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ck\doc\Arrumar\Desktop Bkp\Made in\Pastas Clientes\Circuito Escolar\Novo Site\Arquivos de Ranking\2024\Atletismo\"/>
    </mc:Choice>
  </mc:AlternateContent>
  <xr:revisionPtr revIDLastSave="0" documentId="13_ncr:1_{BA81A79F-5F28-407D-A7BE-C63BF97E7C23}" xr6:coauthVersionLast="47" xr6:coauthVersionMax="47" xr10:uidLastSave="{00000000-0000-0000-0000-000000000000}"/>
  <bookViews>
    <workbookView xWindow="-120" yWindow="-120" windowWidth="29040" windowHeight="15720" firstSheet="2" activeTab="10" xr2:uid="{00000000-000D-0000-FFFF-FFFF00000000}"/>
  </bookViews>
  <sheets>
    <sheet name="9M" sheetId="1" r:id="rId1"/>
    <sheet name="9F" sheetId="2" r:id="rId2"/>
    <sheet name="11M" sheetId="3" r:id="rId3"/>
    <sheet name="11F" sheetId="4" r:id="rId4"/>
    <sheet name="13M" sheetId="5" r:id="rId5"/>
    <sheet name="13F" sheetId="6" r:id="rId6"/>
    <sheet name="15M" sheetId="7" r:id="rId7"/>
    <sheet name="15F" sheetId="8" r:id="rId8"/>
    <sheet name="18M" sheetId="10" r:id="rId9"/>
    <sheet name="18F" sheetId="9" r:id="rId10"/>
    <sheet name="CLASSIF GERAL" sheetId="11" r:id="rId11"/>
    <sheet name="LISTAS" sheetId="12" r:id="rId12"/>
  </sheets>
  <definedNames>
    <definedName name="_xlnm._FilterDatabase" localSheetId="10" hidden="1">'CLASSIF GERAL'!$B$4:$L$5</definedName>
    <definedName name="_xlnm._FilterDatabase" localSheetId="11" hidden="1">LISTAS!$F$4:$J$797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5" l="1"/>
  <c r="C429" i="5"/>
  <c r="C236" i="6"/>
  <c r="C237" i="6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215" i="8"/>
  <c r="C218" i="8"/>
  <c r="C217" i="8"/>
  <c r="C220" i="8"/>
  <c r="C221" i="8"/>
  <c r="C214" i="8"/>
  <c r="C216" i="8"/>
  <c r="C222" i="8"/>
  <c r="C219" i="8"/>
  <c r="C226" i="8"/>
  <c r="C227" i="8"/>
  <c r="C228" i="8"/>
  <c r="F1028" i="9" l="1"/>
  <c r="G1028" i="9" s="1"/>
  <c r="K1028" i="9" s="1"/>
  <c r="C1028" i="9"/>
  <c r="F1027" i="9"/>
  <c r="C1027" i="9"/>
  <c r="G1026" i="9"/>
  <c r="K1026" i="9" s="1"/>
  <c r="J1026" i="9" s="1"/>
  <c r="F1026" i="9"/>
  <c r="C1026" i="9"/>
  <c r="F1025" i="9"/>
  <c r="G1025" i="9" s="1"/>
  <c r="K1025" i="9" s="1"/>
  <c r="C1025" i="9"/>
  <c r="F1024" i="9"/>
  <c r="G1024" i="9" s="1"/>
  <c r="K1024" i="9" s="1"/>
  <c r="H1024" i="9" s="1"/>
  <c r="C1024" i="9"/>
  <c r="G1023" i="9"/>
  <c r="K1023" i="9" s="1"/>
  <c r="F1023" i="9"/>
  <c r="C1023" i="9"/>
  <c r="F1022" i="9"/>
  <c r="G1022" i="9" s="1"/>
  <c r="K1022" i="9" s="1"/>
  <c r="C1022" i="9"/>
  <c r="F1021" i="9"/>
  <c r="G1021" i="9" s="1"/>
  <c r="K1021" i="9" s="1"/>
  <c r="C1021" i="9"/>
  <c r="F1020" i="9"/>
  <c r="G1020" i="9" s="1"/>
  <c r="K1020" i="9" s="1"/>
  <c r="R1020" i="9" s="1"/>
  <c r="O1020" i="9" s="1"/>
  <c r="C1020" i="9"/>
  <c r="G1019" i="9"/>
  <c r="K1019" i="9" s="1"/>
  <c r="F1019" i="9"/>
  <c r="C1019" i="9"/>
  <c r="F1018" i="9"/>
  <c r="G1018" i="9" s="1"/>
  <c r="K1018" i="9" s="1"/>
  <c r="P1018" i="9" s="1"/>
  <c r="Q1018" i="9" s="1"/>
  <c r="C1018" i="9"/>
  <c r="F1017" i="9"/>
  <c r="G1017" i="9" s="1"/>
  <c r="K1017" i="9" s="1"/>
  <c r="I1017" i="9" s="1"/>
  <c r="C1017" i="9"/>
  <c r="F1016" i="9"/>
  <c r="G1016" i="9" s="1"/>
  <c r="K1016" i="9" s="1"/>
  <c r="P1016" i="9" s="1"/>
  <c r="Q1016" i="9" s="1"/>
  <c r="C1016" i="9"/>
  <c r="F1015" i="9"/>
  <c r="G1015" i="9" s="1"/>
  <c r="K1015" i="9" s="1"/>
  <c r="C1015" i="9"/>
  <c r="F1014" i="9"/>
  <c r="G1014" i="9" s="1"/>
  <c r="K1014" i="9" s="1"/>
  <c r="H1014" i="9" s="1"/>
  <c r="C1014" i="9"/>
  <c r="G1013" i="9"/>
  <c r="K1013" i="9" s="1"/>
  <c r="I1013" i="9" s="1"/>
  <c r="F1013" i="9"/>
  <c r="C1013" i="9"/>
  <c r="F1012" i="9"/>
  <c r="G1012" i="9" s="1"/>
  <c r="K1012" i="9" s="1"/>
  <c r="J1012" i="9" s="1"/>
  <c r="C1012" i="9"/>
  <c r="F1011" i="9"/>
  <c r="G1011" i="9" s="1"/>
  <c r="K1011" i="9" s="1"/>
  <c r="C1011" i="9"/>
  <c r="F1010" i="9"/>
  <c r="C1010" i="9"/>
  <c r="F1009" i="9"/>
  <c r="G1009" i="9" s="1"/>
  <c r="K1009" i="9" s="1"/>
  <c r="R1009" i="9" s="1"/>
  <c r="O1009" i="9" s="1"/>
  <c r="C1009" i="9"/>
  <c r="G1008" i="9"/>
  <c r="K1008" i="9" s="1"/>
  <c r="F1008" i="9"/>
  <c r="C1008" i="9"/>
  <c r="F1007" i="9"/>
  <c r="G1007" i="9" s="1"/>
  <c r="K1007" i="9" s="1"/>
  <c r="C1007" i="9"/>
  <c r="F1006" i="9"/>
  <c r="C1006" i="9"/>
  <c r="F1005" i="9"/>
  <c r="C1005" i="9"/>
  <c r="F1004" i="9"/>
  <c r="C1004" i="9"/>
  <c r="G1003" i="9"/>
  <c r="K1003" i="9" s="1"/>
  <c r="F1003" i="9"/>
  <c r="C1003" i="9"/>
  <c r="F1002" i="9"/>
  <c r="C1002" i="9"/>
  <c r="F1001" i="9"/>
  <c r="G1001" i="9" s="1"/>
  <c r="K1001" i="9" s="1"/>
  <c r="C1001" i="9"/>
  <c r="F1000" i="9"/>
  <c r="G1000" i="9" s="1"/>
  <c r="K1000" i="9" s="1"/>
  <c r="J1000" i="9" s="1"/>
  <c r="C1000" i="9"/>
  <c r="F999" i="9"/>
  <c r="G999" i="9" s="1"/>
  <c r="K999" i="9" s="1"/>
  <c r="R999" i="9" s="1"/>
  <c r="O999" i="9" s="1"/>
  <c r="T999" i="9" s="1"/>
  <c r="C999" i="9"/>
  <c r="F998" i="9"/>
  <c r="C998" i="9"/>
  <c r="F997" i="9"/>
  <c r="G997" i="9" s="1"/>
  <c r="K997" i="9" s="1"/>
  <c r="C997" i="9"/>
  <c r="F996" i="9"/>
  <c r="G996" i="9" s="1"/>
  <c r="K996" i="9" s="1"/>
  <c r="C996" i="9"/>
  <c r="F995" i="9"/>
  <c r="C995" i="9"/>
  <c r="G994" i="9"/>
  <c r="K994" i="9" s="1"/>
  <c r="F994" i="9"/>
  <c r="C994" i="9"/>
  <c r="F993" i="9"/>
  <c r="G993" i="9" s="1"/>
  <c r="K993" i="9" s="1"/>
  <c r="H993" i="9" s="1"/>
  <c r="C993" i="9"/>
  <c r="F992" i="9"/>
  <c r="G992" i="9" s="1"/>
  <c r="K992" i="9" s="1"/>
  <c r="P992" i="9" s="1"/>
  <c r="Q992" i="9" s="1"/>
  <c r="C992" i="9"/>
  <c r="G991" i="9"/>
  <c r="K991" i="9" s="1"/>
  <c r="F991" i="9"/>
  <c r="C991" i="9"/>
  <c r="F990" i="9"/>
  <c r="C990" i="9"/>
  <c r="F989" i="9"/>
  <c r="G989" i="9" s="1"/>
  <c r="K989" i="9" s="1"/>
  <c r="R989" i="9" s="1"/>
  <c r="O989" i="9" s="1"/>
  <c r="C989" i="9"/>
  <c r="F988" i="9"/>
  <c r="G988" i="9" s="1"/>
  <c r="K988" i="9" s="1"/>
  <c r="C988" i="9"/>
  <c r="G987" i="9"/>
  <c r="K987" i="9" s="1"/>
  <c r="F987" i="9"/>
  <c r="C987" i="9"/>
  <c r="F986" i="9"/>
  <c r="G986" i="9" s="1"/>
  <c r="K986" i="9" s="1"/>
  <c r="C986" i="9"/>
  <c r="F985" i="9"/>
  <c r="G985" i="9" s="1"/>
  <c r="K985" i="9" s="1"/>
  <c r="R985" i="9" s="1"/>
  <c r="O985" i="9" s="1"/>
  <c r="C985" i="9"/>
  <c r="G984" i="9"/>
  <c r="K984" i="9" s="1"/>
  <c r="F984" i="9"/>
  <c r="C984" i="9"/>
  <c r="F983" i="9"/>
  <c r="G983" i="9" s="1"/>
  <c r="K983" i="9" s="1"/>
  <c r="C983" i="9"/>
  <c r="F982" i="9"/>
  <c r="C982" i="9"/>
  <c r="F981" i="9"/>
  <c r="C981" i="9"/>
  <c r="F980" i="9"/>
  <c r="G980" i="9" s="1"/>
  <c r="K980" i="9" s="1"/>
  <c r="C980" i="9"/>
  <c r="F979" i="9"/>
  <c r="C979" i="9"/>
  <c r="G978" i="9"/>
  <c r="K978" i="9" s="1"/>
  <c r="J978" i="9" s="1"/>
  <c r="F978" i="9"/>
  <c r="C978" i="9"/>
  <c r="F977" i="9"/>
  <c r="G977" i="9" s="1"/>
  <c r="K977" i="9" s="1"/>
  <c r="C977" i="9"/>
  <c r="F976" i="9"/>
  <c r="G976" i="9" s="1"/>
  <c r="K976" i="9" s="1"/>
  <c r="C976" i="9"/>
  <c r="F975" i="9"/>
  <c r="G975" i="9" s="1"/>
  <c r="K975" i="9" s="1"/>
  <c r="P975" i="9" s="1"/>
  <c r="Q975" i="9" s="1"/>
  <c r="C975" i="9"/>
  <c r="F974" i="9"/>
  <c r="C974" i="9"/>
  <c r="G973" i="9"/>
  <c r="K973" i="9" s="1"/>
  <c r="F973" i="9"/>
  <c r="C973" i="9"/>
  <c r="F972" i="9"/>
  <c r="C972" i="9"/>
  <c r="F971" i="9"/>
  <c r="G971" i="9" s="1"/>
  <c r="K971" i="9" s="1"/>
  <c r="H971" i="9" s="1"/>
  <c r="C971" i="9"/>
  <c r="F970" i="9"/>
  <c r="C970" i="9"/>
  <c r="F969" i="9"/>
  <c r="C969" i="9"/>
  <c r="G968" i="9"/>
  <c r="K968" i="9" s="1"/>
  <c r="J968" i="9" s="1"/>
  <c r="F968" i="9"/>
  <c r="C968" i="9"/>
  <c r="F967" i="9"/>
  <c r="G967" i="9" s="1"/>
  <c r="K967" i="9" s="1"/>
  <c r="R967" i="9" s="1"/>
  <c r="O967" i="9" s="1"/>
  <c r="C967" i="9"/>
  <c r="F966" i="9"/>
  <c r="G966" i="9" s="1"/>
  <c r="K966" i="9" s="1"/>
  <c r="I966" i="9" s="1"/>
  <c r="C966" i="9"/>
  <c r="G965" i="9"/>
  <c r="K965" i="9" s="1"/>
  <c r="R965" i="9" s="1"/>
  <c r="O965" i="9" s="1"/>
  <c r="T965" i="9" s="1"/>
  <c r="F965" i="9"/>
  <c r="C965" i="9"/>
  <c r="F964" i="9"/>
  <c r="C964" i="9"/>
  <c r="F963" i="9"/>
  <c r="G963" i="9" s="1"/>
  <c r="K963" i="9" s="1"/>
  <c r="C963" i="9"/>
  <c r="F962" i="9"/>
  <c r="C962" i="9"/>
  <c r="G961" i="9"/>
  <c r="K961" i="9" s="1"/>
  <c r="L961" i="9" s="1"/>
  <c r="F961" i="9"/>
  <c r="C961" i="9"/>
  <c r="F960" i="9"/>
  <c r="G960" i="9" s="1"/>
  <c r="K960" i="9" s="1"/>
  <c r="P960" i="9" s="1"/>
  <c r="Q960" i="9" s="1"/>
  <c r="C960" i="9"/>
  <c r="F959" i="9"/>
  <c r="G959" i="9" s="1"/>
  <c r="K959" i="9" s="1"/>
  <c r="L959" i="9" s="1"/>
  <c r="C959" i="9"/>
  <c r="F958" i="9"/>
  <c r="G958" i="9" s="1"/>
  <c r="K958" i="9" s="1"/>
  <c r="P958" i="9" s="1"/>
  <c r="Q958" i="9" s="1"/>
  <c r="C958" i="9"/>
  <c r="F957" i="9"/>
  <c r="C957" i="9"/>
  <c r="G956" i="9"/>
  <c r="K956" i="9" s="1"/>
  <c r="F956" i="9"/>
  <c r="C956" i="9"/>
  <c r="F955" i="9"/>
  <c r="G955" i="9" s="1"/>
  <c r="K955" i="9" s="1"/>
  <c r="P955" i="9" s="1"/>
  <c r="Q955" i="9" s="1"/>
  <c r="C955" i="9"/>
  <c r="G954" i="9"/>
  <c r="K954" i="9" s="1"/>
  <c r="F954" i="9"/>
  <c r="C954" i="9"/>
  <c r="F953" i="9"/>
  <c r="C953" i="9"/>
  <c r="F952" i="9"/>
  <c r="G952" i="9" s="1"/>
  <c r="K952" i="9" s="1"/>
  <c r="C952" i="9"/>
  <c r="F951" i="9"/>
  <c r="G951" i="9" s="1"/>
  <c r="K951" i="9" s="1"/>
  <c r="C951" i="9"/>
  <c r="G950" i="9"/>
  <c r="K950" i="9" s="1"/>
  <c r="F950" i="9"/>
  <c r="C950" i="9"/>
  <c r="F949" i="9"/>
  <c r="C949" i="9"/>
  <c r="F948" i="9"/>
  <c r="C948" i="9"/>
  <c r="F947" i="9"/>
  <c r="G947" i="9" s="1"/>
  <c r="K947" i="9" s="1"/>
  <c r="C947" i="9"/>
  <c r="F946" i="9"/>
  <c r="G946" i="9" s="1"/>
  <c r="K946" i="9" s="1"/>
  <c r="C946" i="9"/>
  <c r="F945" i="9"/>
  <c r="G945" i="9" s="1"/>
  <c r="K945" i="9" s="1"/>
  <c r="C945" i="9"/>
  <c r="G944" i="9"/>
  <c r="K944" i="9" s="1"/>
  <c r="F944" i="9"/>
  <c r="C944" i="9"/>
  <c r="F943" i="9"/>
  <c r="C943" i="9"/>
  <c r="F942" i="9"/>
  <c r="G942" i="9" s="1"/>
  <c r="K942" i="9" s="1"/>
  <c r="C942" i="9"/>
  <c r="G941" i="9"/>
  <c r="K941" i="9" s="1"/>
  <c r="F941" i="9"/>
  <c r="C941" i="9"/>
  <c r="F940" i="9"/>
  <c r="G940" i="9" s="1"/>
  <c r="K940" i="9" s="1"/>
  <c r="R940" i="9" s="1"/>
  <c r="O940" i="9" s="1"/>
  <c r="C940" i="9"/>
  <c r="F939" i="9"/>
  <c r="C939" i="9"/>
  <c r="G938" i="9"/>
  <c r="K938" i="9" s="1"/>
  <c r="F938" i="9"/>
  <c r="C938" i="9"/>
  <c r="F937" i="9"/>
  <c r="G937" i="9" s="1"/>
  <c r="K937" i="9" s="1"/>
  <c r="P937" i="9" s="1"/>
  <c r="Q937" i="9" s="1"/>
  <c r="C937" i="9"/>
  <c r="F936" i="9"/>
  <c r="G936" i="9" s="1"/>
  <c r="K936" i="9" s="1"/>
  <c r="J936" i="9" s="1"/>
  <c r="C936" i="9"/>
  <c r="F935" i="9"/>
  <c r="G935" i="9" s="1"/>
  <c r="K935" i="9" s="1"/>
  <c r="C935" i="9"/>
  <c r="G934" i="9"/>
  <c r="K934" i="9" s="1"/>
  <c r="F934" i="9"/>
  <c r="C934" i="9"/>
  <c r="F933" i="9"/>
  <c r="G933" i="9" s="1"/>
  <c r="K933" i="9" s="1"/>
  <c r="C933" i="9"/>
  <c r="F932" i="9"/>
  <c r="C932" i="9"/>
  <c r="F931" i="9"/>
  <c r="G931" i="9" s="1"/>
  <c r="K931" i="9" s="1"/>
  <c r="J931" i="9" s="1"/>
  <c r="C931" i="9"/>
  <c r="G930" i="9"/>
  <c r="K930" i="9" s="1"/>
  <c r="F930" i="9"/>
  <c r="C930" i="9"/>
  <c r="F929" i="9"/>
  <c r="G929" i="9" s="1"/>
  <c r="K929" i="9" s="1"/>
  <c r="L929" i="9" s="1"/>
  <c r="C929" i="9"/>
  <c r="G928" i="9"/>
  <c r="K928" i="9" s="1"/>
  <c r="F928" i="9"/>
  <c r="C928" i="9"/>
  <c r="F927" i="9"/>
  <c r="C927" i="9"/>
  <c r="F926" i="9"/>
  <c r="G926" i="9" s="1"/>
  <c r="K926" i="9" s="1"/>
  <c r="J926" i="9" s="1"/>
  <c r="C926" i="9"/>
  <c r="F925" i="9"/>
  <c r="G925" i="9" s="1"/>
  <c r="K925" i="9" s="1"/>
  <c r="C925" i="9"/>
  <c r="F924" i="9"/>
  <c r="C924" i="9"/>
  <c r="F923" i="9"/>
  <c r="C923" i="9"/>
  <c r="G922" i="9"/>
  <c r="K922" i="9" s="1"/>
  <c r="F922" i="9"/>
  <c r="C922" i="9"/>
  <c r="F921" i="9"/>
  <c r="G921" i="9" s="1"/>
  <c r="K921" i="9" s="1"/>
  <c r="C921" i="9"/>
  <c r="G920" i="9"/>
  <c r="K920" i="9" s="1"/>
  <c r="F920" i="9"/>
  <c r="C920" i="9"/>
  <c r="F919" i="9"/>
  <c r="C919" i="9"/>
  <c r="F918" i="9"/>
  <c r="G918" i="9" s="1"/>
  <c r="K918" i="9" s="1"/>
  <c r="R918" i="9" s="1"/>
  <c r="O918" i="9" s="1"/>
  <c r="S918" i="9" s="1"/>
  <c r="C918" i="9"/>
  <c r="F917" i="9"/>
  <c r="C917" i="9"/>
  <c r="G916" i="9"/>
  <c r="K916" i="9" s="1"/>
  <c r="F916" i="9"/>
  <c r="C916" i="9"/>
  <c r="F915" i="9"/>
  <c r="G915" i="9" s="1"/>
  <c r="K915" i="9" s="1"/>
  <c r="C915" i="9"/>
  <c r="F914" i="9"/>
  <c r="G914" i="9" s="1"/>
  <c r="K914" i="9" s="1"/>
  <c r="C914" i="9"/>
  <c r="F913" i="9"/>
  <c r="C913" i="9"/>
  <c r="G912" i="9"/>
  <c r="K912" i="9" s="1"/>
  <c r="I912" i="9" s="1"/>
  <c r="F912" i="9"/>
  <c r="C912" i="9"/>
  <c r="F911" i="9"/>
  <c r="G911" i="9" s="1"/>
  <c r="K911" i="9" s="1"/>
  <c r="L911" i="9" s="1"/>
  <c r="C911" i="9"/>
  <c r="F910" i="9"/>
  <c r="G910" i="9" s="1"/>
  <c r="K910" i="9" s="1"/>
  <c r="C910" i="9"/>
  <c r="F909" i="9"/>
  <c r="C909" i="9"/>
  <c r="F908" i="9"/>
  <c r="C908" i="9"/>
  <c r="F907" i="9"/>
  <c r="G907" i="9" s="1"/>
  <c r="K907" i="9" s="1"/>
  <c r="C907" i="9"/>
  <c r="F906" i="9"/>
  <c r="G906" i="9" s="1"/>
  <c r="K906" i="9" s="1"/>
  <c r="R906" i="9" s="1"/>
  <c r="O906" i="9" s="1"/>
  <c r="C906" i="9"/>
  <c r="F905" i="9"/>
  <c r="C905" i="9"/>
  <c r="F904" i="9"/>
  <c r="G904" i="9" s="1"/>
  <c r="K904" i="9" s="1"/>
  <c r="H904" i="9" s="1"/>
  <c r="C904" i="9"/>
  <c r="G903" i="9"/>
  <c r="K903" i="9" s="1"/>
  <c r="R903" i="9" s="1"/>
  <c r="O903" i="9" s="1"/>
  <c r="F903" i="9"/>
  <c r="C903" i="9"/>
  <c r="F902" i="9"/>
  <c r="G902" i="9" s="1"/>
  <c r="K902" i="9" s="1"/>
  <c r="I902" i="9" s="1"/>
  <c r="C902" i="9"/>
  <c r="F901" i="9"/>
  <c r="C901" i="9"/>
  <c r="F900" i="9"/>
  <c r="C900" i="9"/>
  <c r="F899" i="9"/>
  <c r="C899" i="9"/>
  <c r="F898" i="9"/>
  <c r="G898" i="9" s="1"/>
  <c r="K898" i="9" s="1"/>
  <c r="P898" i="9" s="1"/>
  <c r="Q898" i="9" s="1"/>
  <c r="C898" i="9"/>
  <c r="F897" i="9"/>
  <c r="G897" i="9" s="1"/>
  <c r="K897" i="9" s="1"/>
  <c r="R897" i="9" s="1"/>
  <c r="O897" i="9" s="1"/>
  <c r="T897" i="9" s="1"/>
  <c r="C897" i="9"/>
  <c r="F896" i="9"/>
  <c r="C896" i="9"/>
  <c r="G895" i="9"/>
  <c r="K895" i="9" s="1"/>
  <c r="F895" i="9"/>
  <c r="C895" i="9"/>
  <c r="F894" i="9"/>
  <c r="C894" i="9"/>
  <c r="F893" i="9"/>
  <c r="G893" i="9" s="1"/>
  <c r="K893" i="9" s="1"/>
  <c r="I893" i="9" s="1"/>
  <c r="C893" i="9"/>
  <c r="F892" i="9"/>
  <c r="G892" i="9" s="1"/>
  <c r="K892" i="9" s="1"/>
  <c r="L892" i="9" s="1"/>
  <c r="C892" i="9"/>
  <c r="F891" i="9"/>
  <c r="G891" i="9" s="1"/>
  <c r="K891" i="9" s="1"/>
  <c r="C891" i="9"/>
  <c r="G890" i="9"/>
  <c r="K890" i="9" s="1"/>
  <c r="F890" i="9"/>
  <c r="C890" i="9"/>
  <c r="F889" i="9"/>
  <c r="G889" i="9" s="1"/>
  <c r="K889" i="9" s="1"/>
  <c r="C889" i="9"/>
  <c r="F888" i="9"/>
  <c r="G888" i="9" s="1"/>
  <c r="K888" i="9" s="1"/>
  <c r="C888" i="9"/>
  <c r="F887" i="9"/>
  <c r="G887" i="9" s="1"/>
  <c r="K887" i="9" s="1"/>
  <c r="I887" i="9" s="1"/>
  <c r="C887" i="9"/>
  <c r="F886" i="9"/>
  <c r="G886" i="9" s="1"/>
  <c r="K886" i="9" s="1"/>
  <c r="C886" i="9"/>
  <c r="G885" i="9"/>
  <c r="K885" i="9" s="1"/>
  <c r="F885" i="9"/>
  <c r="C885" i="9"/>
  <c r="F884" i="9"/>
  <c r="G884" i="9" s="1"/>
  <c r="K884" i="9" s="1"/>
  <c r="J884" i="9" s="1"/>
  <c r="C884" i="9"/>
  <c r="F883" i="9"/>
  <c r="G883" i="9" s="1"/>
  <c r="K883" i="9" s="1"/>
  <c r="L883" i="9" s="1"/>
  <c r="C883" i="9"/>
  <c r="F882" i="9"/>
  <c r="C882" i="9"/>
  <c r="F881" i="9"/>
  <c r="C881" i="9"/>
  <c r="F880" i="9"/>
  <c r="G880" i="9" s="1"/>
  <c r="K880" i="9" s="1"/>
  <c r="J880" i="9" s="1"/>
  <c r="C880" i="9"/>
  <c r="G879" i="9"/>
  <c r="K879" i="9" s="1"/>
  <c r="R879" i="9" s="1"/>
  <c r="O879" i="9" s="1"/>
  <c r="F879" i="9"/>
  <c r="C879" i="9"/>
  <c r="F878" i="9"/>
  <c r="G878" i="9" s="1"/>
  <c r="K878" i="9" s="1"/>
  <c r="C878" i="9"/>
  <c r="F877" i="9"/>
  <c r="C877" i="9"/>
  <c r="G876" i="9"/>
  <c r="K876" i="9" s="1"/>
  <c r="F876" i="9"/>
  <c r="C876" i="9"/>
  <c r="F875" i="9"/>
  <c r="C875" i="9"/>
  <c r="F874" i="9"/>
  <c r="G874" i="9" s="1"/>
  <c r="K874" i="9" s="1"/>
  <c r="P874" i="9" s="1"/>
  <c r="Q874" i="9" s="1"/>
  <c r="C874" i="9"/>
  <c r="F873" i="9"/>
  <c r="G873" i="9" s="1"/>
  <c r="K873" i="9" s="1"/>
  <c r="C873" i="9"/>
  <c r="F872" i="9"/>
  <c r="G872" i="9" s="1"/>
  <c r="K872" i="9" s="1"/>
  <c r="C872" i="9"/>
  <c r="G871" i="9"/>
  <c r="K871" i="9" s="1"/>
  <c r="F871" i="9"/>
  <c r="C871" i="9"/>
  <c r="F870" i="9"/>
  <c r="G870" i="9" s="1"/>
  <c r="K870" i="9" s="1"/>
  <c r="C870" i="9"/>
  <c r="F869" i="9"/>
  <c r="C869" i="9"/>
  <c r="F868" i="9"/>
  <c r="C868" i="9"/>
  <c r="G867" i="9"/>
  <c r="K867" i="9" s="1"/>
  <c r="H867" i="9" s="1"/>
  <c r="F867" i="9"/>
  <c r="C867" i="9"/>
  <c r="F866" i="9"/>
  <c r="G866" i="9" s="1"/>
  <c r="K866" i="9" s="1"/>
  <c r="J866" i="9" s="1"/>
  <c r="C866" i="9"/>
  <c r="F865" i="9"/>
  <c r="C865" i="9"/>
  <c r="F864" i="9"/>
  <c r="C864" i="9"/>
  <c r="F863" i="9"/>
  <c r="G863" i="9" s="1"/>
  <c r="K863" i="9" s="1"/>
  <c r="C863" i="9"/>
  <c r="G862" i="9"/>
  <c r="K862" i="9" s="1"/>
  <c r="H862" i="9" s="1"/>
  <c r="F862" i="9"/>
  <c r="C862" i="9"/>
  <c r="F861" i="9"/>
  <c r="C861" i="9"/>
  <c r="F860" i="9"/>
  <c r="G860" i="9" s="1"/>
  <c r="K860" i="9" s="1"/>
  <c r="L860" i="9" s="1"/>
  <c r="C860" i="9"/>
  <c r="F859" i="9"/>
  <c r="C859" i="9"/>
  <c r="F858" i="9"/>
  <c r="G858" i="9" s="1"/>
  <c r="K858" i="9" s="1"/>
  <c r="H858" i="9" s="1"/>
  <c r="C858" i="9"/>
  <c r="F857" i="9"/>
  <c r="C857" i="9"/>
  <c r="F856" i="9"/>
  <c r="C856" i="9"/>
  <c r="G855" i="9"/>
  <c r="K855" i="9" s="1"/>
  <c r="F855" i="9"/>
  <c r="C855" i="9"/>
  <c r="F854" i="9"/>
  <c r="C854" i="9"/>
  <c r="F853" i="9"/>
  <c r="G853" i="9" s="1"/>
  <c r="K853" i="9" s="1"/>
  <c r="R853" i="9" s="1"/>
  <c r="O853" i="9" s="1"/>
  <c r="T853" i="9" s="1"/>
  <c r="C853" i="9"/>
  <c r="F852" i="9"/>
  <c r="G852" i="9" s="1"/>
  <c r="K852" i="9" s="1"/>
  <c r="C852" i="9"/>
  <c r="F851" i="9"/>
  <c r="G851" i="9" s="1"/>
  <c r="K851" i="9" s="1"/>
  <c r="C851" i="9"/>
  <c r="F850" i="9"/>
  <c r="C850" i="9"/>
  <c r="G849" i="9"/>
  <c r="K849" i="9" s="1"/>
  <c r="R849" i="9" s="1"/>
  <c r="O849" i="9" s="1"/>
  <c r="F849" i="9"/>
  <c r="C849" i="9"/>
  <c r="F848" i="9"/>
  <c r="G848" i="9" s="1"/>
  <c r="K848" i="9" s="1"/>
  <c r="R848" i="9" s="1"/>
  <c r="O848" i="9" s="1"/>
  <c r="C848" i="9"/>
  <c r="F847" i="9"/>
  <c r="G847" i="9" s="1"/>
  <c r="K847" i="9" s="1"/>
  <c r="P847" i="9" s="1"/>
  <c r="Q847" i="9" s="1"/>
  <c r="C847" i="9"/>
  <c r="F846" i="9"/>
  <c r="G846" i="9" s="1"/>
  <c r="K846" i="9" s="1"/>
  <c r="H846" i="9" s="1"/>
  <c r="C846" i="9"/>
  <c r="F845" i="9"/>
  <c r="C845" i="9"/>
  <c r="F844" i="9"/>
  <c r="C844" i="9"/>
  <c r="F843" i="9"/>
  <c r="C843" i="9"/>
  <c r="F842" i="9"/>
  <c r="G842" i="9" s="1"/>
  <c r="K842" i="9" s="1"/>
  <c r="J842" i="9" s="1"/>
  <c r="C842" i="9"/>
  <c r="G841" i="9"/>
  <c r="K841" i="9" s="1"/>
  <c r="F841" i="9"/>
  <c r="C841" i="9"/>
  <c r="F840" i="9"/>
  <c r="G840" i="9" s="1"/>
  <c r="K840" i="9" s="1"/>
  <c r="C840" i="9"/>
  <c r="F839" i="9"/>
  <c r="G839" i="9" s="1"/>
  <c r="K839" i="9" s="1"/>
  <c r="C839" i="9"/>
  <c r="G838" i="9"/>
  <c r="K838" i="9" s="1"/>
  <c r="I838" i="9" s="1"/>
  <c r="F838" i="9"/>
  <c r="C838" i="9"/>
  <c r="F837" i="9"/>
  <c r="C837" i="9"/>
  <c r="F836" i="9"/>
  <c r="G836" i="9" s="1"/>
  <c r="K836" i="9" s="1"/>
  <c r="C836" i="9"/>
  <c r="F835" i="9"/>
  <c r="C835" i="9"/>
  <c r="F834" i="9"/>
  <c r="G834" i="9" s="1"/>
  <c r="K834" i="9" s="1"/>
  <c r="C834" i="9"/>
  <c r="G833" i="9"/>
  <c r="K833" i="9" s="1"/>
  <c r="L833" i="9" s="1"/>
  <c r="F833" i="9"/>
  <c r="C833" i="9"/>
  <c r="F832" i="9"/>
  <c r="C832" i="9"/>
  <c r="F831" i="9"/>
  <c r="G831" i="9" s="1"/>
  <c r="K831" i="9" s="1"/>
  <c r="C831" i="9"/>
  <c r="F830" i="9"/>
  <c r="C830" i="9"/>
  <c r="M829" i="9"/>
  <c r="F829" i="9"/>
  <c r="G829" i="9" s="1"/>
  <c r="K829" i="9" s="1"/>
  <c r="F823" i="9"/>
  <c r="G823" i="9" s="1"/>
  <c r="K823" i="9" s="1"/>
  <c r="P823" i="9" s="1"/>
  <c r="Q823" i="9" s="1"/>
  <c r="C823" i="9"/>
  <c r="F822" i="9"/>
  <c r="C822" i="9"/>
  <c r="F821" i="9"/>
  <c r="G821" i="9" s="1"/>
  <c r="K821" i="9" s="1"/>
  <c r="C821" i="9"/>
  <c r="F820" i="9"/>
  <c r="G820" i="9" s="1"/>
  <c r="K820" i="9" s="1"/>
  <c r="J820" i="9" s="1"/>
  <c r="C820" i="9"/>
  <c r="F819" i="9"/>
  <c r="C819" i="9"/>
  <c r="G818" i="9"/>
  <c r="K818" i="9" s="1"/>
  <c r="F818" i="9"/>
  <c r="C818" i="9"/>
  <c r="F817" i="9"/>
  <c r="C817" i="9"/>
  <c r="F816" i="9"/>
  <c r="G816" i="9" s="1"/>
  <c r="K816" i="9" s="1"/>
  <c r="C816" i="9"/>
  <c r="F815" i="9"/>
  <c r="C815" i="9"/>
  <c r="G814" i="9"/>
  <c r="K814" i="9" s="1"/>
  <c r="F814" i="9"/>
  <c r="C814" i="9"/>
  <c r="F813" i="9"/>
  <c r="G813" i="9" s="1"/>
  <c r="K813" i="9" s="1"/>
  <c r="H813" i="9" s="1"/>
  <c r="C813" i="9"/>
  <c r="G812" i="9"/>
  <c r="K812" i="9" s="1"/>
  <c r="F812" i="9"/>
  <c r="C812" i="9"/>
  <c r="F811" i="9"/>
  <c r="C811" i="9"/>
  <c r="F810" i="9"/>
  <c r="G810" i="9" s="1"/>
  <c r="K810" i="9" s="1"/>
  <c r="C810" i="9"/>
  <c r="F809" i="9"/>
  <c r="C809" i="9"/>
  <c r="F808" i="9"/>
  <c r="C808" i="9"/>
  <c r="G807" i="9"/>
  <c r="K807" i="9" s="1"/>
  <c r="H807" i="9" s="1"/>
  <c r="F807" i="9"/>
  <c r="C807" i="9"/>
  <c r="F806" i="9"/>
  <c r="G806" i="9" s="1"/>
  <c r="K806" i="9" s="1"/>
  <c r="P806" i="9" s="1"/>
  <c r="Q806" i="9" s="1"/>
  <c r="C806" i="9"/>
  <c r="F805" i="9"/>
  <c r="C805" i="9"/>
  <c r="F804" i="9"/>
  <c r="G804" i="9" s="1"/>
  <c r="K804" i="9" s="1"/>
  <c r="C804" i="9"/>
  <c r="F803" i="9"/>
  <c r="G803" i="9" s="1"/>
  <c r="K803" i="9" s="1"/>
  <c r="R803" i="9" s="1"/>
  <c r="O803" i="9" s="1"/>
  <c r="C803" i="9"/>
  <c r="G802" i="9"/>
  <c r="K802" i="9" s="1"/>
  <c r="P802" i="9" s="1"/>
  <c r="Q802" i="9" s="1"/>
  <c r="F802" i="9"/>
  <c r="C802" i="9"/>
  <c r="F801" i="9"/>
  <c r="G801" i="9" s="1"/>
  <c r="K801" i="9" s="1"/>
  <c r="P801" i="9" s="1"/>
  <c r="Q801" i="9" s="1"/>
  <c r="C801" i="9"/>
  <c r="F800" i="9"/>
  <c r="C800" i="9"/>
  <c r="G799" i="9"/>
  <c r="K799" i="9" s="1"/>
  <c r="F799" i="9"/>
  <c r="C799" i="9"/>
  <c r="F798" i="9"/>
  <c r="G798" i="9" s="1"/>
  <c r="K798" i="9" s="1"/>
  <c r="C798" i="9"/>
  <c r="F797" i="9"/>
  <c r="C797" i="9"/>
  <c r="G796" i="9"/>
  <c r="K796" i="9" s="1"/>
  <c r="P796" i="9" s="1"/>
  <c r="Q796" i="9" s="1"/>
  <c r="F796" i="9"/>
  <c r="C796" i="9"/>
  <c r="F795" i="9"/>
  <c r="G795" i="9" s="1"/>
  <c r="K795" i="9" s="1"/>
  <c r="R795" i="9" s="1"/>
  <c r="O795" i="9" s="1"/>
  <c r="T795" i="9" s="1"/>
  <c r="C795" i="9"/>
  <c r="F794" i="9"/>
  <c r="G794" i="9" s="1"/>
  <c r="K794" i="9" s="1"/>
  <c r="R794" i="9" s="1"/>
  <c r="O794" i="9" s="1"/>
  <c r="C794" i="9"/>
  <c r="G793" i="9"/>
  <c r="K793" i="9" s="1"/>
  <c r="J793" i="9" s="1"/>
  <c r="F793" i="9"/>
  <c r="C793" i="9"/>
  <c r="F792" i="9"/>
  <c r="C792" i="9"/>
  <c r="F791" i="9"/>
  <c r="G791" i="9" s="1"/>
  <c r="K791" i="9" s="1"/>
  <c r="C791" i="9"/>
  <c r="F790" i="9"/>
  <c r="G790" i="9" s="1"/>
  <c r="K790" i="9" s="1"/>
  <c r="R790" i="9" s="1"/>
  <c r="O790" i="9" s="1"/>
  <c r="C790" i="9"/>
  <c r="G789" i="9"/>
  <c r="K789" i="9" s="1"/>
  <c r="F789" i="9"/>
  <c r="C789" i="9"/>
  <c r="F788" i="9"/>
  <c r="G788" i="9" s="1"/>
  <c r="K788" i="9" s="1"/>
  <c r="C788" i="9"/>
  <c r="F787" i="9"/>
  <c r="C787" i="9"/>
  <c r="G786" i="9"/>
  <c r="K786" i="9" s="1"/>
  <c r="J786" i="9" s="1"/>
  <c r="F786" i="9"/>
  <c r="C786" i="9"/>
  <c r="F785" i="9"/>
  <c r="G785" i="9" s="1"/>
  <c r="K785" i="9" s="1"/>
  <c r="C785" i="9"/>
  <c r="F784" i="9"/>
  <c r="C784" i="9"/>
  <c r="F783" i="9"/>
  <c r="C783" i="9"/>
  <c r="F782" i="9"/>
  <c r="G782" i="9" s="1"/>
  <c r="K782" i="9" s="1"/>
  <c r="C782" i="9"/>
  <c r="G781" i="9"/>
  <c r="K781" i="9" s="1"/>
  <c r="P781" i="9" s="1"/>
  <c r="Q781" i="9" s="1"/>
  <c r="F781" i="9"/>
  <c r="C781" i="9"/>
  <c r="F780" i="9"/>
  <c r="G780" i="9" s="1"/>
  <c r="K780" i="9" s="1"/>
  <c r="C780" i="9"/>
  <c r="G779" i="9"/>
  <c r="K779" i="9" s="1"/>
  <c r="F779" i="9"/>
  <c r="C779" i="9"/>
  <c r="F778" i="9"/>
  <c r="G778" i="9" s="1"/>
  <c r="K778" i="9" s="1"/>
  <c r="C778" i="9"/>
  <c r="F777" i="9"/>
  <c r="G777" i="9" s="1"/>
  <c r="K777" i="9" s="1"/>
  <c r="R777" i="9" s="1"/>
  <c r="O777" i="9" s="1"/>
  <c r="S777" i="9" s="1"/>
  <c r="C777" i="9"/>
  <c r="F776" i="9"/>
  <c r="C776" i="9"/>
  <c r="F775" i="9"/>
  <c r="G775" i="9" s="1"/>
  <c r="K775" i="9" s="1"/>
  <c r="C775" i="9"/>
  <c r="F774" i="9"/>
  <c r="G774" i="9" s="1"/>
  <c r="K774" i="9" s="1"/>
  <c r="C774" i="9"/>
  <c r="G773" i="9"/>
  <c r="K773" i="9" s="1"/>
  <c r="H773" i="9" s="1"/>
  <c r="F773" i="9"/>
  <c r="C773" i="9"/>
  <c r="F772" i="9"/>
  <c r="G772" i="9" s="1"/>
  <c r="K772" i="9" s="1"/>
  <c r="J772" i="9" s="1"/>
  <c r="C772" i="9"/>
  <c r="F771" i="9"/>
  <c r="G771" i="9" s="1"/>
  <c r="K771" i="9" s="1"/>
  <c r="C771" i="9"/>
  <c r="F770" i="9"/>
  <c r="C770" i="9"/>
  <c r="F769" i="9"/>
  <c r="C769" i="9"/>
  <c r="F768" i="9"/>
  <c r="C768" i="9"/>
  <c r="F767" i="9"/>
  <c r="C767" i="9"/>
  <c r="F766" i="9"/>
  <c r="G766" i="9" s="1"/>
  <c r="K766" i="9" s="1"/>
  <c r="C766" i="9"/>
  <c r="G765" i="9"/>
  <c r="K765" i="9" s="1"/>
  <c r="R765" i="9" s="1"/>
  <c r="O765" i="9" s="1"/>
  <c r="T765" i="9" s="1"/>
  <c r="F765" i="9"/>
  <c r="C765" i="9"/>
  <c r="F764" i="9"/>
  <c r="G764" i="9" s="1"/>
  <c r="K764" i="9" s="1"/>
  <c r="C764" i="9"/>
  <c r="F763" i="9"/>
  <c r="C763" i="9"/>
  <c r="F762" i="9"/>
  <c r="C762" i="9"/>
  <c r="F761" i="9"/>
  <c r="G761" i="9" s="1"/>
  <c r="K761" i="9" s="1"/>
  <c r="C761" i="9"/>
  <c r="F760" i="9"/>
  <c r="G760" i="9" s="1"/>
  <c r="K760" i="9" s="1"/>
  <c r="C760" i="9"/>
  <c r="F759" i="9"/>
  <c r="G759" i="9" s="1"/>
  <c r="K759" i="9" s="1"/>
  <c r="C759" i="9"/>
  <c r="F758" i="9"/>
  <c r="C758" i="9"/>
  <c r="G757" i="9"/>
  <c r="K757" i="9" s="1"/>
  <c r="F757" i="9"/>
  <c r="C757" i="9"/>
  <c r="F756" i="9"/>
  <c r="G756" i="9" s="1"/>
  <c r="K756" i="9" s="1"/>
  <c r="L756" i="9" s="1"/>
  <c r="C756" i="9"/>
  <c r="F755" i="9"/>
  <c r="C755" i="9"/>
  <c r="F754" i="9"/>
  <c r="G754" i="9" s="1"/>
  <c r="K754" i="9" s="1"/>
  <c r="C754" i="9"/>
  <c r="F753" i="9"/>
  <c r="G753" i="9" s="1"/>
  <c r="K753" i="9" s="1"/>
  <c r="H753" i="9" s="1"/>
  <c r="C753" i="9"/>
  <c r="F752" i="9"/>
  <c r="G752" i="9" s="1"/>
  <c r="K752" i="9" s="1"/>
  <c r="J752" i="9" s="1"/>
  <c r="C752" i="9"/>
  <c r="F751" i="9"/>
  <c r="G751" i="9" s="1"/>
  <c r="K751" i="9" s="1"/>
  <c r="C751" i="9"/>
  <c r="F750" i="9"/>
  <c r="G750" i="9" s="1"/>
  <c r="K750" i="9" s="1"/>
  <c r="J750" i="9" s="1"/>
  <c r="C750" i="9"/>
  <c r="G749" i="9"/>
  <c r="K749" i="9" s="1"/>
  <c r="H749" i="9" s="1"/>
  <c r="F749" i="9"/>
  <c r="C749" i="9"/>
  <c r="F748" i="9"/>
  <c r="G748" i="9" s="1"/>
  <c r="K748" i="9" s="1"/>
  <c r="C748" i="9"/>
  <c r="G747" i="9"/>
  <c r="K747" i="9" s="1"/>
  <c r="F747" i="9"/>
  <c r="C747" i="9"/>
  <c r="F746" i="9"/>
  <c r="G746" i="9" s="1"/>
  <c r="K746" i="9" s="1"/>
  <c r="P746" i="9" s="1"/>
  <c r="Q746" i="9" s="1"/>
  <c r="C746" i="9"/>
  <c r="F745" i="9"/>
  <c r="G745" i="9" s="1"/>
  <c r="K745" i="9" s="1"/>
  <c r="P745" i="9" s="1"/>
  <c r="Q745" i="9" s="1"/>
  <c r="C745" i="9"/>
  <c r="G744" i="9"/>
  <c r="K744" i="9" s="1"/>
  <c r="F744" i="9"/>
  <c r="C744" i="9"/>
  <c r="F743" i="9"/>
  <c r="G743" i="9" s="1"/>
  <c r="K743" i="9" s="1"/>
  <c r="P743" i="9" s="1"/>
  <c r="Q743" i="9" s="1"/>
  <c r="C743" i="9"/>
  <c r="F742" i="9"/>
  <c r="C742" i="9"/>
  <c r="F741" i="9"/>
  <c r="G741" i="9" s="1"/>
  <c r="K741" i="9" s="1"/>
  <c r="C741" i="9"/>
  <c r="F740" i="9"/>
  <c r="C740" i="9"/>
  <c r="F739" i="9"/>
  <c r="C739" i="9"/>
  <c r="G738" i="9"/>
  <c r="K738" i="9" s="1"/>
  <c r="P738" i="9" s="1"/>
  <c r="Q738" i="9" s="1"/>
  <c r="F738" i="9"/>
  <c r="C738" i="9"/>
  <c r="F737" i="9"/>
  <c r="G737" i="9" s="1"/>
  <c r="K737" i="9" s="1"/>
  <c r="C737" i="9"/>
  <c r="F736" i="9"/>
  <c r="G736" i="9" s="1"/>
  <c r="K736" i="9" s="1"/>
  <c r="L736" i="9" s="1"/>
  <c r="C736" i="9"/>
  <c r="F735" i="9"/>
  <c r="C735" i="9"/>
  <c r="F734" i="9"/>
  <c r="G734" i="9" s="1"/>
  <c r="K734" i="9" s="1"/>
  <c r="P734" i="9" s="1"/>
  <c r="Q734" i="9" s="1"/>
  <c r="C734" i="9"/>
  <c r="G733" i="9"/>
  <c r="K733" i="9" s="1"/>
  <c r="P733" i="9" s="1"/>
  <c r="Q733" i="9" s="1"/>
  <c r="F733" i="9"/>
  <c r="C733" i="9"/>
  <c r="F732" i="9"/>
  <c r="G732" i="9" s="1"/>
  <c r="K732" i="9" s="1"/>
  <c r="L732" i="9" s="1"/>
  <c r="C732" i="9"/>
  <c r="F731" i="9"/>
  <c r="C731" i="9"/>
  <c r="F730" i="9"/>
  <c r="C730" i="9"/>
  <c r="G729" i="9"/>
  <c r="K729" i="9" s="1"/>
  <c r="R729" i="9" s="1"/>
  <c r="O729" i="9" s="1"/>
  <c r="F729" i="9"/>
  <c r="C729" i="9"/>
  <c r="F728" i="9"/>
  <c r="G728" i="9" s="1"/>
  <c r="K728" i="9" s="1"/>
  <c r="C728" i="9"/>
  <c r="F727" i="9"/>
  <c r="C727" i="9"/>
  <c r="F726" i="9"/>
  <c r="G726" i="9" s="1"/>
  <c r="K726" i="9" s="1"/>
  <c r="C726" i="9"/>
  <c r="F725" i="9"/>
  <c r="G725" i="9" s="1"/>
  <c r="K725" i="9" s="1"/>
  <c r="C725" i="9"/>
  <c r="F724" i="9"/>
  <c r="G724" i="9" s="1"/>
  <c r="K724" i="9" s="1"/>
  <c r="C724" i="9"/>
  <c r="F723" i="9"/>
  <c r="C723" i="9"/>
  <c r="F722" i="9"/>
  <c r="C722" i="9"/>
  <c r="F721" i="9"/>
  <c r="C721" i="9"/>
  <c r="G720" i="9"/>
  <c r="K720" i="9" s="1"/>
  <c r="J720" i="9" s="1"/>
  <c r="F720" i="9"/>
  <c r="C720" i="9"/>
  <c r="F719" i="9"/>
  <c r="G719" i="9" s="1"/>
  <c r="K719" i="9" s="1"/>
  <c r="C719" i="9"/>
  <c r="F718" i="9"/>
  <c r="G718" i="9" s="1"/>
  <c r="K718" i="9" s="1"/>
  <c r="C718" i="9"/>
  <c r="F717" i="9"/>
  <c r="G717" i="9" s="1"/>
  <c r="K717" i="9" s="1"/>
  <c r="H717" i="9" s="1"/>
  <c r="C717" i="9"/>
  <c r="F716" i="9"/>
  <c r="G716" i="9" s="1"/>
  <c r="K716" i="9" s="1"/>
  <c r="C716" i="9"/>
  <c r="G715" i="9"/>
  <c r="K715" i="9" s="1"/>
  <c r="F715" i="9"/>
  <c r="C715" i="9"/>
  <c r="F714" i="9"/>
  <c r="G714" i="9" s="1"/>
  <c r="K714" i="9" s="1"/>
  <c r="R714" i="9" s="1"/>
  <c r="O714" i="9" s="1"/>
  <c r="T714" i="9" s="1"/>
  <c r="C714" i="9"/>
  <c r="F713" i="9"/>
  <c r="C713" i="9"/>
  <c r="F712" i="9"/>
  <c r="C712" i="9"/>
  <c r="F711" i="9"/>
  <c r="G711" i="9" s="1"/>
  <c r="K711" i="9" s="1"/>
  <c r="C711" i="9"/>
  <c r="F710" i="9"/>
  <c r="G710" i="9" s="1"/>
  <c r="K710" i="9" s="1"/>
  <c r="C710" i="9"/>
  <c r="G709" i="9"/>
  <c r="K709" i="9" s="1"/>
  <c r="F709" i="9"/>
  <c r="C709" i="9"/>
  <c r="F708" i="9"/>
  <c r="G708" i="9" s="1"/>
  <c r="K708" i="9" s="1"/>
  <c r="C708" i="9"/>
  <c r="F707" i="9"/>
  <c r="C707" i="9"/>
  <c r="F706" i="9"/>
  <c r="G706" i="9" s="1"/>
  <c r="K706" i="9" s="1"/>
  <c r="C706" i="9"/>
  <c r="F705" i="9"/>
  <c r="G705" i="9" s="1"/>
  <c r="K705" i="9" s="1"/>
  <c r="C705" i="9"/>
  <c r="F704" i="9"/>
  <c r="G704" i="9" s="1"/>
  <c r="K704" i="9" s="1"/>
  <c r="L704" i="9" s="1"/>
  <c r="C704" i="9"/>
  <c r="F703" i="9"/>
  <c r="C703" i="9"/>
  <c r="F702" i="9"/>
  <c r="G702" i="9" s="1"/>
  <c r="K702" i="9" s="1"/>
  <c r="C702" i="9"/>
  <c r="G701" i="9"/>
  <c r="K701" i="9" s="1"/>
  <c r="F701" i="9"/>
  <c r="C701" i="9"/>
  <c r="F700" i="9"/>
  <c r="G700" i="9" s="1"/>
  <c r="K700" i="9" s="1"/>
  <c r="I700" i="9" s="1"/>
  <c r="C700" i="9"/>
  <c r="G699" i="9"/>
  <c r="K699" i="9" s="1"/>
  <c r="F699" i="9"/>
  <c r="C699" i="9"/>
  <c r="F698" i="9"/>
  <c r="G698" i="9" s="1"/>
  <c r="K698" i="9" s="1"/>
  <c r="J698" i="9" s="1"/>
  <c r="C698" i="9"/>
  <c r="F697" i="9"/>
  <c r="C697" i="9"/>
  <c r="F696" i="9"/>
  <c r="C696" i="9"/>
  <c r="F695" i="9"/>
  <c r="C695" i="9"/>
  <c r="F694" i="9"/>
  <c r="C694" i="9"/>
  <c r="F693" i="9"/>
  <c r="G693" i="9" s="1"/>
  <c r="K693" i="9" s="1"/>
  <c r="C693" i="9"/>
  <c r="F692" i="9"/>
  <c r="C692" i="9"/>
  <c r="G691" i="9"/>
  <c r="K691" i="9" s="1"/>
  <c r="F691" i="9"/>
  <c r="C691" i="9"/>
  <c r="F690" i="9"/>
  <c r="C690" i="9"/>
  <c r="F689" i="9"/>
  <c r="C689" i="9"/>
  <c r="F688" i="9"/>
  <c r="G688" i="9" s="1"/>
  <c r="K688" i="9" s="1"/>
  <c r="J688" i="9" s="1"/>
  <c r="C688" i="9"/>
  <c r="F687" i="9"/>
  <c r="G687" i="9" s="1"/>
  <c r="K687" i="9" s="1"/>
  <c r="L687" i="9" s="1"/>
  <c r="C687" i="9"/>
  <c r="F686" i="9"/>
  <c r="G686" i="9" s="1"/>
  <c r="K686" i="9" s="1"/>
  <c r="R686" i="9" s="1"/>
  <c r="O686" i="9" s="1"/>
  <c r="S686" i="9" s="1"/>
  <c r="C686" i="9"/>
  <c r="G685" i="9"/>
  <c r="K685" i="9" s="1"/>
  <c r="F685" i="9"/>
  <c r="C685" i="9"/>
  <c r="F684" i="9"/>
  <c r="G684" i="9" s="1"/>
  <c r="K684" i="9" s="1"/>
  <c r="J684" i="9" s="1"/>
  <c r="C684" i="9"/>
  <c r="F683" i="9"/>
  <c r="G683" i="9" s="1"/>
  <c r="K683" i="9" s="1"/>
  <c r="C683" i="9"/>
  <c r="G682" i="9"/>
  <c r="K682" i="9" s="1"/>
  <c r="H682" i="9" s="1"/>
  <c r="F682" i="9"/>
  <c r="C682" i="9"/>
  <c r="F681" i="9"/>
  <c r="G681" i="9" s="1"/>
  <c r="K681" i="9" s="1"/>
  <c r="C681" i="9"/>
  <c r="F680" i="9"/>
  <c r="G680" i="9" s="1"/>
  <c r="K680" i="9" s="1"/>
  <c r="C680" i="9"/>
  <c r="F679" i="9"/>
  <c r="C679" i="9"/>
  <c r="F678" i="9"/>
  <c r="G678" i="9" s="1"/>
  <c r="K678" i="9" s="1"/>
  <c r="C678" i="9"/>
  <c r="F677" i="9"/>
  <c r="G677" i="9" s="1"/>
  <c r="K677" i="9" s="1"/>
  <c r="C677" i="9"/>
  <c r="G676" i="9"/>
  <c r="K676" i="9" s="1"/>
  <c r="L676" i="9" s="1"/>
  <c r="F676" i="9"/>
  <c r="C676" i="9"/>
  <c r="F675" i="9"/>
  <c r="C675" i="9"/>
  <c r="F674" i="9"/>
  <c r="G674" i="9" s="1"/>
  <c r="K674" i="9" s="1"/>
  <c r="R674" i="9" s="1"/>
  <c r="O674" i="9" s="1"/>
  <c r="T674" i="9" s="1"/>
  <c r="C674" i="9"/>
  <c r="G673" i="9"/>
  <c r="K673" i="9" s="1"/>
  <c r="F673" i="9"/>
  <c r="C673" i="9"/>
  <c r="F672" i="9"/>
  <c r="C672" i="9"/>
  <c r="F671" i="9"/>
  <c r="C671" i="9"/>
  <c r="F670" i="9"/>
  <c r="C670" i="9"/>
  <c r="F669" i="9"/>
  <c r="G669" i="9" s="1"/>
  <c r="K669" i="9" s="1"/>
  <c r="C669" i="9"/>
  <c r="G668" i="9"/>
  <c r="K668" i="9" s="1"/>
  <c r="F668" i="9"/>
  <c r="C668" i="9"/>
  <c r="F667" i="9"/>
  <c r="G667" i="9" s="1"/>
  <c r="K667" i="9" s="1"/>
  <c r="C667" i="9"/>
  <c r="F666" i="9"/>
  <c r="G666" i="9" s="1"/>
  <c r="K666" i="9" s="1"/>
  <c r="C666" i="9"/>
  <c r="G665" i="9"/>
  <c r="K665" i="9" s="1"/>
  <c r="F665" i="9"/>
  <c r="C665" i="9"/>
  <c r="F664" i="9"/>
  <c r="G664" i="9" s="1"/>
  <c r="K664" i="9" s="1"/>
  <c r="H664" i="9" s="1"/>
  <c r="C664" i="9"/>
  <c r="F663" i="9"/>
  <c r="G663" i="9" s="1"/>
  <c r="K663" i="9" s="1"/>
  <c r="C663" i="9"/>
  <c r="F662" i="9"/>
  <c r="C662" i="9"/>
  <c r="F661" i="9"/>
  <c r="G661" i="9" s="1"/>
  <c r="K661" i="9" s="1"/>
  <c r="C661" i="9"/>
  <c r="F660" i="9"/>
  <c r="C660" i="9"/>
  <c r="F659" i="9"/>
  <c r="C659" i="9"/>
  <c r="F658" i="9"/>
  <c r="G658" i="9" s="1"/>
  <c r="K658" i="9" s="1"/>
  <c r="R658" i="9" s="1"/>
  <c r="O658" i="9" s="1"/>
  <c r="C658" i="9"/>
  <c r="F657" i="9"/>
  <c r="C657" i="9"/>
  <c r="G656" i="9"/>
  <c r="K656" i="9" s="1"/>
  <c r="F656" i="9"/>
  <c r="C656" i="9"/>
  <c r="F655" i="9"/>
  <c r="C655" i="9"/>
  <c r="F654" i="9"/>
  <c r="C654" i="9"/>
  <c r="F653" i="9"/>
  <c r="G653" i="9" s="1"/>
  <c r="K653" i="9" s="1"/>
  <c r="C653" i="9"/>
  <c r="F652" i="9"/>
  <c r="C652" i="9"/>
  <c r="F651" i="9"/>
  <c r="C651" i="9"/>
  <c r="F650" i="9"/>
  <c r="G650" i="9" s="1"/>
  <c r="K650" i="9" s="1"/>
  <c r="R650" i="9" s="1"/>
  <c r="O650" i="9" s="1"/>
  <c r="T650" i="9" s="1"/>
  <c r="C650" i="9"/>
  <c r="F649" i="9"/>
  <c r="C649" i="9"/>
  <c r="G648" i="9"/>
  <c r="K648" i="9" s="1"/>
  <c r="F648" i="9"/>
  <c r="C648" i="9"/>
  <c r="F647" i="9"/>
  <c r="G647" i="9" s="1"/>
  <c r="K647" i="9" s="1"/>
  <c r="C647" i="9"/>
  <c r="F646" i="9"/>
  <c r="G646" i="9" s="1"/>
  <c r="K646" i="9" s="1"/>
  <c r="J646" i="9" s="1"/>
  <c r="C646" i="9"/>
  <c r="G645" i="9"/>
  <c r="K645" i="9" s="1"/>
  <c r="J645" i="9" s="1"/>
  <c r="F645" i="9"/>
  <c r="C645" i="9"/>
  <c r="F644" i="9"/>
  <c r="G644" i="9" s="1"/>
  <c r="K644" i="9" s="1"/>
  <c r="C644" i="9"/>
  <c r="F643" i="9"/>
  <c r="C643" i="9"/>
  <c r="F642" i="9"/>
  <c r="G642" i="9" s="1"/>
  <c r="K642" i="9" s="1"/>
  <c r="P642" i="9" s="1"/>
  <c r="Q642" i="9" s="1"/>
  <c r="C642" i="9"/>
  <c r="F641" i="9"/>
  <c r="G641" i="9" s="1"/>
  <c r="K641" i="9" s="1"/>
  <c r="I641" i="9" s="1"/>
  <c r="C641" i="9"/>
  <c r="F640" i="9"/>
  <c r="G640" i="9" s="1"/>
  <c r="K640" i="9" s="1"/>
  <c r="C640" i="9"/>
  <c r="G639" i="9"/>
  <c r="K639" i="9" s="1"/>
  <c r="L639" i="9" s="1"/>
  <c r="F639" i="9"/>
  <c r="C639" i="9"/>
  <c r="F638" i="9"/>
  <c r="G638" i="9" s="1"/>
  <c r="K638" i="9" s="1"/>
  <c r="C638" i="9"/>
  <c r="F637" i="9"/>
  <c r="G637" i="9" s="1"/>
  <c r="K637" i="9" s="1"/>
  <c r="C637" i="9"/>
  <c r="F636" i="9"/>
  <c r="G636" i="9" s="1"/>
  <c r="K636" i="9" s="1"/>
  <c r="C636" i="9"/>
  <c r="F635" i="9"/>
  <c r="C635" i="9"/>
  <c r="F634" i="9"/>
  <c r="C634" i="9"/>
  <c r="F633" i="9"/>
  <c r="G633" i="9" s="1"/>
  <c r="K633" i="9" s="1"/>
  <c r="L633" i="9" s="1"/>
  <c r="C633" i="9"/>
  <c r="F632" i="9"/>
  <c r="G632" i="9" s="1"/>
  <c r="K632" i="9" s="1"/>
  <c r="P632" i="9" s="1"/>
  <c r="Q632" i="9" s="1"/>
  <c r="C632" i="9"/>
  <c r="G631" i="9"/>
  <c r="K631" i="9" s="1"/>
  <c r="F631" i="9"/>
  <c r="C631" i="9"/>
  <c r="F630" i="9"/>
  <c r="C630" i="9"/>
  <c r="F629" i="9"/>
  <c r="G629" i="9" s="1"/>
  <c r="K629" i="9" s="1"/>
  <c r="C629" i="9"/>
  <c r="F628" i="9"/>
  <c r="C628" i="9"/>
  <c r="F627" i="9"/>
  <c r="C627" i="9"/>
  <c r="F626" i="9"/>
  <c r="G626" i="9" s="1"/>
  <c r="K626" i="9" s="1"/>
  <c r="C626" i="9"/>
  <c r="F625" i="9"/>
  <c r="C625" i="9"/>
  <c r="M624" i="9"/>
  <c r="F624" i="9"/>
  <c r="G624" i="9" s="1"/>
  <c r="K624" i="9" s="1"/>
  <c r="C624" i="9"/>
  <c r="F618" i="9"/>
  <c r="G618" i="9" s="1"/>
  <c r="K618" i="9" s="1"/>
  <c r="J618" i="9" s="1"/>
  <c r="C618" i="9"/>
  <c r="F617" i="9"/>
  <c r="G617" i="9" s="1"/>
  <c r="K617" i="9" s="1"/>
  <c r="R617" i="9" s="1"/>
  <c r="O617" i="9" s="1"/>
  <c r="C617" i="9"/>
  <c r="G616" i="9"/>
  <c r="K616" i="9" s="1"/>
  <c r="L616" i="9" s="1"/>
  <c r="F616" i="9"/>
  <c r="C616" i="9"/>
  <c r="F615" i="9"/>
  <c r="G615" i="9" s="1"/>
  <c r="K615" i="9" s="1"/>
  <c r="C615" i="9"/>
  <c r="F614" i="9"/>
  <c r="G614" i="9" s="1"/>
  <c r="K614" i="9" s="1"/>
  <c r="C614" i="9"/>
  <c r="F613" i="9"/>
  <c r="G613" i="9" s="1"/>
  <c r="K613" i="9" s="1"/>
  <c r="C613" i="9"/>
  <c r="G612" i="9"/>
  <c r="K612" i="9" s="1"/>
  <c r="I612" i="9" s="1"/>
  <c r="F612" i="9"/>
  <c r="C612" i="9"/>
  <c r="F611" i="9"/>
  <c r="G611" i="9" s="1"/>
  <c r="K611" i="9" s="1"/>
  <c r="C611" i="9"/>
  <c r="G610" i="9"/>
  <c r="K610" i="9" s="1"/>
  <c r="L610" i="9" s="1"/>
  <c r="F610" i="9"/>
  <c r="C610" i="9"/>
  <c r="F609" i="9"/>
  <c r="G609" i="9" s="1"/>
  <c r="K609" i="9" s="1"/>
  <c r="L609" i="9" s="1"/>
  <c r="C609" i="9"/>
  <c r="F608" i="9"/>
  <c r="G608" i="9" s="1"/>
  <c r="K608" i="9" s="1"/>
  <c r="L608" i="9" s="1"/>
  <c r="C608" i="9"/>
  <c r="F607" i="9"/>
  <c r="C607" i="9"/>
  <c r="F606" i="9"/>
  <c r="C606" i="9"/>
  <c r="G605" i="9"/>
  <c r="K605" i="9" s="1"/>
  <c r="R605" i="9" s="1"/>
  <c r="O605" i="9" s="1"/>
  <c r="T605" i="9" s="1"/>
  <c r="F605" i="9"/>
  <c r="C605" i="9"/>
  <c r="F604" i="9"/>
  <c r="G604" i="9" s="1"/>
  <c r="K604" i="9" s="1"/>
  <c r="C604" i="9"/>
  <c r="F603" i="9"/>
  <c r="C603" i="9"/>
  <c r="F602" i="9"/>
  <c r="G602" i="9" s="1"/>
  <c r="K602" i="9" s="1"/>
  <c r="C602" i="9"/>
  <c r="F601" i="9"/>
  <c r="G601" i="9" s="1"/>
  <c r="K601" i="9" s="1"/>
  <c r="C601" i="9"/>
  <c r="G600" i="9"/>
  <c r="K600" i="9" s="1"/>
  <c r="F600" i="9"/>
  <c r="C600" i="9"/>
  <c r="F599" i="9"/>
  <c r="G599" i="9" s="1"/>
  <c r="K599" i="9" s="1"/>
  <c r="R599" i="9" s="1"/>
  <c r="O599" i="9" s="1"/>
  <c r="T599" i="9" s="1"/>
  <c r="C599" i="9"/>
  <c r="F598" i="9"/>
  <c r="C598" i="9"/>
  <c r="F597" i="9"/>
  <c r="C597" i="9"/>
  <c r="G596" i="9"/>
  <c r="K596" i="9" s="1"/>
  <c r="F596" i="9"/>
  <c r="C596" i="9"/>
  <c r="F595" i="9"/>
  <c r="G595" i="9" s="1"/>
  <c r="K595" i="9" s="1"/>
  <c r="C595" i="9"/>
  <c r="F594" i="9"/>
  <c r="G594" i="9" s="1"/>
  <c r="K594" i="9" s="1"/>
  <c r="C594" i="9"/>
  <c r="F593" i="9"/>
  <c r="G593" i="9" s="1"/>
  <c r="K593" i="9" s="1"/>
  <c r="L593" i="9" s="1"/>
  <c r="C593" i="9"/>
  <c r="G592" i="9"/>
  <c r="K592" i="9" s="1"/>
  <c r="F592" i="9"/>
  <c r="C592" i="9"/>
  <c r="F591" i="9"/>
  <c r="G591" i="9" s="1"/>
  <c r="K591" i="9" s="1"/>
  <c r="R591" i="9" s="1"/>
  <c r="O591" i="9" s="1"/>
  <c r="C591" i="9"/>
  <c r="F590" i="9"/>
  <c r="C590" i="9"/>
  <c r="F589" i="9"/>
  <c r="C589" i="9"/>
  <c r="F588" i="9"/>
  <c r="G588" i="9" s="1"/>
  <c r="K588" i="9" s="1"/>
  <c r="C588" i="9"/>
  <c r="G587" i="9"/>
  <c r="K587" i="9" s="1"/>
  <c r="L587" i="9" s="1"/>
  <c r="F587" i="9"/>
  <c r="C587" i="9"/>
  <c r="F586" i="9"/>
  <c r="G586" i="9" s="1"/>
  <c r="K586" i="9" s="1"/>
  <c r="C586" i="9"/>
  <c r="F585" i="9"/>
  <c r="G585" i="9" s="1"/>
  <c r="K585" i="9" s="1"/>
  <c r="L585" i="9" s="1"/>
  <c r="C585" i="9"/>
  <c r="G584" i="9"/>
  <c r="K584" i="9" s="1"/>
  <c r="F584" i="9"/>
  <c r="C584" i="9"/>
  <c r="F583" i="9"/>
  <c r="C583" i="9"/>
  <c r="F582" i="9"/>
  <c r="C582" i="9"/>
  <c r="F581" i="9"/>
  <c r="G581" i="9" s="1"/>
  <c r="K581" i="9" s="1"/>
  <c r="I581" i="9" s="1"/>
  <c r="C581" i="9"/>
  <c r="F580" i="9"/>
  <c r="G580" i="9" s="1"/>
  <c r="K580" i="9" s="1"/>
  <c r="C580" i="9"/>
  <c r="G579" i="9"/>
  <c r="K579" i="9" s="1"/>
  <c r="L579" i="9" s="1"/>
  <c r="F579" i="9"/>
  <c r="C579" i="9"/>
  <c r="F578" i="9"/>
  <c r="G578" i="9" s="1"/>
  <c r="K578" i="9" s="1"/>
  <c r="C578" i="9"/>
  <c r="F577" i="9"/>
  <c r="C577" i="9"/>
  <c r="G576" i="9"/>
  <c r="K576" i="9" s="1"/>
  <c r="F576" i="9"/>
  <c r="C576" i="9"/>
  <c r="F575" i="9"/>
  <c r="C575" i="9"/>
  <c r="F574" i="9"/>
  <c r="G574" i="9" s="1"/>
  <c r="K574" i="9" s="1"/>
  <c r="C574" i="9"/>
  <c r="F573" i="9"/>
  <c r="C573" i="9"/>
  <c r="F572" i="9"/>
  <c r="G572" i="9" s="1"/>
  <c r="K572" i="9" s="1"/>
  <c r="L572" i="9" s="1"/>
  <c r="C572" i="9"/>
  <c r="F571" i="9"/>
  <c r="G571" i="9" s="1"/>
  <c r="K571" i="9" s="1"/>
  <c r="C571" i="9"/>
  <c r="F570" i="9"/>
  <c r="C570" i="9"/>
  <c r="F569" i="9"/>
  <c r="G569" i="9" s="1"/>
  <c r="K569" i="9" s="1"/>
  <c r="C569" i="9"/>
  <c r="G568" i="9"/>
  <c r="K568" i="9" s="1"/>
  <c r="J568" i="9" s="1"/>
  <c r="F568" i="9"/>
  <c r="C568" i="9"/>
  <c r="F567" i="9"/>
  <c r="C567" i="9"/>
  <c r="F566" i="9"/>
  <c r="C566" i="9"/>
  <c r="F565" i="9"/>
  <c r="C565" i="9"/>
  <c r="F564" i="9"/>
  <c r="C564" i="9"/>
  <c r="F563" i="9"/>
  <c r="C563" i="9"/>
  <c r="F562" i="9"/>
  <c r="G562" i="9" s="1"/>
  <c r="K562" i="9" s="1"/>
  <c r="J562" i="9" s="1"/>
  <c r="C562" i="9"/>
  <c r="F561" i="9"/>
  <c r="C561" i="9"/>
  <c r="G560" i="9"/>
  <c r="K560" i="9" s="1"/>
  <c r="F560" i="9"/>
  <c r="C560" i="9"/>
  <c r="F559" i="9"/>
  <c r="C559" i="9"/>
  <c r="F558" i="9"/>
  <c r="G558" i="9" s="1"/>
  <c r="K558" i="9" s="1"/>
  <c r="C558" i="9"/>
  <c r="F557" i="9"/>
  <c r="G557" i="9" s="1"/>
  <c r="K557" i="9" s="1"/>
  <c r="C557" i="9"/>
  <c r="F556" i="9"/>
  <c r="C556" i="9"/>
  <c r="F555" i="9"/>
  <c r="C555" i="9"/>
  <c r="F554" i="9"/>
  <c r="C554" i="9"/>
  <c r="F553" i="9"/>
  <c r="C553" i="9"/>
  <c r="G552" i="9"/>
  <c r="K552" i="9" s="1"/>
  <c r="F552" i="9"/>
  <c r="C552" i="9"/>
  <c r="F551" i="9"/>
  <c r="C551" i="9"/>
  <c r="F550" i="9"/>
  <c r="G550" i="9" s="1"/>
  <c r="K550" i="9" s="1"/>
  <c r="J550" i="9" s="1"/>
  <c r="C550" i="9"/>
  <c r="G549" i="9"/>
  <c r="K549" i="9" s="1"/>
  <c r="P549" i="9" s="1"/>
  <c r="Q549" i="9" s="1"/>
  <c r="F549" i="9"/>
  <c r="C549" i="9"/>
  <c r="F548" i="9"/>
  <c r="C548" i="9"/>
  <c r="F547" i="9"/>
  <c r="C547" i="9"/>
  <c r="F546" i="9"/>
  <c r="G546" i="9" s="1"/>
  <c r="K546" i="9" s="1"/>
  <c r="C546" i="9"/>
  <c r="F545" i="9"/>
  <c r="G545" i="9" s="1"/>
  <c r="K545" i="9" s="1"/>
  <c r="J545" i="9" s="1"/>
  <c r="C545" i="9"/>
  <c r="F544" i="9"/>
  <c r="G544" i="9" s="1"/>
  <c r="K544" i="9" s="1"/>
  <c r="C544" i="9"/>
  <c r="F543" i="9"/>
  <c r="C543" i="9"/>
  <c r="F542" i="9"/>
  <c r="C542" i="9"/>
  <c r="G541" i="9"/>
  <c r="K541" i="9" s="1"/>
  <c r="L541" i="9" s="1"/>
  <c r="F541" i="9"/>
  <c r="C541" i="9"/>
  <c r="F540" i="9"/>
  <c r="C540" i="9"/>
  <c r="F539" i="9"/>
  <c r="G539" i="9" s="1"/>
  <c r="K539" i="9" s="1"/>
  <c r="P539" i="9" s="1"/>
  <c r="Q539" i="9" s="1"/>
  <c r="C539" i="9"/>
  <c r="F538" i="9"/>
  <c r="G538" i="9" s="1"/>
  <c r="K538" i="9" s="1"/>
  <c r="C538" i="9"/>
  <c r="G537" i="9"/>
  <c r="K537" i="9" s="1"/>
  <c r="F537" i="9"/>
  <c r="C537" i="9"/>
  <c r="F536" i="9"/>
  <c r="G536" i="9" s="1"/>
  <c r="K536" i="9" s="1"/>
  <c r="C536" i="9"/>
  <c r="F535" i="9"/>
  <c r="G535" i="9" s="1"/>
  <c r="K535" i="9" s="1"/>
  <c r="I535" i="9" s="1"/>
  <c r="C535" i="9"/>
  <c r="F534" i="9"/>
  <c r="C534" i="9"/>
  <c r="G533" i="9"/>
  <c r="K533" i="9" s="1"/>
  <c r="R533" i="9" s="1"/>
  <c r="O533" i="9" s="1"/>
  <c r="F533" i="9"/>
  <c r="C533" i="9"/>
  <c r="F532" i="9"/>
  <c r="C532" i="9"/>
  <c r="F531" i="9"/>
  <c r="G531" i="9" s="1"/>
  <c r="K531" i="9" s="1"/>
  <c r="C531" i="9"/>
  <c r="F530" i="9"/>
  <c r="G530" i="9" s="1"/>
  <c r="K530" i="9" s="1"/>
  <c r="C530" i="9"/>
  <c r="G529" i="9"/>
  <c r="K529" i="9" s="1"/>
  <c r="J529" i="9" s="1"/>
  <c r="F529" i="9"/>
  <c r="C529" i="9"/>
  <c r="F528" i="9"/>
  <c r="C528" i="9"/>
  <c r="F527" i="9"/>
  <c r="G527" i="9" s="1"/>
  <c r="K527" i="9" s="1"/>
  <c r="I527" i="9" s="1"/>
  <c r="C527" i="9"/>
  <c r="F526" i="9"/>
  <c r="G526" i="9" s="1"/>
  <c r="K526" i="9" s="1"/>
  <c r="C526" i="9"/>
  <c r="G525" i="9"/>
  <c r="K525" i="9" s="1"/>
  <c r="F525" i="9"/>
  <c r="C525" i="9"/>
  <c r="F524" i="9"/>
  <c r="G524" i="9" s="1"/>
  <c r="K524" i="9" s="1"/>
  <c r="C524" i="9"/>
  <c r="F523" i="9"/>
  <c r="G523" i="9" s="1"/>
  <c r="K523" i="9" s="1"/>
  <c r="C523" i="9"/>
  <c r="G522" i="9"/>
  <c r="K522" i="9" s="1"/>
  <c r="F522" i="9"/>
  <c r="C522" i="9"/>
  <c r="F521" i="9"/>
  <c r="C521" i="9"/>
  <c r="F520" i="9"/>
  <c r="G520" i="9" s="1"/>
  <c r="K520" i="9" s="1"/>
  <c r="I520" i="9" s="1"/>
  <c r="C520" i="9"/>
  <c r="G519" i="9"/>
  <c r="K519" i="9" s="1"/>
  <c r="L519" i="9" s="1"/>
  <c r="F519" i="9"/>
  <c r="C519" i="9"/>
  <c r="F518" i="9"/>
  <c r="G518" i="9" s="1"/>
  <c r="K518" i="9" s="1"/>
  <c r="C518" i="9"/>
  <c r="F517" i="9"/>
  <c r="G517" i="9" s="1"/>
  <c r="K517" i="9" s="1"/>
  <c r="P517" i="9" s="1"/>
  <c r="Q517" i="9" s="1"/>
  <c r="C517" i="9"/>
  <c r="F516" i="9"/>
  <c r="C516" i="9"/>
  <c r="G515" i="9"/>
  <c r="K515" i="9" s="1"/>
  <c r="J515" i="9" s="1"/>
  <c r="F515" i="9"/>
  <c r="C515" i="9"/>
  <c r="F514" i="9"/>
  <c r="G514" i="9" s="1"/>
  <c r="K514" i="9" s="1"/>
  <c r="C514" i="9"/>
  <c r="G513" i="9"/>
  <c r="K513" i="9" s="1"/>
  <c r="F513" i="9"/>
  <c r="C513" i="9"/>
  <c r="F512" i="9"/>
  <c r="G512" i="9" s="1"/>
  <c r="K512" i="9" s="1"/>
  <c r="C512" i="9"/>
  <c r="F511" i="9"/>
  <c r="G511" i="9" s="1"/>
  <c r="K511" i="9" s="1"/>
  <c r="R511" i="9" s="1"/>
  <c r="O511" i="9" s="1"/>
  <c r="C511" i="9"/>
  <c r="F510" i="9"/>
  <c r="C510" i="9"/>
  <c r="F509" i="9"/>
  <c r="G509" i="9" s="1"/>
  <c r="K509" i="9" s="1"/>
  <c r="C509" i="9"/>
  <c r="F508" i="9"/>
  <c r="G508" i="9" s="1"/>
  <c r="K508" i="9" s="1"/>
  <c r="C508" i="9"/>
  <c r="F507" i="9"/>
  <c r="G507" i="9" s="1"/>
  <c r="K507" i="9" s="1"/>
  <c r="C507" i="9"/>
  <c r="F506" i="9"/>
  <c r="G506" i="9" s="1"/>
  <c r="K506" i="9" s="1"/>
  <c r="C506" i="9"/>
  <c r="G505" i="9"/>
  <c r="K505" i="9" s="1"/>
  <c r="F505" i="9"/>
  <c r="C505" i="9"/>
  <c r="F504" i="9"/>
  <c r="G504" i="9" s="1"/>
  <c r="K504" i="9" s="1"/>
  <c r="C504" i="9"/>
  <c r="F503" i="9"/>
  <c r="G503" i="9" s="1"/>
  <c r="K503" i="9" s="1"/>
  <c r="I503" i="9" s="1"/>
  <c r="C503" i="9"/>
  <c r="F502" i="9"/>
  <c r="C502" i="9"/>
  <c r="G501" i="9"/>
  <c r="K501" i="9" s="1"/>
  <c r="F501" i="9"/>
  <c r="C501" i="9"/>
  <c r="F500" i="9"/>
  <c r="G500" i="9" s="1"/>
  <c r="K500" i="9" s="1"/>
  <c r="I500" i="9" s="1"/>
  <c r="C500" i="9"/>
  <c r="F499" i="9"/>
  <c r="G499" i="9" s="1"/>
  <c r="K499" i="9" s="1"/>
  <c r="C499" i="9"/>
  <c r="F498" i="9"/>
  <c r="C498" i="9"/>
  <c r="F497" i="9"/>
  <c r="C497" i="9"/>
  <c r="G496" i="9"/>
  <c r="K496" i="9" s="1"/>
  <c r="F496" i="9"/>
  <c r="C496" i="9"/>
  <c r="F495" i="9"/>
  <c r="C495" i="9"/>
  <c r="F494" i="9"/>
  <c r="C494" i="9"/>
  <c r="F493" i="9"/>
  <c r="G493" i="9" s="1"/>
  <c r="K493" i="9" s="1"/>
  <c r="L493" i="9" s="1"/>
  <c r="C493" i="9"/>
  <c r="F492" i="9"/>
  <c r="C492" i="9"/>
  <c r="F491" i="9"/>
  <c r="G491" i="9" s="1"/>
  <c r="K491" i="9" s="1"/>
  <c r="C491" i="9"/>
  <c r="G490" i="9"/>
  <c r="K490" i="9" s="1"/>
  <c r="F490" i="9"/>
  <c r="C490" i="9"/>
  <c r="F489" i="9"/>
  <c r="G489" i="9" s="1"/>
  <c r="K489" i="9" s="1"/>
  <c r="I489" i="9" s="1"/>
  <c r="C489" i="9"/>
  <c r="G488" i="9"/>
  <c r="K488" i="9" s="1"/>
  <c r="F488" i="9"/>
  <c r="C488" i="9"/>
  <c r="F487" i="9"/>
  <c r="G487" i="9" s="1"/>
  <c r="K487" i="9" s="1"/>
  <c r="L487" i="9" s="1"/>
  <c r="C487" i="9"/>
  <c r="F486" i="9"/>
  <c r="C486" i="9"/>
  <c r="F485" i="9"/>
  <c r="C485" i="9"/>
  <c r="F484" i="9"/>
  <c r="C484" i="9"/>
  <c r="G483" i="9"/>
  <c r="K483" i="9" s="1"/>
  <c r="F483" i="9"/>
  <c r="C483" i="9"/>
  <c r="F482" i="9"/>
  <c r="G482" i="9" s="1"/>
  <c r="K482" i="9" s="1"/>
  <c r="C482" i="9"/>
  <c r="F481" i="9"/>
  <c r="C481" i="9"/>
  <c r="F480" i="9"/>
  <c r="C480" i="9"/>
  <c r="F479" i="9"/>
  <c r="C479" i="9"/>
  <c r="G478" i="9"/>
  <c r="K478" i="9" s="1"/>
  <c r="H478" i="9" s="1"/>
  <c r="F478" i="9"/>
  <c r="C478" i="9"/>
  <c r="F477" i="9"/>
  <c r="G477" i="9" s="1"/>
  <c r="K477" i="9" s="1"/>
  <c r="P477" i="9" s="1"/>
  <c r="Q477" i="9" s="1"/>
  <c r="C477" i="9"/>
  <c r="F476" i="9"/>
  <c r="G476" i="9" s="1"/>
  <c r="K476" i="9" s="1"/>
  <c r="C476" i="9"/>
  <c r="F475" i="9"/>
  <c r="G475" i="9" s="1"/>
  <c r="K475" i="9" s="1"/>
  <c r="J475" i="9" s="1"/>
  <c r="C475" i="9"/>
  <c r="F474" i="9"/>
  <c r="C474" i="9"/>
  <c r="G473" i="9"/>
  <c r="K473" i="9" s="1"/>
  <c r="R473" i="9" s="1"/>
  <c r="O473" i="9" s="1"/>
  <c r="F473" i="9"/>
  <c r="C473" i="9"/>
  <c r="F472" i="9"/>
  <c r="G472" i="9" s="1"/>
  <c r="K472" i="9" s="1"/>
  <c r="L472" i="9" s="1"/>
  <c r="C472" i="9"/>
  <c r="F471" i="9"/>
  <c r="G471" i="9" s="1"/>
  <c r="K471" i="9" s="1"/>
  <c r="C471" i="9"/>
  <c r="G470" i="9"/>
  <c r="K470" i="9" s="1"/>
  <c r="P470" i="9" s="1"/>
  <c r="Q470" i="9" s="1"/>
  <c r="F470" i="9"/>
  <c r="C470" i="9"/>
  <c r="F469" i="9"/>
  <c r="G469" i="9" s="1"/>
  <c r="K469" i="9" s="1"/>
  <c r="L469" i="9" s="1"/>
  <c r="C469" i="9"/>
  <c r="F468" i="9"/>
  <c r="G468" i="9" s="1"/>
  <c r="K468" i="9" s="1"/>
  <c r="R468" i="9" s="1"/>
  <c r="O468" i="9" s="1"/>
  <c r="T468" i="9" s="1"/>
  <c r="C468" i="9"/>
  <c r="G467" i="9"/>
  <c r="K467" i="9" s="1"/>
  <c r="F467" i="9"/>
  <c r="C467" i="9"/>
  <c r="F466" i="9"/>
  <c r="G466" i="9" s="1"/>
  <c r="K466" i="9" s="1"/>
  <c r="J466" i="9" s="1"/>
  <c r="C466" i="9"/>
  <c r="F465" i="9"/>
  <c r="C465" i="9"/>
  <c r="G464" i="9"/>
  <c r="K464" i="9" s="1"/>
  <c r="F464" i="9"/>
  <c r="C464" i="9"/>
  <c r="F463" i="9"/>
  <c r="G463" i="9" s="1"/>
  <c r="K463" i="9" s="1"/>
  <c r="I463" i="9" s="1"/>
  <c r="C463" i="9"/>
  <c r="G462" i="9"/>
  <c r="K462" i="9" s="1"/>
  <c r="P462" i="9" s="1"/>
  <c r="Q462" i="9" s="1"/>
  <c r="F462" i="9"/>
  <c r="C462" i="9"/>
  <c r="G461" i="9"/>
  <c r="K461" i="9" s="1"/>
  <c r="F461" i="9"/>
  <c r="C461" i="9"/>
  <c r="F460" i="9"/>
  <c r="G460" i="9" s="1"/>
  <c r="K460" i="9" s="1"/>
  <c r="J460" i="9" s="1"/>
  <c r="C460" i="9"/>
  <c r="G459" i="9"/>
  <c r="K459" i="9" s="1"/>
  <c r="R459" i="9" s="1"/>
  <c r="O459" i="9" s="1"/>
  <c r="F459" i="9"/>
  <c r="C459" i="9"/>
  <c r="F458" i="9"/>
  <c r="G458" i="9" s="1"/>
  <c r="K458" i="9" s="1"/>
  <c r="C458" i="9"/>
  <c r="F457" i="9"/>
  <c r="C457" i="9"/>
  <c r="F456" i="9"/>
  <c r="C456" i="9"/>
  <c r="F455" i="9"/>
  <c r="C455" i="9"/>
  <c r="F454" i="9"/>
  <c r="G454" i="9" s="1"/>
  <c r="K454" i="9" s="1"/>
  <c r="C454" i="9"/>
  <c r="F453" i="9"/>
  <c r="G453" i="9" s="1"/>
  <c r="K453" i="9" s="1"/>
  <c r="J453" i="9" s="1"/>
  <c r="C453" i="9"/>
  <c r="F452" i="9"/>
  <c r="C452" i="9"/>
  <c r="G451" i="9"/>
  <c r="K451" i="9" s="1"/>
  <c r="F451" i="9"/>
  <c r="C451" i="9"/>
  <c r="F450" i="9"/>
  <c r="G450" i="9" s="1"/>
  <c r="K450" i="9" s="1"/>
  <c r="C450" i="9"/>
  <c r="F449" i="9"/>
  <c r="C449" i="9"/>
  <c r="F448" i="9"/>
  <c r="C448" i="9"/>
  <c r="G447" i="9"/>
  <c r="K447" i="9" s="1"/>
  <c r="H447" i="9" s="1"/>
  <c r="F447" i="9"/>
  <c r="C447" i="9"/>
  <c r="F446" i="9"/>
  <c r="C446" i="9"/>
  <c r="F445" i="9"/>
  <c r="G445" i="9" s="1"/>
  <c r="K445" i="9" s="1"/>
  <c r="C445" i="9"/>
  <c r="F444" i="9"/>
  <c r="G444" i="9" s="1"/>
  <c r="K444" i="9" s="1"/>
  <c r="C444" i="9"/>
  <c r="G443" i="9"/>
  <c r="K443" i="9" s="1"/>
  <c r="F443" i="9"/>
  <c r="C443" i="9"/>
  <c r="F442" i="9"/>
  <c r="C442" i="9"/>
  <c r="F441" i="9"/>
  <c r="G441" i="9" s="1"/>
  <c r="K441" i="9" s="1"/>
  <c r="R441" i="9" s="1"/>
  <c r="O441" i="9" s="1"/>
  <c r="C441" i="9"/>
  <c r="G440" i="9"/>
  <c r="K440" i="9" s="1"/>
  <c r="F440" i="9"/>
  <c r="C440" i="9"/>
  <c r="F439" i="9"/>
  <c r="G439" i="9" s="1"/>
  <c r="K439" i="9" s="1"/>
  <c r="C439" i="9"/>
  <c r="F438" i="9"/>
  <c r="C438" i="9"/>
  <c r="G437" i="9"/>
  <c r="K437" i="9" s="1"/>
  <c r="R437" i="9" s="1"/>
  <c r="O437" i="9" s="1"/>
  <c r="F437" i="9"/>
  <c r="C437" i="9"/>
  <c r="F436" i="9"/>
  <c r="G436" i="9" s="1"/>
  <c r="K436" i="9" s="1"/>
  <c r="I436" i="9" s="1"/>
  <c r="C436" i="9"/>
  <c r="G435" i="9"/>
  <c r="K435" i="9" s="1"/>
  <c r="F435" i="9"/>
  <c r="C435" i="9"/>
  <c r="F434" i="9"/>
  <c r="C434" i="9"/>
  <c r="F433" i="9"/>
  <c r="G433" i="9" s="1"/>
  <c r="K433" i="9" s="1"/>
  <c r="C433" i="9"/>
  <c r="G432" i="9"/>
  <c r="K432" i="9" s="1"/>
  <c r="F432" i="9"/>
  <c r="C432" i="9"/>
  <c r="F431" i="9"/>
  <c r="C431" i="9"/>
  <c r="F430" i="9"/>
  <c r="C430" i="9"/>
  <c r="G429" i="9"/>
  <c r="K429" i="9" s="1"/>
  <c r="F429" i="9"/>
  <c r="C429" i="9"/>
  <c r="F428" i="9"/>
  <c r="C428" i="9"/>
  <c r="G427" i="9"/>
  <c r="K427" i="9" s="1"/>
  <c r="J427" i="9" s="1"/>
  <c r="F427" i="9"/>
  <c r="C427" i="9"/>
  <c r="G426" i="9"/>
  <c r="K426" i="9" s="1"/>
  <c r="R426" i="9" s="1"/>
  <c r="O426" i="9" s="1"/>
  <c r="T426" i="9" s="1"/>
  <c r="F426" i="9"/>
  <c r="C426" i="9"/>
  <c r="G425" i="9"/>
  <c r="K425" i="9" s="1"/>
  <c r="R425" i="9" s="1"/>
  <c r="O425" i="9" s="1"/>
  <c r="F425" i="9"/>
  <c r="C425" i="9"/>
  <c r="F424" i="9"/>
  <c r="G424" i="9" s="1"/>
  <c r="K424" i="9" s="1"/>
  <c r="J424" i="9" s="1"/>
  <c r="C424" i="9"/>
  <c r="G423" i="9"/>
  <c r="K423" i="9" s="1"/>
  <c r="H423" i="9" s="1"/>
  <c r="F423" i="9"/>
  <c r="C423" i="9"/>
  <c r="F422" i="9"/>
  <c r="G422" i="9" s="1"/>
  <c r="K422" i="9" s="1"/>
  <c r="F421" i="9"/>
  <c r="G421" i="9" s="1"/>
  <c r="K421" i="9" s="1"/>
  <c r="J421" i="9" s="1"/>
  <c r="C421" i="9"/>
  <c r="F420" i="9"/>
  <c r="C420" i="9"/>
  <c r="M419" i="9"/>
  <c r="M420" i="9" s="1"/>
  <c r="G419" i="9"/>
  <c r="K419" i="9" s="1"/>
  <c r="J419" i="9" s="1"/>
  <c r="F419" i="9"/>
  <c r="C419" i="9"/>
  <c r="F413" i="9"/>
  <c r="G413" i="9" s="1"/>
  <c r="K413" i="9" s="1"/>
  <c r="P413" i="9" s="1"/>
  <c r="Q413" i="9" s="1"/>
  <c r="C413" i="9"/>
  <c r="F412" i="9"/>
  <c r="C412" i="9"/>
  <c r="F411" i="9"/>
  <c r="G411" i="9" s="1"/>
  <c r="K411" i="9" s="1"/>
  <c r="R411" i="9" s="1"/>
  <c r="O411" i="9" s="1"/>
  <c r="C411" i="9"/>
  <c r="F410" i="9"/>
  <c r="C410" i="9"/>
  <c r="G409" i="9"/>
  <c r="K409" i="9" s="1"/>
  <c r="F409" i="9"/>
  <c r="C409" i="9"/>
  <c r="F408" i="9"/>
  <c r="G408" i="9" s="1"/>
  <c r="K408" i="9" s="1"/>
  <c r="J408" i="9" s="1"/>
  <c r="C408" i="9"/>
  <c r="F407" i="9"/>
  <c r="C407" i="9"/>
  <c r="G406" i="9"/>
  <c r="K406" i="9" s="1"/>
  <c r="F406" i="9"/>
  <c r="C406" i="9"/>
  <c r="F405" i="9"/>
  <c r="C405" i="9"/>
  <c r="F404" i="9"/>
  <c r="C404" i="9"/>
  <c r="F403" i="9"/>
  <c r="G403" i="9" s="1"/>
  <c r="K403" i="9" s="1"/>
  <c r="C403" i="9"/>
  <c r="G402" i="9"/>
  <c r="K402" i="9" s="1"/>
  <c r="F402" i="9"/>
  <c r="C402" i="9"/>
  <c r="F401" i="9"/>
  <c r="C401" i="9"/>
  <c r="F400" i="9"/>
  <c r="G400" i="9" s="1"/>
  <c r="K400" i="9" s="1"/>
  <c r="J400" i="9" s="1"/>
  <c r="C400" i="9"/>
  <c r="F399" i="9"/>
  <c r="G399" i="9" s="1"/>
  <c r="K399" i="9" s="1"/>
  <c r="C399" i="9"/>
  <c r="F398" i="9"/>
  <c r="G398" i="9" s="1"/>
  <c r="K398" i="9" s="1"/>
  <c r="C398" i="9"/>
  <c r="F397" i="9"/>
  <c r="G397" i="9" s="1"/>
  <c r="K397" i="9" s="1"/>
  <c r="I397" i="9" s="1"/>
  <c r="C397" i="9"/>
  <c r="G396" i="9"/>
  <c r="K396" i="9" s="1"/>
  <c r="P396" i="9" s="1"/>
  <c r="Q396" i="9" s="1"/>
  <c r="F396" i="9"/>
  <c r="C396" i="9"/>
  <c r="F395" i="9"/>
  <c r="G395" i="9" s="1"/>
  <c r="K395" i="9" s="1"/>
  <c r="C395" i="9"/>
  <c r="F394" i="9"/>
  <c r="G394" i="9" s="1"/>
  <c r="K394" i="9" s="1"/>
  <c r="H394" i="9" s="1"/>
  <c r="C394" i="9"/>
  <c r="G393" i="9"/>
  <c r="K393" i="9" s="1"/>
  <c r="P393" i="9" s="1"/>
  <c r="Q393" i="9" s="1"/>
  <c r="F393" i="9"/>
  <c r="C393" i="9"/>
  <c r="F392" i="9"/>
  <c r="G392" i="9" s="1"/>
  <c r="K392" i="9" s="1"/>
  <c r="C392" i="9"/>
  <c r="F391" i="9"/>
  <c r="G391" i="9" s="1"/>
  <c r="K391" i="9" s="1"/>
  <c r="C391" i="9"/>
  <c r="G390" i="9"/>
  <c r="K390" i="9" s="1"/>
  <c r="H390" i="9" s="1"/>
  <c r="F390" i="9"/>
  <c r="C390" i="9"/>
  <c r="F389" i="9"/>
  <c r="G389" i="9" s="1"/>
  <c r="K389" i="9" s="1"/>
  <c r="R389" i="9" s="1"/>
  <c r="O389" i="9" s="1"/>
  <c r="C389" i="9"/>
  <c r="F388" i="9"/>
  <c r="C388" i="9"/>
  <c r="F387" i="9"/>
  <c r="C387" i="9"/>
  <c r="G386" i="9"/>
  <c r="K386" i="9" s="1"/>
  <c r="R386" i="9" s="1"/>
  <c r="O386" i="9" s="1"/>
  <c r="F386" i="9"/>
  <c r="C386" i="9"/>
  <c r="F385" i="9"/>
  <c r="G385" i="9" s="1"/>
  <c r="K385" i="9" s="1"/>
  <c r="H385" i="9" s="1"/>
  <c r="C385" i="9"/>
  <c r="F384" i="9"/>
  <c r="G384" i="9" s="1"/>
  <c r="K384" i="9" s="1"/>
  <c r="C384" i="9"/>
  <c r="F383" i="9"/>
  <c r="C383" i="9"/>
  <c r="F382" i="9"/>
  <c r="G382" i="9" s="1"/>
  <c r="K382" i="9" s="1"/>
  <c r="J382" i="9" s="1"/>
  <c r="C382" i="9"/>
  <c r="F381" i="9"/>
  <c r="G381" i="9" s="1"/>
  <c r="K381" i="9" s="1"/>
  <c r="J381" i="9" s="1"/>
  <c r="C381" i="9"/>
  <c r="F380" i="9"/>
  <c r="C380" i="9"/>
  <c r="F379" i="9"/>
  <c r="G379" i="9" s="1"/>
  <c r="K379" i="9" s="1"/>
  <c r="I379" i="9" s="1"/>
  <c r="C379" i="9"/>
  <c r="F378" i="9"/>
  <c r="G378" i="9" s="1"/>
  <c r="K378" i="9" s="1"/>
  <c r="I378" i="9" s="1"/>
  <c r="C378" i="9"/>
  <c r="F377" i="9"/>
  <c r="G377" i="9" s="1"/>
  <c r="K377" i="9" s="1"/>
  <c r="H377" i="9" s="1"/>
  <c r="C377" i="9"/>
  <c r="F376" i="9"/>
  <c r="G376" i="9" s="1"/>
  <c r="K376" i="9" s="1"/>
  <c r="C376" i="9"/>
  <c r="F375" i="9"/>
  <c r="G375" i="9" s="1"/>
  <c r="K375" i="9" s="1"/>
  <c r="C375" i="9"/>
  <c r="F374" i="9"/>
  <c r="G374" i="9" s="1"/>
  <c r="K374" i="9" s="1"/>
  <c r="C374" i="9"/>
  <c r="F373" i="9"/>
  <c r="G373" i="9" s="1"/>
  <c r="K373" i="9" s="1"/>
  <c r="J373" i="9" s="1"/>
  <c r="C373" i="9"/>
  <c r="F372" i="9"/>
  <c r="G372" i="9" s="1"/>
  <c r="K372" i="9" s="1"/>
  <c r="I372" i="9" s="1"/>
  <c r="C372" i="9"/>
  <c r="F371" i="9"/>
  <c r="G371" i="9" s="1"/>
  <c r="K371" i="9" s="1"/>
  <c r="P371" i="9" s="1"/>
  <c r="Q371" i="9" s="1"/>
  <c r="C371" i="9"/>
  <c r="F370" i="9"/>
  <c r="G370" i="9" s="1"/>
  <c r="K370" i="9" s="1"/>
  <c r="P370" i="9" s="1"/>
  <c r="Q370" i="9" s="1"/>
  <c r="C370" i="9"/>
  <c r="F369" i="9"/>
  <c r="G369" i="9" s="1"/>
  <c r="K369" i="9" s="1"/>
  <c r="C369" i="9"/>
  <c r="F368" i="9"/>
  <c r="C368" i="9"/>
  <c r="F367" i="9"/>
  <c r="G367" i="9" s="1"/>
  <c r="K367" i="9" s="1"/>
  <c r="C367" i="9"/>
  <c r="F366" i="9"/>
  <c r="G366" i="9" s="1"/>
  <c r="K366" i="9" s="1"/>
  <c r="C366" i="9"/>
  <c r="F365" i="9"/>
  <c r="C365" i="9"/>
  <c r="F364" i="9"/>
  <c r="G364" i="9" s="1"/>
  <c r="K364" i="9" s="1"/>
  <c r="J364" i="9" s="1"/>
  <c r="C364" i="9"/>
  <c r="F363" i="9"/>
  <c r="G363" i="9" s="1"/>
  <c r="K363" i="9" s="1"/>
  <c r="C363" i="9"/>
  <c r="F362" i="9"/>
  <c r="G362" i="9" s="1"/>
  <c r="K362" i="9" s="1"/>
  <c r="R362" i="9" s="1"/>
  <c r="O362" i="9" s="1"/>
  <c r="S362" i="9" s="1"/>
  <c r="C362" i="9"/>
  <c r="F361" i="9"/>
  <c r="G361" i="9" s="1"/>
  <c r="K361" i="9" s="1"/>
  <c r="C361" i="9"/>
  <c r="F360" i="9"/>
  <c r="G360" i="9" s="1"/>
  <c r="K360" i="9" s="1"/>
  <c r="R360" i="9" s="1"/>
  <c r="O360" i="9" s="1"/>
  <c r="C360" i="9"/>
  <c r="F359" i="9"/>
  <c r="C359" i="9"/>
  <c r="G358" i="9"/>
  <c r="K358" i="9" s="1"/>
  <c r="F358" i="9"/>
  <c r="C358" i="9"/>
  <c r="G357" i="9"/>
  <c r="K357" i="9" s="1"/>
  <c r="H357" i="9" s="1"/>
  <c r="F357" i="9"/>
  <c r="C357" i="9"/>
  <c r="F356" i="9"/>
  <c r="G356" i="9" s="1"/>
  <c r="K356" i="9" s="1"/>
  <c r="C356" i="9"/>
  <c r="F355" i="9"/>
  <c r="G355" i="9" s="1"/>
  <c r="K355" i="9" s="1"/>
  <c r="P355" i="9" s="1"/>
  <c r="Q355" i="9" s="1"/>
  <c r="C355" i="9"/>
  <c r="G354" i="9"/>
  <c r="K354" i="9" s="1"/>
  <c r="L354" i="9" s="1"/>
  <c r="F354" i="9"/>
  <c r="C354" i="9"/>
  <c r="F353" i="9"/>
  <c r="C353" i="9"/>
  <c r="F352" i="9"/>
  <c r="G352" i="9" s="1"/>
  <c r="K352" i="9" s="1"/>
  <c r="C352" i="9"/>
  <c r="F351" i="9"/>
  <c r="G351" i="9" s="1"/>
  <c r="K351" i="9" s="1"/>
  <c r="H351" i="9" s="1"/>
  <c r="C351" i="9"/>
  <c r="F350" i="9"/>
  <c r="G350" i="9" s="1"/>
  <c r="K350" i="9" s="1"/>
  <c r="C350" i="9"/>
  <c r="G349" i="9"/>
  <c r="K349" i="9" s="1"/>
  <c r="P349" i="9" s="1"/>
  <c r="Q349" i="9" s="1"/>
  <c r="F349" i="9"/>
  <c r="C349" i="9"/>
  <c r="F348" i="9"/>
  <c r="C348" i="9"/>
  <c r="F347" i="9"/>
  <c r="C347" i="9"/>
  <c r="F346" i="9"/>
  <c r="C346" i="9"/>
  <c r="F345" i="9"/>
  <c r="G345" i="9" s="1"/>
  <c r="K345" i="9" s="1"/>
  <c r="J345" i="9" s="1"/>
  <c r="C345" i="9"/>
  <c r="G344" i="9"/>
  <c r="K344" i="9" s="1"/>
  <c r="J344" i="9" s="1"/>
  <c r="F344" i="9"/>
  <c r="C344" i="9"/>
  <c r="F343" i="9"/>
  <c r="C343" i="9"/>
  <c r="F342" i="9"/>
  <c r="G342" i="9" s="1"/>
  <c r="K342" i="9" s="1"/>
  <c r="J342" i="9" s="1"/>
  <c r="C342" i="9"/>
  <c r="F341" i="9"/>
  <c r="C341" i="9"/>
  <c r="F340" i="9"/>
  <c r="G340" i="9" s="1"/>
  <c r="K340" i="9" s="1"/>
  <c r="P340" i="9" s="1"/>
  <c r="Q340" i="9" s="1"/>
  <c r="C340" i="9"/>
  <c r="F339" i="9"/>
  <c r="G339" i="9" s="1"/>
  <c r="K339" i="9" s="1"/>
  <c r="C339" i="9"/>
  <c r="F338" i="9"/>
  <c r="G338" i="9" s="1"/>
  <c r="K338" i="9" s="1"/>
  <c r="R338" i="9" s="1"/>
  <c r="O338" i="9" s="1"/>
  <c r="C338" i="9"/>
  <c r="F337" i="9"/>
  <c r="C337" i="9"/>
  <c r="F336" i="9"/>
  <c r="G336" i="9" s="1"/>
  <c r="K336" i="9" s="1"/>
  <c r="C336" i="9"/>
  <c r="F335" i="9"/>
  <c r="C335" i="9"/>
  <c r="G334" i="9"/>
  <c r="K334" i="9" s="1"/>
  <c r="F334" i="9"/>
  <c r="C334" i="9"/>
  <c r="F333" i="9"/>
  <c r="G333" i="9" s="1"/>
  <c r="K333" i="9" s="1"/>
  <c r="R333" i="9" s="1"/>
  <c r="O333" i="9" s="1"/>
  <c r="C333" i="9"/>
  <c r="F332" i="9"/>
  <c r="C332" i="9"/>
  <c r="F331" i="9"/>
  <c r="C331" i="9"/>
  <c r="F330" i="9"/>
  <c r="G330" i="9" s="1"/>
  <c r="K330" i="9" s="1"/>
  <c r="I330" i="9" s="1"/>
  <c r="C330" i="9"/>
  <c r="F329" i="9"/>
  <c r="C329" i="9"/>
  <c r="F328" i="9"/>
  <c r="C328" i="9"/>
  <c r="F327" i="9"/>
  <c r="G327" i="9" s="1"/>
  <c r="K327" i="9" s="1"/>
  <c r="C327" i="9"/>
  <c r="G326" i="9"/>
  <c r="K326" i="9" s="1"/>
  <c r="R326" i="9" s="1"/>
  <c r="O326" i="9" s="1"/>
  <c r="F326" i="9"/>
  <c r="C326" i="9"/>
  <c r="G325" i="9"/>
  <c r="K325" i="9" s="1"/>
  <c r="F325" i="9"/>
  <c r="C325" i="9"/>
  <c r="F324" i="9"/>
  <c r="C324" i="9"/>
  <c r="F323" i="9"/>
  <c r="G323" i="9" s="1"/>
  <c r="K323" i="9" s="1"/>
  <c r="R323" i="9" s="1"/>
  <c r="O323" i="9" s="1"/>
  <c r="T323" i="9" s="1"/>
  <c r="C323" i="9"/>
  <c r="F322" i="9"/>
  <c r="C322" i="9"/>
  <c r="F321" i="9"/>
  <c r="G321" i="9" s="1"/>
  <c r="K321" i="9" s="1"/>
  <c r="C321" i="9"/>
  <c r="F320" i="9"/>
  <c r="G320" i="9" s="1"/>
  <c r="K320" i="9" s="1"/>
  <c r="C320" i="9"/>
  <c r="F319" i="9"/>
  <c r="C319" i="9"/>
  <c r="F318" i="9"/>
  <c r="G318" i="9" s="1"/>
  <c r="K318" i="9" s="1"/>
  <c r="J318" i="9" s="1"/>
  <c r="C318" i="9"/>
  <c r="F317" i="9"/>
  <c r="C317" i="9"/>
  <c r="G316" i="9"/>
  <c r="K316" i="9" s="1"/>
  <c r="F316" i="9"/>
  <c r="C316" i="9"/>
  <c r="F315" i="9"/>
  <c r="C315" i="9"/>
  <c r="F314" i="9"/>
  <c r="C314" i="9"/>
  <c r="F313" i="9"/>
  <c r="C313" i="9"/>
  <c r="F312" i="9"/>
  <c r="G312" i="9" s="1"/>
  <c r="K312" i="9" s="1"/>
  <c r="C312" i="9"/>
  <c r="F311" i="9"/>
  <c r="G311" i="9" s="1"/>
  <c r="K311" i="9" s="1"/>
  <c r="J311" i="9" s="1"/>
  <c r="C311" i="9"/>
  <c r="G310" i="9"/>
  <c r="K310" i="9" s="1"/>
  <c r="F310" i="9"/>
  <c r="C310" i="9"/>
  <c r="F309" i="9"/>
  <c r="C309" i="9"/>
  <c r="F308" i="9"/>
  <c r="G308" i="9" s="1"/>
  <c r="K308" i="9" s="1"/>
  <c r="J308" i="9" s="1"/>
  <c r="C308" i="9"/>
  <c r="G307" i="9"/>
  <c r="K307" i="9" s="1"/>
  <c r="P307" i="9" s="1"/>
  <c r="Q307" i="9" s="1"/>
  <c r="F307" i="9"/>
  <c r="C307" i="9"/>
  <c r="F306" i="9"/>
  <c r="C306" i="9"/>
  <c r="F305" i="9"/>
  <c r="G305" i="9" s="1"/>
  <c r="K305" i="9" s="1"/>
  <c r="C305" i="9"/>
  <c r="F304" i="9"/>
  <c r="C304" i="9"/>
  <c r="F303" i="9"/>
  <c r="G303" i="9" s="1"/>
  <c r="K303" i="9" s="1"/>
  <c r="C303" i="9"/>
  <c r="G302" i="9"/>
  <c r="K302" i="9" s="1"/>
  <c r="F302" i="9"/>
  <c r="C302" i="9"/>
  <c r="G301" i="9"/>
  <c r="K301" i="9" s="1"/>
  <c r="F301" i="9"/>
  <c r="C301" i="9"/>
  <c r="F300" i="9"/>
  <c r="C300" i="9"/>
  <c r="G299" i="9"/>
  <c r="K299" i="9" s="1"/>
  <c r="F299" i="9"/>
  <c r="C299" i="9"/>
  <c r="G298" i="9"/>
  <c r="K298" i="9" s="1"/>
  <c r="F298" i="9"/>
  <c r="C298" i="9"/>
  <c r="F297" i="9"/>
  <c r="G297" i="9" s="1"/>
  <c r="K297" i="9" s="1"/>
  <c r="C297" i="9"/>
  <c r="F296" i="9"/>
  <c r="C296" i="9"/>
  <c r="F295" i="9"/>
  <c r="C295" i="9"/>
  <c r="G294" i="9"/>
  <c r="K294" i="9" s="1"/>
  <c r="F294" i="9"/>
  <c r="C294" i="9"/>
  <c r="G293" i="9"/>
  <c r="K293" i="9" s="1"/>
  <c r="J293" i="9" s="1"/>
  <c r="F293" i="9"/>
  <c r="C293" i="9"/>
  <c r="F292" i="9"/>
  <c r="C292" i="9"/>
  <c r="F291" i="9"/>
  <c r="C291" i="9"/>
  <c r="G290" i="9"/>
  <c r="K290" i="9" s="1"/>
  <c r="L290" i="9" s="1"/>
  <c r="F290" i="9"/>
  <c r="C290" i="9"/>
  <c r="F289" i="9"/>
  <c r="C289" i="9"/>
  <c r="F288" i="9"/>
  <c r="G288" i="9" s="1"/>
  <c r="K288" i="9" s="1"/>
  <c r="C288" i="9"/>
  <c r="F287" i="9"/>
  <c r="C287" i="9"/>
  <c r="G286" i="9"/>
  <c r="K286" i="9" s="1"/>
  <c r="R286" i="9" s="1"/>
  <c r="O286" i="9" s="1"/>
  <c r="F286" i="9"/>
  <c r="C286" i="9"/>
  <c r="G285" i="9"/>
  <c r="K285" i="9" s="1"/>
  <c r="J285" i="9" s="1"/>
  <c r="F285" i="9"/>
  <c r="C285" i="9"/>
  <c r="F284" i="9"/>
  <c r="C284" i="9"/>
  <c r="F283" i="9"/>
  <c r="G283" i="9" s="1"/>
  <c r="K283" i="9" s="1"/>
  <c r="R283" i="9" s="1"/>
  <c r="O283" i="9" s="1"/>
  <c r="C283" i="9"/>
  <c r="F282" i="9"/>
  <c r="C282" i="9"/>
  <c r="G281" i="9"/>
  <c r="K281" i="9" s="1"/>
  <c r="F281" i="9"/>
  <c r="C281" i="9"/>
  <c r="G280" i="9"/>
  <c r="K280" i="9" s="1"/>
  <c r="F280" i="9"/>
  <c r="C280" i="9"/>
  <c r="F279" i="9"/>
  <c r="G279" i="9" s="1"/>
  <c r="K279" i="9" s="1"/>
  <c r="L279" i="9" s="1"/>
  <c r="C279" i="9"/>
  <c r="G278" i="9"/>
  <c r="K278" i="9" s="1"/>
  <c r="F278" i="9"/>
  <c r="C278" i="9"/>
  <c r="F277" i="9"/>
  <c r="C277" i="9"/>
  <c r="F276" i="9"/>
  <c r="C276" i="9"/>
  <c r="F275" i="9"/>
  <c r="G275" i="9" s="1"/>
  <c r="K275" i="9" s="1"/>
  <c r="C275" i="9"/>
  <c r="G274" i="9"/>
  <c r="K274" i="9" s="1"/>
  <c r="P274" i="9" s="1"/>
  <c r="Q274" i="9" s="1"/>
  <c r="F274" i="9"/>
  <c r="C274" i="9"/>
  <c r="F273" i="9"/>
  <c r="C273" i="9"/>
  <c r="F272" i="9"/>
  <c r="G272" i="9" s="1"/>
  <c r="K272" i="9" s="1"/>
  <c r="R272" i="9" s="1"/>
  <c r="O272" i="9" s="1"/>
  <c r="T272" i="9" s="1"/>
  <c r="C272" i="9"/>
  <c r="F271" i="9"/>
  <c r="G271" i="9" s="1"/>
  <c r="K271" i="9" s="1"/>
  <c r="C271" i="9"/>
  <c r="G270" i="9"/>
  <c r="K270" i="9" s="1"/>
  <c r="F270" i="9"/>
  <c r="C270" i="9"/>
  <c r="F269" i="9"/>
  <c r="G269" i="9" s="1"/>
  <c r="K269" i="9" s="1"/>
  <c r="H269" i="9" s="1"/>
  <c r="C269" i="9"/>
  <c r="G268" i="9"/>
  <c r="K268" i="9" s="1"/>
  <c r="F268" i="9"/>
  <c r="C268" i="9"/>
  <c r="G267" i="9"/>
  <c r="K267" i="9" s="1"/>
  <c r="F267" i="9"/>
  <c r="C267" i="9"/>
  <c r="F266" i="9"/>
  <c r="G266" i="9" s="1"/>
  <c r="K266" i="9" s="1"/>
  <c r="C266" i="9"/>
  <c r="G265" i="9"/>
  <c r="K265" i="9" s="1"/>
  <c r="J265" i="9" s="1"/>
  <c r="F265" i="9"/>
  <c r="C265" i="9"/>
  <c r="G264" i="9"/>
  <c r="K264" i="9" s="1"/>
  <c r="R264" i="9" s="1"/>
  <c r="O264" i="9" s="1"/>
  <c r="F264" i="9"/>
  <c r="C264" i="9"/>
  <c r="F263" i="9"/>
  <c r="G263" i="9" s="1"/>
  <c r="K263" i="9" s="1"/>
  <c r="C263" i="9"/>
  <c r="G262" i="9"/>
  <c r="K262" i="9" s="1"/>
  <c r="F262" i="9"/>
  <c r="C262" i="9"/>
  <c r="F261" i="9"/>
  <c r="C261" i="9"/>
  <c r="F260" i="9"/>
  <c r="C260" i="9"/>
  <c r="F259" i="9"/>
  <c r="C259" i="9"/>
  <c r="F258" i="9"/>
  <c r="G258" i="9" s="1"/>
  <c r="K258" i="9" s="1"/>
  <c r="R258" i="9" s="1"/>
  <c r="O258" i="9" s="1"/>
  <c r="C258" i="9"/>
  <c r="F257" i="9"/>
  <c r="G257" i="9" s="1"/>
  <c r="K257" i="9" s="1"/>
  <c r="L257" i="9" s="1"/>
  <c r="C257" i="9"/>
  <c r="F256" i="9"/>
  <c r="G256" i="9" s="1"/>
  <c r="K256" i="9" s="1"/>
  <c r="C256" i="9"/>
  <c r="F255" i="9"/>
  <c r="C255" i="9"/>
  <c r="G254" i="9"/>
  <c r="K254" i="9" s="1"/>
  <c r="F254" i="9"/>
  <c r="C254" i="9"/>
  <c r="F253" i="9"/>
  <c r="G253" i="9" s="1"/>
  <c r="K253" i="9" s="1"/>
  <c r="C253" i="9"/>
  <c r="F252" i="9"/>
  <c r="C252" i="9"/>
  <c r="F251" i="9"/>
  <c r="G251" i="9" s="1"/>
  <c r="K251" i="9" s="1"/>
  <c r="P251" i="9" s="1"/>
  <c r="Q251" i="9" s="1"/>
  <c r="C251" i="9"/>
  <c r="F250" i="9"/>
  <c r="C250" i="9"/>
  <c r="F249" i="9"/>
  <c r="G249" i="9" s="1"/>
  <c r="K249" i="9" s="1"/>
  <c r="P249" i="9" s="1"/>
  <c r="Q249" i="9" s="1"/>
  <c r="C249" i="9"/>
  <c r="F248" i="9"/>
  <c r="G248" i="9" s="1"/>
  <c r="K248" i="9" s="1"/>
  <c r="C248" i="9"/>
  <c r="F247" i="9"/>
  <c r="G247" i="9" s="1"/>
  <c r="K247" i="9" s="1"/>
  <c r="H247" i="9" s="1"/>
  <c r="C247" i="9"/>
  <c r="F246" i="9"/>
  <c r="G246" i="9" s="1"/>
  <c r="K246" i="9" s="1"/>
  <c r="C246" i="9"/>
  <c r="F245" i="9"/>
  <c r="G245" i="9" s="1"/>
  <c r="K245" i="9" s="1"/>
  <c r="C245" i="9"/>
  <c r="F244" i="9"/>
  <c r="G244" i="9" s="1"/>
  <c r="K244" i="9" s="1"/>
  <c r="H244" i="9" s="1"/>
  <c r="C244" i="9"/>
  <c r="F243" i="9"/>
  <c r="G243" i="9" s="1"/>
  <c r="K243" i="9" s="1"/>
  <c r="C243" i="9"/>
  <c r="F242" i="9"/>
  <c r="G242" i="9" s="1"/>
  <c r="K242" i="9" s="1"/>
  <c r="C242" i="9"/>
  <c r="F241" i="9"/>
  <c r="C241" i="9"/>
  <c r="F240" i="9"/>
  <c r="G240" i="9" s="1"/>
  <c r="K240" i="9" s="1"/>
  <c r="C240" i="9"/>
  <c r="F239" i="9"/>
  <c r="G239" i="9" s="1"/>
  <c r="K239" i="9" s="1"/>
  <c r="L239" i="9" s="1"/>
  <c r="C239" i="9"/>
  <c r="F238" i="9"/>
  <c r="G238" i="9" s="1"/>
  <c r="K238" i="9" s="1"/>
  <c r="C238" i="9"/>
  <c r="F237" i="9"/>
  <c r="C237" i="9"/>
  <c r="G236" i="9"/>
  <c r="K236" i="9" s="1"/>
  <c r="P236" i="9" s="1"/>
  <c r="Q236" i="9" s="1"/>
  <c r="F236" i="9"/>
  <c r="C236" i="9"/>
  <c r="F235" i="9"/>
  <c r="G235" i="9" s="1"/>
  <c r="K235" i="9" s="1"/>
  <c r="R235" i="9" s="1"/>
  <c r="O235" i="9" s="1"/>
  <c r="C235" i="9"/>
  <c r="G234" i="9"/>
  <c r="K234" i="9" s="1"/>
  <c r="F234" i="9"/>
  <c r="C234" i="9"/>
  <c r="F233" i="9"/>
  <c r="G233" i="9" s="1"/>
  <c r="K233" i="9" s="1"/>
  <c r="C233" i="9"/>
  <c r="F232" i="9"/>
  <c r="C232" i="9"/>
  <c r="F231" i="9"/>
  <c r="C231" i="9"/>
  <c r="F230" i="9"/>
  <c r="G230" i="9" s="1"/>
  <c r="K230" i="9" s="1"/>
  <c r="C230" i="9"/>
  <c r="G229" i="9"/>
  <c r="K229" i="9" s="1"/>
  <c r="L229" i="9" s="1"/>
  <c r="F229" i="9"/>
  <c r="C229" i="9"/>
  <c r="G228" i="9"/>
  <c r="K228" i="9" s="1"/>
  <c r="F228" i="9"/>
  <c r="C228" i="9"/>
  <c r="G227" i="9"/>
  <c r="K227" i="9" s="1"/>
  <c r="F227" i="9"/>
  <c r="C227" i="9"/>
  <c r="F226" i="9"/>
  <c r="G226" i="9" s="1"/>
  <c r="K226" i="9" s="1"/>
  <c r="R226" i="9" s="1"/>
  <c r="O226" i="9" s="1"/>
  <c r="C226" i="9"/>
  <c r="F225" i="9"/>
  <c r="C225" i="9"/>
  <c r="F224" i="9"/>
  <c r="G224" i="9" s="1"/>
  <c r="K224" i="9" s="1"/>
  <c r="C224" i="9"/>
  <c r="F223" i="9"/>
  <c r="C223" i="9"/>
  <c r="G222" i="9"/>
  <c r="K222" i="9" s="1"/>
  <c r="F222" i="9"/>
  <c r="C222" i="9"/>
  <c r="F221" i="9"/>
  <c r="G221" i="9" s="1"/>
  <c r="K221" i="9" s="1"/>
  <c r="C221" i="9"/>
  <c r="F220" i="9"/>
  <c r="C220" i="9"/>
  <c r="F219" i="9"/>
  <c r="C219" i="9"/>
  <c r="F218" i="9"/>
  <c r="C218" i="9"/>
  <c r="G217" i="9"/>
  <c r="K217" i="9" s="1"/>
  <c r="F217" i="9"/>
  <c r="C217" i="9"/>
  <c r="F216" i="9"/>
  <c r="C216" i="9"/>
  <c r="F215" i="9"/>
  <c r="C215" i="9"/>
  <c r="M214" i="9"/>
  <c r="M215" i="9" s="1"/>
  <c r="G214" i="9"/>
  <c r="K214" i="9" s="1"/>
  <c r="F214" i="9"/>
  <c r="C214" i="9"/>
  <c r="F208" i="9"/>
  <c r="G208" i="9" s="1"/>
  <c r="K208" i="9" s="1"/>
  <c r="C208" i="9"/>
  <c r="F207" i="9"/>
  <c r="G207" i="9" s="1"/>
  <c r="K207" i="9" s="1"/>
  <c r="H207" i="9" s="1"/>
  <c r="C207" i="9"/>
  <c r="F206" i="9"/>
  <c r="G206" i="9" s="1"/>
  <c r="K206" i="9" s="1"/>
  <c r="L206" i="9" s="1"/>
  <c r="C206" i="9"/>
  <c r="F205" i="9"/>
  <c r="C205" i="9"/>
  <c r="G204" i="9"/>
  <c r="K204" i="9" s="1"/>
  <c r="L204" i="9" s="1"/>
  <c r="F204" i="9"/>
  <c r="C204" i="9"/>
  <c r="F203" i="9"/>
  <c r="G203" i="9" s="1"/>
  <c r="K203" i="9" s="1"/>
  <c r="J203" i="9" s="1"/>
  <c r="C203" i="9"/>
  <c r="F202" i="9"/>
  <c r="G202" i="9" s="1"/>
  <c r="K202" i="9" s="1"/>
  <c r="R202" i="9" s="1"/>
  <c r="O202" i="9" s="1"/>
  <c r="T202" i="9" s="1"/>
  <c r="C202" i="9"/>
  <c r="G201" i="9"/>
  <c r="K201" i="9" s="1"/>
  <c r="L201" i="9" s="1"/>
  <c r="F201" i="9"/>
  <c r="C201" i="9"/>
  <c r="F200" i="9"/>
  <c r="G200" i="9" s="1"/>
  <c r="K200" i="9" s="1"/>
  <c r="L200" i="9" s="1"/>
  <c r="C200" i="9"/>
  <c r="F199" i="9"/>
  <c r="G199" i="9" s="1"/>
  <c r="K199" i="9" s="1"/>
  <c r="C199" i="9"/>
  <c r="F198" i="9"/>
  <c r="G198" i="9" s="1"/>
  <c r="K198" i="9" s="1"/>
  <c r="C198" i="9"/>
  <c r="F197" i="9"/>
  <c r="G197" i="9" s="1"/>
  <c r="K197" i="9" s="1"/>
  <c r="C197" i="9"/>
  <c r="F196" i="9"/>
  <c r="C196" i="9"/>
  <c r="F195" i="9"/>
  <c r="C195" i="9"/>
  <c r="F194" i="9"/>
  <c r="G194" i="9" s="1"/>
  <c r="K194" i="9" s="1"/>
  <c r="C194" i="9"/>
  <c r="F193" i="9"/>
  <c r="G193" i="9" s="1"/>
  <c r="K193" i="9" s="1"/>
  <c r="P193" i="9" s="1"/>
  <c r="Q193" i="9" s="1"/>
  <c r="C193" i="9"/>
  <c r="F192" i="9"/>
  <c r="C192" i="9"/>
  <c r="F191" i="9"/>
  <c r="C191" i="9"/>
  <c r="F190" i="9"/>
  <c r="C190" i="9"/>
  <c r="F189" i="9"/>
  <c r="C189" i="9"/>
  <c r="F188" i="9"/>
  <c r="G188" i="9" s="1"/>
  <c r="K188" i="9" s="1"/>
  <c r="C188" i="9"/>
  <c r="F187" i="9"/>
  <c r="G187" i="9" s="1"/>
  <c r="K187" i="9" s="1"/>
  <c r="C187" i="9"/>
  <c r="F186" i="9"/>
  <c r="C186" i="9"/>
  <c r="G185" i="9"/>
  <c r="K185" i="9" s="1"/>
  <c r="F185" i="9"/>
  <c r="C185" i="9"/>
  <c r="F184" i="9"/>
  <c r="G184" i="9" s="1"/>
  <c r="K184" i="9" s="1"/>
  <c r="P184" i="9" s="1"/>
  <c r="Q184" i="9" s="1"/>
  <c r="C184" i="9"/>
  <c r="F183" i="9"/>
  <c r="C183" i="9"/>
  <c r="F182" i="9"/>
  <c r="G182" i="9" s="1"/>
  <c r="K182" i="9" s="1"/>
  <c r="P182" i="9" s="1"/>
  <c r="Q182" i="9" s="1"/>
  <c r="C182" i="9"/>
  <c r="F181" i="9"/>
  <c r="C181" i="9"/>
  <c r="F180" i="9"/>
  <c r="C180" i="9"/>
  <c r="F179" i="9"/>
  <c r="G179" i="9" s="1"/>
  <c r="K179" i="9" s="1"/>
  <c r="C179" i="9"/>
  <c r="F178" i="9"/>
  <c r="G178" i="9" s="1"/>
  <c r="K178" i="9" s="1"/>
  <c r="C178" i="9"/>
  <c r="F177" i="9"/>
  <c r="G177" i="9" s="1"/>
  <c r="K177" i="9" s="1"/>
  <c r="H177" i="9" s="1"/>
  <c r="C177" i="9"/>
  <c r="F176" i="9"/>
  <c r="G176" i="9" s="1"/>
  <c r="K176" i="9" s="1"/>
  <c r="C176" i="9"/>
  <c r="F175" i="9"/>
  <c r="G175" i="9" s="1"/>
  <c r="K175" i="9" s="1"/>
  <c r="C175" i="9"/>
  <c r="F174" i="9"/>
  <c r="C174" i="9"/>
  <c r="F173" i="9"/>
  <c r="C173" i="9"/>
  <c r="F172" i="9"/>
  <c r="G172" i="9" s="1"/>
  <c r="K172" i="9" s="1"/>
  <c r="P172" i="9" s="1"/>
  <c r="Q172" i="9" s="1"/>
  <c r="C172" i="9"/>
  <c r="F171" i="9"/>
  <c r="C171" i="9"/>
  <c r="F170" i="9"/>
  <c r="G170" i="9" s="1"/>
  <c r="K170" i="9" s="1"/>
  <c r="J170" i="9" s="1"/>
  <c r="C170" i="9"/>
  <c r="G169" i="9"/>
  <c r="K169" i="9" s="1"/>
  <c r="F169" i="9"/>
  <c r="C169" i="9"/>
  <c r="F168" i="9"/>
  <c r="C168" i="9"/>
  <c r="F167" i="9"/>
  <c r="C167" i="9"/>
  <c r="F166" i="9"/>
  <c r="G166" i="9" s="1"/>
  <c r="K166" i="9" s="1"/>
  <c r="P166" i="9" s="1"/>
  <c r="Q166" i="9" s="1"/>
  <c r="C166" i="9"/>
  <c r="F165" i="9"/>
  <c r="G165" i="9" s="1"/>
  <c r="K165" i="9" s="1"/>
  <c r="C165" i="9"/>
  <c r="F164" i="9"/>
  <c r="C164" i="9"/>
  <c r="F163" i="9"/>
  <c r="G163" i="9" s="1"/>
  <c r="K163" i="9" s="1"/>
  <c r="C163" i="9"/>
  <c r="F162" i="9"/>
  <c r="C162" i="9"/>
  <c r="F161" i="9"/>
  <c r="G161" i="9" s="1"/>
  <c r="K161" i="9" s="1"/>
  <c r="C161" i="9"/>
  <c r="F160" i="9"/>
  <c r="G160" i="9" s="1"/>
  <c r="K160" i="9" s="1"/>
  <c r="C160" i="9"/>
  <c r="F159" i="9"/>
  <c r="C159" i="9"/>
  <c r="F158" i="9"/>
  <c r="C158" i="9"/>
  <c r="F157" i="9"/>
  <c r="G157" i="9" s="1"/>
  <c r="K157" i="9" s="1"/>
  <c r="C157" i="9"/>
  <c r="F156" i="9"/>
  <c r="G156" i="9" s="1"/>
  <c r="K156" i="9" s="1"/>
  <c r="C156" i="9"/>
  <c r="F155" i="9"/>
  <c r="C155" i="9"/>
  <c r="F154" i="9"/>
  <c r="G154" i="9" s="1"/>
  <c r="K154" i="9" s="1"/>
  <c r="J154" i="9" s="1"/>
  <c r="C154" i="9"/>
  <c r="F153" i="9"/>
  <c r="G153" i="9" s="1"/>
  <c r="K153" i="9" s="1"/>
  <c r="P153" i="9" s="1"/>
  <c r="Q153" i="9" s="1"/>
  <c r="C153" i="9"/>
  <c r="F152" i="9"/>
  <c r="C152" i="9"/>
  <c r="F151" i="9"/>
  <c r="C151" i="9"/>
  <c r="F150" i="9"/>
  <c r="C150" i="9"/>
  <c r="F149" i="9"/>
  <c r="C149" i="9"/>
  <c r="F148" i="9"/>
  <c r="G148" i="9" s="1"/>
  <c r="K148" i="9" s="1"/>
  <c r="C148" i="9"/>
  <c r="F147" i="9"/>
  <c r="C147" i="9"/>
  <c r="F146" i="9"/>
  <c r="C146" i="9"/>
  <c r="G145" i="9"/>
  <c r="K145" i="9" s="1"/>
  <c r="H145" i="9" s="1"/>
  <c r="F145" i="9"/>
  <c r="C145" i="9"/>
  <c r="F144" i="9"/>
  <c r="G144" i="9" s="1"/>
  <c r="K144" i="9" s="1"/>
  <c r="J144" i="9" s="1"/>
  <c r="C144" i="9"/>
  <c r="F143" i="9"/>
  <c r="G143" i="9" s="1"/>
  <c r="K143" i="9" s="1"/>
  <c r="H143" i="9" s="1"/>
  <c r="C143" i="9"/>
  <c r="F142" i="9"/>
  <c r="G142" i="9" s="1"/>
  <c r="K142" i="9" s="1"/>
  <c r="H142" i="9" s="1"/>
  <c r="C142" i="9"/>
  <c r="F141" i="9"/>
  <c r="G141" i="9" s="1"/>
  <c r="K141" i="9" s="1"/>
  <c r="C141" i="9"/>
  <c r="F140" i="9"/>
  <c r="G140" i="9" s="1"/>
  <c r="K140" i="9" s="1"/>
  <c r="C140" i="9"/>
  <c r="G139" i="9"/>
  <c r="K139" i="9" s="1"/>
  <c r="F139" i="9"/>
  <c r="C139" i="9"/>
  <c r="F138" i="9"/>
  <c r="G138" i="9" s="1"/>
  <c r="K138" i="9" s="1"/>
  <c r="I138" i="9" s="1"/>
  <c r="C138" i="9"/>
  <c r="F137" i="9"/>
  <c r="G137" i="9" s="1"/>
  <c r="K137" i="9" s="1"/>
  <c r="P137" i="9" s="1"/>
  <c r="Q137" i="9" s="1"/>
  <c r="C137" i="9"/>
  <c r="F136" i="9"/>
  <c r="G136" i="9" s="1"/>
  <c r="K136" i="9" s="1"/>
  <c r="R136" i="9" s="1"/>
  <c r="O136" i="9" s="1"/>
  <c r="T136" i="9" s="1"/>
  <c r="C136" i="9"/>
  <c r="F135" i="9"/>
  <c r="C135" i="9"/>
  <c r="F134" i="9"/>
  <c r="G134" i="9" s="1"/>
  <c r="K134" i="9" s="1"/>
  <c r="C134" i="9"/>
  <c r="F133" i="9"/>
  <c r="G133" i="9" s="1"/>
  <c r="K133" i="9" s="1"/>
  <c r="R133" i="9" s="1"/>
  <c r="O133" i="9" s="1"/>
  <c r="S133" i="9" s="1"/>
  <c r="C133" i="9"/>
  <c r="G132" i="9"/>
  <c r="K132" i="9" s="1"/>
  <c r="J132" i="9" s="1"/>
  <c r="F132" i="9"/>
  <c r="C132" i="9"/>
  <c r="F131" i="9"/>
  <c r="C131" i="9"/>
  <c r="F130" i="9"/>
  <c r="G130" i="9" s="1"/>
  <c r="K130" i="9" s="1"/>
  <c r="C130" i="9"/>
  <c r="F129" i="9"/>
  <c r="G129" i="9" s="1"/>
  <c r="K129" i="9" s="1"/>
  <c r="L129" i="9" s="1"/>
  <c r="C129" i="9"/>
  <c r="F128" i="9"/>
  <c r="G128" i="9" s="1"/>
  <c r="K128" i="9" s="1"/>
  <c r="C128" i="9"/>
  <c r="F127" i="9"/>
  <c r="C127" i="9"/>
  <c r="F126" i="9"/>
  <c r="G126" i="9" s="1"/>
  <c r="K126" i="9" s="1"/>
  <c r="C126" i="9"/>
  <c r="F125" i="9"/>
  <c r="C125" i="9"/>
  <c r="F124" i="9"/>
  <c r="G124" i="9" s="1"/>
  <c r="K124" i="9" s="1"/>
  <c r="H124" i="9" s="1"/>
  <c r="C124" i="9"/>
  <c r="F123" i="9"/>
  <c r="G123" i="9" s="1"/>
  <c r="K123" i="9" s="1"/>
  <c r="C123" i="9"/>
  <c r="F122" i="9"/>
  <c r="C122" i="9"/>
  <c r="F121" i="9"/>
  <c r="G121" i="9" s="1"/>
  <c r="K121" i="9" s="1"/>
  <c r="C121" i="9"/>
  <c r="F120" i="9"/>
  <c r="G120" i="9" s="1"/>
  <c r="K120" i="9" s="1"/>
  <c r="C120" i="9"/>
  <c r="G119" i="9"/>
  <c r="K119" i="9" s="1"/>
  <c r="F119" i="9"/>
  <c r="C119" i="9"/>
  <c r="F118" i="9"/>
  <c r="G118" i="9" s="1"/>
  <c r="K118" i="9" s="1"/>
  <c r="I118" i="9" s="1"/>
  <c r="C118" i="9"/>
  <c r="F117" i="9"/>
  <c r="C117" i="9"/>
  <c r="F116" i="9"/>
  <c r="G116" i="9" s="1"/>
  <c r="K116" i="9" s="1"/>
  <c r="L116" i="9" s="1"/>
  <c r="C116" i="9"/>
  <c r="F115" i="9"/>
  <c r="G115" i="9" s="1"/>
  <c r="K115" i="9" s="1"/>
  <c r="L115" i="9" s="1"/>
  <c r="C115" i="9"/>
  <c r="F114" i="9"/>
  <c r="G114" i="9" s="1"/>
  <c r="K114" i="9" s="1"/>
  <c r="C114" i="9"/>
  <c r="F113" i="9"/>
  <c r="G113" i="9" s="1"/>
  <c r="K113" i="9" s="1"/>
  <c r="H113" i="9" s="1"/>
  <c r="C113" i="9"/>
  <c r="F112" i="9"/>
  <c r="G112" i="9" s="1"/>
  <c r="K112" i="9" s="1"/>
  <c r="P112" i="9" s="1"/>
  <c r="Q112" i="9" s="1"/>
  <c r="C112" i="9"/>
  <c r="F111" i="9"/>
  <c r="G111" i="9" s="1"/>
  <c r="K111" i="9" s="1"/>
  <c r="R111" i="9" s="1"/>
  <c r="O111" i="9" s="1"/>
  <c r="C111" i="9"/>
  <c r="F110" i="9"/>
  <c r="G110" i="9" s="1"/>
  <c r="K110" i="9" s="1"/>
  <c r="R110" i="9" s="1"/>
  <c r="O110" i="9" s="1"/>
  <c r="C110" i="9"/>
  <c r="F109" i="9"/>
  <c r="G109" i="9" s="1"/>
  <c r="K109" i="9" s="1"/>
  <c r="P109" i="9" s="1"/>
  <c r="Q109" i="9" s="1"/>
  <c r="C109" i="9"/>
  <c r="F108" i="9"/>
  <c r="C108" i="9"/>
  <c r="F107" i="9"/>
  <c r="C107" i="9"/>
  <c r="F106" i="9"/>
  <c r="G106" i="9" s="1"/>
  <c r="K106" i="9" s="1"/>
  <c r="J106" i="9" s="1"/>
  <c r="C106" i="9"/>
  <c r="F105" i="9"/>
  <c r="G105" i="9" s="1"/>
  <c r="K105" i="9" s="1"/>
  <c r="C105" i="9"/>
  <c r="G104" i="9"/>
  <c r="K104" i="9" s="1"/>
  <c r="F104" i="9"/>
  <c r="C104" i="9"/>
  <c r="F103" i="9"/>
  <c r="C103" i="9"/>
  <c r="F102" i="9"/>
  <c r="G102" i="9" s="1"/>
  <c r="K102" i="9" s="1"/>
  <c r="C102" i="9"/>
  <c r="G101" i="9"/>
  <c r="K101" i="9" s="1"/>
  <c r="I101" i="9" s="1"/>
  <c r="F101" i="9"/>
  <c r="C101" i="9"/>
  <c r="F100" i="9"/>
  <c r="G100" i="9" s="1"/>
  <c r="K100" i="9" s="1"/>
  <c r="P100" i="9" s="1"/>
  <c r="Q100" i="9" s="1"/>
  <c r="C100" i="9"/>
  <c r="F99" i="9"/>
  <c r="G99" i="9" s="1"/>
  <c r="K99" i="9" s="1"/>
  <c r="R99" i="9" s="1"/>
  <c r="O99" i="9" s="1"/>
  <c r="C99" i="9"/>
  <c r="F98" i="9"/>
  <c r="C98" i="9"/>
  <c r="F97" i="9"/>
  <c r="G97" i="9" s="1"/>
  <c r="K97" i="9" s="1"/>
  <c r="C97" i="9"/>
  <c r="G96" i="9"/>
  <c r="K96" i="9" s="1"/>
  <c r="R96" i="9" s="1"/>
  <c r="O96" i="9" s="1"/>
  <c r="F96" i="9"/>
  <c r="C96" i="9"/>
  <c r="F95" i="9"/>
  <c r="G95" i="9" s="1"/>
  <c r="K95" i="9" s="1"/>
  <c r="C95" i="9"/>
  <c r="F94" i="9"/>
  <c r="C94" i="9"/>
  <c r="G93" i="9"/>
  <c r="K93" i="9" s="1"/>
  <c r="H93" i="9" s="1"/>
  <c r="F93" i="9"/>
  <c r="C93" i="9"/>
  <c r="F92" i="9"/>
  <c r="G92" i="9" s="1"/>
  <c r="K92" i="9" s="1"/>
  <c r="C92" i="9"/>
  <c r="F91" i="9"/>
  <c r="G91" i="9" s="1"/>
  <c r="K91" i="9" s="1"/>
  <c r="L91" i="9" s="1"/>
  <c r="C91" i="9"/>
  <c r="F90" i="9"/>
  <c r="G90" i="9" s="1"/>
  <c r="K90" i="9" s="1"/>
  <c r="C90" i="9"/>
  <c r="F89" i="9"/>
  <c r="G89" i="9" s="1"/>
  <c r="K89" i="9" s="1"/>
  <c r="C89" i="9"/>
  <c r="F88" i="9"/>
  <c r="G88" i="9" s="1"/>
  <c r="K88" i="9" s="1"/>
  <c r="P88" i="9" s="1"/>
  <c r="Q88" i="9" s="1"/>
  <c r="C88" i="9"/>
  <c r="F87" i="9"/>
  <c r="C87" i="9"/>
  <c r="F86" i="9"/>
  <c r="C86" i="9"/>
  <c r="G85" i="9"/>
  <c r="K85" i="9" s="1"/>
  <c r="F85" i="9"/>
  <c r="C85" i="9"/>
  <c r="G84" i="9"/>
  <c r="K84" i="9" s="1"/>
  <c r="F84" i="9"/>
  <c r="C84" i="9"/>
  <c r="F83" i="9"/>
  <c r="C83" i="9"/>
  <c r="F82" i="9"/>
  <c r="C82" i="9"/>
  <c r="F81" i="9"/>
  <c r="G81" i="9" s="1"/>
  <c r="K81" i="9" s="1"/>
  <c r="C81" i="9"/>
  <c r="F80" i="9"/>
  <c r="C80" i="9"/>
  <c r="F79" i="9"/>
  <c r="G79" i="9" s="1"/>
  <c r="K79" i="9" s="1"/>
  <c r="C79" i="9"/>
  <c r="F78" i="9"/>
  <c r="G78" i="9" s="1"/>
  <c r="K78" i="9" s="1"/>
  <c r="R78" i="9" s="1"/>
  <c r="O78" i="9" s="1"/>
  <c r="C78" i="9"/>
  <c r="F77" i="9"/>
  <c r="G77" i="9" s="1"/>
  <c r="K77" i="9" s="1"/>
  <c r="R77" i="9" s="1"/>
  <c r="O77" i="9" s="1"/>
  <c r="C77" i="9"/>
  <c r="F76" i="9"/>
  <c r="C76" i="9"/>
  <c r="G75" i="9"/>
  <c r="K75" i="9" s="1"/>
  <c r="F75" i="9"/>
  <c r="C75" i="9"/>
  <c r="F74" i="9"/>
  <c r="G74" i="9" s="1"/>
  <c r="K74" i="9" s="1"/>
  <c r="J74" i="9" s="1"/>
  <c r="C74" i="9"/>
  <c r="F73" i="9"/>
  <c r="G73" i="9" s="1"/>
  <c r="K73" i="9" s="1"/>
  <c r="C73" i="9"/>
  <c r="F72" i="9"/>
  <c r="G72" i="9" s="1"/>
  <c r="K72" i="9" s="1"/>
  <c r="C72" i="9"/>
  <c r="F71" i="9"/>
  <c r="G71" i="9" s="1"/>
  <c r="K71" i="9" s="1"/>
  <c r="C71" i="9"/>
  <c r="F70" i="9"/>
  <c r="G70" i="9" s="1"/>
  <c r="K70" i="9" s="1"/>
  <c r="C70" i="9"/>
  <c r="F69" i="9"/>
  <c r="G69" i="9" s="1"/>
  <c r="K69" i="9" s="1"/>
  <c r="C69" i="9"/>
  <c r="F68" i="9"/>
  <c r="G68" i="9" s="1"/>
  <c r="K68" i="9" s="1"/>
  <c r="C68" i="9"/>
  <c r="F67" i="9"/>
  <c r="C67" i="9"/>
  <c r="F66" i="9"/>
  <c r="G66" i="9" s="1"/>
  <c r="K66" i="9" s="1"/>
  <c r="C66" i="9"/>
  <c r="F65" i="9"/>
  <c r="G65" i="9" s="1"/>
  <c r="K65" i="9" s="1"/>
  <c r="C65" i="9"/>
  <c r="G64" i="9"/>
  <c r="K64" i="9" s="1"/>
  <c r="F64" i="9"/>
  <c r="C64" i="9"/>
  <c r="F63" i="9"/>
  <c r="C63" i="9"/>
  <c r="F62" i="9"/>
  <c r="G62" i="9" s="1"/>
  <c r="K62" i="9" s="1"/>
  <c r="L62" i="9" s="1"/>
  <c r="C62" i="9"/>
  <c r="F61" i="9"/>
  <c r="C61" i="9"/>
  <c r="F60" i="9"/>
  <c r="G60" i="9" s="1"/>
  <c r="K60" i="9" s="1"/>
  <c r="C60" i="9"/>
  <c r="F59" i="9"/>
  <c r="G59" i="9" s="1"/>
  <c r="K59" i="9" s="1"/>
  <c r="C59" i="9"/>
  <c r="F58" i="9"/>
  <c r="C58" i="9"/>
  <c r="F57" i="9"/>
  <c r="G57" i="9" s="1"/>
  <c r="K57" i="9" s="1"/>
  <c r="J57" i="9" s="1"/>
  <c r="C57" i="9"/>
  <c r="F56" i="9"/>
  <c r="C56" i="9"/>
  <c r="F55" i="9"/>
  <c r="C55" i="9"/>
  <c r="F54" i="9"/>
  <c r="G54" i="9" s="1"/>
  <c r="K54" i="9" s="1"/>
  <c r="J54" i="9" s="1"/>
  <c r="C54" i="9"/>
  <c r="F53" i="9"/>
  <c r="C53" i="9"/>
  <c r="F52" i="9"/>
  <c r="G52" i="9" s="1"/>
  <c r="K52" i="9" s="1"/>
  <c r="H52" i="9" s="1"/>
  <c r="C52" i="9"/>
  <c r="F51" i="9"/>
  <c r="G51" i="9" s="1"/>
  <c r="K51" i="9" s="1"/>
  <c r="H51" i="9" s="1"/>
  <c r="C51" i="9"/>
  <c r="F50" i="9"/>
  <c r="G50" i="9" s="1"/>
  <c r="K50" i="9" s="1"/>
  <c r="C50" i="9"/>
  <c r="F49" i="9"/>
  <c r="G49" i="9" s="1"/>
  <c r="K49" i="9" s="1"/>
  <c r="L49" i="9" s="1"/>
  <c r="C49" i="9"/>
  <c r="F48" i="9"/>
  <c r="G48" i="9" s="1"/>
  <c r="K48" i="9" s="1"/>
  <c r="C48" i="9"/>
  <c r="F47" i="9"/>
  <c r="G47" i="9" s="1"/>
  <c r="K47" i="9" s="1"/>
  <c r="H47" i="9" s="1"/>
  <c r="C47" i="9"/>
  <c r="F46" i="9"/>
  <c r="C46" i="9"/>
  <c r="F45" i="9"/>
  <c r="G45" i="9" s="1"/>
  <c r="K45" i="9" s="1"/>
  <c r="I45" i="9" s="1"/>
  <c r="C45" i="9"/>
  <c r="F44" i="9"/>
  <c r="G44" i="9" s="1"/>
  <c r="K44" i="9" s="1"/>
  <c r="C44" i="9"/>
  <c r="F43" i="9"/>
  <c r="G43" i="9" s="1"/>
  <c r="K43" i="9" s="1"/>
  <c r="C43" i="9"/>
  <c r="F42" i="9"/>
  <c r="C42" i="9"/>
  <c r="F41" i="9"/>
  <c r="C41" i="9"/>
  <c r="F40" i="9"/>
  <c r="G40" i="9" s="1"/>
  <c r="K40" i="9" s="1"/>
  <c r="C40" i="9"/>
  <c r="G39" i="9"/>
  <c r="K39" i="9" s="1"/>
  <c r="F39" i="9"/>
  <c r="C39" i="9"/>
  <c r="F38" i="9"/>
  <c r="C38" i="9"/>
  <c r="F37" i="9"/>
  <c r="G37" i="9" s="1"/>
  <c r="K37" i="9" s="1"/>
  <c r="C37" i="9"/>
  <c r="F36" i="9"/>
  <c r="C36" i="9"/>
  <c r="F35" i="9"/>
  <c r="C35" i="9"/>
  <c r="F34" i="9"/>
  <c r="G34" i="9" s="1"/>
  <c r="K34" i="9" s="1"/>
  <c r="C34" i="9"/>
  <c r="F33" i="9"/>
  <c r="G33" i="9" s="1"/>
  <c r="K33" i="9" s="1"/>
  <c r="C33" i="9"/>
  <c r="F32" i="9"/>
  <c r="G32" i="9" s="1"/>
  <c r="K32" i="9" s="1"/>
  <c r="C32" i="9"/>
  <c r="F31" i="9"/>
  <c r="G31" i="9" s="1"/>
  <c r="K31" i="9" s="1"/>
  <c r="C31" i="9"/>
  <c r="F30" i="9"/>
  <c r="G30" i="9" s="1"/>
  <c r="K30" i="9" s="1"/>
  <c r="C30" i="9"/>
  <c r="F29" i="9"/>
  <c r="C29" i="9"/>
  <c r="F28" i="9"/>
  <c r="G28" i="9" s="1"/>
  <c r="K28" i="9" s="1"/>
  <c r="C28" i="9"/>
  <c r="F27" i="9"/>
  <c r="G27" i="9" s="1"/>
  <c r="K27" i="9" s="1"/>
  <c r="C27" i="9"/>
  <c r="F26" i="9"/>
  <c r="C26" i="9"/>
  <c r="F25" i="9"/>
  <c r="G25" i="9" s="1"/>
  <c r="K25" i="9" s="1"/>
  <c r="C25" i="9"/>
  <c r="F24" i="9"/>
  <c r="G24" i="9" s="1"/>
  <c r="K24" i="9" s="1"/>
  <c r="H24" i="9" s="1"/>
  <c r="C24" i="9"/>
  <c r="F23" i="9"/>
  <c r="G23" i="9" s="1"/>
  <c r="K23" i="9" s="1"/>
  <c r="I23" i="9" s="1"/>
  <c r="C23" i="9"/>
  <c r="F22" i="9"/>
  <c r="C22" i="9"/>
  <c r="F21" i="9"/>
  <c r="C21" i="9"/>
  <c r="F20" i="9"/>
  <c r="C20" i="9"/>
  <c r="F19" i="9"/>
  <c r="G19" i="9" s="1"/>
  <c r="K19" i="9" s="1"/>
  <c r="L19" i="9" s="1"/>
  <c r="C19" i="9"/>
  <c r="F18" i="9"/>
  <c r="G18" i="9" s="1"/>
  <c r="K18" i="9" s="1"/>
  <c r="J18" i="9" s="1"/>
  <c r="C18" i="9"/>
  <c r="F17" i="9"/>
  <c r="G17" i="9" s="1"/>
  <c r="K17" i="9" s="1"/>
  <c r="C17" i="9"/>
  <c r="F16" i="9"/>
  <c r="G16" i="9" s="1"/>
  <c r="K16" i="9" s="1"/>
  <c r="C16" i="9"/>
  <c r="G15" i="9"/>
  <c r="K15" i="9" s="1"/>
  <c r="F15" i="9"/>
  <c r="C15" i="9"/>
  <c r="F14" i="9"/>
  <c r="G14" i="9" s="1"/>
  <c r="K14" i="9" s="1"/>
  <c r="F13" i="9"/>
  <c r="G13" i="9" s="1"/>
  <c r="K13" i="9" s="1"/>
  <c r="C13" i="9"/>
  <c r="F12" i="9"/>
  <c r="G12" i="9" s="1"/>
  <c r="K12" i="9" s="1"/>
  <c r="C12" i="9"/>
  <c r="F11" i="9"/>
  <c r="C11" i="9"/>
  <c r="F10" i="9"/>
  <c r="G10" i="9" s="1"/>
  <c r="K10" i="9" s="1"/>
  <c r="C10" i="9"/>
  <c r="M9" i="9"/>
  <c r="F9" i="9"/>
  <c r="C9" i="9"/>
  <c r="F1028" i="10"/>
  <c r="G1028" i="10" s="1"/>
  <c r="K1028" i="10" s="1"/>
  <c r="C1028" i="10"/>
  <c r="G1027" i="10"/>
  <c r="K1027" i="10" s="1"/>
  <c r="F1027" i="10"/>
  <c r="C1027" i="10"/>
  <c r="F1026" i="10"/>
  <c r="G1026" i="10" s="1"/>
  <c r="K1026" i="10" s="1"/>
  <c r="C1026" i="10"/>
  <c r="F1025" i="10"/>
  <c r="G1025" i="10" s="1"/>
  <c r="K1025" i="10" s="1"/>
  <c r="C1025" i="10"/>
  <c r="F1024" i="10"/>
  <c r="G1024" i="10" s="1"/>
  <c r="K1024" i="10" s="1"/>
  <c r="C1024" i="10"/>
  <c r="F1023" i="10"/>
  <c r="G1023" i="10" s="1"/>
  <c r="K1023" i="10" s="1"/>
  <c r="C1023" i="10"/>
  <c r="G1022" i="10"/>
  <c r="K1022" i="10" s="1"/>
  <c r="R1022" i="10" s="1"/>
  <c r="O1022" i="10" s="1"/>
  <c r="F1022" i="10"/>
  <c r="C1022" i="10"/>
  <c r="F1021" i="10"/>
  <c r="G1021" i="10" s="1"/>
  <c r="K1021" i="10" s="1"/>
  <c r="R1021" i="10" s="1"/>
  <c r="O1021" i="10" s="1"/>
  <c r="C1021" i="10"/>
  <c r="F1020" i="10"/>
  <c r="G1020" i="10" s="1"/>
  <c r="K1020" i="10" s="1"/>
  <c r="C1020" i="10"/>
  <c r="F1019" i="10"/>
  <c r="G1019" i="10" s="1"/>
  <c r="K1019" i="10" s="1"/>
  <c r="C1019" i="10"/>
  <c r="F1018" i="10"/>
  <c r="C1018" i="10"/>
  <c r="F1017" i="10"/>
  <c r="G1017" i="10" s="1"/>
  <c r="K1017" i="10" s="1"/>
  <c r="C1017" i="10"/>
  <c r="F1016" i="10"/>
  <c r="G1016" i="10" s="1"/>
  <c r="K1016" i="10" s="1"/>
  <c r="C1016" i="10"/>
  <c r="G1015" i="10"/>
  <c r="K1015" i="10" s="1"/>
  <c r="P1015" i="10" s="1"/>
  <c r="Q1015" i="10" s="1"/>
  <c r="F1015" i="10"/>
  <c r="C1015" i="10"/>
  <c r="F1014" i="10"/>
  <c r="C1014" i="10"/>
  <c r="F1013" i="10"/>
  <c r="G1013" i="10" s="1"/>
  <c r="K1013" i="10" s="1"/>
  <c r="P1013" i="10" s="1"/>
  <c r="Q1013" i="10" s="1"/>
  <c r="C1013" i="10"/>
  <c r="G1012" i="10"/>
  <c r="K1012" i="10" s="1"/>
  <c r="L1012" i="10" s="1"/>
  <c r="F1012" i="10"/>
  <c r="C1012" i="10"/>
  <c r="F1011" i="10"/>
  <c r="C1011" i="10"/>
  <c r="F1010" i="10"/>
  <c r="G1010" i="10" s="1"/>
  <c r="K1010" i="10" s="1"/>
  <c r="J1010" i="10" s="1"/>
  <c r="C1010" i="10"/>
  <c r="F1009" i="10"/>
  <c r="G1009" i="10" s="1"/>
  <c r="K1009" i="10" s="1"/>
  <c r="R1009" i="10" s="1"/>
  <c r="O1009" i="10" s="1"/>
  <c r="C1009" i="10"/>
  <c r="F1008" i="10"/>
  <c r="G1008" i="10" s="1"/>
  <c r="K1008" i="10" s="1"/>
  <c r="J1008" i="10" s="1"/>
  <c r="C1008" i="10"/>
  <c r="G1007" i="10"/>
  <c r="K1007" i="10" s="1"/>
  <c r="H1007" i="10" s="1"/>
  <c r="F1007" i="10"/>
  <c r="C1007" i="10"/>
  <c r="F1006" i="10"/>
  <c r="C1006" i="10"/>
  <c r="G1005" i="10"/>
  <c r="K1005" i="10" s="1"/>
  <c r="R1005" i="10" s="1"/>
  <c r="O1005" i="10" s="1"/>
  <c r="F1005" i="10"/>
  <c r="C1005" i="10"/>
  <c r="F1004" i="10"/>
  <c r="G1004" i="10" s="1"/>
  <c r="K1004" i="10" s="1"/>
  <c r="L1004" i="10" s="1"/>
  <c r="C1004" i="10"/>
  <c r="F1003" i="10"/>
  <c r="C1003" i="10"/>
  <c r="F1002" i="10"/>
  <c r="C1002" i="10"/>
  <c r="F1001" i="10"/>
  <c r="G1001" i="10" s="1"/>
  <c r="K1001" i="10" s="1"/>
  <c r="C1001" i="10"/>
  <c r="F1000" i="10"/>
  <c r="G1000" i="10" s="1"/>
  <c r="K1000" i="10" s="1"/>
  <c r="C1000" i="10"/>
  <c r="F999" i="10"/>
  <c r="G999" i="10" s="1"/>
  <c r="K999" i="10" s="1"/>
  <c r="C999" i="10"/>
  <c r="G998" i="10"/>
  <c r="K998" i="10" s="1"/>
  <c r="F998" i="10"/>
  <c r="C998" i="10"/>
  <c r="F997" i="10"/>
  <c r="C997" i="10"/>
  <c r="F996" i="10"/>
  <c r="G996" i="10" s="1"/>
  <c r="K996" i="10" s="1"/>
  <c r="C996" i="10"/>
  <c r="F995" i="10"/>
  <c r="G995" i="10" s="1"/>
  <c r="K995" i="10" s="1"/>
  <c r="C995" i="10"/>
  <c r="F994" i="10"/>
  <c r="C994" i="10"/>
  <c r="F993" i="10"/>
  <c r="G993" i="10" s="1"/>
  <c r="K993" i="10" s="1"/>
  <c r="L993" i="10" s="1"/>
  <c r="C993" i="10"/>
  <c r="F992" i="10"/>
  <c r="G992" i="10" s="1"/>
  <c r="K992" i="10" s="1"/>
  <c r="C992" i="10"/>
  <c r="G991" i="10"/>
  <c r="K991" i="10" s="1"/>
  <c r="R991" i="10" s="1"/>
  <c r="O991" i="10" s="1"/>
  <c r="F991" i="10"/>
  <c r="C991" i="10"/>
  <c r="G990" i="10"/>
  <c r="K990" i="10" s="1"/>
  <c r="F990" i="10"/>
  <c r="C990" i="10"/>
  <c r="F989" i="10"/>
  <c r="G989" i="10" s="1"/>
  <c r="K989" i="10" s="1"/>
  <c r="C989" i="10"/>
  <c r="F988" i="10"/>
  <c r="C988" i="10"/>
  <c r="F987" i="10"/>
  <c r="C987" i="10"/>
  <c r="F986" i="10"/>
  <c r="C986" i="10"/>
  <c r="F985" i="10"/>
  <c r="G985" i="10" s="1"/>
  <c r="K985" i="10" s="1"/>
  <c r="C985" i="10"/>
  <c r="F984" i="10"/>
  <c r="G984" i="10" s="1"/>
  <c r="K984" i="10" s="1"/>
  <c r="R984" i="10" s="1"/>
  <c r="O984" i="10" s="1"/>
  <c r="C984" i="10"/>
  <c r="G983" i="10"/>
  <c r="K983" i="10" s="1"/>
  <c r="F983" i="10"/>
  <c r="C983" i="10"/>
  <c r="F982" i="10"/>
  <c r="C982" i="10"/>
  <c r="F981" i="10"/>
  <c r="C981" i="10"/>
  <c r="F980" i="10"/>
  <c r="C980" i="10"/>
  <c r="F979" i="10"/>
  <c r="G979" i="10" s="1"/>
  <c r="K979" i="10" s="1"/>
  <c r="C979" i="10"/>
  <c r="G978" i="10"/>
  <c r="K978" i="10" s="1"/>
  <c r="F978" i="10"/>
  <c r="C978" i="10"/>
  <c r="F977" i="10"/>
  <c r="C977" i="10"/>
  <c r="F976" i="10"/>
  <c r="G976" i="10" s="1"/>
  <c r="K976" i="10" s="1"/>
  <c r="P976" i="10" s="1"/>
  <c r="Q976" i="10" s="1"/>
  <c r="C976" i="10"/>
  <c r="F975" i="10"/>
  <c r="G975" i="10" s="1"/>
  <c r="K975" i="10" s="1"/>
  <c r="C975" i="10"/>
  <c r="F974" i="10"/>
  <c r="G974" i="10" s="1"/>
  <c r="K974" i="10" s="1"/>
  <c r="C974" i="10"/>
  <c r="F973" i="10"/>
  <c r="C973" i="10"/>
  <c r="F972" i="10"/>
  <c r="C972" i="10"/>
  <c r="F971" i="10"/>
  <c r="G971" i="10" s="1"/>
  <c r="K971" i="10" s="1"/>
  <c r="C971" i="10"/>
  <c r="G970" i="10"/>
  <c r="K970" i="10" s="1"/>
  <c r="F970" i="10"/>
  <c r="C970" i="10"/>
  <c r="F969" i="10"/>
  <c r="C969" i="10"/>
  <c r="F968" i="10"/>
  <c r="C968" i="10"/>
  <c r="F967" i="10"/>
  <c r="C967" i="10"/>
  <c r="F966" i="10"/>
  <c r="G966" i="10" s="1"/>
  <c r="K966" i="10" s="1"/>
  <c r="C966" i="10"/>
  <c r="F965" i="10"/>
  <c r="C965" i="10"/>
  <c r="F964" i="10"/>
  <c r="G964" i="10" s="1"/>
  <c r="K964" i="10" s="1"/>
  <c r="C964" i="10"/>
  <c r="G963" i="10"/>
  <c r="K963" i="10" s="1"/>
  <c r="F963" i="10"/>
  <c r="C963" i="10"/>
  <c r="F962" i="10"/>
  <c r="G962" i="10" s="1"/>
  <c r="K962" i="10" s="1"/>
  <c r="C962" i="10"/>
  <c r="F961" i="10"/>
  <c r="C961" i="10"/>
  <c r="G960" i="10"/>
  <c r="K960" i="10" s="1"/>
  <c r="F960" i="10"/>
  <c r="C960" i="10"/>
  <c r="F959" i="10"/>
  <c r="G959" i="10" s="1"/>
  <c r="K959" i="10" s="1"/>
  <c r="R959" i="10" s="1"/>
  <c r="O959" i="10" s="1"/>
  <c r="C959" i="10"/>
  <c r="F958" i="10"/>
  <c r="G958" i="10" s="1"/>
  <c r="K958" i="10" s="1"/>
  <c r="L958" i="10" s="1"/>
  <c r="C958" i="10"/>
  <c r="F957" i="10"/>
  <c r="G957" i="10" s="1"/>
  <c r="K957" i="10" s="1"/>
  <c r="C957" i="10"/>
  <c r="F956" i="10"/>
  <c r="C956" i="10"/>
  <c r="F955" i="10"/>
  <c r="G955" i="10" s="1"/>
  <c r="K955" i="10" s="1"/>
  <c r="J955" i="10" s="1"/>
  <c r="C955" i="10"/>
  <c r="F954" i="10"/>
  <c r="C954" i="10"/>
  <c r="G953" i="10"/>
  <c r="K953" i="10" s="1"/>
  <c r="H953" i="10" s="1"/>
  <c r="F953" i="10"/>
  <c r="C953" i="10"/>
  <c r="F952" i="10"/>
  <c r="C952" i="10"/>
  <c r="F951" i="10"/>
  <c r="C951" i="10"/>
  <c r="F950" i="10"/>
  <c r="G950" i="10" s="1"/>
  <c r="K950" i="10" s="1"/>
  <c r="C950" i="10"/>
  <c r="F949" i="10"/>
  <c r="C949" i="10"/>
  <c r="F948" i="10"/>
  <c r="C948" i="10"/>
  <c r="F947" i="10"/>
  <c r="G947" i="10" s="1"/>
  <c r="K947" i="10" s="1"/>
  <c r="I947" i="10" s="1"/>
  <c r="C947" i="10"/>
  <c r="F946" i="10"/>
  <c r="C946" i="10"/>
  <c r="F945" i="10"/>
  <c r="C945" i="10"/>
  <c r="F944" i="10"/>
  <c r="G944" i="10" s="1"/>
  <c r="K944" i="10" s="1"/>
  <c r="C944" i="10"/>
  <c r="F943" i="10"/>
  <c r="C943" i="10"/>
  <c r="F942" i="10"/>
  <c r="C942" i="10"/>
  <c r="G941" i="10"/>
  <c r="K941" i="10" s="1"/>
  <c r="F941" i="10"/>
  <c r="C941" i="10"/>
  <c r="F940" i="10"/>
  <c r="G940" i="10" s="1"/>
  <c r="K940" i="10" s="1"/>
  <c r="I940" i="10" s="1"/>
  <c r="C940" i="10"/>
  <c r="F939" i="10"/>
  <c r="G939" i="10" s="1"/>
  <c r="K939" i="10" s="1"/>
  <c r="L939" i="10" s="1"/>
  <c r="C939" i="10"/>
  <c r="G938" i="10"/>
  <c r="K938" i="10" s="1"/>
  <c r="F938" i="10"/>
  <c r="C938" i="10"/>
  <c r="F937" i="10"/>
  <c r="G937" i="10" s="1"/>
  <c r="K937" i="10" s="1"/>
  <c r="J937" i="10" s="1"/>
  <c r="C937" i="10"/>
  <c r="F936" i="10"/>
  <c r="G936" i="10" s="1"/>
  <c r="K936" i="10" s="1"/>
  <c r="C936" i="10"/>
  <c r="F935" i="10"/>
  <c r="C935" i="10"/>
  <c r="F934" i="10"/>
  <c r="G934" i="10" s="1"/>
  <c r="K934" i="10" s="1"/>
  <c r="H934" i="10" s="1"/>
  <c r="C934" i="10"/>
  <c r="F933" i="10"/>
  <c r="G933" i="10" s="1"/>
  <c r="K933" i="10" s="1"/>
  <c r="C933" i="10"/>
  <c r="F932" i="10"/>
  <c r="G932" i="10" s="1"/>
  <c r="K932" i="10" s="1"/>
  <c r="L932" i="10" s="1"/>
  <c r="C932" i="10"/>
  <c r="F931" i="10"/>
  <c r="C931" i="10"/>
  <c r="F930" i="10"/>
  <c r="G930" i="10" s="1"/>
  <c r="K930" i="10" s="1"/>
  <c r="R930" i="10" s="1"/>
  <c r="O930" i="10" s="1"/>
  <c r="C930" i="10"/>
  <c r="F929" i="10"/>
  <c r="G929" i="10" s="1"/>
  <c r="K929" i="10" s="1"/>
  <c r="P929" i="10" s="1"/>
  <c r="Q929" i="10" s="1"/>
  <c r="C929" i="10"/>
  <c r="F928" i="10"/>
  <c r="G928" i="10" s="1"/>
  <c r="K928" i="10" s="1"/>
  <c r="P928" i="10" s="1"/>
  <c r="Q928" i="10" s="1"/>
  <c r="C928" i="10"/>
  <c r="F927" i="10"/>
  <c r="C927" i="10"/>
  <c r="G926" i="10"/>
  <c r="K926" i="10" s="1"/>
  <c r="R926" i="10" s="1"/>
  <c r="O926" i="10" s="1"/>
  <c r="F926" i="10"/>
  <c r="C926" i="10"/>
  <c r="F925" i="10"/>
  <c r="G925" i="10" s="1"/>
  <c r="K925" i="10" s="1"/>
  <c r="J925" i="10" s="1"/>
  <c r="C925" i="10"/>
  <c r="F924" i="10"/>
  <c r="C924" i="10"/>
  <c r="G923" i="10"/>
  <c r="K923" i="10" s="1"/>
  <c r="I923" i="10" s="1"/>
  <c r="F923" i="10"/>
  <c r="C923" i="10"/>
  <c r="F922" i="10"/>
  <c r="G922" i="10" s="1"/>
  <c r="K922" i="10" s="1"/>
  <c r="C922" i="10"/>
  <c r="F921" i="10"/>
  <c r="G921" i="10" s="1"/>
  <c r="K921" i="10" s="1"/>
  <c r="C921" i="10"/>
  <c r="F920" i="10"/>
  <c r="G920" i="10" s="1"/>
  <c r="K920" i="10" s="1"/>
  <c r="C920" i="10"/>
  <c r="F919" i="10"/>
  <c r="G919" i="10" s="1"/>
  <c r="K919" i="10" s="1"/>
  <c r="C919" i="10"/>
  <c r="G918" i="10"/>
  <c r="K918" i="10" s="1"/>
  <c r="F918" i="10"/>
  <c r="C918" i="10"/>
  <c r="G917" i="10"/>
  <c r="K917" i="10" s="1"/>
  <c r="H917" i="10" s="1"/>
  <c r="F917" i="10"/>
  <c r="C917" i="10"/>
  <c r="G916" i="10"/>
  <c r="K916" i="10" s="1"/>
  <c r="F916" i="10"/>
  <c r="C916" i="10"/>
  <c r="F915" i="10"/>
  <c r="G915" i="10" s="1"/>
  <c r="K915" i="10" s="1"/>
  <c r="P915" i="10" s="1"/>
  <c r="Q915" i="10" s="1"/>
  <c r="C915" i="10"/>
  <c r="G914" i="10"/>
  <c r="K914" i="10" s="1"/>
  <c r="F914" i="10"/>
  <c r="C914" i="10"/>
  <c r="F913" i="10"/>
  <c r="C913" i="10"/>
  <c r="F912" i="10"/>
  <c r="G912" i="10" s="1"/>
  <c r="K912" i="10" s="1"/>
  <c r="C912" i="10"/>
  <c r="F911" i="10"/>
  <c r="G911" i="10" s="1"/>
  <c r="K911" i="10" s="1"/>
  <c r="R911" i="10" s="1"/>
  <c r="O911" i="10" s="1"/>
  <c r="C911" i="10"/>
  <c r="F910" i="10"/>
  <c r="G910" i="10" s="1"/>
  <c r="K910" i="10" s="1"/>
  <c r="J910" i="10" s="1"/>
  <c r="C910" i="10"/>
  <c r="F909" i="10"/>
  <c r="G909" i="10" s="1"/>
  <c r="K909" i="10" s="1"/>
  <c r="C909" i="10"/>
  <c r="F908" i="10"/>
  <c r="G908" i="10" s="1"/>
  <c r="K908" i="10" s="1"/>
  <c r="J908" i="10" s="1"/>
  <c r="C908" i="10"/>
  <c r="F907" i="10"/>
  <c r="G907" i="10" s="1"/>
  <c r="K907" i="10" s="1"/>
  <c r="C907" i="10"/>
  <c r="F906" i="10"/>
  <c r="G906" i="10" s="1"/>
  <c r="K906" i="10" s="1"/>
  <c r="C906" i="10"/>
  <c r="F905" i="10"/>
  <c r="G905" i="10" s="1"/>
  <c r="K905" i="10" s="1"/>
  <c r="C905" i="10"/>
  <c r="F904" i="10"/>
  <c r="G904" i="10" s="1"/>
  <c r="K904" i="10" s="1"/>
  <c r="C904" i="10"/>
  <c r="F903" i="10"/>
  <c r="G903" i="10" s="1"/>
  <c r="K903" i="10" s="1"/>
  <c r="C903" i="10"/>
  <c r="F902" i="10"/>
  <c r="G902" i="10" s="1"/>
  <c r="K902" i="10" s="1"/>
  <c r="C902" i="10"/>
  <c r="F901" i="10"/>
  <c r="G901" i="10" s="1"/>
  <c r="K901" i="10" s="1"/>
  <c r="R901" i="10" s="1"/>
  <c r="O901" i="10" s="1"/>
  <c r="T901" i="10" s="1"/>
  <c r="C901" i="10"/>
  <c r="F900" i="10"/>
  <c r="C900" i="10"/>
  <c r="F899" i="10"/>
  <c r="G899" i="10" s="1"/>
  <c r="K899" i="10" s="1"/>
  <c r="I899" i="10" s="1"/>
  <c r="C899" i="10"/>
  <c r="F898" i="10"/>
  <c r="C898" i="10"/>
  <c r="F897" i="10"/>
  <c r="G897" i="10" s="1"/>
  <c r="K897" i="10" s="1"/>
  <c r="C897" i="10"/>
  <c r="F896" i="10"/>
  <c r="G896" i="10" s="1"/>
  <c r="K896" i="10" s="1"/>
  <c r="P896" i="10" s="1"/>
  <c r="Q896" i="10" s="1"/>
  <c r="C896" i="10"/>
  <c r="F895" i="10"/>
  <c r="C895" i="10"/>
  <c r="F894" i="10"/>
  <c r="G894" i="10" s="1"/>
  <c r="K894" i="10" s="1"/>
  <c r="C894" i="10"/>
  <c r="F893" i="10"/>
  <c r="C893" i="10"/>
  <c r="F892" i="10"/>
  <c r="C892" i="10"/>
  <c r="F891" i="10"/>
  <c r="C891" i="10"/>
  <c r="F890" i="10"/>
  <c r="C890" i="10"/>
  <c r="F889" i="10"/>
  <c r="G889" i="10" s="1"/>
  <c r="K889" i="10" s="1"/>
  <c r="J889" i="10" s="1"/>
  <c r="C889" i="10"/>
  <c r="F888" i="10"/>
  <c r="G888" i="10" s="1"/>
  <c r="K888" i="10" s="1"/>
  <c r="H888" i="10" s="1"/>
  <c r="C888" i="10"/>
  <c r="F887" i="10"/>
  <c r="G887" i="10" s="1"/>
  <c r="K887" i="10" s="1"/>
  <c r="I887" i="10" s="1"/>
  <c r="C887" i="10"/>
  <c r="F886" i="10"/>
  <c r="C886" i="10"/>
  <c r="F885" i="10"/>
  <c r="G885" i="10" s="1"/>
  <c r="K885" i="10" s="1"/>
  <c r="H885" i="10" s="1"/>
  <c r="C885" i="10"/>
  <c r="F884" i="10"/>
  <c r="G884" i="10" s="1"/>
  <c r="K884" i="10" s="1"/>
  <c r="C884" i="10"/>
  <c r="F883" i="10"/>
  <c r="G883" i="10" s="1"/>
  <c r="K883" i="10" s="1"/>
  <c r="C883" i="10"/>
  <c r="F882" i="10"/>
  <c r="C882" i="10"/>
  <c r="F881" i="10"/>
  <c r="C881" i="10"/>
  <c r="F880" i="10"/>
  <c r="G880" i="10" s="1"/>
  <c r="K880" i="10" s="1"/>
  <c r="C880" i="10"/>
  <c r="F879" i="10"/>
  <c r="G879" i="10" s="1"/>
  <c r="K879" i="10" s="1"/>
  <c r="R879" i="10" s="1"/>
  <c r="O879" i="10" s="1"/>
  <c r="T879" i="10" s="1"/>
  <c r="C879" i="10"/>
  <c r="F878" i="10"/>
  <c r="C878" i="10"/>
  <c r="F877" i="10"/>
  <c r="C877" i="10"/>
  <c r="G876" i="10"/>
  <c r="K876" i="10" s="1"/>
  <c r="R876" i="10" s="1"/>
  <c r="O876" i="10" s="1"/>
  <c r="S876" i="10" s="1"/>
  <c r="F876" i="10"/>
  <c r="C876" i="10"/>
  <c r="G875" i="10"/>
  <c r="K875" i="10" s="1"/>
  <c r="F875" i="10"/>
  <c r="C875" i="10"/>
  <c r="F874" i="10"/>
  <c r="G874" i="10" s="1"/>
  <c r="K874" i="10" s="1"/>
  <c r="P874" i="10" s="1"/>
  <c r="Q874" i="10" s="1"/>
  <c r="C874" i="10"/>
  <c r="F873" i="10"/>
  <c r="G873" i="10" s="1"/>
  <c r="K873" i="10" s="1"/>
  <c r="R873" i="10" s="1"/>
  <c r="O873" i="10" s="1"/>
  <c r="T873" i="10" s="1"/>
  <c r="C873" i="10"/>
  <c r="G872" i="10"/>
  <c r="K872" i="10" s="1"/>
  <c r="R872" i="10" s="1"/>
  <c r="O872" i="10" s="1"/>
  <c r="T872" i="10" s="1"/>
  <c r="F872" i="10"/>
  <c r="C872" i="10"/>
  <c r="F871" i="10"/>
  <c r="G871" i="10" s="1"/>
  <c r="K871" i="10" s="1"/>
  <c r="P871" i="10" s="1"/>
  <c r="Q871" i="10" s="1"/>
  <c r="C871" i="10"/>
  <c r="G870" i="10"/>
  <c r="K870" i="10" s="1"/>
  <c r="F870" i="10"/>
  <c r="C870" i="10"/>
  <c r="G869" i="10"/>
  <c r="K869" i="10" s="1"/>
  <c r="F869" i="10"/>
  <c r="C869" i="10"/>
  <c r="F868" i="10"/>
  <c r="C868" i="10"/>
  <c r="G867" i="10"/>
  <c r="K867" i="10" s="1"/>
  <c r="F867" i="10"/>
  <c r="C867" i="10"/>
  <c r="F866" i="10"/>
  <c r="G866" i="10" s="1"/>
  <c r="K866" i="10" s="1"/>
  <c r="J866" i="10" s="1"/>
  <c r="C866" i="10"/>
  <c r="G865" i="10"/>
  <c r="K865" i="10" s="1"/>
  <c r="F865" i="10"/>
  <c r="C865" i="10"/>
  <c r="G864" i="10"/>
  <c r="K864" i="10" s="1"/>
  <c r="I864" i="10" s="1"/>
  <c r="F864" i="10"/>
  <c r="C864" i="10"/>
  <c r="F863" i="10"/>
  <c r="C863" i="10"/>
  <c r="F862" i="10"/>
  <c r="C862" i="10"/>
  <c r="G861" i="10"/>
  <c r="K861" i="10" s="1"/>
  <c r="R861" i="10" s="1"/>
  <c r="O861" i="10" s="1"/>
  <c r="F861" i="10"/>
  <c r="C861" i="10"/>
  <c r="F860" i="10"/>
  <c r="G860" i="10" s="1"/>
  <c r="K860" i="10" s="1"/>
  <c r="P860" i="10" s="1"/>
  <c r="Q860" i="10" s="1"/>
  <c r="C860" i="10"/>
  <c r="F859" i="10"/>
  <c r="C859" i="10"/>
  <c r="F858" i="10"/>
  <c r="C858" i="10"/>
  <c r="G857" i="10"/>
  <c r="K857" i="10" s="1"/>
  <c r="H857" i="10" s="1"/>
  <c r="F857" i="10"/>
  <c r="C857" i="10"/>
  <c r="G856" i="10"/>
  <c r="K856" i="10" s="1"/>
  <c r="P856" i="10" s="1"/>
  <c r="Q856" i="10" s="1"/>
  <c r="F856" i="10"/>
  <c r="C856" i="10"/>
  <c r="F855" i="10"/>
  <c r="G855" i="10" s="1"/>
  <c r="K855" i="10" s="1"/>
  <c r="I855" i="10" s="1"/>
  <c r="C855" i="10"/>
  <c r="F854" i="10"/>
  <c r="C854" i="10"/>
  <c r="F853" i="10"/>
  <c r="G853" i="10" s="1"/>
  <c r="K853" i="10" s="1"/>
  <c r="C853" i="10"/>
  <c r="F852" i="10"/>
  <c r="G852" i="10" s="1"/>
  <c r="K852" i="10" s="1"/>
  <c r="H852" i="10" s="1"/>
  <c r="C852" i="10"/>
  <c r="F851" i="10"/>
  <c r="G851" i="10" s="1"/>
  <c r="K851" i="10" s="1"/>
  <c r="C851" i="10"/>
  <c r="F850" i="10"/>
  <c r="G850" i="10" s="1"/>
  <c r="K850" i="10" s="1"/>
  <c r="C850" i="10"/>
  <c r="F849" i="10"/>
  <c r="G849" i="10" s="1"/>
  <c r="K849" i="10" s="1"/>
  <c r="J849" i="10" s="1"/>
  <c r="C849" i="10"/>
  <c r="G848" i="10"/>
  <c r="K848" i="10" s="1"/>
  <c r="I848" i="10" s="1"/>
  <c r="F848" i="10"/>
  <c r="C848" i="10"/>
  <c r="F847" i="10"/>
  <c r="C847" i="10"/>
  <c r="F846" i="10"/>
  <c r="C846" i="10"/>
  <c r="F845" i="10"/>
  <c r="G845" i="10" s="1"/>
  <c r="K845" i="10" s="1"/>
  <c r="C845" i="10"/>
  <c r="F844" i="10"/>
  <c r="G844" i="10" s="1"/>
  <c r="K844" i="10" s="1"/>
  <c r="C844" i="10"/>
  <c r="F843" i="10"/>
  <c r="C843" i="10"/>
  <c r="F842" i="10"/>
  <c r="G842" i="10" s="1"/>
  <c r="K842" i="10" s="1"/>
  <c r="L842" i="10" s="1"/>
  <c r="C842" i="10"/>
  <c r="G841" i="10"/>
  <c r="K841" i="10" s="1"/>
  <c r="I841" i="10" s="1"/>
  <c r="F841" i="10"/>
  <c r="C841" i="10"/>
  <c r="G840" i="10"/>
  <c r="K840" i="10" s="1"/>
  <c r="F840" i="10"/>
  <c r="C840" i="10"/>
  <c r="F839" i="10"/>
  <c r="G839" i="10" s="1"/>
  <c r="K839" i="10" s="1"/>
  <c r="P839" i="10" s="1"/>
  <c r="Q839" i="10" s="1"/>
  <c r="C839" i="10"/>
  <c r="F838" i="10"/>
  <c r="G838" i="10" s="1"/>
  <c r="K838" i="10" s="1"/>
  <c r="H838" i="10" s="1"/>
  <c r="C838" i="10"/>
  <c r="F837" i="10"/>
  <c r="G837" i="10" s="1"/>
  <c r="K837" i="10" s="1"/>
  <c r="C837" i="10"/>
  <c r="F836" i="10"/>
  <c r="G836" i="10" s="1"/>
  <c r="K836" i="10" s="1"/>
  <c r="C836" i="10"/>
  <c r="F835" i="10"/>
  <c r="G835" i="10" s="1"/>
  <c r="K835" i="10" s="1"/>
  <c r="C835" i="10"/>
  <c r="F834" i="10"/>
  <c r="C834" i="10"/>
  <c r="G833" i="10"/>
  <c r="K833" i="10" s="1"/>
  <c r="L833" i="10" s="1"/>
  <c r="F833" i="10"/>
  <c r="C833" i="10"/>
  <c r="F832" i="10"/>
  <c r="G832" i="10" s="1"/>
  <c r="K832" i="10" s="1"/>
  <c r="C832" i="10"/>
  <c r="F831" i="10"/>
  <c r="C831" i="10"/>
  <c r="G830" i="10"/>
  <c r="K830" i="10" s="1"/>
  <c r="F830" i="10"/>
  <c r="M829" i="10"/>
  <c r="F829" i="10"/>
  <c r="F823" i="10"/>
  <c r="G823" i="10" s="1"/>
  <c r="K823" i="10" s="1"/>
  <c r="P823" i="10" s="1"/>
  <c r="Q823" i="10" s="1"/>
  <c r="C823" i="10"/>
  <c r="G822" i="10"/>
  <c r="K822" i="10" s="1"/>
  <c r="P822" i="10" s="1"/>
  <c r="Q822" i="10" s="1"/>
  <c r="F822" i="10"/>
  <c r="C822" i="10"/>
  <c r="F821" i="10"/>
  <c r="G821" i="10" s="1"/>
  <c r="K821" i="10" s="1"/>
  <c r="C821" i="10"/>
  <c r="F820" i="10"/>
  <c r="G820" i="10" s="1"/>
  <c r="K820" i="10" s="1"/>
  <c r="C820" i="10"/>
  <c r="G819" i="10"/>
  <c r="K819" i="10" s="1"/>
  <c r="I819" i="10" s="1"/>
  <c r="F819" i="10"/>
  <c r="C819" i="10"/>
  <c r="F818" i="10"/>
  <c r="C818" i="10"/>
  <c r="F817" i="10"/>
  <c r="C817" i="10"/>
  <c r="F816" i="10"/>
  <c r="G816" i="10" s="1"/>
  <c r="K816" i="10" s="1"/>
  <c r="C816" i="10"/>
  <c r="F815" i="10"/>
  <c r="G815" i="10" s="1"/>
  <c r="K815" i="10" s="1"/>
  <c r="C815" i="10"/>
  <c r="F814" i="10"/>
  <c r="G814" i="10" s="1"/>
  <c r="K814" i="10" s="1"/>
  <c r="C814" i="10"/>
  <c r="F813" i="10"/>
  <c r="G813" i="10" s="1"/>
  <c r="K813" i="10" s="1"/>
  <c r="J813" i="10" s="1"/>
  <c r="C813" i="10"/>
  <c r="G812" i="10"/>
  <c r="K812" i="10" s="1"/>
  <c r="F812" i="10"/>
  <c r="C812" i="10"/>
  <c r="F811" i="10"/>
  <c r="G811" i="10" s="1"/>
  <c r="K811" i="10" s="1"/>
  <c r="C811" i="10"/>
  <c r="F810" i="10"/>
  <c r="C810" i="10"/>
  <c r="F809" i="10"/>
  <c r="C809" i="10"/>
  <c r="F808" i="10"/>
  <c r="G808" i="10" s="1"/>
  <c r="K808" i="10" s="1"/>
  <c r="C808" i="10"/>
  <c r="F807" i="10"/>
  <c r="G807" i="10" s="1"/>
  <c r="K807" i="10" s="1"/>
  <c r="C807" i="10"/>
  <c r="F806" i="10"/>
  <c r="G806" i="10" s="1"/>
  <c r="K806" i="10" s="1"/>
  <c r="P806" i="10" s="1"/>
  <c r="Q806" i="10" s="1"/>
  <c r="C806" i="10"/>
  <c r="F805" i="10"/>
  <c r="G805" i="10" s="1"/>
  <c r="K805" i="10" s="1"/>
  <c r="J805" i="10" s="1"/>
  <c r="C805" i="10"/>
  <c r="G804" i="10"/>
  <c r="K804" i="10" s="1"/>
  <c r="J804" i="10" s="1"/>
  <c r="F804" i="10"/>
  <c r="C804" i="10"/>
  <c r="F803" i="10"/>
  <c r="G803" i="10" s="1"/>
  <c r="K803" i="10" s="1"/>
  <c r="J803" i="10" s="1"/>
  <c r="C803" i="10"/>
  <c r="F802" i="10"/>
  <c r="G802" i="10" s="1"/>
  <c r="K802" i="10" s="1"/>
  <c r="R802" i="10" s="1"/>
  <c r="O802" i="10" s="1"/>
  <c r="C802" i="10"/>
  <c r="F801" i="10"/>
  <c r="C801" i="10"/>
  <c r="F800" i="10"/>
  <c r="G800" i="10" s="1"/>
  <c r="K800" i="10" s="1"/>
  <c r="C800" i="10"/>
  <c r="F799" i="10"/>
  <c r="G799" i="10" s="1"/>
  <c r="K799" i="10" s="1"/>
  <c r="C799" i="10"/>
  <c r="F798" i="10"/>
  <c r="C798" i="10"/>
  <c r="F797" i="10"/>
  <c r="G797" i="10" s="1"/>
  <c r="K797" i="10" s="1"/>
  <c r="J797" i="10" s="1"/>
  <c r="C797" i="10"/>
  <c r="G796" i="10"/>
  <c r="K796" i="10" s="1"/>
  <c r="J796" i="10" s="1"/>
  <c r="F796" i="10"/>
  <c r="C796" i="10"/>
  <c r="F795" i="10"/>
  <c r="G795" i="10" s="1"/>
  <c r="K795" i="10" s="1"/>
  <c r="R795" i="10" s="1"/>
  <c r="O795" i="10" s="1"/>
  <c r="S795" i="10" s="1"/>
  <c r="C795" i="10"/>
  <c r="F794" i="10"/>
  <c r="G794" i="10" s="1"/>
  <c r="K794" i="10" s="1"/>
  <c r="C794" i="10"/>
  <c r="F793" i="10"/>
  <c r="G793" i="10" s="1"/>
  <c r="K793" i="10" s="1"/>
  <c r="R793" i="10" s="1"/>
  <c r="O793" i="10" s="1"/>
  <c r="C793" i="10"/>
  <c r="G792" i="10"/>
  <c r="K792" i="10" s="1"/>
  <c r="F792" i="10"/>
  <c r="C792" i="10"/>
  <c r="F791" i="10"/>
  <c r="G791" i="10" s="1"/>
  <c r="K791" i="10" s="1"/>
  <c r="P791" i="10" s="1"/>
  <c r="Q791" i="10" s="1"/>
  <c r="C791" i="10"/>
  <c r="F790" i="10"/>
  <c r="G790" i="10" s="1"/>
  <c r="K790" i="10" s="1"/>
  <c r="C790" i="10"/>
  <c r="F789" i="10"/>
  <c r="G789" i="10" s="1"/>
  <c r="K789" i="10" s="1"/>
  <c r="R789" i="10" s="1"/>
  <c r="O789" i="10" s="1"/>
  <c r="S789" i="10" s="1"/>
  <c r="C789" i="10"/>
  <c r="F788" i="10"/>
  <c r="G788" i="10" s="1"/>
  <c r="K788" i="10" s="1"/>
  <c r="C788" i="10"/>
  <c r="G787" i="10"/>
  <c r="K787" i="10" s="1"/>
  <c r="F787" i="10"/>
  <c r="C787" i="10"/>
  <c r="F786" i="10"/>
  <c r="C786" i="10"/>
  <c r="F785" i="10"/>
  <c r="G785" i="10" s="1"/>
  <c r="K785" i="10" s="1"/>
  <c r="C785" i="10"/>
  <c r="F784" i="10"/>
  <c r="C784" i="10"/>
  <c r="F783" i="10"/>
  <c r="C783" i="10"/>
  <c r="G782" i="10"/>
  <c r="K782" i="10" s="1"/>
  <c r="F782" i="10"/>
  <c r="C782" i="10"/>
  <c r="F781" i="10"/>
  <c r="G781" i="10" s="1"/>
  <c r="K781" i="10" s="1"/>
  <c r="R781" i="10" s="1"/>
  <c r="O781" i="10" s="1"/>
  <c r="C781" i="10"/>
  <c r="F780" i="10"/>
  <c r="G780" i="10" s="1"/>
  <c r="K780" i="10" s="1"/>
  <c r="J780" i="10" s="1"/>
  <c r="C780" i="10"/>
  <c r="G779" i="10"/>
  <c r="K779" i="10" s="1"/>
  <c r="R779" i="10" s="1"/>
  <c r="O779" i="10" s="1"/>
  <c r="F779" i="10"/>
  <c r="C779" i="10"/>
  <c r="F778" i="10"/>
  <c r="C778" i="10"/>
  <c r="F777" i="10"/>
  <c r="C777" i="10"/>
  <c r="F776" i="10"/>
  <c r="G776" i="10" s="1"/>
  <c r="K776" i="10" s="1"/>
  <c r="C776" i="10"/>
  <c r="F775" i="10"/>
  <c r="G775" i="10" s="1"/>
  <c r="K775" i="10" s="1"/>
  <c r="C775" i="10"/>
  <c r="F774" i="10"/>
  <c r="C774" i="10"/>
  <c r="F773" i="10"/>
  <c r="C773" i="10"/>
  <c r="G772" i="10"/>
  <c r="K772" i="10" s="1"/>
  <c r="F772" i="10"/>
  <c r="C772" i="10"/>
  <c r="F771" i="10"/>
  <c r="C771" i="10"/>
  <c r="F770" i="10"/>
  <c r="G770" i="10" s="1"/>
  <c r="K770" i="10" s="1"/>
  <c r="H770" i="10" s="1"/>
  <c r="C770" i="10"/>
  <c r="F769" i="10"/>
  <c r="G769" i="10" s="1"/>
  <c r="K769" i="10" s="1"/>
  <c r="I769" i="10" s="1"/>
  <c r="C769" i="10"/>
  <c r="F768" i="10"/>
  <c r="G768" i="10" s="1"/>
  <c r="K768" i="10" s="1"/>
  <c r="C768" i="10"/>
  <c r="F767" i="10"/>
  <c r="C767" i="10"/>
  <c r="F766" i="10"/>
  <c r="G766" i="10" s="1"/>
  <c r="K766" i="10" s="1"/>
  <c r="R766" i="10" s="1"/>
  <c r="O766" i="10" s="1"/>
  <c r="S766" i="10" s="1"/>
  <c r="C766" i="10"/>
  <c r="F765" i="10"/>
  <c r="C765" i="10"/>
  <c r="G764" i="10"/>
  <c r="K764" i="10" s="1"/>
  <c r="J764" i="10" s="1"/>
  <c r="F764" i="10"/>
  <c r="C764" i="10"/>
  <c r="F763" i="10"/>
  <c r="G763" i="10" s="1"/>
  <c r="K763" i="10" s="1"/>
  <c r="C763" i="10"/>
  <c r="F762" i="10"/>
  <c r="G762" i="10" s="1"/>
  <c r="K762" i="10" s="1"/>
  <c r="C762" i="10"/>
  <c r="F761" i="10"/>
  <c r="C761" i="10"/>
  <c r="F760" i="10"/>
  <c r="G760" i="10" s="1"/>
  <c r="K760" i="10" s="1"/>
  <c r="C760" i="10"/>
  <c r="G759" i="10"/>
  <c r="K759" i="10" s="1"/>
  <c r="F759" i="10"/>
  <c r="C759" i="10"/>
  <c r="F758" i="10"/>
  <c r="G758" i="10" s="1"/>
  <c r="K758" i="10" s="1"/>
  <c r="C758" i="10"/>
  <c r="F757" i="10"/>
  <c r="G757" i="10" s="1"/>
  <c r="K757" i="10" s="1"/>
  <c r="H757" i="10" s="1"/>
  <c r="C757" i="10"/>
  <c r="G756" i="10"/>
  <c r="K756" i="10" s="1"/>
  <c r="F756" i="10"/>
  <c r="C756" i="10"/>
  <c r="F755" i="10"/>
  <c r="C755" i="10"/>
  <c r="F754" i="10"/>
  <c r="C754" i="10"/>
  <c r="F753" i="10"/>
  <c r="G753" i="10" s="1"/>
  <c r="K753" i="10" s="1"/>
  <c r="P753" i="10" s="1"/>
  <c r="Q753" i="10" s="1"/>
  <c r="C753" i="10"/>
  <c r="F752" i="10"/>
  <c r="G752" i="10" s="1"/>
  <c r="K752" i="10" s="1"/>
  <c r="P752" i="10" s="1"/>
  <c r="Q752" i="10" s="1"/>
  <c r="C752" i="10"/>
  <c r="F751" i="10"/>
  <c r="G751" i="10" s="1"/>
  <c r="K751" i="10" s="1"/>
  <c r="H751" i="10" s="1"/>
  <c r="C751" i="10"/>
  <c r="F750" i="10"/>
  <c r="C750" i="10"/>
  <c r="F749" i="10"/>
  <c r="C749" i="10"/>
  <c r="G748" i="10"/>
  <c r="K748" i="10" s="1"/>
  <c r="J748" i="10" s="1"/>
  <c r="F748" i="10"/>
  <c r="C748" i="10"/>
  <c r="F747" i="10"/>
  <c r="C747" i="10"/>
  <c r="F746" i="10"/>
  <c r="C746" i="10"/>
  <c r="F745" i="10"/>
  <c r="C745" i="10"/>
  <c r="G744" i="10"/>
  <c r="K744" i="10" s="1"/>
  <c r="I744" i="10" s="1"/>
  <c r="F744" i="10"/>
  <c r="C744" i="10"/>
  <c r="F743" i="10"/>
  <c r="G743" i="10" s="1"/>
  <c r="K743" i="10" s="1"/>
  <c r="C743" i="10"/>
  <c r="F742" i="10"/>
  <c r="G742" i="10" s="1"/>
  <c r="K742" i="10" s="1"/>
  <c r="J742" i="10" s="1"/>
  <c r="C742" i="10"/>
  <c r="F741" i="10"/>
  <c r="G741" i="10" s="1"/>
  <c r="K741" i="10" s="1"/>
  <c r="C741" i="10"/>
  <c r="F740" i="10"/>
  <c r="G740" i="10" s="1"/>
  <c r="K740" i="10" s="1"/>
  <c r="C740" i="10"/>
  <c r="F739" i="10"/>
  <c r="G739" i="10" s="1"/>
  <c r="K739" i="10" s="1"/>
  <c r="J739" i="10" s="1"/>
  <c r="C739" i="10"/>
  <c r="F738" i="10"/>
  <c r="G738" i="10" s="1"/>
  <c r="K738" i="10" s="1"/>
  <c r="H738" i="10" s="1"/>
  <c r="C738" i="10"/>
  <c r="F737" i="10"/>
  <c r="G737" i="10" s="1"/>
  <c r="K737" i="10" s="1"/>
  <c r="C737" i="10"/>
  <c r="F736" i="10"/>
  <c r="C736" i="10"/>
  <c r="F735" i="10"/>
  <c r="G735" i="10" s="1"/>
  <c r="K735" i="10" s="1"/>
  <c r="C735" i="10"/>
  <c r="F734" i="10"/>
  <c r="G734" i="10" s="1"/>
  <c r="K734" i="10" s="1"/>
  <c r="C734" i="10"/>
  <c r="F733" i="10"/>
  <c r="G733" i="10" s="1"/>
  <c r="K733" i="10" s="1"/>
  <c r="P733" i="10" s="1"/>
  <c r="Q733" i="10" s="1"/>
  <c r="C733" i="10"/>
  <c r="F732" i="10"/>
  <c r="G732" i="10" s="1"/>
  <c r="K732" i="10" s="1"/>
  <c r="R732" i="10" s="1"/>
  <c r="O732" i="10" s="1"/>
  <c r="C732" i="10"/>
  <c r="F731" i="10"/>
  <c r="G731" i="10" s="1"/>
  <c r="K731" i="10" s="1"/>
  <c r="C731" i="10"/>
  <c r="G730" i="10"/>
  <c r="K730" i="10" s="1"/>
  <c r="J730" i="10" s="1"/>
  <c r="F730" i="10"/>
  <c r="C730" i="10"/>
  <c r="F729" i="10"/>
  <c r="C729" i="10"/>
  <c r="F728" i="10"/>
  <c r="C728" i="10"/>
  <c r="F727" i="10"/>
  <c r="C727" i="10"/>
  <c r="F726" i="10"/>
  <c r="C726" i="10"/>
  <c r="F725" i="10"/>
  <c r="C725" i="10"/>
  <c r="F724" i="10"/>
  <c r="G724" i="10" s="1"/>
  <c r="K724" i="10" s="1"/>
  <c r="J724" i="10" s="1"/>
  <c r="C724" i="10"/>
  <c r="F723" i="10"/>
  <c r="G723" i="10" s="1"/>
  <c r="K723" i="10" s="1"/>
  <c r="R723" i="10" s="1"/>
  <c r="O723" i="10" s="1"/>
  <c r="T723" i="10" s="1"/>
  <c r="C723" i="10"/>
  <c r="F722" i="10"/>
  <c r="G722" i="10" s="1"/>
  <c r="K722" i="10" s="1"/>
  <c r="C722" i="10"/>
  <c r="F721" i="10"/>
  <c r="C721" i="10"/>
  <c r="F720" i="10"/>
  <c r="C720" i="10"/>
  <c r="G719" i="10"/>
  <c r="K719" i="10" s="1"/>
  <c r="F719" i="10"/>
  <c r="C719" i="10"/>
  <c r="F718" i="10"/>
  <c r="G718" i="10" s="1"/>
  <c r="K718" i="10" s="1"/>
  <c r="L718" i="10" s="1"/>
  <c r="C718" i="10"/>
  <c r="F717" i="10"/>
  <c r="C717" i="10"/>
  <c r="F716" i="10"/>
  <c r="C716" i="10"/>
  <c r="F715" i="10"/>
  <c r="G715" i="10" s="1"/>
  <c r="K715" i="10" s="1"/>
  <c r="C715" i="10"/>
  <c r="G714" i="10"/>
  <c r="K714" i="10" s="1"/>
  <c r="F714" i="10"/>
  <c r="C714" i="10"/>
  <c r="F713" i="10"/>
  <c r="C713" i="10"/>
  <c r="F712" i="10"/>
  <c r="C712" i="10"/>
  <c r="F711" i="10"/>
  <c r="G711" i="10" s="1"/>
  <c r="K711" i="10" s="1"/>
  <c r="R711" i="10" s="1"/>
  <c r="O711" i="10" s="1"/>
  <c r="C711" i="10"/>
  <c r="F710" i="10"/>
  <c r="G710" i="10" s="1"/>
  <c r="K710" i="10" s="1"/>
  <c r="C710" i="10"/>
  <c r="F709" i="10"/>
  <c r="G709" i="10" s="1"/>
  <c r="K709" i="10" s="1"/>
  <c r="C709" i="10"/>
  <c r="F708" i="10"/>
  <c r="G708" i="10" s="1"/>
  <c r="K708" i="10" s="1"/>
  <c r="R708" i="10" s="1"/>
  <c r="O708" i="10" s="1"/>
  <c r="C708" i="10"/>
  <c r="F707" i="10"/>
  <c r="G707" i="10" s="1"/>
  <c r="K707" i="10" s="1"/>
  <c r="H707" i="10" s="1"/>
  <c r="C707" i="10"/>
  <c r="F706" i="10"/>
  <c r="G706" i="10" s="1"/>
  <c r="K706" i="10" s="1"/>
  <c r="C706" i="10"/>
  <c r="F705" i="10"/>
  <c r="C705" i="10"/>
  <c r="F704" i="10"/>
  <c r="C704" i="10"/>
  <c r="F703" i="10"/>
  <c r="C703" i="10"/>
  <c r="F702" i="10"/>
  <c r="C702" i="10"/>
  <c r="G701" i="10"/>
  <c r="K701" i="10" s="1"/>
  <c r="F701" i="10"/>
  <c r="C701" i="10"/>
  <c r="F700" i="10"/>
  <c r="G700" i="10" s="1"/>
  <c r="K700" i="10" s="1"/>
  <c r="L700" i="10" s="1"/>
  <c r="C700" i="10"/>
  <c r="F699" i="10"/>
  <c r="G699" i="10" s="1"/>
  <c r="K699" i="10" s="1"/>
  <c r="C699" i="10"/>
  <c r="F698" i="10"/>
  <c r="G698" i="10" s="1"/>
  <c r="K698" i="10" s="1"/>
  <c r="J698" i="10" s="1"/>
  <c r="C698" i="10"/>
  <c r="F697" i="10"/>
  <c r="G697" i="10" s="1"/>
  <c r="K697" i="10" s="1"/>
  <c r="C697" i="10"/>
  <c r="F696" i="10"/>
  <c r="G696" i="10" s="1"/>
  <c r="K696" i="10" s="1"/>
  <c r="P696" i="10" s="1"/>
  <c r="Q696" i="10" s="1"/>
  <c r="C696" i="10"/>
  <c r="G695" i="10"/>
  <c r="K695" i="10" s="1"/>
  <c r="F695" i="10"/>
  <c r="C695" i="10"/>
  <c r="G694" i="10"/>
  <c r="K694" i="10" s="1"/>
  <c r="L694" i="10" s="1"/>
  <c r="F694" i="10"/>
  <c r="C694" i="10"/>
  <c r="F693" i="10"/>
  <c r="G693" i="10" s="1"/>
  <c r="K693" i="10" s="1"/>
  <c r="C693" i="10"/>
  <c r="F692" i="10"/>
  <c r="G692" i="10" s="1"/>
  <c r="K692" i="10" s="1"/>
  <c r="J692" i="10" s="1"/>
  <c r="C692" i="10"/>
  <c r="F691" i="10"/>
  <c r="G691" i="10" s="1"/>
  <c r="K691" i="10" s="1"/>
  <c r="R691" i="10" s="1"/>
  <c r="O691" i="10" s="1"/>
  <c r="C691" i="10"/>
  <c r="F690" i="10"/>
  <c r="G690" i="10" s="1"/>
  <c r="K690" i="10" s="1"/>
  <c r="C690" i="10"/>
  <c r="F689" i="10"/>
  <c r="C689" i="10"/>
  <c r="F688" i="10"/>
  <c r="G688" i="10" s="1"/>
  <c r="K688" i="10" s="1"/>
  <c r="L688" i="10" s="1"/>
  <c r="C688" i="10"/>
  <c r="F687" i="10"/>
  <c r="C687" i="10"/>
  <c r="F686" i="10"/>
  <c r="G686" i="10" s="1"/>
  <c r="K686" i="10" s="1"/>
  <c r="C686" i="10"/>
  <c r="F685" i="10"/>
  <c r="G685" i="10" s="1"/>
  <c r="K685" i="10" s="1"/>
  <c r="P685" i="10" s="1"/>
  <c r="Q685" i="10" s="1"/>
  <c r="C685" i="10"/>
  <c r="F684" i="10"/>
  <c r="C684" i="10"/>
  <c r="F683" i="10"/>
  <c r="G683" i="10" s="1"/>
  <c r="K683" i="10" s="1"/>
  <c r="C683" i="10"/>
  <c r="G682" i="10"/>
  <c r="K682" i="10" s="1"/>
  <c r="R682" i="10" s="1"/>
  <c r="O682" i="10" s="1"/>
  <c r="S682" i="10" s="1"/>
  <c r="F682" i="10"/>
  <c r="C682" i="10"/>
  <c r="F681" i="10"/>
  <c r="G681" i="10" s="1"/>
  <c r="K681" i="10" s="1"/>
  <c r="C681" i="10"/>
  <c r="F680" i="10"/>
  <c r="G680" i="10" s="1"/>
  <c r="K680" i="10" s="1"/>
  <c r="C680" i="10"/>
  <c r="F679" i="10"/>
  <c r="C679" i="10"/>
  <c r="F678" i="10"/>
  <c r="C678" i="10"/>
  <c r="F677" i="10"/>
  <c r="G677" i="10" s="1"/>
  <c r="K677" i="10" s="1"/>
  <c r="C677" i="10"/>
  <c r="F676" i="10"/>
  <c r="G676" i="10" s="1"/>
  <c r="K676" i="10" s="1"/>
  <c r="R676" i="10" s="1"/>
  <c r="O676" i="10" s="1"/>
  <c r="T676" i="10" s="1"/>
  <c r="C676" i="10"/>
  <c r="F675" i="10"/>
  <c r="G675" i="10" s="1"/>
  <c r="K675" i="10" s="1"/>
  <c r="C675" i="10"/>
  <c r="G674" i="10"/>
  <c r="K674" i="10" s="1"/>
  <c r="F674" i="10"/>
  <c r="C674" i="10"/>
  <c r="F673" i="10"/>
  <c r="G673" i="10" s="1"/>
  <c r="K673" i="10" s="1"/>
  <c r="C673" i="10"/>
  <c r="F672" i="10"/>
  <c r="C672" i="10"/>
  <c r="F671" i="10"/>
  <c r="G671" i="10" s="1"/>
  <c r="K671" i="10" s="1"/>
  <c r="L671" i="10" s="1"/>
  <c r="C671" i="10"/>
  <c r="F670" i="10"/>
  <c r="G670" i="10" s="1"/>
  <c r="K670" i="10" s="1"/>
  <c r="C670" i="10"/>
  <c r="F669" i="10"/>
  <c r="C669" i="10"/>
  <c r="F668" i="10"/>
  <c r="G668" i="10" s="1"/>
  <c r="K668" i="10" s="1"/>
  <c r="L668" i="10" s="1"/>
  <c r="C668" i="10"/>
  <c r="F667" i="10"/>
  <c r="G667" i="10" s="1"/>
  <c r="K667" i="10" s="1"/>
  <c r="C667" i="10"/>
  <c r="F666" i="10"/>
  <c r="G666" i="10" s="1"/>
  <c r="K666" i="10" s="1"/>
  <c r="C666" i="10"/>
  <c r="G665" i="10"/>
  <c r="K665" i="10" s="1"/>
  <c r="F665" i="10"/>
  <c r="C665" i="10"/>
  <c r="F664" i="10"/>
  <c r="G664" i="10" s="1"/>
  <c r="K664" i="10" s="1"/>
  <c r="C664" i="10"/>
  <c r="F663" i="10"/>
  <c r="G663" i="10" s="1"/>
  <c r="K663" i="10" s="1"/>
  <c r="C663" i="10"/>
  <c r="F662" i="10"/>
  <c r="G662" i="10" s="1"/>
  <c r="K662" i="10" s="1"/>
  <c r="L662" i="10" s="1"/>
  <c r="C662" i="10"/>
  <c r="G661" i="10"/>
  <c r="K661" i="10" s="1"/>
  <c r="J661" i="10" s="1"/>
  <c r="F661" i="10"/>
  <c r="C661" i="10"/>
  <c r="F660" i="10"/>
  <c r="G660" i="10" s="1"/>
  <c r="K660" i="10" s="1"/>
  <c r="C660" i="10"/>
  <c r="F659" i="10"/>
  <c r="G659" i="10" s="1"/>
  <c r="K659" i="10" s="1"/>
  <c r="R659" i="10" s="1"/>
  <c r="O659" i="10" s="1"/>
  <c r="C659" i="10"/>
  <c r="G658" i="10"/>
  <c r="K658" i="10" s="1"/>
  <c r="L658" i="10" s="1"/>
  <c r="F658" i="10"/>
  <c r="C658" i="10"/>
  <c r="F657" i="10"/>
  <c r="G657" i="10" s="1"/>
  <c r="K657" i="10" s="1"/>
  <c r="R657" i="10" s="1"/>
  <c r="O657" i="10" s="1"/>
  <c r="T657" i="10" s="1"/>
  <c r="C657" i="10"/>
  <c r="F656" i="10"/>
  <c r="G656" i="10" s="1"/>
  <c r="K656" i="10" s="1"/>
  <c r="C656" i="10"/>
  <c r="F655" i="10"/>
  <c r="C655" i="10"/>
  <c r="F654" i="10"/>
  <c r="G654" i="10" s="1"/>
  <c r="K654" i="10" s="1"/>
  <c r="C654" i="10"/>
  <c r="F653" i="10"/>
  <c r="G653" i="10" s="1"/>
  <c r="K653" i="10" s="1"/>
  <c r="P653" i="10" s="1"/>
  <c r="Q653" i="10" s="1"/>
  <c r="C653" i="10"/>
  <c r="F652" i="10"/>
  <c r="G652" i="10" s="1"/>
  <c r="K652" i="10" s="1"/>
  <c r="I652" i="10" s="1"/>
  <c r="C652" i="10"/>
  <c r="F651" i="10"/>
  <c r="G651" i="10" s="1"/>
  <c r="K651" i="10" s="1"/>
  <c r="C651" i="10"/>
  <c r="F650" i="10"/>
  <c r="C650" i="10"/>
  <c r="F649" i="10"/>
  <c r="G649" i="10" s="1"/>
  <c r="K649" i="10" s="1"/>
  <c r="C649" i="10"/>
  <c r="F648" i="10"/>
  <c r="G648" i="10" s="1"/>
  <c r="K648" i="10" s="1"/>
  <c r="P648" i="10" s="1"/>
  <c r="Q648" i="10" s="1"/>
  <c r="C648" i="10"/>
  <c r="F647" i="10"/>
  <c r="C647" i="10"/>
  <c r="F646" i="10"/>
  <c r="G646" i="10" s="1"/>
  <c r="K646" i="10" s="1"/>
  <c r="C646" i="10"/>
  <c r="F645" i="10"/>
  <c r="G645" i="10" s="1"/>
  <c r="K645" i="10" s="1"/>
  <c r="C645" i="10"/>
  <c r="F644" i="10"/>
  <c r="G644" i="10" s="1"/>
  <c r="K644" i="10" s="1"/>
  <c r="H644" i="10" s="1"/>
  <c r="C644" i="10"/>
  <c r="F643" i="10"/>
  <c r="C643" i="10"/>
  <c r="F642" i="10"/>
  <c r="G642" i="10" s="1"/>
  <c r="K642" i="10" s="1"/>
  <c r="C642" i="10"/>
  <c r="F641" i="10"/>
  <c r="C641" i="10"/>
  <c r="F640" i="10"/>
  <c r="C640" i="10"/>
  <c r="F639" i="10"/>
  <c r="C639" i="10"/>
  <c r="G638" i="10"/>
  <c r="K638" i="10" s="1"/>
  <c r="J638" i="10" s="1"/>
  <c r="F638" i="10"/>
  <c r="C638" i="10"/>
  <c r="F637" i="10"/>
  <c r="G637" i="10" s="1"/>
  <c r="K637" i="10" s="1"/>
  <c r="R637" i="10" s="1"/>
  <c r="O637" i="10" s="1"/>
  <c r="C637" i="10"/>
  <c r="G636" i="10"/>
  <c r="K636" i="10" s="1"/>
  <c r="F636" i="10"/>
  <c r="C636" i="10"/>
  <c r="G635" i="10"/>
  <c r="K635" i="10" s="1"/>
  <c r="P635" i="10" s="1"/>
  <c r="Q635" i="10" s="1"/>
  <c r="F635" i="10"/>
  <c r="C635" i="10"/>
  <c r="F634" i="10"/>
  <c r="G634" i="10" s="1"/>
  <c r="K634" i="10" s="1"/>
  <c r="C634" i="10"/>
  <c r="F633" i="10"/>
  <c r="G633" i="10" s="1"/>
  <c r="K633" i="10" s="1"/>
  <c r="H633" i="10" s="1"/>
  <c r="C633" i="10"/>
  <c r="F632" i="10"/>
  <c r="G632" i="10" s="1"/>
  <c r="K632" i="10" s="1"/>
  <c r="F631" i="10"/>
  <c r="G631" i="10" s="1"/>
  <c r="K631" i="10" s="1"/>
  <c r="C624" i="10"/>
  <c r="F630" i="10"/>
  <c r="G630" i="10" s="1"/>
  <c r="K630" i="10" s="1"/>
  <c r="J630" i="10" s="1"/>
  <c r="C632" i="10"/>
  <c r="F629" i="10"/>
  <c r="G629" i="10" s="1"/>
  <c r="K629" i="10" s="1"/>
  <c r="J629" i="10" s="1"/>
  <c r="C631" i="10"/>
  <c r="F628" i="10"/>
  <c r="G628" i="10" s="1"/>
  <c r="K628" i="10" s="1"/>
  <c r="C627" i="10"/>
  <c r="F627" i="10"/>
  <c r="C628" i="10"/>
  <c r="F626" i="10"/>
  <c r="G626" i="10" s="1"/>
  <c r="K626" i="10" s="1"/>
  <c r="C630" i="10"/>
  <c r="F625" i="10"/>
  <c r="G625" i="10" s="1"/>
  <c r="K625" i="10" s="1"/>
  <c r="C629" i="10"/>
  <c r="M624" i="10"/>
  <c r="F624" i="10"/>
  <c r="G624" i="10" s="1"/>
  <c r="K624" i="10" s="1"/>
  <c r="C625" i="10"/>
  <c r="F618" i="10"/>
  <c r="G618" i="10" s="1"/>
  <c r="K618" i="10" s="1"/>
  <c r="C618" i="10"/>
  <c r="F617" i="10"/>
  <c r="G617" i="10" s="1"/>
  <c r="K617" i="10" s="1"/>
  <c r="I617" i="10" s="1"/>
  <c r="C617" i="10"/>
  <c r="F616" i="10"/>
  <c r="G616" i="10" s="1"/>
  <c r="K616" i="10" s="1"/>
  <c r="C616" i="10"/>
  <c r="F615" i="10"/>
  <c r="G615" i="10" s="1"/>
  <c r="K615" i="10" s="1"/>
  <c r="R615" i="10" s="1"/>
  <c r="O615" i="10" s="1"/>
  <c r="C615" i="10"/>
  <c r="F614" i="10"/>
  <c r="G614" i="10" s="1"/>
  <c r="K614" i="10" s="1"/>
  <c r="J614" i="10" s="1"/>
  <c r="C614" i="10"/>
  <c r="F613" i="10"/>
  <c r="C613" i="10"/>
  <c r="F612" i="10"/>
  <c r="G612" i="10" s="1"/>
  <c r="K612" i="10" s="1"/>
  <c r="P612" i="10" s="1"/>
  <c r="Q612" i="10" s="1"/>
  <c r="C612" i="10"/>
  <c r="F611" i="10"/>
  <c r="C611" i="10"/>
  <c r="F610" i="10"/>
  <c r="C610" i="10"/>
  <c r="G609" i="10"/>
  <c r="K609" i="10" s="1"/>
  <c r="F609" i="10"/>
  <c r="C609" i="10"/>
  <c r="F608" i="10"/>
  <c r="G608" i="10" s="1"/>
  <c r="K608" i="10" s="1"/>
  <c r="R608" i="10" s="1"/>
  <c r="O608" i="10" s="1"/>
  <c r="C608" i="10"/>
  <c r="F607" i="10"/>
  <c r="G607" i="10" s="1"/>
  <c r="K607" i="10" s="1"/>
  <c r="R607" i="10" s="1"/>
  <c r="O607" i="10" s="1"/>
  <c r="T607" i="10" s="1"/>
  <c r="C607" i="10"/>
  <c r="F606" i="10"/>
  <c r="C606" i="10"/>
  <c r="F605" i="10"/>
  <c r="C605" i="10"/>
  <c r="F604" i="10"/>
  <c r="C604" i="10"/>
  <c r="G603" i="10"/>
  <c r="K603" i="10" s="1"/>
  <c r="F603" i="10"/>
  <c r="C603" i="10"/>
  <c r="F602" i="10"/>
  <c r="C602" i="10"/>
  <c r="G601" i="10"/>
  <c r="K601" i="10" s="1"/>
  <c r="F601" i="10"/>
  <c r="C601" i="10"/>
  <c r="F600" i="10"/>
  <c r="G600" i="10" s="1"/>
  <c r="K600" i="10" s="1"/>
  <c r="R600" i="10" s="1"/>
  <c r="O600" i="10" s="1"/>
  <c r="C600" i="10"/>
  <c r="G599" i="10"/>
  <c r="K599" i="10" s="1"/>
  <c r="F599" i="10"/>
  <c r="C599" i="10"/>
  <c r="F598" i="10"/>
  <c r="C598" i="10"/>
  <c r="F597" i="10"/>
  <c r="C597" i="10"/>
  <c r="F596" i="10"/>
  <c r="C596" i="10"/>
  <c r="F595" i="10"/>
  <c r="G595" i="10" s="1"/>
  <c r="K595" i="10" s="1"/>
  <c r="C595" i="10"/>
  <c r="F594" i="10"/>
  <c r="G594" i="10" s="1"/>
  <c r="K594" i="10" s="1"/>
  <c r="L594" i="10" s="1"/>
  <c r="C594" i="10"/>
  <c r="F593" i="10"/>
  <c r="G593" i="10" s="1"/>
  <c r="K593" i="10" s="1"/>
  <c r="C593" i="10"/>
  <c r="F592" i="10"/>
  <c r="G592" i="10" s="1"/>
  <c r="K592" i="10" s="1"/>
  <c r="C592" i="10"/>
  <c r="G591" i="10"/>
  <c r="K591" i="10" s="1"/>
  <c r="P591" i="10" s="1"/>
  <c r="Q591" i="10" s="1"/>
  <c r="F591" i="10"/>
  <c r="C591" i="10"/>
  <c r="F590" i="10"/>
  <c r="G590" i="10" s="1"/>
  <c r="K590" i="10" s="1"/>
  <c r="C590" i="10"/>
  <c r="F589" i="10"/>
  <c r="G589" i="10" s="1"/>
  <c r="K589" i="10" s="1"/>
  <c r="C589" i="10"/>
  <c r="F588" i="10"/>
  <c r="G588" i="10" s="1"/>
  <c r="K588" i="10" s="1"/>
  <c r="P588" i="10" s="1"/>
  <c r="Q588" i="10" s="1"/>
  <c r="C588" i="10"/>
  <c r="F587" i="10"/>
  <c r="G587" i="10" s="1"/>
  <c r="K587" i="10" s="1"/>
  <c r="L587" i="10" s="1"/>
  <c r="C587" i="10"/>
  <c r="F586" i="10"/>
  <c r="C586" i="10"/>
  <c r="F585" i="10"/>
  <c r="G585" i="10" s="1"/>
  <c r="K585" i="10" s="1"/>
  <c r="J585" i="10" s="1"/>
  <c r="C585" i="10"/>
  <c r="F584" i="10"/>
  <c r="G584" i="10" s="1"/>
  <c r="K584" i="10" s="1"/>
  <c r="C584" i="10"/>
  <c r="G583" i="10"/>
  <c r="K583" i="10" s="1"/>
  <c r="F583" i="10"/>
  <c r="C583" i="10"/>
  <c r="F582" i="10"/>
  <c r="G582" i="10" s="1"/>
  <c r="K582" i="10" s="1"/>
  <c r="C582" i="10"/>
  <c r="F581" i="10"/>
  <c r="C581" i="10"/>
  <c r="F580" i="10"/>
  <c r="C580" i="10"/>
  <c r="F579" i="10"/>
  <c r="G579" i="10" s="1"/>
  <c r="K579" i="10" s="1"/>
  <c r="C579" i="10"/>
  <c r="F578" i="10"/>
  <c r="C578" i="10"/>
  <c r="F577" i="10"/>
  <c r="G577" i="10" s="1"/>
  <c r="K577" i="10" s="1"/>
  <c r="C577" i="10"/>
  <c r="F576" i="10"/>
  <c r="G576" i="10" s="1"/>
  <c r="K576" i="10" s="1"/>
  <c r="C576" i="10"/>
  <c r="F575" i="10"/>
  <c r="G575" i="10" s="1"/>
  <c r="K575" i="10" s="1"/>
  <c r="J575" i="10" s="1"/>
  <c r="C575" i="10"/>
  <c r="F574" i="10"/>
  <c r="C574" i="10"/>
  <c r="F573" i="10"/>
  <c r="C573" i="10"/>
  <c r="F572" i="10"/>
  <c r="C572" i="10"/>
  <c r="F571" i="10"/>
  <c r="C571" i="10"/>
  <c r="F570" i="10"/>
  <c r="C570" i="10"/>
  <c r="G569" i="10"/>
  <c r="K569" i="10" s="1"/>
  <c r="F569" i="10"/>
  <c r="C569" i="10"/>
  <c r="F568" i="10"/>
  <c r="G568" i="10" s="1"/>
  <c r="K568" i="10" s="1"/>
  <c r="C568" i="10"/>
  <c r="G567" i="10"/>
  <c r="K567" i="10" s="1"/>
  <c r="F567" i="10"/>
  <c r="C567" i="10"/>
  <c r="G566" i="10"/>
  <c r="K566" i="10" s="1"/>
  <c r="P566" i="10" s="1"/>
  <c r="Q566" i="10" s="1"/>
  <c r="F566" i="10"/>
  <c r="C566" i="10"/>
  <c r="F565" i="10"/>
  <c r="C565" i="10"/>
  <c r="G564" i="10"/>
  <c r="K564" i="10" s="1"/>
  <c r="F564" i="10"/>
  <c r="C564" i="10"/>
  <c r="G563" i="10"/>
  <c r="K563" i="10" s="1"/>
  <c r="F563" i="10"/>
  <c r="C563" i="10"/>
  <c r="F562" i="10"/>
  <c r="G562" i="10" s="1"/>
  <c r="K562" i="10" s="1"/>
  <c r="L562" i="10" s="1"/>
  <c r="C562" i="10"/>
  <c r="G561" i="10"/>
  <c r="K561" i="10" s="1"/>
  <c r="F561" i="10"/>
  <c r="C561" i="10"/>
  <c r="F560" i="10"/>
  <c r="G560" i="10" s="1"/>
  <c r="K560" i="10" s="1"/>
  <c r="C560" i="10"/>
  <c r="F559" i="10"/>
  <c r="G559" i="10" s="1"/>
  <c r="K559" i="10" s="1"/>
  <c r="C559" i="10"/>
  <c r="F558" i="10"/>
  <c r="G558" i="10" s="1"/>
  <c r="K558" i="10" s="1"/>
  <c r="I558" i="10" s="1"/>
  <c r="C558" i="10"/>
  <c r="G557" i="10"/>
  <c r="K557" i="10" s="1"/>
  <c r="P557" i="10" s="1"/>
  <c r="Q557" i="10" s="1"/>
  <c r="F557" i="10"/>
  <c r="C557" i="10"/>
  <c r="F556" i="10"/>
  <c r="C556" i="10"/>
  <c r="F555" i="10"/>
  <c r="C555" i="10"/>
  <c r="F554" i="10"/>
  <c r="G554" i="10" s="1"/>
  <c r="K554" i="10" s="1"/>
  <c r="L554" i="10" s="1"/>
  <c r="C554" i="10"/>
  <c r="F553" i="10"/>
  <c r="C553" i="10"/>
  <c r="F552" i="10"/>
  <c r="G552" i="10" s="1"/>
  <c r="K552" i="10" s="1"/>
  <c r="J552" i="10" s="1"/>
  <c r="C552" i="10"/>
  <c r="F551" i="10"/>
  <c r="G551" i="10" s="1"/>
  <c r="K551" i="10" s="1"/>
  <c r="C551" i="10"/>
  <c r="F550" i="10"/>
  <c r="G550" i="10" s="1"/>
  <c r="K550" i="10" s="1"/>
  <c r="C550" i="10"/>
  <c r="F549" i="10"/>
  <c r="C549" i="10"/>
  <c r="F548" i="10"/>
  <c r="C548" i="10"/>
  <c r="F547" i="10"/>
  <c r="G547" i="10" s="1"/>
  <c r="K547" i="10" s="1"/>
  <c r="C547" i="10"/>
  <c r="G546" i="10"/>
  <c r="K546" i="10" s="1"/>
  <c r="L546" i="10" s="1"/>
  <c r="F546" i="10"/>
  <c r="C546" i="10"/>
  <c r="F545" i="10"/>
  <c r="G545" i="10" s="1"/>
  <c r="K545" i="10" s="1"/>
  <c r="J545" i="10" s="1"/>
  <c r="C545" i="10"/>
  <c r="F544" i="10"/>
  <c r="G544" i="10" s="1"/>
  <c r="K544" i="10" s="1"/>
  <c r="C544" i="10"/>
  <c r="F543" i="10"/>
  <c r="G543" i="10" s="1"/>
  <c r="K543" i="10" s="1"/>
  <c r="H543" i="10" s="1"/>
  <c r="C543" i="10"/>
  <c r="G542" i="10"/>
  <c r="K542" i="10" s="1"/>
  <c r="F542" i="10"/>
  <c r="C542" i="10"/>
  <c r="G541" i="10"/>
  <c r="K541" i="10" s="1"/>
  <c r="P541" i="10" s="1"/>
  <c r="Q541" i="10" s="1"/>
  <c r="F541" i="10"/>
  <c r="C541" i="10"/>
  <c r="F540" i="10"/>
  <c r="C540" i="10"/>
  <c r="G539" i="10"/>
  <c r="K539" i="10" s="1"/>
  <c r="F539" i="10"/>
  <c r="C539" i="10"/>
  <c r="G538" i="10"/>
  <c r="K538" i="10" s="1"/>
  <c r="F538" i="10"/>
  <c r="C538" i="10"/>
  <c r="F537" i="10"/>
  <c r="G537" i="10" s="1"/>
  <c r="K537" i="10" s="1"/>
  <c r="C537" i="10"/>
  <c r="F536" i="10"/>
  <c r="G536" i="10" s="1"/>
  <c r="K536" i="10" s="1"/>
  <c r="R536" i="10" s="1"/>
  <c r="O536" i="10" s="1"/>
  <c r="T536" i="10" s="1"/>
  <c r="C536" i="10"/>
  <c r="F535" i="10"/>
  <c r="G535" i="10" s="1"/>
  <c r="K535" i="10" s="1"/>
  <c r="R535" i="10" s="1"/>
  <c r="O535" i="10" s="1"/>
  <c r="C535" i="10"/>
  <c r="G534" i="10"/>
  <c r="K534" i="10" s="1"/>
  <c r="F534" i="10"/>
  <c r="C534" i="10"/>
  <c r="F533" i="10"/>
  <c r="C533" i="10"/>
  <c r="F532" i="10"/>
  <c r="G532" i="10" s="1"/>
  <c r="K532" i="10" s="1"/>
  <c r="R532" i="10" s="1"/>
  <c r="O532" i="10" s="1"/>
  <c r="C532" i="10"/>
  <c r="G531" i="10"/>
  <c r="K531" i="10" s="1"/>
  <c r="F531" i="10"/>
  <c r="C531" i="10"/>
  <c r="F530" i="10"/>
  <c r="G530" i="10" s="1"/>
  <c r="K530" i="10" s="1"/>
  <c r="C530" i="10"/>
  <c r="F529" i="10"/>
  <c r="G529" i="10" s="1"/>
  <c r="K529" i="10" s="1"/>
  <c r="C529" i="10"/>
  <c r="F528" i="10"/>
  <c r="G528" i="10" s="1"/>
  <c r="K528" i="10" s="1"/>
  <c r="C528" i="10"/>
  <c r="F527" i="10"/>
  <c r="G527" i="10" s="1"/>
  <c r="K527" i="10" s="1"/>
  <c r="H527" i="10" s="1"/>
  <c r="C527" i="10"/>
  <c r="G526" i="10"/>
  <c r="K526" i="10" s="1"/>
  <c r="F526" i="10"/>
  <c r="C526" i="10"/>
  <c r="F525" i="10"/>
  <c r="C525" i="10"/>
  <c r="G524" i="10"/>
  <c r="K524" i="10" s="1"/>
  <c r="F524" i="10"/>
  <c r="C524" i="10"/>
  <c r="F523" i="10"/>
  <c r="G523" i="10" s="1"/>
  <c r="K523" i="10" s="1"/>
  <c r="C523" i="10"/>
  <c r="F522" i="10"/>
  <c r="G522" i="10" s="1"/>
  <c r="K522" i="10" s="1"/>
  <c r="C522" i="10"/>
  <c r="F521" i="10"/>
  <c r="G521" i="10" s="1"/>
  <c r="K521" i="10" s="1"/>
  <c r="C521" i="10"/>
  <c r="F520" i="10"/>
  <c r="G520" i="10" s="1"/>
  <c r="K520" i="10" s="1"/>
  <c r="R520" i="10" s="1"/>
  <c r="O520" i="10" s="1"/>
  <c r="T520" i="10" s="1"/>
  <c r="C520" i="10"/>
  <c r="F519" i="10"/>
  <c r="G519" i="10" s="1"/>
  <c r="K519" i="10" s="1"/>
  <c r="J519" i="10" s="1"/>
  <c r="C519" i="10"/>
  <c r="F518" i="10"/>
  <c r="G518" i="10" s="1"/>
  <c r="K518" i="10" s="1"/>
  <c r="C518" i="10"/>
  <c r="F517" i="10"/>
  <c r="C517" i="10"/>
  <c r="F516" i="10"/>
  <c r="C516" i="10"/>
  <c r="F515" i="10"/>
  <c r="G515" i="10" s="1"/>
  <c r="K515" i="10" s="1"/>
  <c r="L515" i="10" s="1"/>
  <c r="C515" i="10"/>
  <c r="F514" i="10"/>
  <c r="G514" i="10" s="1"/>
  <c r="K514" i="10" s="1"/>
  <c r="C514" i="10"/>
  <c r="F513" i="10"/>
  <c r="G513" i="10" s="1"/>
  <c r="K513" i="10" s="1"/>
  <c r="J513" i="10" s="1"/>
  <c r="C513" i="10"/>
  <c r="F512" i="10"/>
  <c r="G512" i="10" s="1"/>
  <c r="K512" i="10" s="1"/>
  <c r="C512" i="10"/>
  <c r="F511" i="10"/>
  <c r="G511" i="10" s="1"/>
  <c r="K511" i="10" s="1"/>
  <c r="J511" i="10" s="1"/>
  <c r="C511" i="10"/>
  <c r="G510" i="10"/>
  <c r="K510" i="10" s="1"/>
  <c r="F510" i="10"/>
  <c r="C510" i="10"/>
  <c r="G509" i="10"/>
  <c r="K509" i="10" s="1"/>
  <c r="F509" i="10"/>
  <c r="C509" i="10"/>
  <c r="G508" i="10"/>
  <c r="K508" i="10" s="1"/>
  <c r="F508" i="10"/>
  <c r="C508" i="10"/>
  <c r="F507" i="10"/>
  <c r="G507" i="10" s="1"/>
  <c r="K507" i="10" s="1"/>
  <c r="P507" i="10" s="1"/>
  <c r="Q507" i="10" s="1"/>
  <c r="C507" i="10"/>
  <c r="G506" i="10"/>
  <c r="K506" i="10" s="1"/>
  <c r="P506" i="10" s="1"/>
  <c r="Q506" i="10" s="1"/>
  <c r="F506" i="10"/>
  <c r="C506" i="10"/>
  <c r="F505" i="10"/>
  <c r="C505" i="10"/>
  <c r="F504" i="10"/>
  <c r="G504" i="10" s="1"/>
  <c r="K504" i="10" s="1"/>
  <c r="C504" i="10"/>
  <c r="F503" i="10"/>
  <c r="G503" i="10" s="1"/>
  <c r="K503" i="10" s="1"/>
  <c r="J503" i="10" s="1"/>
  <c r="C503" i="10"/>
  <c r="G502" i="10"/>
  <c r="K502" i="10" s="1"/>
  <c r="F502" i="10"/>
  <c r="C502" i="10"/>
  <c r="F501" i="10"/>
  <c r="C501" i="10"/>
  <c r="F500" i="10"/>
  <c r="C500" i="10"/>
  <c r="G499" i="10"/>
  <c r="K499" i="10" s="1"/>
  <c r="P499" i="10" s="1"/>
  <c r="Q499" i="10" s="1"/>
  <c r="F499" i="10"/>
  <c r="C499" i="10"/>
  <c r="F498" i="10"/>
  <c r="C498" i="10"/>
  <c r="F497" i="10"/>
  <c r="C497" i="10"/>
  <c r="F496" i="10"/>
  <c r="G496" i="10" s="1"/>
  <c r="K496" i="10" s="1"/>
  <c r="J496" i="10" s="1"/>
  <c r="C496" i="10"/>
  <c r="F495" i="10"/>
  <c r="G495" i="10" s="1"/>
  <c r="K495" i="10" s="1"/>
  <c r="R495" i="10" s="1"/>
  <c r="O495" i="10" s="1"/>
  <c r="T495" i="10" s="1"/>
  <c r="C495" i="10"/>
  <c r="G494" i="10"/>
  <c r="K494" i="10" s="1"/>
  <c r="R494" i="10" s="1"/>
  <c r="O494" i="10" s="1"/>
  <c r="F494" i="10"/>
  <c r="C494" i="10"/>
  <c r="F493" i="10"/>
  <c r="G493" i="10" s="1"/>
  <c r="K493" i="10" s="1"/>
  <c r="L493" i="10" s="1"/>
  <c r="C493" i="10"/>
  <c r="F492" i="10"/>
  <c r="G492" i="10" s="1"/>
  <c r="K492" i="10" s="1"/>
  <c r="R492" i="10" s="1"/>
  <c r="O492" i="10" s="1"/>
  <c r="C492" i="10"/>
  <c r="F491" i="10"/>
  <c r="G491" i="10" s="1"/>
  <c r="K491" i="10" s="1"/>
  <c r="P491" i="10" s="1"/>
  <c r="Q491" i="10" s="1"/>
  <c r="C491" i="10"/>
  <c r="F490" i="10"/>
  <c r="G490" i="10" s="1"/>
  <c r="K490" i="10" s="1"/>
  <c r="C490" i="10"/>
  <c r="F489" i="10"/>
  <c r="G489" i="10" s="1"/>
  <c r="K489" i="10" s="1"/>
  <c r="C489" i="10"/>
  <c r="F488" i="10"/>
  <c r="G488" i="10" s="1"/>
  <c r="K488" i="10" s="1"/>
  <c r="J488" i="10" s="1"/>
  <c r="C488" i="10"/>
  <c r="G487" i="10"/>
  <c r="K487" i="10" s="1"/>
  <c r="F487" i="10"/>
  <c r="C487" i="10"/>
  <c r="F486" i="10"/>
  <c r="G486" i="10" s="1"/>
  <c r="K486" i="10" s="1"/>
  <c r="C486" i="10"/>
  <c r="F485" i="10"/>
  <c r="G485" i="10" s="1"/>
  <c r="K485" i="10" s="1"/>
  <c r="P485" i="10" s="1"/>
  <c r="Q485" i="10" s="1"/>
  <c r="C485" i="10"/>
  <c r="F484" i="10"/>
  <c r="C484" i="10"/>
  <c r="F483" i="10"/>
  <c r="G483" i="10" s="1"/>
  <c r="K483" i="10" s="1"/>
  <c r="P483" i="10" s="1"/>
  <c r="Q483" i="10" s="1"/>
  <c r="C483" i="10"/>
  <c r="F482" i="10"/>
  <c r="C482" i="10"/>
  <c r="F481" i="10"/>
  <c r="G481" i="10" s="1"/>
  <c r="K481" i="10" s="1"/>
  <c r="C481" i="10"/>
  <c r="F480" i="10"/>
  <c r="G480" i="10" s="1"/>
  <c r="K480" i="10" s="1"/>
  <c r="R480" i="10" s="1"/>
  <c r="O480" i="10" s="1"/>
  <c r="S480" i="10" s="1"/>
  <c r="C480" i="10"/>
  <c r="F479" i="10"/>
  <c r="G479" i="10" s="1"/>
  <c r="K479" i="10" s="1"/>
  <c r="C479" i="10"/>
  <c r="F478" i="10"/>
  <c r="G478" i="10" s="1"/>
  <c r="K478" i="10" s="1"/>
  <c r="C478" i="10"/>
  <c r="F477" i="10"/>
  <c r="G477" i="10" s="1"/>
  <c r="K477" i="10" s="1"/>
  <c r="C477" i="10"/>
  <c r="G476" i="10"/>
  <c r="K476" i="10" s="1"/>
  <c r="F476" i="10"/>
  <c r="C476" i="10"/>
  <c r="F475" i="10"/>
  <c r="C475" i="10"/>
  <c r="F474" i="10"/>
  <c r="C474" i="10"/>
  <c r="F473" i="10"/>
  <c r="G473" i="10" s="1"/>
  <c r="K473" i="10" s="1"/>
  <c r="J473" i="10" s="1"/>
  <c r="C473" i="10"/>
  <c r="F472" i="10"/>
  <c r="C472" i="10"/>
  <c r="F471" i="10"/>
  <c r="G471" i="10" s="1"/>
  <c r="K471" i="10" s="1"/>
  <c r="C471" i="10"/>
  <c r="F470" i="10"/>
  <c r="G470" i="10" s="1"/>
  <c r="K470" i="10" s="1"/>
  <c r="I470" i="10" s="1"/>
  <c r="C470" i="10"/>
  <c r="F469" i="10"/>
  <c r="C469" i="10"/>
  <c r="F468" i="10"/>
  <c r="G468" i="10" s="1"/>
  <c r="K468" i="10" s="1"/>
  <c r="R468" i="10" s="1"/>
  <c r="O468" i="10" s="1"/>
  <c r="T468" i="10" s="1"/>
  <c r="C468" i="10"/>
  <c r="F467" i="10"/>
  <c r="G467" i="10" s="1"/>
  <c r="K467" i="10" s="1"/>
  <c r="C467" i="10"/>
  <c r="F466" i="10"/>
  <c r="G466" i="10" s="1"/>
  <c r="K466" i="10" s="1"/>
  <c r="P466" i="10" s="1"/>
  <c r="Q466" i="10" s="1"/>
  <c r="C466" i="10"/>
  <c r="G465" i="10"/>
  <c r="K465" i="10" s="1"/>
  <c r="L465" i="10" s="1"/>
  <c r="F465" i="10"/>
  <c r="C465" i="10"/>
  <c r="F464" i="10"/>
  <c r="G464" i="10" s="1"/>
  <c r="K464" i="10" s="1"/>
  <c r="C464" i="10"/>
  <c r="F463" i="10"/>
  <c r="G463" i="10" s="1"/>
  <c r="K463" i="10" s="1"/>
  <c r="I463" i="10" s="1"/>
  <c r="C463" i="10"/>
  <c r="G462" i="10"/>
  <c r="K462" i="10" s="1"/>
  <c r="F462" i="10"/>
  <c r="C462" i="10"/>
  <c r="G461" i="10"/>
  <c r="K461" i="10" s="1"/>
  <c r="F461" i="10"/>
  <c r="C461" i="10"/>
  <c r="F460" i="10"/>
  <c r="C460" i="10"/>
  <c r="F459" i="10"/>
  <c r="G459" i="10" s="1"/>
  <c r="K459" i="10" s="1"/>
  <c r="C459" i="10"/>
  <c r="F458" i="10"/>
  <c r="C458" i="10"/>
  <c r="F457" i="10"/>
  <c r="C457" i="10"/>
  <c r="F456" i="10"/>
  <c r="G456" i="10" s="1"/>
  <c r="K456" i="10" s="1"/>
  <c r="R456" i="10" s="1"/>
  <c r="O456" i="10" s="1"/>
  <c r="C456" i="10"/>
  <c r="G455" i="10"/>
  <c r="K455" i="10" s="1"/>
  <c r="F455" i="10"/>
  <c r="C455" i="10"/>
  <c r="G454" i="10"/>
  <c r="K454" i="10" s="1"/>
  <c r="F454" i="10"/>
  <c r="C454" i="10"/>
  <c r="F453" i="10"/>
  <c r="C453" i="10"/>
  <c r="G452" i="10"/>
  <c r="K452" i="10" s="1"/>
  <c r="R452" i="10" s="1"/>
  <c r="O452" i="10" s="1"/>
  <c r="F452" i="10"/>
  <c r="C452" i="10"/>
  <c r="G451" i="10"/>
  <c r="K451" i="10" s="1"/>
  <c r="I451" i="10" s="1"/>
  <c r="F451" i="10"/>
  <c r="C451" i="10"/>
  <c r="F450" i="10"/>
  <c r="G450" i="10" s="1"/>
  <c r="K450" i="10" s="1"/>
  <c r="P450" i="10" s="1"/>
  <c r="Q450" i="10" s="1"/>
  <c r="C450" i="10"/>
  <c r="G449" i="10"/>
  <c r="K449" i="10" s="1"/>
  <c r="F449" i="10"/>
  <c r="C449" i="10"/>
  <c r="F448" i="10"/>
  <c r="G448" i="10" s="1"/>
  <c r="K448" i="10" s="1"/>
  <c r="J448" i="10" s="1"/>
  <c r="C448" i="10"/>
  <c r="F447" i="10"/>
  <c r="G447" i="10" s="1"/>
  <c r="K447" i="10" s="1"/>
  <c r="C447" i="10"/>
  <c r="G446" i="10"/>
  <c r="K446" i="10" s="1"/>
  <c r="P446" i="10" s="1"/>
  <c r="Q446" i="10" s="1"/>
  <c r="F446" i="10"/>
  <c r="C446" i="10"/>
  <c r="F445" i="10"/>
  <c r="G445" i="10" s="1"/>
  <c r="K445" i="10" s="1"/>
  <c r="R445" i="10" s="1"/>
  <c r="O445" i="10" s="1"/>
  <c r="C445" i="10"/>
  <c r="F444" i="10"/>
  <c r="C444" i="10"/>
  <c r="F443" i="10"/>
  <c r="C443" i="10"/>
  <c r="F442" i="10"/>
  <c r="G442" i="10" s="1"/>
  <c r="K442" i="10" s="1"/>
  <c r="P442" i="10" s="1"/>
  <c r="Q442" i="10" s="1"/>
  <c r="C442" i="10"/>
  <c r="F441" i="10"/>
  <c r="C441" i="10"/>
  <c r="F440" i="10"/>
  <c r="G440" i="10" s="1"/>
  <c r="K440" i="10" s="1"/>
  <c r="C440" i="10"/>
  <c r="F439" i="10"/>
  <c r="G439" i="10" s="1"/>
  <c r="K439" i="10" s="1"/>
  <c r="C439" i="10"/>
  <c r="F438" i="10"/>
  <c r="G438" i="10" s="1"/>
  <c r="K438" i="10" s="1"/>
  <c r="C438" i="10"/>
  <c r="F437" i="10"/>
  <c r="C437" i="10"/>
  <c r="F436" i="10"/>
  <c r="C436" i="10"/>
  <c r="F435" i="10"/>
  <c r="G435" i="10" s="1"/>
  <c r="K435" i="10" s="1"/>
  <c r="R435" i="10" s="1"/>
  <c r="O435" i="10" s="1"/>
  <c r="C435" i="10"/>
  <c r="F434" i="10"/>
  <c r="G434" i="10" s="1"/>
  <c r="K434" i="10" s="1"/>
  <c r="H434" i="10" s="1"/>
  <c r="C434" i="10"/>
  <c r="G433" i="10"/>
  <c r="K433" i="10" s="1"/>
  <c r="P433" i="10" s="1"/>
  <c r="Q433" i="10" s="1"/>
  <c r="F433" i="10"/>
  <c r="C433" i="10"/>
  <c r="F432" i="10"/>
  <c r="G432" i="10" s="1"/>
  <c r="K432" i="10" s="1"/>
  <c r="C432" i="10"/>
  <c r="F431" i="10"/>
  <c r="G431" i="10" s="1"/>
  <c r="K431" i="10" s="1"/>
  <c r="C431" i="10"/>
  <c r="G430" i="10"/>
  <c r="K430" i="10" s="1"/>
  <c r="F430" i="10"/>
  <c r="C430" i="10"/>
  <c r="F429" i="10"/>
  <c r="G429" i="10" s="1"/>
  <c r="K429" i="10" s="1"/>
  <c r="R429" i="10" s="1"/>
  <c r="O429" i="10" s="1"/>
  <c r="T429" i="10" s="1"/>
  <c r="C429" i="10"/>
  <c r="F428" i="10"/>
  <c r="G428" i="10" s="1"/>
  <c r="K428" i="10" s="1"/>
  <c r="C428" i="10"/>
  <c r="F427" i="10"/>
  <c r="C427" i="10"/>
  <c r="F426" i="10"/>
  <c r="G426" i="10" s="1"/>
  <c r="K426" i="10" s="1"/>
  <c r="C426" i="10"/>
  <c r="F425" i="10"/>
  <c r="C425" i="10"/>
  <c r="F424" i="10"/>
  <c r="C424" i="10"/>
  <c r="F423" i="10"/>
  <c r="G423" i="10" s="1"/>
  <c r="K423" i="10" s="1"/>
  <c r="J423" i="10" s="1"/>
  <c r="F422" i="10"/>
  <c r="G422" i="10" s="1"/>
  <c r="K422" i="10" s="1"/>
  <c r="I422" i="10" s="1"/>
  <c r="F421" i="10"/>
  <c r="G421" i="10" s="1"/>
  <c r="K421" i="10" s="1"/>
  <c r="C419" i="10"/>
  <c r="F420" i="10"/>
  <c r="G420" i="10" s="1"/>
  <c r="K420" i="10" s="1"/>
  <c r="M419" i="10"/>
  <c r="F419" i="10"/>
  <c r="G419" i="10" s="1"/>
  <c r="K419" i="10" s="1"/>
  <c r="F413" i="10"/>
  <c r="G413" i="10" s="1"/>
  <c r="K413" i="10" s="1"/>
  <c r="C413" i="10"/>
  <c r="F412" i="10"/>
  <c r="G412" i="10" s="1"/>
  <c r="K412" i="10" s="1"/>
  <c r="C412" i="10"/>
  <c r="F411" i="10"/>
  <c r="G411" i="10" s="1"/>
  <c r="K411" i="10" s="1"/>
  <c r="C411" i="10"/>
  <c r="F410" i="10"/>
  <c r="G410" i="10" s="1"/>
  <c r="K410" i="10" s="1"/>
  <c r="J410" i="10" s="1"/>
  <c r="C410" i="10"/>
  <c r="F409" i="10"/>
  <c r="G409" i="10" s="1"/>
  <c r="K409" i="10" s="1"/>
  <c r="R409" i="10" s="1"/>
  <c r="O409" i="10" s="1"/>
  <c r="S409" i="10" s="1"/>
  <c r="C409" i="10"/>
  <c r="F408" i="10"/>
  <c r="C408" i="10"/>
  <c r="F407" i="10"/>
  <c r="G407" i="10" s="1"/>
  <c r="K407" i="10" s="1"/>
  <c r="R407" i="10" s="1"/>
  <c r="O407" i="10" s="1"/>
  <c r="T407" i="10" s="1"/>
  <c r="C407" i="10"/>
  <c r="F406" i="10"/>
  <c r="C406" i="10"/>
  <c r="F405" i="10"/>
  <c r="C405" i="10"/>
  <c r="F404" i="10"/>
  <c r="G404" i="10" s="1"/>
  <c r="K404" i="10" s="1"/>
  <c r="J404" i="10" s="1"/>
  <c r="C404" i="10"/>
  <c r="F403" i="10"/>
  <c r="G403" i="10" s="1"/>
  <c r="K403" i="10" s="1"/>
  <c r="C403" i="10"/>
  <c r="F402" i="10"/>
  <c r="G402" i="10" s="1"/>
  <c r="K402" i="10" s="1"/>
  <c r="C402" i="10"/>
  <c r="F401" i="10"/>
  <c r="G401" i="10" s="1"/>
  <c r="K401" i="10" s="1"/>
  <c r="C401" i="10"/>
  <c r="F400" i="10"/>
  <c r="C400" i="10"/>
  <c r="F399" i="10"/>
  <c r="G399" i="10" s="1"/>
  <c r="K399" i="10" s="1"/>
  <c r="I399" i="10" s="1"/>
  <c r="C399" i="10"/>
  <c r="F398" i="10"/>
  <c r="G398" i="10" s="1"/>
  <c r="K398" i="10" s="1"/>
  <c r="J398" i="10" s="1"/>
  <c r="C398" i="10"/>
  <c r="G397" i="10"/>
  <c r="K397" i="10" s="1"/>
  <c r="P397" i="10" s="1"/>
  <c r="Q397" i="10" s="1"/>
  <c r="F397" i="10"/>
  <c r="C397" i="10"/>
  <c r="F396" i="10"/>
  <c r="G396" i="10" s="1"/>
  <c r="K396" i="10" s="1"/>
  <c r="C396" i="10"/>
  <c r="F395" i="10"/>
  <c r="G395" i="10" s="1"/>
  <c r="K395" i="10" s="1"/>
  <c r="L395" i="10" s="1"/>
  <c r="C395" i="10"/>
  <c r="G394" i="10"/>
  <c r="K394" i="10" s="1"/>
  <c r="F394" i="10"/>
  <c r="C394" i="10"/>
  <c r="F393" i="10"/>
  <c r="G393" i="10" s="1"/>
  <c r="K393" i="10" s="1"/>
  <c r="R393" i="10" s="1"/>
  <c r="O393" i="10" s="1"/>
  <c r="C393" i="10"/>
  <c r="F392" i="10"/>
  <c r="G392" i="10" s="1"/>
  <c r="K392" i="10" s="1"/>
  <c r="J392" i="10" s="1"/>
  <c r="C392" i="10"/>
  <c r="F391" i="10"/>
  <c r="G391" i="10" s="1"/>
  <c r="K391" i="10" s="1"/>
  <c r="R391" i="10" s="1"/>
  <c r="O391" i="10" s="1"/>
  <c r="C391" i="10"/>
  <c r="G390" i="10"/>
  <c r="K390" i="10" s="1"/>
  <c r="J390" i="10" s="1"/>
  <c r="F390" i="10"/>
  <c r="C390" i="10"/>
  <c r="F389" i="10"/>
  <c r="C389" i="10"/>
  <c r="F388" i="10"/>
  <c r="C388" i="10"/>
  <c r="F387" i="10"/>
  <c r="G387" i="10" s="1"/>
  <c r="K387" i="10" s="1"/>
  <c r="R387" i="10" s="1"/>
  <c r="O387" i="10" s="1"/>
  <c r="C387" i="10"/>
  <c r="F386" i="10"/>
  <c r="G386" i="10" s="1"/>
  <c r="K386" i="10" s="1"/>
  <c r="C386" i="10"/>
  <c r="G385" i="10"/>
  <c r="K385" i="10" s="1"/>
  <c r="F385" i="10"/>
  <c r="C385" i="10"/>
  <c r="F384" i="10"/>
  <c r="G384" i="10" s="1"/>
  <c r="K384" i="10" s="1"/>
  <c r="I384" i="10" s="1"/>
  <c r="C384" i="10"/>
  <c r="F383" i="10"/>
  <c r="G383" i="10" s="1"/>
  <c r="K383" i="10" s="1"/>
  <c r="R383" i="10" s="1"/>
  <c r="O383" i="10" s="1"/>
  <c r="C383" i="10"/>
  <c r="G382" i="10"/>
  <c r="K382" i="10" s="1"/>
  <c r="R382" i="10" s="1"/>
  <c r="O382" i="10" s="1"/>
  <c r="F382" i="10"/>
  <c r="C382" i="10"/>
  <c r="F381" i="10"/>
  <c r="G381" i="10" s="1"/>
  <c r="K381" i="10" s="1"/>
  <c r="P381" i="10" s="1"/>
  <c r="Q381" i="10" s="1"/>
  <c r="C381" i="10"/>
  <c r="F380" i="10"/>
  <c r="C380" i="10"/>
  <c r="F379" i="10"/>
  <c r="G379" i="10" s="1"/>
  <c r="K379" i="10" s="1"/>
  <c r="L379" i="10" s="1"/>
  <c r="C379" i="10"/>
  <c r="F378" i="10"/>
  <c r="G378" i="10" s="1"/>
  <c r="K378" i="10" s="1"/>
  <c r="C378" i="10"/>
  <c r="G377" i="10"/>
  <c r="K377" i="10" s="1"/>
  <c r="J377" i="10" s="1"/>
  <c r="F377" i="10"/>
  <c r="C377" i="10"/>
  <c r="F376" i="10"/>
  <c r="G376" i="10" s="1"/>
  <c r="K376" i="10" s="1"/>
  <c r="I376" i="10" s="1"/>
  <c r="C376" i="10"/>
  <c r="F375" i="10"/>
  <c r="C375" i="10"/>
  <c r="G374" i="10"/>
  <c r="K374" i="10" s="1"/>
  <c r="I374" i="10" s="1"/>
  <c r="F374" i="10"/>
  <c r="C374" i="10"/>
  <c r="F373" i="10"/>
  <c r="G373" i="10" s="1"/>
  <c r="K373" i="10" s="1"/>
  <c r="C373" i="10"/>
  <c r="F372" i="10"/>
  <c r="G372" i="10" s="1"/>
  <c r="K372" i="10" s="1"/>
  <c r="C372" i="10"/>
  <c r="F371" i="10"/>
  <c r="G371" i="10" s="1"/>
  <c r="K371" i="10" s="1"/>
  <c r="J371" i="10" s="1"/>
  <c r="C371" i="10"/>
  <c r="F370" i="10"/>
  <c r="G370" i="10" s="1"/>
  <c r="K370" i="10" s="1"/>
  <c r="C370" i="10"/>
  <c r="F369" i="10"/>
  <c r="G369" i="10" s="1"/>
  <c r="K369" i="10" s="1"/>
  <c r="C369" i="10"/>
  <c r="F368" i="10"/>
  <c r="C368" i="10"/>
  <c r="F367" i="10"/>
  <c r="C367" i="10"/>
  <c r="F366" i="10"/>
  <c r="C366" i="10"/>
  <c r="F365" i="10"/>
  <c r="G365" i="10" s="1"/>
  <c r="K365" i="10" s="1"/>
  <c r="H365" i="10" s="1"/>
  <c r="C365" i="10"/>
  <c r="F364" i="10"/>
  <c r="G364" i="10" s="1"/>
  <c r="K364" i="10" s="1"/>
  <c r="P364" i="10" s="1"/>
  <c r="Q364" i="10" s="1"/>
  <c r="C364" i="10"/>
  <c r="F363" i="10"/>
  <c r="G363" i="10" s="1"/>
  <c r="K363" i="10" s="1"/>
  <c r="C363" i="10"/>
  <c r="F362" i="10"/>
  <c r="G362" i="10" s="1"/>
  <c r="K362" i="10" s="1"/>
  <c r="R362" i="10" s="1"/>
  <c r="O362" i="10" s="1"/>
  <c r="C362" i="10"/>
  <c r="F361" i="10"/>
  <c r="G361" i="10" s="1"/>
  <c r="K361" i="10" s="1"/>
  <c r="C361" i="10"/>
  <c r="G360" i="10"/>
  <c r="K360" i="10" s="1"/>
  <c r="F360" i="10"/>
  <c r="C360" i="10"/>
  <c r="F359" i="10"/>
  <c r="G359" i="10" s="1"/>
  <c r="K359" i="10" s="1"/>
  <c r="L359" i="10" s="1"/>
  <c r="C359" i="10"/>
  <c r="F358" i="10"/>
  <c r="G358" i="10" s="1"/>
  <c r="K358" i="10" s="1"/>
  <c r="H358" i="10" s="1"/>
  <c r="C358" i="10"/>
  <c r="F357" i="10"/>
  <c r="G357" i="10" s="1"/>
  <c r="K357" i="10" s="1"/>
  <c r="C357" i="10"/>
  <c r="F356" i="10"/>
  <c r="C356" i="10"/>
  <c r="F355" i="10"/>
  <c r="G355" i="10" s="1"/>
  <c r="K355" i="10" s="1"/>
  <c r="C355" i="10"/>
  <c r="G354" i="10"/>
  <c r="K354" i="10" s="1"/>
  <c r="F354" i="10"/>
  <c r="C354" i="10"/>
  <c r="F353" i="10"/>
  <c r="G353" i="10" s="1"/>
  <c r="K353" i="10" s="1"/>
  <c r="C353" i="10"/>
  <c r="F352" i="10"/>
  <c r="C352" i="10"/>
  <c r="G351" i="10"/>
  <c r="K351" i="10" s="1"/>
  <c r="L351" i="10" s="1"/>
  <c r="F351" i="10"/>
  <c r="C351" i="10"/>
  <c r="F350" i="10"/>
  <c r="G350" i="10" s="1"/>
  <c r="K350" i="10" s="1"/>
  <c r="C350" i="10"/>
  <c r="F349" i="10"/>
  <c r="C349" i="10"/>
  <c r="F348" i="10"/>
  <c r="G348" i="10" s="1"/>
  <c r="K348" i="10" s="1"/>
  <c r="P348" i="10" s="1"/>
  <c r="Q348" i="10" s="1"/>
  <c r="C348" i="10"/>
  <c r="F347" i="10"/>
  <c r="G347" i="10" s="1"/>
  <c r="K347" i="10" s="1"/>
  <c r="J347" i="10" s="1"/>
  <c r="C347" i="10"/>
  <c r="G346" i="10"/>
  <c r="K346" i="10" s="1"/>
  <c r="L346" i="10" s="1"/>
  <c r="F346" i="10"/>
  <c r="C346" i="10"/>
  <c r="F345" i="10"/>
  <c r="G345" i="10" s="1"/>
  <c r="K345" i="10" s="1"/>
  <c r="H345" i="10" s="1"/>
  <c r="C345" i="10"/>
  <c r="F344" i="10"/>
  <c r="C344" i="10"/>
  <c r="G343" i="10"/>
  <c r="K343" i="10" s="1"/>
  <c r="H343" i="10" s="1"/>
  <c r="F343" i="10"/>
  <c r="C343" i="10"/>
  <c r="F342" i="10"/>
  <c r="C342" i="10"/>
  <c r="F341" i="10"/>
  <c r="C341" i="10"/>
  <c r="F340" i="10"/>
  <c r="G340" i="10" s="1"/>
  <c r="K340" i="10" s="1"/>
  <c r="C340" i="10"/>
  <c r="F339" i="10"/>
  <c r="C339" i="10"/>
  <c r="G338" i="10"/>
  <c r="K338" i="10" s="1"/>
  <c r="J338" i="10" s="1"/>
  <c r="F338" i="10"/>
  <c r="C338" i="10"/>
  <c r="F337" i="10"/>
  <c r="G337" i="10" s="1"/>
  <c r="K337" i="10" s="1"/>
  <c r="C337" i="10"/>
  <c r="F336" i="10"/>
  <c r="C336" i="10"/>
  <c r="F335" i="10"/>
  <c r="C335" i="10"/>
  <c r="F334" i="10"/>
  <c r="G334" i="10" s="1"/>
  <c r="K334" i="10" s="1"/>
  <c r="J334" i="10" s="1"/>
  <c r="C334" i="10"/>
  <c r="F333" i="10"/>
  <c r="G333" i="10" s="1"/>
  <c r="K333" i="10" s="1"/>
  <c r="P333" i="10" s="1"/>
  <c r="Q333" i="10" s="1"/>
  <c r="C333" i="10"/>
  <c r="F332" i="10"/>
  <c r="G332" i="10" s="1"/>
  <c r="K332" i="10" s="1"/>
  <c r="C332" i="10"/>
  <c r="F331" i="10"/>
  <c r="G331" i="10" s="1"/>
  <c r="K331" i="10" s="1"/>
  <c r="R331" i="10" s="1"/>
  <c r="O331" i="10" s="1"/>
  <c r="C331" i="10"/>
  <c r="G330" i="10"/>
  <c r="K330" i="10" s="1"/>
  <c r="R330" i="10" s="1"/>
  <c r="O330" i="10" s="1"/>
  <c r="S330" i="10" s="1"/>
  <c r="F330" i="10"/>
  <c r="C330" i="10"/>
  <c r="F329" i="10"/>
  <c r="G329" i="10" s="1"/>
  <c r="K329" i="10" s="1"/>
  <c r="R329" i="10" s="1"/>
  <c r="O329" i="10" s="1"/>
  <c r="C329" i="10"/>
  <c r="F328" i="10"/>
  <c r="G328" i="10" s="1"/>
  <c r="K328" i="10" s="1"/>
  <c r="I328" i="10" s="1"/>
  <c r="C328" i="10"/>
  <c r="F327" i="10"/>
  <c r="C327" i="10"/>
  <c r="F326" i="10"/>
  <c r="G326" i="10" s="1"/>
  <c r="K326" i="10" s="1"/>
  <c r="J326" i="10" s="1"/>
  <c r="C326" i="10"/>
  <c r="F325" i="10"/>
  <c r="C325" i="10"/>
  <c r="F324" i="10"/>
  <c r="G324" i="10" s="1"/>
  <c r="K324" i="10" s="1"/>
  <c r="C324" i="10"/>
  <c r="F323" i="10"/>
  <c r="G323" i="10" s="1"/>
  <c r="K323" i="10" s="1"/>
  <c r="L323" i="10" s="1"/>
  <c r="C323" i="10"/>
  <c r="G322" i="10"/>
  <c r="K322" i="10" s="1"/>
  <c r="R322" i="10" s="1"/>
  <c r="O322" i="10" s="1"/>
  <c r="T322" i="10" s="1"/>
  <c r="F322" i="10"/>
  <c r="C322" i="10"/>
  <c r="F321" i="10"/>
  <c r="G321" i="10" s="1"/>
  <c r="K321" i="10" s="1"/>
  <c r="C321" i="10"/>
  <c r="F320" i="10"/>
  <c r="G320" i="10" s="1"/>
  <c r="K320" i="10" s="1"/>
  <c r="C320" i="10"/>
  <c r="F319" i="10"/>
  <c r="C319" i="10"/>
  <c r="F318" i="10"/>
  <c r="G318" i="10" s="1"/>
  <c r="K318" i="10" s="1"/>
  <c r="R318" i="10" s="1"/>
  <c r="O318" i="10" s="1"/>
  <c r="C318" i="10"/>
  <c r="F317" i="10"/>
  <c r="C317" i="10"/>
  <c r="G316" i="10"/>
  <c r="K316" i="10" s="1"/>
  <c r="F316" i="10"/>
  <c r="C316" i="10"/>
  <c r="F315" i="10"/>
  <c r="G315" i="10" s="1"/>
  <c r="K315" i="10" s="1"/>
  <c r="R315" i="10" s="1"/>
  <c r="O315" i="10" s="1"/>
  <c r="C315" i="10"/>
  <c r="F314" i="10"/>
  <c r="G314" i="10" s="1"/>
  <c r="K314" i="10" s="1"/>
  <c r="P314" i="10" s="1"/>
  <c r="Q314" i="10" s="1"/>
  <c r="C314" i="10"/>
  <c r="G313" i="10"/>
  <c r="K313" i="10" s="1"/>
  <c r="L313" i="10" s="1"/>
  <c r="F313" i="10"/>
  <c r="C313" i="10"/>
  <c r="F312" i="10"/>
  <c r="G312" i="10" s="1"/>
  <c r="K312" i="10" s="1"/>
  <c r="C312" i="10"/>
  <c r="F311" i="10"/>
  <c r="C311" i="10"/>
  <c r="G310" i="10"/>
  <c r="K310" i="10" s="1"/>
  <c r="F310" i="10"/>
  <c r="C310" i="10"/>
  <c r="F309" i="10"/>
  <c r="G309" i="10" s="1"/>
  <c r="K309" i="10" s="1"/>
  <c r="C309" i="10"/>
  <c r="F308" i="10"/>
  <c r="C308" i="10"/>
  <c r="F307" i="10"/>
  <c r="G307" i="10" s="1"/>
  <c r="K307" i="10" s="1"/>
  <c r="C307" i="10"/>
  <c r="F306" i="10"/>
  <c r="G306" i="10" s="1"/>
  <c r="K306" i="10" s="1"/>
  <c r="C306" i="10"/>
  <c r="F305" i="10"/>
  <c r="C305" i="10"/>
  <c r="F304" i="10"/>
  <c r="C304" i="10"/>
  <c r="G303" i="10"/>
  <c r="K303" i="10" s="1"/>
  <c r="F303" i="10"/>
  <c r="C303" i="10"/>
  <c r="F302" i="10"/>
  <c r="C302" i="10"/>
  <c r="F301" i="10"/>
  <c r="G301" i="10" s="1"/>
  <c r="K301" i="10" s="1"/>
  <c r="C301" i="10"/>
  <c r="F300" i="10"/>
  <c r="C300" i="10"/>
  <c r="F299" i="10"/>
  <c r="C299" i="10"/>
  <c r="G298" i="10"/>
  <c r="K298" i="10" s="1"/>
  <c r="F298" i="10"/>
  <c r="C298" i="10"/>
  <c r="F297" i="10"/>
  <c r="G297" i="10" s="1"/>
  <c r="K297" i="10" s="1"/>
  <c r="C297" i="10"/>
  <c r="F296" i="10"/>
  <c r="C296" i="10"/>
  <c r="F295" i="10"/>
  <c r="C295" i="10"/>
  <c r="F294" i="10"/>
  <c r="G294" i="10" s="1"/>
  <c r="K294" i="10" s="1"/>
  <c r="C294" i="10"/>
  <c r="F293" i="10"/>
  <c r="C293" i="10"/>
  <c r="F292" i="10"/>
  <c r="G292" i="10" s="1"/>
  <c r="K292" i="10" s="1"/>
  <c r="C292" i="10"/>
  <c r="F291" i="10"/>
  <c r="G291" i="10" s="1"/>
  <c r="K291" i="10" s="1"/>
  <c r="C291" i="10"/>
  <c r="G290" i="10"/>
  <c r="K290" i="10" s="1"/>
  <c r="H290" i="10" s="1"/>
  <c r="F290" i="10"/>
  <c r="C290" i="10"/>
  <c r="F289" i="10"/>
  <c r="G289" i="10" s="1"/>
  <c r="K289" i="10" s="1"/>
  <c r="C289" i="10"/>
  <c r="F288" i="10"/>
  <c r="G288" i="10" s="1"/>
  <c r="K288" i="10" s="1"/>
  <c r="C288" i="10"/>
  <c r="F287" i="10"/>
  <c r="C287" i="10"/>
  <c r="F286" i="10"/>
  <c r="C286" i="10"/>
  <c r="G285" i="10"/>
  <c r="K285" i="10" s="1"/>
  <c r="F285" i="10"/>
  <c r="C285" i="10"/>
  <c r="F284" i="10"/>
  <c r="G284" i="10" s="1"/>
  <c r="K284" i="10" s="1"/>
  <c r="R284" i="10" s="1"/>
  <c r="O284" i="10" s="1"/>
  <c r="C284" i="10"/>
  <c r="F283" i="10"/>
  <c r="G283" i="10" s="1"/>
  <c r="K283" i="10" s="1"/>
  <c r="L283" i="10" s="1"/>
  <c r="C283" i="10"/>
  <c r="G282" i="10"/>
  <c r="K282" i="10" s="1"/>
  <c r="F282" i="10"/>
  <c r="C282" i="10"/>
  <c r="F281" i="10"/>
  <c r="C281" i="10"/>
  <c r="F280" i="10"/>
  <c r="G280" i="10" s="1"/>
  <c r="K280" i="10" s="1"/>
  <c r="C280" i="10"/>
  <c r="G279" i="10"/>
  <c r="K279" i="10" s="1"/>
  <c r="P279" i="10" s="1"/>
  <c r="Q279" i="10" s="1"/>
  <c r="F279" i="10"/>
  <c r="C279" i="10"/>
  <c r="F278" i="10"/>
  <c r="G278" i="10" s="1"/>
  <c r="K278" i="10" s="1"/>
  <c r="C278" i="10"/>
  <c r="F277" i="10"/>
  <c r="C277" i="10"/>
  <c r="F276" i="10"/>
  <c r="G276" i="10" s="1"/>
  <c r="K276" i="10" s="1"/>
  <c r="C276" i="10"/>
  <c r="F275" i="10"/>
  <c r="C275" i="10"/>
  <c r="G274" i="10"/>
  <c r="K274" i="10" s="1"/>
  <c r="P274" i="10" s="1"/>
  <c r="Q274" i="10" s="1"/>
  <c r="F274" i="10"/>
  <c r="C274" i="10"/>
  <c r="F273" i="10"/>
  <c r="G273" i="10" s="1"/>
  <c r="K273" i="10" s="1"/>
  <c r="C273" i="10"/>
  <c r="F272" i="10"/>
  <c r="G272" i="10" s="1"/>
  <c r="K272" i="10" s="1"/>
  <c r="C272" i="10"/>
  <c r="F271" i="10"/>
  <c r="G271" i="10" s="1"/>
  <c r="K271" i="10" s="1"/>
  <c r="C271" i="10"/>
  <c r="F270" i="10"/>
  <c r="G270" i="10" s="1"/>
  <c r="K270" i="10" s="1"/>
  <c r="C270" i="10"/>
  <c r="F269" i="10"/>
  <c r="G269" i="10" s="1"/>
  <c r="K269" i="10" s="1"/>
  <c r="C269" i="10"/>
  <c r="F268" i="10"/>
  <c r="C268" i="10"/>
  <c r="F267" i="10"/>
  <c r="G267" i="10" s="1"/>
  <c r="K267" i="10" s="1"/>
  <c r="J267" i="10" s="1"/>
  <c r="C267" i="10"/>
  <c r="F266" i="10"/>
  <c r="G266" i="10" s="1"/>
  <c r="K266" i="10" s="1"/>
  <c r="C266" i="10"/>
  <c r="F265" i="10"/>
  <c r="G265" i="10" s="1"/>
  <c r="K265" i="10" s="1"/>
  <c r="C265" i="10"/>
  <c r="G264" i="10"/>
  <c r="K264" i="10" s="1"/>
  <c r="F264" i="10"/>
  <c r="C264" i="10"/>
  <c r="F263" i="10"/>
  <c r="C263" i="10"/>
  <c r="F262" i="10"/>
  <c r="C262" i="10"/>
  <c r="F261" i="10"/>
  <c r="G261" i="10" s="1"/>
  <c r="K261" i="10" s="1"/>
  <c r="C261" i="10"/>
  <c r="F260" i="10"/>
  <c r="G260" i="10" s="1"/>
  <c r="K260" i="10" s="1"/>
  <c r="C260" i="10"/>
  <c r="F259" i="10"/>
  <c r="C259" i="10"/>
  <c r="F258" i="10"/>
  <c r="G258" i="10" s="1"/>
  <c r="K258" i="10" s="1"/>
  <c r="R258" i="10" s="1"/>
  <c r="O258" i="10" s="1"/>
  <c r="T258" i="10" s="1"/>
  <c r="C258" i="10"/>
  <c r="F257" i="10"/>
  <c r="C257" i="10"/>
  <c r="F256" i="10"/>
  <c r="G256" i="10" s="1"/>
  <c r="K256" i="10" s="1"/>
  <c r="C256" i="10"/>
  <c r="F255" i="10"/>
  <c r="G255" i="10" s="1"/>
  <c r="K255" i="10" s="1"/>
  <c r="L255" i="10" s="1"/>
  <c r="C255" i="10"/>
  <c r="F254" i="10"/>
  <c r="G254" i="10" s="1"/>
  <c r="K254" i="10" s="1"/>
  <c r="L254" i="10" s="1"/>
  <c r="C254" i="10"/>
  <c r="F253" i="10"/>
  <c r="G253" i="10" s="1"/>
  <c r="K253" i="10" s="1"/>
  <c r="L253" i="10" s="1"/>
  <c r="C253" i="10"/>
  <c r="F252" i="10"/>
  <c r="G252" i="10" s="1"/>
  <c r="K252" i="10" s="1"/>
  <c r="C252" i="10"/>
  <c r="F251" i="10"/>
  <c r="G251" i="10" s="1"/>
  <c r="K251" i="10" s="1"/>
  <c r="C251" i="10"/>
  <c r="G250" i="10"/>
  <c r="K250" i="10" s="1"/>
  <c r="I250" i="10" s="1"/>
  <c r="F250" i="10"/>
  <c r="C250" i="10"/>
  <c r="F249" i="10"/>
  <c r="C249" i="10"/>
  <c r="F248" i="10"/>
  <c r="G248" i="10" s="1"/>
  <c r="K248" i="10" s="1"/>
  <c r="C248" i="10"/>
  <c r="F247" i="10"/>
  <c r="G247" i="10" s="1"/>
  <c r="K247" i="10" s="1"/>
  <c r="C247" i="10"/>
  <c r="F246" i="10"/>
  <c r="C246" i="10"/>
  <c r="F245" i="10"/>
  <c r="G245" i="10" s="1"/>
  <c r="K245" i="10" s="1"/>
  <c r="J245" i="10" s="1"/>
  <c r="C245" i="10"/>
  <c r="F244" i="10"/>
  <c r="G244" i="10" s="1"/>
  <c r="K244" i="10" s="1"/>
  <c r="C244" i="10"/>
  <c r="F243" i="10"/>
  <c r="G243" i="10" s="1"/>
  <c r="K243" i="10" s="1"/>
  <c r="C243" i="10"/>
  <c r="F242" i="10"/>
  <c r="G242" i="10" s="1"/>
  <c r="K242" i="10" s="1"/>
  <c r="J242" i="10" s="1"/>
  <c r="C242" i="10"/>
  <c r="F241" i="10"/>
  <c r="C241" i="10"/>
  <c r="G240" i="10"/>
  <c r="K240" i="10" s="1"/>
  <c r="F240" i="10"/>
  <c r="C240" i="10"/>
  <c r="F239" i="10"/>
  <c r="C239" i="10"/>
  <c r="F238" i="10"/>
  <c r="G238" i="10" s="1"/>
  <c r="K238" i="10" s="1"/>
  <c r="C238" i="10"/>
  <c r="F237" i="10"/>
  <c r="G237" i="10" s="1"/>
  <c r="K237" i="10" s="1"/>
  <c r="L237" i="10" s="1"/>
  <c r="C237" i="10"/>
  <c r="F236" i="10"/>
  <c r="G236" i="10" s="1"/>
  <c r="K236" i="10" s="1"/>
  <c r="C236" i="10"/>
  <c r="F235" i="10"/>
  <c r="G235" i="10" s="1"/>
  <c r="K235" i="10" s="1"/>
  <c r="C235" i="10"/>
  <c r="G234" i="10"/>
  <c r="K234" i="10" s="1"/>
  <c r="F234" i="10"/>
  <c r="C234" i="10"/>
  <c r="F233" i="10"/>
  <c r="G233" i="10" s="1"/>
  <c r="K233" i="10" s="1"/>
  <c r="I233" i="10" s="1"/>
  <c r="C233" i="10"/>
  <c r="G232" i="10"/>
  <c r="K232" i="10" s="1"/>
  <c r="L232" i="10" s="1"/>
  <c r="F232" i="10"/>
  <c r="C232" i="10"/>
  <c r="F231" i="10"/>
  <c r="G231" i="10" s="1"/>
  <c r="K231" i="10" s="1"/>
  <c r="C231" i="10"/>
  <c r="F230" i="10"/>
  <c r="G230" i="10" s="1"/>
  <c r="K230" i="10" s="1"/>
  <c r="C230" i="10"/>
  <c r="F229" i="10"/>
  <c r="G229" i="10" s="1"/>
  <c r="K229" i="10" s="1"/>
  <c r="C229" i="10"/>
  <c r="G228" i="10"/>
  <c r="K228" i="10" s="1"/>
  <c r="F228" i="10"/>
  <c r="C228" i="10"/>
  <c r="F227" i="10"/>
  <c r="G227" i="10" s="1"/>
  <c r="K227" i="10" s="1"/>
  <c r="C227" i="10"/>
  <c r="G226" i="10"/>
  <c r="K226" i="10" s="1"/>
  <c r="F226" i="10"/>
  <c r="C226" i="10"/>
  <c r="F225" i="10"/>
  <c r="G225" i="10" s="1"/>
  <c r="K225" i="10" s="1"/>
  <c r="P225" i="10" s="1"/>
  <c r="Q225" i="10" s="1"/>
  <c r="C225" i="10"/>
  <c r="F224" i="10"/>
  <c r="F223" i="10"/>
  <c r="C219" i="10"/>
  <c r="F222" i="10"/>
  <c r="F221" i="10"/>
  <c r="G221" i="10" s="1"/>
  <c r="K221" i="10" s="1"/>
  <c r="C216" i="10"/>
  <c r="F220" i="10"/>
  <c r="G220" i="10" s="1"/>
  <c r="K220" i="10" s="1"/>
  <c r="C220" i="10"/>
  <c r="F219" i="10"/>
  <c r="G219" i="10" s="1"/>
  <c r="K219" i="10" s="1"/>
  <c r="C221" i="10"/>
  <c r="F218" i="10"/>
  <c r="F217" i="10"/>
  <c r="G217" i="10" s="1"/>
  <c r="K217" i="10" s="1"/>
  <c r="H217" i="10" s="1"/>
  <c r="F216" i="10"/>
  <c r="C215" i="10"/>
  <c r="F215" i="10"/>
  <c r="G215" i="10" s="1"/>
  <c r="K215" i="10" s="1"/>
  <c r="C217" i="10"/>
  <c r="M214" i="10"/>
  <c r="F214" i="10"/>
  <c r="G214" i="10" s="1"/>
  <c r="K214" i="10" s="1"/>
  <c r="C214" i="10"/>
  <c r="G208" i="10"/>
  <c r="K208" i="10" s="1"/>
  <c r="F208" i="10"/>
  <c r="C208" i="10"/>
  <c r="G207" i="10"/>
  <c r="K207" i="10" s="1"/>
  <c r="F207" i="10"/>
  <c r="C207" i="10"/>
  <c r="F206" i="10"/>
  <c r="G206" i="10" s="1"/>
  <c r="K206" i="10" s="1"/>
  <c r="C206" i="10"/>
  <c r="F205" i="10"/>
  <c r="C205" i="10"/>
  <c r="G204" i="10"/>
  <c r="K204" i="10" s="1"/>
  <c r="R204" i="10" s="1"/>
  <c r="O204" i="10" s="1"/>
  <c r="F204" i="10"/>
  <c r="C204" i="10"/>
  <c r="F203" i="10"/>
  <c r="G203" i="10" s="1"/>
  <c r="K203" i="10" s="1"/>
  <c r="C203" i="10"/>
  <c r="F202" i="10"/>
  <c r="G202" i="10" s="1"/>
  <c r="K202" i="10" s="1"/>
  <c r="C202" i="10"/>
  <c r="F201" i="10"/>
  <c r="G201" i="10" s="1"/>
  <c r="K201" i="10" s="1"/>
  <c r="C201" i="10"/>
  <c r="G200" i="10"/>
  <c r="K200" i="10" s="1"/>
  <c r="F200" i="10"/>
  <c r="C200" i="10"/>
  <c r="G199" i="10"/>
  <c r="K199" i="10" s="1"/>
  <c r="L199" i="10" s="1"/>
  <c r="F199" i="10"/>
  <c r="C199" i="10"/>
  <c r="F198" i="10"/>
  <c r="G198" i="10" s="1"/>
  <c r="K198" i="10" s="1"/>
  <c r="H198" i="10" s="1"/>
  <c r="C198" i="10"/>
  <c r="F197" i="10"/>
  <c r="C197" i="10"/>
  <c r="F196" i="10"/>
  <c r="C196" i="10"/>
  <c r="F195" i="10"/>
  <c r="G195" i="10" s="1"/>
  <c r="K195" i="10" s="1"/>
  <c r="C195" i="10"/>
  <c r="F194" i="10"/>
  <c r="C194" i="10"/>
  <c r="F193" i="10"/>
  <c r="C193" i="10"/>
  <c r="G192" i="10"/>
  <c r="K192" i="10" s="1"/>
  <c r="F192" i="10"/>
  <c r="C192" i="10"/>
  <c r="G191" i="10"/>
  <c r="K191" i="10" s="1"/>
  <c r="F191" i="10"/>
  <c r="C191" i="10"/>
  <c r="F190" i="10"/>
  <c r="G190" i="10" s="1"/>
  <c r="K190" i="10" s="1"/>
  <c r="C190" i="10"/>
  <c r="F189" i="10"/>
  <c r="C189" i="10"/>
  <c r="G188" i="10"/>
  <c r="K188" i="10" s="1"/>
  <c r="I188" i="10" s="1"/>
  <c r="F188" i="10"/>
  <c r="C188" i="10"/>
  <c r="F187" i="10"/>
  <c r="G187" i="10" s="1"/>
  <c r="K187" i="10" s="1"/>
  <c r="C187" i="10"/>
  <c r="F186" i="10"/>
  <c r="G186" i="10" s="1"/>
  <c r="K186" i="10" s="1"/>
  <c r="C186" i="10"/>
  <c r="F185" i="10"/>
  <c r="G185" i="10" s="1"/>
  <c r="K185" i="10" s="1"/>
  <c r="C185" i="10"/>
  <c r="F184" i="10"/>
  <c r="G184" i="10" s="1"/>
  <c r="K184" i="10" s="1"/>
  <c r="C184" i="10"/>
  <c r="F183" i="10"/>
  <c r="G183" i="10" s="1"/>
  <c r="K183" i="10" s="1"/>
  <c r="C183" i="10"/>
  <c r="G182" i="10"/>
  <c r="K182" i="10" s="1"/>
  <c r="F182" i="10"/>
  <c r="C182" i="10"/>
  <c r="G181" i="10"/>
  <c r="K181" i="10" s="1"/>
  <c r="H181" i="10" s="1"/>
  <c r="F181" i="10"/>
  <c r="C181" i="10"/>
  <c r="F180" i="10"/>
  <c r="C180" i="10"/>
  <c r="F179" i="10"/>
  <c r="G179" i="10" s="1"/>
  <c r="K179" i="10" s="1"/>
  <c r="P179" i="10" s="1"/>
  <c r="Q179" i="10" s="1"/>
  <c r="C179" i="10"/>
  <c r="F178" i="10"/>
  <c r="C178" i="10"/>
  <c r="F177" i="10"/>
  <c r="C177" i="10"/>
  <c r="F176" i="10"/>
  <c r="G176" i="10" s="1"/>
  <c r="K176" i="10" s="1"/>
  <c r="J176" i="10" s="1"/>
  <c r="C176" i="10"/>
  <c r="F175" i="10"/>
  <c r="G175" i="10" s="1"/>
  <c r="K175" i="10" s="1"/>
  <c r="R175" i="10" s="1"/>
  <c r="O175" i="10" s="1"/>
  <c r="C175" i="10"/>
  <c r="G174" i="10"/>
  <c r="K174" i="10" s="1"/>
  <c r="F174" i="10"/>
  <c r="C174" i="10"/>
  <c r="F173" i="10"/>
  <c r="C173" i="10"/>
  <c r="F172" i="10"/>
  <c r="G172" i="10" s="1"/>
  <c r="K172" i="10" s="1"/>
  <c r="C172" i="10"/>
  <c r="F171" i="10"/>
  <c r="G171" i="10" s="1"/>
  <c r="K171" i="10" s="1"/>
  <c r="C171" i="10"/>
  <c r="F170" i="10"/>
  <c r="G170" i="10" s="1"/>
  <c r="K170" i="10" s="1"/>
  <c r="P170" i="10" s="1"/>
  <c r="Q170" i="10" s="1"/>
  <c r="C170" i="10"/>
  <c r="F169" i="10"/>
  <c r="G169" i="10" s="1"/>
  <c r="K169" i="10" s="1"/>
  <c r="C169" i="10"/>
  <c r="F168" i="10"/>
  <c r="G168" i="10" s="1"/>
  <c r="K168" i="10" s="1"/>
  <c r="C168" i="10"/>
  <c r="F167" i="10"/>
  <c r="G167" i="10" s="1"/>
  <c r="K167" i="10" s="1"/>
  <c r="J167" i="10" s="1"/>
  <c r="C167" i="10"/>
  <c r="G166" i="10"/>
  <c r="K166" i="10" s="1"/>
  <c r="F166" i="10"/>
  <c r="C166" i="10"/>
  <c r="F165" i="10"/>
  <c r="C165" i="10"/>
  <c r="F164" i="10"/>
  <c r="G164" i="10" s="1"/>
  <c r="K164" i="10" s="1"/>
  <c r="I164" i="10" s="1"/>
  <c r="C164" i="10"/>
  <c r="F163" i="10"/>
  <c r="C163" i="10"/>
  <c r="F162" i="10"/>
  <c r="C162" i="10"/>
  <c r="F161" i="10"/>
  <c r="G161" i="10" s="1"/>
  <c r="K161" i="10" s="1"/>
  <c r="L161" i="10" s="1"/>
  <c r="C161" i="10"/>
  <c r="F160" i="10"/>
  <c r="G160" i="10" s="1"/>
  <c r="K160" i="10" s="1"/>
  <c r="P160" i="10" s="1"/>
  <c r="Q160" i="10" s="1"/>
  <c r="C160" i="10"/>
  <c r="F159" i="10"/>
  <c r="C159" i="10"/>
  <c r="F158" i="10"/>
  <c r="G158" i="10" s="1"/>
  <c r="K158" i="10" s="1"/>
  <c r="J158" i="10" s="1"/>
  <c r="C158" i="10"/>
  <c r="G157" i="10"/>
  <c r="K157" i="10" s="1"/>
  <c r="I157" i="10" s="1"/>
  <c r="F157" i="10"/>
  <c r="C157" i="10"/>
  <c r="F156" i="10"/>
  <c r="C156" i="10"/>
  <c r="F155" i="10"/>
  <c r="G155" i="10" s="1"/>
  <c r="K155" i="10" s="1"/>
  <c r="J155" i="10" s="1"/>
  <c r="C155" i="10"/>
  <c r="G154" i="10"/>
  <c r="K154" i="10" s="1"/>
  <c r="F154" i="10"/>
  <c r="C154" i="10"/>
  <c r="F153" i="10"/>
  <c r="C153" i="10"/>
  <c r="G152" i="10"/>
  <c r="K152" i="10" s="1"/>
  <c r="F152" i="10"/>
  <c r="C152" i="10"/>
  <c r="G151" i="10"/>
  <c r="K151" i="10" s="1"/>
  <c r="F151" i="10"/>
  <c r="C151" i="10"/>
  <c r="F150" i="10"/>
  <c r="G150" i="10" s="1"/>
  <c r="K150" i="10" s="1"/>
  <c r="C150" i="10"/>
  <c r="F149" i="10"/>
  <c r="C149" i="10"/>
  <c r="G148" i="10"/>
  <c r="K148" i="10" s="1"/>
  <c r="I148" i="10" s="1"/>
  <c r="F148" i="10"/>
  <c r="C148" i="10"/>
  <c r="F147" i="10"/>
  <c r="G147" i="10" s="1"/>
  <c r="K147" i="10" s="1"/>
  <c r="P147" i="10" s="1"/>
  <c r="Q147" i="10" s="1"/>
  <c r="C147" i="10"/>
  <c r="F146" i="10"/>
  <c r="G146" i="10" s="1"/>
  <c r="K146" i="10" s="1"/>
  <c r="J146" i="10" s="1"/>
  <c r="C146" i="10"/>
  <c r="F145" i="10"/>
  <c r="G145" i="10" s="1"/>
  <c r="K145" i="10" s="1"/>
  <c r="J145" i="10" s="1"/>
  <c r="C145" i="10"/>
  <c r="F144" i="10"/>
  <c r="G144" i="10" s="1"/>
  <c r="K144" i="10" s="1"/>
  <c r="P144" i="10" s="1"/>
  <c r="Q144" i="10" s="1"/>
  <c r="C144" i="10"/>
  <c r="F143" i="10"/>
  <c r="G143" i="10" s="1"/>
  <c r="K143" i="10" s="1"/>
  <c r="C143" i="10"/>
  <c r="F142" i="10"/>
  <c r="G142" i="10" s="1"/>
  <c r="K142" i="10" s="1"/>
  <c r="C142" i="10"/>
  <c r="F141" i="10"/>
  <c r="G141" i="10" s="1"/>
  <c r="K141" i="10" s="1"/>
  <c r="C141" i="10"/>
  <c r="F140" i="10"/>
  <c r="C140" i="10"/>
  <c r="F139" i="10"/>
  <c r="G139" i="10" s="1"/>
  <c r="K139" i="10" s="1"/>
  <c r="J139" i="10" s="1"/>
  <c r="C139" i="10"/>
  <c r="F138" i="10"/>
  <c r="C138" i="10"/>
  <c r="F137" i="10"/>
  <c r="G137" i="10" s="1"/>
  <c r="K137" i="10" s="1"/>
  <c r="L137" i="10" s="1"/>
  <c r="C137" i="10"/>
  <c r="F136" i="10"/>
  <c r="G136" i="10" s="1"/>
  <c r="K136" i="10" s="1"/>
  <c r="C136" i="10"/>
  <c r="F135" i="10"/>
  <c r="C135" i="10"/>
  <c r="F134" i="10"/>
  <c r="C134" i="10"/>
  <c r="G133" i="10"/>
  <c r="K133" i="10" s="1"/>
  <c r="P133" i="10" s="1"/>
  <c r="Q133" i="10" s="1"/>
  <c r="F133" i="10"/>
  <c r="C133" i="10"/>
  <c r="F132" i="10"/>
  <c r="G132" i="10" s="1"/>
  <c r="K132" i="10" s="1"/>
  <c r="C132" i="10"/>
  <c r="F131" i="10"/>
  <c r="C131" i="10"/>
  <c r="G130" i="10"/>
  <c r="K130" i="10" s="1"/>
  <c r="R130" i="10" s="1"/>
  <c r="O130" i="10" s="1"/>
  <c r="T130" i="10" s="1"/>
  <c r="F130" i="10"/>
  <c r="C130" i="10"/>
  <c r="F129" i="10"/>
  <c r="C129" i="10"/>
  <c r="F128" i="10"/>
  <c r="C128" i="10"/>
  <c r="F127" i="10"/>
  <c r="G127" i="10" s="1"/>
  <c r="K127" i="10" s="1"/>
  <c r="C127" i="10"/>
  <c r="F126" i="10"/>
  <c r="C126" i="10"/>
  <c r="F125" i="10"/>
  <c r="G125" i="10" s="1"/>
  <c r="K125" i="10" s="1"/>
  <c r="C125" i="10"/>
  <c r="F124" i="10"/>
  <c r="G124" i="10" s="1"/>
  <c r="K124" i="10" s="1"/>
  <c r="C124" i="10"/>
  <c r="F123" i="10"/>
  <c r="G123" i="10" s="1"/>
  <c r="K123" i="10" s="1"/>
  <c r="C123" i="10"/>
  <c r="G122" i="10"/>
  <c r="K122" i="10" s="1"/>
  <c r="P122" i="10" s="1"/>
  <c r="Q122" i="10" s="1"/>
  <c r="F122" i="10"/>
  <c r="C122" i="10"/>
  <c r="G121" i="10"/>
  <c r="K121" i="10" s="1"/>
  <c r="P121" i="10" s="1"/>
  <c r="Q121" i="10" s="1"/>
  <c r="F121" i="10"/>
  <c r="C121" i="10"/>
  <c r="F120" i="10"/>
  <c r="C120" i="10"/>
  <c r="F119" i="10"/>
  <c r="C119" i="10"/>
  <c r="F118" i="10"/>
  <c r="C118" i="10"/>
  <c r="F117" i="10"/>
  <c r="C117" i="10"/>
  <c r="F116" i="10"/>
  <c r="G116" i="10" s="1"/>
  <c r="K116" i="10" s="1"/>
  <c r="I116" i="10" s="1"/>
  <c r="C116" i="10"/>
  <c r="F115" i="10"/>
  <c r="G115" i="10" s="1"/>
  <c r="K115" i="10" s="1"/>
  <c r="C115" i="10"/>
  <c r="F114" i="10"/>
  <c r="G114" i="10" s="1"/>
  <c r="K114" i="10" s="1"/>
  <c r="J114" i="10" s="1"/>
  <c r="C114" i="10"/>
  <c r="F113" i="10"/>
  <c r="C113" i="10"/>
  <c r="F112" i="10"/>
  <c r="C112" i="10"/>
  <c r="F111" i="10"/>
  <c r="C111" i="10"/>
  <c r="F110" i="10"/>
  <c r="C110" i="10"/>
  <c r="F109" i="10"/>
  <c r="C109" i="10"/>
  <c r="F108" i="10"/>
  <c r="G108" i="10" s="1"/>
  <c r="K108" i="10" s="1"/>
  <c r="C108" i="10"/>
  <c r="F107" i="10"/>
  <c r="G107" i="10" s="1"/>
  <c r="K107" i="10" s="1"/>
  <c r="I107" i="10" s="1"/>
  <c r="C107" i="10"/>
  <c r="G106" i="10"/>
  <c r="K106" i="10" s="1"/>
  <c r="J106" i="10" s="1"/>
  <c r="F106" i="10"/>
  <c r="C106" i="10"/>
  <c r="F105" i="10"/>
  <c r="C105" i="10"/>
  <c r="G104" i="10"/>
  <c r="K104" i="10" s="1"/>
  <c r="F104" i="10"/>
  <c r="C104" i="10"/>
  <c r="F103" i="10"/>
  <c r="C103" i="10"/>
  <c r="F102" i="10"/>
  <c r="G102" i="10" s="1"/>
  <c r="K102" i="10" s="1"/>
  <c r="C102" i="10"/>
  <c r="F101" i="10"/>
  <c r="C101" i="10"/>
  <c r="F100" i="10"/>
  <c r="G100" i="10" s="1"/>
  <c r="K100" i="10" s="1"/>
  <c r="J100" i="10" s="1"/>
  <c r="C100" i="10"/>
  <c r="F99" i="10"/>
  <c r="G99" i="10" s="1"/>
  <c r="K99" i="10" s="1"/>
  <c r="C99" i="10"/>
  <c r="F98" i="10"/>
  <c r="G98" i="10" s="1"/>
  <c r="K98" i="10" s="1"/>
  <c r="C98" i="10"/>
  <c r="F97" i="10"/>
  <c r="G97" i="10" s="1"/>
  <c r="K97" i="10" s="1"/>
  <c r="R97" i="10" s="1"/>
  <c r="O97" i="10" s="1"/>
  <c r="T97" i="10" s="1"/>
  <c r="C97" i="10"/>
  <c r="G96" i="10"/>
  <c r="K96" i="10" s="1"/>
  <c r="F96" i="10"/>
  <c r="C96" i="10"/>
  <c r="F95" i="10"/>
  <c r="C95" i="10"/>
  <c r="F94" i="10"/>
  <c r="G94" i="10" s="1"/>
  <c r="K94" i="10" s="1"/>
  <c r="C94" i="10"/>
  <c r="F93" i="10"/>
  <c r="G93" i="10" s="1"/>
  <c r="K93" i="10" s="1"/>
  <c r="J93" i="10" s="1"/>
  <c r="C93" i="10"/>
  <c r="F92" i="10"/>
  <c r="G92" i="10" s="1"/>
  <c r="K92" i="10" s="1"/>
  <c r="C92" i="10"/>
  <c r="F91" i="10"/>
  <c r="G91" i="10" s="1"/>
  <c r="K91" i="10" s="1"/>
  <c r="R91" i="10" s="1"/>
  <c r="O91" i="10" s="1"/>
  <c r="T91" i="10" s="1"/>
  <c r="C91" i="10"/>
  <c r="F90" i="10"/>
  <c r="G90" i="10" s="1"/>
  <c r="K90" i="10" s="1"/>
  <c r="C90" i="10"/>
  <c r="F89" i="10"/>
  <c r="G89" i="10" s="1"/>
  <c r="K89" i="10" s="1"/>
  <c r="H89" i="10" s="1"/>
  <c r="C89" i="10"/>
  <c r="F88" i="10"/>
  <c r="C88" i="10"/>
  <c r="F87" i="10"/>
  <c r="G87" i="10" s="1"/>
  <c r="K87" i="10" s="1"/>
  <c r="C87" i="10"/>
  <c r="G86" i="10"/>
  <c r="K86" i="10" s="1"/>
  <c r="P86" i="10" s="1"/>
  <c r="Q86" i="10" s="1"/>
  <c r="F86" i="10"/>
  <c r="C86" i="10"/>
  <c r="F85" i="10"/>
  <c r="G85" i="10" s="1"/>
  <c r="K85" i="10" s="1"/>
  <c r="C85" i="10"/>
  <c r="F84" i="10"/>
  <c r="G84" i="10" s="1"/>
  <c r="K84" i="10" s="1"/>
  <c r="R84" i="10" s="1"/>
  <c r="O84" i="10" s="1"/>
  <c r="S84" i="10" s="1"/>
  <c r="C84" i="10"/>
  <c r="F83" i="10"/>
  <c r="G83" i="10" s="1"/>
  <c r="K83" i="10" s="1"/>
  <c r="C83" i="10"/>
  <c r="F82" i="10"/>
  <c r="G82" i="10" s="1"/>
  <c r="K82" i="10" s="1"/>
  <c r="C82" i="10"/>
  <c r="F81" i="10"/>
  <c r="C81" i="10"/>
  <c r="F80" i="10"/>
  <c r="G80" i="10" s="1"/>
  <c r="K80" i="10" s="1"/>
  <c r="C80" i="10"/>
  <c r="F79" i="10"/>
  <c r="G79" i="10" s="1"/>
  <c r="K79" i="10" s="1"/>
  <c r="C79" i="10"/>
  <c r="F78" i="10"/>
  <c r="G78" i="10" s="1"/>
  <c r="K78" i="10" s="1"/>
  <c r="P78" i="10" s="1"/>
  <c r="Q78" i="10" s="1"/>
  <c r="C78" i="10"/>
  <c r="F77" i="10"/>
  <c r="C77" i="10"/>
  <c r="F76" i="10"/>
  <c r="G76" i="10" s="1"/>
  <c r="K76" i="10" s="1"/>
  <c r="C76" i="10"/>
  <c r="F75" i="10"/>
  <c r="G75" i="10" s="1"/>
  <c r="K75" i="10" s="1"/>
  <c r="C75" i="10"/>
  <c r="F74" i="10"/>
  <c r="G74" i="10" s="1"/>
  <c r="K74" i="10" s="1"/>
  <c r="H74" i="10" s="1"/>
  <c r="C74" i="10"/>
  <c r="G73" i="10"/>
  <c r="K73" i="10" s="1"/>
  <c r="L73" i="10" s="1"/>
  <c r="F73" i="10"/>
  <c r="C73" i="10"/>
  <c r="F72" i="10"/>
  <c r="C72" i="10"/>
  <c r="F71" i="10"/>
  <c r="C71" i="10"/>
  <c r="G70" i="10"/>
  <c r="K70" i="10" s="1"/>
  <c r="F70" i="10"/>
  <c r="C70" i="10"/>
  <c r="F69" i="10"/>
  <c r="C69" i="10"/>
  <c r="F68" i="10"/>
  <c r="G68" i="10" s="1"/>
  <c r="K68" i="10" s="1"/>
  <c r="J68" i="10" s="1"/>
  <c r="C68" i="10"/>
  <c r="F67" i="10"/>
  <c r="G67" i="10" s="1"/>
  <c r="K67" i="10" s="1"/>
  <c r="C67" i="10"/>
  <c r="F66" i="10"/>
  <c r="G66" i="10" s="1"/>
  <c r="K66" i="10" s="1"/>
  <c r="C66" i="10"/>
  <c r="F65" i="10"/>
  <c r="C65" i="10"/>
  <c r="F64" i="10"/>
  <c r="C64" i="10"/>
  <c r="G63" i="10"/>
  <c r="K63" i="10" s="1"/>
  <c r="F63" i="10"/>
  <c r="C63" i="10"/>
  <c r="G62" i="10"/>
  <c r="K62" i="10" s="1"/>
  <c r="F62" i="10"/>
  <c r="C62" i="10"/>
  <c r="F61" i="10"/>
  <c r="G61" i="10" s="1"/>
  <c r="K61" i="10" s="1"/>
  <c r="C61" i="10"/>
  <c r="F60" i="10"/>
  <c r="G60" i="10" s="1"/>
  <c r="K60" i="10" s="1"/>
  <c r="R60" i="10" s="1"/>
  <c r="O60" i="10" s="1"/>
  <c r="T60" i="10" s="1"/>
  <c r="C60" i="10"/>
  <c r="F59" i="10"/>
  <c r="G59" i="10" s="1"/>
  <c r="K59" i="10" s="1"/>
  <c r="C59" i="10"/>
  <c r="F58" i="10"/>
  <c r="G58" i="10" s="1"/>
  <c r="K58" i="10" s="1"/>
  <c r="C58" i="10"/>
  <c r="F57" i="10"/>
  <c r="C57" i="10"/>
  <c r="F56" i="10"/>
  <c r="G56" i="10" s="1"/>
  <c r="K56" i="10" s="1"/>
  <c r="I56" i="10" s="1"/>
  <c r="C56" i="10"/>
  <c r="F55" i="10"/>
  <c r="G55" i="10" s="1"/>
  <c r="K55" i="10" s="1"/>
  <c r="C55" i="10"/>
  <c r="G54" i="10"/>
  <c r="K54" i="10" s="1"/>
  <c r="F54" i="10"/>
  <c r="C54" i="10"/>
  <c r="F53" i="10"/>
  <c r="G53" i="10" s="1"/>
  <c r="K53" i="10" s="1"/>
  <c r="C53" i="10"/>
  <c r="F52" i="10"/>
  <c r="G52" i="10" s="1"/>
  <c r="K52" i="10" s="1"/>
  <c r="C52" i="10"/>
  <c r="F51" i="10"/>
  <c r="G51" i="10" s="1"/>
  <c r="K51" i="10" s="1"/>
  <c r="C51" i="10"/>
  <c r="F50" i="10"/>
  <c r="G50" i="10" s="1"/>
  <c r="K50" i="10" s="1"/>
  <c r="R50" i="10" s="1"/>
  <c r="O50" i="10" s="1"/>
  <c r="T50" i="10" s="1"/>
  <c r="C50" i="10"/>
  <c r="G49" i="10"/>
  <c r="K49" i="10" s="1"/>
  <c r="F49" i="10"/>
  <c r="C49" i="10"/>
  <c r="G48" i="10"/>
  <c r="K48" i="10" s="1"/>
  <c r="R48" i="10" s="1"/>
  <c r="O48" i="10" s="1"/>
  <c r="F48" i="10"/>
  <c r="C48" i="10"/>
  <c r="F47" i="10"/>
  <c r="G47" i="10" s="1"/>
  <c r="K47" i="10" s="1"/>
  <c r="C47" i="10"/>
  <c r="F46" i="10"/>
  <c r="G46" i="10" s="1"/>
  <c r="K46" i="10" s="1"/>
  <c r="C46" i="10"/>
  <c r="F45" i="10"/>
  <c r="C45" i="10"/>
  <c r="F44" i="10"/>
  <c r="G44" i="10" s="1"/>
  <c r="K44" i="10" s="1"/>
  <c r="C44" i="10"/>
  <c r="F43" i="10"/>
  <c r="G43" i="10" s="1"/>
  <c r="K43" i="10" s="1"/>
  <c r="J43" i="10" s="1"/>
  <c r="C43" i="10"/>
  <c r="F42" i="10"/>
  <c r="G42" i="10" s="1"/>
  <c r="K42" i="10" s="1"/>
  <c r="C42" i="10"/>
  <c r="G41" i="10"/>
  <c r="K41" i="10" s="1"/>
  <c r="L41" i="10" s="1"/>
  <c r="F41" i="10"/>
  <c r="C41" i="10"/>
  <c r="F40" i="10"/>
  <c r="C40" i="10"/>
  <c r="F39" i="10"/>
  <c r="G39" i="10" s="1"/>
  <c r="K39" i="10" s="1"/>
  <c r="C39" i="10"/>
  <c r="F38" i="10"/>
  <c r="C38" i="10"/>
  <c r="F37" i="10"/>
  <c r="C37" i="10"/>
  <c r="F36" i="10"/>
  <c r="G36" i="10" s="1"/>
  <c r="K36" i="10" s="1"/>
  <c r="J36" i="10" s="1"/>
  <c r="C36" i="10"/>
  <c r="F35" i="10"/>
  <c r="G35" i="10" s="1"/>
  <c r="K35" i="10" s="1"/>
  <c r="C35" i="10"/>
  <c r="F34" i="10"/>
  <c r="G34" i="10" s="1"/>
  <c r="K34" i="10" s="1"/>
  <c r="C34" i="10"/>
  <c r="F33" i="10"/>
  <c r="C33" i="10"/>
  <c r="F32" i="10"/>
  <c r="C32" i="10"/>
  <c r="F31" i="10"/>
  <c r="C31" i="10"/>
  <c r="F30" i="10"/>
  <c r="G30" i="10" s="1"/>
  <c r="K30" i="10" s="1"/>
  <c r="C30" i="10"/>
  <c r="F29" i="10"/>
  <c r="G29" i="10" s="1"/>
  <c r="K29" i="10" s="1"/>
  <c r="C29" i="10"/>
  <c r="F28" i="10"/>
  <c r="G28" i="10" s="1"/>
  <c r="K28" i="10" s="1"/>
  <c r="C28" i="10"/>
  <c r="F27" i="10"/>
  <c r="G27" i="10" s="1"/>
  <c r="K27" i="10" s="1"/>
  <c r="C27" i="10"/>
  <c r="G26" i="10"/>
  <c r="K26" i="10" s="1"/>
  <c r="J26" i="10" s="1"/>
  <c r="F26" i="10"/>
  <c r="C26" i="10"/>
  <c r="F25" i="10"/>
  <c r="C25" i="10"/>
  <c r="F24" i="10"/>
  <c r="G24" i="10" s="1"/>
  <c r="K24" i="10" s="1"/>
  <c r="C24" i="10"/>
  <c r="F23" i="10"/>
  <c r="G23" i="10" s="1"/>
  <c r="K23" i="10" s="1"/>
  <c r="C23" i="10"/>
  <c r="F22" i="10"/>
  <c r="G22" i="10" s="1"/>
  <c r="K22" i="10" s="1"/>
  <c r="C22" i="10"/>
  <c r="F21" i="10"/>
  <c r="G21" i="10" s="1"/>
  <c r="K21" i="10" s="1"/>
  <c r="F20" i="10"/>
  <c r="G20" i="10" s="1"/>
  <c r="K20" i="10" s="1"/>
  <c r="C9" i="10"/>
  <c r="F19" i="10"/>
  <c r="G19" i="10" s="1"/>
  <c r="K19" i="10" s="1"/>
  <c r="C10" i="10"/>
  <c r="F18" i="10"/>
  <c r="G18" i="10" s="1"/>
  <c r="K18" i="10" s="1"/>
  <c r="R18" i="10" s="1"/>
  <c r="O18" i="10" s="1"/>
  <c r="T18" i="10" s="1"/>
  <c r="C21" i="10"/>
  <c r="F17" i="10"/>
  <c r="G17" i="10" s="1"/>
  <c r="K17" i="10" s="1"/>
  <c r="C20" i="10"/>
  <c r="F16" i="10"/>
  <c r="G16" i="10" s="1"/>
  <c r="K16" i="10" s="1"/>
  <c r="C14" i="10"/>
  <c r="F15" i="10"/>
  <c r="G15" i="10" s="1"/>
  <c r="K15" i="10" s="1"/>
  <c r="C19" i="10"/>
  <c r="F14" i="10"/>
  <c r="G14" i="10" s="1"/>
  <c r="K14" i="10" s="1"/>
  <c r="C12" i="10"/>
  <c r="F13" i="10"/>
  <c r="C13" i="10"/>
  <c r="F12" i="10"/>
  <c r="G12" i="10" s="1"/>
  <c r="K12" i="10" s="1"/>
  <c r="C18" i="10"/>
  <c r="F11" i="10"/>
  <c r="G11" i="10" s="1"/>
  <c r="K11" i="10" s="1"/>
  <c r="J11" i="10" s="1"/>
  <c r="C17" i="10"/>
  <c r="G10" i="10"/>
  <c r="K10" i="10" s="1"/>
  <c r="F10" i="10"/>
  <c r="C16" i="10"/>
  <c r="M9" i="10"/>
  <c r="F9" i="10"/>
  <c r="C15" i="10"/>
  <c r="F1028" i="8"/>
  <c r="G1028" i="8" s="1"/>
  <c r="K1028" i="8" s="1"/>
  <c r="C1028" i="8"/>
  <c r="F1027" i="8"/>
  <c r="G1027" i="8" s="1"/>
  <c r="K1027" i="8" s="1"/>
  <c r="C1027" i="8"/>
  <c r="F1026" i="8"/>
  <c r="G1026" i="8" s="1"/>
  <c r="K1026" i="8" s="1"/>
  <c r="C1026" i="8"/>
  <c r="F1025" i="8"/>
  <c r="C1025" i="8"/>
  <c r="F1024" i="8"/>
  <c r="G1024" i="8" s="1"/>
  <c r="K1024" i="8" s="1"/>
  <c r="J1024" i="8" s="1"/>
  <c r="C1024" i="8"/>
  <c r="F1023" i="8"/>
  <c r="G1023" i="8" s="1"/>
  <c r="K1023" i="8" s="1"/>
  <c r="C1023" i="8"/>
  <c r="G1022" i="8"/>
  <c r="K1022" i="8" s="1"/>
  <c r="F1022" i="8"/>
  <c r="C1022" i="8"/>
  <c r="F1021" i="8"/>
  <c r="C1021" i="8"/>
  <c r="F1020" i="8"/>
  <c r="C1020" i="8"/>
  <c r="F1019" i="8"/>
  <c r="G1019" i="8" s="1"/>
  <c r="K1019" i="8" s="1"/>
  <c r="L1019" i="8" s="1"/>
  <c r="C1019" i="8"/>
  <c r="F1018" i="8"/>
  <c r="G1018" i="8" s="1"/>
  <c r="K1018" i="8" s="1"/>
  <c r="C1018" i="8"/>
  <c r="F1017" i="8"/>
  <c r="G1017" i="8" s="1"/>
  <c r="K1017" i="8" s="1"/>
  <c r="R1017" i="8" s="1"/>
  <c r="O1017" i="8" s="1"/>
  <c r="C1017" i="8"/>
  <c r="F1016" i="8"/>
  <c r="G1016" i="8" s="1"/>
  <c r="K1016" i="8" s="1"/>
  <c r="C1016" i="8"/>
  <c r="G1015" i="8"/>
  <c r="K1015" i="8" s="1"/>
  <c r="I1015" i="8" s="1"/>
  <c r="F1015" i="8"/>
  <c r="C1015" i="8"/>
  <c r="F1014" i="8"/>
  <c r="C1014" i="8"/>
  <c r="F1013" i="8"/>
  <c r="C1013" i="8"/>
  <c r="F1012" i="8"/>
  <c r="G1012" i="8" s="1"/>
  <c r="K1012" i="8" s="1"/>
  <c r="C1012" i="8"/>
  <c r="F1011" i="8"/>
  <c r="G1011" i="8" s="1"/>
  <c r="K1011" i="8" s="1"/>
  <c r="L1011" i="8" s="1"/>
  <c r="C1011" i="8"/>
  <c r="F1010" i="8"/>
  <c r="C1010" i="8"/>
  <c r="F1009" i="8"/>
  <c r="C1009" i="8"/>
  <c r="G1008" i="8"/>
  <c r="K1008" i="8" s="1"/>
  <c r="J1008" i="8" s="1"/>
  <c r="F1008" i="8"/>
  <c r="C1008" i="8"/>
  <c r="G1007" i="8"/>
  <c r="K1007" i="8" s="1"/>
  <c r="L1007" i="8" s="1"/>
  <c r="F1007" i="8"/>
  <c r="C1007" i="8"/>
  <c r="F1006" i="8"/>
  <c r="C1006" i="8"/>
  <c r="F1005" i="8"/>
  <c r="C1005" i="8"/>
  <c r="F1004" i="8"/>
  <c r="C1004" i="8"/>
  <c r="G1003" i="8"/>
  <c r="K1003" i="8" s="1"/>
  <c r="H1003" i="8" s="1"/>
  <c r="F1003" i="8"/>
  <c r="C1003" i="8"/>
  <c r="F1002" i="8"/>
  <c r="C1002" i="8"/>
  <c r="F1001" i="8"/>
  <c r="G1001" i="8" s="1"/>
  <c r="K1001" i="8" s="1"/>
  <c r="J1001" i="8" s="1"/>
  <c r="C1001" i="8"/>
  <c r="G1000" i="8"/>
  <c r="K1000" i="8" s="1"/>
  <c r="F1000" i="8"/>
  <c r="C1000" i="8"/>
  <c r="F999" i="8"/>
  <c r="G999" i="8" s="1"/>
  <c r="K999" i="8" s="1"/>
  <c r="R999" i="8" s="1"/>
  <c r="O999" i="8" s="1"/>
  <c r="C999" i="8"/>
  <c r="F998" i="8"/>
  <c r="C998" i="8"/>
  <c r="G997" i="8"/>
  <c r="K997" i="8" s="1"/>
  <c r="L997" i="8" s="1"/>
  <c r="F997" i="8"/>
  <c r="C997" i="8"/>
  <c r="F996" i="8"/>
  <c r="C996" i="8"/>
  <c r="F995" i="8"/>
  <c r="C995" i="8"/>
  <c r="F994" i="8"/>
  <c r="G994" i="8" s="1"/>
  <c r="K994" i="8" s="1"/>
  <c r="C994" i="8"/>
  <c r="F993" i="8"/>
  <c r="G993" i="8" s="1"/>
  <c r="K993" i="8" s="1"/>
  <c r="C993" i="8"/>
  <c r="F992" i="8"/>
  <c r="G992" i="8" s="1"/>
  <c r="K992" i="8" s="1"/>
  <c r="P992" i="8" s="1"/>
  <c r="Q992" i="8" s="1"/>
  <c r="C992" i="8"/>
  <c r="F991" i="8"/>
  <c r="C991" i="8"/>
  <c r="F990" i="8"/>
  <c r="C990" i="8"/>
  <c r="F989" i="8"/>
  <c r="G989" i="8" s="1"/>
  <c r="K989" i="8" s="1"/>
  <c r="C989" i="8"/>
  <c r="F988" i="8"/>
  <c r="C988" i="8"/>
  <c r="F987" i="8"/>
  <c r="G987" i="8" s="1"/>
  <c r="K987" i="8" s="1"/>
  <c r="C987" i="8"/>
  <c r="F986" i="8"/>
  <c r="C986" i="8"/>
  <c r="F985" i="8"/>
  <c r="C985" i="8"/>
  <c r="G984" i="8"/>
  <c r="K984" i="8" s="1"/>
  <c r="F984" i="8"/>
  <c r="C984" i="8"/>
  <c r="G983" i="8"/>
  <c r="K983" i="8" s="1"/>
  <c r="F983" i="8"/>
  <c r="C983" i="8"/>
  <c r="F982" i="8"/>
  <c r="C982" i="8"/>
  <c r="F981" i="8"/>
  <c r="C981" i="8"/>
  <c r="F980" i="8"/>
  <c r="C980" i="8"/>
  <c r="G979" i="8"/>
  <c r="K979" i="8" s="1"/>
  <c r="P979" i="8" s="1"/>
  <c r="Q979" i="8" s="1"/>
  <c r="F979" i="8"/>
  <c r="C979" i="8"/>
  <c r="F978" i="8"/>
  <c r="G978" i="8" s="1"/>
  <c r="K978" i="8" s="1"/>
  <c r="C978" i="8"/>
  <c r="F977" i="8"/>
  <c r="G977" i="8" s="1"/>
  <c r="K977" i="8" s="1"/>
  <c r="I977" i="8" s="1"/>
  <c r="C977" i="8"/>
  <c r="F976" i="8"/>
  <c r="C976" i="8"/>
  <c r="F975" i="8"/>
  <c r="G975" i="8" s="1"/>
  <c r="K975" i="8" s="1"/>
  <c r="C975" i="8"/>
  <c r="G974" i="8"/>
  <c r="K974" i="8" s="1"/>
  <c r="I974" i="8" s="1"/>
  <c r="F974" i="8"/>
  <c r="C974" i="8"/>
  <c r="G973" i="8"/>
  <c r="K973" i="8" s="1"/>
  <c r="P973" i="8" s="1"/>
  <c r="Q973" i="8" s="1"/>
  <c r="F973" i="8"/>
  <c r="C973" i="8"/>
  <c r="F972" i="8"/>
  <c r="G972" i="8" s="1"/>
  <c r="K972" i="8" s="1"/>
  <c r="R972" i="8" s="1"/>
  <c r="O972" i="8" s="1"/>
  <c r="C972" i="8"/>
  <c r="F971" i="8"/>
  <c r="G971" i="8" s="1"/>
  <c r="K971" i="8" s="1"/>
  <c r="J971" i="8" s="1"/>
  <c r="C971" i="8"/>
  <c r="G970" i="8"/>
  <c r="K970" i="8" s="1"/>
  <c r="J970" i="8" s="1"/>
  <c r="F970" i="8"/>
  <c r="C970" i="8"/>
  <c r="F969" i="8"/>
  <c r="G969" i="8" s="1"/>
  <c r="K969" i="8" s="1"/>
  <c r="H969" i="8" s="1"/>
  <c r="C969" i="8"/>
  <c r="F968" i="8"/>
  <c r="C968" i="8"/>
  <c r="F967" i="8"/>
  <c r="G967" i="8" s="1"/>
  <c r="K967" i="8" s="1"/>
  <c r="P967" i="8" s="1"/>
  <c r="Q967" i="8" s="1"/>
  <c r="C967" i="8"/>
  <c r="F966" i="8"/>
  <c r="G966" i="8" s="1"/>
  <c r="K966" i="8" s="1"/>
  <c r="C966" i="8"/>
  <c r="G965" i="8"/>
  <c r="K965" i="8" s="1"/>
  <c r="F965" i="8"/>
  <c r="C965" i="8"/>
  <c r="F964" i="8"/>
  <c r="G964" i="8" s="1"/>
  <c r="K964" i="8" s="1"/>
  <c r="H964" i="8" s="1"/>
  <c r="C964" i="8"/>
  <c r="F963" i="8"/>
  <c r="G963" i="8" s="1"/>
  <c r="K963" i="8" s="1"/>
  <c r="I963" i="8" s="1"/>
  <c r="C963" i="8"/>
  <c r="F962" i="8"/>
  <c r="C962" i="8"/>
  <c r="F961" i="8"/>
  <c r="C961" i="8"/>
  <c r="F960" i="8"/>
  <c r="C960" i="8"/>
  <c r="F959" i="8"/>
  <c r="C959" i="8"/>
  <c r="G958" i="8"/>
  <c r="K958" i="8" s="1"/>
  <c r="F958" i="8"/>
  <c r="C958" i="8"/>
  <c r="G957" i="8"/>
  <c r="K957" i="8" s="1"/>
  <c r="J957" i="8" s="1"/>
  <c r="F957" i="8"/>
  <c r="C957" i="8"/>
  <c r="F956" i="8"/>
  <c r="C956" i="8"/>
  <c r="F955" i="8"/>
  <c r="C955" i="8"/>
  <c r="F954" i="8"/>
  <c r="G954" i="8" s="1"/>
  <c r="K954" i="8" s="1"/>
  <c r="L954" i="8" s="1"/>
  <c r="C954" i="8"/>
  <c r="G953" i="8"/>
  <c r="K953" i="8" s="1"/>
  <c r="F953" i="8"/>
  <c r="C953" i="8"/>
  <c r="G952" i="8"/>
  <c r="K952" i="8" s="1"/>
  <c r="F952" i="8"/>
  <c r="C952" i="8"/>
  <c r="F951" i="8"/>
  <c r="C951" i="8"/>
  <c r="G950" i="8"/>
  <c r="K950" i="8" s="1"/>
  <c r="L950" i="8" s="1"/>
  <c r="F950" i="8"/>
  <c r="C950" i="8"/>
  <c r="G949" i="8"/>
  <c r="K949" i="8" s="1"/>
  <c r="L949" i="8" s="1"/>
  <c r="F949" i="8"/>
  <c r="C949" i="8"/>
  <c r="F948" i="8"/>
  <c r="C948" i="8"/>
  <c r="G947" i="8"/>
  <c r="K947" i="8" s="1"/>
  <c r="R947" i="8" s="1"/>
  <c r="O947" i="8" s="1"/>
  <c r="T947" i="8" s="1"/>
  <c r="F947" i="8"/>
  <c r="C947" i="8"/>
  <c r="F946" i="8"/>
  <c r="C946" i="8"/>
  <c r="F945" i="8"/>
  <c r="C945" i="8"/>
  <c r="F944" i="8"/>
  <c r="C944" i="8"/>
  <c r="F943" i="8"/>
  <c r="C943" i="8"/>
  <c r="G942" i="8"/>
  <c r="K942" i="8" s="1"/>
  <c r="F942" i="8"/>
  <c r="C942" i="8"/>
  <c r="F941" i="8"/>
  <c r="G941" i="8" s="1"/>
  <c r="K941" i="8" s="1"/>
  <c r="C941" i="8"/>
  <c r="F940" i="8"/>
  <c r="C940" i="8"/>
  <c r="F939" i="8"/>
  <c r="C939" i="8"/>
  <c r="F938" i="8"/>
  <c r="G938" i="8" s="1"/>
  <c r="K938" i="8" s="1"/>
  <c r="J938" i="8" s="1"/>
  <c r="C938" i="8"/>
  <c r="G937" i="8"/>
  <c r="K937" i="8" s="1"/>
  <c r="H937" i="8" s="1"/>
  <c r="F937" i="8"/>
  <c r="C937" i="8"/>
  <c r="G936" i="8"/>
  <c r="K936" i="8" s="1"/>
  <c r="F936" i="8"/>
  <c r="C936" i="8"/>
  <c r="F935" i="8"/>
  <c r="C935" i="8"/>
  <c r="G934" i="8"/>
  <c r="K934" i="8" s="1"/>
  <c r="J934" i="8" s="1"/>
  <c r="F934" i="8"/>
  <c r="C934" i="8"/>
  <c r="G933" i="8"/>
  <c r="K933" i="8" s="1"/>
  <c r="F933" i="8"/>
  <c r="C933" i="8"/>
  <c r="F932" i="8"/>
  <c r="G932" i="8" s="1"/>
  <c r="K932" i="8" s="1"/>
  <c r="C932" i="8"/>
  <c r="F931" i="8"/>
  <c r="C931" i="8"/>
  <c r="F930" i="8"/>
  <c r="C930" i="8"/>
  <c r="F929" i="8"/>
  <c r="G929" i="8" s="1"/>
  <c r="K929" i="8" s="1"/>
  <c r="C929" i="8"/>
  <c r="F928" i="8"/>
  <c r="G928" i="8" s="1"/>
  <c r="K928" i="8" s="1"/>
  <c r="P928" i="8" s="1"/>
  <c r="Q928" i="8" s="1"/>
  <c r="C928" i="8"/>
  <c r="F927" i="8"/>
  <c r="G927" i="8" s="1"/>
  <c r="K927" i="8" s="1"/>
  <c r="C927" i="8"/>
  <c r="G926" i="8"/>
  <c r="K926" i="8" s="1"/>
  <c r="F926" i="8"/>
  <c r="C926" i="8"/>
  <c r="G925" i="8"/>
  <c r="K925" i="8" s="1"/>
  <c r="H925" i="8" s="1"/>
  <c r="F925" i="8"/>
  <c r="C925" i="8"/>
  <c r="F924" i="8"/>
  <c r="G924" i="8" s="1"/>
  <c r="K924" i="8" s="1"/>
  <c r="I924" i="8" s="1"/>
  <c r="C924" i="8"/>
  <c r="F923" i="8"/>
  <c r="G923" i="8" s="1"/>
  <c r="K923" i="8" s="1"/>
  <c r="H923" i="8" s="1"/>
  <c r="C923" i="8"/>
  <c r="G922" i="8"/>
  <c r="K922" i="8" s="1"/>
  <c r="F922" i="8"/>
  <c r="C922" i="8"/>
  <c r="F921" i="8"/>
  <c r="C921" i="8"/>
  <c r="F920" i="8"/>
  <c r="G920" i="8" s="1"/>
  <c r="K920" i="8" s="1"/>
  <c r="P920" i="8" s="1"/>
  <c r="Q920" i="8" s="1"/>
  <c r="C920" i="8"/>
  <c r="F919" i="8"/>
  <c r="G919" i="8" s="1"/>
  <c r="K919" i="8" s="1"/>
  <c r="L919" i="8" s="1"/>
  <c r="C919" i="8"/>
  <c r="F918" i="8"/>
  <c r="G918" i="8" s="1"/>
  <c r="K918" i="8" s="1"/>
  <c r="C918" i="8"/>
  <c r="F917" i="8"/>
  <c r="G917" i="8" s="1"/>
  <c r="K917" i="8" s="1"/>
  <c r="C917" i="8"/>
  <c r="F916" i="8"/>
  <c r="C916" i="8"/>
  <c r="F915" i="8"/>
  <c r="G915" i="8" s="1"/>
  <c r="K915" i="8" s="1"/>
  <c r="J915" i="8" s="1"/>
  <c r="C915" i="8"/>
  <c r="F914" i="8"/>
  <c r="C914" i="8"/>
  <c r="G913" i="8"/>
  <c r="K913" i="8" s="1"/>
  <c r="F913" i="8"/>
  <c r="C913" i="8"/>
  <c r="F912" i="8"/>
  <c r="G912" i="8" s="1"/>
  <c r="K912" i="8" s="1"/>
  <c r="L912" i="8" s="1"/>
  <c r="C912" i="8"/>
  <c r="F911" i="8"/>
  <c r="G911" i="8" s="1"/>
  <c r="K911" i="8" s="1"/>
  <c r="I911" i="8" s="1"/>
  <c r="C911" i="8"/>
  <c r="G910" i="8"/>
  <c r="K910" i="8" s="1"/>
  <c r="R910" i="8" s="1"/>
  <c r="O910" i="8" s="1"/>
  <c r="F910" i="8"/>
  <c r="C910" i="8"/>
  <c r="F909" i="8"/>
  <c r="G909" i="8" s="1"/>
  <c r="K909" i="8" s="1"/>
  <c r="C909" i="8"/>
  <c r="F908" i="8"/>
  <c r="C908" i="8"/>
  <c r="G907" i="8"/>
  <c r="K907" i="8" s="1"/>
  <c r="P907" i="8" s="1"/>
  <c r="Q907" i="8" s="1"/>
  <c r="F907" i="8"/>
  <c r="C907" i="8"/>
  <c r="F906" i="8"/>
  <c r="G906" i="8" s="1"/>
  <c r="K906" i="8" s="1"/>
  <c r="L906" i="8" s="1"/>
  <c r="C906" i="8"/>
  <c r="G905" i="8"/>
  <c r="K905" i="8" s="1"/>
  <c r="H905" i="8" s="1"/>
  <c r="F905" i="8"/>
  <c r="C905" i="8"/>
  <c r="F904" i="8"/>
  <c r="C904" i="8"/>
  <c r="F903" i="8"/>
  <c r="G903" i="8" s="1"/>
  <c r="K903" i="8" s="1"/>
  <c r="L903" i="8" s="1"/>
  <c r="C903" i="8"/>
  <c r="G902" i="8"/>
  <c r="K902" i="8" s="1"/>
  <c r="L902" i="8" s="1"/>
  <c r="F902" i="8"/>
  <c r="C902" i="8"/>
  <c r="G901" i="8"/>
  <c r="K901" i="8" s="1"/>
  <c r="F901" i="8"/>
  <c r="C901" i="8"/>
  <c r="F900" i="8"/>
  <c r="G900" i="8" s="1"/>
  <c r="K900" i="8" s="1"/>
  <c r="J900" i="8" s="1"/>
  <c r="C900" i="8"/>
  <c r="G899" i="8"/>
  <c r="K899" i="8" s="1"/>
  <c r="I899" i="8" s="1"/>
  <c r="F899" i="8"/>
  <c r="C899" i="8"/>
  <c r="G898" i="8"/>
  <c r="K898" i="8" s="1"/>
  <c r="F898" i="8"/>
  <c r="C898" i="8"/>
  <c r="F897" i="8"/>
  <c r="C897" i="8"/>
  <c r="G896" i="8"/>
  <c r="K896" i="8" s="1"/>
  <c r="H896" i="8" s="1"/>
  <c r="F896" i="8"/>
  <c r="C896" i="8"/>
  <c r="F895" i="8"/>
  <c r="G895" i="8" s="1"/>
  <c r="K895" i="8" s="1"/>
  <c r="C895" i="8"/>
  <c r="F894" i="8"/>
  <c r="G894" i="8" s="1"/>
  <c r="K894" i="8" s="1"/>
  <c r="C894" i="8"/>
  <c r="G893" i="8"/>
  <c r="K893" i="8" s="1"/>
  <c r="F893" i="8"/>
  <c r="C893" i="8"/>
  <c r="F892" i="8"/>
  <c r="C892" i="8"/>
  <c r="F891" i="8"/>
  <c r="G891" i="8" s="1"/>
  <c r="K891" i="8" s="1"/>
  <c r="C891" i="8"/>
  <c r="G890" i="8"/>
  <c r="K890" i="8" s="1"/>
  <c r="F890" i="8"/>
  <c r="C890" i="8"/>
  <c r="G889" i="8"/>
  <c r="K889" i="8" s="1"/>
  <c r="H889" i="8" s="1"/>
  <c r="F889" i="8"/>
  <c r="C889" i="8"/>
  <c r="F888" i="8"/>
  <c r="C888" i="8"/>
  <c r="G887" i="8"/>
  <c r="K887" i="8" s="1"/>
  <c r="F887" i="8"/>
  <c r="C887" i="8"/>
  <c r="F886" i="8"/>
  <c r="C886" i="8"/>
  <c r="F885" i="8"/>
  <c r="G885" i="8" s="1"/>
  <c r="K885" i="8" s="1"/>
  <c r="C885" i="8"/>
  <c r="F884" i="8"/>
  <c r="G884" i="8" s="1"/>
  <c r="K884" i="8" s="1"/>
  <c r="L884" i="8" s="1"/>
  <c r="C884" i="8"/>
  <c r="F883" i="8"/>
  <c r="G883" i="8" s="1"/>
  <c r="K883" i="8" s="1"/>
  <c r="L883" i="8" s="1"/>
  <c r="C883" i="8"/>
  <c r="F882" i="8"/>
  <c r="G882" i="8" s="1"/>
  <c r="K882" i="8" s="1"/>
  <c r="R882" i="8" s="1"/>
  <c r="O882" i="8" s="1"/>
  <c r="C882" i="8"/>
  <c r="F881" i="8"/>
  <c r="C881" i="8"/>
  <c r="F880" i="8"/>
  <c r="G880" i="8" s="1"/>
  <c r="K880" i="8" s="1"/>
  <c r="I880" i="8" s="1"/>
  <c r="C880" i="8"/>
  <c r="G879" i="8"/>
  <c r="K879" i="8" s="1"/>
  <c r="F879" i="8"/>
  <c r="C879" i="8"/>
  <c r="F878" i="8"/>
  <c r="C878" i="8"/>
  <c r="F877" i="8"/>
  <c r="G877" i="8" s="1"/>
  <c r="K877" i="8" s="1"/>
  <c r="C877" i="8"/>
  <c r="G876" i="8"/>
  <c r="K876" i="8" s="1"/>
  <c r="P876" i="8" s="1"/>
  <c r="Q876" i="8" s="1"/>
  <c r="F876" i="8"/>
  <c r="C876" i="8"/>
  <c r="F875" i="8"/>
  <c r="G875" i="8" s="1"/>
  <c r="K875" i="8" s="1"/>
  <c r="P875" i="8" s="1"/>
  <c r="Q875" i="8" s="1"/>
  <c r="C875" i="8"/>
  <c r="F874" i="8"/>
  <c r="G874" i="8" s="1"/>
  <c r="K874" i="8" s="1"/>
  <c r="I874" i="8" s="1"/>
  <c r="C874" i="8"/>
  <c r="G873" i="8"/>
  <c r="K873" i="8" s="1"/>
  <c r="J873" i="8" s="1"/>
  <c r="F873" i="8"/>
  <c r="C873" i="8"/>
  <c r="F872" i="8"/>
  <c r="C872" i="8"/>
  <c r="F871" i="8"/>
  <c r="C871" i="8"/>
  <c r="G870" i="8"/>
  <c r="K870" i="8" s="1"/>
  <c r="F870" i="8"/>
  <c r="C870" i="8"/>
  <c r="F869" i="8"/>
  <c r="G869" i="8" s="1"/>
  <c r="K869" i="8" s="1"/>
  <c r="C869" i="8"/>
  <c r="F868" i="8"/>
  <c r="G868" i="8" s="1"/>
  <c r="K868" i="8" s="1"/>
  <c r="R868" i="8" s="1"/>
  <c r="O868" i="8" s="1"/>
  <c r="C868" i="8"/>
  <c r="F867" i="8"/>
  <c r="G867" i="8" s="1"/>
  <c r="K867" i="8" s="1"/>
  <c r="C867" i="8"/>
  <c r="G866" i="8"/>
  <c r="K866" i="8" s="1"/>
  <c r="F866" i="8"/>
  <c r="C866" i="8"/>
  <c r="F865" i="8"/>
  <c r="G865" i="8" s="1"/>
  <c r="K865" i="8" s="1"/>
  <c r="C865" i="8"/>
  <c r="F864" i="8"/>
  <c r="C864" i="8"/>
  <c r="F863" i="8"/>
  <c r="C863" i="8"/>
  <c r="F862" i="8"/>
  <c r="C862" i="8"/>
  <c r="G861" i="8"/>
  <c r="K861" i="8" s="1"/>
  <c r="H861" i="8" s="1"/>
  <c r="F861" i="8"/>
  <c r="C861" i="8"/>
  <c r="F860" i="8"/>
  <c r="C860" i="8"/>
  <c r="F859" i="8"/>
  <c r="G859" i="8" s="1"/>
  <c r="K859" i="8" s="1"/>
  <c r="J859" i="8" s="1"/>
  <c r="C859" i="8"/>
  <c r="F858" i="8"/>
  <c r="G858" i="8" s="1"/>
  <c r="K858" i="8" s="1"/>
  <c r="C858" i="8"/>
  <c r="F857" i="8"/>
  <c r="G857" i="8" s="1"/>
  <c r="K857" i="8" s="1"/>
  <c r="C857" i="8"/>
  <c r="F856" i="8"/>
  <c r="C856" i="8"/>
  <c r="F855" i="8"/>
  <c r="G855" i="8" s="1"/>
  <c r="K855" i="8" s="1"/>
  <c r="L855" i="8" s="1"/>
  <c r="C855" i="8"/>
  <c r="G854" i="8"/>
  <c r="K854" i="8" s="1"/>
  <c r="F854" i="8"/>
  <c r="C854" i="8"/>
  <c r="F853" i="8"/>
  <c r="C853" i="8"/>
  <c r="G852" i="8"/>
  <c r="K852" i="8" s="1"/>
  <c r="F852" i="8"/>
  <c r="C852" i="8"/>
  <c r="F851" i="8"/>
  <c r="G851" i="8" s="1"/>
  <c r="K851" i="8" s="1"/>
  <c r="J851" i="8" s="1"/>
  <c r="C851" i="8"/>
  <c r="F850" i="8"/>
  <c r="G850" i="8" s="1"/>
  <c r="K850" i="8" s="1"/>
  <c r="P850" i="8" s="1"/>
  <c r="Q850" i="8" s="1"/>
  <c r="C850" i="8"/>
  <c r="F849" i="8"/>
  <c r="G849" i="8" s="1"/>
  <c r="K849" i="8" s="1"/>
  <c r="L849" i="8" s="1"/>
  <c r="C849" i="8"/>
  <c r="F848" i="8"/>
  <c r="G848" i="8" s="1"/>
  <c r="K848" i="8" s="1"/>
  <c r="C848" i="8"/>
  <c r="G847" i="8"/>
  <c r="K847" i="8" s="1"/>
  <c r="I847" i="8" s="1"/>
  <c r="F847" i="8"/>
  <c r="C847" i="8"/>
  <c r="F846" i="8"/>
  <c r="C846" i="8"/>
  <c r="F845" i="8"/>
  <c r="G845" i="8" s="1"/>
  <c r="K845" i="8" s="1"/>
  <c r="C845" i="8"/>
  <c r="F844" i="8"/>
  <c r="C844" i="8"/>
  <c r="F843" i="8"/>
  <c r="G843" i="8" s="1"/>
  <c r="K843" i="8" s="1"/>
  <c r="J843" i="8" s="1"/>
  <c r="C843" i="8"/>
  <c r="G842" i="8"/>
  <c r="K842" i="8" s="1"/>
  <c r="J842" i="8" s="1"/>
  <c r="F842" i="8"/>
  <c r="C842" i="8"/>
  <c r="F841" i="8"/>
  <c r="G841" i="8" s="1"/>
  <c r="K841" i="8" s="1"/>
  <c r="R841" i="8" s="1"/>
  <c r="O841" i="8" s="1"/>
  <c r="C841" i="8"/>
  <c r="F840" i="8"/>
  <c r="G840" i="8" s="1"/>
  <c r="K840" i="8" s="1"/>
  <c r="P840" i="8" s="1"/>
  <c r="Q840" i="8" s="1"/>
  <c r="C840" i="8"/>
  <c r="G839" i="8"/>
  <c r="K839" i="8" s="1"/>
  <c r="R839" i="8" s="1"/>
  <c r="O839" i="8" s="1"/>
  <c r="T839" i="8" s="1"/>
  <c r="F839" i="8"/>
  <c r="C839" i="8"/>
  <c r="F838" i="8"/>
  <c r="C838" i="8"/>
  <c r="F837" i="8"/>
  <c r="G837" i="8" s="1"/>
  <c r="K837" i="8" s="1"/>
  <c r="C837" i="8"/>
  <c r="F836" i="8"/>
  <c r="C836" i="8"/>
  <c r="F835" i="8"/>
  <c r="C835" i="8"/>
  <c r="G834" i="8"/>
  <c r="K834" i="8" s="1"/>
  <c r="L834" i="8" s="1"/>
  <c r="F834" i="8"/>
  <c r="C834" i="8"/>
  <c r="F833" i="8"/>
  <c r="G833" i="8" s="1"/>
  <c r="K833" i="8" s="1"/>
  <c r="J833" i="8" s="1"/>
  <c r="C833" i="8"/>
  <c r="F832" i="8"/>
  <c r="C832" i="8"/>
  <c r="F831" i="8"/>
  <c r="C831" i="8"/>
  <c r="G830" i="8"/>
  <c r="K830" i="8" s="1"/>
  <c r="H830" i="8" s="1"/>
  <c r="F830" i="8"/>
  <c r="M829" i="8"/>
  <c r="F829" i="8"/>
  <c r="G829" i="8" s="1"/>
  <c r="K829" i="8" s="1"/>
  <c r="H829" i="8" s="1"/>
  <c r="F823" i="8"/>
  <c r="G823" i="8" s="1"/>
  <c r="K823" i="8" s="1"/>
  <c r="C823" i="8"/>
  <c r="F822" i="8"/>
  <c r="G822" i="8" s="1"/>
  <c r="K822" i="8" s="1"/>
  <c r="L822" i="8" s="1"/>
  <c r="C822" i="8"/>
  <c r="G821" i="8"/>
  <c r="K821" i="8" s="1"/>
  <c r="F821" i="8"/>
  <c r="C821" i="8"/>
  <c r="F820" i="8"/>
  <c r="G820" i="8" s="1"/>
  <c r="K820" i="8" s="1"/>
  <c r="C820" i="8"/>
  <c r="G819" i="8"/>
  <c r="K819" i="8" s="1"/>
  <c r="J819" i="8" s="1"/>
  <c r="F819" i="8"/>
  <c r="C819" i="8"/>
  <c r="G818" i="8"/>
  <c r="K818" i="8" s="1"/>
  <c r="H818" i="8" s="1"/>
  <c r="F818" i="8"/>
  <c r="C818" i="8"/>
  <c r="F817" i="8"/>
  <c r="C817" i="8"/>
  <c r="F816" i="8"/>
  <c r="C816" i="8"/>
  <c r="F815" i="8"/>
  <c r="G815" i="8" s="1"/>
  <c r="K815" i="8" s="1"/>
  <c r="L815" i="8" s="1"/>
  <c r="C815" i="8"/>
  <c r="F814" i="8"/>
  <c r="G814" i="8" s="1"/>
  <c r="K814" i="8" s="1"/>
  <c r="C814" i="8"/>
  <c r="G813" i="8"/>
  <c r="K813" i="8" s="1"/>
  <c r="P813" i="8" s="1"/>
  <c r="Q813" i="8" s="1"/>
  <c r="F813" i="8"/>
  <c r="C813" i="8"/>
  <c r="F812" i="8"/>
  <c r="G812" i="8" s="1"/>
  <c r="K812" i="8" s="1"/>
  <c r="H812" i="8" s="1"/>
  <c r="C812" i="8"/>
  <c r="F811" i="8"/>
  <c r="G811" i="8" s="1"/>
  <c r="K811" i="8" s="1"/>
  <c r="P811" i="8" s="1"/>
  <c r="Q811" i="8" s="1"/>
  <c r="C811" i="8"/>
  <c r="G810" i="8"/>
  <c r="K810" i="8" s="1"/>
  <c r="F810" i="8"/>
  <c r="C810" i="8"/>
  <c r="G809" i="8"/>
  <c r="K809" i="8" s="1"/>
  <c r="F809" i="8"/>
  <c r="C809" i="8"/>
  <c r="F808" i="8"/>
  <c r="G808" i="8" s="1"/>
  <c r="K808" i="8" s="1"/>
  <c r="C808" i="8"/>
  <c r="F807" i="8"/>
  <c r="G807" i="8" s="1"/>
  <c r="K807" i="8" s="1"/>
  <c r="C807" i="8"/>
  <c r="F806" i="8"/>
  <c r="G806" i="8" s="1"/>
  <c r="K806" i="8" s="1"/>
  <c r="I806" i="8" s="1"/>
  <c r="C806" i="8"/>
  <c r="F805" i="8"/>
  <c r="G805" i="8" s="1"/>
  <c r="K805" i="8" s="1"/>
  <c r="L805" i="8" s="1"/>
  <c r="C805" i="8"/>
  <c r="F804" i="8"/>
  <c r="G804" i="8" s="1"/>
  <c r="K804" i="8" s="1"/>
  <c r="R804" i="8" s="1"/>
  <c r="O804" i="8" s="1"/>
  <c r="T804" i="8" s="1"/>
  <c r="C804" i="8"/>
  <c r="F803" i="8"/>
  <c r="C803" i="8"/>
  <c r="F802" i="8"/>
  <c r="G802" i="8" s="1"/>
  <c r="K802" i="8" s="1"/>
  <c r="L802" i="8" s="1"/>
  <c r="C802" i="8"/>
  <c r="F801" i="8"/>
  <c r="G801" i="8" s="1"/>
  <c r="K801" i="8" s="1"/>
  <c r="C801" i="8"/>
  <c r="F800" i="8"/>
  <c r="G800" i="8" s="1"/>
  <c r="K800" i="8" s="1"/>
  <c r="C800" i="8"/>
  <c r="F799" i="8"/>
  <c r="G799" i="8" s="1"/>
  <c r="K799" i="8" s="1"/>
  <c r="C799" i="8"/>
  <c r="F798" i="8"/>
  <c r="C798" i="8"/>
  <c r="G797" i="8"/>
  <c r="K797" i="8" s="1"/>
  <c r="I797" i="8" s="1"/>
  <c r="F797" i="8"/>
  <c r="C797" i="8"/>
  <c r="F796" i="8"/>
  <c r="G796" i="8" s="1"/>
  <c r="K796" i="8" s="1"/>
  <c r="R796" i="8" s="1"/>
  <c r="O796" i="8" s="1"/>
  <c r="C796" i="8"/>
  <c r="F795" i="8"/>
  <c r="C795" i="8"/>
  <c r="F794" i="8"/>
  <c r="C794" i="8"/>
  <c r="G793" i="8"/>
  <c r="K793" i="8" s="1"/>
  <c r="F793" i="8"/>
  <c r="C793" i="8"/>
  <c r="G792" i="8"/>
  <c r="K792" i="8" s="1"/>
  <c r="J792" i="8" s="1"/>
  <c r="F792" i="8"/>
  <c r="C792" i="8"/>
  <c r="F791" i="8"/>
  <c r="C791" i="8"/>
  <c r="F790" i="8"/>
  <c r="G790" i="8" s="1"/>
  <c r="K790" i="8" s="1"/>
  <c r="H790" i="8" s="1"/>
  <c r="C790" i="8"/>
  <c r="F789" i="8"/>
  <c r="G789" i="8" s="1"/>
  <c r="K789" i="8" s="1"/>
  <c r="J789" i="8" s="1"/>
  <c r="C789" i="8"/>
  <c r="F788" i="8"/>
  <c r="G788" i="8" s="1"/>
  <c r="K788" i="8" s="1"/>
  <c r="C788" i="8"/>
  <c r="F787" i="8"/>
  <c r="C787" i="8"/>
  <c r="F786" i="8"/>
  <c r="C786" i="8"/>
  <c r="F785" i="8"/>
  <c r="G785" i="8" s="1"/>
  <c r="K785" i="8" s="1"/>
  <c r="I785" i="8" s="1"/>
  <c r="C785" i="8"/>
  <c r="F784" i="8"/>
  <c r="C784" i="8"/>
  <c r="G783" i="8"/>
  <c r="K783" i="8" s="1"/>
  <c r="F783" i="8"/>
  <c r="C783" i="8"/>
  <c r="F782" i="8"/>
  <c r="C782" i="8"/>
  <c r="F781" i="8"/>
  <c r="G781" i="8" s="1"/>
  <c r="K781" i="8" s="1"/>
  <c r="C781" i="8"/>
  <c r="F780" i="8"/>
  <c r="G780" i="8" s="1"/>
  <c r="K780" i="8" s="1"/>
  <c r="C780" i="8"/>
  <c r="F779" i="8"/>
  <c r="G779" i="8" s="1"/>
  <c r="K779" i="8" s="1"/>
  <c r="J779" i="8" s="1"/>
  <c r="C779" i="8"/>
  <c r="F778" i="8"/>
  <c r="G778" i="8" s="1"/>
  <c r="K778" i="8" s="1"/>
  <c r="I778" i="8" s="1"/>
  <c r="C778" i="8"/>
  <c r="F777" i="8"/>
  <c r="C777" i="8"/>
  <c r="F776" i="8"/>
  <c r="G776" i="8" s="1"/>
  <c r="K776" i="8" s="1"/>
  <c r="J776" i="8" s="1"/>
  <c r="C776" i="8"/>
  <c r="G775" i="8"/>
  <c r="K775" i="8" s="1"/>
  <c r="P775" i="8" s="1"/>
  <c r="Q775" i="8" s="1"/>
  <c r="F775" i="8"/>
  <c r="C775" i="8"/>
  <c r="F774" i="8"/>
  <c r="G774" i="8" s="1"/>
  <c r="K774" i="8" s="1"/>
  <c r="C774" i="8"/>
  <c r="F773" i="8"/>
  <c r="G773" i="8" s="1"/>
  <c r="K773" i="8" s="1"/>
  <c r="J773" i="8" s="1"/>
  <c r="C773" i="8"/>
  <c r="F772" i="8"/>
  <c r="G772" i="8" s="1"/>
  <c r="K772" i="8" s="1"/>
  <c r="R772" i="8" s="1"/>
  <c r="O772" i="8" s="1"/>
  <c r="T772" i="8" s="1"/>
  <c r="C772" i="8"/>
  <c r="F771" i="8"/>
  <c r="C771" i="8"/>
  <c r="G770" i="8"/>
  <c r="K770" i="8" s="1"/>
  <c r="J770" i="8" s="1"/>
  <c r="F770" i="8"/>
  <c r="C770" i="8"/>
  <c r="F769" i="8"/>
  <c r="C769" i="8"/>
  <c r="F768" i="8"/>
  <c r="G768" i="8" s="1"/>
  <c r="K768" i="8" s="1"/>
  <c r="C768" i="8"/>
  <c r="G767" i="8"/>
  <c r="K767" i="8" s="1"/>
  <c r="J767" i="8" s="1"/>
  <c r="F767" i="8"/>
  <c r="C767" i="8"/>
  <c r="F766" i="8"/>
  <c r="C766" i="8"/>
  <c r="G765" i="8"/>
  <c r="K765" i="8" s="1"/>
  <c r="F765" i="8"/>
  <c r="C765" i="8"/>
  <c r="G764" i="8"/>
  <c r="K764" i="8" s="1"/>
  <c r="P764" i="8" s="1"/>
  <c r="Q764" i="8" s="1"/>
  <c r="F764" i="8"/>
  <c r="C764" i="8"/>
  <c r="F763" i="8"/>
  <c r="C763" i="8"/>
  <c r="F762" i="8"/>
  <c r="G762" i="8" s="1"/>
  <c r="K762" i="8" s="1"/>
  <c r="P762" i="8" s="1"/>
  <c r="Q762" i="8" s="1"/>
  <c r="C762" i="8"/>
  <c r="F761" i="8"/>
  <c r="C761" i="8"/>
  <c r="G760" i="8"/>
  <c r="K760" i="8" s="1"/>
  <c r="J760" i="8" s="1"/>
  <c r="F760" i="8"/>
  <c r="C760" i="8"/>
  <c r="F759" i="8"/>
  <c r="G759" i="8" s="1"/>
  <c r="K759" i="8" s="1"/>
  <c r="C759" i="8"/>
  <c r="F758" i="8"/>
  <c r="G758" i="8" s="1"/>
  <c r="K758" i="8" s="1"/>
  <c r="J758" i="8" s="1"/>
  <c r="C758" i="8"/>
  <c r="F757" i="8"/>
  <c r="G757" i="8" s="1"/>
  <c r="K757" i="8" s="1"/>
  <c r="P757" i="8" s="1"/>
  <c r="Q757" i="8" s="1"/>
  <c r="C757" i="8"/>
  <c r="F756" i="8"/>
  <c r="G756" i="8" s="1"/>
  <c r="K756" i="8" s="1"/>
  <c r="J756" i="8" s="1"/>
  <c r="C756" i="8"/>
  <c r="F755" i="8"/>
  <c r="C755" i="8"/>
  <c r="F754" i="8"/>
  <c r="G754" i="8" s="1"/>
  <c r="K754" i="8" s="1"/>
  <c r="I754" i="8" s="1"/>
  <c r="C754" i="8"/>
  <c r="F753" i="8"/>
  <c r="G753" i="8" s="1"/>
  <c r="K753" i="8" s="1"/>
  <c r="C753" i="8"/>
  <c r="F752" i="8"/>
  <c r="G752" i="8" s="1"/>
  <c r="K752" i="8" s="1"/>
  <c r="R752" i="8" s="1"/>
  <c r="O752" i="8" s="1"/>
  <c r="C752" i="8"/>
  <c r="F751" i="8"/>
  <c r="C751" i="8"/>
  <c r="G750" i="8"/>
  <c r="K750" i="8" s="1"/>
  <c r="F750" i="8"/>
  <c r="C750" i="8"/>
  <c r="F749" i="8"/>
  <c r="G749" i="8" s="1"/>
  <c r="K749" i="8" s="1"/>
  <c r="C749" i="8"/>
  <c r="F748" i="8"/>
  <c r="C748" i="8"/>
  <c r="F747" i="8"/>
  <c r="G747" i="8" s="1"/>
  <c r="K747" i="8" s="1"/>
  <c r="J747" i="8" s="1"/>
  <c r="C747" i="8"/>
  <c r="G746" i="8"/>
  <c r="K746" i="8" s="1"/>
  <c r="F746" i="8"/>
  <c r="C746" i="8"/>
  <c r="F745" i="8"/>
  <c r="G745" i="8" s="1"/>
  <c r="K745" i="8" s="1"/>
  <c r="P745" i="8" s="1"/>
  <c r="Q745" i="8" s="1"/>
  <c r="C745" i="8"/>
  <c r="F744" i="8"/>
  <c r="C744" i="8"/>
  <c r="F743" i="8"/>
  <c r="G743" i="8" s="1"/>
  <c r="K743" i="8" s="1"/>
  <c r="L743" i="8" s="1"/>
  <c r="C743" i="8"/>
  <c r="F742" i="8"/>
  <c r="G742" i="8" s="1"/>
  <c r="K742" i="8" s="1"/>
  <c r="R742" i="8" s="1"/>
  <c r="O742" i="8" s="1"/>
  <c r="T742" i="8" s="1"/>
  <c r="C742" i="8"/>
  <c r="G741" i="8"/>
  <c r="K741" i="8" s="1"/>
  <c r="L741" i="8" s="1"/>
  <c r="F741" i="8"/>
  <c r="C741" i="8"/>
  <c r="G740" i="8"/>
  <c r="K740" i="8" s="1"/>
  <c r="R740" i="8" s="1"/>
  <c r="O740" i="8" s="1"/>
  <c r="T740" i="8" s="1"/>
  <c r="F740" i="8"/>
  <c r="C740" i="8"/>
  <c r="F739" i="8"/>
  <c r="C739" i="8"/>
  <c r="G738" i="8"/>
  <c r="K738" i="8" s="1"/>
  <c r="F738" i="8"/>
  <c r="C738" i="8"/>
  <c r="G737" i="8"/>
  <c r="K737" i="8" s="1"/>
  <c r="F737" i="8"/>
  <c r="C737" i="8"/>
  <c r="F736" i="8"/>
  <c r="C736" i="8"/>
  <c r="F735" i="8"/>
  <c r="G735" i="8" s="1"/>
  <c r="K735" i="8" s="1"/>
  <c r="L735" i="8" s="1"/>
  <c r="C735" i="8"/>
  <c r="F734" i="8"/>
  <c r="G734" i="8" s="1"/>
  <c r="K734" i="8" s="1"/>
  <c r="P734" i="8" s="1"/>
  <c r="Q734" i="8" s="1"/>
  <c r="C734" i="8"/>
  <c r="F733" i="8"/>
  <c r="C733" i="8"/>
  <c r="F732" i="8"/>
  <c r="C732" i="8"/>
  <c r="F731" i="8"/>
  <c r="G731" i="8" s="1"/>
  <c r="K731" i="8" s="1"/>
  <c r="P731" i="8" s="1"/>
  <c r="Q731" i="8" s="1"/>
  <c r="C731" i="8"/>
  <c r="G730" i="8"/>
  <c r="K730" i="8" s="1"/>
  <c r="P730" i="8" s="1"/>
  <c r="Q730" i="8" s="1"/>
  <c r="F730" i="8"/>
  <c r="C730" i="8"/>
  <c r="F729" i="8"/>
  <c r="G729" i="8" s="1"/>
  <c r="K729" i="8" s="1"/>
  <c r="L729" i="8" s="1"/>
  <c r="C729" i="8"/>
  <c r="F728" i="8"/>
  <c r="G728" i="8" s="1"/>
  <c r="K728" i="8" s="1"/>
  <c r="I728" i="8" s="1"/>
  <c r="C728" i="8"/>
  <c r="F727" i="8"/>
  <c r="G727" i="8" s="1"/>
  <c r="K727" i="8" s="1"/>
  <c r="P727" i="8" s="1"/>
  <c r="Q727" i="8" s="1"/>
  <c r="C727" i="8"/>
  <c r="F726" i="8"/>
  <c r="G726" i="8" s="1"/>
  <c r="K726" i="8" s="1"/>
  <c r="P726" i="8" s="1"/>
  <c r="Q726" i="8" s="1"/>
  <c r="C726" i="8"/>
  <c r="F725" i="8"/>
  <c r="G725" i="8" s="1"/>
  <c r="K725" i="8" s="1"/>
  <c r="C725" i="8"/>
  <c r="F724" i="8"/>
  <c r="C724" i="8"/>
  <c r="F723" i="8"/>
  <c r="C723" i="8"/>
  <c r="G722" i="8"/>
  <c r="K722" i="8" s="1"/>
  <c r="H722" i="8" s="1"/>
  <c r="F722" i="8"/>
  <c r="C722" i="8"/>
  <c r="F721" i="8"/>
  <c r="G721" i="8" s="1"/>
  <c r="K721" i="8" s="1"/>
  <c r="J721" i="8" s="1"/>
  <c r="C721" i="8"/>
  <c r="F720" i="8"/>
  <c r="C720" i="8"/>
  <c r="F719" i="8"/>
  <c r="G719" i="8" s="1"/>
  <c r="K719" i="8" s="1"/>
  <c r="C719" i="8"/>
  <c r="F718" i="8"/>
  <c r="G718" i="8" s="1"/>
  <c r="K718" i="8" s="1"/>
  <c r="L718" i="8" s="1"/>
  <c r="C718" i="8"/>
  <c r="F717" i="8"/>
  <c r="G717" i="8" s="1"/>
  <c r="K717" i="8" s="1"/>
  <c r="H717" i="8" s="1"/>
  <c r="C717" i="8"/>
  <c r="F716" i="8"/>
  <c r="C716" i="8"/>
  <c r="F715" i="8"/>
  <c r="C715" i="8"/>
  <c r="F714" i="8"/>
  <c r="G714" i="8" s="1"/>
  <c r="K714" i="8" s="1"/>
  <c r="C714" i="8"/>
  <c r="F713" i="8"/>
  <c r="G713" i="8" s="1"/>
  <c r="K713" i="8" s="1"/>
  <c r="J713" i="8" s="1"/>
  <c r="C713" i="8"/>
  <c r="F712" i="8"/>
  <c r="C712" i="8"/>
  <c r="F711" i="8"/>
  <c r="G711" i="8" s="1"/>
  <c r="K711" i="8" s="1"/>
  <c r="C711" i="8"/>
  <c r="G710" i="8"/>
  <c r="K710" i="8" s="1"/>
  <c r="F710" i="8"/>
  <c r="C710" i="8"/>
  <c r="F709" i="8"/>
  <c r="C709" i="8"/>
  <c r="F708" i="8"/>
  <c r="C708" i="8"/>
  <c r="F707" i="8"/>
  <c r="G707" i="8" s="1"/>
  <c r="K707" i="8" s="1"/>
  <c r="R707" i="8" s="1"/>
  <c r="O707" i="8" s="1"/>
  <c r="C707" i="8"/>
  <c r="F706" i="8"/>
  <c r="C706" i="8"/>
  <c r="G705" i="8"/>
  <c r="K705" i="8" s="1"/>
  <c r="H705" i="8" s="1"/>
  <c r="F705" i="8"/>
  <c r="C705" i="8"/>
  <c r="F704" i="8"/>
  <c r="G704" i="8" s="1"/>
  <c r="K704" i="8" s="1"/>
  <c r="C704" i="8"/>
  <c r="F703" i="8"/>
  <c r="C703" i="8"/>
  <c r="F702" i="8"/>
  <c r="G702" i="8" s="1"/>
  <c r="K702" i="8" s="1"/>
  <c r="P702" i="8" s="1"/>
  <c r="Q702" i="8" s="1"/>
  <c r="C702" i="8"/>
  <c r="F701" i="8"/>
  <c r="G701" i="8" s="1"/>
  <c r="K701" i="8" s="1"/>
  <c r="C701" i="8"/>
  <c r="F700" i="8"/>
  <c r="C700" i="8"/>
  <c r="F699" i="8"/>
  <c r="G699" i="8" s="1"/>
  <c r="K699" i="8" s="1"/>
  <c r="R699" i="8" s="1"/>
  <c r="O699" i="8" s="1"/>
  <c r="C699" i="8"/>
  <c r="F698" i="8"/>
  <c r="G698" i="8" s="1"/>
  <c r="K698" i="8" s="1"/>
  <c r="J698" i="8" s="1"/>
  <c r="C698" i="8"/>
  <c r="G697" i="8"/>
  <c r="K697" i="8" s="1"/>
  <c r="H697" i="8" s="1"/>
  <c r="F697" i="8"/>
  <c r="C697" i="8"/>
  <c r="F696" i="8"/>
  <c r="G696" i="8" s="1"/>
  <c r="K696" i="8" s="1"/>
  <c r="R696" i="8" s="1"/>
  <c r="O696" i="8" s="1"/>
  <c r="C696" i="8"/>
  <c r="F695" i="8"/>
  <c r="G695" i="8" s="1"/>
  <c r="K695" i="8" s="1"/>
  <c r="C695" i="8"/>
  <c r="F694" i="8"/>
  <c r="G694" i="8" s="1"/>
  <c r="K694" i="8" s="1"/>
  <c r="C694" i="8"/>
  <c r="F693" i="8"/>
  <c r="C693" i="8"/>
  <c r="F692" i="8"/>
  <c r="C692" i="8"/>
  <c r="F691" i="8"/>
  <c r="G691" i="8" s="1"/>
  <c r="K691" i="8" s="1"/>
  <c r="C691" i="8"/>
  <c r="F690" i="8"/>
  <c r="G690" i="8" s="1"/>
  <c r="K690" i="8" s="1"/>
  <c r="C690" i="8"/>
  <c r="F689" i="8"/>
  <c r="G689" i="8" s="1"/>
  <c r="K689" i="8" s="1"/>
  <c r="C689" i="8"/>
  <c r="F688" i="8"/>
  <c r="G688" i="8" s="1"/>
  <c r="K688" i="8" s="1"/>
  <c r="P688" i="8" s="1"/>
  <c r="Q688" i="8" s="1"/>
  <c r="C688" i="8"/>
  <c r="F687" i="8"/>
  <c r="C687" i="8"/>
  <c r="G686" i="8"/>
  <c r="K686" i="8" s="1"/>
  <c r="F686" i="8"/>
  <c r="C686" i="8"/>
  <c r="F685" i="8"/>
  <c r="G685" i="8" s="1"/>
  <c r="K685" i="8" s="1"/>
  <c r="C685" i="8"/>
  <c r="F684" i="8"/>
  <c r="C684" i="8"/>
  <c r="F683" i="8"/>
  <c r="G683" i="8" s="1"/>
  <c r="K683" i="8" s="1"/>
  <c r="C683" i="8"/>
  <c r="G682" i="8"/>
  <c r="K682" i="8" s="1"/>
  <c r="F682" i="8"/>
  <c r="C682" i="8"/>
  <c r="F681" i="8"/>
  <c r="G681" i="8" s="1"/>
  <c r="K681" i="8" s="1"/>
  <c r="C681" i="8"/>
  <c r="F680" i="8"/>
  <c r="C680" i="8"/>
  <c r="F679" i="8"/>
  <c r="G679" i="8" s="1"/>
  <c r="K679" i="8" s="1"/>
  <c r="C679" i="8"/>
  <c r="F678" i="8"/>
  <c r="G678" i="8" s="1"/>
  <c r="K678" i="8" s="1"/>
  <c r="C678" i="8"/>
  <c r="G677" i="8"/>
  <c r="K677" i="8" s="1"/>
  <c r="F677" i="8"/>
  <c r="C677" i="8"/>
  <c r="F676" i="8"/>
  <c r="G676" i="8" s="1"/>
  <c r="K676" i="8" s="1"/>
  <c r="C676" i="8"/>
  <c r="F675" i="8"/>
  <c r="G675" i="8" s="1"/>
  <c r="K675" i="8" s="1"/>
  <c r="I675" i="8" s="1"/>
  <c r="C675" i="8"/>
  <c r="G674" i="8"/>
  <c r="K674" i="8" s="1"/>
  <c r="F674" i="8"/>
  <c r="C674" i="8"/>
  <c r="F673" i="8"/>
  <c r="G673" i="8" s="1"/>
  <c r="K673" i="8" s="1"/>
  <c r="J673" i="8" s="1"/>
  <c r="C673" i="8"/>
  <c r="F672" i="8"/>
  <c r="G672" i="8" s="1"/>
  <c r="K672" i="8" s="1"/>
  <c r="J672" i="8" s="1"/>
  <c r="C672" i="8"/>
  <c r="F671" i="8"/>
  <c r="G671" i="8" s="1"/>
  <c r="K671" i="8" s="1"/>
  <c r="C671" i="8"/>
  <c r="F670" i="8"/>
  <c r="G670" i="8" s="1"/>
  <c r="K670" i="8" s="1"/>
  <c r="J670" i="8" s="1"/>
  <c r="C670" i="8"/>
  <c r="F669" i="8"/>
  <c r="C669" i="8"/>
  <c r="F668" i="8"/>
  <c r="C668" i="8"/>
  <c r="F667" i="8"/>
  <c r="G667" i="8" s="1"/>
  <c r="K667" i="8" s="1"/>
  <c r="R667" i="8" s="1"/>
  <c r="O667" i="8" s="1"/>
  <c r="T667" i="8" s="1"/>
  <c r="C667" i="8"/>
  <c r="F666" i="8"/>
  <c r="C666" i="8"/>
  <c r="F665" i="8"/>
  <c r="G665" i="8" s="1"/>
  <c r="K665" i="8" s="1"/>
  <c r="C665" i="8"/>
  <c r="F664" i="8"/>
  <c r="C664" i="8"/>
  <c r="F663" i="8"/>
  <c r="G663" i="8" s="1"/>
  <c r="K663" i="8" s="1"/>
  <c r="P663" i="8" s="1"/>
  <c r="Q663" i="8" s="1"/>
  <c r="C663" i="8"/>
  <c r="F662" i="8"/>
  <c r="G662" i="8" s="1"/>
  <c r="K662" i="8" s="1"/>
  <c r="C662" i="8"/>
  <c r="G661" i="8"/>
  <c r="K661" i="8" s="1"/>
  <c r="I661" i="8" s="1"/>
  <c r="F661" i="8"/>
  <c r="C661" i="8"/>
  <c r="G660" i="8"/>
  <c r="K660" i="8" s="1"/>
  <c r="F660" i="8"/>
  <c r="C660" i="8"/>
  <c r="F659" i="8"/>
  <c r="G659" i="8" s="1"/>
  <c r="K659" i="8" s="1"/>
  <c r="H659" i="8" s="1"/>
  <c r="C659" i="8"/>
  <c r="F658" i="8"/>
  <c r="G658" i="8" s="1"/>
  <c r="K658" i="8" s="1"/>
  <c r="L658" i="8" s="1"/>
  <c r="C658" i="8"/>
  <c r="F657" i="8"/>
  <c r="G657" i="8" s="1"/>
  <c r="K657" i="8" s="1"/>
  <c r="C657" i="8"/>
  <c r="F656" i="8"/>
  <c r="G656" i="8" s="1"/>
  <c r="K656" i="8" s="1"/>
  <c r="R656" i="8" s="1"/>
  <c r="O656" i="8" s="1"/>
  <c r="C656" i="8"/>
  <c r="F655" i="8"/>
  <c r="G655" i="8" s="1"/>
  <c r="K655" i="8" s="1"/>
  <c r="H655" i="8" s="1"/>
  <c r="C655" i="8"/>
  <c r="F654" i="8"/>
  <c r="G654" i="8" s="1"/>
  <c r="K654" i="8" s="1"/>
  <c r="C654" i="8"/>
  <c r="F653" i="8"/>
  <c r="C653" i="8"/>
  <c r="F652" i="8"/>
  <c r="C652" i="8"/>
  <c r="F651" i="8"/>
  <c r="G651" i="8" s="1"/>
  <c r="K651" i="8" s="1"/>
  <c r="H651" i="8" s="1"/>
  <c r="C651" i="8"/>
  <c r="F650" i="8"/>
  <c r="C650" i="8"/>
  <c r="F649" i="8"/>
  <c r="G649" i="8" s="1"/>
  <c r="K649" i="8" s="1"/>
  <c r="C649" i="8"/>
  <c r="F648" i="8"/>
  <c r="G648" i="8" s="1"/>
  <c r="K648" i="8" s="1"/>
  <c r="R648" i="8" s="1"/>
  <c r="O648" i="8" s="1"/>
  <c r="C648" i="8"/>
  <c r="F647" i="8"/>
  <c r="C647" i="8"/>
  <c r="F646" i="8"/>
  <c r="G646" i="8" s="1"/>
  <c r="K646" i="8" s="1"/>
  <c r="L646" i="8" s="1"/>
  <c r="C646" i="8"/>
  <c r="F645" i="8"/>
  <c r="C645" i="8"/>
  <c r="F644" i="8"/>
  <c r="C644" i="8"/>
  <c r="F643" i="8"/>
  <c r="G643" i="8" s="1"/>
  <c r="K643" i="8" s="1"/>
  <c r="C643" i="8"/>
  <c r="F642" i="8"/>
  <c r="G642" i="8" s="1"/>
  <c r="K642" i="8" s="1"/>
  <c r="R642" i="8" s="1"/>
  <c r="O642" i="8" s="1"/>
  <c r="C642" i="8"/>
  <c r="F641" i="8"/>
  <c r="G641" i="8" s="1"/>
  <c r="K641" i="8" s="1"/>
  <c r="C641" i="8"/>
  <c r="G640" i="8"/>
  <c r="K640" i="8" s="1"/>
  <c r="F640" i="8"/>
  <c r="C640" i="8"/>
  <c r="F639" i="8"/>
  <c r="C639" i="8"/>
  <c r="F638" i="8"/>
  <c r="G638" i="8" s="1"/>
  <c r="K638" i="8" s="1"/>
  <c r="C638" i="8"/>
  <c r="F637" i="8"/>
  <c r="G637" i="8" s="1"/>
  <c r="K637" i="8" s="1"/>
  <c r="C637" i="8"/>
  <c r="F636" i="8"/>
  <c r="C636" i="8"/>
  <c r="G635" i="8"/>
  <c r="K635" i="8" s="1"/>
  <c r="L635" i="8" s="1"/>
  <c r="F635" i="8"/>
  <c r="C635" i="8"/>
  <c r="F634" i="8"/>
  <c r="G634" i="8" s="1"/>
  <c r="K634" i="8" s="1"/>
  <c r="C634" i="8"/>
  <c r="F633" i="8"/>
  <c r="G633" i="8" s="1"/>
  <c r="K633" i="8" s="1"/>
  <c r="P633" i="8" s="1"/>
  <c r="Q633" i="8" s="1"/>
  <c r="C633" i="8"/>
  <c r="F632" i="8"/>
  <c r="G632" i="8" s="1"/>
  <c r="K632" i="8" s="1"/>
  <c r="C632" i="8"/>
  <c r="F631" i="8"/>
  <c r="G631" i="8" s="1"/>
  <c r="K631" i="8" s="1"/>
  <c r="C631" i="8"/>
  <c r="G630" i="8"/>
  <c r="K630" i="8" s="1"/>
  <c r="F630" i="8"/>
  <c r="C630" i="8"/>
  <c r="F629" i="8"/>
  <c r="G629" i="8" s="1"/>
  <c r="K629" i="8" s="1"/>
  <c r="I629" i="8" s="1"/>
  <c r="C629" i="8"/>
  <c r="F628" i="8"/>
  <c r="C628" i="8"/>
  <c r="F627" i="8"/>
  <c r="G627" i="8" s="1"/>
  <c r="K627" i="8" s="1"/>
  <c r="C627" i="8"/>
  <c r="F626" i="8"/>
  <c r="C626" i="8"/>
  <c r="F625" i="8"/>
  <c r="G625" i="8" s="1"/>
  <c r="K625" i="8" s="1"/>
  <c r="C625" i="8"/>
  <c r="M624" i="8"/>
  <c r="F624" i="8"/>
  <c r="C624" i="8"/>
  <c r="F618" i="8"/>
  <c r="G618" i="8" s="1"/>
  <c r="K618" i="8" s="1"/>
  <c r="C618" i="8"/>
  <c r="F617" i="8"/>
  <c r="G617" i="8" s="1"/>
  <c r="K617" i="8" s="1"/>
  <c r="J617" i="8" s="1"/>
  <c r="C617" i="8"/>
  <c r="F616" i="8"/>
  <c r="G616" i="8" s="1"/>
  <c r="K616" i="8" s="1"/>
  <c r="C616" i="8"/>
  <c r="F615" i="8"/>
  <c r="C615" i="8"/>
  <c r="F614" i="8"/>
  <c r="G614" i="8" s="1"/>
  <c r="K614" i="8" s="1"/>
  <c r="L614" i="8" s="1"/>
  <c r="C614" i="8"/>
  <c r="F613" i="8"/>
  <c r="G613" i="8" s="1"/>
  <c r="K613" i="8" s="1"/>
  <c r="C613" i="8"/>
  <c r="G612" i="8"/>
  <c r="K612" i="8" s="1"/>
  <c r="F612" i="8"/>
  <c r="C612" i="8"/>
  <c r="F611" i="8"/>
  <c r="G611" i="8" s="1"/>
  <c r="K611" i="8" s="1"/>
  <c r="C611" i="8"/>
  <c r="F610" i="8"/>
  <c r="G610" i="8" s="1"/>
  <c r="K610" i="8" s="1"/>
  <c r="I610" i="8" s="1"/>
  <c r="C610" i="8"/>
  <c r="F609" i="8"/>
  <c r="G609" i="8" s="1"/>
  <c r="K609" i="8" s="1"/>
  <c r="C609" i="8"/>
  <c r="F608" i="8"/>
  <c r="C608" i="8"/>
  <c r="G607" i="8"/>
  <c r="K607" i="8" s="1"/>
  <c r="R607" i="8" s="1"/>
  <c r="O607" i="8" s="1"/>
  <c r="S607" i="8" s="1"/>
  <c r="F607" i="8"/>
  <c r="C607" i="8"/>
  <c r="F606" i="8"/>
  <c r="G606" i="8" s="1"/>
  <c r="K606" i="8" s="1"/>
  <c r="P606" i="8" s="1"/>
  <c r="Q606" i="8" s="1"/>
  <c r="C606" i="8"/>
  <c r="F605" i="8"/>
  <c r="G605" i="8" s="1"/>
  <c r="K605" i="8" s="1"/>
  <c r="P605" i="8" s="1"/>
  <c r="Q605" i="8" s="1"/>
  <c r="C605" i="8"/>
  <c r="G604" i="8"/>
  <c r="K604" i="8" s="1"/>
  <c r="F604" i="8"/>
  <c r="C604" i="8"/>
  <c r="F603" i="8"/>
  <c r="C603" i="8"/>
  <c r="F602" i="8"/>
  <c r="G602" i="8" s="1"/>
  <c r="K602" i="8" s="1"/>
  <c r="C602" i="8"/>
  <c r="F601" i="8"/>
  <c r="G601" i="8" s="1"/>
  <c r="K601" i="8" s="1"/>
  <c r="H601" i="8" s="1"/>
  <c r="C601" i="8"/>
  <c r="G600" i="8"/>
  <c r="K600" i="8" s="1"/>
  <c r="H600" i="8" s="1"/>
  <c r="F600" i="8"/>
  <c r="C600" i="8"/>
  <c r="F599" i="8"/>
  <c r="C599" i="8"/>
  <c r="F598" i="8"/>
  <c r="G598" i="8" s="1"/>
  <c r="K598" i="8" s="1"/>
  <c r="C598" i="8"/>
  <c r="F597" i="8"/>
  <c r="C597" i="8"/>
  <c r="F596" i="8"/>
  <c r="G596" i="8" s="1"/>
  <c r="K596" i="8" s="1"/>
  <c r="C596" i="8"/>
  <c r="F595" i="8"/>
  <c r="C595" i="8"/>
  <c r="F594" i="8"/>
  <c r="G594" i="8" s="1"/>
  <c r="K594" i="8" s="1"/>
  <c r="R594" i="8" s="1"/>
  <c r="O594" i="8" s="1"/>
  <c r="T594" i="8" s="1"/>
  <c r="C594" i="8"/>
  <c r="G593" i="8"/>
  <c r="K593" i="8" s="1"/>
  <c r="L593" i="8" s="1"/>
  <c r="F593" i="8"/>
  <c r="C593" i="8"/>
  <c r="F592" i="8"/>
  <c r="G592" i="8" s="1"/>
  <c r="K592" i="8" s="1"/>
  <c r="C592" i="8"/>
  <c r="G591" i="8"/>
  <c r="K591" i="8" s="1"/>
  <c r="F591" i="8"/>
  <c r="C591" i="8"/>
  <c r="F590" i="8"/>
  <c r="C590" i="8"/>
  <c r="F589" i="8"/>
  <c r="G589" i="8" s="1"/>
  <c r="K589" i="8" s="1"/>
  <c r="C589" i="8"/>
  <c r="F588" i="8"/>
  <c r="C588" i="8"/>
  <c r="F587" i="8"/>
  <c r="G587" i="8" s="1"/>
  <c r="K587" i="8" s="1"/>
  <c r="C587" i="8"/>
  <c r="F586" i="8"/>
  <c r="G586" i="8" s="1"/>
  <c r="K586" i="8" s="1"/>
  <c r="C586" i="8"/>
  <c r="G585" i="8"/>
  <c r="K585" i="8" s="1"/>
  <c r="F585" i="8"/>
  <c r="C585" i="8"/>
  <c r="F584" i="8"/>
  <c r="G584" i="8" s="1"/>
  <c r="K584" i="8" s="1"/>
  <c r="C584" i="8"/>
  <c r="F583" i="8"/>
  <c r="C583" i="8"/>
  <c r="F582" i="8"/>
  <c r="G582" i="8" s="1"/>
  <c r="K582" i="8" s="1"/>
  <c r="J582" i="8" s="1"/>
  <c r="C582" i="8"/>
  <c r="F581" i="8"/>
  <c r="C581" i="8"/>
  <c r="F580" i="8"/>
  <c r="G580" i="8" s="1"/>
  <c r="K580" i="8" s="1"/>
  <c r="C580" i="8"/>
  <c r="F579" i="8"/>
  <c r="G579" i="8" s="1"/>
  <c r="K579" i="8" s="1"/>
  <c r="C579" i="8"/>
  <c r="F578" i="8"/>
  <c r="C578" i="8"/>
  <c r="G577" i="8"/>
  <c r="K577" i="8" s="1"/>
  <c r="F577" i="8"/>
  <c r="C577" i="8"/>
  <c r="F576" i="8"/>
  <c r="G576" i="8" s="1"/>
  <c r="K576" i="8" s="1"/>
  <c r="C576" i="8"/>
  <c r="F575" i="8"/>
  <c r="G575" i="8" s="1"/>
  <c r="K575" i="8" s="1"/>
  <c r="I575" i="8" s="1"/>
  <c r="C575" i="8"/>
  <c r="F574" i="8"/>
  <c r="C574" i="8"/>
  <c r="F573" i="8"/>
  <c r="C573" i="8"/>
  <c r="F572" i="8"/>
  <c r="C572" i="8"/>
  <c r="G571" i="8"/>
  <c r="K571" i="8" s="1"/>
  <c r="F571" i="8"/>
  <c r="C571" i="8"/>
  <c r="F570" i="8"/>
  <c r="C570" i="8"/>
  <c r="F569" i="8"/>
  <c r="G569" i="8" s="1"/>
  <c r="K569" i="8" s="1"/>
  <c r="J569" i="8" s="1"/>
  <c r="C569" i="8"/>
  <c r="F568" i="8"/>
  <c r="C568" i="8"/>
  <c r="F567" i="8"/>
  <c r="C567" i="8"/>
  <c r="G566" i="8"/>
  <c r="K566" i="8" s="1"/>
  <c r="I566" i="8" s="1"/>
  <c r="F566" i="8"/>
  <c r="C566" i="8"/>
  <c r="F565" i="8"/>
  <c r="G565" i="8" s="1"/>
  <c r="K565" i="8" s="1"/>
  <c r="P565" i="8" s="1"/>
  <c r="Q565" i="8" s="1"/>
  <c r="C565" i="8"/>
  <c r="F564" i="8"/>
  <c r="G564" i="8" s="1"/>
  <c r="K564" i="8" s="1"/>
  <c r="C564" i="8"/>
  <c r="F563" i="8"/>
  <c r="C563" i="8"/>
  <c r="F562" i="8"/>
  <c r="G562" i="8" s="1"/>
  <c r="K562" i="8" s="1"/>
  <c r="R562" i="8" s="1"/>
  <c r="O562" i="8" s="1"/>
  <c r="C562" i="8"/>
  <c r="G561" i="8"/>
  <c r="K561" i="8" s="1"/>
  <c r="I561" i="8" s="1"/>
  <c r="F561" i="8"/>
  <c r="C561" i="8"/>
  <c r="F560" i="8"/>
  <c r="C560" i="8"/>
  <c r="F559" i="8"/>
  <c r="G559" i="8" s="1"/>
  <c r="K559" i="8" s="1"/>
  <c r="I559" i="8" s="1"/>
  <c r="C559" i="8"/>
  <c r="F558" i="8"/>
  <c r="G558" i="8" s="1"/>
  <c r="K558" i="8" s="1"/>
  <c r="R558" i="8" s="1"/>
  <c r="O558" i="8" s="1"/>
  <c r="T558" i="8" s="1"/>
  <c r="C558" i="8"/>
  <c r="G557" i="8"/>
  <c r="K557" i="8" s="1"/>
  <c r="F557" i="8"/>
  <c r="C557" i="8"/>
  <c r="F556" i="8"/>
  <c r="C556" i="8"/>
  <c r="F555" i="8"/>
  <c r="G555" i="8" s="1"/>
  <c r="K555" i="8" s="1"/>
  <c r="C555" i="8"/>
  <c r="F554" i="8"/>
  <c r="C554" i="8"/>
  <c r="F553" i="8"/>
  <c r="G553" i="8" s="1"/>
  <c r="K553" i="8" s="1"/>
  <c r="C553" i="8"/>
  <c r="F552" i="8"/>
  <c r="C552" i="8"/>
  <c r="F551" i="8"/>
  <c r="C551" i="8"/>
  <c r="F550" i="8"/>
  <c r="C550" i="8"/>
  <c r="G549" i="8"/>
  <c r="K549" i="8" s="1"/>
  <c r="F549" i="8"/>
  <c r="C549" i="8"/>
  <c r="F548" i="8"/>
  <c r="G548" i="8" s="1"/>
  <c r="K548" i="8" s="1"/>
  <c r="P548" i="8" s="1"/>
  <c r="Q548" i="8" s="1"/>
  <c r="C548" i="8"/>
  <c r="F547" i="8"/>
  <c r="C547" i="8"/>
  <c r="F546" i="8"/>
  <c r="G546" i="8" s="1"/>
  <c r="K546" i="8" s="1"/>
  <c r="R546" i="8" s="1"/>
  <c r="O546" i="8" s="1"/>
  <c r="C546" i="8"/>
  <c r="G545" i="8"/>
  <c r="K545" i="8" s="1"/>
  <c r="R545" i="8" s="1"/>
  <c r="O545" i="8" s="1"/>
  <c r="T545" i="8" s="1"/>
  <c r="F545" i="8"/>
  <c r="C545" i="8"/>
  <c r="F544" i="8"/>
  <c r="C544" i="8"/>
  <c r="F543" i="8"/>
  <c r="G543" i="8" s="1"/>
  <c r="K543" i="8" s="1"/>
  <c r="R543" i="8" s="1"/>
  <c r="O543" i="8" s="1"/>
  <c r="C543" i="8"/>
  <c r="F542" i="8"/>
  <c r="C542" i="8"/>
  <c r="G541" i="8"/>
  <c r="K541" i="8" s="1"/>
  <c r="F541" i="8"/>
  <c r="C541" i="8"/>
  <c r="F540" i="8"/>
  <c r="G540" i="8" s="1"/>
  <c r="K540" i="8" s="1"/>
  <c r="C540" i="8"/>
  <c r="F539" i="8"/>
  <c r="G539" i="8" s="1"/>
  <c r="K539" i="8" s="1"/>
  <c r="C539" i="8"/>
  <c r="F538" i="8"/>
  <c r="G538" i="8" s="1"/>
  <c r="K538" i="8" s="1"/>
  <c r="C538" i="8"/>
  <c r="G537" i="8"/>
  <c r="K537" i="8" s="1"/>
  <c r="R537" i="8" s="1"/>
  <c r="O537" i="8" s="1"/>
  <c r="F537" i="8"/>
  <c r="C537" i="8"/>
  <c r="G536" i="8"/>
  <c r="K536" i="8" s="1"/>
  <c r="L536" i="8" s="1"/>
  <c r="F536" i="8"/>
  <c r="C536" i="8"/>
  <c r="F535" i="8"/>
  <c r="G535" i="8" s="1"/>
  <c r="K535" i="8" s="1"/>
  <c r="C535" i="8"/>
  <c r="F534" i="8"/>
  <c r="G534" i="8" s="1"/>
  <c r="K534" i="8" s="1"/>
  <c r="H534" i="8" s="1"/>
  <c r="C534" i="8"/>
  <c r="G533" i="8"/>
  <c r="K533" i="8" s="1"/>
  <c r="F533" i="8"/>
  <c r="C533" i="8"/>
  <c r="F532" i="8"/>
  <c r="G532" i="8" s="1"/>
  <c r="K532" i="8" s="1"/>
  <c r="C532" i="8"/>
  <c r="F531" i="8"/>
  <c r="G531" i="8" s="1"/>
  <c r="K531" i="8" s="1"/>
  <c r="C531" i="8"/>
  <c r="F530" i="8"/>
  <c r="G530" i="8" s="1"/>
  <c r="K530" i="8" s="1"/>
  <c r="C530" i="8"/>
  <c r="G529" i="8"/>
  <c r="K529" i="8" s="1"/>
  <c r="L529" i="8" s="1"/>
  <c r="F529" i="8"/>
  <c r="C529" i="8"/>
  <c r="F528" i="8"/>
  <c r="G528" i="8" s="1"/>
  <c r="K528" i="8" s="1"/>
  <c r="C528" i="8"/>
  <c r="F527" i="8"/>
  <c r="C527" i="8"/>
  <c r="F526" i="8"/>
  <c r="G526" i="8" s="1"/>
  <c r="K526" i="8" s="1"/>
  <c r="C526" i="8"/>
  <c r="G525" i="8"/>
  <c r="K525" i="8" s="1"/>
  <c r="F525" i="8"/>
  <c r="C525" i="8"/>
  <c r="F524" i="8"/>
  <c r="C524" i="8"/>
  <c r="F523" i="8"/>
  <c r="G523" i="8" s="1"/>
  <c r="K523" i="8" s="1"/>
  <c r="C523" i="8"/>
  <c r="F522" i="8"/>
  <c r="G522" i="8" s="1"/>
  <c r="K522" i="8" s="1"/>
  <c r="C522" i="8"/>
  <c r="F521" i="8"/>
  <c r="G521" i="8" s="1"/>
  <c r="K521" i="8" s="1"/>
  <c r="P521" i="8" s="1"/>
  <c r="Q521" i="8" s="1"/>
  <c r="C521" i="8"/>
  <c r="F520" i="8"/>
  <c r="G520" i="8" s="1"/>
  <c r="K520" i="8" s="1"/>
  <c r="L520" i="8" s="1"/>
  <c r="C520" i="8"/>
  <c r="F519" i="8"/>
  <c r="C519" i="8"/>
  <c r="F518" i="8"/>
  <c r="G518" i="8" s="1"/>
  <c r="K518" i="8" s="1"/>
  <c r="P518" i="8" s="1"/>
  <c r="Q518" i="8" s="1"/>
  <c r="C518" i="8"/>
  <c r="F517" i="8"/>
  <c r="C517" i="8"/>
  <c r="G516" i="8"/>
  <c r="K516" i="8" s="1"/>
  <c r="F516" i="8"/>
  <c r="C516" i="8"/>
  <c r="F515" i="8"/>
  <c r="C515" i="8"/>
  <c r="F514" i="8"/>
  <c r="C514" i="8"/>
  <c r="F513" i="8"/>
  <c r="G513" i="8" s="1"/>
  <c r="K513" i="8" s="1"/>
  <c r="C513" i="8"/>
  <c r="G512" i="8"/>
  <c r="K512" i="8" s="1"/>
  <c r="F512" i="8"/>
  <c r="C512" i="8"/>
  <c r="F511" i="8"/>
  <c r="G511" i="8" s="1"/>
  <c r="K511" i="8" s="1"/>
  <c r="I511" i="8" s="1"/>
  <c r="C511" i="8"/>
  <c r="F510" i="8"/>
  <c r="G510" i="8" s="1"/>
  <c r="K510" i="8" s="1"/>
  <c r="P510" i="8" s="1"/>
  <c r="Q510" i="8" s="1"/>
  <c r="C510" i="8"/>
  <c r="F509" i="8"/>
  <c r="G509" i="8" s="1"/>
  <c r="K509" i="8" s="1"/>
  <c r="L509" i="8" s="1"/>
  <c r="C509" i="8"/>
  <c r="G508" i="8"/>
  <c r="K508" i="8" s="1"/>
  <c r="I508" i="8" s="1"/>
  <c r="F508" i="8"/>
  <c r="C508" i="8"/>
  <c r="F507" i="8"/>
  <c r="C507" i="8"/>
  <c r="F506" i="8"/>
  <c r="G506" i="8" s="1"/>
  <c r="K506" i="8" s="1"/>
  <c r="C506" i="8"/>
  <c r="G505" i="8"/>
  <c r="K505" i="8" s="1"/>
  <c r="P505" i="8" s="1"/>
  <c r="Q505" i="8" s="1"/>
  <c r="F505" i="8"/>
  <c r="C505" i="8"/>
  <c r="F504" i="8"/>
  <c r="G504" i="8" s="1"/>
  <c r="K504" i="8" s="1"/>
  <c r="C504" i="8"/>
  <c r="F503" i="8"/>
  <c r="G503" i="8" s="1"/>
  <c r="K503" i="8" s="1"/>
  <c r="C503" i="8"/>
  <c r="F502" i="8"/>
  <c r="G502" i="8" s="1"/>
  <c r="K502" i="8" s="1"/>
  <c r="I502" i="8" s="1"/>
  <c r="C502" i="8"/>
  <c r="F501" i="8"/>
  <c r="G501" i="8" s="1"/>
  <c r="K501" i="8" s="1"/>
  <c r="P501" i="8" s="1"/>
  <c r="Q501" i="8" s="1"/>
  <c r="C501" i="8"/>
  <c r="G500" i="8"/>
  <c r="K500" i="8" s="1"/>
  <c r="J500" i="8" s="1"/>
  <c r="F500" i="8"/>
  <c r="C500" i="8"/>
  <c r="F499" i="8"/>
  <c r="G499" i="8" s="1"/>
  <c r="K499" i="8" s="1"/>
  <c r="C499" i="8"/>
  <c r="G498" i="8"/>
  <c r="K498" i="8" s="1"/>
  <c r="I498" i="8" s="1"/>
  <c r="F498" i="8"/>
  <c r="C498" i="8"/>
  <c r="F497" i="8"/>
  <c r="C497" i="8"/>
  <c r="F496" i="8"/>
  <c r="G496" i="8" s="1"/>
  <c r="K496" i="8" s="1"/>
  <c r="H496" i="8" s="1"/>
  <c r="C496" i="8"/>
  <c r="F495" i="8"/>
  <c r="C495" i="8"/>
  <c r="G494" i="8"/>
  <c r="K494" i="8" s="1"/>
  <c r="J494" i="8" s="1"/>
  <c r="F494" i="8"/>
  <c r="C494" i="8"/>
  <c r="F493" i="8"/>
  <c r="G493" i="8" s="1"/>
  <c r="K493" i="8" s="1"/>
  <c r="C493" i="8"/>
  <c r="F492" i="8"/>
  <c r="G492" i="8" s="1"/>
  <c r="K492" i="8" s="1"/>
  <c r="C492" i="8"/>
  <c r="F491" i="8"/>
  <c r="C491" i="8"/>
  <c r="F490" i="8"/>
  <c r="C490" i="8"/>
  <c r="F489" i="8"/>
  <c r="C489" i="8"/>
  <c r="F488" i="8"/>
  <c r="C488" i="8"/>
  <c r="G487" i="8"/>
  <c r="K487" i="8" s="1"/>
  <c r="F487" i="8"/>
  <c r="C487" i="8"/>
  <c r="G486" i="8"/>
  <c r="K486" i="8" s="1"/>
  <c r="F486" i="8"/>
  <c r="C486" i="8"/>
  <c r="F485" i="8"/>
  <c r="G485" i="8" s="1"/>
  <c r="K485" i="8" s="1"/>
  <c r="J485" i="8" s="1"/>
  <c r="C485" i="8"/>
  <c r="G484" i="8"/>
  <c r="K484" i="8" s="1"/>
  <c r="H484" i="8" s="1"/>
  <c r="F484" i="8"/>
  <c r="C484" i="8"/>
  <c r="F483" i="8"/>
  <c r="G483" i="8" s="1"/>
  <c r="K483" i="8" s="1"/>
  <c r="I483" i="8" s="1"/>
  <c r="C483" i="8"/>
  <c r="F482" i="8"/>
  <c r="C482" i="8"/>
  <c r="F481" i="8"/>
  <c r="G481" i="8" s="1"/>
  <c r="K481" i="8" s="1"/>
  <c r="H481" i="8" s="1"/>
  <c r="C481" i="8"/>
  <c r="F480" i="8"/>
  <c r="G480" i="8" s="1"/>
  <c r="K480" i="8" s="1"/>
  <c r="R480" i="8" s="1"/>
  <c r="O480" i="8" s="1"/>
  <c r="S480" i="8" s="1"/>
  <c r="C480" i="8"/>
  <c r="G479" i="8"/>
  <c r="K479" i="8" s="1"/>
  <c r="F479" i="8"/>
  <c r="C479" i="8"/>
  <c r="F478" i="8"/>
  <c r="G478" i="8" s="1"/>
  <c r="K478" i="8" s="1"/>
  <c r="L478" i="8" s="1"/>
  <c r="C478" i="8"/>
  <c r="F477" i="8"/>
  <c r="G477" i="8" s="1"/>
  <c r="K477" i="8" s="1"/>
  <c r="C477" i="8"/>
  <c r="G476" i="8"/>
  <c r="K476" i="8" s="1"/>
  <c r="P476" i="8" s="1"/>
  <c r="Q476" i="8" s="1"/>
  <c r="F476" i="8"/>
  <c r="C476" i="8"/>
  <c r="F475" i="8"/>
  <c r="G475" i="8" s="1"/>
  <c r="K475" i="8" s="1"/>
  <c r="C475" i="8"/>
  <c r="G474" i="8"/>
  <c r="K474" i="8" s="1"/>
  <c r="P474" i="8" s="1"/>
  <c r="Q474" i="8" s="1"/>
  <c r="F474" i="8"/>
  <c r="C474" i="8"/>
  <c r="F473" i="8"/>
  <c r="G473" i="8" s="1"/>
  <c r="K473" i="8" s="1"/>
  <c r="I473" i="8" s="1"/>
  <c r="C473" i="8"/>
  <c r="F472" i="8"/>
  <c r="C472" i="8"/>
  <c r="G471" i="8"/>
  <c r="K471" i="8" s="1"/>
  <c r="H471" i="8" s="1"/>
  <c r="F471" i="8"/>
  <c r="C471" i="8"/>
  <c r="F470" i="8"/>
  <c r="G470" i="8" s="1"/>
  <c r="K470" i="8" s="1"/>
  <c r="R470" i="8" s="1"/>
  <c r="O470" i="8" s="1"/>
  <c r="C470" i="8"/>
  <c r="F469" i="8"/>
  <c r="G469" i="8" s="1"/>
  <c r="K469" i="8" s="1"/>
  <c r="C469" i="8"/>
  <c r="G468" i="8"/>
  <c r="K468" i="8" s="1"/>
  <c r="F468" i="8"/>
  <c r="C468" i="8"/>
  <c r="F467" i="8"/>
  <c r="G467" i="8" s="1"/>
  <c r="K467" i="8" s="1"/>
  <c r="R467" i="8" s="1"/>
  <c r="O467" i="8" s="1"/>
  <c r="T467" i="8" s="1"/>
  <c r="C467" i="8"/>
  <c r="F466" i="8"/>
  <c r="C466" i="8"/>
  <c r="G465" i="8"/>
  <c r="K465" i="8" s="1"/>
  <c r="J465" i="8" s="1"/>
  <c r="F465" i="8"/>
  <c r="C465" i="8"/>
  <c r="F464" i="8"/>
  <c r="G464" i="8" s="1"/>
  <c r="K464" i="8" s="1"/>
  <c r="P464" i="8" s="1"/>
  <c r="Q464" i="8" s="1"/>
  <c r="C464" i="8"/>
  <c r="F463" i="8"/>
  <c r="G463" i="8" s="1"/>
  <c r="K463" i="8" s="1"/>
  <c r="C463" i="8"/>
  <c r="F462" i="8"/>
  <c r="G462" i="8" s="1"/>
  <c r="K462" i="8" s="1"/>
  <c r="C462" i="8"/>
  <c r="F461" i="8"/>
  <c r="C461" i="8"/>
  <c r="F460" i="8"/>
  <c r="G460" i="8" s="1"/>
  <c r="K460" i="8" s="1"/>
  <c r="C460" i="8"/>
  <c r="F459" i="8"/>
  <c r="G459" i="8" s="1"/>
  <c r="K459" i="8" s="1"/>
  <c r="C459" i="8"/>
  <c r="F458" i="8"/>
  <c r="C458" i="8"/>
  <c r="F457" i="8"/>
  <c r="G457" i="8" s="1"/>
  <c r="K457" i="8" s="1"/>
  <c r="I457" i="8" s="1"/>
  <c r="C457" i="8"/>
  <c r="F456" i="8"/>
  <c r="G456" i="8" s="1"/>
  <c r="K456" i="8" s="1"/>
  <c r="C456" i="8"/>
  <c r="G455" i="8"/>
  <c r="K455" i="8" s="1"/>
  <c r="F455" i="8"/>
  <c r="C455" i="8"/>
  <c r="F454" i="8"/>
  <c r="G454" i="8" s="1"/>
  <c r="K454" i="8" s="1"/>
  <c r="L454" i="8" s="1"/>
  <c r="C454" i="8"/>
  <c r="F453" i="8"/>
  <c r="G453" i="8" s="1"/>
  <c r="K453" i="8" s="1"/>
  <c r="H453" i="8" s="1"/>
  <c r="C453" i="8"/>
  <c r="F452" i="8"/>
  <c r="G452" i="8" s="1"/>
  <c r="K452" i="8" s="1"/>
  <c r="P452" i="8" s="1"/>
  <c r="Q452" i="8" s="1"/>
  <c r="C452" i="8"/>
  <c r="F451" i="8"/>
  <c r="G451" i="8" s="1"/>
  <c r="K451" i="8" s="1"/>
  <c r="C451" i="8"/>
  <c r="F450" i="8"/>
  <c r="G450" i="8" s="1"/>
  <c r="K450" i="8" s="1"/>
  <c r="C450" i="8"/>
  <c r="G449" i="8"/>
  <c r="K449" i="8" s="1"/>
  <c r="J449" i="8" s="1"/>
  <c r="F449" i="8"/>
  <c r="C449" i="8"/>
  <c r="F448" i="8"/>
  <c r="C448" i="8"/>
  <c r="F447" i="8"/>
  <c r="C447" i="8"/>
  <c r="F446" i="8"/>
  <c r="G446" i="8" s="1"/>
  <c r="K446" i="8" s="1"/>
  <c r="C446" i="8"/>
  <c r="F445" i="8"/>
  <c r="G445" i="8" s="1"/>
  <c r="K445" i="8" s="1"/>
  <c r="I445" i="8" s="1"/>
  <c r="C445" i="8"/>
  <c r="G444" i="8"/>
  <c r="K444" i="8" s="1"/>
  <c r="J444" i="8" s="1"/>
  <c r="F444" i="8"/>
  <c r="C444" i="8"/>
  <c r="F443" i="8"/>
  <c r="G443" i="8" s="1"/>
  <c r="K443" i="8" s="1"/>
  <c r="L443" i="8" s="1"/>
  <c r="C443" i="8"/>
  <c r="F442" i="8"/>
  <c r="C442" i="8"/>
  <c r="G441" i="8"/>
  <c r="K441" i="8" s="1"/>
  <c r="H441" i="8" s="1"/>
  <c r="F441" i="8"/>
  <c r="C441" i="8"/>
  <c r="F440" i="8"/>
  <c r="G440" i="8" s="1"/>
  <c r="K440" i="8" s="1"/>
  <c r="C440" i="8"/>
  <c r="F439" i="8"/>
  <c r="G439" i="8" s="1"/>
  <c r="K439" i="8" s="1"/>
  <c r="L439" i="8" s="1"/>
  <c r="C439" i="8"/>
  <c r="F438" i="8"/>
  <c r="C438" i="8"/>
  <c r="F437" i="8"/>
  <c r="C437" i="8"/>
  <c r="F436" i="8"/>
  <c r="G436" i="8" s="1"/>
  <c r="K436" i="8" s="1"/>
  <c r="C436" i="8"/>
  <c r="G435" i="8"/>
  <c r="K435" i="8" s="1"/>
  <c r="F435" i="8"/>
  <c r="C435" i="8"/>
  <c r="F434" i="8"/>
  <c r="C434" i="8"/>
  <c r="F433" i="8"/>
  <c r="G433" i="8" s="1"/>
  <c r="K433" i="8" s="1"/>
  <c r="R433" i="8" s="1"/>
  <c r="O433" i="8" s="1"/>
  <c r="C433" i="8"/>
  <c r="G432" i="8"/>
  <c r="K432" i="8" s="1"/>
  <c r="F432" i="8"/>
  <c r="C432" i="8"/>
  <c r="F431" i="8"/>
  <c r="G431" i="8" s="1"/>
  <c r="K431" i="8" s="1"/>
  <c r="C431" i="8"/>
  <c r="F430" i="8"/>
  <c r="C430" i="8"/>
  <c r="F429" i="8"/>
  <c r="G429" i="8" s="1"/>
  <c r="K429" i="8" s="1"/>
  <c r="C429" i="8"/>
  <c r="G428" i="8"/>
  <c r="K428" i="8" s="1"/>
  <c r="R428" i="8" s="1"/>
  <c r="O428" i="8" s="1"/>
  <c r="F428" i="8"/>
  <c r="C428" i="8"/>
  <c r="G427" i="8"/>
  <c r="K427" i="8" s="1"/>
  <c r="F427" i="8"/>
  <c r="C427" i="8"/>
  <c r="F426" i="8"/>
  <c r="C426" i="8"/>
  <c r="G425" i="8"/>
  <c r="K425" i="8" s="1"/>
  <c r="R425" i="8" s="1"/>
  <c r="O425" i="8" s="1"/>
  <c r="F425" i="8"/>
  <c r="C425" i="8"/>
  <c r="F424" i="8"/>
  <c r="C424" i="8"/>
  <c r="F423" i="8"/>
  <c r="G423" i="8" s="1"/>
  <c r="K423" i="8" s="1"/>
  <c r="L423" i="8" s="1"/>
  <c r="C423" i="8"/>
  <c r="G422" i="8"/>
  <c r="K422" i="8" s="1"/>
  <c r="F422" i="8"/>
  <c r="C422" i="8"/>
  <c r="F421" i="8"/>
  <c r="G421" i="8" s="1"/>
  <c r="K421" i="8" s="1"/>
  <c r="F420" i="8"/>
  <c r="G420" i="8" s="1"/>
  <c r="K420" i="8" s="1"/>
  <c r="M419" i="8"/>
  <c r="F419" i="8"/>
  <c r="C419" i="8"/>
  <c r="G413" i="8"/>
  <c r="K413" i="8" s="1"/>
  <c r="F413" i="8"/>
  <c r="C413" i="8"/>
  <c r="F412" i="8"/>
  <c r="G412" i="8" s="1"/>
  <c r="K412" i="8" s="1"/>
  <c r="L412" i="8" s="1"/>
  <c r="C412" i="8"/>
  <c r="F411" i="8"/>
  <c r="G411" i="8" s="1"/>
  <c r="K411" i="8" s="1"/>
  <c r="C411" i="8"/>
  <c r="F410" i="8"/>
  <c r="C410" i="8"/>
  <c r="F409" i="8"/>
  <c r="G409" i="8" s="1"/>
  <c r="K409" i="8" s="1"/>
  <c r="C409" i="8"/>
  <c r="F408" i="8"/>
  <c r="G408" i="8" s="1"/>
  <c r="K408" i="8" s="1"/>
  <c r="C408" i="8"/>
  <c r="F407" i="8"/>
  <c r="G407" i="8" s="1"/>
  <c r="K407" i="8" s="1"/>
  <c r="I407" i="8" s="1"/>
  <c r="C407" i="8"/>
  <c r="F406" i="8"/>
  <c r="G406" i="8" s="1"/>
  <c r="K406" i="8" s="1"/>
  <c r="C406" i="8"/>
  <c r="G405" i="8"/>
  <c r="K405" i="8" s="1"/>
  <c r="F405" i="8"/>
  <c r="C405" i="8"/>
  <c r="F404" i="8"/>
  <c r="C404" i="8"/>
  <c r="F403" i="8"/>
  <c r="G403" i="8" s="1"/>
  <c r="K403" i="8" s="1"/>
  <c r="C403" i="8"/>
  <c r="F402" i="8"/>
  <c r="C402" i="8"/>
  <c r="G401" i="8"/>
  <c r="K401" i="8" s="1"/>
  <c r="F401" i="8"/>
  <c r="C401" i="8"/>
  <c r="F400" i="8"/>
  <c r="G400" i="8" s="1"/>
  <c r="K400" i="8" s="1"/>
  <c r="C400" i="8"/>
  <c r="F399" i="8"/>
  <c r="G399" i="8" s="1"/>
  <c r="K399" i="8" s="1"/>
  <c r="J399" i="8" s="1"/>
  <c r="C399" i="8"/>
  <c r="F398" i="8"/>
  <c r="C398" i="8"/>
  <c r="F397" i="8"/>
  <c r="G397" i="8" s="1"/>
  <c r="K397" i="8" s="1"/>
  <c r="C397" i="8"/>
  <c r="G396" i="8"/>
  <c r="K396" i="8" s="1"/>
  <c r="P396" i="8" s="1"/>
  <c r="Q396" i="8" s="1"/>
  <c r="F396" i="8"/>
  <c r="C396" i="8"/>
  <c r="G395" i="8"/>
  <c r="K395" i="8" s="1"/>
  <c r="F395" i="8"/>
  <c r="C395" i="8"/>
  <c r="F394" i="8"/>
  <c r="G394" i="8" s="1"/>
  <c r="K394" i="8" s="1"/>
  <c r="P394" i="8" s="1"/>
  <c r="Q394" i="8" s="1"/>
  <c r="C394" i="8"/>
  <c r="F393" i="8"/>
  <c r="C393" i="8"/>
  <c r="F392" i="8"/>
  <c r="G392" i="8" s="1"/>
  <c r="K392" i="8" s="1"/>
  <c r="C392" i="8"/>
  <c r="G391" i="8"/>
  <c r="K391" i="8" s="1"/>
  <c r="F391" i="8"/>
  <c r="C391" i="8"/>
  <c r="G390" i="8"/>
  <c r="K390" i="8" s="1"/>
  <c r="F390" i="8"/>
  <c r="C390" i="8"/>
  <c r="F389" i="8"/>
  <c r="C389" i="8"/>
  <c r="F388" i="8"/>
  <c r="C388" i="8"/>
  <c r="F387" i="8"/>
  <c r="G387" i="8" s="1"/>
  <c r="K387" i="8" s="1"/>
  <c r="R387" i="8" s="1"/>
  <c r="O387" i="8" s="1"/>
  <c r="C387" i="8"/>
  <c r="F386" i="8"/>
  <c r="C386" i="8"/>
  <c r="F385" i="8"/>
  <c r="C385" i="8"/>
  <c r="F384" i="8"/>
  <c r="G384" i="8" s="1"/>
  <c r="K384" i="8" s="1"/>
  <c r="C384" i="8"/>
  <c r="G383" i="8"/>
  <c r="K383" i="8" s="1"/>
  <c r="L383" i="8" s="1"/>
  <c r="F383" i="8"/>
  <c r="C383" i="8"/>
  <c r="F382" i="8"/>
  <c r="C382" i="8"/>
  <c r="F381" i="8"/>
  <c r="C381" i="8"/>
  <c r="F380" i="8"/>
  <c r="C380" i="8"/>
  <c r="F379" i="8"/>
  <c r="G379" i="8" s="1"/>
  <c r="K379" i="8" s="1"/>
  <c r="C379" i="8"/>
  <c r="F378" i="8"/>
  <c r="G378" i="8" s="1"/>
  <c r="K378" i="8" s="1"/>
  <c r="C378" i="8"/>
  <c r="F377" i="8"/>
  <c r="G377" i="8" s="1"/>
  <c r="K377" i="8" s="1"/>
  <c r="C377" i="8"/>
  <c r="F376" i="8"/>
  <c r="G376" i="8" s="1"/>
  <c r="K376" i="8" s="1"/>
  <c r="J376" i="8" s="1"/>
  <c r="C376" i="8"/>
  <c r="F375" i="8"/>
  <c r="G375" i="8" s="1"/>
  <c r="K375" i="8" s="1"/>
  <c r="H375" i="8" s="1"/>
  <c r="C375" i="8"/>
  <c r="F374" i="8"/>
  <c r="C374" i="8"/>
  <c r="F373" i="8"/>
  <c r="C373" i="8"/>
  <c r="F372" i="8"/>
  <c r="G372" i="8" s="1"/>
  <c r="K372" i="8" s="1"/>
  <c r="H372" i="8" s="1"/>
  <c r="C372" i="8"/>
  <c r="F371" i="8"/>
  <c r="G371" i="8" s="1"/>
  <c r="K371" i="8" s="1"/>
  <c r="C371" i="8"/>
  <c r="F370" i="8"/>
  <c r="G370" i="8" s="1"/>
  <c r="K370" i="8" s="1"/>
  <c r="C370" i="8"/>
  <c r="G369" i="8"/>
  <c r="K369" i="8" s="1"/>
  <c r="I369" i="8" s="1"/>
  <c r="F369" i="8"/>
  <c r="C369" i="8"/>
  <c r="F368" i="8"/>
  <c r="G368" i="8" s="1"/>
  <c r="K368" i="8" s="1"/>
  <c r="J368" i="8" s="1"/>
  <c r="C368" i="8"/>
  <c r="F367" i="8"/>
  <c r="G367" i="8" s="1"/>
  <c r="K367" i="8" s="1"/>
  <c r="C367" i="8"/>
  <c r="F366" i="8"/>
  <c r="G366" i="8" s="1"/>
  <c r="K366" i="8" s="1"/>
  <c r="C366" i="8"/>
  <c r="F365" i="8"/>
  <c r="C365" i="8"/>
  <c r="F364" i="8"/>
  <c r="G364" i="8" s="1"/>
  <c r="K364" i="8" s="1"/>
  <c r="H364" i="8" s="1"/>
  <c r="C364" i="8"/>
  <c r="F363" i="8"/>
  <c r="C363" i="8"/>
  <c r="G362" i="8"/>
  <c r="K362" i="8" s="1"/>
  <c r="F362" i="8"/>
  <c r="C362" i="8"/>
  <c r="F361" i="8"/>
  <c r="C361" i="8"/>
  <c r="F360" i="8"/>
  <c r="G360" i="8" s="1"/>
  <c r="K360" i="8" s="1"/>
  <c r="C360" i="8"/>
  <c r="F359" i="8"/>
  <c r="G359" i="8" s="1"/>
  <c r="K359" i="8" s="1"/>
  <c r="H359" i="8" s="1"/>
  <c r="C359" i="8"/>
  <c r="G358" i="8"/>
  <c r="K358" i="8" s="1"/>
  <c r="I358" i="8" s="1"/>
  <c r="F358" i="8"/>
  <c r="C358" i="8"/>
  <c r="F357" i="8"/>
  <c r="C357" i="8"/>
  <c r="F356" i="8"/>
  <c r="G356" i="8" s="1"/>
  <c r="K356" i="8" s="1"/>
  <c r="C356" i="8"/>
  <c r="F355" i="8"/>
  <c r="G355" i="8" s="1"/>
  <c r="K355" i="8" s="1"/>
  <c r="C355" i="8"/>
  <c r="F354" i="8"/>
  <c r="G354" i="8" s="1"/>
  <c r="K354" i="8" s="1"/>
  <c r="J354" i="8" s="1"/>
  <c r="C354" i="8"/>
  <c r="G353" i="8"/>
  <c r="K353" i="8" s="1"/>
  <c r="F353" i="8"/>
  <c r="C353" i="8"/>
  <c r="F352" i="8"/>
  <c r="C352" i="8"/>
  <c r="F351" i="8"/>
  <c r="G351" i="8" s="1"/>
  <c r="K351" i="8" s="1"/>
  <c r="C351" i="8"/>
  <c r="G350" i="8"/>
  <c r="K350" i="8" s="1"/>
  <c r="I350" i="8" s="1"/>
  <c r="F350" i="8"/>
  <c r="C350" i="8"/>
  <c r="F349" i="8"/>
  <c r="G349" i="8" s="1"/>
  <c r="K349" i="8" s="1"/>
  <c r="I349" i="8" s="1"/>
  <c r="C349" i="8"/>
  <c r="G348" i="8"/>
  <c r="K348" i="8" s="1"/>
  <c r="L348" i="8" s="1"/>
  <c r="F348" i="8"/>
  <c r="C348" i="8"/>
  <c r="G347" i="8"/>
  <c r="K347" i="8" s="1"/>
  <c r="R347" i="8" s="1"/>
  <c r="O347" i="8" s="1"/>
  <c r="F347" i="8"/>
  <c r="C347" i="8"/>
  <c r="F346" i="8"/>
  <c r="G346" i="8" s="1"/>
  <c r="K346" i="8" s="1"/>
  <c r="H346" i="8" s="1"/>
  <c r="C346" i="8"/>
  <c r="F345" i="8"/>
  <c r="C345" i="8"/>
  <c r="F344" i="8"/>
  <c r="G344" i="8" s="1"/>
  <c r="K344" i="8" s="1"/>
  <c r="C344" i="8"/>
  <c r="F343" i="8"/>
  <c r="G343" i="8" s="1"/>
  <c r="K343" i="8" s="1"/>
  <c r="L343" i="8" s="1"/>
  <c r="C343" i="8"/>
  <c r="G342" i="8"/>
  <c r="K342" i="8" s="1"/>
  <c r="F342" i="8"/>
  <c r="C342" i="8"/>
  <c r="F341" i="8"/>
  <c r="G341" i="8" s="1"/>
  <c r="K341" i="8" s="1"/>
  <c r="C341" i="8"/>
  <c r="G340" i="8"/>
  <c r="K340" i="8" s="1"/>
  <c r="I340" i="8" s="1"/>
  <c r="F340" i="8"/>
  <c r="C340" i="8"/>
  <c r="F339" i="8"/>
  <c r="G339" i="8" s="1"/>
  <c r="K339" i="8" s="1"/>
  <c r="C339" i="8"/>
  <c r="F338" i="8"/>
  <c r="G338" i="8" s="1"/>
  <c r="K338" i="8" s="1"/>
  <c r="J338" i="8" s="1"/>
  <c r="C338" i="8"/>
  <c r="F337" i="8"/>
  <c r="C337" i="8"/>
  <c r="F336" i="8"/>
  <c r="C336" i="8"/>
  <c r="F335" i="8"/>
  <c r="G335" i="8" s="1"/>
  <c r="K335" i="8" s="1"/>
  <c r="C335" i="8"/>
  <c r="F334" i="8"/>
  <c r="G334" i="8" s="1"/>
  <c r="K334" i="8" s="1"/>
  <c r="H334" i="8" s="1"/>
  <c r="C334" i="8"/>
  <c r="F333" i="8"/>
  <c r="C333" i="8"/>
  <c r="G332" i="8"/>
  <c r="K332" i="8" s="1"/>
  <c r="H332" i="8" s="1"/>
  <c r="F332" i="8"/>
  <c r="C332" i="8"/>
  <c r="F331" i="8"/>
  <c r="G331" i="8" s="1"/>
  <c r="K331" i="8" s="1"/>
  <c r="C331" i="8"/>
  <c r="F330" i="8"/>
  <c r="C330" i="8"/>
  <c r="F329" i="8"/>
  <c r="G329" i="8" s="1"/>
  <c r="K329" i="8" s="1"/>
  <c r="C329" i="8"/>
  <c r="F328" i="8"/>
  <c r="C328" i="8"/>
  <c r="F327" i="8"/>
  <c r="G327" i="8" s="1"/>
  <c r="K327" i="8" s="1"/>
  <c r="C327" i="8"/>
  <c r="F326" i="8"/>
  <c r="G326" i="8" s="1"/>
  <c r="K326" i="8" s="1"/>
  <c r="H326" i="8" s="1"/>
  <c r="C326" i="8"/>
  <c r="G325" i="8"/>
  <c r="K325" i="8" s="1"/>
  <c r="H325" i="8" s="1"/>
  <c r="F325" i="8"/>
  <c r="C325" i="8"/>
  <c r="F324" i="8"/>
  <c r="G324" i="8" s="1"/>
  <c r="K324" i="8" s="1"/>
  <c r="C324" i="8"/>
  <c r="G323" i="8"/>
  <c r="K323" i="8" s="1"/>
  <c r="F323" i="8"/>
  <c r="C323" i="8"/>
  <c r="F322" i="8"/>
  <c r="G322" i="8" s="1"/>
  <c r="K322" i="8" s="1"/>
  <c r="C322" i="8"/>
  <c r="F321" i="8"/>
  <c r="G321" i="8" s="1"/>
  <c r="K321" i="8" s="1"/>
  <c r="C321" i="8"/>
  <c r="F320" i="8"/>
  <c r="G320" i="8" s="1"/>
  <c r="K320" i="8" s="1"/>
  <c r="J320" i="8" s="1"/>
  <c r="C320" i="8"/>
  <c r="G319" i="8"/>
  <c r="K319" i="8" s="1"/>
  <c r="F319" i="8"/>
  <c r="C319" i="8"/>
  <c r="G318" i="8"/>
  <c r="K318" i="8" s="1"/>
  <c r="J318" i="8" s="1"/>
  <c r="F318" i="8"/>
  <c r="C318" i="8"/>
  <c r="F317" i="8"/>
  <c r="C317" i="8"/>
  <c r="G316" i="8"/>
  <c r="K316" i="8" s="1"/>
  <c r="P316" i="8" s="1"/>
  <c r="Q316" i="8" s="1"/>
  <c r="F316" i="8"/>
  <c r="C316" i="8"/>
  <c r="F315" i="8"/>
  <c r="C315" i="8"/>
  <c r="F314" i="8"/>
  <c r="G314" i="8" s="1"/>
  <c r="K314" i="8" s="1"/>
  <c r="H314" i="8" s="1"/>
  <c r="C314" i="8"/>
  <c r="F313" i="8"/>
  <c r="C313" i="8"/>
  <c r="F312" i="8"/>
  <c r="C312" i="8"/>
  <c r="G311" i="8"/>
  <c r="K311" i="8" s="1"/>
  <c r="J311" i="8" s="1"/>
  <c r="F311" i="8"/>
  <c r="C311" i="8"/>
  <c r="F310" i="8"/>
  <c r="G310" i="8" s="1"/>
  <c r="K310" i="8" s="1"/>
  <c r="C310" i="8"/>
  <c r="F309" i="8"/>
  <c r="G309" i="8" s="1"/>
  <c r="K309" i="8" s="1"/>
  <c r="C309" i="8"/>
  <c r="F308" i="8"/>
  <c r="C308" i="8"/>
  <c r="G307" i="8"/>
  <c r="K307" i="8" s="1"/>
  <c r="F307" i="8"/>
  <c r="C307" i="8"/>
  <c r="F306" i="8"/>
  <c r="G306" i="8" s="1"/>
  <c r="K306" i="8" s="1"/>
  <c r="C306" i="8"/>
  <c r="G305" i="8"/>
  <c r="K305" i="8" s="1"/>
  <c r="F305" i="8"/>
  <c r="C305" i="8"/>
  <c r="F304" i="8"/>
  <c r="G304" i="8" s="1"/>
  <c r="K304" i="8" s="1"/>
  <c r="C304" i="8"/>
  <c r="F303" i="8"/>
  <c r="G303" i="8" s="1"/>
  <c r="K303" i="8" s="1"/>
  <c r="C303" i="8"/>
  <c r="F302" i="8"/>
  <c r="G302" i="8" s="1"/>
  <c r="K302" i="8" s="1"/>
  <c r="I302" i="8" s="1"/>
  <c r="C302" i="8"/>
  <c r="G301" i="8"/>
  <c r="K301" i="8" s="1"/>
  <c r="F301" i="8"/>
  <c r="C301" i="8"/>
  <c r="F300" i="8"/>
  <c r="G300" i="8" s="1"/>
  <c r="K300" i="8" s="1"/>
  <c r="C300" i="8"/>
  <c r="F299" i="8"/>
  <c r="G299" i="8" s="1"/>
  <c r="K299" i="8" s="1"/>
  <c r="C299" i="8"/>
  <c r="F298" i="8"/>
  <c r="G298" i="8" s="1"/>
  <c r="K298" i="8" s="1"/>
  <c r="J298" i="8" s="1"/>
  <c r="C298" i="8"/>
  <c r="F297" i="8"/>
  <c r="C297" i="8"/>
  <c r="F296" i="8"/>
  <c r="G296" i="8" s="1"/>
  <c r="K296" i="8" s="1"/>
  <c r="C296" i="8"/>
  <c r="G295" i="8"/>
  <c r="K295" i="8" s="1"/>
  <c r="F295" i="8"/>
  <c r="C295" i="8"/>
  <c r="F294" i="8"/>
  <c r="G294" i="8" s="1"/>
  <c r="K294" i="8" s="1"/>
  <c r="C294" i="8"/>
  <c r="F293" i="8"/>
  <c r="C293" i="8"/>
  <c r="G292" i="8"/>
  <c r="K292" i="8" s="1"/>
  <c r="F292" i="8"/>
  <c r="C292" i="8"/>
  <c r="F291" i="8"/>
  <c r="C291" i="8"/>
  <c r="F290" i="8"/>
  <c r="C290" i="8"/>
  <c r="F289" i="8"/>
  <c r="C289" i="8"/>
  <c r="F288" i="8"/>
  <c r="C288" i="8"/>
  <c r="F287" i="8"/>
  <c r="G287" i="8" s="1"/>
  <c r="K287" i="8" s="1"/>
  <c r="C287" i="8"/>
  <c r="F286" i="8"/>
  <c r="C286" i="8"/>
  <c r="G285" i="8"/>
  <c r="K285" i="8" s="1"/>
  <c r="F285" i="8"/>
  <c r="C285" i="8"/>
  <c r="F284" i="8"/>
  <c r="C284" i="8"/>
  <c r="F283" i="8"/>
  <c r="C283" i="8"/>
  <c r="F282" i="8"/>
  <c r="G282" i="8" s="1"/>
  <c r="K282" i="8" s="1"/>
  <c r="J282" i="8" s="1"/>
  <c r="C282" i="8"/>
  <c r="F281" i="8"/>
  <c r="G281" i="8" s="1"/>
  <c r="K281" i="8" s="1"/>
  <c r="P281" i="8" s="1"/>
  <c r="Q281" i="8" s="1"/>
  <c r="C281" i="8"/>
  <c r="F280" i="8"/>
  <c r="G280" i="8" s="1"/>
  <c r="K280" i="8" s="1"/>
  <c r="R280" i="8" s="1"/>
  <c r="O280" i="8" s="1"/>
  <c r="C280" i="8"/>
  <c r="G279" i="8"/>
  <c r="K279" i="8" s="1"/>
  <c r="F279" i="8"/>
  <c r="C279" i="8"/>
  <c r="F278" i="8"/>
  <c r="G278" i="8" s="1"/>
  <c r="K278" i="8" s="1"/>
  <c r="J278" i="8" s="1"/>
  <c r="C278" i="8"/>
  <c r="G277" i="8"/>
  <c r="K277" i="8" s="1"/>
  <c r="J277" i="8" s="1"/>
  <c r="F277" i="8"/>
  <c r="C277" i="8"/>
  <c r="F276" i="8"/>
  <c r="G276" i="8" s="1"/>
  <c r="K276" i="8" s="1"/>
  <c r="C276" i="8"/>
  <c r="F275" i="8"/>
  <c r="G275" i="8" s="1"/>
  <c r="K275" i="8" s="1"/>
  <c r="L275" i="8" s="1"/>
  <c r="C275" i="8"/>
  <c r="G274" i="8"/>
  <c r="K274" i="8" s="1"/>
  <c r="F274" i="8"/>
  <c r="C274" i="8"/>
  <c r="F273" i="8"/>
  <c r="G273" i="8" s="1"/>
  <c r="K273" i="8" s="1"/>
  <c r="C273" i="8"/>
  <c r="F272" i="8"/>
  <c r="C272" i="8"/>
  <c r="F271" i="8"/>
  <c r="G271" i="8" s="1"/>
  <c r="K271" i="8" s="1"/>
  <c r="C271" i="8"/>
  <c r="F270" i="8"/>
  <c r="G270" i="8" s="1"/>
  <c r="K270" i="8" s="1"/>
  <c r="C270" i="8"/>
  <c r="F269" i="8"/>
  <c r="C269" i="8"/>
  <c r="G268" i="8"/>
  <c r="K268" i="8" s="1"/>
  <c r="I268" i="8" s="1"/>
  <c r="F268" i="8"/>
  <c r="C268" i="8"/>
  <c r="F267" i="8"/>
  <c r="C267" i="8"/>
  <c r="F266" i="8"/>
  <c r="C266" i="8"/>
  <c r="F265" i="8"/>
  <c r="C265" i="8"/>
  <c r="F264" i="8"/>
  <c r="G264" i="8" s="1"/>
  <c r="K264" i="8" s="1"/>
  <c r="R264" i="8" s="1"/>
  <c r="O264" i="8" s="1"/>
  <c r="C264" i="8"/>
  <c r="F263" i="8"/>
  <c r="G263" i="8" s="1"/>
  <c r="K263" i="8" s="1"/>
  <c r="C263" i="8"/>
  <c r="G262" i="8"/>
  <c r="K262" i="8" s="1"/>
  <c r="F262" i="8"/>
  <c r="C262" i="8"/>
  <c r="G261" i="8"/>
  <c r="K261" i="8" s="1"/>
  <c r="F261" i="8"/>
  <c r="C261" i="8"/>
  <c r="F260" i="8"/>
  <c r="G260" i="8" s="1"/>
  <c r="K260" i="8" s="1"/>
  <c r="I260" i="8" s="1"/>
  <c r="C260" i="8"/>
  <c r="F259" i="8"/>
  <c r="G259" i="8" s="1"/>
  <c r="K259" i="8" s="1"/>
  <c r="L259" i="8" s="1"/>
  <c r="C259" i="8"/>
  <c r="G258" i="8"/>
  <c r="K258" i="8" s="1"/>
  <c r="P258" i="8" s="1"/>
  <c r="Q258" i="8" s="1"/>
  <c r="F258" i="8"/>
  <c r="C258" i="8"/>
  <c r="F257" i="8"/>
  <c r="G257" i="8" s="1"/>
  <c r="K257" i="8" s="1"/>
  <c r="J257" i="8" s="1"/>
  <c r="C257" i="8"/>
  <c r="F256" i="8"/>
  <c r="C256" i="8"/>
  <c r="F255" i="8"/>
  <c r="G255" i="8" s="1"/>
  <c r="K255" i="8" s="1"/>
  <c r="H255" i="8" s="1"/>
  <c r="C255" i="8"/>
  <c r="F254" i="8"/>
  <c r="C254" i="8"/>
  <c r="F253" i="8"/>
  <c r="C253" i="8"/>
  <c r="F252" i="8"/>
  <c r="G252" i="8" s="1"/>
  <c r="K252" i="8" s="1"/>
  <c r="R252" i="8" s="1"/>
  <c r="O252" i="8" s="1"/>
  <c r="T252" i="8" s="1"/>
  <c r="C252" i="8"/>
  <c r="F251" i="8"/>
  <c r="G251" i="8" s="1"/>
  <c r="K251" i="8" s="1"/>
  <c r="H251" i="8" s="1"/>
  <c r="C251" i="8"/>
  <c r="G250" i="8"/>
  <c r="K250" i="8" s="1"/>
  <c r="J250" i="8" s="1"/>
  <c r="F250" i="8"/>
  <c r="C250" i="8"/>
  <c r="F249" i="8"/>
  <c r="G249" i="8" s="1"/>
  <c r="K249" i="8" s="1"/>
  <c r="P249" i="8" s="1"/>
  <c r="Q249" i="8" s="1"/>
  <c r="C249" i="8"/>
  <c r="F248" i="8"/>
  <c r="C248" i="8"/>
  <c r="G247" i="8"/>
  <c r="K247" i="8" s="1"/>
  <c r="F247" i="8"/>
  <c r="C247" i="8"/>
  <c r="F246" i="8"/>
  <c r="C246" i="8"/>
  <c r="F245" i="8"/>
  <c r="C245" i="8"/>
  <c r="F244" i="8"/>
  <c r="G244" i="8" s="1"/>
  <c r="K244" i="8" s="1"/>
  <c r="L244" i="8" s="1"/>
  <c r="C244" i="8"/>
  <c r="F243" i="8"/>
  <c r="G243" i="8" s="1"/>
  <c r="K243" i="8" s="1"/>
  <c r="R243" i="8" s="1"/>
  <c r="O243" i="8" s="1"/>
  <c r="C243" i="8"/>
  <c r="F242" i="8"/>
  <c r="C242" i="8"/>
  <c r="G241" i="8"/>
  <c r="K241" i="8" s="1"/>
  <c r="F241" i="8"/>
  <c r="C241" i="8"/>
  <c r="F240" i="8"/>
  <c r="G240" i="8" s="1"/>
  <c r="K240" i="8" s="1"/>
  <c r="R240" i="8" s="1"/>
  <c r="O240" i="8" s="1"/>
  <c r="S240" i="8" s="1"/>
  <c r="C240" i="8"/>
  <c r="G239" i="8"/>
  <c r="K239" i="8" s="1"/>
  <c r="J239" i="8" s="1"/>
  <c r="F239" i="8"/>
  <c r="C239" i="8"/>
  <c r="F238" i="8"/>
  <c r="C238" i="8"/>
  <c r="G237" i="8"/>
  <c r="K237" i="8" s="1"/>
  <c r="H237" i="8" s="1"/>
  <c r="F237" i="8"/>
  <c r="C237" i="8"/>
  <c r="G236" i="8"/>
  <c r="K236" i="8" s="1"/>
  <c r="R236" i="8" s="1"/>
  <c r="O236" i="8" s="1"/>
  <c r="F236" i="8"/>
  <c r="C236" i="8"/>
  <c r="F235" i="8"/>
  <c r="C235" i="8"/>
  <c r="F234" i="8"/>
  <c r="C234" i="8"/>
  <c r="F233" i="8"/>
  <c r="G233" i="8" s="1"/>
  <c r="K233" i="8" s="1"/>
  <c r="C233" i="8"/>
  <c r="F232" i="8"/>
  <c r="G232" i="8" s="1"/>
  <c r="K232" i="8" s="1"/>
  <c r="C232" i="8"/>
  <c r="G231" i="8"/>
  <c r="K231" i="8" s="1"/>
  <c r="R231" i="8" s="1"/>
  <c r="O231" i="8" s="1"/>
  <c r="T231" i="8" s="1"/>
  <c r="F231" i="8"/>
  <c r="C231" i="8"/>
  <c r="F230" i="8"/>
  <c r="G230" i="8" s="1"/>
  <c r="K230" i="8" s="1"/>
  <c r="C230" i="8"/>
  <c r="F229" i="8"/>
  <c r="G229" i="8" s="1"/>
  <c r="K229" i="8" s="1"/>
  <c r="C229" i="8"/>
  <c r="F228" i="8"/>
  <c r="F227" i="8"/>
  <c r="G227" i="8" s="1"/>
  <c r="K227" i="8" s="1"/>
  <c r="R227" i="8" s="1"/>
  <c r="O227" i="8" s="1"/>
  <c r="F226" i="8"/>
  <c r="G226" i="8" s="1"/>
  <c r="K226" i="8" s="1"/>
  <c r="F225" i="8"/>
  <c r="G225" i="8" s="1"/>
  <c r="K225" i="8" s="1"/>
  <c r="F224" i="8"/>
  <c r="F223" i="8"/>
  <c r="G223" i="8" s="1"/>
  <c r="K223" i="8" s="1"/>
  <c r="F222" i="8"/>
  <c r="G222" i="8" s="1"/>
  <c r="K222" i="8" s="1"/>
  <c r="F221" i="8"/>
  <c r="G221" i="8" s="1"/>
  <c r="K221" i="8" s="1"/>
  <c r="F220" i="8"/>
  <c r="G220" i="8" s="1"/>
  <c r="K220" i="8" s="1"/>
  <c r="I220" i="8" s="1"/>
  <c r="F219" i="8"/>
  <c r="G219" i="8" s="1"/>
  <c r="K219" i="8" s="1"/>
  <c r="I219" i="8" s="1"/>
  <c r="F218" i="8"/>
  <c r="G218" i="8" s="1"/>
  <c r="K218" i="8" s="1"/>
  <c r="F217" i="8"/>
  <c r="G217" i="8" s="1"/>
  <c r="K217" i="8" s="1"/>
  <c r="F216" i="8"/>
  <c r="F215" i="8"/>
  <c r="G215" i="8" s="1"/>
  <c r="K215" i="8" s="1"/>
  <c r="M214" i="8"/>
  <c r="F214" i="8"/>
  <c r="F208" i="8"/>
  <c r="G208" i="8" s="1"/>
  <c r="K208" i="8" s="1"/>
  <c r="C208" i="8"/>
  <c r="G207" i="8"/>
  <c r="K207" i="8" s="1"/>
  <c r="F207" i="8"/>
  <c r="C207" i="8"/>
  <c r="G206" i="8"/>
  <c r="K206" i="8" s="1"/>
  <c r="F206" i="8"/>
  <c r="C206" i="8"/>
  <c r="F205" i="8"/>
  <c r="G205" i="8" s="1"/>
  <c r="K205" i="8" s="1"/>
  <c r="C205" i="8"/>
  <c r="F204" i="8"/>
  <c r="G204" i="8" s="1"/>
  <c r="K204" i="8" s="1"/>
  <c r="J204" i="8" s="1"/>
  <c r="C204" i="8"/>
  <c r="F203" i="8"/>
  <c r="C203" i="8"/>
  <c r="F202" i="8"/>
  <c r="G202" i="8" s="1"/>
  <c r="K202" i="8" s="1"/>
  <c r="C202" i="8"/>
  <c r="F201" i="8"/>
  <c r="C201" i="8"/>
  <c r="F200" i="8"/>
  <c r="G200" i="8" s="1"/>
  <c r="K200" i="8" s="1"/>
  <c r="C200" i="8"/>
  <c r="F199" i="8"/>
  <c r="C199" i="8"/>
  <c r="F198" i="8"/>
  <c r="G198" i="8" s="1"/>
  <c r="K198" i="8" s="1"/>
  <c r="C198" i="8"/>
  <c r="F197" i="8"/>
  <c r="C197" i="8"/>
  <c r="F196" i="8"/>
  <c r="G196" i="8" s="1"/>
  <c r="K196" i="8" s="1"/>
  <c r="J196" i="8" s="1"/>
  <c r="C196" i="8"/>
  <c r="F195" i="8"/>
  <c r="G195" i="8" s="1"/>
  <c r="K195" i="8" s="1"/>
  <c r="C195" i="8"/>
  <c r="G194" i="8"/>
  <c r="K194" i="8" s="1"/>
  <c r="F194" i="8"/>
  <c r="C194" i="8"/>
  <c r="F193" i="8"/>
  <c r="G193" i="8" s="1"/>
  <c r="K193" i="8" s="1"/>
  <c r="P193" i="8" s="1"/>
  <c r="Q193" i="8" s="1"/>
  <c r="C193" i="8"/>
  <c r="F192" i="8"/>
  <c r="G192" i="8" s="1"/>
  <c r="K192" i="8" s="1"/>
  <c r="I192" i="8" s="1"/>
  <c r="C192" i="8"/>
  <c r="F191" i="8"/>
  <c r="C191" i="8"/>
  <c r="F190" i="8"/>
  <c r="G190" i="8" s="1"/>
  <c r="K190" i="8" s="1"/>
  <c r="C190" i="8"/>
  <c r="F189" i="8"/>
  <c r="C189" i="8"/>
  <c r="G188" i="8"/>
  <c r="K188" i="8" s="1"/>
  <c r="F188" i="8"/>
  <c r="C188" i="8"/>
  <c r="F187" i="8"/>
  <c r="G187" i="8" s="1"/>
  <c r="K187" i="8" s="1"/>
  <c r="C187" i="8"/>
  <c r="F186" i="8"/>
  <c r="G186" i="8" s="1"/>
  <c r="K186" i="8" s="1"/>
  <c r="J186" i="8" s="1"/>
  <c r="C186" i="8"/>
  <c r="F185" i="8"/>
  <c r="G185" i="8" s="1"/>
  <c r="K185" i="8" s="1"/>
  <c r="P185" i="8" s="1"/>
  <c r="Q185" i="8" s="1"/>
  <c r="C185" i="8"/>
  <c r="F184" i="8"/>
  <c r="G184" i="8" s="1"/>
  <c r="K184" i="8" s="1"/>
  <c r="P184" i="8" s="1"/>
  <c r="Q184" i="8" s="1"/>
  <c r="C184" i="8"/>
  <c r="F183" i="8"/>
  <c r="C183" i="8"/>
  <c r="F182" i="8"/>
  <c r="G182" i="8" s="1"/>
  <c r="K182" i="8" s="1"/>
  <c r="L182" i="8" s="1"/>
  <c r="C182" i="8"/>
  <c r="F181" i="8"/>
  <c r="G181" i="8" s="1"/>
  <c r="K181" i="8" s="1"/>
  <c r="C181" i="8"/>
  <c r="F180" i="8"/>
  <c r="C180" i="8"/>
  <c r="F179" i="8"/>
  <c r="C179" i="8"/>
  <c r="G178" i="8"/>
  <c r="K178" i="8" s="1"/>
  <c r="F178" i="8"/>
  <c r="C178" i="8"/>
  <c r="F177" i="8"/>
  <c r="G177" i="8" s="1"/>
  <c r="K177" i="8" s="1"/>
  <c r="C177" i="8"/>
  <c r="F176" i="8"/>
  <c r="C176" i="8"/>
  <c r="F175" i="8"/>
  <c r="G175" i="8" s="1"/>
  <c r="K175" i="8" s="1"/>
  <c r="J175" i="8" s="1"/>
  <c r="C175" i="8"/>
  <c r="F174" i="8"/>
  <c r="G174" i="8" s="1"/>
  <c r="K174" i="8" s="1"/>
  <c r="P174" i="8" s="1"/>
  <c r="Q174" i="8" s="1"/>
  <c r="C174" i="8"/>
  <c r="F173" i="8"/>
  <c r="G173" i="8" s="1"/>
  <c r="K173" i="8" s="1"/>
  <c r="P173" i="8" s="1"/>
  <c r="Q173" i="8" s="1"/>
  <c r="C173" i="8"/>
  <c r="F172" i="8"/>
  <c r="G172" i="8" s="1"/>
  <c r="K172" i="8" s="1"/>
  <c r="F171" i="8"/>
  <c r="G171" i="8" s="1"/>
  <c r="K171" i="8" s="1"/>
  <c r="G170" i="8"/>
  <c r="K170" i="8" s="1"/>
  <c r="J170" i="8" s="1"/>
  <c r="F170" i="8"/>
  <c r="F169" i="8"/>
  <c r="G169" i="8" s="1"/>
  <c r="K169" i="8" s="1"/>
  <c r="G168" i="8"/>
  <c r="K168" i="8" s="1"/>
  <c r="R168" i="8" s="1"/>
  <c r="O168" i="8" s="1"/>
  <c r="S168" i="8" s="1"/>
  <c r="F168" i="8"/>
  <c r="F167" i="8"/>
  <c r="G167" i="8" s="1"/>
  <c r="K167" i="8" s="1"/>
  <c r="H167" i="8" s="1"/>
  <c r="F166" i="8"/>
  <c r="G165" i="8"/>
  <c r="K165" i="8" s="1"/>
  <c r="F165" i="8"/>
  <c r="F164" i="8"/>
  <c r="G164" i="8" s="1"/>
  <c r="K164" i="8" s="1"/>
  <c r="F163" i="8"/>
  <c r="G163" i="8" s="1"/>
  <c r="K163" i="8" s="1"/>
  <c r="G162" i="8"/>
  <c r="K162" i="8" s="1"/>
  <c r="F162" i="8"/>
  <c r="F161" i="8"/>
  <c r="G161" i="8" s="1"/>
  <c r="K161" i="8" s="1"/>
  <c r="P161" i="8" s="1"/>
  <c r="Q161" i="8" s="1"/>
  <c r="F160" i="8"/>
  <c r="F159" i="8"/>
  <c r="G159" i="8" s="1"/>
  <c r="K159" i="8" s="1"/>
  <c r="P159" i="8" s="1"/>
  <c r="Q159" i="8" s="1"/>
  <c r="F158" i="8"/>
  <c r="G158" i="8" s="1"/>
  <c r="K158" i="8" s="1"/>
  <c r="F157" i="8"/>
  <c r="G157" i="8" s="1"/>
  <c r="K157" i="8" s="1"/>
  <c r="J157" i="8" s="1"/>
  <c r="F156" i="8"/>
  <c r="G156" i="8" s="1"/>
  <c r="K156" i="8" s="1"/>
  <c r="L156" i="8" s="1"/>
  <c r="F155" i="8"/>
  <c r="G155" i="8" s="1"/>
  <c r="K155" i="8" s="1"/>
  <c r="P155" i="8" s="1"/>
  <c r="Q155" i="8" s="1"/>
  <c r="F154" i="8"/>
  <c r="G154" i="8" s="1"/>
  <c r="K154" i="8" s="1"/>
  <c r="F153" i="8"/>
  <c r="G153" i="8" s="1"/>
  <c r="K153" i="8" s="1"/>
  <c r="F152" i="8"/>
  <c r="G152" i="8" s="1"/>
  <c r="K152" i="8" s="1"/>
  <c r="P152" i="8" s="1"/>
  <c r="Q152" i="8" s="1"/>
  <c r="F151" i="8"/>
  <c r="G151" i="8" s="1"/>
  <c r="K151" i="8" s="1"/>
  <c r="J151" i="8" s="1"/>
  <c r="G150" i="8"/>
  <c r="K150" i="8" s="1"/>
  <c r="H150" i="8" s="1"/>
  <c r="F150" i="8"/>
  <c r="F149" i="8"/>
  <c r="G149" i="8" s="1"/>
  <c r="K149" i="8" s="1"/>
  <c r="F148" i="8"/>
  <c r="G148" i="8" s="1"/>
  <c r="K148" i="8" s="1"/>
  <c r="F147" i="8"/>
  <c r="G147" i="8" s="1"/>
  <c r="K147" i="8" s="1"/>
  <c r="L147" i="8" s="1"/>
  <c r="F146" i="8"/>
  <c r="G146" i="8" s="1"/>
  <c r="K146" i="8" s="1"/>
  <c r="L146" i="8" s="1"/>
  <c r="F145" i="8"/>
  <c r="G145" i="8" s="1"/>
  <c r="K145" i="8" s="1"/>
  <c r="F144" i="8"/>
  <c r="F143" i="8"/>
  <c r="G143" i="8" s="1"/>
  <c r="K143" i="8" s="1"/>
  <c r="P143" i="8" s="1"/>
  <c r="Q143" i="8" s="1"/>
  <c r="F142" i="8"/>
  <c r="F141" i="8"/>
  <c r="G141" i="8" s="1"/>
  <c r="K141" i="8" s="1"/>
  <c r="G140" i="8"/>
  <c r="K140" i="8" s="1"/>
  <c r="F140" i="8"/>
  <c r="F139" i="8"/>
  <c r="G139" i="8" s="1"/>
  <c r="K139" i="8" s="1"/>
  <c r="F138" i="8"/>
  <c r="G138" i="8" s="1"/>
  <c r="K138" i="8" s="1"/>
  <c r="F137" i="8"/>
  <c r="G137" i="8" s="1"/>
  <c r="K137" i="8" s="1"/>
  <c r="F136" i="8"/>
  <c r="F135" i="8"/>
  <c r="F134" i="8"/>
  <c r="G134" i="8" s="1"/>
  <c r="K134" i="8" s="1"/>
  <c r="F133" i="8"/>
  <c r="F132" i="8"/>
  <c r="G132" i="8" s="1"/>
  <c r="K132" i="8" s="1"/>
  <c r="L132" i="8" s="1"/>
  <c r="F131" i="8"/>
  <c r="G131" i="8" s="1"/>
  <c r="K131" i="8" s="1"/>
  <c r="F130" i="8"/>
  <c r="G130" i="8" s="1"/>
  <c r="K130" i="8" s="1"/>
  <c r="F129" i="8"/>
  <c r="F128" i="8"/>
  <c r="G128" i="8" s="1"/>
  <c r="K128" i="8" s="1"/>
  <c r="F127" i="8"/>
  <c r="G127" i="8" s="1"/>
  <c r="K127" i="8" s="1"/>
  <c r="I127" i="8" s="1"/>
  <c r="F126" i="8"/>
  <c r="G126" i="8" s="1"/>
  <c r="K126" i="8" s="1"/>
  <c r="F125" i="8"/>
  <c r="G125" i="8" s="1"/>
  <c r="K125" i="8" s="1"/>
  <c r="P125" i="8" s="1"/>
  <c r="Q125" i="8" s="1"/>
  <c r="F124" i="8"/>
  <c r="G124" i="8" s="1"/>
  <c r="K124" i="8" s="1"/>
  <c r="F123" i="8"/>
  <c r="G123" i="8" s="1"/>
  <c r="K123" i="8" s="1"/>
  <c r="F122" i="8"/>
  <c r="G122" i="8" s="1"/>
  <c r="K122" i="8" s="1"/>
  <c r="F121" i="8"/>
  <c r="G121" i="8" s="1"/>
  <c r="K121" i="8" s="1"/>
  <c r="F120" i="8"/>
  <c r="F119" i="8"/>
  <c r="G119" i="8" s="1"/>
  <c r="K119" i="8" s="1"/>
  <c r="F118" i="8"/>
  <c r="F117" i="8"/>
  <c r="G117" i="8" s="1"/>
  <c r="K117" i="8" s="1"/>
  <c r="F116" i="8"/>
  <c r="G116" i="8" s="1"/>
  <c r="K116" i="8" s="1"/>
  <c r="J116" i="8" s="1"/>
  <c r="F115" i="8"/>
  <c r="F114" i="8"/>
  <c r="G114" i="8" s="1"/>
  <c r="K114" i="8" s="1"/>
  <c r="J114" i="8" s="1"/>
  <c r="F113" i="8"/>
  <c r="G113" i="8" s="1"/>
  <c r="K113" i="8" s="1"/>
  <c r="L113" i="8" s="1"/>
  <c r="F112" i="8"/>
  <c r="G112" i="8" s="1"/>
  <c r="K112" i="8" s="1"/>
  <c r="J112" i="8" s="1"/>
  <c r="F111" i="8"/>
  <c r="G111" i="8" s="1"/>
  <c r="K111" i="8" s="1"/>
  <c r="F110" i="8"/>
  <c r="F109" i="8"/>
  <c r="G109" i="8" s="1"/>
  <c r="K109" i="8" s="1"/>
  <c r="F108" i="8"/>
  <c r="G108" i="8" s="1"/>
  <c r="K108" i="8" s="1"/>
  <c r="F107" i="8"/>
  <c r="F106" i="8"/>
  <c r="G106" i="8" s="1"/>
  <c r="K106" i="8" s="1"/>
  <c r="L106" i="8" s="1"/>
  <c r="F105" i="8"/>
  <c r="F104" i="8"/>
  <c r="G104" i="8" s="1"/>
  <c r="K104" i="8" s="1"/>
  <c r="J104" i="8" s="1"/>
  <c r="F103" i="8"/>
  <c r="G103" i="8" s="1"/>
  <c r="K103" i="8" s="1"/>
  <c r="F102" i="8"/>
  <c r="G102" i="8" s="1"/>
  <c r="K102" i="8" s="1"/>
  <c r="I102" i="8" s="1"/>
  <c r="F101" i="8"/>
  <c r="G101" i="8" s="1"/>
  <c r="K101" i="8" s="1"/>
  <c r="J101" i="8" s="1"/>
  <c r="F100" i="8"/>
  <c r="G100" i="8" s="1"/>
  <c r="K100" i="8" s="1"/>
  <c r="F99" i="8"/>
  <c r="G99" i="8" s="1"/>
  <c r="K99" i="8" s="1"/>
  <c r="J99" i="8" s="1"/>
  <c r="F98" i="8"/>
  <c r="G98" i="8" s="1"/>
  <c r="K98" i="8" s="1"/>
  <c r="F97" i="8"/>
  <c r="G97" i="8" s="1"/>
  <c r="K97" i="8" s="1"/>
  <c r="P97" i="8" s="1"/>
  <c r="Q97" i="8" s="1"/>
  <c r="F96" i="8"/>
  <c r="F95" i="8"/>
  <c r="G95" i="8" s="1"/>
  <c r="K95" i="8" s="1"/>
  <c r="I95" i="8" s="1"/>
  <c r="F94" i="8"/>
  <c r="F93" i="8"/>
  <c r="F92" i="8"/>
  <c r="G92" i="8" s="1"/>
  <c r="K92" i="8" s="1"/>
  <c r="F91" i="8"/>
  <c r="G91" i="8" s="1"/>
  <c r="K91" i="8" s="1"/>
  <c r="I91" i="8" s="1"/>
  <c r="G90" i="8"/>
  <c r="K90" i="8" s="1"/>
  <c r="F90" i="8"/>
  <c r="F89" i="8"/>
  <c r="G89" i="8" s="1"/>
  <c r="K89" i="8" s="1"/>
  <c r="G88" i="8"/>
  <c r="K88" i="8" s="1"/>
  <c r="J88" i="8" s="1"/>
  <c r="F88" i="8"/>
  <c r="F87" i="8"/>
  <c r="F86" i="8"/>
  <c r="G86" i="8" s="1"/>
  <c r="K86" i="8" s="1"/>
  <c r="L86" i="8" s="1"/>
  <c r="F85" i="8"/>
  <c r="G85" i="8" s="1"/>
  <c r="K85" i="8" s="1"/>
  <c r="P85" i="8" s="1"/>
  <c r="Q85" i="8" s="1"/>
  <c r="F84" i="8"/>
  <c r="G84" i="8" s="1"/>
  <c r="K84" i="8" s="1"/>
  <c r="L84" i="8" s="1"/>
  <c r="F83" i="8"/>
  <c r="F82" i="8"/>
  <c r="G82" i="8" s="1"/>
  <c r="K82" i="8" s="1"/>
  <c r="R82" i="8" s="1"/>
  <c r="O82" i="8" s="1"/>
  <c r="S82" i="8" s="1"/>
  <c r="F81" i="8"/>
  <c r="F80" i="8"/>
  <c r="F79" i="8"/>
  <c r="F78" i="8"/>
  <c r="G78" i="8" s="1"/>
  <c r="K78" i="8" s="1"/>
  <c r="F77" i="8"/>
  <c r="G77" i="8" s="1"/>
  <c r="K77" i="8" s="1"/>
  <c r="H77" i="8" s="1"/>
  <c r="F76" i="8"/>
  <c r="G76" i="8" s="1"/>
  <c r="K76" i="8" s="1"/>
  <c r="F75" i="8"/>
  <c r="G75" i="8" s="1"/>
  <c r="K75" i="8" s="1"/>
  <c r="R75" i="8" s="1"/>
  <c r="O75" i="8" s="1"/>
  <c r="F74" i="8"/>
  <c r="G74" i="8" s="1"/>
  <c r="K74" i="8" s="1"/>
  <c r="G73" i="8"/>
  <c r="K73" i="8" s="1"/>
  <c r="F73" i="8"/>
  <c r="F72" i="8"/>
  <c r="F71" i="8"/>
  <c r="G71" i="8" s="1"/>
  <c r="K71" i="8" s="1"/>
  <c r="L71" i="8" s="1"/>
  <c r="G70" i="8"/>
  <c r="K70" i="8" s="1"/>
  <c r="I70" i="8" s="1"/>
  <c r="F70" i="8"/>
  <c r="F69" i="8"/>
  <c r="F68" i="8"/>
  <c r="G68" i="8" s="1"/>
  <c r="K68" i="8" s="1"/>
  <c r="I68" i="8" s="1"/>
  <c r="F67" i="8"/>
  <c r="G67" i="8" s="1"/>
  <c r="K67" i="8" s="1"/>
  <c r="R67" i="8" s="1"/>
  <c r="O67" i="8" s="1"/>
  <c r="F66" i="8"/>
  <c r="G66" i="8" s="1"/>
  <c r="K66" i="8" s="1"/>
  <c r="F65" i="8"/>
  <c r="G65" i="8" s="1"/>
  <c r="K65" i="8" s="1"/>
  <c r="G64" i="8"/>
  <c r="K64" i="8" s="1"/>
  <c r="F64" i="8"/>
  <c r="F63" i="8"/>
  <c r="G63" i="8" s="1"/>
  <c r="K63" i="8" s="1"/>
  <c r="F62" i="8"/>
  <c r="G62" i="8" s="1"/>
  <c r="K62" i="8" s="1"/>
  <c r="F61" i="8"/>
  <c r="G61" i="8" s="1"/>
  <c r="K61" i="8" s="1"/>
  <c r="F60" i="8"/>
  <c r="G60" i="8" s="1"/>
  <c r="K60" i="8" s="1"/>
  <c r="F59" i="8"/>
  <c r="G59" i="8" s="1"/>
  <c r="K59" i="8" s="1"/>
  <c r="H59" i="8" s="1"/>
  <c r="F58" i="8"/>
  <c r="G58" i="8" s="1"/>
  <c r="K58" i="8" s="1"/>
  <c r="J58" i="8" s="1"/>
  <c r="F57" i="8"/>
  <c r="G57" i="8" s="1"/>
  <c r="K57" i="8" s="1"/>
  <c r="R57" i="8" s="1"/>
  <c r="O57" i="8" s="1"/>
  <c r="F56" i="8"/>
  <c r="G56" i="8" s="1"/>
  <c r="K56" i="8" s="1"/>
  <c r="F55" i="8"/>
  <c r="G55" i="8" s="1"/>
  <c r="K55" i="8" s="1"/>
  <c r="F54" i="8"/>
  <c r="G54" i="8" s="1"/>
  <c r="K54" i="8" s="1"/>
  <c r="H54" i="8" s="1"/>
  <c r="F53" i="8"/>
  <c r="G53" i="8" s="1"/>
  <c r="K53" i="8" s="1"/>
  <c r="P53" i="8" s="1"/>
  <c r="Q53" i="8" s="1"/>
  <c r="F52" i="8"/>
  <c r="F51" i="8"/>
  <c r="F50" i="8"/>
  <c r="G50" i="8" s="1"/>
  <c r="K50" i="8" s="1"/>
  <c r="F49" i="8"/>
  <c r="G49" i="8" s="1"/>
  <c r="K49" i="8" s="1"/>
  <c r="F48" i="8"/>
  <c r="G48" i="8" s="1"/>
  <c r="K48" i="8" s="1"/>
  <c r="L48" i="8" s="1"/>
  <c r="F47" i="8"/>
  <c r="F46" i="8"/>
  <c r="G46" i="8" s="1"/>
  <c r="K46" i="8" s="1"/>
  <c r="R46" i="8" s="1"/>
  <c r="O46" i="8" s="1"/>
  <c r="F45" i="8"/>
  <c r="G45" i="8" s="1"/>
  <c r="K45" i="8" s="1"/>
  <c r="F44" i="8"/>
  <c r="G44" i="8" s="1"/>
  <c r="K44" i="8" s="1"/>
  <c r="F43" i="8"/>
  <c r="G43" i="8" s="1"/>
  <c r="K43" i="8" s="1"/>
  <c r="R43" i="8" s="1"/>
  <c r="O43" i="8" s="1"/>
  <c r="F42" i="8"/>
  <c r="G42" i="8" s="1"/>
  <c r="K42" i="8" s="1"/>
  <c r="F41" i="8"/>
  <c r="G41" i="8" s="1"/>
  <c r="K41" i="8" s="1"/>
  <c r="F40" i="8"/>
  <c r="G40" i="8" s="1"/>
  <c r="K40" i="8" s="1"/>
  <c r="F39" i="8"/>
  <c r="G39" i="8" s="1"/>
  <c r="K39" i="8" s="1"/>
  <c r="F38" i="8"/>
  <c r="F37" i="8"/>
  <c r="G37" i="8" s="1"/>
  <c r="K37" i="8" s="1"/>
  <c r="F36" i="8"/>
  <c r="G36" i="8" s="1"/>
  <c r="K36" i="8" s="1"/>
  <c r="I36" i="8" s="1"/>
  <c r="F35" i="8"/>
  <c r="G35" i="8" s="1"/>
  <c r="K35" i="8" s="1"/>
  <c r="L35" i="8" s="1"/>
  <c r="F34" i="8"/>
  <c r="G34" i="8" s="1"/>
  <c r="K34" i="8" s="1"/>
  <c r="F33" i="8"/>
  <c r="F32" i="8"/>
  <c r="G32" i="8" s="1"/>
  <c r="K32" i="8" s="1"/>
  <c r="H32" i="8" s="1"/>
  <c r="F31" i="8"/>
  <c r="G31" i="8" s="1"/>
  <c r="K31" i="8" s="1"/>
  <c r="F30" i="8"/>
  <c r="G30" i="8" s="1"/>
  <c r="K30" i="8" s="1"/>
  <c r="F29" i="8"/>
  <c r="G29" i="8" s="1"/>
  <c r="K29" i="8" s="1"/>
  <c r="F28" i="8"/>
  <c r="G28" i="8" s="1"/>
  <c r="K28" i="8" s="1"/>
  <c r="F27" i="8"/>
  <c r="F26" i="8"/>
  <c r="G26" i="8" s="1"/>
  <c r="K26" i="8" s="1"/>
  <c r="J26" i="8" s="1"/>
  <c r="F25" i="8"/>
  <c r="G25" i="8" s="1"/>
  <c r="K25" i="8" s="1"/>
  <c r="F24" i="8"/>
  <c r="G24" i="8" s="1"/>
  <c r="K24" i="8" s="1"/>
  <c r="F23" i="8"/>
  <c r="G23" i="8" s="1"/>
  <c r="K23" i="8" s="1"/>
  <c r="H23" i="8" s="1"/>
  <c r="F22" i="8"/>
  <c r="G22" i="8" s="1"/>
  <c r="K22" i="8" s="1"/>
  <c r="I22" i="8" s="1"/>
  <c r="F21" i="8"/>
  <c r="G21" i="8" s="1"/>
  <c r="K21" i="8" s="1"/>
  <c r="P21" i="8" s="1"/>
  <c r="Q21" i="8" s="1"/>
  <c r="F20" i="8"/>
  <c r="G20" i="8" s="1"/>
  <c r="K20" i="8" s="1"/>
  <c r="F19" i="8"/>
  <c r="F18" i="8"/>
  <c r="G18" i="8" s="1"/>
  <c r="K18" i="8" s="1"/>
  <c r="F17" i="8"/>
  <c r="F16" i="8"/>
  <c r="G16" i="8" s="1"/>
  <c r="K16" i="8" s="1"/>
  <c r="F15" i="8"/>
  <c r="G15" i="8" s="1"/>
  <c r="K15" i="8" s="1"/>
  <c r="F14" i="8"/>
  <c r="G14" i="8" s="1"/>
  <c r="K14" i="8" s="1"/>
  <c r="F13" i="8"/>
  <c r="G13" i="8" s="1"/>
  <c r="K13" i="8" s="1"/>
  <c r="F12" i="8"/>
  <c r="G12" i="8" s="1"/>
  <c r="K12" i="8" s="1"/>
  <c r="F11" i="8"/>
  <c r="F10" i="8"/>
  <c r="G10" i="8" s="1"/>
  <c r="K10" i="8" s="1"/>
  <c r="M9" i="8"/>
  <c r="F9" i="8"/>
  <c r="M10" i="8" s="1"/>
  <c r="F1028" i="7"/>
  <c r="G1028" i="7" s="1"/>
  <c r="K1028" i="7" s="1"/>
  <c r="C1028" i="7"/>
  <c r="F1027" i="7"/>
  <c r="G1027" i="7" s="1"/>
  <c r="K1027" i="7" s="1"/>
  <c r="C1027" i="7"/>
  <c r="F1026" i="7"/>
  <c r="C1026" i="7"/>
  <c r="F1025" i="7"/>
  <c r="C1025" i="7"/>
  <c r="F1024" i="7"/>
  <c r="G1024" i="7" s="1"/>
  <c r="K1024" i="7" s="1"/>
  <c r="C1024" i="7"/>
  <c r="F1023" i="7"/>
  <c r="G1023" i="7" s="1"/>
  <c r="K1023" i="7" s="1"/>
  <c r="L1023" i="7" s="1"/>
  <c r="C1023" i="7"/>
  <c r="F1022" i="7"/>
  <c r="C1022" i="7"/>
  <c r="F1021" i="7"/>
  <c r="C1021" i="7"/>
  <c r="F1020" i="7"/>
  <c r="C1020" i="7"/>
  <c r="F1019" i="7"/>
  <c r="C1019" i="7"/>
  <c r="F1018" i="7"/>
  <c r="G1018" i="7" s="1"/>
  <c r="K1018" i="7" s="1"/>
  <c r="C1018" i="7"/>
  <c r="F1017" i="7"/>
  <c r="C1017" i="7"/>
  <c r="F1016" i="7"/>
  <c r="C1016" i="7"/>
  <c r="G1015" i="7"/>
  <c r="K1015" i="7" s="1"/>
  <c r="F1015" i="7"/>
  <c r="C1015" i="7"/>
  <c r="F1014" i="7"/>
  <c r="C1014" i="7"/>
  <c r="F1013" i="7"/>
  <c r="G1013" i="7" s="1"/>
  <c r="K1013" i="7" s="1"/>
  <c r="C1013" i="7"/>
  <c r="F1012" i="7"/>
  <c r="G1012" i="7" s="1"/>
  <c r="K1012" i="7" s="1"/>
  <c r="R1012" i="7" s="1"/>
  <c r="O1012" i="7" s="1"/>
  <c r="C1012" i="7"/>
  <c r="F1011" i="7"/>
  <c r="G1011" i="7" s="1"/>
  <c r="K1011" i="7" s="1"/>
  <c r="P1011" i="7" s="1"/>
  <c r="Q1011" i="7" s="1"/>
  <c r="C1011" i="7"/>
  <c r="F1010" i="7"/>
  <c r="C1010" i="7"/>
  <c r="F1009" i="7"/>
  <c r="G1009" i="7" s="1"/>
  <c r="K1009" i="7" s="1"/>
  <c r="C1009" i="7"/>
  <c r="F1008" i="7"/>
  <c r="C1008" i="7"/>
  <c r="F1007" i="7"/>
  <c r="G1007" i="7" s="1"/>
  <c r="K1007" i="7" s="1"/>
  <c r="C1007" i="7"/>
  <c r="F1006" i="7"/>
  <c r="C1006" i="7"/>
  <c r="F1005" i="7"/>
  <c r="C1005" i="7"/>
  <c r="F1004" i="7"/>
  <c r="G1004" i="7" s="1"/>
  <c r="K1004" i="7" s="1"/>
  <c r="C1004" i="7"/>
  <c r="F1003" i="7"/>
  <c r="G1003" i="7" s="1"/>
  <c r="K1003" i="7" s="1"/>
  <c r="P1003" i="7" s="1"/>
  <c r="Q1003" i="7" s="1"/>
  <c r="C1003" i="7"/>
  <c r="F1002" i="7"/>
  <c r="C1002" i="7"/>
  <c r="F1001" i="7"/>
  <c r="C1001" i="7"/>
  <c r="F1000" i="7"/>
  <c r="G1000" i="7" s="1"/>
  <c r="K1000" i="7" s="1"/>
  <c r="C1000" i="7"/>
  <c r="F999" i="7"/>
  <c r="G999" i="7" s="1"/>
  <c r="K999" i="7" s="1"/>
  <c r="C999" i="7"/>
  <c r="F998" i="7"/>
  <c r="G998" i="7" s="1"/>
  <c r="K998" i="7" s="1"/>
  <c r="R998" i="7" s="1"/>
  <c r="O998" i="7" s="1"/>
  <c r="C998" i="7"/>
  <c r="F997" i="7"/>
  <c r="C997" i="7"/>
  <c r="G996" i="7"/>
  <c r="K996" i="7" s="1"/>
  <c r="J996" i="7" s="1"/>
  <c r="F996" i="7"/>
  <c r="C996" i="7"/>
  <c r="F995" i="7"/>
  <c r="G995" i="7" s="1"/>
  <c r="K995" i="7" s="1"/>
  <c r="C995" i="7"/>
  <c r="F994" i="7"/>
  <c r="C994" i="7"/>
  <c r="F993" i="7"/>
  <c r="C993" i="7"/>
  <c r="F992" i="7"/>
  <c r="C992" i="7"/>
  <c r="F991" i="7"/>
  <c r="G991" i="7" s="1"/>
  <c r="K991" i="7" s="1"/>
  <c r="H991" i="7" s="1"/>
  <c r="C991" i="7"/>
  <c r="F990" i="7"/>
  <c r="G990" i="7" s="1"/>
  <c r="K990" i="7" s="1"/>
  <c r="C990" i="7"/>
  <c r="F989" i="7"/>
  <c r="C989" i="7"/>
  <c r="F988" i="7"/>
  <c r="C988" i="7"/>
  <c r="F987" i="7"/>
  <c r="C987" i="7"/>
  <c r="F986" i="7"/>
  <c r="G986" i="7" s="1"/>
  <c r="K986" i="7" s="1"/>
  <c r="C986" i="7"/>
  <c r="F985" i="7"/>
  <c r="C985" i="7"/>
  <c r="F984" i="7"/>
  <c r="C984" i="7"/>
  <c r="F983" i="7"/>
  <c r="G983" i="7" s="1"/>
  <c r="K983" i="7" s="1"/>
  <c r="C983" i="7"/>
  <c r="F982" i="7"/>
  <c r="C982" i="7"/>
  <c r="F981" i="7"/>
  <c r="G981" i="7" s="1"/>
  <c r="K981" i="7" s="1"/>
  <c r="C981" i="7"/>
  <c r="F980" i="7"/>
  <c r="G980" i="7" s="1"/>
  <c r="K980" i="7" s="1"/>
  <c r="I980" i="7" s="1"/>
  <c r="C980" i="7"/>
  <c r="F979" i="7"/>
  <c r="C979" i="7"/>
  <c r="F978" i="7"/>
  <c r="C978" i="7"/>
  <c r="G977" i="7"/>
  <c r="K977" i="7" s="1"/>
  <c r="J977" i="7" s="1"/>
  <c r="F977" i="7"/>
  <c r="C977" i="7"/>
  <c r="F976" i="7"/>
  <c r="G976" i="7" s="1"/>
  <c r="K976" i="7" s="1"/>
  <c r="C976" i="7"/>
  <c r="F975" i="7"/>
  <c r="G975" i="7" s="1"/>
  <c r="K975" i="7" s="1"/>
  <c r="C975" i="7"/>
  <c r="G974" i="7"/>
  <c r="K974" i="7" s="1"/>
  <c r="J974" i="7" s="1"/>
  <c r="F974" i="7"/>
  <c r="C974" i="7"/>
  <c r="F973" i="7"/>
  <c r="C973" i="7"/>
  <c r="F972" i="7"/>
  <c r="G972" i="7" s="1"/>
  <c r="K972" i="7" s="1"/>
  <c r="L972" i="7" s="1"/>
  <c r="C972" i="7"/>
  <c r="G971" i="7"/>
  <c r="K971" i="7" s="1"/>
  <c r="P971" i="7" s="1"/>
  <c r="Q971" i="7" s="1"/>
  <c r="F971" i="7"/>
  <c r="C971" i="7"/>
  <c r="F970" i="7"/>
  <c r="C970" i="7"/>
  <c r="F969" i="7"/>
  <c r="C969" i="7"/>
  <c r="F968" i="7"/>
  <c r="G968" i="7" s="1"/>
  <c r="K968" i="7" s="1"/>
  <c r="C968" i="7"/>
  <c r="F967" i="7"/>
  <c r="G967" i="7" s="1"/>
  <c r="K967" i="7" s="1"/>
  <c r="L967" i="7" s="1"/>
  <c r="C967" i="7"/>
  <c r="F966" i="7"/>
  <c r="C966" i="7"/>
  <c r="F965" i="7"/>
  <c r="G965" i="7" s="1"/>
  <c r="K965" i="7" s="1"/>
  <c r="C965" i="7"/>
  <c r="F964" i="7"/>
  <c r="G964" i="7" s="1"/>
  <c r="K964" i="7" s="1"/>
  <c r="C964" i="7"/>
  <c r="G963" i="7"/>
  <c r="K963" i="7" s="1"/>
  <c r="F963" i="7"/>
  <c r="C963" i="7"/>
  <c r="F962" i="7"/>
  <c r="G962" i="7" s="1"/>
  <c r="K962" i="7" s="1"/>
  <c r="C962" i="7"/>
  <c r="F961" i="7"/>
  <c r="C961" i="7"/>
  <c r="G960" i="7"/>
  <c r="K960" i="7" s="1"/>
  <c r="F960" i="7"/>
  <c r="C960" i="7"/>
  <c r="F959" i="7"/>
  <c r="C959" i="7"/>
  <c r="F958" i="7"/>
  <c r="G958" i="7" s="1"/>
  <c r="K958" i="7" s="1"/>
  <c r="R958" i="7" s="1"/>
  <c r="O958" i="7" s="1"/>
  <c r="T958" i="7" s="1"/>
  <c r="C958" i="7"/>
  <c r="F957" i="7"/>
  <c r="C957" i="7"/>
  <c r="F956" i="7"/>
  <c r="G956" i="7" s="1"/>
  <c r="K956" i="7" s="1"/>
  <c r="J956" i="7" s="1"/>
  <c r="C956" i="7"/>
  <c r="F955" i="7"/>
  <c r="C955" i="7"/>
  <c r="F954" i="7"/>
  <c r="G954" i="7" s="1"/>
  <c r="K954" i="7" s="1"/>
  <c r="C954" i="7"/>
  <c r="F953" i="7"/>
  <c r="C953" i="7"/>
  <c r="F952" i="7"/>
  <c r="C952" i="7"/>
  <c r="F951" i="7"/>
  <c r="C951" i="7"/>
  <c r="F950" i="7"/>
  <c r="C950" i="7"/>
  <c r="F949" i="7"/>
  <c r="G949" i="7" s="1"/>
  <c r="K949" i="7" s="1"/>
  <c r="C949" i="7"/>
  <c r="G948" i="7"/>
  <c r="K948" i="7" s="1"/>
  <c r="P948" i="7" s="1"/>
  <c r="Q948" i="7" s="1"/>
  <c r="F948" i="7"/>
  <c r="C948" i="7"/>
  <c r="F947" i="7"/>
  <c r="C947" i="7"/>
  <c r="F946" i="7"/>
  <c r="C946" i="7"/>
  <c r="F945" i="7"/>
  <c r="G945" i="7" s="1"/>
  <c r="K945" i="7" s="1"/>
  <c r="C945" i="7"/>
  <c r="F944" i="7"/>
  <c r="G944" i="7" s="1"/>
  <c r="K944" i="7" s="1"/>
  <c r="J944" i="7" s="1"/>
  <c r="C944" i="7"/>
  <c r="F943" i="7"/>
  <c r="G943" i="7" s="1"/>
  <c r="K943" i="7" s="1"/>
  <c r="P943" i="7" s="1"/>
  <c r="Q943" i="7" s="1"/>
  <c r="C943" i="7"/>
  <c r="F942" i="7"/>
  <c r="G942" i="7" s="1"/>
  <c r="K942" i="7" s="1"/>
  <c r="R942" i="7" s="1"/>
  <c r="O942" i="7" s="1"/>
  <c r="S942" i="7" s="1"/>
  <c r="C942" i="7"/>
  <c r="F941" i="7"/>
  <c r="C941" i="7"/>
  <c r="F940" i="7"/>
  <c r="G940" i="7" s="1"/>
  <c r="K940" i="7" s="1"/>
  <c r="C940" i="7"/>
  <c r="F939" i="7"/>
  <c r="C939" i="7"/>
  <c r="F938" i="7"/>
  <c r="C938" i="7"/>
  <c r="F937" i="7"/>
  <c r="C937" i="7"/>
  <c r="F936" i="7"/>
  <c r="G936" i="7" s="1"/>
  <c r="K936" i="7" s="1"/>
  <c r="L936" i="7" s="1"/>
  <c r="C936" i="7"/>
  <c r="F935" i="7"/>
  <c r="C935" i="7"/>
  <c r="F934" i="7"/>
  <c r="G934" i="7" s="1"/>
  <c r="K934" i="7" s="1"/>
  <c r="C934" i="7"/>
  <c r="F933" i="7"/>
  <c r="C933" i="7"/>
  <c r="G932" i="7"/>
  <c r="K932" i="7" s="1"/>
  <c r="F932" i="7"/>
  <c r="C932" i="7"/>
  <c r="F931" i="7"/>
  <c r="C931" i="7"/>
  <c r="F930" i="7"/>
  <c r="G930" i="7" s="1"/>
  <c r="K930" i="7" s="1"/>
  <c r="C930" i="7"/>
  <c r="F929" i="7"/>
  <c r="C929" i="7"/>
  <c r="F928" i="7"/>
  <c r="G928" i="7" s="1"/>
  <c r="K928" i="7" s="1"/>
  <c r="C928" i="7"/>
  <c r="F927" i="7"/>
  <c r="C927" i="7"/>
  <c r="F926" i="7"/>
  <c r="G926" i="7" s="1"/>
  <c r="K926" i="7" s="1"/>
  <c r="L926" i="7" s="1"/>
  <c r="C926" i="7"/>
  <c r="F925" i="7"/>
  <c r="G925" i="7" s="1"/>
  <c r="K925" i="7" s="1"/>
  <c r="C925" i="7"/>
  <c r="G924" i="7"/>
  <c r="K924" i="7" s="1"/>
  <c r="P924" i="7" s="1"/>
  <c r="Q924" i="7" s="1"/>
  <c r="F924" i="7"/>
  <c r="C924" i="7"/>
  <c r="F923" i="7"/>
  <c r="C923" i="7"/>
  <c r="F922" i="7"/>
  <c r="G922" i="7" s="1"/>
  <c r="K922" i="7" s="1"/>
  <c r="C922" i="7"/>
  <c r="G921" i="7"/>
  <c r="K921" i="7" s="1"/>
  <c r="F921" i="7"/>
  <c r="C921" i="7"/>
  <c r="F920" i="7"/>
  <c r="G920" i="7" s="1"/>
  <c r="K920" i="7" s="1"/>
  <c r="C920" i="7"/>
  <c r="F919" i="7"/>
  <c r="G919" i="7" s="1"/>
  <c r="K919" i="7" s="1"/>
  <c r="J919" i="7" s="1"/>
  <c r="C919" i="7"/>
  <c r="F918" i="7"/>
  <c r="G918" i="7" s="1"/>
  <c r="K918" i="7" s="1"/>
  <c r="R918" i="7" s="1"/>
  <c r="O918" i="7" s="1"/>
  <c r="C918" i="7"/>
  <c r="F917" i="7"/>
  <c r="G917" i="7" s="1"/>
  <c r="K917" i="7" s="1"/>
  <c r="P917" i="7" s="1"/>
  <c r="Q917" i="7" s="1"/>
  <c r="C917" i="7"/>
  <c r="G916" i="7"/>
  <c r="K916" i="7" s="1"/>
  <c r="F916" i="7"/>
  <c r="C916" i="7"/>
  <c r="F915" i="7"/>
  <c r="G915" i="7" s="1"/>
  <c r="K915" i="7" s="1"/>
  <c r="R915" i="7" s="1"/>
  <c r="O915" i="7" s="1"/>
  <c r="C915" i="7"/>
  <c r="F914" i="7"/>
  <c r="G914" i="7" s="1"/>
  <c r="K914" i="7" s="1"/>
  <c r="R914" i="7" s="1"/>
  <c r="O914" i="7" s="1"/>
  <c r="T914" i="7" s="1"/>
  <c r="C914" i="7"/>
  <c r="F913" i="7"/>
  <c r="G913" i="7" s="1"/>
  <c r="K913" i="7" s="1"/>
  <c r="C913" i="7"/>
  <c r="F912" i="7"/>
  <c r="G912" i="7" s="1"/>
  <c r="K912" i="7" s="1"/>
  <c r="C912" i="7"/>
  <c r="F911" i="7"/>
  <c r="G911" i="7" s="1"/>
  <c r="K911" i="7" s="1"/>
  <c r="J911" i="7" s="1"/>
  <c r="C911" i="7"/>
  <c r="F910" i="7"/>
  <c r="C910" i="7"/>
  <c r="F909" i="7"/>
  <c r="G909" i="7" s="1"/>
  <c r="K909" i="7" s="1"/>
  <c r="J909" i="7" s="1"/>
  <c r="C909" i="7"/>
  <c r="F908" i="7"/>
  <c r="C908" i="7"/>
  <c r="F907" i="7"/>
  <c r="C907" i="7"/>
  <c r="F906" i="7"/>
  <c r="G906" i="7" s="1"/>
  <c r="K906" i="7" s="1"/>
  <c r="L906" i="7" s="1"/>
  <c r="C906" i="7"/>
  <c r="F905" i="7"/>
  <c r="C905" i="7"/>
  <c r="F904" i="7"/>
  <c r="G904" i="7" s="1"/>
  <c r="K904" i="7" s="1"/>
  <c r="J904" i="7" s="1"/>
  <c r="C904" i="7"/>
  <c r="F903" i="7"/>
  <c r="C903" i="7"/>
  <c r="F902" i="7"/>
  <c r="C902" i="7"/>
  <c r="F901" i="7"/>
  <c r="G901" i="7" s="1"/>
  <c r="K901" i="7" s="1"/>
  <c r="C901" i="7"/>
  <c r="G900" i="7"/>
  <c r="K900" i="7" s="1"/>
  <c r="F900" i="7"/>
  <c r="C900" i="7"/>
  <c r="F899" i="7"/>
  <c r="G899" i="7" s="1"/>
  <c r="K899" i="7" s="1"/>
  <c r="C899" i="7"/>
  <c r="F898" i="7"/>
  <c r="C898" i="7"/>
  <c r="G897" i="7"/>
  <c r="K897" i="7" s="1"/>
  <c r="F897" i="7"/>
  <c r="C897" i="7"/>
  <c r="F896" i="7"/>
  <c r="G896" i="7" s="1"/>
  <c r="K896" i="7" s="1"/>
  <c r="C896" i="7"/>
  <c r="F895" i="7"/>
  <c r="G895" i="7" s="1"/>
  <c r="K895" i="7" s="1"/>
  <c r="R895" i="7" s="1"/>
  <c r="O895" i="7" s="1"/>
  <c r="C895" i="7"/>
  <c r="F894" i="7"/>
  <c r="G894" i="7" s="1"/>
  <c r="K894" i="7" s="1"/>
  <c r="R894" i="7" s="1"/>
  <c r="O894" i="7" s="1"/>
  <c r="C894" i="7"/>
  <c r="F893" i="7"/>
  <c r="G893" i="7" s="1"/>
  <c r="K893" i="7" s="1"/>
  <c r="C893" i="7"/>
  <c r="F892" i="7"/>
  <c r="G892" i="7" s="1"/>
  <c r="K892" i="7" s="1"/>
  <c r="L892" i="7" s="1"/>
  <c r="C892" i="7"/>
  <c r="F891" i="7"/>
  <c r="C891" i="7"/>
  <c r="F890" i="7"/>
  <c r="G890" i="7" s="1"/>
  <c r="K890" i="7" s="1"/>
  <c r="C890" i="7"/>
  <c r="F889" i="7"/>
  <c r="C889" i="7"/>
  <c r="G888" i="7"/>
  <c r="K888" i="7" s="1"/>
  <c r="F888" i="7"/>
  <c r="C888" i="7"/>
  <c r="G887" i="7"/>
  <c r="K887" i="7" s="1"/>
  <c r="J887" i="7" s="1"/>
  <c r="F887" i="7"/>
  <c r="C887" i="7"/>
  <c r="F886" i="7"/>
  <c r="G886" i="7" s="1"/>
  <c r="K886" i="7" s="1"/>
  <c r="C886" i="7"/>
  <c r="G885" i="7"/>
  <c r="K885" i="7" s="1"/>
  <c r="R885" i="7" s="1"/>
  <c r="O885" i="7" s="1"/>
  <c r="F885" i="7"/>
  <c r="C885" i="7"/>
  <c r="F884" i="7"/>
  <c r="G884" i="7" s="1"/>
  <c r="K884" i="7" s="1"/>
  <c r="I884" i="7" s="1"/>
  <c r="C884" i="7"/>
  <c r="F883" i="7"/>
  <c r="C883" i="7"/>
  <c r="F882" i="7"/>
  <c r="C882" i="7"/>
  <c r="F881" i="7"/>
  <c r="G881" i="7" s="1"/>
  <c r="K881" i="7" s="1"/>
  <c r="L881" i="7" s="1"/>
  <c r="C881" i="7"/>
  <c r="F880" i="7"/>
  <c r="C880" i="7"/>
  <c r="F879" i="7"/>
  <c r="G879" i="7" s="1"/>
  <c r="K879" i="7" s="1"/>
  <c r="R879" i="7" s="1"/>
  <c r="O879" i="7" s="1"/>
  <c r="C879" i="7"/>
  <c r="F878" i="7"/>
  <c r="G878" i="7" s="1"/>
  <c r="K878" i="7" s="1"/>
  <c r="H878" i="7" s="1"/>
  <c r="C878" i="7"/>
  <c r="G877" i="7"/>
  <c r="K877" i="7" s="1"/>
  <c r="P877" i="7" s="1"/>
  <c r="Q877" i="7" s="1"/>
  <c r="F877" i="7"/>
  <c r="C877" i="7"/>
  <c r="F876" i="7"/>
  <c r="G876" i="7" s="1"/>
  <c r="K876" i="7" s="1"/>
  <c r="H876" i="7" s="1"/>
  <c r="C876" i="7"/>
  <c r="F875" i="7"/>
  <c r="C875" i="7"/>
  <c r="F874" i="7"/>
  <c r="G874" i="7" s="1"/>
  <c r="K874" i="7" s="1"/>
  <c r="R874" i="7" s="1"/>
  <c r="O874" i="7" s="1"/>
  <c r="C874" i="7"/>
  <c r="F873" i="7"/>
  <c r="G873" i="7" s="1"/>
  <c r="K873" i="7" s="1"/>
  <c r="C873" i="7"/>
  <c r="F872" i="7"/>
  <c r="G872" i="7" s="1"/>
  <c r="K872" i="7" s="1"/>
  <c r="H872" i="7" s="1"/>
  <c r="C872" i="7"/>
  <c r="F871" i="7"/>
  <c r="G871" i="7" s="1"/>
  <c r="K871" i="7" s="1"/>
  <c r="C871" i="7"/>
  <c r="F870" i="7"/>
  <c r="G870" i="7" s="1"/>
  <c r="K870" i="7" s="1"/>
  <c r="P870" i="7" s="1"/>
  <c r="Q870" i="7" s="1"/>
  <c r="C870" i="7"/>
  <c r="F869" i="7"/>
  <c r="G869" i="7" s="1"/>
  <c r="K869" i="7" s="1"/>
  <c r="C869" i="7"/>
  <c r="F868" i="7"/>
  <c r="G868" i="7" s="1"/>
  <c r="K868" i="7" s="1"/>
  <c r="C868" i="7"/>
  <c r="F867" i="7"/>
  <c r="C867" i="7"/>
  <c r="F866" i="7"/>
  <c r="G866" i="7" s="1"/>
  <c r="K866" i="7" s="1"/>
  <c r="J866" i="7" s="1"/>
  <c r="C866" i="7"/>
  <c r="F865" i="7"/>
  <c r="G865" i="7" s="1"/>
  <c r="K865" i="7" s="1"/>
  <c r="H865" i="7" s="1"/>
  <c r="C865" i="7"/>
  <c r="F864" i="7"/>
  <c r="C864" i="7"/>
  <c r="G863" i="7"/>
  <c r="K863" i="7" s="1"/>
  <c r="F863" i="7"/>
  <c r="C863" i="7"/>
  <c r="F862" i="7"/>
  <c r="C862" i="7"/>
  <c r="F861" i="7"/>
  <c r="G861" i="7" s="1"/>
  <c r="K861" i="7" s="1"/>
  <c r="C861" i="7"/>
  <c r="F860" i="7"/>
  <c r="C860" i="7"/>
  <c r="F859" i="7"/>
  <c r="G859" i="7" s="1"/>
  <c r="K859" i="7" s="1"/>
  <c r="C859" i="7"/>
  <c r="F858" i="7"/>
  <c r="G858" i="7" s="1"/>
  <c r="K858" i="7" s="1"/>
  <c r="J858" i="7" s="1"/>
  <c r="C858" i="7"/>
  <c r="F857" i="7"/>
  <c r="C857" i="7"/>
  <c r="F856" i="7"/>
  <c r="G856" i="7" s="1"/>
  <c r="K856" i="7" s="1"/>
  <c r="H856" i="7" s="1"/>
  <c r="C856" i="7"/>
  <c r="F855" i="7"/>
  <c r="G855" i="7" s="1"/>
  <c r="K855" i="7" s="1"/>
  <c r="C855" i="7"/>
  <c r="F854" i="7"/>
  <c r="G854" i="7" s="1"/>
  <c r="K854" i="7" s="1"/>
  <c r="L854" i="7" s="1"/>
  <c r="C854" i="7"/>
  <c r="F853" i="7"/>
  <c r="G853" i="7" s="1"/>
  <c r="K853" i="7" s="1"/>
  <c r="C853" i="7"/>
  <c r="G852" i="7"/>
  <c r="K852" i="7" s="1"/>
  <c r="L852" i="7" s="1"/>
  <c r="F852" i="7"/>
  <c r="C852" i="7"/>
  <c r="G851" i="7"/>
  <c r="K851" i="7" s="1"/>
  <c r="H851" i="7" s="1"/>
  <c r="F851" i="7"/>
  <c r="C851" i="7"/>
  <c r="F850" i="7"/>
  <c r="G850" i="7" s="1"/>
  <c r="K850" i="7" s="1"/>
  <c r="C850" i="7"/>
  <c r="F849" i="7"/>
  <c r="G849" i="7" s="1"/>
  <c r="K849" i="7" s="1"/>
  <c r="I849" i="7" s="1"/>
  <c r="C849" i="7"/>
  <c r="G848" i="7"/>
  <c r="K848" i="7" s="1"/>
  <c r="F848" i="7"/>
  <c r="C848" i="7"/>
  <c r="G847" i="7"/>
  <c r="K847" i="7" s="1"/>
  <c r="L847" i="7" s="1"/>
  <c r="F847" i="7"/>
  <c r="C847" i="7"/>
  <c r="F846" i="7"/>
  <c r="G846" i="7" s="1"/>
  <c r="K846" i="7" s="1"/>
  <c r="C846" i="7"/>
  <c r="G845" i="7"/>
  <c r="K845" i="7" s="1"/>
  <c r="F845" i="7"/>
  <c r="C845" i="7"/>
  <c r="F844" i="7"/>
  <c r="C844" i="7"/>
  <c r="F843" i="7"/>
  <c r="C843" i="7"/>
  <c r="G842" i="7"/>
  <c r="K842" i="7" s="1"/>
  <c r="H842" i="7" s="1"/>
  <c r="F842" i="7"/>
  <c r="C842" i="7"/>
  <c r="F841" i="7"/>
  <c r="G841" i="7" s="1"/>
  <c r="K841" i="7" s="1"/>
  <c r="C841" i="7"/>
  <c r="F840" i="7"/>
  <c r="C840" i="7"/>
  <c r="F839" i="7"/>
  <c r="G839" i="7" s="1"/>
  <c r="K839" i="7" s="1"/>
  <c r="I839" i="7" s="1"/>
  <c r="C839" i="7"/>
  <c r="F838" i="7"/>
  <c r="G838" i="7" s="1"/>
  <c r="K838" i="7" s="1"/>
  <c r="R838" i="7" s="1"/>
  <c r="O838" i="7" s="1"/>
  <c r="C838" i="7"/>
  <c r="G837" i="7"/>
  <c r="K837" i="7" s="1"/>
  <c r="L837" i="7" s="1"/>
  <c r="F837" i="7"/>
  <c r="C837" i="7"/>
  <c r="F836" i="7"/>
  <c r="G836" i="7" s="1"/>
  <c r="K836" i="7" s="1"/>
  <c r="C836" i="7"/>
  <c r="F835" i="7"/>
  <c r="C835" i="7"/>
  <c r="F834" i="7"/>
  <c r="C834" i="7"/>
  <c r="F833" i="7"/>
  <c r="G833" i="7" s="1"/>
  <c r="K833" i="7" s="1"/>
  <c r="L833" i="7" s="1"/>
  <c r="C833" i="7"/>
  <c r="F832" i="7"/>
  <c r="C832" i="7"/>
  <c r="F831" i="7"/>
  <c r="G831" i="7" s="1"/>
  <c r="K831" i="7" s="1"/>
  <c r="F830" i="7"/>
  <c r="M829" i="7"/>
  <c r="F829" i="7"/>
  <c r="M830" i="7" s="1"/>
  <c r="G823" i="7"/>
  <c r="K823" i="7" s="1"/>
  <c r="F823" i="7"/>
  <c r="C823" i="7"/>
  <c r="F822" i="7"/>
  <c r="C822" i="7"/>
  <c r="F821" i="7"/>
  <c r="G821" i="7" s="1"/>
  <c r="K821" i="7" s="1"/>
  <c r="C821" i="7"/>
  <c r="G820" i="7"/>
  <c r="K820" i="7" s="1"/>
  <c r="F820" i="7"/>
  <c r="C820" i="7"/>
  <c r="F819" i="7"/>
  <c r="G819" i="7" s="1"/>
  <c r="K819" i="7" s="1"/>
  <c r="C819" i="7"/>
  <c r="F818" i="7"/>
  <c r="G818" i="7" s="1"/>
  <c r="K818" i="7" s="1"/>
  <c r="C818" i="7"/>
  <c r="F817" i="7"/>
  <c r="C817" i="7"/>
  <c r="F816" i="7"/>
  <c r="G816" i="7" s="1"/>
  <c r="K816" i="7" s="1"/>
  <c r="C816" i="7"/>
  <c r="F815" i="7"/>
  <c r="G815" i="7" s="1"/>
  <c r="K815" i="7" s="1"/>
  <c r="P815" i="7" s="1"/>
  <c r="Q815" i="7" s="1"/>
  <c r="C815" i="7"/>
  <c r="F814" i="7"/>
  <c r="C814" i="7"/>
  <c r="F813" i="7"/>
  <c r="G813" i="7" s="1"/>
  <c r="K813" i="7" s="1"/>
  <c r="C813" i="7"/>
  <c r="G812" i="7"/>
  <c r="K812" i="7" s="1"/>
  <c r="F812" i="7"/>
  <c r="C812" i="7"/>
  <c r="G811" i="7"/>
  <c r="K811" i="7" s="1"/>
  <c r="L811" i="7" s="1"/>
  <c r="F811" i="7"/>
  <c r="C811" i="7"/>
  <c r="F810" i="7"/>
  <c r="G810" i="7" s="1"/>
  <c r="K810" i="7" s="1"/>
  <c r="C810" i="7"/>
  <c r="F809" i="7"/>
  <c r="C809" i="7"/>
  <c r="G808" i="7"/>
  <c r="K808" i="7" s="1"/>
  <c r="L808" i="7" s="1"/>
  <c r="F808" i="7"/>
  <c r="C808" i="7"/>
  <c r="F807" i="7"/>
  <c r="C807" i="7"/>
  <c r="G806" i="7"/>
  <c r="K806" i="7" s="1"/>
  <c r="F806" i="7"/>
  <c r="C806" i="7"/>
  <c r="F805" i="7"/>
  <c r="C805" i="7"/>
  <c r="F804" i="7"/>
  <c r="G804" i="7" s="1"/>
  <c r="K804" i="7" s="1"/>
  <c r="L804" i="7" s="1"/>
  <c r="C804" i="7"/>
  <c r="G803" i="7"/>
  <c r="K803" i="7" s="1"/>
  <c r="F803" i="7"/>
  <c r="C803" i="7"/>
  <c r="F802" i="7"/>
  <c r="G802" i="7" s="1"/>
  <c r="K802" i="7" s="1"/>
  <c r="L802" i="7" s="1"/>
  <c r="C802" i="7"/>
  <c r="F801" i="7"/>
  <c r="G801" i="7" s="1"/>
  <c r="K801" i="7" s="1"/>
  <c r="L801" i="7" s="1"/>
  <c r="C801" i="7"/>
  <c r="G800" i="7"/>
  <c r="K800" i="7" s="1"/>
  <c r="R800" i="7" s="1"/>
  <c r="O800" i="7" s="1"/>
  <c r="F800" i="7"/>
  <c r="C800" i="7"/>
  <c r="F799" i="7"/>
  <c r="C799" i="7"/>
  <c r="F798" i="7"/>
  <c r="C798" i="7"/>
  <c r="F797" i="7"/>
  <c r="G797" i="7" s="1"/>
  <c r="K797" i="7" s="1"/>
  <c r="L797" i="7" s="1"/>
  <c r="C797" i="7"/>
  <c r="F796" i="7"/>
  <c r="G796" i="7" s="1"/>
  <c r="K796" i="7" s="1"/>
  <c r="C796" i="7"/>
  <c r="F795" i="7"/>
  <c r="C795" i="7"/>
  <c r="G794" i="7"/>
  <c r="K794" i="7" s="1"/>
  <c r="F794" i="7"/>
  <c r="C794" i="7"/>
  <c r="F793" i="7"/>
  <c r="C793" i="7"/>
  <c r="F792" i="7"/>
  <c r="G792" i="7" s="1"/>
  <c r="K792" i="7" s="1"/>
  <c r="H792" i="7" s="1"/>
  <c r="C792" i="7"/>
  <c r="F791" i="7"/>
  <c r="C791" i="7"/>
  <c r="F790" i="7"/>
  <c r="G790" i="7" s="1"/>
  <c r="K790" i="7" s="1"/>
  <c r="C790" i="7"/>
  <c r="F789" i="7"/>
  <c r="G789" i="7" s="1"/>
  <c r="K789" i="7" s="1"/>
  <c r="I789" i="7" s="1"/>
  <c r="C789" i="7"/>
  <c r="G788" i="7"/>
  <c r="K788" i="7" s="1"/>
  <c r="F788" i="7"/>
  <c r="C788" i="7"/>
  <c r="F787" i="7"/>
  <c r="C787" i="7"/>
  <c r="F786" i="7"/>
  <c r="C786" i="7"/>
  <c r="F785" i="7"/>
  <c r="C785" i="7"/>
  <c r="F784" i="7"/>
  <c r="C784" i="7"/>
  <c r="F783" i="7"/>
  <c r="G783" i="7" s="1"/>
  <c r="K783" i="7" s="1"/>
  <c r="L783" i="7" s="1"/>
  <c r="C783" i="7"/>
  <c r="F782" i="7"/>
  <c r="G782" i="7" s="1"/>
  <c r="K782" i="7" s="1"/>
  <c r="P782" i="7" s="1"/>
  <c r="Q782" i="7" s="1"/>
  <c r="C782" i="7"/>
  <c r="F781" i="7"/>
  <c r="G781" i="7" s="1"/>
  <c r="K781" i="7" s="1"/>
  <c r="L781" i="7" s="1"/>
  <c r="C781" i="7"/>
  <c r="G780" i="7"/>
  <c r="K780" i="7" s="1"/>
  <c r="R780" i="7" s="1"/>
  <c r="O780" i="7" s="1"/>
  <c r="S780" i="7" s="1"/>
  <c r="F780" i="7"/>
  <c r="C780" i="7"/>
  <c r="F779" i="7"/>
  <c r="C779" i="7"/>
  <c r="F778" i="7"/>
  <c r="G778" i="7" s="1"/>
  <c r="K778" i="7" s="1"/>
  <c r="P778" i="7" s="1"/>
  <c r="Q778" i="7" s="1"/>
  <c r="C778" i="7"/>
  <c r="F777" i="7"/>
  <c r="G777" i="7" s="1"/>
  <c r="K777" i="7" s="1"/>
  <c r="H777" i="7" s="1"/>
  <c r="C777" i="7"/>
  <c r="F776" i="7"/>
  <c r="G776" i="7" s="1"/>
  <c r="K776" i="7" s="1"/>
  <c r="C776" i="7"/>
  <c r="G775" i="7"/>
  <c r="K775" i="7" s="1"/>
  <c r="F775" i="7"/>
  <c r="C775" i="7"/>
  <c r="F774" i="7"/>
  <c r="G774" i="7" s="1"/>
  <c r="K774" i="7" s="1"/>
  <c r="C774" i="7"/>
  <c r="F773" i="7"/>
  <c r="G773" i="7" s="1"/>
  <c r="K773" i="7" s="1"/>
  <c r="J773" i="7" s="1"/>
  <c r="C773" i="7"/>
  <c r="G772" i="7"/>
  <c r="K772" i="7" s="1"/>
  <c r="L772" i="7" s="1"/>
  <c r="F772" i="7"/>
  <c r="C772" i="7"/>
  <c r="F771" i="7"/>
  <c r="G771" i="7" s="1"/>
  <c r="K771" i="7" s="1"/>
  <c r="C771" i="7"/>
  <c r="F770" i="7"/>
  <c r="C770" i="7"/>
  <c r="F769" i="7"/>
  <c r="G769" i="7" s="1"/>
  <c r="K769" i="7" s="1"/>
  <c r="L769" i="7" s="1"/>
  <c r="C769" i="7"/>
  <c r="F768" i="7"/>
  <c r="G768" i="7" s="1"/>
  <c r="K768" i="7" s="1"/>
  <c r="I768" i="7" s="1"/>
  <c r="C768" i="7"/>
  <c r="F767" i="7"/>
  <c r="G767" i="7" s="1"/>
  <c r="K767" i="7" s="1"/>
  <c r="C767" i="7"/>
  <c r="F766" i="7"/>
  <c r="C766" i="7"/>
  <c r="F765" i="7"/>
  <c r="G765" i="7" s="1"/>
  <c r="K765" i="7" s="1"/>
  <c r="C765" i="7"/>
  <c r="G764" i="7"/>
  <c r="K764" i="7" s="1"/>
  <c r="P764" i="7" s="1"/>
  <c r="Q764" i="7" s="1"/>
  <c r="F764" i="7"/>
  <c r="C764" i="7"/>
  <c r="F763" i="7"/>
  <c r="G763" i="7" s="1"/>
  <c r="K763" i="7" s="1"/>
  <c r="R763" i="7" s="1"/>
  <c r="O763" i="7" s="1"/>
  <c r="C763" i="7"/>
  <c r="G762" i="7"/>
  <c r="K762" i="7" s="1"/>
  <c r="F762" i="7"/>
  <c r="C762" i="7"/>
  <c r="F761" i="7"/>
  <c r="G761" i="7" s="1"/>
  <c r="K761" i="7" s="1"/>
  <c r="R761" i="7" s="1"/>
  <c r="O761" i="7" s="1"/>
  <c r="C761" i="7"/>
  <c r="G760" i="7"/>
  <c r="K760" i="7" s="1"/>
  <c r="F760" i="7"/>
  <c r="C760" i="7"/>
  <c r="F759" i="7"/>
  <c r="G759" i="7" s="1"/>
  <c r="K759" i="7" s="1"/>
  <c r="C759" i="7"/>
  <c r="F758" i="7"/>
  <c r="G758" i="7" s="1"/>
  <c r="K758" i="7" s="1"/>
  <c r="R758" i="7" s="1"/>
  <c r="O758" i="7" s="1"/>
  <c r="T758" i="7" s="1"/>
  <c r="C758" i="7"/>
  <c r="F757" i="7"/>
  <c r="C757" i="7"/>
  <c r="F756" i="7"/>
  <c r="G756" i="7" s="1"/>
  <c r="K756" i="7" s="1"/>
  <c r="C756" i="7"/>
  <c r="G755" i="7"/>
  <c r="K755" i="7" s="1"/>
  <c r="F755" i="7"/>
  <c r="C755" i="7"/>
  <c r="F754" i="7"/>
  <c r="C754" i="7"/>
  <c r="F753" i="7"/>
  <c r="G753" i="7" s="1"/>
  <c r="K753" i="7" s="1"/>
  <c r="J753" i="7" s="1"/>
  <c r="C753" i="7"/>
  <c r="G752" i="7"/>
  <c r="K752" i="7" s="1"/>
  <c r="R752" i="7" s="1"/>
  <c r="O752" i="7" s="1"/>
  <c r="S752" i="7" s="1"/>
  <c r="F752" i="7"/>
  <c r="C752" i="7"/>
  <c r="F751" i="7"/>
  <c r="G751" i="7" s="1"/>
  <c r="K751" i="7" s="1"/>
  <c r="C751" i="7"/>
  <c r="F750" i="7"/>
  <c r="C750" i="7"/>
  <c r="F749" i="7"/>
  <c r="G749" i="7" s="1"/>
  <c r="K749" i="7" s="1"/>
  <c r="C749" i="7"/>
  <c r="G748" i="7"/>
  <c r="K748" i="7" s="1"/>
  <c r="R748" i="7" s="1"/>
  <c r="O748" i="7" s="1"/>
  <c r="F748" i="7"/>
  <c r="C748" i="7"/>
  <c r="F747" i="7"/>
  <c r="C747" i="7"/>
  <c r="F746" i="7"/>
  <c r="G746" i="7" s="1"/>
  <c r="K746" i="7" s="1"/>
  <c r="R746" i="7" s="1"/>
  <c r="O746" i="7" s="1"/>
  <c r="C746" i="7"/>
  <c r="G745" i="7"/>
  <c r="K745" i="7" s="1"/>
  <c r="F745" i="7"/>
  <c r="C745" i="7"/>
  <c r="F744" i="7"/>
  <c r="G744" i="7" s="1"/>
  <c r="K744" i="7" s="1"/>
  <c r="P744" i="7" s="1"/>
  <c r="Q744" i="7" s="1"/>
  <c r="C744" i="7"/>
  <c r="F743" i="7"/>
  <c r="C743" i="7"/>
  <c r="F742" i="7"/>
  <c r="C742" i="7"/>
  <c r="F741" i="7"/>
  <c r="C741" i="7"/>
  <c r="F740" i="7"/>
  <c r="G740" i="7" s="1"/>
  <c r="K740" i="7" s="1"/>
  <c r="C740" i="7"/>
  <c r="G739" i="7"/>
  <c r="K739" i="7" s="1"/>
  <c r="F739" i="7"/>
  <c r="C739" i="7"/>
  <c r="F738" i="7"/>
  <c r="C738" i="7"/>
  <c r="F737" i="7"/>
  <c r="G737" i="7" s="1"/>
  <c r="K737" i="7" s="1"/>
  <c r="C737" i="7"/>
  <c r="F736" i="7"/>
  <c r="G736" i="7" s="1"/>
  <c r="K736" i="7" s="1"/>
  <c r="C736" i="7"/>
  <c r="G735" i="7"/>
  <c r="K735" i="7" s="1"/>
  <c r="L735" i="7" s="1"/>
  <c r="F735" i="7"/>
  <c r="C735" i="7"/>
  <c r="F734" i="7"/>
  <c r="G734" i="7" s="1"/>
  <c r="K734" i="7" s="1"/>
  <c r="C734" i="7"/>
  <c r="F733" i="7"/>
  <c r="G733" i="7" s="1"/>
  <c r="K733" i="7" s="1"/>
  <c r="C733" i="7"/>
  <c r="F732" i="7"/>
  <c r="G732" i="7" s="1"/>
  <c r="K732" i="7" s="1"/>
  <c r="C732" i="7"/>
  <c r="G731" i="7"/>
  <c r="K731" i="7" s="1"/>
  <c r="F731" i="7"/>
  <c r="C731" i="7"/>
  <c r="F730" i="7"/>
  <c r="C730" i="7"/>
  <c r="F729" i="7"/>
  <c r="G729" i="7" s="1"/>
  <c r="K729" i="7" s="1"/>
  <c r="C729" i="7"/>
  <c r="G728" i="7"/>
  <c r="K728" i="7" s="1"/>
  <c r="F728" i="7"/>
  <c r="C728" i="7"/>
  <c r="F727" i="7"/>
  <c r="G727" i="7" s="1"/>
  <c r="K727" i="7" s="1"/>
  <c r="C727" i="7"/>
  <c r="G726" i="7"/>
  <c r="K726" i="7" s="1"/>
  <c r="P726" i="7" s="1"/>
  <c r="Q726" i="7" s="1"/>
  <c r="F726" i="7"/>
  <c r="C726" i="7"/>
  <c r="F725" i="7"/>
  <c r="G725" i="7" s="1"/>
  <c r="K725" i="7" s="1"/>
  <c r="C725" i="7"/>
  <c r="F724" i="7"/>
  <c r="G724" i="7" s="1"/>
  <c r="K724" i="7" s="1"/>
  <c r="C724" i="7"/>
  <c r="G723" i="7"/>
  <c r="K723" i="7" s="1"/>
  <c r="F723" i="7"/>
  <c r="C723" i="7"/>
  <c r="F722" i="7"/>
  <c r="C722" i="7"/>
  <c r="F721" i="7"/>
  <c r="G721" i="7" s="1"/>
  <c r="K721" i="7" s="1"/>
  <c r="C721" i="7"/>
  <c r="F720" i="7"/>
  <c r="C720" i="7"/>
  <c r="G719" i="7"/>
  <c r="K719" i="7" s="1"/>
  <c r="F719" i="7"/>
  <c r="C719" i="7"/>
  <c r="F718" i="7"/>
  <c r="G718" i="7" s="1"/>
  <c r="K718" i="7" s="1"/>
  <c r="C718" i="7"/>
  <c r="F717" i="7"/>
  <c r="G717" i="7" s="1"/>
  <c r="K717" i="7" s="1"/>
  <c r="H717" i="7" s="1"/>
  <c r="C717" i="7"/>
  <c r="G716" i="7"/>
  <c r="K716" i="7" s="1"/>
  <c r="F716" i="7"/>
  <c r="C716" i="7"/>
  <c r="F715" i="7"/>
  <c r="G715" i="7" s="1"/>
  <c r="K715" i="7" s="1"/>
  <c r="H715" i="7" s="1"/>
  <c r="C715" i="7"/>
  <c r="F714" i="7"/>
  <c r="C714" i="7"/>
  <c r="F713" i="7"/>
  <c r="G713" i="7" s="1"/>
  <c r="K713" i="7" s="1"/>
  <c r="C713" i="7"/>
  <c r="G712" i="7"/>
  <c r="K712" i="7" s="1"/>
  <c r="F712" i="7"/>
  <c r="C712" i="7"/>
  <c r="F711" i="7"/>
  <c r="C711" i="7"/>
  <c r="F710" i="7"/>
  <c r="G710" i="7" s="1"/>
  <c r="K710" i="7" s="1"/>
  <c r="R710" i="7" s="1"/>
  <c r="O710" i="7" s="1"/>
  <c r="C710" i="7"/>
  <c r="F709" i="7"/>
  <c r="G709" i="7" s="1"/>
  <c r="K709" i="7" s="1"/>
  <c r="C709" i="7"/>
  <c r="G708" i="7"/>
  <c r="K708" i="7" s="1"/>
  <c r="F708" i="7"/>
  <c r="C708" i="7"/>
  <c r="F707" i="7"/>
  <c r="C707" i="7"/>
  <c r="F706" i="7"/>
  <c r="G706" i="7" s="1"/>
  <c r="K706" i="7" s="1"/>
  <c r="C706" i="7"/>
  <c r="F705" i="7"/>
  <c r="C705" i="7"/>
  <c r="F704" i="7"/>
  <c r="G704" i="7" s="1"/>
  <c r="K704" i="7" s="1"/>
  <c r="C704" i="7"/>
  <c r="G703" i="7"/>
  <c r="K703" i="7" s="1"/>
  <c r="P703" i="7" s="1"/>
  <c r="Q703" i="7" s="1"/>
  <c r="F703" i="7"/>
  <c r="C703" i="7"/>
  <c r="F702" i="7"/>
  <c r="C702" i="7"/>
  <c r="F701" i="7"/>
  <c r="G701" i="7" s="1"/>
  <c r="K701" i="7" s="1"/>
  <c r="C701" i="7"/>
  <c r="F700" i="7"/>
  <c r="G700" i="7" s="1"/>
  <c r="K700" i="7" s="1"/>
  <c r="C700" i="7"/>
  <c r="F699" i="7"/>
  <c r="C699" i="7"/>
  <c r="F698" i="7"/>
  <c r="C698" i="7"/>
  <c r="G697" i="7"/>
  <c r="K697" i="7" s="1"/>
  <c r="F697" i="7"/>
  <c r="C697" i="7"/>
  <c r="F696" i="7"/>
  <c r="C696" i="7"/>
  <c r="F695" i="7"/>
  <c r="C695" i="7"/>
  <c r="F694" i="7"/>
  <c r="C694" i="7"/>
  <c r="F693" i="7"/>
  <c r="C693" i="7"/>
  <c r="F692" i="7"/>
  <c r="G692" i="7" s="1"/>
  <c r="K692" i="7" s="1"/>
  <c r="J692" i="7" s="1"/>
  <c r="C692" i="7"/>
  <c r="G691" i="7"/>
  <c r="K691" i="7" s="1"/>
  <c r="J691" i="7" s="1"/>
  <c r="F691" i="7"/>
  <c r="C691" i="7"/>
  <c r="F690" i="7"/>
  <c r="G690" i="7" s="1"/>
  <c r="K690" i="7" s="1"/>
  <c r="J690" i="7" s="1"/>
  <c r="C690" i="7"/>
  <c r="G689" i="7"/>
  <c r="K689" i="7" s="1"/>
  <c r="F689" i="7"/>
  <c r="C689" i="7"/>
  <c r="F688" i="7"/>
  <c r="C688" i="7"/>
  <c r="F687" i="7"/>
  <c r="C687" i="7"/>
  <c r="F686" i="7"/>
  <c r="G686" i="7" s="1"/>
  <c r="K686" i="7" s="1"/>
  <c r="L686" i="7" s="1"/>
  <c r="C686" i="7"/>
  <c r="F685" i="7"/>
  <c r="C685" i="7"/>
  <c r="F684" i="7"/>
  <c r="G684" i="7" s="1"/>
  <c r="K684" i="7" s="1"/>
  <c r="C684" i="7"/>
  <c r="G683" i="7"/>
  <c r="K683" i="7" s="1"/>
  <c r="F683" i="7"/>
  <c r="C683" i="7"/>
  <c r="F682" i="7"/>
  <c r="G682" i="7" s="1"/>
  <c r="K682" i="7" s="1"/>
  <c r="J682" i="7" s="1"/>
  <c r="C682" i="7"/>
  <c r="G681" i="7"/>
  <c r="K681" i="7" s="1"/>
  <c r="P681" i="7" s="1"/>
  <c r="Q681" i="7" s="1"/>
  <c r="F681" i="7"/>
  <c r="C681" i="7"/>
  <c r="F680" i="7"/>
  <c r="G680" i="7" s="1"/>
  <c r="K680" i="7" s="1"/>
  <c r="C680" i="7"/>
  <c r="F679" i="7"/>
  <c r="G679" i="7" s="1"/>
  <c r="K679" i="7" s="1"/>
  <c r="C679" i="7"/>
  <c r="F678" i="7"/>
  <c r="G678" i="7" s="1"/>
  <c r="K678" i="7" s="1"/>
  <c r="C678" i="7"/>
  <c r="F677" i="7"/>
  <c r="G677" i="7" s="1"/>
  <c r="K677" i="7" s="1"/>
  <c r="C677" i="7"/>
  <c r="G676" i="7"/>
  <c r="K676" i="7" s="1"/>
  <c r="J676" i="7" s="1"/>
  <c r="F676" i="7"/>
  <c r="C676" i="7"/>
  <c r="F675" i="7"/>
  <c r="C675" i="7"/>
  <c r="F674" i="7"/>
  <c r="C674" i="7"/>
  <c r="F673" i="7"/>
  <c r="G673" i="7" s="1"/>
  <c r="K673" i="7" s="1"/>
  <c r="C673" i="7"/>
  <c r="F672" i="7"/>
  <c r="C672" i="7"/>
  <c r="F671" i="7"/>
  <c r="G671" i="7" s="1"/>
  <c r="K671" i="7" s="1"/>
  <c r="J671" i="7" s="1"/>
  <c r="C671" i="7"/>
  <c r="F670" i="7"/>
  <c r="C670" i="7"/>
  <c r="F669" i="7"/>
  <c r="G669" i="7" s="1"/>
  <c r="K669" i="7" s="1"/>
  <c r="I669" i="7" s="1"/>
  <c r="C669" i="7"/>
  <c r="G668" i="7"/>
  <c r="K668" i="7" s="1"/>
  <c r="F668" i="7"/>
  <c r="C668" i="7"/>
  <c r="F667" i="7"/>
  <c r="G667" i="7" s="1"/>
  <c r="K667" i="7" s="1"/>
  <c r="C667" i="7"/>
  <c r="F666" i="7"/>
  <c r="C666" i="7"/>
  <c r="G665" i="7"/>
  <c r="K665" i="7" s="1"/>
  <c r="F665" i="7"/>
  <c r="C665" i="7"/>
  <c r="F664" i="7"/>
  <c r="G664" i="7" s="1"/>
  <c r="K664" i="7" s="1"/>
  <c r="I664" i="7" s="1"/>
  <c r="C664" i="7"/>
  <c r="F663" i="7"/>
  <c r="C663" i="7"/>
  <c r="F662" i="7"/>
  <c r="G662" i="7" s="1"/>
  <c r="K662" i="7" s="1"/>
  <c r="L662" i="7" s="1"/>
  <c r="C662" i="7"/>
  <c r="F661" i="7"/>
  <c r="G661" i="7" s="1"/>
  <c r="K661" i="7" s="1"/>
  <c r="C661" i="7"/>
  <c r="G660" i="7"/>
  <c r="K660" i="7" s="1"/>
  <c r="H660" i="7" s="1"/>
  <c r="F660" i="7"/>
  <c r="C660" i="7"/>
  <c r="F659" i="7"/>
  <c r="G659" i="7" s="1"/>
  <c r="K659" i="7" s="1"/>
  <c r="R659" i="7" s="1"/>
  <c r="O659" i="7" s="1"/>
  <c r="C659" i="7"/>
  <c r="F658" i="7"/>
  <c r="C658" i="7"/>
  <c r="F657" i="7"/>
  <c r="C657" i="7"/>
  <c r="F656" i="7"/>
  <c r="C656" i="7"/>
  <c r="F655" i="7"/>
  <c r="G655" i="7" s="1"/>
  <c r="K655" i="7" s="1"/>
  <c r="C655" i="7"/>
  <c r="F654" i="7"/>
  <c r="G654" i="7" s="1"/>
  <c r="K654" i="7" s="1"/>
  <c r="C654" i="7"/>
  <c r="F653" i="7"/>
  <c r="C653" i="7"/>
  <c r="G652" i="7"/>
  <c r="K652" i="7" s="1"/>
  <c r="I652" i="7" s="1"/>
  <c r="F652" i="7"/>
  <c r="C652" i="7"/>
  <c r="F651" i="7"/>
  <c r="G651" i="7" s="1"/>
  <c r="K651" i="7" s="1"/>
  <c r="C651" i="7"/>
  <c r="F650" i="7"/>
  <c r="C650" i="7"/>
  <c r="F649" i="7"/>
  <c r="G649" i="7" s="1"/>
  <c r="K649" i="7" s="1"/>
  <c r="C649" i="7"/>
  <c r="F648" i="7"/>
  <c r="C648" i="7"/>
  <c r="G647" i="7"/>
  <c r="K647" i="7" s="1"/>
  <c r="P647" i="7" s="1"/>
  <c r="Q647" i="7" s="1"/>
  <c r="F647" i="7"/>
  <c r="C647" i="7"/>
  <c r="F646" i="7"/>
  <c r="G646" i="7" s="1"/>
  <c r="K646" i="7" s="1"/>
  <c r="C646" i="7"/>
  <c r="F645" i="7"/>
  <c r="G645" i="7" s="1"/>
  <c r="K645" i="7" s="1"/>
  <c r="I645" i="7" s="1"/>
  <c r="C645" i="7"/>
  <c r="G644" i="7"/>
  <c r="K644" i="7" s="1"/>
  <c r="F644" i="7"/>
  <c r="C644" i="7"/>
  <c r="F643" i="7"/>
  <c r="G643" i="7" s="1"/>
  <c r="K643" i="7" s="1"/>
  <c r="R643" i="7" s="1"/>
  <c r="O643" i="7" s="1"/>
  <c r="T643" i="7" s="1"/>
  <c r="C643" i="7"/>
  <c r="F642" i="7"/>
  <c r="C642" i="7"/>
  <c r="F641" i="7"/>
  <c r="C641" i="7"/>
  <c r="F640" i="7"/>
  <c r="G640" i="7" s="1"/>
  <c r="K640" i="7" s="1"/>
  <c r="L640" i="7" s="1"/>
  <c r="C640" i="7"/>
  <c r="F639" i="7"/>
  <c r="G639" i="7" s="1"/>
  <c r="K639" i="7" s="1"/>
  <c r="P639" i="7" s="1"/>
  <c r="Q639" i="7" s="1"/>
  <c r="C639" i="7"/>
  <c r="F638" i="7"/>
  <c r="C638" i="7"/>
  <c r="F637" i="7"/>
  <c r="G637" i="7" s="1"/>
  <c r="K637" i="7" s="1"/>
  <c r="H637" i="7" s="1"/>
  <c r="C637" i="7"/>
  <c r="F636" i="7"/>
  <c r="G636" i="7" s="1"/>
  <c r="K636" i="7" s="1"/>
  <c r="C636" i="7"/>
  <c r="F635" i="7"/>
  <c r="G635" i="7" s="1"/>
  <c r="K635" i="7" s="1"/>
  <c r="C635" i="7"/>
  <c r="F634" i="7"/>
  <c r="G634" i="7" s="1"/>
  <c r="K634" i="7" s="1"/>
  <c r="F633" i="7"/>
  <c r="G633" i="7" s="1"/>
  <c r="K633" i="7" s="1"/>
  <c r="C634" i="7"/>
  <c r="F632" i="7"/>
  <c r="G632" i="7" s="1"/>
  <c r="K632" i="7" s="1"/>
  <c r="C631" i="7"/>
  <c r="F631" i="7"/>
  <c r="G631" i="7" s="1"/>
  <c r="K631" i="7" s="1"/>
  <c r="C627" i="7"/>
  <c r="F630" i="7"/>
  <c r="G630" i="7" s="1"/>
  <c r="K630" i="7" s="1"/>
  <c r="C630" i="7"/>
  <c r="F629" i="7"/>
  <c r="C633" i="7"/>
  <c r="F628" i="7"/>
  <c r="G628" i="7" s="1"/>
  <c r="K628" i="7" s="1"/>
  <c r="J628" i="7" s="1"/>
  <c r="C624" i="7"/>
  <c r="F627" i="7"/>
  <c r="C628" i="7"/>
  <c r="F626" i="7"/>
  <c r="C632" i="7"/>
  <c r="F625" i="7"/>
  <c r="G625" i="7" s="1"/>
  <c r="K625" i="7" s="1"/>
  <c r="C625" i="7"/>
  <c r="M624" i="7"/>
  <c r="F624" i="7"/>
  <c r="G624" i="7" s="1"/>
  <c r="K624" i="7" s="1"/>
  <c r="C626" i="7"/>
  <c r="F618" i="7"/>
  <c r="G618" i="7" s="1"/>
  <c r="K618" i="7" s="1"/>
  <c r="C618" i="7"/>
  <c r="F617" i="7"/>
  <c r="G617" i="7" s="1"/>
  <c r="K617" i="7" s="1"/>
  <c r="C617" i="7"/>
  <c r="F616" i="7"/>
  <c r="G616" i="7" s="1"/>
  <c r="K616" i="7" s="1"/>
  <c r="H616" i="7" s="1"/>
  <c r="C616" i="7"/>
  <c r="F615" i="7"/>
  <c r="G615" i="7" s="1"/>
  <c r="K615" i="7" s="1"/>
  <c r="C615" i="7"/>
  <c r="G614" i="7"/>
  <c r="K614" i="7" s="1"/>
  <c r="P614" i="7" s="1"/>
  <c r="Q614" i="7" s="1"/>
  <c r="F614" i="7"/>
  <c r="C614" i="7"/>
  <c r="F613" i="7"/>
  <c r="G613" i="7" s="1"/>
  <c r="K613" i="7" s="1"/>
  <c r="C613" i="7"/>
  <c r="G612" i="7"/>
  <c r="K612" i="7" s="1"/>
  <c r="F612" i="7"/>
  <c r="C612" i="7"/>
  <c r="F611" i="7"/>
  <c r="G611" i="7" s="1"/>
  <c r="K611" i="7" s="1"/>
  <c r="L611" i="7" s="1"/>
  <c r="C611" i="7"/>
  <c r="F610" i="7"/>
  <c r="G610" i="7" s="1"/>
  <c r="K610" i="7" s="1"/>
  <c r="C610" i="7"/>
  <c r="F609" i="7"/>
  <c r="G609" i="7" s="1"/>
  <c r="K609" i="7" s="1"/>
  <c r="I609" i="7" s="1"/>
  <c r="C609" i="7"/>
  <c r="F608" i="7"/>
  <c r="G608" i="7" s="1"/>
  <c r="K608" i="7" s="1"/>
  <c r="L608" i="7" s="1"/>
  <c r="C608" i="7"/>
  <c r="G607" i="7"/>
  <c r="K607" i="7" s="1"/>
  <c r="F607" i="7"/>
  <c r="C607" i="7"/>
  <c r="F606" i="7"/>
  <c r="C606" i="7"/>
  <c r="F605" i="7"/>
  <c r="G605" i="7" s="1"/>
  <c r="K605" i="7" s="1"/>
  <c r="C605" i="7"/>
  <c r="G604" i="7"/>
  <c r="K604" i="7" s="1"/>
  <c r="H604" i="7" s="1"/>
  <c r="F604" i="7"/>
  <c r="C604" i="7"/>
  <c r="F603" i="7"/>
  <c r="G603" i="7" s="1"/>
  <c r="K603" i="7" s="1"/>
  <c r="C603" i="7"/>
  <c r="G602" i="7"/>
  <c r="K602" i="7" s="1"/>
  <c r="F602" i="7"/>
  <c r="C602" i="7"/>
  <c r="F601" i="7"/>
  <c r="G601" i="7" s="1"/>
  <c r="K601" i="7" s="1"/>
  <c r="C601" i="7"/>
  <c r="F600" i="7"/>
  <c r="C600" i="7"/>
  <c r="F599" i="7"/>
  <c r="G599" i="7" s="1"/>
  <c r="K599" i="7" s="1"/>
  <c r="C599" i="7"/>
  <c r="G598" i="7"/>
  <c r="K598" i="7" s="1"/>
  <c r="H598" i="7" s="1"/>
  <c r="F598" i="7"/>
  <c r="C598" i="7"/>
  <c r="F597" i="7"/>
  <c r="C597" i="7"/>
  <c r="F596" i="7"/>
  <c r="C596" i="7"/>
  <c r="F595" i="7"/>
  <c r="G595" i="7" s="1"/>
  <c r="K595" i="7" s="1"/>
  <c r="C595" i="7"/>
  <c r="G594" i="7"/>
  <c r="K594" i="7" s="1"/>
  <c r="F594" i="7"/>
  <c r="C594" i="7"/>
  <c r="F593" i="7"/>
  <c r="G593" i="7" s="1"/>
  <c r="K593" i="7" s="1"/>
  <c r="C593" i="7"/>
  <c r="F592" i="7"/>
  <c r="G592" i="7" s="1"/>
  <c r="K592" i="7" s="1"/>
  <c r="C592" i="7"/>
  <c r="G591" i="7"/>
  <c r="K591" i="7" s="1"/>
  <c r="F591" i="7"/>
  <c r="C591" i="7"/>
  <c r="F590" i="7"/>
  <c r="C590" i="7"/>
  <c r="F589" i="7"/>
  <c r="C589" i="7"/>
  <c r="F588" i="7"/>
  <c r="G588" i="7" s="1"/>
  <c r="K588" i="7" s="1"/>
  <c r="C588" i="7"/>
  <c r="F587" i="7"/>
  <c r="C587" i="7"/>
  <c r="F586" i="7"/>
  <c r="G586" i="7" s="1"/>
  <c r="K586" i="7" s="1"/>
  <c r="C586" i="7"/>
  <c r="F585" i="7"/>
  <c r="C585" i="7"/>
  <c r="F584" i="7"/>
  <c r="C584" i="7"/>
  <c r="G583" i="7"/>
  <c r="K583" i="7" s="1"/>
  <c r="F583" i="7"/>
  <c r="C583" i="7"/>
  <c r="F582" i="7"/>
  <c r="C582" i="7"/>
  <c r="F581" i="7"/>
  <c r="G581" i="7" s="1"/>
  <c r="K581" i="7" s="1"/>
  <c r="R581" i="7" s="1"/>
  <c r="O581" i="7" s="1"/>
  <c r="C581" i="7"/>
  <c r="F580" i="7"/>
  <c r="G580" i="7" s="1"/>
  <c r="K580" i="7" s="1"/>
  <c r="L580" i="7" s="1"/>
  <c r="C580" i="7"/>
  <c r="F579" i="7"/>
  <c r="G579" i="7" s="1"/>
  <c r="K579" i="7" s="1"/>
  <c r="I579" i="7" s="1"/>
  <c r="C579" i="7"/>
  <c r="F578" i="7"/>
  <c r="C578" i="7"/>
  <c r="G577" i="7"/>
  <c r="K577" i="7" s="1"/>
  <c r="F577" i="7"/>
  <c r="C577" i="7"/>
  <c r="F576" i="7"/>
  <c r="C576" i="7"/>
  <c r="F575" i="7"/>
  <c r="G575" i="7" s="1"/>
  <c r="K575" i="7" s="1"/>
  <c r="C575" i="7"/>
  <c r="F574" i="7"/>
  <c r="C574" i="7"/>
  <c r="G573" i="7"/>
  <c r="K573" i="7" s="1"/>
  <c r="H573" i="7" s="1"/>
  <c r="F573" i="7"/>
  <c r="C573" i="7"/>
  <c r="F572" i="7"/>
  <c r="G572" i="7" s="1"/>
  <c r="K572" i="7" s="1"/>
  <c r="C572" i="7"/>
  <c r="F571" i="7"/>
  <c r="G571" i="7" s="1"/>
  <c r="K571" i="7" s="1"/>
  <c r="C571" i="7"/>
  <c r="F570" i="7"/>
  <c r="C570" i="7"/>
  <c r="F569" i="7"/>
  <c r="C569" i="7"/>
  <c r="F568" i="7"/>
  <c r="G568" i="7" s="1"/>
  <c r="K568" i="7" s="1"/>
  <c r="L568" i="7" s="1"/>
  <c r="C568" i="7"/>
  <c r="G567" i="7"/>
  <c r="K567" i="7" s="1"/>
  <c r="H567" i="7" s="1"/>
  <c r="F567" i="7"/>
  <c r="C567" i="7"/>
  <c r="F566" i="7"/>
  <c r="C566" i="7"/>
  <c r="F565" i="7"/>
  <c r="C565" i="7"/>
  <c r="F564" i="7"/>
  <c r="C564" i="7"/>
  <c r="F563" i="7"/>
  <c r="G563" i="7" s="1"/>
  <c r="K563" i="7" s="1"/>
  <c r="R563" i="7" s="1"/>
  <c r="O563" i="7" s="1"/>
  <c r="C563" i="7"/>
  <c r="F562" i="7"/>
  <c r="G562" i="7" s="1"/>
  <c r="K562" i="7" s="1"/>
  <c r="P562" i="7" s="1"/>
  <c r="Q562" i="7" s="1"/>
  <c r="C562" i="7"/>
  <c r="F561" i="7"/>
  <c r="G561" i="7" s="1"/>
  <c r="K561" i="7" s="1"/>
  <c r="C561" i="7"/>
  <c r="F560" i="7"/>
  <c r="C560" i="7"/>
  <c r="F559" i="7"/>
  <c r="G559" i="7" s="1"/>
  <c r="K559" i="7" s="1"/>
  <c r="C559" i="7"/>
  <c r="F558" i="7"/>
  <c r="G558" i="7" s="1"/>
  <c r="K558" i="7" s="1"/>
  <c r="C558" i="7"/>
  <c r="G557" i="7"/>
  <c r="K557" i="7" s="1"/>
  <c r="I557" i="7" s="1"/>
  <c r="F557" i="7"/>
  <c r="C557" i="7"/>
  <c r="F556" i="7"/>
  <c r="C556" i="7"/>
  <c r="F555" i="7"/>
  <c r="G555" i="7" s="1"/>
  <c r="K555" i="7" s="1"/>
  <c r="C555" i="7"/>
  <c r="G554" i="7"/>
  <c r="K554" i="7" s="1"/>
  <c r="F554" i="7"/>
  <c r="C554" i="7"/>
  <c r="F553" i="7"/>
  <c r="G553" i="7" s="1"/>
  <c r="K553" i="7" s="1"/>
  <c r="C553" i="7"/>
  <c r="F552" i="7"/>
  <c r="C552" i="7"/>
  <c r="F551" i="7"/>
  <c r="C551" i="7"/>
  <c r="F550" i="7"/>
  <c r="C550" i="7"/>
  <c r="G549" i="7"/>
  <c r="K549" i="7" s="1"/>
  <c r="I549" i="7" s="1"/>
  <c r="F549" i="7"/>
  <c r="C549" i="7"/>
  <c r="F548" i="7"/>
  <c r="G548" i="7" s="1"/>
  <c r="K548" i="7" s="1"/>
  <c r="C548" i="7"/>
  <c r="F547" i="7"/>
  <c r="C547" i="7"/>
  <c r="G546" i="7"/>
  <c r="K546" i="7" s="1"/>
  <c r="F546" i="7"/>
  <c r="C546" i="7"/>
  <c r="F545" i="7"/>
  <c r="G545" i="7" s="1"/>
  <c r="K545" i="7" s="1"/>
  <c r="C545" i="7"/>
  <c r="G544" i="7"/>
  <c r="K544" i="7" s="1"/>
  <c r="F544" i="7"/>
  <c r="C544" i="7"/>
  <c r="F543" i="7"/>
  <c r="G543" i="7" s="1"/>
  <c r="K543" i="7" s="1"/>
  <c r="R543" i="7" s="1"/>
  <c r="O543" i="7" s="1"/>
  <c r="C543" i="7"/>
  <c r="F542" i="7"/>
  <c r="C542" i="7"/>
  <c r="G541" i="7"/>
  <c r="K541" i="7" s="1"/>
  <c r="J541" i="7" s="1"/>
  <c r="F541" i="7"/>
  <c r="C541" i="7"/>
  <c r="F540" i="7"/>
  <c r="C540" i="7"/>
  <c r="F539" i="7"/>
  <c r="C539" i="7"/>
  <c r="F538" i="7"/>
  <c r="G538" i="7" s="1"/>
  <c r="K538" i="7" s="1"/>
  <c r="P538" i="7" s="1"/>
  <c r="Q538" i="7" s="1"/>
  <c r="C538" i="7"/>
  <c r="F537" i="7"/>
  <c r="G537" i="7" s="1"/>
  <c r="K537" i="7" s="1"/>
  <c r="R537" i="7" s="1"/>
  <c r="O537" i="7" s="1"/>
  <c r="C537" i="7"/>
  <c r="F536" i="7"/>
  <c r="C536" i="7"/>
  <c r="G535" i="7"/>
  <c r="K535" i="7" s="1"/>
  <c r="F535" i="7"/>
  <c r="C535" i="7"/>
  <c r="F534" i="7"/>
  <c r="G534" i="7" s="1"/>
  <c r="K534" i="7" s="1"/>
  <c r="H534" i="7" s="1"/>
  <c r="C534" i="7"/>
  <c r="F533" i="7"/>
  <c r="G533" i="7" s="1"/>
  <c r="K533" i="7" s="1"/>
  <c r="J533" i="7" s="1"/>
  <c r="C533" i="7"/>
  <c r="F532" i="7"/>
  <c r="G532" i="7" s="1"/>
  <c r="K532" i="7" s="1"/>
  <c r="C532" i="7"/>
  <c r="G531" i="7"/>
  <c r="K531" i="7" s="1"/>
  <c r="H531" i="7" s="1"/>
  <c r="F531" i="7"/>
  <c r="C531" i="7"/>
  <c r="F530" i="7"/>
  <c r="G530" i="7" s="1"/>
  <c r="K530" i="7" s="1"/>
  <c r="C530" i="7"/>
  <c r="F529" i="7"/>
  <c r="G529" i="7" s="1"/>
  <c r="K529" i="7" s="1"/>
  <c r="C529" i="7"/>
  <c r="F528" i="7"/>
  <c r="G528" i="7" s="1"/>
  <c r="K528" i="7" s="1"/>
  <c r="P528" i="7" s="1"/>
  <c r="Q528" i="7" s="1"/>
  <c r="C528" i="7"/>
  <c r="G527" i="7"/>
  <c r="K527" i="7" s="1"/>
  <c r="F527" i="7"/>
  <c r="C527" i="7"/>
  <c r="F526" i="7"/>
  <c r="G526" i="7" s="1"/>
  <c r="K526" i="7" s="1"/>
  <c r="J526" i="7" s="1"/>
  <c r="C526" i="7"/>
  <c r="F525" i="7"/>
  <c r="G525" i="7" s="1"/>
  <c r="K525" i="7" s="1"/>
  <c r="R525" i="7" s="1"/>
  <c r="O525" i="7" s="1"/>
  <c r="C525" i="7"/>
  <c r="F524" i="7"/>
  <c r="G524" i="7" s="1"/>
  <c r="K524" i="7" s="1"/>
  <c r="P524" i="7" s="1"/>
  <c r="Q524" i="7" s="1"/>
  <c r="C524" i="7"/>
  <c r="F523" i="7"/>
  <c r="C523" i="7"/>
  <c r="F522" i="7"/>
  <c r="G522" i="7" s="1"/>
  <c r="K522" i="7" s="1"/>
  <c r="C522" i="7"/>
  <c r="F521" i="7"/>
  <c r="C521" i="7"/>
  <c r="F520" i="7"/>
  <c r="G520" i="7" s="1"/>
  <c r="K520" i="7" s="1"/>
  <c r="H520" i="7" s="1"/>
  <c r="C520" i="7"/>
  <c r="F519" i="7"/>
  <c r="G519" i="7" s="1"/>
  <c r="K519" i="7" s="1"/>
  <c r="I519" i="7" s="1"/>
  <c r="C519" i="7"/>
  <c r="F518" i="7"/>
  <c r="C518" i="7"/>
  <c r="G517" i="7"/>
  <c r="K517" i="7" s="1"/>
  <c r="F517" i="7"/>
  <c r="C517" i="7"/>
  <c r="F516" i="7"/>
  <c r="C516" i="7"/>
  <c r="F515" i="7"/>
  <c r="G515" i="7" s="1"/>
  <c r="K515" i="7" s="1"/>
  <c r="C515" i="7"/>
  <c r="F514" i="7"/>
  <c r="C514" i="7"/>
  <c r="F513" i="7"/>
  <c r="G513" i="7" s="1"/>
  <c r="K513" i="7" s="1"/>
  <c r="C513" i="7"/>
  <c r="G512" i="7"/>
  <c r="K512" i="7" s="1"/>
  <c r="F512" i="7"/>
  <c r="C512" i="7"/>
  <c r="F511" i="7"/>
  <c r="G511" i="7" s="1"/>
  <c r="K511" i="7" s="1"/>
  <c r="C511" i="7"/>
  <c r="F510" i="7"/>
  <c r="G510" i="7" s="1"/>
  <c r="K510" i="7" s="1"/>
  <c r="C510" i="7"/>
  <c r="F509" i="7"/>
  <c r="G509" i="7" s="1"/>
  <c r="K509" i="7" s="1"/>
  <c r="C509" i="7"/>
  <c r="F508" i="7"/>
  <c r="G508" i="7" s="1"/>
  <c r="K508" i="7" s="1"/>
  <c r="J508" i="7" s="1"/>
  <c r="C508" i="7"/>
  <c r="G507" i="7"/>
  <c r="K507" i="7" s="1"/>
  <c r="F507" i="7"/>
  <c r="C507" i="7"/>
  <c r="F506" i="7"/>
  <c r="G506" i="7" s="1"/>
  <c r="K506" i="7" s="1"/>
  <c r="P506" i="7" s="1"/>
  <c r="Q506" i="7" s="1"/>
  <c r="C506" i="7"/>
  <c r="F505" i="7"/>
  <c r="G505" i="7" s="1"/>
  <c r="K505" i="7" s="1"/>
  <c r="C505" i="7"/>
  <c r="F504" i="7"/>
  <c r="C504" i="7"/>
  <c r="F503" i="7"/>
  <c r="C503" i="7"/>
  <c r="F502" i="7"/>
  <c r="G502" i="7" s="1"/>
  <c r="K502" i="7" s="1"/>
  <c r="C502" i="7"/>
  <c r="F501" i="7"/>
  <c r="G501" i="7" s="1"/>
  <c r="K501" i="7" s="1"/>
  <c r="C501" i="7"/>
  <c r="F500" i="7"/>
  <c r="C500" i="7"/>
  <c r="F499" i="7"/>
  <c r="C499" i="7"/>
  <c r="G498" i="7"/>
  <c r="K498" i="7" s="1"/>
  <c r="L498" i="7" s="1"/>
  <c r="F498" i="7"/>
  <c r="C498" i="7"/>
  <c r="F497" i="7"/>
  <c r="C497" i="7"/>
  <c r="F496" i="7"/>
  <c r="C496" i="7"/>
  <c r="F495" i="7"/>
  <c r="C495" i="7"/>
  <c r="F494" i="7"/>
  <c r="C494" i="7"/>
  <c r="F493" i="7"/>
  <c r="G493" i="7" s="1"/>
  <c r="K493" i="7" s="1"/>
  <c r="C493" i="7"/>
  <c r="G492" i="7"/>
  <c r="K492" i="7" s="1"/>
  <c r="F492" i="7"/>
  <c r="C492" i="7"/>
  <c r="F491" i="7"/>
  <c r="G491" i="7" s="1"/>
  <c r="K491" i="7" s="1"/>
  <c r="C491" i="7"/>
  <c r="F490" i="7"/>
  <c r="C490" i="7"/>
  <c r="G489" i="7"/>
  <c r="K489" i="7" s="1"/>
  <c r="I489" i="7" s="1"/>
  <c r="F489" i="7"/>
  <c r="C489" i="7"/>
  <c r="F488" i="7"/>
  <c r="C488" i="7"/>
  <c r="F487" i="7"/>
  <c r="C487" i="7"/>
  <c r="F486" i="7"/>
  <c r="G486" i="7" s="1"/>
  <c r="K486" i="7" s="1"/>
  <c r="C486" i="7"/>
  <c r="F485" i="7"/>
  <c r="G485" i="7" s="1"/>
  <c r="K485" i="7" s="1"/>
  <c r="J485" i="7" s="1"/>
  <c r="C485" i="7"/>
  <c r="G484" i="7"/>
  <c r="K484" i="7" s="1"/>
  <c r="P484" i="7" s="1"/>
  <c r="Q484" i="7" s="1"/>
  <c r="F484" i="7"/>
  <c r="C484" i="7"/>
  <c r="F483" i="7"/>
  <c r="C483" i="7"/>
  <c r="F482" i="7"/>
  <c r="G482" i="7" s="1"/>
  <c r="K482" i="7" s="1"/>
  <c r="P482" i="7" s="1"/>
  <c r="Q482" i="7" s="1"/>
  <c r="C482" i="7"/>
  <c r="F481" i="7"/>
  <c r="C481" i="7"/>
  <c r="G480" i="7"/>
  <c r="K480" i="7" s="1"/>
  <c r="J480" i="7" s="1"/>
  <c r="F480" i="7"/>
  <c r="C480" i="7"/>
  <c r="F479" i="7"/>
  <c r="G479" i="7" s="1"/>
  <c r="K479" i="7" s="1"/>
  <c r="I479" i="7" s="1"/>
  <c r="C479" i="7"/>
  <c r="F478" i="7"/>
  <c r="G478" i="7" s="1"/>
  <c r="K478" i="7" s="1"/>
  <c r="L478" i="7" s="1"/>
  <c r="C478" i="7"/>
  <c r="G477" i="7"/>
  <c r="K477" i="7" s="1"/>
  <c r="F477" i="7"/>
  <c r="C477" i="7"/>
  <c r="F476" i="7"/>
  <c r="C476" i="7"/>
  <c r="F475" i="7"/>
  <c r="C475" i="7"/>
  <c r="F474" i="7"/>
  <c r="G474" i="7" s="1"/>
  <c r="K474" i="7" s="1"/>
  <c r="C474" i="7"/>
  <c r="F473" i="7"/>
  <c r="G473" i="7" s="1"/>
  <c r="K473" i="7" s="1"/>
  <c r="C473" i="7"/>
  <c r="F472" i="7"/>
  <c r="C472" i="7"/>
  <c r="G471" i="7"/>
  <c r="K471" i="7" s="1"/>
  <c r="I471" i="7" s="1"/>
  <c r="F471" i="7"/>
  <c r="C471" i="7"/>
  <c r="F470" i="7"/>
  <c r="C470" i="7"/>
  <c r="F469" i="7"/>
  <c r="G469" i="7" s="1"/>
  <c r="K469" i="7" s="1"/>
  <c r="C469" i="7"/>
  <c r="F468" i="7"/>
  <c r="G468" i="7" s="1"/>
  <c r="K468" i="7" s="1"/>
  <c r="H468" i="7" s="1"/>
  <c r="C468" i="7"/>
  <c r="G467" i="7"/>
  <c r="K467" i="7" s="1"/>
  <c r="F467" i="7"/>
  <c r="C467" i="7"/>
  <c r="F466" i="7"/>
  <c r="C466" i="7"/>
  <c r="F465" i="7"/>
  <c r="G465" i="7" s="1"/>
  <c r="K465" i="7" s="1"/>
  <c r="C465" i="7"/>
  <c r="F464" i="7"/>
  <c r="G464" i="7" s="1"/>
  <c r="K464" i="7" s="1"/>
  <c r="C464" i="7"/>
  <c r="F463" i="7"/>
  <c r="G463" i="7" s="1"/>
  <c r="K463" i="7" s="1"/>
  <c r="C463" i="7"/>
  <c r="F462" i="7"/>
  <c r="G462" i="7" s="1"/>
  <c r="K462" i="7" s="1"/>
  <c r="H462" i="7" s="1"/>
  <c r="C462" i="7"/>
  <c r="G461" i="7"/>
  <c r="K461" i="7" s="1"/>
  <c r="H461" i="7" s="1"/>
  <c r="F461" i="7"/>
  <c r="C461" i="7"/>
  <c r="F460" i="7"/>
  <c r="G460" i="7" s="1"/>
  <c r="K460" i="7" s="1"/>
  <c r="C460" i="7"/>
  <c r="F459" i="7"/>
  <c r="C459" i="7"/>
  <c r="F458" i="7"/>
  <c r="G458" i="7" s="1"/>
  <c r="K458" i="7" s="1"/>
  <c r="C458" i="7"/>
  <c r="G457" i="7"/>
  <c r="K457" i="7" s="1"/>
  <c r="H457" i="7" s="1"/>
  <c r="F457" i="7"/>
  <c r="C457" i="7"/>
  <c r="F456" i="7"/>
  <c r="G456" i="7" s="1"/>
  <c r="K456" i="7" s="1"/>
  <c r="C456" i="7"/>
  <c r="F455" i="7"/>
  <c r="G455" i="7" s="1"/>
  <c r="K455" i="7" s="1"/>
  <c r="C455" i="7"/>
  <c r="F454" i="7"/>
  <c r="C454" i="7"/>
  <c r="G453" i="7"/>
  <c r="K453" i="7" s="1"/>
  <c r="L453" i="7" s="1"/>
  <c r="F453" i="7"/>
  <c r="C453" i="7"/>
  <c r="F452" i="7"/>
  <c r="G452" i="7" s="1"/>
  <c r="K452" i="7" s="1"/>
  <c r="J452" i="7" s="1"/>
  <c r="C452" i="7"/>
  <c r="F451" i="7"/>
  <c r="C451" i="7"/>
  <c r="F450" i="7"/>
  <c r="G450" i="7" s="1"/>
  <c r="K450" i="7" s="1"/>
  <c r="C450" i="7"/>
  <c r="G449" i="7"/>
  <c r="K449" i="7" s="1"/>
  <c r="F449" i="7"/>
  <c r="C449" i="7"/>
  <c r="F448" i="7"/>
  <c r="G448" i="7" s="1"/>
  <c r="K448" i="7" s="1"/>
  <c r="L448" i="7" s="1"/>
  <c r="C448" i="7"/>
  <c r="F447" i="7"/>
  <c r="G447" i="7" s="1"/>
  <c r="K447" i="7" s="1"/>
  <c r="J447" i="7" s="1"/>
  <c r="C447" i="7"/>
  <c r="F446" i="7"/>
  <c r="G446" i="7" s="1"/>
  <c r="K446" i="7" s="1"/>
  <c r="R446" i="7" s="1"/>
  <c r="O446" i="7" s="1"/>
  <c r="C446" i="7"/>
  <c r="G445" i="7"/>
  <c r="K445" i="7" s="1"/>
  <c r="F445" i="7"/>
  <c r="C445" i="7"/>
  <c r="F444" i="7"/>
  <c r="G444" i="7" s="1"/>
  <c r="K444" i="7" s="1"/>
  <c r="J444" i="7" s="1"/>
  <c r="C444" i="7"/>
  <c r="F443" i="7"/>
  <c r="G443" i="7" s="1"/>
  <c r="K443" i="7" s="1"/>
  <c r="R443" i="7" s="1"/>
  <c r="O443" i="7" s="1"/>
  <c r="C443" i="7"/>
  <c r="F442" i="7"/>
  <c r="C442" i="7"/>
  <c r="F441" i="7"/>
  <c r="G441" i="7" s="1"/>
  <c r="K441" i="7" s="1"/>
  <c r="C441" i="7"/>
  <c r="G440" i="7"/>
  <c r="K440" i="7" s="1"/>
  <c r="P440" i="7" s="1"/>
  <c r="Q440" i="7" s="1"/>
  <c r="F440" i="7"/>
  <c r="C440" i="7"/>
  <c r="F439" i="7"/>
  <c r="C439" i="7"/>
  <c r="F438" i="7"/>
  <c r="G438" i="7" s="1"/>
  <c r="K438" i="7" s="1"/>
  <c r="I438" i="7" s="1"/>
  <c r="C438" i="7"/>
  <c r="F437" i="7"/>
  <c r="G437" i="7" s="1"/>
  <c r="K437" i="7" s="1"/>
  <c r="C437" i="7"/>
  <c r="F436" i="7"/>
  <c r="C436" i="7"/>
  <c r="F435" i="7"/>
  <c r="C435" i="7"/>
  <c r="G434" i="7"/>
  <c r="K434" i="7" s="1"/>
  <c r="H434" i="7" s="1"/>
  <c r="F434" i="7"/>
  <c r="C434" i="7"/>
  <c r="F433" i="7"/>
  <c r="G433" i="7" s="1"/>
  <c r="K433" i="7" s="1"/>
  <c r="P433" i="7" s="1"/>
  <c r="Q433" i="7" s="1"/>
  <c r="C433" i="7"/>
  <c r="F432" i="7"/>
  <c r="G432" i="7" s="1"/>
  <c r="K432" i="7" s="1"/>
  <c r="L432" i="7" s="1"/>
  <c r="C432" i="7"/>
  <c r="F431" i="7"/>
  <c r="C431" i="7"/>
  <c r="F430" i="7"/>
  <c r="C430" i="7"/>
  <c r="F429" i="7"/>
  <c r="G429" i="7" s="1"/>
  <c r="K429" i="7" s="1"/>
  <c r="C429" i="7"/>
  <c r="G428" i="7"/>
  <c r="K428" i="7" s="1"/>
  <c r="L428" i="7" s="1"/>
  <c r="F428" i="7"/>
  <c r="C428" i="7"/>
  <c r="F427" i="7"/>
  <c r="F426" i="7"/>
  <c r="G426" i="7" s="1"/>
  <c r="K426" i="7" s="1"/>
  <c r="F425" i="7"/>
  <c r="G425" i="7" s="1"/>
  <c r="K425" i="7" s="1"/>
  <c r="C419" i="7"/>
  <c r="F424" i="7"/>
  <c r="G424" i="7" s="1"/>
  <c r="K424" i="7" s="1"/>
  <c r="C421" i="7"/>
  <c r="F423" i="7"/>
  <c r="G423" i="7" s="1"/>
  <c r="K423" i="7" s="1"/>
  <c r="C423" i="7"/>
  <c r="F422" i="7"/>
  <c r="F421" i="7"/>
  <c r="G421" i="7" s="1"/>
  <c r="K421" i="7" s="1"/>
  <c r="C420" i="7"/>
  <c r="F420" i="7"/>
  <c r="C424" i="7"/>
  <c r="M419" i="7"/>
  <c r="F419" i="7"/>
  <c r="F413" i="7"/>
  <c r="G413" i="7" s="1"/>
  <c r="K413" i="7" s="1"/>
  <c r="R413" i="7" s="1"/>
  <c r="O413" i="7" s="1"/>
  <c r="C413" i="7"/>
  <c r="G412" i="7"/>
  <c r="K412" i="7" s="1"/>
  <c r="F412" i="7"/>
  <c r="C412" i="7"/>
  <c r="F411" i="7"/>
  <c r="G411" i="7" s="1"/>
  <c r="K411" i="7" s="1"/>
  <c r="L411" i="7" s="1"/>
  <c r="C411" i="7"/>
  <c r="F410" i="7"/>
  <c r="C410" i="7"/>
  <c r="F409" i="7"/>
  <c r="C409" i="7"/>
  <c r="G408" i="7"/>
  <c r="K408" i="7" s="1"/>
  <c r="H408" i="7" s="1"/>
  <c r="F408" i="7"/>
  <c r="C408" i="7"/>
  <c r="F407" i="7"/>
  <c r="G407" i="7" s="1"/>
  <c r="K407" i="7" s="1"/>
  <c r="C407" i="7"/>
  <c r="F406" i="7"/>
  <c r="C406" i="7"/>
  <c r="F405" i="7"/>
  <c r="G405" i="7" s="1"/>
  <c r="K405" i="7" s="1"/>
  <c r="C405" i="7"/>
  <c r="F404" i="7"/>
  <c r="C404" i="7"/>
  <c r="G403" i="7"/>
  <c r="K403" i="7" s="1"/>
  <c r="F403" i="7"/>
  <c r="C403" i="7"/>
  <c r="F402" i="7"/>
  <c r="G402" i="7" s="1"/>
  <c r="K402" i="7" s="1"/>
  <c r="C402" i="7"/>
  <c r="F401" i="7"/>
  <c r="G401" i="7" s="1"/>
  <c r="K401" i="7" s="1"/>
  <c r="H401" i="7" s="1"/>
  <c r="C401" i="7"/>
  <c r="G400" i="7"/>
  <c r="K400" i="7" s="1"/>
  <c r="F400" i="7"/>
  <c r="C400" i="7"/>
  <c r="F399" i="7"/>
  <c r="G399" i="7" s="1"/>
  <c r="K399" i="7" s="1"/>
  <c r="C399" i="7"/>
  <c r="F398" i="7"/>
  <c r="C398" i="7"/>
  <c r="F397" i="7"/>
  <c r="C397" i="7"/>
  <c r="F396" i="7"/>
  <c r="G396" i="7" s="1"/>
  <c r="K396" i="7" s="1"/>
  <c r="C396" i="7"/>
  <c r="F395" i="7"/>
  <c r="G395" i="7" s="1"/>
  <c r="K395" i="7" s="1"/>
  <c r="C395" i="7"/>
  <c r="F394" i="7"/>
  <c r="C394" i="7"/>
  <c r="F393" i="7"/>
  <c r="G393" i="7" s="1"/>
  <c r="K393" i="7" s="1"/>
  <c r="C393" i="7"/>
  <c r="G392" i="7"/>
  <c r="K392" i="7" s="1"/>
  <c r="F392" i="7"/>
  <c r="C392" i="7"/>
  <c r="F391" i="7"/>
  <c r="G391" i="7" s="1"/>
  <c r="K391" i="7" s="1"/>
  <c r="C391" i="7"/>
  <c r="F390" i="7"/>
  <c r="C390" i="7"/>
  <c r="F389" i="7"/>
  <c r="C389" i="7"/>
  <c r="F388" i="7"/>
  <c r="C388" i="7"/>
  <c r="F387" i="7"/>
  <c r="G387" i="7" s="1"/>
  <c r="K387" i="7" s="1"/>
  <c r="C387" i="7"/>
  <c r="F386" i="7"/>
  <c r="G386" i="7" s="1"/>
  <c r="K386" i="7" s="1"/>
  <c r="J386" i="7" s="1"/>
  <c r="C386" i="7"/>
  <c r="F385" i="7"/>
  <c r="C385" i="7"/>
  <c r="F384" i="7"/>
  <c r="G384" i="7" s="1"/>
  <c r="K384" i="7" s="1"/>
  <c r="R384" i="7" s="1"/>
  <c r="O384" i="7" s="1"/>
  <c r="C384" i="7"/>
  <c r="F383" i="7"/>
  <c r="C383" i="7"/>
  <c r="G382" i="7"/>
  <c r="K382" i="7" s="1"/>
  <c r="F382" i="7"/>
  <c r="C382" i="7"/>
  <c r="F381" i="7"/>
  <c r="G381" i="7" s="1"/>
  <c r="K381" i="7" s="1"/>
  <c r="I381" i="7" s="1"/>
  <c r="C381" i="7"/>
  <c r="G380" i="7"/>
  <c r="K380" i="7" s="1"/>
  <c r="F380" i="7"/>
  <c r="C380" i="7"/>
  <c r="G379" i="7"/>
  <c r="K379" i="7" s="1"/>
  <c r="H379" i="7" s="1"/>
  <c r="F379" i="7"/>
  <c r="C379" i="7"/>
  <c r="F378" i="7"/>
  <c r="G378" i="7" s="1"/>
  <c r="K378" i="7" s="1"/>
  <c r="I378" i="7" s="1"/>
  <c r="C378" i="7"/>
  <c r="F377" i="7"/>
  <c r="C377" i="7"/>
  <c r="F376" i="7"/>
  <c r="G376" i="7" s="1"/>
  <c r="K376" i="7" s="1"/>
  <c r="C376" i="7"/>
  <c r="F375" i="7"/>
  <c r="G375" i="7" s="1"/>
  <c r="K375" i="7" s="1"/>
  <c r="C375" i="7"/>
  <c r="G374" i="7"/>
  <c r="K374" i="7" s="1"/>
  <c r="F374" i="7"/>
  <c r="C374" i="7"/>
  <c r="F373" i="7"/>
  <c r="G373" i="7" s="1"/>
  <c r="K373" i="7" s="1"/>
  <c r="C373" i="7"/>
  <c r="F372" i="7"/>
  <c r="G372" i="7" s="1"/>
  <c r="K372" i="7" s="1"/>
  <c r="C372" i="7"/>
  <c r="G371" i="7"/>
  <c r="K371" i="7" s="1"/>
  <c r="F371" i="7"/>
  <c r="C371" i="7"/>
  <c r="F370" i="7"/>
  <c r="C370" i="7"/>
  <c r="F369" i="7"/>
  <c r="G369" i="7" s="1"/>
  <c r="K369" i="7" s="1"/>
  <c r="C369" i="7"/>
  <c r="F368" i="7"/>
  <c r="G368" i="7" s="1"/>
  <c r="K368" i="7" s="1"/>
  <c r="P368" i="7" s="1"/>
  <c r="Q368" i="7" s="1"/>
  <c r="C368" i="7"/>
  <c r="F367" i="7"/>
  <c r="G367" i="7" s="1"/>
  <c r="K367" i="7" s="1"/>
  <c r="C367" i="7"/>
  <c r="F366" i="7"/>
  <c r="C366" i="7"/>
  <c r="F365" i="7"/>
  <c r="G365" i="7" s="1"/>
  <c r="K365" i="7" s="1"/>
  <c r="C365" i="7"/>
  <c r="F364" i="7"/>
  <c r="G364" i="7" s="1"/>
  <c r="K364" i="7" s="1"/>
  <c r="H364" i="7" s="1"/>
  <c r="C364" i="7"/>
  <c r="F363" i="7"/>
  <c r="G363" i="7" s="1"/>
  <c r="K363" i="7" s="1"/>
  <c r="J363" i="7" s="1"/>
  <c r="C363" i="7"/>
  <c r="F362" i="7"/>
  <c r="G362" i="7" s="1"/>
  <c r="K362" i="7" s="1"/>
  <c r="C362" i="7"/>
  <c r="F361" i="7"/>
  <c r="C361" i="7"/>
  <c r="F360" i="7"/>
  <c r="G360" i="7" s="1"/>
  <c r="K360" i="7" s="1"/>
  <c r="C360" i="7"/>
  <c r="G359" i="7"/>
  <c r="K359" i="7" s="1"/>
  <c r="L359" i="7" s="1"/>
  <c r="F359" i="7"/>
  <c r="C359" i="7"/>
  <c r="G358" i="7"/>
  <c r="K358" i="7" s="1"/>
  <c r="F358" i="7"/>
  <c r="C358" i="7"/>
  <c r="F357" i="7"/>
  <c r="C357" i="7"/>
  <c r="G356" i="7"/>
  <c r="K356" i="7" s="1"/>
  <c r="R356" i="7" s="1"/>
  <c r="O356" i="7" s="1"/>
  <c r="F356" i="7"/>
  <c r="C356" i="7"/>
  <c r="F355" i="7"/>
  <c r="G355" i="7" s="1"/>
  <c r="K355" i="7" s="1"/>
  <c r="J355" i="7" s="1"/>
  <c r="C355" i="7"/>
  <c r="F354" i="7"/>
  <c r="G354" i="7" s="1"/>
  <c r="K354" i="7" s="1"/>
  <c r="C354" i="7"/>
  <c r="F353" i="7"/>
  <c r="C353" i="7"/>
  <c r="F352" i="7"/>
  <c r="G352" i="7" s="1"/>
  <c r="K352" i="7" s="1"/>
  <c r="C352" i="7"/>
  <c r="G351" i="7"/>
  <c r="K351" i="7" s="1"/>
  <c r="L351" i="7" s="1"/>
  <c r="F351" i="7"/>
  <c r="C351" i="7"/>
  <c r="F350" i="7"/>
  <c r="C350" i="7"/>
  <c r="F349" i="7"/>
  <c r="G349" i="7" s="1"/>
  <c r="K349" i="7" s="1"/>
  <c r="C349" i="7"/>
  <c r="F348" i="7"/>
  <c r="C348" i="7"/>
  <c r="F347" i="7"/>
  <c r="G347" i="7" s="1"/>
  <c r="K347" i="7" s="1"/>
  <c r="L347" i="7" s="1"/>
  <c r="C347" i="7"/>
  <c r="F346" i="7"/>
  <c r="G346" i="7" s="1"/>
  <c r="K346" i="7" s="1"/>
  <c r="I346" i="7" s="1"/>
  <c r="C346" i="7"/>
  <c r="F345" i="7"/>
  <c r="C345" i="7"/>
  <c r="F344" i="7"/>
  <c r="G344" i="7" s="1"/>
  <c r="K344" i="7" s="1"/>
  <c r="C344" i="7"/>
  <c r="F343" i="7"/>
  <c r="G343" i="7" s="1"/>
  <c r="K343" i="7" s="1"/>
  <c r="R343" i="7" s="1"/>
  <c r="O343" i="7" s="1"/>
  <c r="T343" i="7" s="1"/>
  <c r="C343" i="7"/>
  <c r="G342" i="7"/>
  <c r="K342" i="7" s="1"/>
  <c r="F342" i="7"/>
  <c r="C342" i="7"/>
  <c r="F341" i="7"/>
  <c r="G341" i="7" s="1"/>
  <c r="K341" i="7" s="1"/>
  <c r="C341" i="7"/>
  <c r="F340" i="7"/>
  <c r="G340" i="7" s="1"/>
  <c r="K340" i="7" s="1"/>
  <c r="R340" i="7" s="1"/>
  <c r="O340" i="7" s="1"/>
  <c r="C340" i="7"/>
  <c r="F339" i="7"/>
  <c r="C339" i="7"/>
  <c r="F338" i="7"/>
  <c r="G338" i="7" s="1"/>
  <c r="K338" i="7" s="1"/>
  <c r="J338" i="7" s="1"/>
  <c r="C338" i="7"/>
  <c r="F337" i="7"/>
  <c r="G337" i="7" s="1"/>
  <c r="K337" i="7" s="1"/>
  <c r="C337" i="7"/>
  <c r="F336" i="7"/>
  <c r="G336" i="7" s="1"/>
  <c r="K336" i="7" s="1"/>
  <c r="C336" i="7"/>
  <c r="F335" i="7"/>
  <c r="G335" i="7" s="1"/>
  <c r="K335" i="7" s="1"/>
  <c r="J335" i="7" s="1"/>
  <c r="C335" i="7"/>
  <c r="F334" i="7"/>
  <c r="C334" i="7"/>
  <c r="F333" i="7"/>
  <c r="C333" i="7"/>
  <c r="F332" i="7"/>
  <c r="G332" i="7" s="1"/>
  <c r="K332" i="7" s="1"/>
  <c r="C332" i="7"/>
  <c r="F331" i="7"/>
  <c r="G331" i="7" s="1"/>
  <c r="K331" i="7" s="1"/>
  <c r="C331" i="7"/>
  <c r="F330" i="7"/>
  <c r="C330" i="7"/>
  <c r="F329" i="7"/>
  <c r="G329" i="7" s="1"/>
  <c r="K329" i="7" s="1"/>
  <c r="R329" i="7" s="1"/>
  <c r="O329" i="7" s="1"/>
  <c r="C329" i="7"/>
  <c r="G328" i="7"/>
  <c r="K328" i="7" s="1"/>
  <c r="R328" i="7" s="1"/>
  <c r="O328" i="7" s="1"/>
  <c r="F328" i="7"/>
  <c r="C328" i="7"/>
  <c r="F327" i="7"/>
  <c r="C327" i="7"/>
  <c r="F326" i="7"/>
  <c r="C326" i="7"/>
  <c r="F325" i="7"/>
  <c r="C325" i="7"/>
  <c r="F324" i="7"/>
  <c r="C324" i="7"/>
  <c r="F323" i="7"/>
  <c r="G323" i="7" s="1"/>
  <c r="K323" i="7" s="1"/>
  <c r="C323" i="7"/>
  <c r="F322" i="7"/>
  <c r="G322" i="7" s="1"/>
  <c r="K322" i="7" s="1"/>
  <c r="R322" i="7" s="1"/>
  <c r="O322" i="7" s="1"/>
  <c r="C322" i="7"/>
  <c r="F321" i="7"/>
  <c r="C321" i="7"/>
  <c r="F320" i="7"/>
  <c r="G320" i="7" s="1"/>
  <c r="K320" i="7" s="1"/>
  <c r="P320" i="7" s="1"/>
  <c r="Q320" i="7" s="1"/>
  <c r="C320" i="7"/>
  <c r="F319" i="7"/>
  <c r="G319" i="7" s="1"/>
  <c r="K319" i="7" s="1"/>
  <c r="C319" i="7"/>
  <c r="G318" i="7"/>
  <c r="K318" i="7" s="1"/>
  <c r="R318" i="7" s="1"/>
  <c r="O318" i="7" s="1"/>
  <c r="F318" i="7"/>
  <c r="C318" i="7"/>
  <c r="F317" i="7"/>
  <c r="C317" i="7"/>
  <c r="G316" i="7"/>
  <c r="K316" i="7" s="1"/>
  <c r="F316" i="7"/>
  <c r="C316" i="7"/>
  <c r="F315" i="7"/>
  <c r="C315" i="7"/>
  <c r="F314" i="7"/>
  <c r="G314" i="7" s="1"/>
  <c r="K314" i="7" s="1"/>
  <c r="C314" i="7"/>
  <c r="F313" i="7"/>
  <c r="G313" i="7" s="1"/>
  <c r="K313" i="7" s="1"/>
  <c r="I313" i="7" s="1"/>
  <c r="C313" i="7"/>
  <c r="G312" i="7"/>
  <c r="K312" i="7" s="1"/>
  <c r="L312" i="7" s="1"/>
  <c r="F312" i="7"/>
  <c r="C312" i="7"/>
  <c r="F311" i="7"/>
  <c r="C311" i="7"/>
  <c r="F310" i="7"/>
  <c r="G310" i="7" s="1"/>
  <c r="K310" i="7" s="1"/>
  <c r="I310" i="7" s="1"/>
  <c r="C310" i="7"/>
  <c r="F309" i="7"/>
  <c r="G309" i="7" s="1"/>
  <c r="K309" i="7" s="1"/>
  <c r="P309" i="7" s="1"/>
  <c r="Q309" i="7" s="1"/>
  <c r="C309" i="7"/>
  <c r="F308" i="7"/>
  <c r="G308" i="7" s="1"/>
  <c r="K308" i="7" s="1"/>
  <c r="C308" i="7"/>
  <c r="F307" i="7"/>
  <c r="G307" i="7" s="1"/>
  <c r="K307" i="7" s="1"/>
  <c r="C307" i="7"/>
  <c r="G306" i="7"/>
  <c r="K306" i="7" s="1"/>
  <c r="F306" i="7"/>
  <c r="C306" i="7"/>
  <c r="F305" i="7"/>
  <c r="G305" i="7" s="1"/>
  <c r="K305" i="7" s="1"/>
  <c r="I305" i="7" s="1"/>
  <c r="C305" i="7"/>
  <c r="G304" i="7"/>
  <c r="K304" i="7" s="1"/>
  <c r="F304" i="7"/>
  <c r="C304" i="7"/>
  <c r="F303" i="7"/>
  <c r="C303" i="7"/>
  <c r="F302" i="7"/>
  <c r="C302" i="7"/>
  <c r="G301" i="7"/>
  <c r="K301" i="7" s="1"/>
  <c r="F301" i="7"/>
  <c r="C301" i="7"/>
  <c r="F300" i="7"/>
  <c r="C300" i="7"/>
  <c r="F299" i="7"/>
  <c r="C299" i="7"/>
  <c r="F298" i="7"/>
  <c r="C298" i="7"/>
  <c r="F297" i="7"/>
  <c r="C297" i="7"/>
  <c r="F296" i="7"/>
  <c r="G296" i="7" s="1"/>
  <c r="K296" i="7" s="1"/>
  <c r="L296" i="7" s="1"/>
  <c r="C296" i="7"/>
  <c r="G295" i="7"/>
  <c r="K295" i="7" s="1"/>
  <c r="R295" i="7" s="1"/>
  <c r="O295" i="7" s="1"/>
  <c r="F295" i="7"/>
  <c r="C295" i="7"/>
  <c r="F294" i="7"/>
  <c r="C294" i="7"/>
  <c r="F293" i="7"/>
  <c r="G293" i="7" s="1"/>
  <c r="K293" i="7" s="1"/>
  <c r="C293" i="7"/>
  <c r="G292" i="7"/>
  <c r="K292" i="7" s="1"/>
  <c r="F292" i="7"/>
  <c r="C292" i="7"/>
  <c r="F291" i="7"/>
  <c r="C291" i="7"/>
  <c r="F290" i="7"/>
  <c r="G290" i="7" s="1"/>
  <c r="K290" i="7" s="1"/>
  <c r="P290" i="7" s="1"/>
  <c r="Q290" i="7" s="1"/>
  <c r="C290" i="7"/>
  <c r="F289" i="7"/>
  <c r="G289" i="7" s="1"/>
  <c r="K289" i="7" s="1"/>
  <c r="R289" i="7" s="1"/>
  <c r="O289" i="7" s="1"/>
  <c r="C289" i="7"/>
  <c r="F288" i="7"/>
  <c r="G288" i="7" s="1"/>
  <c r="K288" i="7" s="1"/>
  <c r="C288" i="7"/>
  <c r="G287" i="7"/>
  <c r="K287" i="7" s="1"/>
  <c r="F287" i="7"/>
  <c r="C287" i="7"/>
  <c r="F286" i="7"/>
  <c r="C286" i="7"/>
  <c r="F285" i="7"/>
  <c r="G285" i="7" s="1"/>
  <c r="K285" i="7" s="1"/>
  <c r="C285" i="7"/>
  <c r="F284" i="7"/>
  <c r="C284" i="7"/>
  <c r="G283" i="7"/>
  <c r="K283" i="7" s="1"/>
  <c r="F283" i="7"/>
  <c r="C283" i="7"/>
  <c r="F282" i="7"/>
  <c r="C282" i="7"/>
  <c r="F281" i="7"/>
  <c r="G281" i="7" s="1"/>
  <c r="K281" i="7" s="1"/>
  <c r="J281" i="7" s="1"/>
  <c r="C281" i="7"/>
  <c r="F280" i="7"/>
  <c r="G280" i="7" s="1"/>
  <c r="K280" i="7" s="1"/>
  <c r="C280" i="7"/>
  <c r="G279" i="7"/>
  <c r="K279" i="7" s="1"/>
  <c r="F279" i="7"/>
  <c r="C279" i="7"/>
  <c r="F278" i="7"/>
  <c r="C278" i="7"/>
  <c r="F277" i="7"/>
  <c r="G277" i="7" s="1"/>
  <c r="K277" i="7" s="1"/>
  <c r="C277" i="7"/>
  <c r="F276" i="7"/>
  <c r="G276" i="7" s="1"/>
  <c r="K276" i="7" s="1"/>
  <c r="P276" i="7" s="1"/>
  <c r="Q276" i="7" s="1"/>
  <c r="C276" i="7"/>
  <c r="F275" i="7"/>
  <c r="G275" i="7" s="1"/>
  <c r="K275" i="7" s="1"/>
  <c r="C275" i="7"/>
  <c r="F274" i="7"/>
  <c r="G274" i="7" s="1"/>
  <c r="K274" i="7" s="1"/>
  <c r="C274" i="7"/>
  <c r="F273" i="7"/>
  <c r="C273" i="7"/>
  <c r="F272" i="7"/>
  <c r="G272" i="7" s="1"/>
  <c r="K272" i="7" s="1"/>
  <c r="L272" i="7" s="1"/>
  <c r="C272" i="7"/>
  <c r="F271" i="7"/>
  <c r="G271" i="7" s="1"/>
  <c r="K271" i="7" s="1"/>
  <c r="C271" i="7"/>
  <c r="G270" i="7"/>
  <c r="K270" i="7" s="1"/>
  <c r="P270" i="7" s="1"/>
  <c r="Q270" i="7" s="1"/>
  <c r="F270" i="7"/>
  <c r="C270" i="7"/>
  <c r="F269" i="7"/>
  <c r="C269" i="7"/>
  <c r="F268" i="7"/>
  <c r="G268" i="7" s="1"/>
  <c r="K268" i="7" s="1"/>
  <c r="L268" i="7" s="1"/>
  <c r="C268" i="7"/>
  <c r="F267" i="7"/>
  <c r="G267" i="7" s="1"/>
  <c r="K267" i="7" s="1"/>
  <c r="C267" i="7"/>
  <c r="F266" i="7"/>
  <c r="C266" i="7"/>
  <c r="F265" i="7"/>
  <c r="G265" i="7" s="1"/>
  <c r="K265" i="7" s="1"/>
  <c r="C265" i="7"/>
  <c r="G264" i="7"/>
  <c r="K264" i="7" s="1"/>
  <c r="F264" i="7"/>
  <c r="C264" i="7"/>
  <c r="G263" i="7"/>
  <c r="K263" i="7" s="1"/>
  <c r="F263" i="7"/>
  <c r="C263" i="7"/>
  <c r="F262" i="7"/>
  <c r="C262" i="7"/>
  <c r="F261" i="7"/>
  <c r="G261" i="7" s="1"/>
  <c r="K261" i="7" s="1"/>
  <c r="C261" i="7"/>
  <c r="F260" i="7"/>
  <c r="C260" i="7"/>
  <c r="F259" i="7"/>
  <c r="G259" i="7" s="1"/>
  <c r="K259" i="7" s="1"/>
  <c r="C259" i="7"/>
  <c r="F258" i="7"/>
  <c r="C258" i="7"/>
  <c r="F257" i="7"/>
  <c r="C257" i="7"/>
  <c r="F256" i="7"/>
  <c r="G256" i="7" s="1"/>
  <c r="K256" i="7" s="1"/>
  <c r="J256" i="7" s="1"/>
  <c r="C256" i="7"/>
  <c r="F255" i="7"/>
  <c r="C255" i="7"/>
  <c r="G254" i="7"/>
  <c r="K254" i="7" s="1"/>
  <c r="F254" i="7"/>
  <c r="C254" i="7"/>
  <c r="F253" i="7"/>
  <c r="C253" i="7"/>
  <c r="G252" i="7"/>
  <c r="K252" i="7" s="1"/>
  <c r="H252" i="7" s="1"/>
  <c r="F252" i="7"/>
  <c r="C252" i="7"/>
  <c r="F251" i="7"/>
  <c r="C251" i="7"/>
  <c r="F250" i="7"/>
  <c r="G250" i="7" s="1"/>
  <c r="K250" i="7" s="1"/>
  <c r="L250" i="7" s="1"/>
  <c r="C250" i="7"/>
  <c r="F249" i="7"/>
  <c r="C249" i="7"/>
  <c r="G248" i="7"/>
  <c r="K248" i="7" s="1"/>
  <c r="F248" i="7"/>
  <c r="C248" i="7"/>
  <c r="F247" i="7"/>
  <c r="G247" i="7" s="1"/>
  <c r="K247" i="7" s="1"/>
  <c r="L247" i="7" s="1"/>
  <c r="C247" i="7"/>
  <c r="F246" i="7"/>
  <c r="G246" i="7" s="1"/>
  <c r="K246" i="7" s="1"/>
  <c r="C246" i="7"/>
  <c r="G245" i="7"/>
  <c r="K245" i="7" s="1"/>
  <c r="F245" i="7"/>
  <c r="C245" i="7"/>
  <c r="F244" i="7"/>
  <c r="G244" i="7" s="1"/>
  <c r="K244" i="7" s="1"/>
  <c r="C244" i="7"/>
  <c r="F243" i="7"/>
  <c r="G243" i="7" s="1"/>
  <c r="K243" i="7" s="1"/>
  <c r="C243" i="7"/>
  <c r="G242" i="7"/>
  <c r="K242" i="7" s="1"/>
  <c r="F242" i="7"/>
  <c r="C242" i="7"/>
  <c r="F241" i="7"/>
  <c r="G241" i="7" s="1"/>
  <c r="K241" i="7" s="1"/>
  <c r="C241" i="7"/>
  <c r="F240" i="7"/>
  <c r="G240" i="7" s="1"/>
  <c r="K240" i="7" s="1"/>
  <c r="J240" i="7" s="1"/>
  <c r="C240" i="7"/>
  <c r="G239" i="7"/>
  <c r="K239" i="7" s="1"/>
  <c r="F239" i="7"/>
  <c r="C239" i="7"/>
  <c r="F238" i="7"/>
  <c r="G238" i="7" s="1"/>
  <c r="K238" i="7" s="1"/>
  <c r="C238" i="7"/>
  <c r="F237" i="7"/>
  <c r="G237" i="7" s="1"/>
  <c r="K237" i="7" s="1"/>
  <c r="C237" i="7"/>
  <c r="F236" i="7"/>
  <c r="C236" i="7"/>
  <c r="F235" i="7"/>
  <c r="C235" i="7"/>
  <c r="F234" i="7"/>
  <c r="G234" i="7" s="1"/>
  <c r="K234" i="7" s="1"/>
  <c r="C234" i="7"/>
  <c r="F233" i="7"/>
  <c r="C233" i="7"/>
  <c r="G232" i="7"/>
  <c r="K232" i="7" s="1"/>
  <c r="J232" i="7" s="1"/>
  <c r="F232" i="7"/>
  <c r="C232" i="7"/>
  <c r="G231" i="7"/>
  <c r="K231" i="7" s="1"/>
  <c r="F231" i="7"/>
  <c r="C231" i="7"/>
  <c r="F230" i="7"/>
  <c r="C230" i="7"/>
  <c r="G229" i="7"/>
  <c r="K229" i="7" s="1"/>
  <c r="J229" i="7" s="1"/>
  <c r="F229" i="7"/>
  <c r="C229" i="7"/>
  <c r="G228" i="7"/>
  <c r="K228" i="7" s="1"/>
  <c r="L228" i="7" s="1"/>
  <c r="F228" i="7"/>
  <c r="C228" i="7"/>
  <c r="F227" i="7"/>
  <c r="G227" i="7" s="1"/>
  <c r="K227" i="7" s="1"/>
  <c r="C227" i="7"/>
  <c r="F226" i="7"/>
  <c r="C226" i="7"/>
  <c r="F225" i="7"/>
  <c r="G225" i="7" s="1"/>
  <c r="K225" i="7" s="1"/>
  <c r="L225" i="7" s="1"/>
  <c r="C225" i="7"/>
  <c r="F224" i="7"/>
  <c r="G224" i="7" s="1"/>
  <c r="K224" i="7" s="1"/>
  <c r="F223" i="7"/>
  <c r="C216" i="7"/>
  <c r="F222" i="7"/>
  <c r="C215" i="7"/>
  <c r="F221" i="7"/>
  <c r="G221" i="7" s="1"/>
  <c r="K221" i="7" s="1"/>
  <c r="R221" i="7" s="1"/>
  <c r="O221" i="7" s="1"/>
  <c r="F220" i="7"/>
  <c r="C218" i="7"/>
  <c r="F219" i="7"/>
  <c r="G219" i="7" s="1"/>
  <c r="K219" i="7" s="1"/>
  <c r="C217" i="7"/>
  <c r="F218" i="7"/>
  <c r="F217" i="7"/>
  <c r="F216" i="7"/>
  <c r="G216" i="7" s="1"/>
  <c r="K216" i="7" s="1"/>
  <c r="C214" i="7"/>
  <c r="F215" i="7"/>
  <c r="M216" i="7" s="1"/>
  <c r="M217" i="7" s="1"/>
  <c r="C219" i="7"/>
  <c r="M214" i="7"/>
  <c r="F214" i="7"/>
  <c r="M215" i="7" s="1"/>
  <c r="F208" i="7"/>
  <c r="G208" i="7" s="1"/>
  <c r="K208" i="7" s="1"/>
  <c r="R208" i="7" s="1"/>
  <c r="O208" i="7" s="1"/>
  <c r="T208" i="7" s="1"/>
  <c r="C208" i="7"/>
  <c r="F207" i="7"/>
  <c r="C207" i="7"/>
  <c r="G206" i="7"/>
  <c r="K206" i="7" s="1"/>
  <c r="F206" i="7"/>
  <c r="C206" i="7"/>
  <c r="G205" i="7"/>
  <c r="K205" i="7" s="1"/>
  <c r="F205" i="7"/>
  <c r="C205" i="7"/>
  <c r="F204" i="7"/>
  <c r="G204" i="7" s="1"/>
  <c r="K204" i="7" s="1"/>
  <c r="R204" i="7" s="1"/>
  <c r="O204" i="7" s="1"/>
  <c r="C204" i="7"/>
  <c r="G203" i="7"/>
  <c r="K203" i="7" s="1"/>
  <c r="F203" i="7"/>
  <c r="C203" i="7"/>
  <c r="F202" i="7"/>
  <c r="G202" i="7" s="1"/>
  <c r="K202" i="7" s="1"/>
  <c r="C202" i="7"/>
  <c r="F201" i="7"/>
  <c r="C201" i="7"/>
  <c r="G200" i="7"/>
  <c r="K200" i="7" s="1"/>
  <c r="R200" i="7" s="1"/>
  <c r="O200" i="7" s="1"/>
  <c r="F200" i="7"/>
  <c r="C200" i="7"/>
  <c r="F199" i="7"/>
  <c r="G199" i="7" s="1"/>
  <c r="K199" i="7" s="1"/>
  <c r="H199" i="7" s="1"/>
  <c r="C199" i="7"/>
  <c r="F198" i="7"/>
  <c r="G198" i="7" s="1"/>
  <c r="K198" i="7" s="1"/>
  <c r="C198" i="7"/>
  <c r="F197" i="7"/>
  <c r="C197" i="7"/>
  <c r="F196" i="7"/>
  <c r="G196" i="7" s="1"/>
  <c r="K196" i="7" s="1"/>
  <c r="C196" i="7"/>
  <c r="F195" i="7"/>
  <c r="G195" i="7" s="1"/>
  <c r="K195" i="7" s="1"/>
  <c r="L195" i="7" s="1"/>
  <c r="C195" i="7"/>
  <c r="F194" i="7"/>
  <c r="G194" i="7" s="1"/>
  <c r="K194" i="7" s="1"/>
  <c r="P194" i="7" s="1"/>
  <c r="Q194" i="7" s="1"/>
  <c r="C194" i="7"/>
  <c r="F193" i="7"/>
  <c r="C193" i="7"/>
  <c r="F192" i="7"/>
  <c r="G192" i="7" s="1"/>
  <c r="K192" i="7" s="1"/>
  <c r="C192" i="7"/>
  <c r="F191" i="7"/>
  <c r="C191" i="7"/>
  <c r="F190" i="7"/>
  <c r="G190" i="7" s="1"/>
  <c r="K190" i="7" s="1"/>
  <c r="C190" i="7"/>
  <c r="F189" i="7"/>
  <c r="G189" i="7" s="1"/>
  <c r="K189" i="7" s="1"/>
  <c r="I189" i="7" s="1"/>
  <c r="C189" i="7"/>
  <c r="F188" i="7"/>
  <c r="C188" i="7"/>
  <c r="G187" i="7"/>
  <c r="K187" i="7" s="1"/>
  <c r="I187" i="7" s="1"/>
  <c r="F187" i="7"/>
  <c r="C187" i="7"/>
  <c r="F186" i="7"/>
  <c r="G186" i="7" s="1"/>
  <c r="K186" i="7" s="1"/>
  <c r="I186" i="7" s="1"/>
  <c r="C186" i="7"/>
  <c r="F185" i="7"/>
  <c r="C185" i="7"/>
  <c r="F184" i="7"/>
  <c r="C184" i="7"/>
  <c r="F183" i="7"/>
  <c r="G183" i="7" s="1"/>
  <c r="K183" i="7" s="1"/>
  <c r="H183" i="7" s="1"/>
  <c r="C183" i="7"/>
  <c r="F182" i="7"/>
  <c r="C182" i="7"/>
  <c r="F181" i="7"/>
  <c r="G181" i="7" s="1"/>
  <c r="K181" i="7" s="1"/>
  <c r="I181" i="7" s="1"/>
  <c r="C181" i="7"/>
  <c r="F180" i="7"/>
  <c r="G180" i="7" s="1"/>
  <c r="K180" i="7" s="1"/>
  <c r="C180" i="7"/>
  <c r="F179" i="7"/>
  <c r="G179" i="7" s="1"/>
  <c r="K179" i="7" s="1"/>
  <c r="C179" i="7"/>
  <c r="F178" i="7"/>
  <c r="C178" i="7"/>
  <c r="F177" i="7"/>
  <c r="G177" i="7" s="1"/>
  <c r="K177" i="7" s="1"/>
  <c r="C177" i="7"/>
  <c r="F176" i="7"/>
  <c r="C176" i="7"/>
  <c r="F175" i="7"/>
  <c r="C175" i="7"/>
  <c r="F174" i="7"/>
  <c r="C174" i="7"/>
  <c r="F173" i="7"/>
  <c r="C173" i="7"/>
  <c r="F172" i="7"/>
  <c r="G172" i="7" s="1"/>
  <c r="K172" i="7" s="1"/>
  <c r="L172" i="7" s="1"/>
  <c r="C172" i="7"/>
  <c r="G171" i="7"/>
  <c r="K171" i="7" s="1"/>
  <c r="F171" i="7"/>
  <c r="C171" i="7"/>
  <c r="F170" i="7"/>
  <c r="C170" i="7"/>
  <c r="F169" i="7"/>
  <c r="C169" i="7"/>
  <c r="F168" i="7"/>
  <c r="G168" i="7" s="1"/>
  <c r="K168" i="7" s="1"/>
  <c r="R168" i="7" s="1"/>
  <c r="O168" i="7" s="1"/>
  <c r="C168" i="7"/>
  <c r="F167" i="7"/>
  <c r="C167" i="7"/>
  <c r="F166" i="7"/>
  <c r="G166" i="7" s="1"/>
  <c r="K166" i="7" s="1"/>
  <c r="C166" i="7"/>
  <c r="F165" i="7"/>
  <c r="G165" i="7" s="1"/>
  <c r="K165" i="7" s="1"/>
  <c r="I165" i="7" s="1"/>
  <c r="C165" i="7"/>
  <c r="F164" i="7"/>
  <c r="C164" i="7"/>
  <c r="F163" i="7"/>
  <c r="G163" i="7" s="1"/>
  <c r="K163" i="7" s="1"/>
  <c r="C163" i="7"/>
  <c r="F162" i="7"/>
  <c r="G162" i="7" s="1"/>
  <c r="K162" i="7" s="1"/>
  <c r="H162" i="7" s="1"/>
  <c r="C162" i="7"/>
  <c r="F161" i="7"/>
  <c r="C161" i="7"/>
  <c r="F160" i="7"/>
  <c r="C160" i="7"/>
  <c r="F159" i="7"/>
  <c r="G159" i="7" s="1"/>
  <c r="K159" i="7" s="1"/>
  <c r="C159" i="7"/>
  <c r="F158" i="7"/>
  <c r="C158" i="7"/>
  <c r="F157" i="7"/>
  <c r="G157" i="7" s="1"/>
  <c r="K157" i="7" s="1"/>
  <c r="C157" i="7"/>
  <c r="F156" i="7"/>
  <c r="G156" i="7" s="1"/>
  <c r="K156" i="7" s="1"/>
  <c r="C156" i="7"/>
  <c r="F155" i="7"/>
  <c r="G155" i="7" s="1"/>
  <c r="K155" i="7" s="1"/>
  <c r="J155" i="7" s="1"/>
  <c r="C155" i="7"/>
  <c r="F154" i="7"/>
  <c r="G154" i="7" s="1"/>
  <c r="K154" i="7" s="1"/>
  <c r="C154" i="7"/>
  <c r="F153" i="7"/>
  <c r="C153" i="7"/>
  <c r="F152" i="7"/>
  <c r="G152" i="7" s="1"/>
  <c r="K152" i="7" s="1"/>
  <c r="H152" i="7" s="1"/>
  <c r="C152" i="7"/>
  <c r="F151" i="7"/>
  <c r="C151" i="7"/>
  <c r="F150" i="7"/>
  <c r="G150" i="7" s="1"/>
  <c r="K150" i="7" s="1"/>
  <c r="C150" i="7"/>
  <c r="G149" i="7"/>
  <c r="K149" i="7" s="1"/>
  <c r="F149" i="7"/>
  <c r="C149" i="7"/>
  <c r="F148" i="7"/>
  <c r="G148" i="7" s="1"/>
  <c r="K148" i="7" s="1"/>
  <c r="L148" i="7" s="1"/>
  <c r="C148" i="7"/>
  <c r="G147" i="7"/>
  <c r="K147" i="7" s="1"/>
  <c r="L147" i="7" s="1"/>
  <c r="F147" i="7"/>
  <c r="C147" i="7"/>
  <c r="F146" i="7"/>
  <c r="C146" i="7"/>
  <c r="F145" i="7"/>
  <c r="C145" i="7"/>
  <c r="F144" i="7"/>
  <c r="G144" i="7" s="1"/>
  <c r="K144" i="7" s="1"/>
  <c r="R144" i="7" s="1"/>
  <c r="O144" i="7" s="1"/>
  <c r="T144" i="7" s="1"/>
  <c r="C144" i="7"/>
  <c r="F143" i="7"/>
  <c r="G143" i="7" s="1"/>
  <c r="K143" i="7" s="1"/>
  <c r="C143" i="7"/>
  <c r="F142" i="7"/>
  <c r="C142" i="7"/>
  <c r="F141" i="7"/>
  <c r="G141" i="7" s="1"/>
  <c r="K141" i="7" s="1"/>
  <c r="C141" i="7"/>
  <c r="F140" i="7"/>
  <c r="C140" i="7"/>
  <c r="G139" i="7"/>
  <c r="K139" i="7" s="1"/>
  <c r="F139" i="7"/>
  <c r="C139" i="7"/>
  <c r="F138" i="7"/>
  <c r="G138" i="7" s="1"/>
  <c r="K138" i="7" s="1"/>
  <c r="R138" i="7" s="1"/>
  <c r="O138" i="7" s="1"/>
  <c r="T138" i="7" s="1"/>
  <c r="C138" i="7"/>
  <c r="G137" i="7"/>
  <c r="K137" i="7" s="1"/>
  <c r="J137" i="7" s="1"/>
  <c r="F137" i="7"/>
  <c r="C137" i="7"/>
  <c r="F136" i="7"/>
  <c r="C136" i="7"/>
  <c r="F135" i="7"/>
  <c r="G135" i="7" s="1"/>
  <c r="K135" i="7" s="1"/>
  <c r="C135" i="7"/>
  <c r="F134" i="7"/>
  <c r="G134" i="7" s="1"/>
  <c r="K134" i="7" s="1"/>
  <c r="C134" i="7"/>
  <c r="F133" i="7"/>
  <c r="G133" i="7" s="1"/>
  <c r="K133" i="7" s="1"/>
  <c r="C133" i="7"/>
  <c r="F132" i="7"/>
  <c r="G132" i="7" s="1"/>
  <c r="K132" i="7" s="1"/>
  <c r="C132" i="7"/>
  <c r="F131" i="7"/>
  <c r="G131" i="7" s="1"/>
  <c r="K131" i="7" s="1"/>
  <c r="I131" i="7" s="1"/>
  <c r="C131" i="7"/>
  <c r="F130" i="7"/>
  <c r="G130" i="7" s="1"/>
  <c r="K130" i="7" s="1"/>
  <c r="C130" i="7"/>
  <c r="F129" i="7"/>
  <c r="C129" i="7"/>
  <c r="F128" i="7"/>
  <c r="G128" i="7" s="1"/>
  <c r="K128" i="7" s="1"/>
  <c r="C128" i="7"/>
  <c r="G127" i="7"/>
  <c r="K127" i="7" s="1"/>
  <c r="F127" i="7"/>
  <c r="C127" i="7"/>
  <c r="F126" i="7"/>
  <c r="G126" i="7" s="1"/>
  <c r="K126" i="7" s="1"/>
  <c r="C126" i="7"/>
  <c r="G125" i="7"/>
  <c r="K125" i="7" s="1"/>
  <c r="P125" i="7" s="1"/>
  <c r="Q125" i="7" s="1"/>
  <c r="F125" i="7"/>
  <c r="C125" i="7"/>
  <c r="F124" i="7"/>
  <c r="C124" i="7"/>
  <c r="F123" i="7"/>
  <c r="G123" i="7" s="1"/>
  <c r="K123" i="7" s="1"/>
  <c r="L123" i="7" s="1"/>
  <c r="C123" i="7"/>
  <c r="G122" i="7"/>
  <c r="K122" i="7" s="1"/>
  <c r="R122" i="7" s="1"/>
  <c r="O122" i="7" s="1"/>
  <c r="T122" i="7" s="1"/>
  <c r="F122" i="7"/>
  <c r="C122" i="7"/>
  <c r="F121" i="7"/>
  <c r="C121" i="7"/>
  <c r="F120" i="7"/>
  <c r="G120" i="7" s="1"/>
  <c r="K120" i="7" s="1"/>
  <c r="C120" i="7"/>
  <c r="F119" i="7"/>
  <c r="G119" i="7" s="1"/>
  <c r="K119" i="7" s="1"/>
  <c r="C119" i="7"/>
  <c r="F118" i="7"/>
  <c r="C118" i="7"/>
  <c r="F117" i="7"/>
  <c r="G117" i="7" s="1"/>
  <c r="K117" i="7" s="1"/>
  <c r="L117" i="7" s="1"/>
  <c r="C117" i="7"/>
  <c r="F116" i="7"/>
  <c r="G116" i="7" s="1"/>
  <c r="K116" i="7" s="1"/>
  <c r="R116" i="7" s="1"/>
  <c r="O116" i="7" s="1"/>
  <c r="C116" i="7"/>
  <c r="F115" i="7"/>
  <c r="G115" i="7" s="1"/>
  <c r="K115" i="7" s="1"/>
  <c r="C115" i="7"/>
  <c r="F114" i="7"/>
  <c r="G114" i="7" s="1"/>
  <c r="K114" i="7" s="1"/>
  <c r="C114" i="7"/>
  <c r="G113" i="7"/>
  <c r="K113" i="7" s="1"/>
  <c r="R113" i="7" s="1"/>
  <c r="O113" i="7" s="1"/>
  <c r="F113" i="7"/>
  <c r="C113" i="7"/>
  <c r="F112" i="7"/>
  <c r="G112" i="7" s="1"/>
  <c r="K112" i="7" s="1"/>
  <c r="C112" i="7"/>
  <c r="F111" i="7"/>
  <c r="G111" i="7" s="1"/>
  <c r="K111" i="7" s="1"/>
  <c r="C111" i="7"/>
  <c r="F110" i="7"/>
  <c r="G110" i="7" s="1"/>
  <c r="K110" i="7" s="1"/>
  <c r="C110" i="7"/>
  <c r="F109" i="7"/>
  <c r="C109" i="7"/>
  <c r="F108" i="7"/>
  <c r="G108" i="7" s="1"/>
  <c r="K108" i="7" s="1"/>
  <c r="I108" i="7" s="1"/>
  <c r="C108" i="7"/>
  <c r="G107" i="7"/>
  <c r="K107" i="7" s="1"/>
  <c r="F107" i="7"/>
  <c r="C107" i="7"/>
  <c r="G106" i="7"/>
  <c r="K106" i="7" s="1"/>
  <c r="F106" i="7"/>
  <c r="C106" i="7"/>
  <c r="G105" i="7"/>
  <c r="K105" i="7" s="1"/>
  <c r="F105" i="7"/>
  <c r="C105" i="7"/>
  <c r="F104" i="7"/>
  <c r="G104" i="7" s="1"/>
  <c r="K104" i="7" s="1"/>
  <c r="J104" i="7" s="1"/>
  <c r="C104" i="7"/>
  <c r="F103" i="7"/>
  <c r="C103" i="7"/>
  <c r="F102" i="7"/>
  <c r="C102" i="7"/>
  <c r="F101" i="7"/>
  <c r="G101" i="7" s="1"/>
  <c r="K101" i="7" s="1"/>
  <c r="L101" i="7" s="1"/>
  <c r="C101" i="7"/>
  <c r="F100" i="7"/>
  <c r="C100" i="7"/>
  <c r="G99" i="7"/>
  <c r="K99" i="7" s="1"/>
  <c r="J99" i="7" s="1"/>
  <c r="F99" i="7"/>
  <c r="C99" i="7"/>
  <c r="G98" i="7"/>
  <c r="K98" i="7" s="1"/>
  <c r="J98" i="7" s="1"/>
  <c r="F98" i="7"/>
  <c r="C98" i="7"/>
  <c r="F97" i="7"/>
  <c r="C97" i="7"/>
  <c r="G96" i="7"/>
  <c r="K96" i="7" s="1"/>
  <c r="J96" i="7" s="1"/>
  <c r="F96" i="7"/>
  <c r="C96" i="7"/>
  <c r="G95" i="7"/>
  <c r="K95" i="7" s="1"/>
  <c r="L95" i="7" s="1"/>
  <c r="F95" i="7"/>
  <c r="C95" i="7"/>
  <c r="F94" i="7"/>
  <c r="G94" i="7" s="1"/>
  <c r="K94" i="7" s="1"/>
  <c r="C94" i="7"/>
  <c r="F93" i="7"/>
  <c r="C93" i="7"/>
  <c r="F92" i="7"/>
  <c r="G92" i="7" s="1"/>
  <c r="K92" i="7" s="1"/>
  <c r="J92" i="7" s="1"/>
  <c r="C92" i="7"/>
  <c r="G91" i="7"/>
  <c r="K91" i="7" s="1"/>
  <c r="P91" i="7" s="1"/>
  <c r="Q91" i="7" s="1"/>
  <c r="F91" i="7"/>
  <c r="C91" i="7"/>
  <c r="F90" i="7"/>
  <c r="C90" i="7"/>
  <c r="F89" i="7"/>
  <c r="C89" i="7"/>
  <c r="F88" i="7"/>
  <c r="C88" i="7"/>
  <c r="F87" i="7"/>
  <c r="G87" i="7" s="1"/>
  <c r="K87" i="7" s="1"/>
  <c r="C87" i="7"/>
  <c r="G86" i="7"/>
  <c r="K86" i="7" s="1"/>
  <c r="J86" i="7" s="1"/>
  <c r="F86" i="7"/>
  <c r="C86" i="7"/>
  <c r="F85" i="7"/>
  <c r="C85" i="7"/>
  <c r="F84" i="7"/>
  <c r="C84" i="7"/>
  <c r="G83" i="7"/>
  <c r="K83" i="7" s="1"/>
  <c r="J83" i="7" s="1"/>
  <c r="F83" i="7"/>
  <c r="C83" i="7"/>
  <c r="F82" i="7"/>
  <c r="C82" i="7"/>
  <c r="G81" i="7"/>
  <c r="K81" i="7" s="1"/>
  <c r="F81" i="7"/>
  <c r="C81" i="7"/>
  <c r="F80" i="7"/>
  <c r="G80" i="7" s="1"/>
  <c r="K80" i="7" s="1"/>
  <c r="C80" i="7"/>
  <c r="F79" i="7"/>
  <c r="G79" i="7" s="1"/>
  <c r="K79" i="7" s="1"/>
  <c r="P79" i="7" s="1"/>
  <c r="Q79" i="7" s="1"/>
  <c r="C79" i="7"/>
  <c r="F78" i="7"/>
  <c r="C78" i="7"/>
  <c r="F77" i="7"/>
  <c r="G77" i="7" s="1"/>
  <c r="K77" i="7" s="1"/>
  <c r="I77" i="7" s="1"/>
  <c r="C77" i="7"/>
  <c r="F76" i="7"/>
  <c r="G76" i="7" s="1"/>
  <c r="K76" i="7" s="1"/>
  <c r="R76" i="7" s="1"/>
  <c r="O76" i="7" s="1"/>
  <c r="C76" i="7"/>
  <c r="G75" i="7"/>
  <c r="K75" i="7" s="1"/>
  <c r="P75" i="7" s="1"/>
  <c r="Q75" i="7" s="1"/>
  <c r="F75" i="7"/>
  <c r="C75" i="7"/>
  <c r="F74" i="7"/>
  <c r="G74" i="7" s="1"/>
  <c r="K74" i="7" s="1"/>
  <c r="C74" i="7"/>
  <c r="F73" i="7"/>
  <c r="C73" i="7"/>
  <c r="F72" i="7"/>
  <c r="G72" i="7" s="1"/>
  <c r="K72" i="7" s="1"/>
  <c r="R72" i="7" s="1"/>
  <c r="O72" i="7" s="1"/>
  <c r="C72" i="7"/>
  <c r="F71" i="7"/>
  <c r="G71" i="7" s="1"/>
  <c r="K71" i="7" s="1"/>
  <c r="C71" i="7"/>
  <c r="F70" i="7"/>
  <c r="C70" i="7"/>
  <c r="F69" i="7"/>
  <c r="C69" i="7"/>
  <c r="F68" i="7"/>
  <c r="G68" i="7" s="1"/>
  <c r="K68" i="7" s="1"/>
  <c r="C68" i="7"/>
  <c r="G67" i="7"/>
  <c r="K67" i="7" s="1"/>
  <c r="F67" i="7"/>
  <c r="C67" i="7"/>
  <c r="F66" i="7"/>
  <c r="C66" i="7"/>
  <c r="F65" i="7"/>
  <c r="G65" i="7" s="1"/>
  <c r="K65" i="7" s="1"/>
  <c r="C65" i="7"/>
  <c r="F64" i="7"/>
  <c r="G64" i="7" s="1"/>
  <c r="K64" i="7" s="1"/>
  <c r="C64" i="7"/>
  <c r="F63" i="7"/>
  <c r="G63" i="7" s="1"/>
  <c r="K63" i="7" s="1"/>
  <c r="C63" i="7"/>
  <c r="G62" i="7"/>
  <c r="K62" i="7" s="1"/>
  <c r="F62" i="7"/>
  <c r="C62" i="7"/>
  <c r="F61" i="7"/>
  <c r="C61" i="7"/>
  <c r="F60" i="7"/>
  <c r="G60" i="7" s="1"/>
  <c r="K60" i="7" s="1"/>
  <c r="C60" i="7"/>
  <c r="G59" i="7"/>
  <c r="K59" i="7" s="1"/>
  <c r="F59" i="7"/>
  <c r="C59" i="7"/>
  <c r="F58" i="7"/>
  <c r="C58" i="7"/>
  <c r="F57" i="7"/>
  <c r="C57" i="7"/>
  <c r="F56" i="7"/>
  <c r="G56" i="7" s="1"/>
  <c r="K56" i="7" s="1"/>
  <c r="L56" i="7" s="1"/>
  <c r="C56" i="7"/>
  <c r="F55" i="7"/>
  <c r="G55" i="7" s="1"/>
  <c r="K55" i="7" s="1"/>
  <c r="R55" i="7" s="1"/>
  <c r="O55" i="7" s="1"/>
  <c r="S55" i="7" s="1"/>
  <c r="C55" i="7"/>
  <c r="G54" i="7"/>
  <c r="K54" i="7" s="1"/>
  <c r="F54" i="7"/>
  <c r="C54" i="7"/>
  <c r="F53" i="7"/>
  <c r="C53" i="7"/>
  <c r="F52" i="7"/>
  <c r="C52" i="7"/>
  <c r="G51" i="7"/>
  <c r="K51" i="7" s="1"/>
  <c r="F51" i="7"/>
  <c r="C51" i="7"/>
  <c r="F50" i="7"/>
  <c r="G50" i="7" s="1"/>
  <c r="K50" i="7" s="1"/>
  <c r="C50" i="7"/>
  <c r="F49" i="7"/>
  <c r="C49" i="7"/>
  <c r="F48" i="7"/>
  <c r="G48" i="7" s="1"/>
  <c r="K48" i="7" s="1"/>
  <c r="C48" i="7"/>
  <c r="F47" i="7"/>
  <c r="G47" i="7" s="1"/>
  <c r="K47" i="7" s="1"/>
  <c r="C47" i="7"/>
  <c r="F46" i="7"/>
  <c r="G46" i="7" s="1"/>
  <c r="K46" i="7" s="1"/>
  <c r="C46" i="7"/>
  <c r="F45" i="7"/>
  <c r="C45" i="7"/>
  <c r="F44" i="7"/>
  <c r="C44" i="7"/>
  <c r="F43" i="7"/>
  <c r="G43" i="7" s="1"/>
  <c r="K43" i="7" s="1"/>
  <c r="C43" i="7"/>
  <c r="F42" i="7"/>
  <c r="G42" i="7" s="1"/>
  <c r="K42" i="7" s="1"/>
  <c r="C42" i="7"/>
  <c r="F41" i="7"/>
  <c r="G41" i="7" s="1"/>
  <c r="K41" i="7" s="1"/>
  <c r="L41" i="7" s="1"/>
  <c r="C41" i="7"/>
  <c r="F40" i="7"/>
  <c r="G40" i="7" s="1"/>
  <c r="K40" i="7" s="1"/>
  <c r="I40" i="7" s="1"/>
  <c r="C40" i="7"/>
  <c r="F39" i="7"/>
  <c r="G39" i="7" s="1"/>
  <c r="K39" i="7" s="1"/>
  <c r="C39" i="7"/>
  <c r="G38" i="7"/>
  <c r="K38" i="7" s="1"/>
  <c r="P38" i="7" s="1"/>
  <c r="Q38" i="7" s="1"/>
  <c r="F38" i="7"/>
  <c r="C38" i="7"/>
  <c r="F37" i="7"/>
  <c r="C37" i="7"/>
  <c r="G36" i="7"/>
  <c r="K36" i="7" s="1"/>
  <c r="F36" i="7"/>
  <c r="C36" i="7"/>
  <c r="F35" i="7"/>
  <c r="G35" i="7" s="1"/>
  <c r="K35" i="7" s="1"/>
  <c r="L35" i="7" s="1"/>
  <c r="C35" i="7"/>
  <c r="F34" i="7"/>
  <c r="C34" i="7"/>
  <c r="G33" i="7"/>
  <c r="K33" i="7" s="1"/>
  <c r="F33" i="7"/>
  <c r="C33" i="7"/>
  <c r="F32" i="7"/>
  <c r="G32" i="7" s="1"/>
  <c r="K32" i="7" s="1"/>
  <c r="C32" i="7"/>
  <c r="F31" i="7"/>
  <c r="G31" i="7" s="1"/>
  <c r="K31" i="7" s="1"/>
  <c r="C15" i="7"/>
  <c r="F30" i="7"/>
  <c r="G30" i="7" s="1"/>
  <c r="K30" i="7" s="1"/>
  <c r="C31" i="7"/>
  <c r="F29" i="7"/>
  <c r="C19" i="7"/>
  <c r="F28" i="7"/>
  <c r="G28" i="7" s="1"/>
  <c r="K28" i="7" s="1"/>
  <c r="H28" i="7" s="1"/>
  <c r="C11" i="7"/>
  <c r="F27" i="7"/>
  <c r="G27" i="7" s="1"/>
  <c r="K27" i="7" s="1"/>
  <c r="H27" i="7" s="1"/>
  <c r="C16" i="7"/>
  <c r="F26" i="7"/>
  <c r="G26" i="7" s="1"/>
  <c r="K26" i="7" s="1"/>
  <c r="C14" i="7"/>
  <c r="F25" i="7"/>
  <c r="G25" i="7" s="1"/>
  <c r="K25" i="7" s="1"/>
  <c r="C18" i="7"/>
  <c r="F24" i="7"/>
  <c r="G24" i="7" s="1"/>
  <c r="K24" i="7" s="1"/>
  <c r="C30" i="7"/>
  <c r="F23" i="7"/>
  <c r="G23" i="7" s="1"/>
  <c r="K23" i="7" s="1"/>
  <c r="C20" i="7"/>
  <c r="F22" i="7"/>
  <c r="G22" i="7" s="1"/>
  <c r="K22" i="7" s="1"/>
  <c r="C13" i="7"/>
  <c r="F21" i="7"/>
  <c r="C29" i="7"/>
  <c r="F20" i="7"/>
  <c r="C17" i="7"/>
  <c r="F19" i="7"/>
  <c r="C10" i="7"/>
  <c r="F18" i="7"/>
  <c r="G18" i="7" s="1"/>
  <c r="K18" i="7" s="1"/>
  <c r="C22" i="7"/>
  <c r="F17" i="7"/>
  <c r="G17" i="7" s="1"/>
  <c r="K17" i="7" s="1"/>
  <c r="C21" i="7"/>
  <c r="F16" i="7"/>
  <c r="G16" i="7" s="1"/>
  <c r="K16" i="7" s="1"/>
  <c r="C12" i="7"/>
  <c r="F15" i="7"/>
  <c r="G15" i="7" s="1"/>
  <c r="K15" i="7" s="1"/>
  <c r="C28" i="7"/>
  <c r="F14" i="7"/>
  <c r="G14" i="7" s="1"/>
  <c r="K14" i="7" s="1"/>
  <c r="C27" i="7"/>
  <c r="F13" i="7"/>
  <c r="G13" i="7" s="1"/>
  <c r="K13" i="7" s="1"/>
  <c r="C26" i="7"/>
  <c r="F12" i="7"/>
  <c r="C25" i="7"/>
  <c r="F11" i="7"/>
  <c r="G11" i="7" s="1"/>
  <c r="K11" i="7" s="1"/>
  <c r="C24" i="7"/>
  <c r="F10" i="7"/>
  <c r="G10" i="7" s="1"/>
  <c r="K10" i="7" s="1"/>
  <c r="C23" i="7"/>
  <c r="M9" i="7"/>
  <c r="F9" i="7"/>
  <c r="G9" i="7" s="1"/>
  <c r="K9" i="7" s="1"/>
  <c r="C9" i="7"/>
  <c r="F1028" i="6"/>
  <c r="G1028" i="6" s="1"/>
  <c r="K1028" i="6" s="1"/>
  <c r="P1028" i="6" s="1"/>
  <c r="Q1028" i="6" s="1"/>
  <c r="C1028" i="6"/>
  <c r="F1027" i="6"/>
  <c r="C1027" i="6"/>
  <c r="G1026" i="6"/>
  <c r="K1026" i="6" s="1"/>
  <c r="H1026" i="6" s="1"/>
  <c r="F1026" i="6"/>
  <c r="C1026" i="6"/>
  <c r="F1025" i="6"/>
  <c r="G1025" i="6" s="1"/>
  <c r="K1025" i="6" s="1"/>
  <c r="C1025" i="6"/>
  <c r="F1024" i="6"/>
  <c r="C1024" i="6"/>
  <c r="G1023" i="6"/>
  <c r="K1023" i="6" s="1"/>
  <c r="P1023" i="6" s="1"/>
  <c r="Q1023" i="6" s="1"/>
  <c r="F1023" i="6"/>
  <c r="C1023" i="6"/>
  <c r="F1022" i="6"/>
  <c r="G1022" i="6" s="1"/>
  <c r="K1022" i="6" s="1"/>
  <c r="C1022" i="6"/>
  <c r="F1021" i="6"/>
  <c r="G1021" i="6" s="1"/>
  <c r="K1021" i="6" s="1"/>
  <c r="C1021" i="6"/>
  <c r="F1020" i="6"/>
  <c r="C1020" i="6"/>
  <c r="F1019" i="6"/>
  <c r="C1019" i="6"/>
  <c r="F1018" i="6"/>
  <c r="G1018" i="6" s="1"/>
  <c r="K1018" i="6" s="1"/>
  <c r="C1018" i="6"/>
  <c r="G1017" i="6"/>
  <c r="K1017" i="6" s="1"/>
  <c r="J1017" i="6" s="1"/>
  <c r="F1017" i="6"/>
  <c r="C1017" i="6"/>
  <c r="F1016" i="6"/>
  <c r="C1016" i="6"/>
  <c r="F1015" i="6"/>
  <c r="G1015" i="6" s="1"/>
  <c r="K1015" i="6" s="1"/>
  <c r="L1015" i="6" s="1"/>
  <c r="C1015" i="6"/>
  <c r="F1014" i="6"/>
  <c r="C1014" i="6"/>
  <c r="F1013" i="6"/>
  <c r="G1013" i="6" s="1"/>
  <c r="K1013" i="6" s="1"/>
  <c r="J1013" i="6" s="1"/>
  <c r="C1013" i="6"/>
  <c r="F1012" i="6"/>
  <c r="G1012" i="6" s="1"/>
  <c r="K1012" i="6" s="1"/>
  <c r="C1012" i="6"/>
  <c r="F1011" i="6"/>
  <c r="G1011" i="6" s="1"/>
  <c r="K1011" i="6" s="1"/>
  <c r="C1011" i="6"/>
  <c r="G1010" i="6"/>
  <c r="K1010" i="6" s="1"/>
  <c r="F1010" i="6"/>
  <c r="C1010" i="6"/>
  <c r="G1009" i="6"/>
  <c r="K1009" i="6" s="1"/>
  <c r="P1009" i="6" s="1"/>
  <c r="Q1009" i="6" s="1"/>
  <c r="F1009" i="6"/>
  <c r="C1009" i="6"/>
  <c r="F1008" i="6"/>
  <c r="C1008" i="6"/>
  <c r="G1007" i="6"/>
  <c r="K1007" i="6" s="1"/>
  <c r="P1007" i="6" s="1"/>
  <c r="Q1007" i="6" s="1"/>
  <c r="F1007" i="6"/>
  <c r="C1007" i="6"/>
  <c r="G1006" i="6"/>
  <c r="K1006" i="6" s="1"/>
  <c r="F1006" i="6"/>
  <c r="C1006" i="6"/>
  <c r="F1005" i="6"/>
  <c r="G1005" i="6" s="1"/>
  <c r="K1005" i="6" s="1"/>
  <c r="P1005" i="6" s="1"/>
  <c r="Q1005" i="6" s="1"/>
  <c r="C1005" i="6"/>
  <c r="F1004" i="6"/>
  <c r="G1004" i="6" s="1"/>
  <c r="K1004" i="6" s="1"/>
  <c r="L1004" i="6" s="1"/>
  <c r="C1004" i="6"/>
  <c r="F1003" i="6"/>
  <c r="G1003" i="6" s="1"/>
  <c r="K1003" i="6" s="1"/>
  <c r="C1003" i="6"/>
  <c r="F1002" i="6"/>
  <c r="G1002" i="6" s="1"/>
  <c r="K1002" i="6" s="1"/>
  <c r="C1002" i="6"/>
  <c r="F1001" i="6"/>
  <c r="C1001" i="6"/>
  <c r="F1000" i="6"/>
  <c r="C1000" i="6"/>
  <c r="G999" i="6"/>
  <c r="K999" i="6" s="1"/>
  <c r="I999" i="6" s="1"/>
  <c r="F999" i="6"/>
  <c r="C999" i="6"/>
  <c r="F998" i="6"/>
  <c r="C998" i="6"/>
  <c r="F997" i="6"/>
  <c r="C997" i="6"/>
  <c r="F996" i="6"/>
  <c r="C996" i="6"/>
  <c r="F995" i="6"/>
  <c r="G995" i="6" s="1"/>
  <c r="K995" i="6" s="1"/>
  <c r="R995" i="6" s="1"/>
  <c r="O995" i="6" s="1"/>
  <c r="C995" i="6"/>
  <c r="G994" i="6"/>
  <c r="K994" i="6" s="1"/>
  <c r="L994" i="6" s="1"/>
  <c r="F994" i="6"/>
  <c r="C994" i="6"/>
  <c r="F993" i="6"/>
  <c r="G993" i="6" s="1"/>
  <c r="K993" i="6" s="1"/>
  <c r="C993" i="6"/>
  <c r="F992" i="6"/>
  <c r="C992" i="6"/>
  <c r="G991" i="6"/>
  <c r="K991" i="6" s="1"/>
  <c r="H991" i="6" s="1"/>
  <c r="F991" i="6"/>
  <c r="C991" i="6"/>
  <c r="F990" i="6"/>
  <c r="G990" i="6" s="1"/>
  <c r="K990" i="6" s="1"/>
  <c r="H990" i="6" s="1"/>
  <c r="C990" i="6"/>
  <c r="F989" i="6"/>
  <c r="C989" i="6"/>
  <c r="G988" i="6"/>
  <c r="K988" i="6" s="1"/>
  <c r="F988" i="6"/>
  <c r="C988" i="6"/>
  <c r="F987" i="6"/>
  <c r="C987" i="6"/>
  <c r="F986" i="6"/>
  <c r="G986" i="6" s="1"/>
  <c r="K986" i="6" s="1"/>
  <c r="C986" i="6"/>
  <c r="G985" i="6"/>
  <c r="K985" i="6" s="1"/>
  <c r="J985" i="6" s="1"/>
  <c r="F985" i="6"/>
  <c r="C985" i="6"/>
  <c r="F984" i="6"/>
  <c r="C984" i="6"/>
  <c r="F983" i="6"/>
  <c r="G983" i="6" s="1"/>
  <c r="K983" i="6" s="1"/>
  <c r="C983" i="6"/>
  <c r="F982" i="6"/>
  <c r="C982" i="6"/>
  <c r="F981" i="6"/>
  <c r="C981" i="6"/>
  <c r="F980" i="6"/>
  <c r="G980" i="6" s="1"/>
  <c r="K980" i="6" s="1"/>
  <c r="C980" i="6"/>
  <c r="F979" i="6"/>
  <c r="G979" i="6" s="1"/>
  <c r="K979" i="6" s="1"/>
  <c r="C979" i="6"/>
  <c r="G978" i="6"/>
  <c r="K978" i="6" s="1"/>
  <c r="F978" i="6"/>
  <c r="C978" i="6"/>
  <c r="F977" i="6"/>
  <c r="C977" i="6"/>
  <c r="F976" i="6"/>
  <c r="G976" i="6" s="1"/>
  <c r="K976" i="6" s="1"/>
  <c r="I976" i="6" s="1"/>
  <c r="C976" i="6"/>
  <c r="F975" i="6"/>
  <c r="G975" i="6" s="1"/>
  <c r="K975" i="6" s="1"/>
  <c r="H975" i="6" s="1"/>
  <c r="C975" i="6"/>
  <c r="F974" i="6"/>
  <c r="C974" i="6"/>
  <c r="F973" i="6"/>
  <c r="G973" i="6" s="1"/>
  <c r="K973" i="6" s="1"/>
  <c r="C973" i="6"/>
  <c r="F972" i="6"/>
  <c r="C972" i="6"/>
  <c r="F971" i="6"/>
  <c r="G971" i="6" s="1"/>
  <c r="K971" i="6" s="1"/>
  <c r="P971" i="6" s="1"/>
  <c r="Q971" i="6" s="1"/>
  <c r="C971" i="6"/>
  <c r="F970" i="6"/>
  <c r="G970" i="6" s="1"/>
  <c r="K970" i="6" s="1"/>
  <c r="P970" i="6" s="1"/>
  <c r="Q970" i="6" s="1"/>
  <c r="C970" i="6"/>
  <c r="F969" i="6"/>
  <c r="G969" i="6" s="1"/>
  <c r="K969" i="6" s="1"/>
  <c r="H969" i="6" s="1"/>
  <c r="C969" i="6"/>
  <c r="F968" i="6"/>
  <c r="G968" i="6" s="1"/>
  <c r="K968" i="6" s="1"/>
  <c r="R968" i="6" s="1"/>
  <c r="O968" i="6" s="1"/>
  <c r="C968" i="6"/>
  <c r="F967" i="6"/>
  <c r="G967" i="6" s="1"/>
  <c r="K967" i="6" s="1"/>
  <c r="C967" i="6"/>
  <c r="G966" i="6"/>
  <c r="K966" i="6" s="1"/>
  <c r="F966" i="6"/>
  <c r="C966" i="6"/>
  <c r="F965" i="6"/>
  <c r="C965" i="6"/>
  <c r="F964" i="6"/>
  <c r="C964" i="6"/>
  <c r="F963" i="6"/>
  <c r="C963" i="6"/>
  <c r="F962" i="6"/>
  <c r="C962" i="6"/>
  <c r="F961" i="6"/>
  <c r="G961" i="6" s="1"/>
  <c r="K961" i="6" s="1"/>
  <c r="L961" i="6" s="1"/>
  <c r="C961" i="6"/>
  <c r="F960" i="6"/>
  <c r="G960" i="6" s="1"/>
  <c r="K960" i="6" s="1"/>
  <c r="L960" i="6" s="1"/>
  <c r="C960" i="6"/>
  <c r="F959" i="6"/>
  <c r="C959" i="6"/>
  <c r="F958" i="6"/>
  <c r="G958" i="6" s="1"/>
  <c r="K958" i="6" s="1"/>
  <c r="C958" i="6"/>
  <c r="F957" i="6"/>
  <c r="G957" i="6" s="1"/>
  <c r="K957" i="6" s="1"/>
  <c r="H957" i="6" s="1"/>
  <c r="C957" i="6"/>
  <c r="G956" i="6"/>
  <c r="K956" i="6" s="1"/>
  <c r="F956" i="6"/>
  <c r="C956" i="6"/>
  <c r="F955" i="6"/>
  <c r="G955" i="6" s="1"/>
  <c r="K955" i="6" s="1"/>
  <c r="J955" i="6" s="1"/>
  <c r="C955" i="6"/>
  <c r="F954" i="6"/>
  <c r="C954" i="6"/>
  <c r="F953" i="6"/>
  <c r="G953" i="6" s="1"/>
  <c r="K953" i="6" s="1"/>
  <c r="R953" i="6" s="1"/>
  <c r="O953" i="6" s="1"/>
  <c r="C953" i="6"/>
  <c r="F952" i="6"/>
  <c r="G952" i="6" s="1"/>
  <c r="K952" i="6" s="1"/>
  <c r="C952" i="6"/>
  <c r="F951" i="6"/>
  <c r="G951" i="6" s="1"/>
  <c r="K951" i="6" s="1"/>
  <c r="H951" i="6" s="1"/>
  <c r="C951" i="6"/>
  <c r="F950" i="6"/>
  <c r="G950" i="6" s="1"/>
  <c r="K950" i="6" s="1"/>
  <c r="C950" i="6"/>
  <c r="F949" i="6"/>
  <c r="G949" i="6" s="1"/>
  <c r="K949" i="6" s="1"/>
  <c r="C949" i="6"/>
  <c r="F948" i="6"/>
  <c r="C948" i="6"/>
  <c r="F947" i="6"/>
  <c r="G947" i="6" s="1"/>
  <c r="K947" i="6" s="1"/>
  <c r="C947" i="6"/>
  <c r="F946" i="6"/>
  <c r="C946" i="6"/>
  <c r="G945" i="6"/>
  <c r="K945" i="6" s="1"/>
  <c r="P945" i="6" s="1"/>
  <c r="Q945" i="6" s="1"/>
  <c r="F945" i="6"/>
  <c r="C945" i="6"/>
  <c r="F944" i="6"/>
  <c r="C944" i="6"/>
  <c r="F943" i="6"/>
  <c r="G943" i="6" s="1"/>
  <c r="K943" i="6" s="1"/>
  <c r="C943" i="6"/>
  <c r="G942" i="6"/>
  <c r="K942" i="6" s="1"/>
  <c r="F942" i="6"/>
  <c r="C942" i="6"/>
  <c r="F941" i="6"/>
  <c r="G941" i="6" s="1"/>
  <c r="K941" i="6" s="1"/>
  <c r="I941" i="6" s="1"/>
  <c r="C941" i="6"/>
  <c r="F940" i="6"/>
  <c r="C940" i="6"/>
  <c r="G939" i="6"/>
  <c r="K939" i="6" s="1"/>
  <c r="F939" i="6"/>
  <c r="C939" i="6"/>
  <c r="F938" i="6"/>
  <c r="C938" i="6"/>
  <c r="F937" i="6"/>
  <c r="G937" i="6" s="1"/>
  <c r="K937" i="6" s="1"/>
  <c r="C937" i="6"/>
  <c r="G936" i="6"/>
  <c r="K936" i="6" s="1"/>
  <c r="F936" i="6"/>
  <c r="C936" i="6"/>
  <c r="F935" i="6"/>
  <c r="C935" i="6"/>
  <c r="F934" i="6"/>
  <c r="G934" i="6" s="1"/>
  <c r="K934" i="6" s="1"/>
  <c r="C934" i="6"/>
  <c r="G933" i="6"/>
  <c r="K933" i="6" s="1"/>
  <c r="I933" i="6" s="1"/>
  <c r="F933" i="6"/>
  <c r="C933" i="6"/>
  <c r="F932" i="6"/>
  <c r="G932" i="6" s="1"/>
  <c r="K932" i="6" s="1"/>
  <c r="J932" i="6" s="1"/>
  <c r="C932" i="6"/>
  <c r="F931" i="6"/>
  <c r="G931" i="6" s="1"/>
  <c r="K931" i="6" s="1"/>
  <c r="C931" i="6"/>
  <c r="F930" i="6"/>
  <c r="G930" i="6" s="1"/>
  <c r="K930" i="6" s="1"/>
  <c r="L930" i="6" s="1"/>
  <c r="C930" i="6"/>
  <c r="F929" i="6"/>
  <c r="G929" i="6" s="1"/>
  <c r="K929" i="6" s="1"/>
  <c r="C929" i="6"/>
  <c r="F928" i="6"/>
  <c r="G928" i="6" s="1"/>
  <c r="K928" i="6" s="1"/>
  <c r="J928" i="6" s="1"/>
  <c r="C928" i="6"/>
  <c r="F927" i="6"/>
  <c r="C927" i="6"/>
  <c r="F926" i="6"/>
  <c r="G926" i="6" s="1"/>
  <c r="K926" i="6" s="1"/>
  <c r="I926" i="6" s="1"/>
  <c r="C926" i="6"/>
  <c r="F925" i="6"/>
  <c r="G925" i="6" s="1"/>
  <c r="K925" i="6" s="1"/>
  <c r="H925" i="6" s="1"/>
  <c r="C925" i="6"/>
  <c r="G924" i="6"/>
  <c r="K924" i="6" s="1"/>
  <c r="H924" i="6" s="1"/>
  <c r="F924" i="6"/>
  <c r="C924" i="6"/>
  <c r="F923" i="6"/>
  <c r="C923" i="6"/>
  <c r="F922" i="6"/>
  <c r="G922" i="6" s="1"/>
  <c r="K922" i="6" s="1"/>
  <c r="L922" i="6" s="1"/>
  <c r="C922" i="6"/>
  <c r="G921" i="6"/>
  <c r="K921" i="6" s="1"/>
  <c r="F921" i="6"/>
  <c r="C921" i="6"/>
  <c r="F920" i="6"/>
  <c r="G920" i="6" s="1"/>
  <c r="K920" i="6" s="1"/>
  <c r="I920" i="6" s="1"/>
  <c r="C920" i="6"/>
  <c r="F919" i="6"/>
  <c r="G919" i="6" s="1"/>
  <c r="K919" i="6" s="1"/>
  <c r="P919" i="6" s="1"/>
  <c r="Q919" i="6" s="1"/>
  <c r="C919" i="6"/>
  <c r="F918" i="6"/>
  <c r="G918" i="6" s="1"/>
  <c r="K918" i="6" s="1"/>
  <c r="C918" i="6"/>
  <c r="F917" i="6"/>
  <c r="C917" i="6"/>
  <c r="F916" i="6"/>
  <c r="C916" i="6"/>
  <c r="F915" i="6"/>
  <c r="C915" i="6"/>
  <c r="F914" i="6"/>
  <c r="G914" i="6" s="1"/>
  <c r="K914" i="6" s="1"/>
  <c r="C914" i="6"/>
  <c r="F913" i="6"/>
  <c r="G913" i="6" s="1"/>
  <c r="K913" i="6" s="1"/>
  <c r="C913" i="6"/>
  <c r="F912" i="6"/>
  <c r="G912" i="6" s="1"/>
  <c r="K912" i="6" s="1"/>
  <c r="C912" i="6"/>
  <c r="F911" i="6"/>
  <c r="C911" i="6"/>
  <c r="F910" i="6"/>
  <c r="G910" i="6" s="1"/>
  <c r="K910" i="6" s="1"/>
  <c r="H910" i="6" s="1"/>
  <c r="C910" i="6"/>
  <c r="F909" i="6"/>
  <c r="G909" i="6" s="1"/>
  <c r="K909" i="6" s="1"/>
  <c r="H909" i="6" s="1"/>
  <c r="C909" i="6"/>
  <c r="F908" i="6"/>
  <c r="G908" i="6" s="1"/>
  <c r="K908" i="6" s="1"/>
  <c r="C908" i="6"/>
  <c r="F907" i="6"/>
  <c r="G907" i="6" s="1"/>
  <c r="K907" i="6" s="1"/>
  <c r="C907" i="6"/>
  <c r="F906" i="6"/>
  <c r="C906" i="6"/>
  <c r="G905" i="6"/>
  <c r="K905" i="6" s="1"/>
  <c r="I905" i="6" s="1"/>
  <c r="F905" i="6"/>
  <c r="C905" i="6"/>
  <c r="F904" i="6"/>
  <c r="G904" i="6" s="1"/>
  <c r="K904" i="6" s="1"/>
  <c r="C904" i="6"/>
  <c r="F903" i="6"/>
  <c r="C903" i="6"/>
  <c r="F902" i="6"/>
  <c r="C902" i="6"/>
  <c r="F901" i="6"/>
  <c r="C901" i="6"/>
  <c r="F900" i="6"/>
  <c r="G900" i="6" s="1"/>
  <c r="K900" i="6" s="1"/>
  <c r="C900" i="6"/>
  <c r="F899" i="6"/>
  <c r="G899" i="6" s="1"/>
  <c r="K899" i="6" s="1"/>
  <c r="J899" i="6" s="1"/>
  <c r="C899" i="6"/>
  <c r="F898" i="6"/>
  <c r="C898" i="6"/>
  <c r="F897" i="6"/>
  <c r="G897" i="6" s="1"/>
  <c r="K897" i="6" s="1"/>
  <c r="H897" i="6" s="1"/>
  <c r="C897" i="6"/>
  <c r="G896" i="6"/>
  <c r="K896" i="6" s="1"/>
  <c r="F896" i="6"/>
  <c r="C896" i="6"/>
  <c r="F895" i="6"/>
  <c r="G895" i="6" s="1"/>
  <c r="K895" i="6" s="1"/>
  <c r="C895" i="6"/>
  <c r="F894" i="6"/>
  <c r="G894" i="6" s="1"/>
  <c r="K894" i="6" s="1"/>
  <c r="C894" i="6"/>
  <c r="F893" i="6"/>
  <c r="C893" i="6"/>
  <c r="F892" i="6"/>
  <c r="G892" i="6" s="1"/>
  <c r="K892" i="6" s="1"/>
  <c r="C892" i="6"/>
  <c r="F891" i="6"/>
  <c r="C891" i="6"/>
  <c r="F890" i="6"/>
  <c r="C890" i="6"/>
  <c r="F889" i="6"/>
  <c r="G889" i="6" s="1"/>
  <c r="K889" i="6" s="1"/>
  <c r="R889" i="6" s="1"/>
  <c r="O889" i="6" s="1"/>
  <c r="C889" i="6"/>
  <c r="G888" i="6"/>
  <c r="K888" i="6" s="1"/>
  <c r="L888" i="6" s="1"/>
  <c r="F888" i="6"/>
  <c r="C888" i="6"/>
  <c r="F887" i="6"/>
  <c r="C887" i="6"/>
  <c r="F886" i="6"/>
  <c r="C886" i="6"/>
  <c r="F885" i="6"/>
  <c r="G885" i="6" s="1"/>
  <c r="K885" i="6" s="1"/>
  <c r="I885" i="6" s="1"/>
  <c r="C885" i="6"/>
  <c r="F884" i="6"/>
  <c r="G884" i="6" s="1"/>
  <c r="K884" i="6" s="1"/>
  <c r="I884" i="6" s="1"/>
  <c r="C884" i="6"/>
  <c r="F883" i="6"/>
  <c r="C883" i="6"/>
  <c r="F882" i="6"/>
  <c r="C882" i="6"/>
  <c r="F881" i="6"/>
  <c r="G881" i="6" s="1"/>
  <c r="K881" i="6" s="1"/>
  <c r="L881" i="6" s="1"/>
  <c r="C881" i="6"/>
  <c r="F880" i="6"/>
  <c r="G880" i="6" s="1"/>
  <c r="K880" i="6" s="1"/>
  <c r="C880" i="6"/>
  <c r="F879" i="6"/>
  <c r="G879" i="6" s="1"/>
  <c r="K879" i="6" s="1"/>
  <c r="P879" i="6" s="1"/>
  <c r="Q879" i="6" s="1"/>
  <c r="C879" i="6"/>
  <c r="G878" i="6"/>
  <c r="K878" i="6" s="1"/>
  <c r="F878" i="6"/>
  <c r="C878" i="6"/>
  <c r="F877" i="6"/>
  <c r="G877" i="6" s="1"/>
  <c r="K877" i="6" s="1"/>
  <c r="R877" i="6" s="1"/>
  <c r="O877" i="6" s="1"/>
  <c r="C877" i="6"/>
  <c r="F876" i="6"/>
  <c r="G876" i="6" s="1"/>
  <c r="K876" i="6" s="1"/>
  <c r="L876" i="6" s="1"/>
  <c r="C876" i="6"/>
  <c r="G875" i="6"/>
  <c r="K875" i="6" s="1"/>
  <c r="H875" i="6" s="1"/>
  <c r="F875" i="6"/>
  <c r="C875" i="6"/>
  <c r="F874" i="6"/>
  <c r="C874" i="6"/>
  <c r="F873" i="6"/>
  <c r="G873" i="6" s="1"/>
  <c r="K873" i="6" s="1"/>
  <c r="C873" i="6"/>
  <c r="F872" i="6"/>
  <c r="G872" i="6" s="1"/>
  <c r="K872" i="6" s="1"/>
  <c r="C872" i="6"/>
  <c r="F871" i="6"/>
  <c r="C871" i="6"/>
  <c r="G870" i="6"/>
  <c r="K870" i="6" s="1"/>
  <c r="P870" i="6" s="1"/>
  <c r="Q870" i="6" s="1"/>
  <c r="F870" i="6"/>
  <c r="C870" i="6"/>
  <c r="F869" i="6"/>
  <c r="G869" i="6" s="1"/>
  <c r="K869" i="6" s="1"/>
  <c r="C869" i="6"/>
  <c r="F868" i="6"/>
  <c r="G868" i="6" s="1"/>
  <c r="K868" i="6" s="1"/>
  <c r="I868" i="6" s="1"/>
  <c r="C868" i="6"/>
  <c r="F867" i="6"/>
  <c r="G867" i="6" s="1"/>
  <c r="K867" i="6" s="1"/>
  <c r="J867" i="6" s="1"/>
  <c r="C867" i="6"/>
  <c r="F866" i="6"/>
  <c r="G866" i="6" s="1"/>
  <c r="K866" i="6" s="1"/>
  <c r="P866" i="6" s="1"/>
  <c r="Q866" i="6" s="1"/>
  <c r="C866" i="6"/>
  <c r="F865" i="6"/>
  <c r="C865" i="6"/>
  <c r="F864" i="6"/>
  <c r="G864" i="6" s="1"/>
  <c r="K864" i="6" s="1"/>
  <c r="J864" i="6" s="1"/>
  <c r="C864" i="6"/>
  <c r="F863" i="6"/>
  <c r="G863" i="6" s="1"/>
  <c r="K863" i="6" s="1"/>
  <c r="C863" i="6"/>
  <c r="F862" i="6"/>
  <c r="G862" i="6" s="1"/>
  <c r="K862" i="6" s="1"/>
  <c r="C862" i="6"/>
  <c r="F861" i="6"/>
  <c r="C861" i="6"/>
  <c r="F860" i="6"/>
  <c r="G860" i="6" s="1"/>
  <c r="K860" i="6" s="1"/>
  <c r="C860" i="6"/>
  <c r="F859" i="6"/>
  <c r="G859" i="6" s="1"/>
  <c r="K859" i="6" s="1"/>
  <c r="H859" i="6" s="1"/>
  <c r="C859" i="6"/>
  <c r="F858" i="6"/>
  <c r="C858" i="6"/>
  <c r="F857" i="6"/>
  <c r="C857" i="6"/>
  <c r="G856" i="6"/>
  <c r="K856" i="6" s="1"/>
  <c r="F856" i="6"/>
  <c r="C856" i="6"/>
  <c r="F855" i="6"/>
  <c r="G855" i="6" s="1"/>
  <c r="K855" i="6" s="1"/>
  <c r="C855" i="6"/>
  <c r="F854" i="6"/>
  <c r="C854" i="6"/>
  <c r="F853" i="6"/>
  <c r="G853" i="6" s="1"/>
  <c r="K853" i="6" s="1"/>
  <c r="J853" i="6" s="1"/>
  <c r="C853" i="6"/>
  <c r="F852" i="6"/>
  <c r="G852" i="6" s="1"/>
  <c r="K852" i="6" s="1"/>
  <c r="P852" i="6" s="1"/>
  <c r="Q852" i="6" s="1"/>
  <c r="C852" i="6"/>
  <c r="F851" i="6"/>
  <c r="G851" i="6" s="1"/>
  <c r="K851" i="6" s="1"/>
  <c r="C851" i="6"/>
  <c r="F850" i="6"/>
  <c r="C850" i="6"/>
  <c r="F849" i="6"/>
  <c r="G849" i="6" s="1"/>
  <c r="K849" i="6" s="1"/>
  <c r="H849" i="6" s="1"/>
  <c r="C849" i="6"/>
  <c r="F848" i="6"/>
  <c r="G848" i="6" s="1"/>
  <c r="K848" i="6" s="1"/>
  <c r="L848" i="6" s="1"/>
  <c r="C848" i="6"/>
  <c r="F847" i="6"/>
  <c r="G847" i="6" s="1"/>
  <c r="K847" i="6" s="1"/>
  <c r="H847" i="6" s="1"/>
  <c r="C847" i="6"/>
  <c r="G846" i="6"/>
  <c r="K846" i="6" s="1"/>
  <c r="F846" i="6"/>
  <c r="C846" i="6"/>
  <c r="F845" i="6"/>
  <c r="G845" i="6" s="1"/>
  <c r="K845" i="6" s="1"/>
  <c r="L845" i="6" s="1"/>
  <c r="C845" i="6"/>
  <c r="F844" i="6"/>
  <c r="G844" i="6" s="1"/>
  <c r="K844" i="6" s="1"/>
  <c r="H844" i="6" s="1"/>
  <c r="C844" i="6"/>
  <c r="F843" i="6"/>
  <c r="G843" i="6" s="1"/>
  <c r="K843" i="6" s="1"/>
  <c r="C843" i="6"/>
  <c r="F842" i="6"/>
  <c r="G842" i="6" s="1"/>
  <c r="K842" i="6" s="1"/>
  <c r="I842" i="6" s="1"/>
  <c r="C842" i="6"/>
  <c r="F841" i="6"/>
  <c r="C841" i="6"/>
  <c r="G840" i="6"/>
  <c r="K840" i="6" s="1"/>
  <c r="F840" i="6"/>
  <c r="C840" i="6"/>
  <c r="F839" i="6"/>
  <c r="C839" i="6"/>
  <c r="G838" i="6"/>
  <c r="K838" i="6" s="1"/>
  <c r="F838" i="6"/>
  <c r="C838" i="6"/>
  <c r="F837" i="6"/>
  <c r="G837" i="6" s="1"/>
  <c r="K837" i="6" s="1"/>
  <c r="C837" i="6"/>
  <c r="F836" i="6"/>
  <c r="G836" i="6" s="1"/>
  <c r="K836" i="6" s="1"/>
  <c r="C836" i="6"/>
  <c r="F835" i="6"/>
  <c r="G835" i="6" s="1"/>
  <c r="K835" i="6" s="1"/>
  <c r="C835" i="6"/>
  <c r="F834" i="6"/>
  <c r="C834" i="6"/>
  <c r="F833" i="6"/>
  <c r="G833" i="6" s="1"/>
  <c r="K833" i="6" s="1"/>
  <c r="C833" i="6"/>
  <c r="F832" i="6"/>
  <c r="G832" i="6" s="1"/>
  <c r="K832" i="6" s="1"/>
  <c r="F831" i="6"/>
  <c r="G831" i="6" s="1"/>
  <c r="K831" i="6" s="1"/>
  <c r="F830" i="6"/>
  <c r="G830" i="6" s="1"/>
  <c r="K830" i="6" s="1"/>
  <c r="M829" i="6"/>
  <c r="F829" i="6"/>
  <c r="G829" i="6" s="1"/>
  <c r="K829" i="6" s="1"/>
  <c r="G823" i="6"/>
  <c r="K823" i="6" s="1"/>
  <c r="R823" i="6" s="1"/>
  <c r="O823" i="6" s="1"/>
  <c r="F823" i="6"/>
  <c r="C823" i="6"/>
  <c r="F822" i="6"/>
  <c r="G822" i="6" s="1"/>
  <c r="K822" i="6" s="1"/>
  <c r="C822" i="6"/>
  <c r="F821" i="6"/>
  <c r="C821" i="6"/>
  <c r="F820" i="6"/>
  <c r="C820" i="6"/>
  <c r="F819" i="6"/>
  <c r="G819" i="6" s="1"/>
  <c r="K819" i="6" s="1"/>
  <c r="C819" i="6"/>
  <c r="F818" i="6"/>
  <c r="C818" i="6"/>
  <c r="F817" i="6"/>
  <c r="C817" i="6"/>
  <c r="F816" i="6"/>
  <c r="C816" i="6"/>
  <c r="F815" i="6"/>
  <c r="G815" i="6" s="1"/>
  <c r="K815" i="6" s="1"/>
  <c r="C815" i="6"/>
  <c r="F814" i="6"/>
  <c r="G814" i="6" s="1"/>
  <c r="K814" i="6" s="1"/>
  <c r="C814" i="6"/>
  <c r="F813" i="6"/>
  <c r="C813" i="6"/>
  <c r="F812" i="6"/>
  <c r="G812" i="6" s="1"/>
  <c r="K812" i="6" s="1"/>
  <c r="H812" i="6" s="1"/>
  <c r="C812" i="6"/>
  <c r="G811" i="6"/>
  <c r="K811" i="6" s="1"/>
  <c r="F811" i="6"/>
  <c r="C811" i="6"/>
  <c r="F810" i="6"/>
  <c r="G810" i="6" s="1"/>
  <c r="K810" i="6" s="1"/>
  <c r="P810" i="6" s="1"/>
  <c r="Q810" i="6" s="1"/>
  <c r="C810" i="6"/>
  <c r="F809" i="6"/>
  <c r="G809" i="6" s="1"/>
  <c r="K809" i="6" s="1"/>
  <c r="J809" i="6" s="1"/>
  <c r="C809" i="6"/>
  <c r="F808" i="6"/>
  <c r="G808" i="6" s="1"/>
  <c r="K808" i="6" s="1"/>
  <c r="R808" i="6" s="1"/>
  <c r="O808" i="6" s="1"/>
  <c r="C808" i="6"/>
  <c r="F807" i="6"/>
  <c r="G807" i="6" s="1"/>
  <c r="K807" i="6" s="1"/>
  <c r="C807" i="6"/>
  <c r="F806" i="6"/>
  <c r="C806" i="6"/>
  <c r="F805" i="6"/>
  <c r="C805" i="6"/>
  <c r="F804" i="6"/>
  <c r="G804" i="6" s="1"/>
  <c r="K804" i="6" s="1"/>
  <c r="C804" i="6"/>
  <c r="G803" i="6"/>
  <c r="K803" i="6" s="1"/>
  <c r="P803" i="6" s="1"/>
  <c r="Q803" i="6" s="1"/>
  <c r="F803" i="6"/>
  <c r="C803" i="6"/>
  <c r="F802" i="6"/>
  <c r="G802" i="6" s="1"/>
  <c r="K802" i="6" s="1"/>
  <c r="C802" i="6"/>
  <c r="F801" i="6"/>
  <c r="C801" i="6"/>
  <c r="F800" i="6"/>
  <c r="G800" i="6" s="1"/>
  <c r="K800" i="6" s="1"/>
  <c r="J800" i="6" s="1"/>
  <c r="C800" i="6"/>
  <c r="F799" i="6"/>
  <c r="G799" i="6" s="1"/>
  <c r="K799" i="6" s="1"/>
  <c r="H799" i="6" s="1"/>
  <c r="C799" i="6"/>
  <c r="F798" i="6"/>
  <c r="G798" i="6" s="1"/>
  <c r="K798" i="6" s="1"/>
  <c r="C798" i="6"/>
  <c r="F797" i="6"/>
  <c r="C797" i="6"/>
  <c r="F796" i="6"/>
  <c r="G796" i="6" s="1"/>
  <c r="K796" i="6" s="1"/>
  <c r="P796" i="6" s="1"/>
  <c r="Q796" i="6" s="1"/>
  <c r="C796" i="6"/>
  <c r="F795" i="6"/>
  <c r="G795" i="6" s="1"/>
  <c r="K795" i="6" s="1"/>
  <c r="C795" i="6"/>
  <c r="F794" i="6"/>
  <c r="G794" i="6" s="1"/>
  <c r="K794" i="6" s="1"/>
  <c r="L794" i="6" s="1"/>
  <c r="C794" i="6"/>
  <c r="G793" i="6"/>
  <c r="K793" i="6" s="1"/>
  <c r="F793" i="6"/>
  <c r="C793" i="6"/>
  <c r="F792" i="6"/>
  <c r="C792" i="6"/>
  <c r="F791" i="6"/>
  <c r="G791" i="6" s="1"/>
  <c r="K791" i="6" s="1"/>
  <c r="C791" i="6"/>
  <c r="F790" i="6"/>
  <c r="G790" i="6" s="1"/>
  <c r="K790" i="6" s="1"/>
  <c r="C790" i="6"/>
  <c r="F789" i="6"/>
  <c r="G789" i="6" s="1"/>
  <c r="K789" i="6" s="1"/>
  <c r="I789" i="6" s="1"/>
  <c r="C789" i="6"/>
  <c r="F788" i="6"/>
  <c r="G788" i="6" s="1"/>
  <c r="K788" i="6" s="1"/>
  <c r="C788" i="6"/>
  <c r="G787" i="6"/>
  <c r="K787" i="6" s="1"/>
  <c r="I787" i="6" s="1"/>
  <c r="F787" i="6"/>
  <c r="C787" i="6"/>
  <c r="F786" i="6"/>
  <c r="C786" i="6"/>
  <c r="F785" i="6"/>
  <c r="C785" i="6"/>
  <c r="F784" i="6"/>
  <c r="G784" i="6" s="1"/>
  <c r="K784" i="6" s="1"/>
  <c r="C784" i="6"/>
  <c r="G783" i="6"/>
  <c r="K783" i="6" s="1"/>
  <c r="H783" i="6" s="1"/>
  <c r="F783" i="6"/>
  <c r="C783" i="6"/>
  <c r="F782" i="6"/>
  <c r="C782" i="6"/>
  <c r="F781" i="6"/>
  <c r="C781" i="6"/>
  <c r="F780" i="6"/>
  <c r="G780" i="6" s="1"/>
  <c r="K780" i="6" s="1"/>
  <c r="C780" i="6"/>
  <c r="F779" i="6"/>
  <c r="G779" i="6" s="1"/>
  <c r="K779" i="6" s="1"/>
  <c r="C779" i="6"/>
  <c r="G778" i="6"/>
  <c r="K778" i="6" s="1"/>
  <c r="J778" i="6" s="1"/>
  <c r="F778" i="6"/>
  <c r="C778" i="6"/>
  <c r="G777" i="6"/>
  <c r="K777" i="6" s="1"/>
  <c r="P777" i="6" s="1"/>
  <c r="Q777" i="6" s="1"/>
  <c r="F777" i="6"/>
  <c r="C777" i="6"/>
  <c r="F776" i="6"/>
  <c r="G776" i="6" s="1"/>
  <c r="K776" i="6" s="1"/>
  <c r="C776" i="6"/>
  <c r="G775" i="6"/>
  <c r="K775" i="6" s="1"/>
  <c r="F775" i="6"/>
  <c r="C775" i="6"/>
  <c r="G774" i="6"/>
  <c r="K774" i="6" s="1"/>
  <c r="H774" i="6" s="1"/>
  <c r="F774" i="6"/>
  <c r="C774" i="6"/>
  <c r="F773" i="6"/>
  <c r="C773" i="6"/>
  <c r="F772" i="6"/>
  <c r="G772" i="6" s="1"/>
  <c r="K772" i="6" s="1"/>
  <c r="H772" i="6" s="1"/>
  <c r="C772" i="6"/>
  <c r="F771" i="6"/>
  <c r="G771" i="6" s="1"/>
  <c r="K771" i="6" s="1"/>
  <c r="C771" i="6"/>
  <c r="F770" i="6"/>
  <c r="C770" i="6"/>
  <c r="F769" i="6"/>
  <c r="C769" i="6"/>
  <c r="F768" i="6"/>
  <c r="G768" i="6" s="1"/>
  <c r="K768" i="6" s="1"/>
  <c r="L768" i="6" s="1"/>
  <c r="C768" i="6"/>
  <c r="G767" i="6"/>
  <c r="K767" i="6" s="1"/>
  <c r="I767" i="6" s="1"/>
  <c r="F767" i="6"/>
  <c r="C767" i="6"/>
  <c r="F766" i="6"/>
  <c r="G766" i="6" s="1"/>
  <c r="K766" i="6" s="1"/>
  <c r="C766" i="6"/>
  <c r="F765" i="6"/>
  <c r="C765" i="6"/>
  <c r="F764" i="6"/>
  <c r="G764" i="6" s="1"/>
  <c r="K764" i="6" s="1"/>
  <c r="C764" i="6"/>
  <c r="G763" i="6"/>
  <c r="K763" i="6" s="1"/>
  <c r="R763" i="6" s="1"/>
  <c r="O763" i="6" s="1"/>
  <c r="F763" i="6"/>
  <c r="C763" i="6"/>
  <c r="G762" i="6"/>
  <c r="K762" i="6" s="1"/>
  <c r="P762" i="6" s="1"/>
  <c r="Q762" i="6" s="1"/>
  <c r="F762" i="6"/>
  <c r="C762" i="6"/>
  <c r="F761" i="6"/>
  <c r="G761" i="6" s="1"/>
  <c r="K761" i="6" s="1"/>
  <c r="I761" i="6" s="1"/>
  <c r="C761" i="6"/>
  <c r="F760" i="6"/>
  <c r="G760" i="6" s="1"/>
  <c r="K760" i="6" s="1"/>
  <c r="C760" i="6"/>
  <c r="G759" i="6"/>
  <c r="K759" i="6" s="1"/>
  <c r="H759" i="6" s="1"/>
  <c r="F759" i="6"/>
  <c r="C759" i="6"/>
  <c r="F758" i="6"/>
  <c r="G758" i="6" s="1"/>
  <c r="K758" i="6" s="1"/>
  <c r="C758" i="6"/>
  <c r="F757" i="6"/>
  <c r="G757" i="6" s="1"/>
  <c r="K757" i="6" s="1"/>
  <c r="R757" i="6" s="1"/>
  <c r="O757" i="6" s="1"/>
  <c r="C757" i="6"/>
  <c r="F756" i="6"/>
  <c r="C756" i="6"/>
  <c r="F755" i="6"/>
  <c r="G755" i="6" s="1"/>
  <c r="K755" i="6" s="1"/>
  <c r="R755" i="6" s="1"/>
  <c r="O755" i="6" s="1"/>
  <c r="C755" i="6"/>
  <c r="F754" i="6"/>
  <c r="C754" i="6"/>
  <c r="G753" i="6"/>
  <c r="K753" i="6" s="1"/>
  <c r="P753" i="6" s="1"/>
  <c r="Q753" i="6" s="1"/>
  <c r="F753" i="6"/>
  <c r="C753" i="6"/>
  <c r="F752" i="6"/>
  <c r="G752" i="6" s="1"/>
  <c r="K752" i="6" s="1"/>
  <c r="L752" i="6" s="1"/>
  <c r="C752" i="6"/>
  <c r="G751" i="6"/>
  <c r="K751" i="6" s="1"/>
  <c r="I751" i="6" s="1"/>
  <c r="F751" i="6"/>
  <c r="C751" i="6"/>
  <c r="G750" i="6"/>
  <c r="K750" i="6" s="1"/>
  <c r="P750" i="6" s="1"/>
  <c r="Q750" i="6" s="1"/>
  <c r="F750" i="6"/>
  <c r="C750" i="6"/>
  <c r="F749" i="6"/>
  <c r="G749" i="6" s="1"/>
  <c r="K749" i="6" s="1"/>
  <c r="R749" i="6" s="1"/>
  <c r="O749" i="6" s="1"/>
  <c r="C749" i="6"/>
  <c r="F748" i="6"/>
  <c r="G748" i="6" s="1"/>
  <c r="K748" i="6" s="1"/>
  <c r="C748" i="6"/>
  <c r="G747" i="6"/>
  <c r="K747" i="6" s="1"/>
  <c r="F747" i="6"/>
  <c r="C747" i="6"/>
  <c r="F746" i="6"/>
  <c r="G746" i="6" s="1"/>
  <c r="K746" i="6" s="1"/>
  <c r="C746" i="6"/>
  <c r="F745" i="6"/>
  <c r="C745" i="6"/>
  <c r="G744" i="6"/>
  <c r="K744" i="6" s="1"/>
  <c r="P744" i="6" s="1"/>
  <c r="Q744" i="6" s="1"/>
  <c r="F744" i="6"/>
  <c r="C744" i="6"/>
  <c r="F743" i="6"/>
  <c r="G743" i="6" s="1"/>
  <c r="K743" i="6" s="1"/>
  <c r="C743" i="6"/>
  <c r="F742" i="6"/>
  <c r="G742" i="6" s="1"/>
  <c r="K742" i="6" s="1"/>
  <c r="C742" i="6"/>
  <c r="G741" i="6"/>
  <c r="K741" i="6" s="1"/>
  <c r="F741" i="6"/>
  <c r="C741" i="6"/>
  <c r="F740" i="6"/>
  <c r="C740" i="6"/>
  <c r="F739" i="6"/>
  <c r="G739" i="6" s="1"/>
  <c r="K739" i="6" s="1"/>
  <c r="H739" i="6" s="1"/>
  <c r="C739" i="6"/>
  <c r="G738" i="6"/>
  <c r="K738" i="6" s="1"/>
  <c r="P738" i="6" s="1"/>
  <c r="Q738" i="6" s="1"/>
  <c r="F738" i="6"/>
  <c r="C738" i="6"/>
  <c r="F737" i="6"/>
  <c r="C737" i="6"/>
  <c r="F736" i="6"/>
  <c r="C736" i="6"/>
  <c r="F735" i="6"/>
  <c r="C735" i="6"/>
  <c r="F734" i="6"/>
  <c r="G734" i="6" s="1"/>
  <c r="K734" i="6" s="1"/>
  <c r="C734" i="6"/>
  <c r="F733" i="6"/>
  <c r="G733" i="6" s="1"/>
  <c r="K733" i="6" s="1"/>
  <c r="C733" i="6"/>
  <c r="F732" i="6"/>
  <c r="C732" i="6"/>
  <c r="G731" i="6"/>
  <c r="K731" i="6" s="1"/>
  <c r="H731" i="6" s="1"/>
  <c r="F731" i="6"/>
  <c r="C731" i="6"/>
  <c r="F730" i="6"/>
  <c r="G730" i="6" s="1"/>
  <c r="K730" i="6" s="1"/>
  <c r="C730" i="6"/>
  <c r="F729" i="6"/>
  <c r="G729" i="6" s="1"/>
  <c r="K729" i="6" s="1"/>
  <c r="C729" i="6"/>
  <c r="F728" i="6"/>
  <c r="G728" i="6" s="1"/>
  <c r="K728" i="6" s="1"/>
  <c r="P728" i="6" s="1"/>
  <c r="Q728" i="6" s="1"/>
  <c r="C728" i="6"/>
  <c r="F727" i="6"/>
  <c r="G727" i="6" s="1"/>
  <c r="K727" i="6" s="1"/>
  <c r="C727" i="6"/>
  <c r="G726" i="6"/>
  <c r="K726" i="6" s="1"/>
  <c r="P726" i="6" s="1"/>
  <c r="Q726" i="6" s="1"/>
  <c r="F726" i="6"/>
  <c r="C726" i="6"/>
  <c r="F725" i="6"/>
  <c r="C725" i="6"/>
  <c r="F724" i="6"/>
  <c r="G724" i="6" s="1"/>
  <c r="K724" i="6" s="1"/>
  <c r="J724" i="6" s="1"/>
  <c r="C724" i="6"/>
  <c r="F723" i="6"/>
  <c r="G723" i="6" s="1"/>
  <c r="K723" i="6" s="1"/>
  <c r="C723" i="6"/>
  <c r="F722" i="6"/>
  <c r="G722" i="6" s="1"/>
  <c r="K722" i="6" s="1"/>
  <c r="I722" i="6" s="1"/>
  <c r="C722" i="6"/>
  <c r="F721" i="6"/>
  <c r="C721" i="6"/>
  <c r="F720" i="6"/>
  <c r="C720" i="6"/>
  <c r="F719" i="6"/>
  <c r="G719" i="6" s="1"/>
  <c r="K719" i="6" s="1"/>
  <c r="C719" i="6"/>
  <c r="G718" i="6"/>
  <c r="K718" i="6" s="1"/>
  <c r="F718" i="6"/>
  <c r="C718" i="6"/>
  <c r="F717" i="6"/>
  <c r="G717" i="6" s="1"/>
  <c r="K717" i="6" s="1"/>
  <c r="C717" i="6"/>
  <c r="F716" i="6"/>
  <c r="G716" i="6" s="1"/>
  <c r="K716" i="6" s="1"/>
  <c r="C716" i="6"/>
  <c r="F715" i="6"/>
  <c r="G715" i="6" s="1"/>
  <c r="K715" i="6" s="1"/>
  <c r="C715" i="6"/>
  <c r="F714" i="6"/>
  <c r="G714" i="6" s="1"/>
  <c r="K714" i="6" s="1"/>
  <c r="R714" i="6" s="1"/>
  <c r="O714" i="6" s="1"/>
  <c r="C714" i="6"/>
  <c r="F713" i="6"/>
  <c r="G713" i="6" s="1"/>
  <c r="K713" i="6" s="1"/>
  <c r="C713" i="6"/>
  <c r="G712" i="6"/>
  <c r="K712" i="6" s="1"/>
  <c r="F712" i="6"/>
  <c r="C712" i="6"/>
  <c r="F711" i="6"/>
  <c r="C711" i="6"/>
  <c r="F710" i="6"/>
  <c r="G710" i="6" s="1"/>
  <c r="K710" i="6" s="1"/>
  <c r="C710" i="6"/>
  <c r="F709" i="6"/>
  <c r="C709" i="6"/>
  <c r="F708" i="6"/>
  <c r="C708" i="6"/>
  <c r="F707" i="6"/>
  <c r="G707" i="6" s="1"/>
  <c r="K707" i="6" s="1"/>
  <c r="I707" i="6" s="1"/>
  <c r="C707" i="6"/>
  <c r="F706" i="6"/>
  <c r="G706" i="6" s="1"/>
  <c r="K706" i="6" s="1"/>
  <c r="C706" i="6"/>
  <c r="F705" i="6"/>
  <c r="G705" i="6" s="1"/>
  <c r="K705" i="6" s="1"/>
  <c r="C705" i="6"/>
  <c r="F704" i="6"/>
  <c r="C704" i="6"/>
  <c r="F703" i="6"/>
  <c r="G703" i="6" s="1"/>
  <c r="K703" i="6" s="1"/>
  <c r="C703" i="6"/>
  <c r="G702" i="6"/>
  <c r="K702" i="6" s="1"/>
  <c r="R702" i="6" s="1"/>
  <c r="O702" i="6" s="1"/>
  <c r="F702" i="6"/>
  <c r="C702" i="6"/>
  <c r="F701" i="6"/>
  <c r="G701" i="6" s="1"/>
  <c r="K701" i="6" s="1"/>
  <c r="C701" i="6"/>
  <c r="F700" i="6"/>
  <c r="G700" i="6" s="1"/>
  <c r="K700" i="6" s="1"/>
  <c r="C700" i="6"/>
  <c r="F699" i="6"/>
  <c r="C699" i="6"/>
  <c r="F698" i="6"/>
  <c r="G698" i="6" s="1"/>
  <c r="K698" i="6" s="1"/>
  <c r="C698" i="6"/>
  <c r="F697" i="6"/>
  <c r="C697" i="6"/>
  <c r="F696" i="6"/>
  <c r="C696" i="6"/>
  <c r="F695" i="6"/>
  <c r="C695" i="6"/>
  <c r="G694" i="6"/>
  <c r="K694" i="6" s="1"/>
  <c r="F694" i="6"/>
  <c r="C694" i="6"/>
  <c r="F693" i="6"/>
  <c r="G693" i="6" s="1"/>
  <c r="K693" i="6" s="1"/>
  <c r="C693" i="6"/>
  <c r="F692" i="6"/>
  <c r="C692" i="6"/>
  <c r="F691" i="6"/>
  <c r="C691" i="6"/>
  <c r="F690" i="6"/>
  <c r="G690" i="6" s="1"/>
  <c r="K690" i="6" s="1"/>
  <c r="C690" i="6"/>
  <c r="F689" i="6"/>
  <c r="G689" i="6" s="1"/>
  <c r="K689" i="6" s="1"/>
  <c r="C689" i="6"/>
  <c r="F688" i="6"/>
  <c r="C688" i="6"/>
  <c r="F687" i="6"/>
  <c r="G687" i="6" s="1"/>
  <c r="K687" i="6" s="1"/>
  <c r="C687" i="6"/>
  <c r="F686" i="6"/>
  <c r="G686" i="6" s="1"/>
  <c r="K686" i="6" s="1"/>
  <c r="I686" i="6" s="1"/>
  <c r="C686" i="6"/>
  <c r="F685" i="6"/>
  <c r="G685" i="6" s="1"/>
  <c r="K685" i="6" s="1"/>
  <c r="L685" i="6" s="1"/>
  <c r="C685" i="6"/>
  <c r="G684" i="6"/>
  <c r="K684" i="6" s="1"/>
  <c r="J684" i="6" s="1"/>
  <c r="F684" i="6"/>
  <c r="C684" i="6"/>
  <c r="F683" i="6"/>
  <c r="C683" i="6"/>
  <c r="F682" i="6"/>
  <c r="G682" i="6" s="1"/>
  <c r="K682" i="6" s="1"/>
  <c r="L682" i="6" s="1"/>
  <c r="C682" i="6"/>
  <c r="F681" i="6"/>
  <c r="G681" i="6" s="1"/>
  <c r="K681" i="6" s="1"/>
  <c r="C681" i="6"/>
  <c r="F680" i="6"/>
  <c r="C680" i="6"/>
  <c r="F679" i="6"/>
  <c r="G679" i="6" s="1"/>
  <c r="K679" i="6" s="1"/>
  <c r="C679" i="6"/>
  <c r="F678" i="6"/>
  <c r="G678" i="6" s="1"/>
  <c r="K678" i="6" s="1"/>
  <c r="C678" i="6"/>
  <c r="F677" i="6"/>
  <c r="G677" i="6" s="1"/>
  <c r="K677" i="6" s="1"/>
  <c r="C677" i="6"/>
  <c r="G676" i="6"/>
  <c r="K676" i="6" s="1"/>
  <c r="F676" i="6"/>
  <c r="C676" i="6"/>
  <c r="F675" i="6"/>
  <c r="C675" i="6"/>
  <c r="F674" i="6"/>
  <c r="G674" i="6" s="1"/>
  <c r="K674" i="6" s="1"/>
  <c r="C674" i="6"/>
  <c r="F673" i="6"/>
  <c r="C673" i="6"/>
  <c r="F672" i="6"/>
  <c r="C672" i="6"/>
  <c r="F671" i="6"/>
  <c r="G671" i="6" s="1"/>
  <c r="K671" i="6" s="1"/>
  <c r="J671" i="6" s="1"/>
  <c r="C671" i="6"/>
  <c r="F670" i="6"/>
  <c r="G670" i="6" s="1"/>
  <c r="K670" i="6" s="1"/>
  <c r="P670" i="6" s="1"/>
  <c r="Q670" i="6" s="1"/>
  <c r="C670" i="6"/>
  <c r="F669" i="6"/>
  <c r="G669" i="6" s="1"/>
  <c r="K669" i="6" s="1"/>
  <c r="P669" i="6" s="1"/>
  <c r="Q669" i="6" s="1"/>
  <c r="C669" i="6"/>
  <c r="G668" i="6"/>
  <c r="K668" i="6" s="1"/>
  <c r="P668" i="6" s="1"/>
  <c r="Q668" i="6" s="1"/>
  <c r="F668" i="6"/>
  <c r="C668" i="6"/>
  <c r="F667" i="6"/>
  <c r="G667" i="6" s="1"/>
  <c r="K667" i="6" s="1"/>
  <c r="H667" i="6" s="1"/>
  <c r="C667" i="6"/>
  <c r="F666" i="6"/>
  <c r="G666" i="6" s="1"/>
  <c r="K666" i="6" s="1"/>
  <c r="R666" i="6" s="1"/>
  <c r="O666" i="6" s="1"/>
  <c r="C666" i="6"/>
  <c r="F665" i="6"/>
  <c r="G665" i="6" s="1"/>
  <c r="K665" i="6" s="1"/>
  <c r="C665" i="6"/>
  <c r="F664" i="6"/>
  <c r="G664" i="6" s="1"/>
  <c r="K664" i="6" s="1"/>
  <c r="R664" i="6" s="1"/>
  <c r="O664" i="6" s="1"/>
  <c r="C664" i="6"/>
  <c r="F663" i="6"/>
  <c r="C663" i="6"/>
  <c r="F662" i="6"/>
  <c r="C662" i="6"/>
  <c r="F661" i="6"/>
  <c r="C661" i="6"/>
  <c r="G660" i="6"/>
  <c r="K660" i="6" s="1"/>
  <c r="F660" i="6"/>
  <c r="C660" i="6"/>
  <c r="F659" i="6"/>
  <c r="G659" i="6" s="1"/>
  <c r="K659" i="6" s="1"/>
  <c r="C659" i="6"/>
  <c r="G658" i="6"/>
  <c r="K658" i="6" s="1"/>
  <c r="H658" i="6" s="1"/>
  <c r="F658" i="6"/>
  <c r="C658" i="6"/>
  <c r="F657" i="6"/>
  <c r="C657" i="6"/>
  <c r="F656" i="6"/>
  <c r="C656" i="6"/>
  <c r="G655" i="6"/>
  <c r="K655" i="6" s="1"/>
  <c r="I655" i="6" s="1"/>
  <c r="F655" i="6"/>
  <c r="C655" i="6"/>
  <c r="F654" i="6"/>
  <c r="G654" i="6" s="1"/>
  <c r="K654" i="6" s="1"/>
  <c r="C654" i="6"/>
  <c r="G653" i="6"/>
  <c r="K653" i="6" s="1"/>
  <c r="F653" i="6"/>
  <c r="C653" i="6"/>
  <c r="F652" i="6"/>
  <c r="C652" i="6"/>
  <c r="F651" i="6"/>
  <c r="G651" i="6" s="1"/>
  <c r="K651" i="6" s="1"/>
  <c r="C651" i="6"/>
  <c r="G650" i="6"/>
  <c r="K650" i="6" s="1"/>
  <c r="F650" i="6"/>
  <c r="C650" i="6"/>
  <c r="F649" i="6"/>
  <c r="G649" i="6" s="1"/>
  <c r="K649" i="6" s="1"/>
  <c r="R649" i="6" s="1"/>
  <c r="O649" i="6" s="1"/>
  <c r="C649" i="6"/>
  <c r="F648" i="6"/>
  <c r="C648" i="6"/>
  <c r="G647" i="6"/>
  <c r="K647" i="6" s="1"/>
  <c r="F647" i="6"/>
  <c r="C647" i="6"/>
  <c r="F646" i="6"/>
  <c r="G646" i="6" s="1"/>
  <c r="K646" i="6" s="1"/>
  <c r="L646" i="6" s="1"/>
  <c r="C646" i="6"/>
  <c r="F645" i="6"/>
  <c r="G645" i="6" s="1"/>
  <c r="K645" i="6" s="1"/>
  <c r="P645" i="6" s="1"/>
  <c r="Q645" i="6" s="1"/>
  <c r="C645" i="6"/>
  <c r="F644" i="6"/>
  <c r="G644" i="6" s="1"/>
  <c r="K644" i="6" s="1"/>
  <c r="C644" i="6"/>
  <c r="F643" i="6"/>
  <c r="C643" i="6"/>
  <c r="G642" i="6"/>
  <c r="K642" i="6" s="1"/>
  <c r="F642" i="6"/>
  <c r="C642" i="6"/>
  <c r="F641" i="6"/>
  <c r="G641" i="6" s="1"/>
  <c r="K641" i="6" s="1"/>
  <c r="P641" i="6" s="1"/>
  <c r="Q641" i="6" s="1"/>
  <c r="C641" i="6"/>
  <c r="F640" i="6"/>
  <c r="C640" i="6"/>
  <c r="F639" i="6"/>
  <c r="F638" i="6"/>
  <c r="G638" i="6" s="1"/>
  <c r="K638" i="6" s="1"/>
  <c r="F637" i="6"/>
  <c r="G637" i="6" s="1"/>
  <c r="K637" i="6" s="1"/>
  <c r="C628" i="6"/>
  <c r="F636" i="6"/>
  <c r="G636" i="6" s="1"/>
  <c r="K636" i="6" s="1"/>
  <c r="C627" i="6"/>
  <c r="F635" i="6"/>
  <c r="C639" i="6"/>
  <c r="F634" i="6"/>
  <c r="G634" i="6" s="1"/>
  <c r="K634" i="6" s="1"/>
  <c r="R634" i="6" s="1"/>
  <c r="O634" i="6" s="1"/>
  <c r="C638" i="6"/>
  <c r="F633" i="6"/>
  <c r="G633" i="6" s="1"/>
  <c r="K633" i="6" s="1"/>
  <c r="C637" i="6"/>
  <c r="F632" i="6"/>
  <c r="G632" i="6" s="1"/>
  <c r="K632" i="6" s="1"/>
  <c r="C626" i="6"/>
  <c r="F631" i="6"/>
  <c r="G631" i="6" s="1"/>
  <c r="K631" i="6" s="1"/>
  <c r="C631" i="6"/>
  <c r="F630" i="6"/>
  <c r="C624" i="6"/>
  <c r="F629" i="6"/>
  <c r="C636" i="6"/>
  <c r="F628" i="6"/>
  <c r="G628" i="6" s="1"/>
  <c r="K628" i="6" s="1"/>
  <c r="C635" i="6"/>
  <c r="F627" i="6"/>
  <c r="G627" i="6" s="1"/>
  <c r="K627" i="6" s="1"/>
  <c r="C634" i="6"/>
  <c r="F626" i="6"/>
  <c r="G626" i="6" s="1"/>
  <c r="K626" i="6" s="1"/>
  <c r="J626" i="6" s="1"/>
  <c r="C633" i="6"/>
  <c r="F625" i="6"/>
  <c r="C630" i="6"/>
  <c r="M624" i="6"/>
  <c r="F624" i="6"/>
  <c r="G624" i="6" s="1"/>
  <c r="K624" i="6" s="1"/>
  <c r="C625" i="6"/>
  <c r="G618" i="6"/>
  <c r="K618" i="6" s="1"/>
  <c r="R618" i="6" s="1"/>
  <c r="O618" i="6" s="1"/>
  <c r="F618" i="6"/>
  <c r="C618" i="6"/>
  <c r="F617" i="6"/>
  <c r="G617" i="6" s="1"/>
  <c r="K617" i="6" s="1"/>
  <c r="I617" i="6" s="1"/>
  <c r="C617" i="6"/>
  <c r="F616" i="6"/>
  <c r="G616" i="6" s="1"/>
  <c r="K616" i="6" s="1"/>
  <c r="C616" i="6"/>
  <c r="G615" i="6"/>
  <c r="K615" i="6" s="1"/>
  <c r="F615" i="6"/>
  <c r="C615" i="6"/>
  <c r="F614" i="6"/>
  <c r="G614" i="6" s="1"/>
  <c r="K614" i="6" s="1"/>
  <c r="C614" i="6"/>
  <c r="F613" i="6"/>
  <c r="G613" i="6" s="1"/>
  <c r="K613" i="6" s="1"/>
  <c r="I613" i="6" s="1"/>
  <c r="C613" i="6"/>
  <c r="G612" i="6"/>
  <c r="K612" i="6" s="1"/>
  <c r="L612" i="6" s="1"/>
  <c r="F612" i="6"/>
  <c r="C612" i="6"/>
  <c r="F611" i="6"/>
  <c r="C611" i="6"/>
  <c r="F610" i="6"/>
  <c r="C610" i="6"/>
  <c r="G609" i="6"/>
  <c r="K609" i="6" s="1"/>
  <c r="F609" i="6"/>
  <c r="C609" i="6"/>
  <c r="F608" i="6"/>
  <c r="G608" i="6" s="1"/>
  <c r="K608" i="6" s="1"/>
  <c r="C608" i="6"/>
  <c r="F607" i="6"/>
  <c r="C607" i="6"/>
  <c r="F606" i="6"/>
  <c r="C606" i="6"/>
  <c r="G605" i="6"/>
  <c r="K605" i="6" s="1"/>
  <c r="L605" i="6" s="1"/>
  <c r="F605" i="6"/>
  <c r="C605" i="6"/>
  <c r="G604" i="6"/>
  <c r="K604" i="6" s="1"/>
  <c r="F604" i="6"/>
  <c r="C604" i="6"/>
  <c r="F603" i="6"/>
  <c r="C603" i="6"/>
  <c r="F602" i="6"/>
  <c r="G602" i="6" s="1"/>
  <c r="K602" i="6" s="1"/>
  <c r="P602" i="6" s="1"/>
  <c r="Q602" i="6" s="1"/>
  <c r="C602" i="6"/>
  <c r="F601" i="6"/>
  <c r="C601" i="6"/>
  <c r="G600" i="6"/>
  <c r="K600" i="6" s="1"/>
  <c r="R600" i="6" s="1"/>
  <c r="O600" i="6" s="1"/>
  <c r="F600" i="6"/>
  <c r="C600" i="6"/>
  <c r="F599" i="6"/>
  <c r="G599" i="6" s="1"/>
  <c r="K599" i="6" s="1"/>
  <c r="J599" i="6" s="1"/>
  <c r="C599" i="6"/>
  <c r="F598" i="6"/>
  <c r="G598" i="6" s="1"/>
  <c r="K598" i="6" s="1"/>
  <c r="R598" i="6" s="1"/>
  <c r="O598" i="6" s="1"/>
  <c r="C598" i="6"/>
  <c r="G597" i="6"/>
  <c r="K597" i="6" s="1"/>
  <c r="F597" i="6"/>
  <c r="C597" i="6"/>
  <c r="G596" i="6"/>
  <c r="K596" i="6" s="1"/>
  <c r="R596" i="6" s="1"/>
  <c r="O596" i="6" s="1"/>
  <c r="F596" i="6"/>
  <c r="C596" i="6"/>
  <c r="F595" i="6"/>
  <c r="G595" i="6" s="1"/>
  <c r="K595" i="6" s="1"/>
  <c r="L595" i="6" s="1"/>
  <c r="C595" i="6"/>
  <c r="G594" i="6"/>
  <c r="K594" i="6" s="1"/>
  <c r="I594" i="6" s="1"/>
  <c r="F594" i="6"/>
  <c r="C594" i="6"/>
  <c r="F593" i="6"/>
  <c r="C593" i="6"/>
  <c r="F592" i="6"/>
  <c r="C592" i="6"/>
  <c r="F591" i="6"/>
  <c r="G591" i="6" s="1"/>
  <c r="K591" i="6" s="1"/>
  <c r="C591" i="6"/>
  <c r="F590" i="6"/>
  <c r="G590" i="6" s="1"/>
  <c r="K590" i="6" s="1"/>
  <c r="C590" i="6"/>
  <c r="G589" i="6"/>
  <c r="K589" i="6" s="1"/>
  <c r="F589" i="6"/>
  <c r="C589" i="6"/>
  <c r="G588" i="6"/>
  <c r="K588" i="6" s="1"/>
  <c r="F588" i="6"/>
  <c r="C588" i="6"/>
  <c r="F587" i="6"/>
  <c r="G587" i="6" s="1"/>
  <c r="K587" i="6" s="1"/>
  <c r="L587" i="6" s="1"/>
  <c r="C587" i="6"/>
  <c r="G586" i="6"/>
  <c r="K586" i="6" s="1"/>
  <c r="F586" i="6"/>
  <c r="C586" i="6"/>
  <c r="G585" i="6"/>
  <c r="K585" i="6" s="1"/>
  <c r="F585" i="6"/>
  <c r="C585" i="6"/>
  <c r="F584" i="6"/>
  <c r="C584" i="6"/>
  <c r="F583" i="6"/>
  <c r="G583" i="6" s="1"/>
  <c r="K583" i="6" s="1"/>
  <c r="C583" i="6"/>
  <c r="G582" i="6"/>
  <c r="K582" i="6" s="1"/>
  <c r="F582" i="6"/>
  <c r="C582" i="6"/>
  <c r="F581" i="6"/>
  <c r="C581" i="6"/>
  <c r="F580" i="6"/>
  <c r="C580" i="6"/>
  <c r="F579" i="6"/>
  <c r="G579" i="6" s="1"/>
  <c r="K579" i="6" s="1"/>
  <c r="C579" i="6"/>
  <c r="G578" i="6"/>
  <c r="K578" i="6" s="1"/>
  <c r="H578" i="6" s="1"/>
  <c r="F578" i="6"/>
  <c r="C578" i="6"/>
  <c r="F577" i="6"/>
  <c r="G577" i="6" s="1"/>
  <c r="K577" i="6" s="1"/>
  <c r="J577" i="6" s="1"/>
  <c r="C577" i="6"/>
  <c r="F576" i="6"/>
  <c r="C576" i="6"/>
  <c r="F575" i="6"/>
  <c r="G575" i="6" s="1"/>
  <c r="K575" i="6" s="1"/>
  <c r="H575" i="6" s="1"/>
  <c r="C575" i="6"/>
  <c r="G574" i="6"/>
  <c r="K574" i="6" s="1"/>
  <c r="I574" i="6" s="1"/>
  <c r="F574" i="6"/>
  <c r="C574" i="6"/>
  <c r="G573" i="6"/>
  <c r="K573" i="6" s="1"/>
  <c r="P573" i="6" s="1"/>
  <c r="Q573" i="6" s="1"/>
  <c r="F573" i="6"/>
  <c r="C573" i="6"/>
  <c r="G572" i="6"/>
  <c r="K572" i="6" s="1"/>
  <c r="F572" i="6"/>
  <c r="C572" i="6"/>
  <c r="F571" i="6"/>
  <c r="G571" i="6" s="1"/>
  <c r="K571" i="6" s="1"/>
  <c r="C571" i="6"/>
  <c r="G570" i="6"/>
  <c r="K570" i="6" s="1"/>
  <c r="F570" i="6"/>
  <c r="C570" i="6"/>
  <c r="G569" i="6"/>
  <c r="K569" i="6" s="1"/>
  <c r="F569" i="6"/>
  <c r="C569" i="6"/>
  <c r="F568" i="6"/>
  <c r="C568" i="6"/>
  <c r="F567" i="6"/>
  <c r="C567" i="6"/>
  <c r="F566" i="6"/>
  <c r="G566" i="6" s="1"/>
  <c r="K566" i="6" s="1"/>
  <c r="C566" i="6"/>
  <c r="G565" i="6"/>
  <c r="K565" i="6" s="1"/>
  <c r="P565" i="6" s="1"/>
  <c r="Q565" i="6" s="1"/>
  <c r="F565" i="6"/>
  <c r="C565" i="6"/>
  <c r="F564" i="6"/>
  <c r="C564" i="6"/>
  <c r="F563" i="6"/>
  <c r="G563" i="6" s="1"/>
  <c r="K563" i="6" s="1"/>
  <c r="C563" i="6"/>
  <c r="G562" i="6"/>
  <c r="K562" i="6" s="1"/>
  <c r="F562" i="6"/>
  <c r="C562" i="6"/>
  <c r="F561" i="6"/>
  <c r="G561" i="6" s="1"/>
  <c r="K561" i="6" s="1"/>
  <c r="C561" i="6"/>
  <c r="F560" i="6"/>
  <c r="C560" i="6"/>
  <c r="F559" i="6"/>
  <c r="G559" i="6" s="1"/>
  <c r="K559" i="6" s="1"/>
  <c r="C559" i="6"/>
  <c r="G558" i="6"/>
  <c r="K558" i="6" s="1"/>
  <c r="P558" i="6" s="1"/>
  <c r="Q558" i="6" s="1"/>
  <c r="F558" i="6"/>
  <c r="C558" i="6"/>
  <c r="G557" i="6"/>
  <c r="K557" i="6" s="1"/>
  <c r="J557" i="6" s="1"/>
  <c r="F557" i="6"/>
  <c r="C557" i="6"/>
  <c r="G556" i="6"/>
  <c r="K556" i="6" s="1"/>
  <c r="P556" i="6" s="1"/>
  <c r="Q556" i="6" s="1"/>
  <c r="F556" i="6"/>
  <c r="C556" i="6"/>
  <c r="F555" i="6"/>
  <c r="G555" i="6" s="1"/>
  <c r="K555" i="6" s="1"/>
  <c r="L555" i="6" s="1"/>
  <c r="C555" i="6"/>
  <c r="G554" i="6"/>
  <c r="K554" i="6" s="1"/>
  <c r="F554" i="6"/>
  <c r="C554" i="6"/>
  <c r="F553" i="6"/>
  <c r="G553" i="6" s="1"/>
  <c r="K553" i="6" s="1"/>
  <c r="C553" i="6"/>
  <c r="F552" i="6"/>
  <c r="C552" i="6"/>
  <c r="F551" i="6"/>
  <c r="G551" i="6" s="1"/>
  <c r="K551" i="6" s="1"/>
  <c r="R551" i="6" s="1"/>
  <c r="O551" i="6" s="1"/>
  <c r="C551" i="6"/>
  <c r="G550" i="6"/>
  <c r="K550" i="6" s="1"/>
  <c r="I550" i="6" s="1"/>
  <c r="F550" i="6"/>
  <c r="C550" i="6"/>
  <c r="F549" i="6"/>
  <c r="C549" i="6"/>
  <c r="F548" i="6"/>
  <c r="C548" i="6"/>
  <c r="F547" i="6"/>
  <c r="G547" i="6" s="1"/>
  <c r="K547" i="6" s="1"/>
  <c r="I547" i="6" s="1"/>
  <c r="C547" i="6"/>
  <c r="F546" i="6"/>
  <c r="G546" i="6" s="1"/>
  <c r="K546" i="6" s="1"/>
  <c r="I546" i="6" s="1"/>
  <c r="C546" i="6"/>
  <c r="F545" i="6"/>
  <c r="C545" i="6"/>
  <c r="F544" i="6"/>
  <c r="C544" i="6"/>
  <c r="F543" i="6"/>
  <c r="G543" i="6" s="1"/>
  <c r="K543" i="6" s="1"/>
  <c r="L543" i="6" s="1"/>
  <c r="C543" i="6"/>
  <c r="G542" i="6"/>
  <c r="K542" i="6" s="1"/>
  <c r="H542" i="6" s="1"/>
  <c r="F542" i="6"/>
  <c r="C542" i="6"/>
  <c r="F541" i="6"/>
  <c r="G541" i="6" s="1"/>
  <c r="K541" i="6" s="1"/>
  <c r="C541" i="6"/>
  <c r="F540" i="6"/>
  <c r="G540" i="6" s="1"/>
  <c r="K540" i="6" s="1"/>
  <c r="C540" i="6"/>
  <c r="F539" i="6"/>
  <c r="G539" i="6" s="1"/>
  <c r="K539" i="6" s="1"/>
  <c r="C539" i="6"/>
  <c r="F538" i="6"/>
  <c r="G538" i="6" s="1"/>
  <c r="K538" i="6" s="1"/>
  <c r="C538" i="6"/>
  <c r="F537" i="6"/>
  <c r="G537" i="6" s="1"/>
  <c r="K537" i="6" s="1"/>
  <c r="C537" i="6"/>
  <c r="F536" i="6"/>
  <c r="C536" i="6"/>
  <c r="F535" i="6"/>
  <c r="G535" i="6" s="1"/>
  <c r="K535" i="6" s="1"/>
  <c r="R535" i="6" s="1"/>
  <c r="O535" i="6" s="1"/>
  <c r="C535" i="6"/>
  <c r="G534" i="6"/>
  <c r="K534" i="6" s="1"/>
  <c r="R534" i="6" s="1"/>
  <c r="O534" i="6" s="1"/>
  <c r="F534" i="6"/>
  <c r="C534" i="6"/>
  <c r="F533" i="6"/>
  <c r="C533" i="6"/>
  <c r="F532" i="6"/>
  <c r="C532" i="6"/>
  <c r="F531" i="6"/>
  <c r="G531" i="6" s="1"/>
  <c r="K531" i="6" s="1"/>
  <c r="C531" i="6"/>
  <c r="F530" i="6"/>
  <c r="G530" i="6" s="1"/>
  <c r="K530" i="6" s="1"/>
  <c r="C530" i="6"/>
  <c r="F529" i="6"/>
  <c r="G529" i="6" s="1"/>
  <c r="K529" i="6" s="1"/>
  <c r="J529" i="6" s="1"/>
  <c r="C529" i="6"/>
  <c r="F528" i="6"/>
  <c r="C528" i="6"/>
  <c r="F527" i="6"/>
  <c r="G527" i="6" s="1"/>
  <c r="K527" i="6" s="1"/>
  <c r="C527" i="6"/>
  <c r="F526" i="6"/>
  <c r="G526" i="6" s="1"/>
  <c r="K526" i="6" s="1"/>
  <c r="P526" i="6" s="1"/>
  <c r="Q526" i="6" s="1"/>
  <c r="C526" i="6"/>
  <c r="F525" i="6"/>
  <c r="G525" i="6" s="1"/>
  <c r="K525" i="6" s="1"/>
  <c r="C525" i="6"/>
  <c r="G524" i="6"/>
  <c r="K524" i="6" s="1"/>
  <c r="P524" i="6" s="1"/>
  <c r="Q524" i="6" s="1"/>
  <c r="F524" i="6"/>
  <c r="C524" i="6"/>
  <c r="F523" i="6"/>
  <c r="G523" i="6" s="1"/>
  <c r="K523" i="6" s="1"/>
  <c r="C523" i="6"/>
  <c r="F522" i="6"/>
  <c r="G522" i="6" s="1"/>
  <c r="K522" i="6" s="1"/>
  <c r="C522" i="6"/>
  <c r="G521" i="6"/>
  <c r="K521" i="6" s="1"/>
  <c r="F521" i="6"/>
  <c r="C521" i="6"/>
  <c r="G520" i="6"/>
  <c r="K520" i="6" s="1"/>
  <c r="F520" i="6"/>
  <c r="C520" i="6"/>
  <c r="F519" i="6"/>
  <c r="G519" i="6" s="1"/>
  <c r="K519" i="6" s="1"/>
  <c r="J519" i="6" s="1"/>
  <c r="C519" i="6"/>
  <c r="G518" i="6"/>
  <c r="K518" i="6" s="1"/>
  <c r="F518" i="6"/>
  <c r="C518" i="6"/>
  <c r="F517" i="6"/>
  <c r="C517" i="6"/>
  <c r="F516" i="6"/>
  <c r="G516" i="6" s="1"/>
  <c r="K516" i="6" s="1"/>
  <c r="R516" i="6" s="1"/>
  <c r="O516" i="6" s="1"/>
  <c r="T516" i="6" s="1"/>
  <c r="C516" i="6"/>
  <c r="F515" i="6"/>
  <c r="G515" i="6" s="1"/>
  <c r="K515" i="6" s="1"/>
  <c r="C515" i="6"/>
  <c r="F514" i="6"/>
  <c r="G514" i="6" s="1"/>
  <c r="K514" i="6" s="1"/>
  <c r="I514" i="6" s="1"/>
  <c r="C514" i="6"/>
  <c r="F513" i="6"/>
  <c r="C513" i="6"/>
  <c r="F512" i="6"/>
  <c r="C512" i="6"/>
  <c r="F511" i="6"/>
  <c r="G511" i="6" s="1"/>
  <c r="K511" i="6" s="1"/>
  <c r="L511" i="6" s="1"/>
  <c r="C511" i="6"/>
  <c r="G510" i="6"/>
  <c r="K510" i="6" s="1"/>
  <c r="P510" i="6" s="1"/>
  <c r="Q510" i="6" s="1"/>
  <c r="F510" i="6"/>
  <c r="C510" i="6"/>
  <c r="F509" i="6"/>
  <c r="G509" i="6" s="1"/>
  <c r="K509" i="6" s="1"/>
  <c r="C509" i="6"/>
  <c r="F508" i="6"/>
  <c r="G508" i="6" s="1"/>
  <c r="K508" i="6" s="1"/>
  <c r="P508" i="6" s="1"/>
  <c r="Q508" i="6" s="1"/>
  <c r="C508" i="6"/>
  <c r="F507" i="6"/>
  <c r="G507" i="6" s="1"/>
  <c r="K507" i="6" s="1"/>
  <c r="L507" i="6" s="1"/>
  <c r="C507" i="6"/>
  <c r="F506" i="6"/>
  <c r="G506" i="6" s="1"/>
  <c r="K506" i="6" s="1"/>
  <c r="L506" i="6" s="1"/>
  <c r="C506" i="6"/>
  <c r="F505" i="6"/>
  <c r="G505" i="6" s="1"/>
  <c r="K505" i="6" s="1"/>
  <c r="H505" i="6" s="1"/>
  <c r="C505" i="6"/>
  <c r="F504" i="6"/>
  <c r="C504" i="6"/>
  <c r="F503" i="6"/>
  <c r="G503" i="6" s="1"/>
  <c r="K503" i="6" s="1"/>
  <c r="C503" i="6"/>
  <c r="G502" i="6"/>
  <c r="K502" i="6" s="1"/>
  <c r="F502" i="6"/>
  <c r="C502" i="6"/>
  <c r="F501" i="6"/>
  <c r="C501" i="6"/>
  <c r="F500" i="6"/>
  <c r="C500" i="6"/>
  <c r="F499" i="6"/>
  <c r="G499" i="6" s="1"/>
  <c r="K499" i="6" s="1"/>
  <c r="C499" i="6"/>
  <c r="G498" i="6"/>
  <c r="K498" i="6" s="1"/>
  <c r="F498" i="6"/>
  <c r="C498" i="6"/>
  <c r="F497" i="6"/>
  <c r="C497" i="6"/>
  <c r="F496" i="6"/>
  <c r="C496" i="6"/>
  <c r="F495" i="6"/>
  <c r="G495" i="6" s="1"/>
  <c r="K495" i="6" s="1"/>
  <c r="C495" i="6"/>
  <c r="F494" i="6"/>
  <c r="G494" i="6" s="1"/>
  <c r="K494" i="6" s="1"/>
  <c r="C494" i="6"/>
  <c r="G493" i="6"/>
  <c r="K493" i="6" s="1"/>
  <c r="P493" i="6" s="1"/>
  <c r="Q493" i="6" s="1"/>
  <c r="F493" i="6"/>
  <c r="C493" i="6"/>
  <c r="G492" i="6"/>
  <c r="K492" i="6" s="1"/>
  <c r="F492" i="6"/>
  <c r="C492" i="6"/>
  <c r="F491" i="6"/>
  <c r="G491" i="6" s="1"/>
  <c r="K491" i="6" s="1"/>
  <c r="C491" i="6"/>
  <c r="G490" i="6"/>
  <c r="K490" i="6" s="1"/>
  <c r="F490" i="6"/>
  <c r="C490" i="6"/>
  <c r="G489" i="6"/>
  <c r="K489" i="6" s="1"/>
  <c r="F489" i="6"/>
  <c r="C489" i="6"/>
  <c r="F488" i="6"/>
  <c r="G488" i="6" s="1"/>
  <c r="K488" i="6" s="1"/>
  <c r="C488" i="6"/>
  <c r="F487" i="6"/>
  <c r="C487" i="6"/>
  <c r="G486" i="6"/>
  <c r="K486" i="6" s="1"/>
  <c r="F486" i="6"/>
  <c r="C486" i="6"/>
  <c r="F485" i="6"/>
  <c r="G485" i="6" s="1"/>
  <c r="K485" i="6" s="1"/>
  <c r="C485" i="6"/>
  <c r="G484" i="6"/>
  <c r="K484" i="6" s="1"/>
  <c r="J484" i="6" s="1"/>
  <c r="F484" i="6"/>
  <c r="C484" i="6"/>
  <c r="F483" i="6"/>
  <c r="C483" i="6"/>
  <c r="F482" i="6"/>
  <c r="G482" i="6" s="1"/>
  <c r="K482" i="6" s="1"/>
  <c r="C482" i="6"/>
  <c r="F481" i="6"/>
  <c r="C481" i="6"/>
  <c r="F480" i="6"/>
  <c r="C480" i="6"/>
  <c r="G479" i="6"/>
  <c r="K479" i="6" s="1"/>
  <c r="F479" i="6"/>
  <c r="C479" i="6"/>
  <c r="F478" i="6"/>
  <c r="C478" i="6"/>
  <c r="F477" i="6"/>
  <c r="G477" i="6" s="1"/>
  <c r="K477" i="6" s="1"/>
  <c r="C477" i="6"/>
  <c r="F476" i="6"/>
  <c r="G476" i="6" s="1"/>
  <c r="K476" i="6" s="1"/>
  <c r="C476" i="6"/>
  <c r="F475" i="6"/>
  <c r="G475" i="6" s="1"/>
  <c r="K475" i="6" s="1"/>
  <c r="J475" i="6" s="1"/>
  <c r="C475" i="6"/>
  <c r="G474" i="6"/>
  <c r="K474" i="6" s="1"/>
  <c r="F474" i="6"/>
  <c r="C474" i="6"/>
  <c r="F473" i="6"/>
  <c r="G473" i="6" s="1"/>
  <c r="K473" i="6" s="1"/>
  <c r="C473" i="6"/>
  <c r="F472" i="6"/>
  <c r="G472" i="6" s="1"/>
  <c r="K472" i="6" s="1"/>
  <c r="C472" i="6"/>
  <c r="F471" i="6"/>
  <c r="C471" i="6"/>
  <c r="F470" i="6"/>
  <c r="C470" i="6"/>
  <c r="F469" i="6"/>
  <c r="C469" i="6"/>
  <c r="F468" i="6"/>
  <c r="G468" i="6" s="1"/>
  <c r="K468" i="6" s="1"/>
  <c r="R468" i="6" s="1"/>
  <c r="O468" i="6" s="1"/>
  <c r="T468" i="6" s="1"/>
  <c r="C468" i="6"/>
  <c r="F467" i="6"/>
  <c r="G467" i="6" s="1"/>
  <c r="K467" i="6" s="1"/>
  <c r="C467" i="6"/>
  <c r="G466" i="6"/>
  <c r="K466" i="6" s="1"/>
  <c r="F466" i="6"/>
  <c r="C466" i="6"/>
  <c r="F465" i="6"/>
  <c r="C465" i="6"/>
  <c r="F464" i="6"/>
  <c r="C464" i="6"/>
  <c r="F463" i="6"/>
  <c r="G463" i="6" s="1"/>
  <c r="K463" i="6" s="1"/>
  <c r="C463" i="6"/>
  <c r="F462" i="6"/>
  <c r="C462" i="6"/>
  <c r="G461" i="6"/>
  <c r="K461" i="6" s="1"/>
  <c r="P461" i="6" s="1"/>
  <c r="Q461" i="6" s="1"/>
  <c r="F461" i="6"/>
  <c r="C461" i="6"/>
  <c r="F460" i="6"/>
  <c r="C460" i="6"/>
  <c r="F459" i="6"/>
  <c r="G459" i="6" s="1"/>
  <c r="K459" i="6" s="1"/>
  <c r="R459" i="6" s="1"/>
  <c r="O459" i="6" s="1"/>
  <c r="C459" i="6"/>
  <c r="F458" i="6"/>
  <c r="G458" i="6" s="1"/>
  <c r="K458" i="6" s="1"/>
  <c r="C458" i="6"/>
  <c r="F457" i="6"/>
  <c r="G457" i="6" s="1"/>
  <c r="K457" i="6" s="1"/>
  <c r="C457" i="6"/>
  <c r="F456" i="6"/>
  <c r="C456" i="6"/>
  <c r="F455" i="6"/>
  <c r="G455" i="6" s="1"/>
  <c r="K455" i="6" s="1"/>
  <c r="P455" i="6" s="1"/>
  <c r="Q455" i="6" s="1"/>
  <c r="C455" i="6"/>
  <c r="F454" i="6"/>
  <c r="G454" i="6" s="1"/>
  <c r="K454" i="6" s="1"/>
  <c r="R454" i="6" s="1"/>
  <c r="O454" i="6" s="1"/>
  <c r="S454" i="6" s="1"/>
  <c r="C454" i="6"/>
  <c r="F453" i="6"/>
  <c r="G453" i="6" s="1"/>
  <c r="K453" i="6" s="1"/>
  <c r="C453" i="6"/>
  <c r="F452" i="6"/>
  <c r="G452" i="6" s="1"/>
  <c r="K452" i="6" s="1"/>
  <c r="C452" i="6"/>
  <c r="F451" i="6"/>
  <c r="C451" i="6"/>
  <c r="G450" i="6"/>
  <c r="K450" i="6" s="1"/>
  <c r="J450" i="6" s="1"/>
  <c r="F450" i="6"/>
  <c r="C450" i="6"/>
  <c r="F449" i="6"/>
  <c r="G449" i="6" s="1"/>
  <c r="K449" i="6" s="1"/>
  <c r="P449" i="6" s="1"/>
  <c r="Q449" i="6" s="1"/>
  <c r="C449" i="6"/>
  <c r="F448" i="6"/>
  <c r="C448" i="6"/>
  <c r="F447" i="6"/>
  <c r="G447" i="6" s="1"/>
  <c r="K447" i="6" s="1"/>
  <c r="P447" i="6" s="1"/>
  <c r="Q447" i="6" s="1"/>
  <c r="C447" i="6"/>
  <c r="F446" i="6"/>
  <c r="G446" i="6" s="1"/>
  <c r="K446" i="6" s="1"/>
  <c r="C446" i="6"/>
  <c r="G445" i="6"/>
  <c r="K445" i="6" s="1"/>
  <c r="F445" i="6"/>
  <c r="C445" i="6"/>
  <c r="F444" i="6"/>
  <c r="G444" i="6" s="1"/>
  <c r="K444" i="6" s="1"/>
  <c r="J444" i="6" s="1"/>
  <c r="C444" i="6"/>
  <c r="F443" i="6"/>
  <c r="C443" i="6"/>
  <c r="G442" i="6"/>
  <c r="K442" i="6" s="1"/>
  <c r="F442" i="6"/>
  <c r="C442" i="6"/>
  <c r="F441" i="6"/>
  <c r="G441" i="6" s="1"/>
  <c r="K441" i="6" s="1"/>
  <c r="P441" i="6" s="1"/>
  <c r="Q441" i="6" s="1"/>
  <c r="C441" i="6"/>
  <c r="F440" i="6"/>
  <c r="G440" i="6" s="1"/>
  <c r="K440" i="6" s="1"/>
  <c r="C440" i="6"/>
  <c r="F439" i="6"/>
  <c r="G439" i="6" s="1"/>
  <c r="K439" i="6" s="1"/>
  <c r="R439" i="6" s="1"/>
  <c r="O439" i="6" s="1"/>
  <c r="C439" i="6"/>
  <c r="F438" i="6"/>
  <c r="C438" i="6"/>
  <c r="F437" i="6"/>
  <c r="C437" i="6"/>
  <c r="F436" i="6"/>
  <c r="G436" i="6" s="1"/>
  <c r="K436" i="6" s="1"/>
  <c r="C436" i="6"/>
  <c r="F435" i="6"/>
  <c r="C435" i="6"/>
  <c r="G434" i="6"/>
  <c r="K434" i="6" s="1"/>
  <c r="F434" i="6"/>
  <c r="C434" i="6"/>
  <c r="F433" i="6"/>
  <c r="C433" i="6"/>
  <c r="F432" i="6"/>
  <c r="C432" i="6"/>
  <c r="F431" i="6"/>
  <c r="G431" i="6" s="1"/>
  <c r="K431" i="6" s="1"/>
  <c r="C431" i="6"/>
  <c r="F430" i="6"/>
  <c r="G430" i="6" s="1"/>
  <c r="K430" i="6" s="1"/>
  <c r="C430" i="6"/>
  <c r="F429" i="6"/>
  <c r="C429" i="6"/>
  <c r="F428" i="6"/>
  <c r="G428" i="6" s="1"/>
  <c r="K428" i="6" s="1"/>
  <c r="I428" i="6" s="1"/>
  <c r="C428" i="6"/>
  <c r="F427" i="6"/>
  <c r="G427" i="6" s="1"/>
  <c r="K427" i="6" s="1"/>
  <c r="C427" i="6"/>
  <c r="F426" i="6"/>
  <c r="G426" i="6" s="1"/>
  <c r="K426" i="6" s="1"/>
  <c r="I426" i="6" s="1"/>
  <c r="C426" i="6"/>
  <c r="F425" i="6"/>
  <c r="G425" i="6" s="1"/>
  <c r="K425" i="6" s="1"/>
  <c r="I425" i="6" s="1"/>
  <c r="C425" i="6"/>
  <c r="F424" i="6"/>
  <c r="F423" i="6"/>
  <c r="F422" i="6"/>
  <c r="G422" i="6" s="1"/>
  <c r="K422" i="6" s="1"/>
  <c r="R422" i="6" s="1"/>
  <c r="O422" i="6" s="1"/>
  <c r="F421" i="6"/>
  <c r="G421" i="6" s="1"/>
  <c r="K421" i="6" s="1"/>
  <c r="C419" i="6"/>
  <c r="F420" i="6"/>
  <c r="M419" i="6"/>
  <c r="F419" i="6"/>
  <c r="G413" i="6"/>
  <c r="K413" i="6" s="1"/>
  <c r="L413" i="6" s="1"/>
  <c r="F413" i="6"/>
  <c r="C413" i="6"/>
  <c r="F412" i="6"/>
  <c r="G412" i="6" s="1"/>
  <c r="K412" i="6" s="1"/>
  <c r="L412" i="6" s="1"/>
  <c r="C412" i="6"/>
  <c r="F411" i="6"/>
  <c r="C411" i="6"/>
  <c r="F410" i="6"/>
  <c r="G410" i="6" s="1"/>
  <c r="K410" i="6" s="1"/>
  <c r="P410" i="6" s="1"/>
  <c r="Q410" i="6" s="1"/>
  <c r="C410" i="6"/>
  <c r="G409" i="6"/>
  <c r="K409" i="6" s="1"/>
  <c r="R409" i="6" s="1"/>
  <c r="O409" i="6" s="1"/>
  <c r="F409" i="6"/>
  <c r="C409" i="6"/>
  <c r="G408" i="6"/>
  <c r="K408" i="6" s="1"/>
  <c r="F408" i="6"/>
  <c r="C408" i="6"/>
  <c r="F407" i="6"/>
  <c r="G407" i="6" s="1"/>
  <c r="K407" i="6" s="1"/>
  <c r="C407" i="6"/>
  <c r="F406" i="6"/>
  <c r="C406" i="6"/>
  <c r="G405" i="6"/>
  <c r="K405" i="6" s="1"/>
  <c r="F405" i="6"/>
  <c r="C405" i="6"/>
  <c r="F404" i="6"/>
  <c r="G404" i="6" s="1"/>
  <c r="K404" i="6" s="1"/>
  <c r="P404" i="6" s="1"/>
  <c r="Q404" i="6" s="1"/>
  <c r="C404" i="6"/>
  <c r="G403" i="6"/>
  <c r="K403" i="6" s="1"/>
  <c r="F403" i="6"/>
  <c r="C403" i="6"/>
  <c r="F402" i="6"/>
  <c r="G402" i="6" s="1"/>
  <c r="K402" i="6" s="1"/>
  <c r="I402" i="6" s="1"/>
  <c r="C402" i="6"/>
  <c r="F401" i="6"/>
  <c r="G401" i="6" s="1"/>
  <c r="K401" i="6" s="1"/>
  <c r="L401" i="6" s="1"/>
  <c r="C401" i="6"/>
  <c r="F400" i="6"/>
  <c r="C400" i="6"/>
  <c r="F399" i="6"/>
  <c r="C399" i="6"/>
  <c r="F398" i="6"/>
  <c r="G398" i="6" s="1"/>
  <c r="K398" i="6" s="1"/>
  <c r="C398" i="6"/>
  <c r="F397" i="6"/>
  <c r="G397" i="6" s="1"/>
  <c r="K397" i="6" s="1"/>
  <c r="C397" i="6"/>
  <c r="F396" i="6"/>
  <c r="C396" i="6"/>
  <c r="F395" i="6"/>
  <c r="C395" i="6"/>
  <c r="G394" i="6"/>
  <c r="K394" i="6" s="1"/>
  <c r="F394" i="6"/>
  <c r="C394" i="6"/>
  <c r="F393" i="6"/>
  <c r="C393" i="6"/>
  <c r="F392" i="6"/>
  <c r="G392" i="6" s="1"/>
  <c r="K392" i="6" s="1"/>
  <c r="C392" i="6"/>
  <c r="F391" i="6"/>
  <c r="C391" i="6"/>
  <c r="F390" i="6"/>
  <c r="G390" i="6" s="1"/>
  <c r="K390" i="6" s="1"/>
  <c r="C390" i="6"/>
  <c r="G389" i="6"/>
  <c r="K389" i="6" s="1"/>
  <c r="F389" i="6"/>
  <c r="C389" i="6"/>
  <c r="G388" i="6"/>
  <c r="K388" i="6" s="1"/>
  <c r="F388" i="6"/>
  <c r="C388" i="6"/>
  <c r="F387" i="6"/>
  <c r="G387" i="6" s="1"/>
  <c r="K387" i="6" s="1"/>
  <c r="C387" i="6"/>
  <c r="G386" i="6"/>
  <c r="K386" i="6" s="1"/>
  <c r="F386" i="6"/>
  <c r="C386" i="6"/>
  <c r="G385" i="6"/>
  <c r="K385" i="6" s="1"/>
  <c r="I385" i="6" s="1"/>
  <c r="F385" i="6"/>
  <c r="C385" i="6"/>
  <c r="G384" i="6"/>
  <c r="K384" i="6" s="1"/>
  <c r="F384" i="6"/>
  <c r="C384" i="6"/>
  <c r="F383" i="6"/>
  <c r="G383" i="6" s="1"/>
  <c r="K383" i="6" s="1"/>
  <c r="C383" i="6"/>
  <c r="F382" i="6"/>
  <c r="C382" i="6"/>
  <c r="F381" i="6"/>
  <c r="G381" i="6" s="1"/>
  <c r="K381" i="6" s="1"/>
  <c r="C381" i="6"/>
  <c r="G380" i="6"/>
  <c r="K380" i="6" s="1"/>
  <c r="F380" i="6"/>
  <c r="C380" i="6"/>
  <c r="F379" i="6"/>
  <c r="C379" i="6"/>
  <c r="F378" i="6"/>
  <c r="C378" i="6"/>
  <c r="F377" i="6"/>
  <c r="C377" i="6"/>
  <c r="F376" i="6"/>
  <c r="C376" i="6"/>
  <c r="F375" i="6"/>
  <c r="C375" i="6"/>
  <c r="F374" i="6"/>
  <c r="G374" i="6" s="1"/>
  <c r="K374" i="6" s="1"/>
  <c r="R374" i="6" s="1"/>
  <c r="O374" i="6" s="1"/>
  <c r="C374" i="6"/>
  <c r="F373" i="6"/>
  <c r="C373" i="6"/>
  <c r="F372" i="6"/>
  <c r="C372" i="6"/>
  <c r="F371" i="6"/>
  <c r="C371" i="6"/>
  <c r="G370" i="6"/>
  <c r="K370" i="6" s="1"/>
  <c r="F370" i="6"/>
  <c r="C370" i="6"/>
  <c r="F369" i="6"/>
  <c r="G369" i="6" s="1"/>
  <c r="K369" i="6" s="1"/>
  <c r="L369" i="6" s="1"/>
  <c r="C369" i="6"/>
  <c r="F368" i="6"/>
  <c r="G368" i="6" s="1"/>
  <c r="K368" i="6" s="1"/>
  <c r="C368" i="6"/>
  <c r="F367" i="6"/>
  <c r="C367" i="6"/>
  <c r="G366" i="6"/>
  <c r="K366" i="6" s="1"/>
  <c r="F366" i="6"/>
  <c r="C366" i="6"/>
  <c r="F365" i="6"/>
  <c r="G365" i="6" s="1"/>
  <c r="K365" i="6" s="1"/>
  <c r="I365" i="6" s="1"/>
  <c r="C365" i="6"/>
  <c r="F364" i="6"/>
  <c r="G364" i="6" s="1"/>
  <c r="K364" i="6" s="1"/>
  <c r="C364" i="6"/>
  <c r="F363" i="6"/>
  <c r="G363" i="6" s="1"/>
  <c r="K363" i="6" s="1"/>
  <c r="C363" i="6"/>
  <c r="F362" i="6"/>
  <c r="G362" i="6" s="1"/>
  <c r="K362" i="6" s="1"/>
  <c r="I362" i="6" s="1"/>
  <c r="C362" i="6"/>
  <c r="F361" i="6"/>
  <c r="C361" i="6"/>
  <c r="G360" i="6"/>
  <c r="K360" i="6" s="1"/>
  <c r="R360" i="6" s="1"/>
  <c r="O360" i="6" s="1"/>
  <c r="T360" i="6" s="1"/>
  <c r="F360" i="6"/>
  <c r="C360" i="6"/>
  <c r="F359" i="6"/>
  <c r="G359" i="6" s="1"/>
  <c r="K359" i="6" s="1"/>
  <c r="I359" i="6" s="1"/>
  <c r="C359" i="6"/>
  <c r="G358" i="6"/>
  <c r="K358" i="6" s="1"/>
  <c r="F358" i="6"/>
  <c r="C358" i="6"/>
  <c r="F357" i="6"/>
  <c r="C357" i="6"/>
  <c r="F356" i="6"/>
  <c r="C356" i="6"/>
  <c r="G355" i="6"/>
  <c r="K355" i="6" s="1"/>
  <c r="I355" i="6" s="1"/>
  <c r="F355" i="6"/>
  <c r="C355" i="6"/>
  <c r="F354" i="6"/>
  <c r="G354" i="6" s="1"/>
  <c r="K354" i="6" s="1"/>
  <c r="R354" i="6" s="1"/>
  <c r="O354" i="6" s="1"/>
  <c r="S354" i="6" s="1"/>
  <c r="C354" i="6"/>
  <c r="F353" i="6"/>
  <c r="G353" i="6" s="1"/>
  <c r="K353" i="6" s="1"/>
  <c r="C353" i="6"/>
  <c r="F352" i="6"/>
  <c r="C352" i="6"/>
  <c r="F351" i="6"/>
  <c r="G351" i="6" s="1"/>
  <c r="K351" i="6" s="1"/>
  <c r="L351" i="6" s="1"/>
  <c r="C351" i="6"/>
  <c r="F350" i="6"/>
  <c r="G350" i="6" s="1"/>
  <c r="K350" i="6" s="1"/>
  <c r="C350" i="6"/>
  <c r="G349" i="6"/>
  <c r="K349" i="6" s="1"/>
  <c r="L349" i="6" s="1"/>
  <c r="F349" i="6"/>
  <c r="C349" i="6"/>
  <c r="F348" i="6"/>
  <c r="C348" i="6"/>
  <c r="F347" i="6"/>
  <c r="C347" i="6"/>
  <c r="G346" i="6"/>
  <c r="K346" i="6" s="1"/>
  <c r="F346" i="6"/>
  <c r="C346" i="6"/>
  <c r="F345" i="6"/>
  <c r="G345" i="6" s="1"/>
  <c r="K345" i="6" s="1"/>
  <c r="J345" i="6" s="1"/>
  <c r="C345" i="6"/>
  <c r="F344" i="6"/>
  <c r="G344" i="6" s="1"/>
  <c r="K344" i="6" s="1"/>
  <c r="C344" i="6"/>
  <c r="F343" i="6"/>
  <c r="C343" i="6"/>
  <c r="G342" i="6"/>
  <c r="K342" i="6" s="1"/>
  <c r="F342" i="6"/>
  <c r="C342" i="6"/>
  <c r="F341" i="6"/>
  <c r="G341" i="6" s="1"/>
  <c r="K341" i="6" s="1"/>
  <c r="J341" i="6" s="1"/>
  <c r="C341" i="6"/>
  <c r="F340" i="6"/>
  <c r="C340" i="6"/>
  <c r="G339" i="6"/>
  <c r="K339" i="6" s="1"/>
  <c r="F339" i="6"/>
  <c r="C339" i="6"/>
  <c r="G338" i="6"/>
  <c r="K338" i="6" s="1"/>
  <c r="F338" i="6"/>
  <c r="C338" i="6"/>
  <c r="F337" i="6"/>
  <c r="G337" i="6" s="1"/>
  <c r="K337" i="6" s="1"/>
  <c r="J337" i="6" s="1"/>
  <c r="C337" i="6"/>
  <c r="F336" i="6"/>
  <c r="C336" i="6"/>
  <c r="F335" i="6"/>
  <c r="G335" i="6" s="1"/>
  <c r="K335" i="6" s="1"/>
  <c r="H335" i="6" s="1"/>
  <c r="C335" i="6"/>
  <c r="G334" i="6"/>
  <c r="K334" i="6" s="1"/>
  <c r="F334" i="6"/>
  <c r="C334" i="6"/>
  <c r="F333" i="6"/>
  <c r="C333" i="6"/>
  <c r="F332" i="6"/>
  <c r="G332" i="6" s="1"/>
  <c r="K332" i="6" s="1"/>
  <c r="C332" i="6"/>
  <c r="F331" i="6"/>
  <c r="C331" i="6"/>
  <c r="F330" i="6"/>
  <c r="G330" i="6" s="1"/>
  <c r="K330" i="6" s="1"/>
  <c r="I330" i="6" s="1"/>
  <c r="C330" i="6"/>
  <c r="F329" i="6"/>
  <c r="C329" i="6"/>
  <c r="G328" i="6"/>
  <c r="K328" i="6" s="1"/>
  <c r="F328" i="6"/>
  <c r="C328" i="6"/>
  <c r="F327" i="6"/>
  <c r="G327" i="6" s="1"/>
  <c r="K327" i="6" s="1"/>
  <c r="I327" i="6" s="1"/>
  <c r="C327" i="6"/>
  <c r="G326" i="6"/>
  <c r="K326" i="6" s="1"/>
  <c r="F326" i="6"/>
  <c r="C326" i="6"/>
  <c r="F325" i="6"/>
  <c r="C325" i="6"/>
  <c r="F324" i="6"/>
  <c r="C324" i="6"/>
  <c r="G323" i="6"/>
  <c r="K323" i="6" s="1"/>
  <c r="F323" i="6"/>
  <c r="C323" i="6"/>
  <c r="F322" i="6"/>
  <c r="G322" i="6" s="1"/>
  <c r="K322" i="6" s="1"/>
  <c r="C322" i="6"/>
  <c r="G321" i="6"/>
  <c r="K321" i="6" s="1"/>
  <c r="F321" i="6"/>
  <c r="C321" i="6"/>
  <c r="F320" i="6"/>
  <c r="C320" i="6"/>
  <c r="F319" i="6"/>
  <c r="G319" i="6" s="1"/>
  <c r="K319" i="6" s="1"/>
  <c r="C319" i="6"/>
  <c r="G318" i="6"/>
  <c r="K318" i="6" s="1"/>
  <c r="I318" i="6" s="1"/>
  <c r="F318" i="6"/>
  <c r="C318" i="6"/>
  <c r="F317" i="6"/>
  <c r="G317" i="6" s="1"/>
  <c r="K317" i="6" s="1"/>
  <c r="C317" i="6"/>
  <c r="F316" i="6"/>
  <c r="C316" i="6"/>
  <c r="F315" i="6"/>
  <c r="C315" i="6"/>
  <c r="G314" i="6"/>
  <c r="K314" i="6" s="1"/>
  <c r="F314" i="6"/>
  <c r="C314" i="6"/>
  <c r="F313" i="6"/>
  <c r="G313" i="6" s="1"/>
  <c r="K313" i="6" s="1"/>
  <c r="C313" i="6"/>
  <c r="F312" i="6"/>
  <c r="G312" i="6" s="1"/>
  <c r="K312" i="6" s="1"/>
  <c r="C312" i="6"/>
  <c r="F311" i="6"/>
  <c r="C311" i="6"/>
  <c r="G310" i="6"/>
  <c r="K310" i="6" s="1"/>
  <c r="R310" i="6" s="1"/>
  <c r="O310" i="6" s="1"/>
  <c r="F310" i="6"/>
  <c r="C310" i="6"/>
  <c r="F309" i="6"/>
  <c r="C309" i="6"/>
  <c r="F308" i="6"/>
  <c r="C308" i="6"/>
  <c r="F307" i="6"/>
  <c r="G307" i="6" s="1"/>
  <c r="K307" i="6" s="1"/>
  <c r="L307" i="6" s="1"/>
  <c r="C307" i="6"/>
  <c r="F306" i="6"/>
  <c r="C306" i="6"/>
  <c r="G305" i="6"/>
  <c r="K305" i="6" s="1"/>
  <c r="F305" i="6"/>
  <c r="C305" i="6"/>
  <c r="F304" i="6"/>
  <c r="G304" i="6" s="1"/>
  <c r="K304" i="6" s="1"/>
  <c r="C304" i="6"/>
  <c r="F303" i="6"/>
  <c r="G303" i="6" s="1"/>
  <c r="K303" i="6" s="1"/>
  <c r="C303" i="6"/>
  <c r="F302" i="6"/>
  <c r="G302" i="6" s="1"/>
  <c r="K302" i="6" s="1"/>
  <c r="R302" i="6" s="1"/>
  <c r="O302" i="6" s="1"/>
  <c r="C302" i="6"/>
  <c r="F301" i="6"/>
  <c r="C301" i="6"/>
  <c r="G300" i="6"/>
  <c r="K300" i="6" s="1"/>
  <c r="I300" i="6" s="1"/>
  <c r="F300" i="6"/>
  <c r="C300" i="6"/>
  <c r="F299" i="6"/>
  <c r="C299" i="6"/>
  <c r="F298" i="6"/>
  <c r="G298" i="6" s="1"/>
  <c r="K298" i="6" s="1"/>
  <c r="P298" i="6" s="1"/>
  <c r="Q298" i="6" s="1"/>
  <c r="C298" i="6"/>
  <c r="F297" i="6"/>
  <c r="G297" i="6" s="1"/>
  <c r="K297" i="6" s="1"/>
  <c r="C297" i="6"/>
  <c r="G296" i="6"/>
  <c r="K296" i="6" s="1"/>
  <c r="R296" i="6" s="1"/>
  <c r="O296" i="6" s="1"/>
  <c r="F296" i="6"/>
  <c r="C296" i="6"/>
  <c r="F295" i="6"/>
  <c r="G295" i="6" s="1"/>
  <c r="K295" i="6" s="1"/>
  <c r="C295" i="6"/>
  <c r="F294" i="6"/>
  <c r="G294" i="6" s="1"/>
  <c r="K294" i="6" s="1"/>
  <c r="R294" i="6" s="1"/>
  <c r="O294" i="6" s="1"/>
  <c r="S294" i="6" s="1"/>
  <c r="C294" i="6"/>
  <c r="F293" i="6"/>
  <c r="C293" i="6"/>
  <c r="F292" i="6"/>
  <c r="C292" i="6"/>
  <c r="G291" i="6"/>
  <c r="K291" i="6" s="1"/>
  <c r="F291" i="6"/>
  <c r="C291" i="6"/>
  <c r="F290" i="6"/>
  <c r="G290" i="6" s="1"/>
  <c r="K290" i="6" s="1"/>
  <c r="C290" i="6"/>
  <c r="F289" i="6"/>
  <c r="G289" i="6" s="1"/>
  <c r="K289" i="6" s="1"/>
  <c r="P289" i="6" s="1"/>
  <c r="Q289" i="6" s="1"/>
  <c r="C289" i="6"/>
  <c r="F288" i="6"/>
  <c r="C288" i="6"/>
  <c r="F287" i="6"/>
  <c r="G287" i="6" s="1"/>
  <c r="K287" i="6" s="1"/>
  <c r="C287" i="6"/>
  <c r="G286" i="6"/>
  <c r="K286" i="6" s="1"/>
  <c r="F286" i="6"/>
  <c r="C286" i="6"/>
  <c r="G285" i="6"/>
  <c r="K285" i="6" s="1"/>
  <c r="R285" i="6" s="1"/>
  <c r="O285" i="6" s="1"/>
  <c r="F285" i="6"/>
  <c r="C285" i="6"/>
  <c r="F284" i="6"/>
  <c r="C284" i="6"/>
  <c r="G283" i="6"/>
  <c r="K283" i="6" s="1"/>
  <c r="P283" i="6" s="1"/>
  <c r="Q283" i="6" s="1"/>
  <c r="F283" i="6"/>
  <c r="C283" i="6"/>
  <c r="G282" i="6"/>
  <c r="K282" i="6" s="1"/>
  <c r="I282" i="6" s="1"/>
  <c r="F282" i="6"/>
  <c r="C282" i="6"/>
  <c r="F281" i="6"/>
  <c r="G281" i="6" s="1"/>
  <c r="K281" i="6" s="1"/>
  <c r="R281" i="6" s="1"/>
  <c r="O281" i="6" s="1"/>
  <c r="C281" i="6"/>
  <c r="G280" i="6"/>
  <c r="K280" i="6" s="1"/>
  <c r="F280" i="6"/>
  <c r="C280" i="6"/>
  <c r="F279" i="6"/>
  <c r="C279" i="6"/>
  <c r="F278" i="6"/>
  <c r="C278" i="6"/>
  <c r="F277" i="6"/>
  <c r="G277" i="6" s="1"/>
  <c r="K277" i="6" s="1"/>
  <c r="P277" i="6" s="1"/>
  <c r="Q277" i="6" s="1"/>
  <c r="C277" i="6"/>
  <c r="F276" i="6"/>
  <c r="G276" i="6" s="1"/>
  <c r="K276" i="6" s="1"/>
  <c r="C276" i="6"/>
  <c r="F275" i="6"/>
  <c r="C275" i="6"/>
  <c r="F274" i="6"/>
  <c r="C274" i="6"/>
  <c r="F273" i="6"/>
  <c r="G273" i="6" s="1"/>
  <c r="K273" i="6" s="1"/>
  <c r="I273" i="6" s="1"/>
  <c r="C273" i="6"/>
  <c r="G272" i="6"/>
  <c r="K272" i="6" s="1"/>
  <c r="I272" i="6" s="1"/>
  <c r="F272" i="6"/>
  <c r="C272" i="6"/>
  <c r="F271" i="6"/>
  <c r="G271" i="6" s="1"/>
  <c r="K271" i="6" s="1"/>
  <c r="J271" i="6" s="1"/>
  <c r="C271" i="6"/>
  <c r="F270" i="6"/>
  <c r="C270" i="6"/>
  <c r="F269" i="6"/>
  <c r="G269" i="6" s="1"/>
  <c r="K269" i="6" s="1"/>
  <c r="C269" i="6"/>
  <c r="G268" i="6"/>
  <c r="K268" i="6" s="1"/>
  <c r="F268" i="6"/>
  <c r="C268" i="6"/>
  <c r="G267" i="6"/>
  <c r="K267" i="6" s="1"/>
  <c r="L267" i="6" s="1"/>
  <c r="F267" i="6"/>
  <c r="C267" i="6"/>
  <c r="F266" i="6"/>
  <c r="G266" i="6" s="1"/>
  <c r="K266" i="6" s="1"/>
  <c r="C266" i="6"/>
  <c r="F265" i="6"/>
  <c r="G265" i="6" s="1"/>
  <c r="K265" i="6" s="1"/>
  <c r="H265" i="6" s="1"/>
  <c r="C265" i="6"/>
  <c r="G264" i="6"/>
  <c r="K264" i="6" s="1"/>
  <c r="F264" i="6"/>
  <c r="C264" i="6"/>
  <c r="F263" i="6"/>
  <c r="C263" i="6"/>
  <c r="F262" i="6"/>
  <c r="C262" i="6"/>
  <c r="F261" i="6"/>
  <c r="C261" i="6"/>
  <c r="G260" i="6"/>
  <c r="K260" i="6" s="1"/>
  <c r="P260" i="6" s="1"/>
  <c r="Q260" i="6" s="1"/>
  <c r="F260" i="6"/>
  <c r="C260" i="6"/>
  <c r="F259" i="6"/>
  <c r="C259" i="6"/>
  <c r="F258" i="6"/>
  <c r="C258" i="6"/>
  <c r="F257" i="6"/>
  <c r="G257" i="6" s="1"/>
  <c r="K257" i="6" s="1"/>
  <c r="J257" i="6" s="1"/>
  <c r="C257" i="6"/>
  <c r="G256" i="6"/>
  <c r="K256" i="6" s="1"/>
  <c r="F256" i="6"/>
  <c r="C256" i="6"/>
  <c r="F255" i="6"/>
  <c r="G255" i="6" s="1"/>
  <c r="K255" i="6" s="1"/>
  <c r="C255" i="6"/>
  <c r="F254" i="6"/>
  <c r="C254" i="6"/>
  <c r="F253" i="6"/>
  <c r="G253" i="6" s="1"/>
  <c r="K253" i="6" s="1"/>
  <c r="C253" i="6"/>
  <c r="F252" i="6"/>
  <c r="G252" i="6" s="1"/>
  <c r="K252" i="6" s="1"/>
  <c r="C252" i="6"/>
  <c r="G251" i="6"/>
  <c r="K251" i="6" s="1"/>
  <c r="F251" i="6"/>
  <c r="C251" i="6"/>
  <c r="G250" i="6"/>
  <c r="K250" i="6" s="1"/>
  <c r="I250" i="6" s="1"/>
  <c r="F250" i="6"/>
  <c r="C250" i="6"/>
  <c r="F249" i="6"/>
  <c r="G249" i="6" s="1"/>
  <c r="K249" i="6" s="1"/>
  <c r="R249" i="6" s="1"/>
  <c r="O249" i="6" s="1"/>
  <c r="C249" i="6"/>
  <c r="G248" i="6"/>
  <c r="K248" i="6" s="1"/>
  <c r="F248" i="6"/>
  <c r="C248" i="6"/>
  <c r="F247" i="6"/>
  <c r="C247" i="6"/>
  <c r="F246" i="6"/>
  <c r="C246" i="6"/>
  <c r="F245" i="6"/>
  <c r="G245" i="6" s="1"/>
  <c r="K245" i="6" s="1"/>
  <c r="C245" i="6"/>
  <c r="F244" i="6"/>
  <c r="G244" i="6" s="1"/>
  <c r="K244" i="6" s="1"/>
  <c r="C244" i="6"/>
  <c r="F243" i="6"/>
  <c r="C243" i="6"/>
  <c r="F242" i="6"/>
  <c r="C242" i="6"/>
  <c r="F241" i="6"/>
  <c r="G241" i="6" s="1"/>
  <c r="K241" i="6" s="1"/>
  <c r="P241" i="6" s="1"/>
  <c r="Q241" i="6" s="1"/>
  <c r="C241" i="6"/>
  <c r="G240" i="6"/>
  <c r="K240" i="6" s="1"/>
  <c r="J240" i="6" s="1"/>
  <c r="F240" i="6"/>
  <c r="C240" i="6"/>
  <c r="F239" i="6"/>
  <c r="G239" i="6" s="1"/>
  <c r="K239" i="6" s="1"/>
  <c r="H239" i="6" s="1"/>
  <c r="C239" i="6"/>
  <c r="F238" i="6"/>
  <c r="F237" i="6"/>
  <c r="G237" i="6" s="1"/>
  <c r="K237" i="6" s="1"/>
  <c r="C217" i="6"/>
  <c r="F236" i="6"/>
  <c r="G236" i="6" s="1"/>
  <c r="K236" i="6" s="1"/>
  <c r="C220" i="6"/>
  <c r="G235" i="6"/>
  <c r="K235" i="6" s="1"/>
  <c r="F235" i="6"/>
  <c r="C215" i="6"/>
  <c r="F234" i="6"/>
  <c r="G234" i="6" s="1"/>
  <c r="K234" i="6" s="1"/>
  <c r="C238" i="6"/>
  <c r="F233" i="6"/>
  <c r="G233" i="6" s="1"/>
  <c r="K233" i="6" s="1"/>
  <c r="F232" i="6"/>
  <c r="G232" i="6" s="1"/>
  <c r="K232" i="6" s="1"/>
  <c r="C221" i="6"/>
  <c r="F231" i="6"/>
  <c r="C226" i="6"/>
  <c r="F230" i="6"/>
  <c r="F229" i="6"/>
  <c r="G229" i="6" s="1"/>
  <c r="K229" i="6" s="1"/>
  <c r="F228" i="6"/>
  <c r="G228" i="6" s="1"/>
  <c r="K228" i="6" s="1"/>
  <c r="C219" i="6"/>
  <c r="F227" i="6"/>
  <c r="F226" i="6"/>
  <c r="C214" i="6"/>
  <c r="F225" i="6"/>
  <c r="G225" i="6" s="1"/>
  <c r="K225" i="6" s="1"/>
  <c r="C222" i="6"/>
  <c r="F224" i="6"/>
  <c r="G224" i="6" s="1"/>
  <c r="K224" i="6" s="1"/>
  <c r="J224" i="6" s="1"/>
  <c r="C224" i="6"/>
  <c r="F223" i="6"/>
  <c r="G223" i="6" s="1"/>
  <c r="K223" i="6" s="1"/>
  <c r="F222" i="6"/>
  <c r="F221" i="6"/>
  <c r="G221" i="6" s="1"/>
  <c r="K221" i="6" s="1"/>
  <c r="C227" i="6"/>
  <c r="F220" i="6"/>
  <c r="G220" i="6" s="1"/>
  <c r="K220" i="6" s="1"/>
  <c r="C223" i="6"/>
  <c r="F219" i="6"/>
  <c r="G219" i="6" s="1"/>
  <c r="K219" i="6" s="1"/>
  <c r="C235" i="6"/>
  <c r="F218" i="6"/>
  <c r="G218" i="6" s="1"/>
  <c r="K218" i="6" s="1"/>
  <c r="I218" i="6" s="1"/>
  <c r="C225" i="6"/>
  <c r="F217" i="6"/>
  <c r="G217" i="6" s="1"/>
  <c r="K217" i="6" s="1"/>
  <c r="C234" i="6"/>
  <c r="G216" i="6"/>
  <c r="K216" i="6" s="1"/>
  <c r="F216" i="6"/>
  <c r="C233" i="6"/>
  <c r="F215" i="6"/>
  <c r="C216" i="6"/>
  <c r="M214" i="6"/>
  <c r="F214" i="6"/>
  <c r="M215" i="6" s="1"/>
  <c r="C232" i="6"/>
  <c r="F208" i="6"/>
  <c r="G208" i="6" s="1"/>
  <c r="K208" i="6" s="1"/>
  <c r="P208" i="6" s="1"/>
  <c r="Q208" i="6" s="1"/>
  <c r="C208" i="6"/>
  <c r="G207" i="6"/>
  <c r="K207" i="6" s="1"/>
  <c r="F207" i="6"/>
  <c r="C207" i="6"/>
  <c r="F206" i="6"/>
  <c r="C206" i="6"/>
  <c r="F205" i="6"/>
  <c r="C205" i="6"/>
  <c r="F204" i="6"/>
  <c r="G204" i="6" s="1"/>
  <c r="K204" i="6" s="1"/>
  <c r="C204" i="6"/>
  <c r="G203" i="6"/>
  <c r="K203" i="6" s="1"/>
  <c r="F203" i="6"/>
  <c r="C203" i="6"/>
  <c r="F202" i="6"/>
  <c r="G202" i="6" s="1"/>
  <c r="K202" i="6" s="1"/>
  <c r="J202" i="6" s="1"/>
  <c r="C202" i="6"/>
  <c r="F201" i="6"/>
  <c r="C201" i="6"/>
  <c r="F200" i="6"/>
  <c r="G200" i="6" s="1"/>
  <c r="K200" i="6" s="1"/>
  <c r="P200" i="6" s="1"/>
  <c r="Q200" i="6" s="1"/>
  <c r="C200" i="6"/>
  <c r="F199" i="6"/>
  <c r="G199" i="6" s="1"/>
  <c r="K199" i="6" s="1"/>
  <c r="R199" i="6" s="1"/>
  <c r="O199" i="6" s="1"/>
  <c r="C199" i="6"/>
  <c r="G198" i="6"/>
  <c r="K198" i="6" s="1"/>
  <c r="L198" i="6" s="1"/>
  <c r="F198" i="6"/>
  <c r="C198" i="6"/>
  <c r="G197" i="6"/>
  <c r="K197" i="6" s="1"/>
  <c r="F197" i="6"/>
  <c r="C197" i="6"/>
  <c r="F196" i="6"/>
  <c r="G196" i="6" s="1"/>
  <c r="K196" i="6" s="1"/>
  <c r="R196" i="6" s="1"/>
  <c r="O196" i="6" s="1"/>
  <c r="C196" i="6"/>
  <c r="G195" i="6"/>
  <c r="K195" i="6" s="1"/>
  <c r="L195" i="6" s="1"/>
  <c r="F195" i="6"/>
  <c r="C195" i="6"/>
  <c r="G194" i="6"/>
  <c r="K194" i="6" s="1"/>
  <c r="F194" i="6"/>
  <c r="C194" i="6"/>
  <c r="F193" i="6"/>
  <c r="C193" i="6"/>
  <c r="F192" i="6"/>
  <c r="C192" i="6"/>
  <c r="G191" i="6"/>
  <c r="K191" i="6" s="1"/>
  <c r="F191" i="6"/>
  <c r="C191" i="6"/>
  <c r="F190" i="6"/>
  <c r="C190" i="6"/>
  <c r="F189" i="6"/>
  <c r="C189" i="6"/>
  <c r="F188" i="6"/>
  <c r="G188" i="6" s="1"/>
  <c r="K188" i="6" s="1"/>
  <c r="C188" i="6"/>
  <c r="G187" i="6"/>
  <c r="K187" i="6" s="1"/>
  <c r="J187" i="6" s="1"/>
  <c r="F187" i="6"/>
  <c r="C187" i="6"/>
  <c r="F186" i="6"/>
  <c r="G186" i="6" s="1"/>
  <c r="K186" i="6" s="1"/>
  <c r="C186" i="6"/>
  <c r="F185" i="6"/>
  <c r="C185" i="6"/>
  <c r="F184" i="6"/>
  <c r="G184" i="6" s="1"/>
  <c r="K184" i="6" s="1"/>
  <c r="C184" i="6"/>
  <c r="G183" i="6"/>
  <c r="K183" i="6" s="1"/>
  <c r="L183" i="6" s="1"/>
  <c r="F183" i="6"/>
  <c r="C183" i="6"/>
  <c r="G182" i="6"/>
  <c r="K182" i="6" s="1"/>
  <c r="F182" i="6"/>
  <c r="C182" i="6"/>
  <c r="G181" i="6"/>
  <c r="K181" i="6" s="1"/>
  <c r="F181" i="6"/>
  <c r="C181" i="6"/>
  <c r="F180" i="6"/>
  <c r="C180" i="6"/>
  <c r="G179" i="6"/>
  <c r="K179" i="6" s="1"/>
  <c r="R179" i="6" s="1"/>
  <c r="O179" i="6" s="1"/>
  <c r="F179" i="6"/>
  <c r="C179" i="6"/>
  <c r="F178" i="6"/>
  <c r="C178" i="6"/>
  <c r="G177" i="6"/>
  <c r="K177" i="6" s="1"/>
  <c r="R177" i="6" s="1"/>
  <c r="O177" i="6" s="1"/>
  <c r="F177" i="6"/>
  <c r="C177" i="6"/>
  <c r="F176" i="6"/>
  <c r="G176" i="6" s="1"/>
  <c r="K176" i="6" s="1"/>
  <c r="P176" i="6" s="1"/>
  <c r="Q176" i="6" s="1"/>
  <c r="C176" i="6"/>
  <c r="F175" i="6"/>
  <c r="G175" i="6" s="1"/>
  <c r="K175" i="6" s="1"/>
  <c r="J175" i="6" s="1"/>
  <c r="C175" i="6"/>
  <c r="F174" i="6"/>
  <c r="C174" i="6"/>
  <c r="F173" i="6"/>
  <c r="C173" i="6"/>
  <c r="F172" i="6"/>
  <c r="G172" i="6" s="1"/>
  <c r="K172" i="6" s="1"/>
  <c r="P172" i="6" s="1"/>
  <c r="Q172" i="6" s="1"/>
  <c r="C172" i="6"/>
  <c r="G171" i="6"/>
  <c r="K171" i="6" s="1"/>
  <c r="J171" i="6" s="1"/>
  <c r="F171" i="6"/>
  <c r="C171" i="6"/>
  <c r="F170" i="6"/>
  <c r="G170" i="6" s="1"/>
  <c r="K170" i="6" s="1"/>
  <c r="H170" i="6" s="1"/>
  <c r="C170" i="6"/>
  <c r="F169" i="6"/>
  <c r="C169" i="6"/>
  <c r="F168" i="6"/>
  <c r="G168" i="6" s="1"/>
  <c r="K168" i="6" s="1"/>
  <c r="P168" i="6" s="1"/>
  <c r="Q168" i="6" s="1"/>
  <c r="C168" i="6"/>
  <c r="G167" i="6"/>
  <c r="K167" i="6" s="1"/>
  <c r="L167" i="6" s="1"/>
  <c r="F167" i="6"/>
  <c r="C167" i="6"/>
  <c r="G166" i="6"/>
  <c r="K166" i="6" s="1"/>
  <c r="L166" i="6" s="1"/>
  <c r="F166" i="6"/>
  <c r="C166" i="6"/>
  <c r="F165" i="6"/>
  <c r="G165" i="6" s="1"/>
  <c r="K165" i="6" s="1"/>
  <c r="C165" i="6"/>
  <c r="F164" i="6"/>
  <c r="G164" i="6" s="1"/>
  <c r="K164" i="6" s="1"/>
  <c r="L164" i="6" s="1"/>
  <c r="C164" i="6"/>
  <c r="G163" i="6"/>
  <c r="K163" i="6" s="1"/>
  <c r="L163" i="6" s="1"/>
  <c r="F163" i="6"/>
  <c r="C163" i="6"/>
  <c r="F162" i="6"/>
  <c r="G162" i="6" s="1"/>
  <c r="K162" i="6" s="1"/>
  <c r="C162" i="6"/>
  <c r="F161" i="6"/>
  <c r="C161" i="6"/>
  <c r="F160" i="6"/>
  <c r="G160" i="6" s="1"/>
  <c r="K160" i="6" s="1"/>
  <c r="R160" i="6" s="1"/>
  <c r="O160" i="6" s="1"/>
  <c r="C160" i="6"/>
  <c r="G159" i="6"/>
  <c r="K159" i="6" s="1"/>
  <c r="F159" i="6"/>
  <c r="C159" i="6"/>
  <c r="F158" i="6"/>
  <c r="C158" i="6"/>
  <c r="F157" i="6"/>
  <c r="C157" i="6"/>
  <c r="F156" i="6"/>
  <c r="G156" i="6" s="1"/>
  <c r="K156" i="6" s="1"/>
  <c r="P156" i="6" s="1"/>
  <c r="Q156" i="6" s="1"/>
  <c r="C156" i="6"/>
  <c r="F155" i="6"/>
  <c r="G155" i="6" s="1"/>
  <c r="K155" i="6" s="1"/>
  <c r="J155" i="6" s="1"/>
  <c r="C155" i="6"/>
  <c r="F154" i="6"/>
  <c r="G154" i="6" s="1"/>
  <c r="K154" i="6" s="1"/>
  <c r="C154" i="6"/>
  <c r="F153" i="6"/>
  <c r="C153" i="6"/>
  <c r="F152" i="6"/>
  <c r="G152" i="6" s="1"/>
  <c r="K152" i="6" s="1"/>
  <c r="P152" i="6" s="1"/>
  <c r="Q152" i="6" s="1"/>
  <c r="C152" i="6"/>
  <c r="G151" i="6"/>
  <c r="K151" i="6" s="1"/>
  <c r="H151" i="6" s="1"/>
  <c r="F151" i="6"/>
  <c r="C151" i="6"/>
  <c r="F150" i="6"/>
  <c r="G150" i="6" s="1"/>
  <c r="K150" i="6" s="1"/>
  <c r="L150" i="6" s="1"/>
  <c r="C150" i="6"/>
  <c r="G149" i="6"/>
  <c r="K149" i="6" s="1"/>
  <c r="F149" i="6"/>
  <c r="C149" i="6"/>
  <c r="F148" i="6"/>
  <c r="G148" i="6" s="1"/>
  <c r="K148" i="6" s="1"/>
  <c r="C148" i="6"/>
  <c r="F147" i="6"/>
  <c r="G147" i="6" s="1"/>
  <c r="K147" i="6" s="1"/>
  <c r="C147" i="6"/>
  <c r="F146" i="6"/>
  <c r="C146" i="6"/>
  <c r="G145" i="6"/>
  <c r="K145" i="6" s="1"/>
  <c r="R145" i="6" s="1"/>
  <c r="O145" i="6" s="1"/>
  <c r="F145" i="6"/>
  <c r="C145" i="6"/>
  <c r="F144" i="6"/>
  <c r="G144" i="6" s="1"/>
  <c r="K144" i="6" s="1"/>
  <c r="C144" i="6"/>
  <c r="G143" i="6"/>
  <c r="K143" i="6" s="1"/>
  <c r="I143" i="6" s="1"/>
  <c r="F143" i="6"/>
  <c r="C143" i="6"/>
  <c r="F142" i="6"/>
  <c r="C142" i="6"/>
  <c r="F141" i="6"/>
  <c r="C141" i="6"/>
  <c r="F140" i="6"/>
  <c r="G140" i="6" s="1"/>
  <c r="K140" i="6" s="1"/>
  <c r="P140" i="6" s="1"/>
  <c r="Q140" i="6" s="1"/>
  <c r="C140" i="6"/>
  <c r="G139" i="6"/>
  <c r="K139" i="6" s="1"/>
  <c r="J139" i="6" s="1"/>
  <c r="F139" i="6"/>
  <c r="C139" i="6"/>
  <c r="F138" i="6"/>
  <c r="G138" i="6" s="1"/>
  <c r="K138" i="6" s="1"/>
  <c r="J138" i="6" s="1"/>
  <c r="C138" i="6"/>
  <c r="F137" i="6"/>
  <c r="C137" i="6"/>
  <c r="F136" i="6"/>
  <c r="G136" i="6" s="1"/>
  <c r="K136" i="6" s="1"/>
  <c r="C136" i="6"/>
  <c r="F135" i="6"/>
  <c r="G135" i="6" s="1"/>
  <c r="K135" i="6" s="1"/>
  <c r="R135" i="6" s="1"/>
  <c r="O135" i="6" s="1"/>
  <c r="C135" i="6"/>
  <c r="G134" i="6"/>
  <c r="K134" i="6" s="1"/>
  <c r="F134" i="6"/>
  <c r="C134" i="6"/>
  <c r="G133" i="6"/>
  <c r="K133" i="6" s="1"/>
  <c r="F133" i="6"/>
  <c r="C133" i="6"/>
  <c r="F132" i="6"/>
  <c r="G132" i="6" s="1"/>
  <c r="K132" i="6" s="1"/>
  <c r="C132" i="6"/>
  <c r="G131" i="6"/>
  <c r="K131" i="6" s="1"/>
  <c r="L131" i="6" s="1"/>
  <c r="F131" i="6"/>
  <c r="C131" i="6"/>
  <c r="F130" i="6"/>
  <c r="C130" i="6"/>
  <c r="F129" i="6"/>
  <c r="G129" i="6" s="1"/>
  <c r="K129" i="6" s="1"/>
  <c r="C129" i="6"/>
  <c r="F128" i="6"/>
  <c r="G128" i="6" s="1"/>
  <c r="K128" i="6" s="1"/>
  <c r="J128" i="6" s="1"/>
  <c r="C128" i="6"/>
  <c r="G127" i="6"/>
  <c r="K127" i="6" s="1"/>
  <c r="F127" i="6"/>
  <c r="C127" i="6"/>
  <c r="F126" i="6"/>
  <c r="C126" i="6"/>
  <c r="F125" i="6"/>
  <c r="C125" i="6"/>
  <c r="F124" i="6"/>
  <c r="G124" i="6" s="1"/>
  <c r="K124" i="6" s="1"/>
  <c r="C124" i="6"/>
  <c r="G123" i="6"/>
  <c r="K123" i="6" s="1"/>
  <c r="J123" i="6" s="1"/>
  <c r="F123" i="6"/>
  <c r="C123" i="6"/>
  <c r="F122" i="6"/>
  <c r="G122" i="6" s="1"/>
  <c r="K122" i="6" s="1"/>
  <c r="H122" i="6" s="1"/>
  <c r="C122" i="6"/>
  <c r="F121" i="6"/>
  <c r="C121" i="6"/>
  <c r="F120" i="6"/>
  <c r="G120" i="6" s="1"/>
  <c r="K120" i="6" s="1"/>
  <c r="P120" i="6" s="1"/>
  <c r="Q120" i="6" s="1"/>
  <c r="C120" i="6"/>
  <c r="G119" i="6"/>
  <c r="K119" i="6" s="1"/>
  <c r="F119" i="6"/>
  <c r="C119" i="6"/>
  <c r="G118" i="6"/>
  <c r="K118" i="6" s="1"/>
  <c r="F118" i="6"/>
  <c r="C118" i="6"/>
  <c r="G117" i="6"/>
  <c r="K117" i="6" s="1"/>
  <c r="F117" i="6"/>
  <c r="C117" i="6"/>
  <c r="F116" i="6"/>
  <c r="C116" i="6"/>
  <c r="G115" i="6"/>
  <c r="K115" i="6" s="1"/>
  <c r="F115" i="6"/>
  <c r="C115" i="6"/>
  <c r="G114" i="6"/>
  <c r="K114" i="6" s="1"/>
  <c r="L114" i="6" s="1"/>
  <c r="F114" i="6"/>
  <c r="C114" i="6"/>
  <c r="F113" i="6"/>
  <c r="C113" i="6"/>
  <c r="F112" i="6"/>
  <c r="C112" i="6"/>
  <c r="F111" i="6"/>
  <c r="G111" i="6" s="1"/>
  <c r="K111" i="6" s="1"/>
  <c r="I111" i="6" s="1"/>
  <c r="C111" i="6"/>
  <c r="F110" i="6"/>
  <c r="C110" i="6"/>
  <c r="F109" i="6"/>
  <c r="C109" i="6"/>
  <c r="F108" i="6"/>
  <c r="G108" i="6" s="1"/>
  <c r="K108" i="6" s="1"/>
  <c r="P108" i="6" s="1"/>
  <c r="Q108" i="6" s="1"/>
  <c r="C108" i="6"/>
  <c r="G107" i="6"/>
  <c r="K107" i="6" s="1"/>
  <c r="F107" i="6"/>
  <c r="C107" i="6"/>
  <c r="F106" i="6"/>
  <c r="G106" i="6" s="1"/>
  <c r="K106" i="6" s="1"/>
  <c r="C106" i="6"/>
  <c r="F105" i="6"/>
  <c r="C105" i="6"/>
  <c r="F104" i="6"/>
  <c r="G104" i="6" s="1"/>
  <c r="K104" i="6" s="1"/>
  <c r="C104" i="6"/>
  <c r="G103" i="6"/>
  <c r="K103" i="6" s="1"/>
  <c r="R103" i="6" s="1"/>
  <c r="O103" i="6" s="1"/>
  <c r="S103" i="6" s="1"/>
  <c r="F103" i="6"/>
  <c r="C103" i="6"/>
  <c r="G102" i="6"/>
  <c r="K102" i="6" s="1"/>
  <c r="L102" i="6" s="1"/>
  <c r="F102" i="6"/>
  <c r="C102" i="6"/>
  <c r="F101" i="6"/>
  <c r="G101" i="6" s="1"/>
  <c r="K101" i="6" s="1"/>
  <c r="C101" i="6"/>
  <c r="F100" i="6"/>
  <c r="G100" i="6" s="1"/>
  <c r="K100" i="6" s="1"/>
  <c r="C100" i="6"/>
  <c r="G99" i="6"/>
  <c r="K99" i="6" s="1"/>
  <c r="R99" i="6" s="1"/>
  <c r="O99" i="6" s="1"/>
  <c r="F99" i="6"/>
  <c r="C99" i="6"/>
  <c r="F98" i="6"/>
  <c r="C98" i="6"/>
  <c r="G97" i="6"/>
  <c r="K97" i="6" s="1"/>
  <c r="F97" i="6"/>
  <c r="C97" i="6"/>
  <c r="F96" i="6"/>
  <c r="C96" i="6"/>
  <c r="G95" i="6"/>
  <c r="K95" i="6" s="1"/>
  <c r="F95" i="6"/>
  <c r="C95" i="6"/>
  <c r="F94" i="6"/>
  <c r="C94" i="6"/>
  <c r="F93" i="6"/>
  <c r="C93" i="6"/>
  <c r="F92" i="6"/>
  <c r="G92" i="6" s="1"/>
  <c r="K92" i="6" s="1"/>
  <c r="P92" i="6" s="1"/>
  <c r="Q92" i="6" s="1"/>
  <c r="C92" i="6"/>
  <c r="F91" i="6"/>
  <c r="G91" i="6" s="1"/>
  <c r="K91" i="6" s="1"/>
  <c r="C91" i="6"/>
  <c r="F90" i="6"/>
  <c r="G90" i="6" s="1"/>
  <c r="K90" i="6" s="1"/>
  <c r="C90" i="6"/>
  <c r="F89" i="6"/>
  <c r="C89" i="6"/>
  <c r="F88" i="6"/>
  <c r="G88" i="6" s="1"/>
  <c r="K88" i="6" s="1"/>
  <c r="P88" i="6" s="1"/>
  <c r="Q88" i="6" s="1"/>
  <c r="C88" i="6"/>
  <c r="G87" i="6"/>
  <c r="K87" i="6" s="1"/>
  <c r="H87" i="6" s="1"/>
  <c r="F87" i="6"/>
  <c r="C87" i="6"/>
  <c r="F86" i="6"/>
  <c r="G86" i="6" s="1"/>
  <c r="K86" i="6" s="1"/>
  <c r="H86" i="6" s="1"/>
  <c r="C86" i="6"/>
  <c r="G85" i="6"/>
  <c r="K85" i="6" s="1"/>
  <c r="I85" i="6" s="1"/>
  <c r="F85" i="6"/>
  <c r="C85" i="6"/>
  <c r="F84" i="6"/>
  <c r="C84" i="6"/>
  <c r="F83" i="6"/>
  <c r="G83" i="6" s="1"/>
  <c r="K83" i="6" s="1"/>
  <c r="C83" i="6"/>
  <c r="G82" i="6"/>
  <c r="K82" i="6" s="1"/>
  <c r="L82" i="6" s="1"/>
  <c r="F82" i="6"/>
  <c r="C82" i="6"/>
  <c r="F81" i="6"/>
  <c r="C81" i="6"/>
  <c r="F80" i="6"/>
  <c r="C80" i="6"/>
  <c r="G79" i="6"/>
  <c r="K79" i="6" s="1"/>
  <c r="I79" i="6" s="1"/>
  <c r="F79" i="6"/>
  <c r="C79" i="6"/>
  <c r="F78" i="6"/>
  <c r="C78" i="6"/>
  <c r="F77" i="6"/>
  <c r="C77" i="6"/>
  <c r="F76" i="6"/>
  <c r="G76" i="6" s="1"/>
  <c r="K76" i="6" s="1"/>
  <c r="C76" i="6"/>
  <c r="G75" i="6"/>
  <c r="K75" i="6" s="1"/>
  <c r="J75" i="6" s="1"/>
  <c r="F75" i="6"/>
  <c r="C75" i="6"/>
  <c r="F74" i="6"/>
  <c r="G74" i="6" s="1"/>
  <c r="K74" i="6" s="1"/>
  <c r="C74" i="6"/>
  <c r="F73" i="6"/>
  <c r="C73" i="6"/>
  <c r="F72" i="6"/>
  <c r="G72" i="6" s="1"/>
  <c r="K72" i="6" s="1"/>
  <c r="P72" i="6" s="1"/>
  <c r="Q72" i="6" s="1"/>
  <c r="C72" i="6"/>
  <c r="F71" i="6"/>
  <c r="G71" i="6" s="1"/>
  <c r="K71" i="6" s="1"/>
  <c r="R71" i="6" s="1"/>
  <c r="O71" i="6" s="1"/>
  <c r="C71" i="6"/>
  <c r="G70" i="6"/>
  <c r="K70" i="6" s="1"/>
  <c r="F70" i="6"/>
  <c r="C70" i="6"/>
  <c r="G69" i="6"/>
  <c r="K69" i="6" s="1"/>
  <c r="F69" i="6"/>
  <c r="C69" i="6"/>
  <c r="F68" i="6"/>
  <c r="G68" i="6" s="1"/>
  <c r="K68" i="6" s="1"/>
  <c r="L68" i="6" s="1"/>
  <c r="C68" i="6"/>
  <c r="G67" i="6"/>
  <c r="K67" i="6" s="1"/>
  <c r="L67" i="6" s="1"/>
  <c r="F67" i="6"/>
  <c r="C67" i="6"/>
  <c r="F66" i="6"/>
  <c r="C66" i="6"/>
  <c r="F65" i="6"/>
  <c r="G65" i="6" s="1"/>
  <c r="K65" i="6" s="1"/>
  <c r="C65" i="6"/>
  <c r="F64" i="6"/>
  <c r="G64" i="6" s="1"/>
  <c r="K64" i="6" s="1"/>
  <c r="J64" i="6" s="1"/>
  <c r="C64" i="6"/>
  <c r="G63" i="6"/>
  <c r="K63" i="6" s="1"/>
  <c r="F63" i="6"/>
  <c r="C63" i="6"/>
  <c r="F62" i="6"/>
  <c r="C62" i="6"/>
  <c r="F61" i="6"/>
  <c r="C61" i="6"/>
  <c r="F60" i="6"/>
  <c r="G60" i="6" s="1"/>
  <c r="K60" i="6" s="1"/>
  <c r="P60" i="6" s="1"/>
  <c r="Q60" i="6" s="1"/>
  <c r="C60" i="6"/>
  <c r="G59" i="6"/>
  <c r="K59" i="6" s="1"/>
  <c r="F59" i="6"/>
  <c r="C59" i="6"/>
  <c r="F58" i="6"/>
  <c r="G58" i="6" s="1"/>
  <c r="K58" i="6" s="1"/>
  <c r="C58" i="6"/>
  <c r="F57" i="6"/>
  <c r="C57" i="6"/>
  <c r="F56" i="6"/>
  <c r="G56" i="6" s="1"/>
  <c r="K56" i="6" s="1"/>
  <c r="P56" i="6" s="1"/>
  <c r="Q56" i="6" s="1"/>
  <c r="C56" i="6"/>
  <c r="G55" i="6"/>
  <c r="K55" i="6" s="1"/>
  <c r="H55" i="6" s="1"/>
  <c r="F55" i="6"/>
  <c r="C55" i="6"/>
  <c r="G54" i="6"/>
  <c r="K54" i="6" s="1"/>
  <c r="F54" i="6"/>
  <c r="C54" i="6"/>
  <c r="G53" i="6"/>
  <c r="K53" i="6" s="1"/>
  <c r="F53" i="6"/>
  <c r="C53" i="6"/>
  <c r="F52" i="6"/>
  <c r="C52" i="6"/>
  <c r="G51" i="6"/>
  <c r="K51" i="6" s="1"/>
  <c r="L51" i="6" s="1"/>
  <c r="F51" i="6"/>
  <c r="C51" i="6"/>
  <c r="G50" i="6"/>
  <c r="K50" i="6" s="1"/>
  <c r="F50" i="6"/>
  <c r="C50" i="6"/>
  <c r="F49" i="6"/>
  <c r="C49" i="6"/>
  <c r="F48" i="6"/>
  <c r="C48" i="6"/>
  <c r="F47" i="6"/>
  <c r="G47" i="6" s="1"/>
  <c r="K47" i="6" s="1"/>
  <c r="I47" i="6" s="1"/>
  <c r="C47" i="6"/>
  <c r="F46" i="6"/>
  <c r="C46" i="6"/>
  <c r="F45" i="6"/>
  <c r="C45" i="6"/>
  <c r="F44" i="6"/>
  <c r="G44" i="6" s="1"/>
  <c r="K44" i="6" s="1"/>
  <c r="C44" i="6"/>
  <c r="G43" i="6"/>
  <c r="K43" i="6" s="1"/>
  <c r="J43" i="6" s="1"/>
  <c r="F43" i="6"/>
  <c r="C43" i="6"/>
  <c r="F42" i="6"/>
  <c r="G42" i="6" s="1"/>
  <c r="K42" i="6" s="1"/>
  <c r="C9" i="6"/>
  <c r="F41" i="6"/>
  <c r="C18" i="6"/>
  <c r="F40" i="6"/>
  <c r="G40" i="6" s="1"/>
  <c r="K40" i="6" s="1"/>
  <c r="P40" i="6" s="1"/>
  <c r="Q40" i="6" s="1"/>
  <c r="C25" i="6"/>
  <c r="F39" i="6"/>
  <c r="G39" i="6" s="1"/>
  <c r="K39" i="6" s="1"/>
  <c r="H39" i="6" s="1"/>
  <c r="C14" i="6"/>
  <c r="G38" i="6"/>
  <c r="K38" i="6" s="1"/>
  <c r="F38" i="6"/>
  <c r="C12" i="6"/>
  <c r="F37" i="6"/>
  <c r="G37" i="6" s="1"/>
  <c r="K37" i="6" s="1"/>
  <c r="I37" i="6" s="1"/>
  <c r="C42" i="6"/>
  <c r="F36" i="6"/>
  <c r="G36" i="6" s="1"/>
  <c r="K36" i="6" s="1"/>
  <c r="C41" i="6"/>
  <c r="F35" i="6"/>
  <c r="G35" i="6" s="1"/>
  <c r="K35" i="6" s="1"/>
  <c r="C40" i="6"/>
  <c r="F34" i="6"/>
  <c r="C27" i="6"/>
  <c r="F33" i="6"/>
  <c r="G33" i="6" s="1"/>
  <c r="K33" i="6" s="1"/>
  <c r="C37" i="6"/>
  <c r="F32" i="6"/>
  <c r="G32" i="6" s="1"/>
  <c r="K32" i="6" s="1"/>
  <c r="C36" i="6"/>
  <c r="F31" i="6"/>
  <c r="G31" i="6" s="1"/>
  <c r="K31" i="6" s="1"/>
  <c r="C35" i="6"/>
  <c r="F30" i="6"/>
  <c r="C31" i="6"/>
  <c r="F29" i="6"/>
  <c r="C28" i="6"/>
  <c r="F28" i="6"/>
  <c r="G28" i="6" s="1"/>
  <c r="K28" i="6" s="1"/>
  <c r="C13" i="6"/>
  <c r="F27" i="6"/>
  <c r="G27" i="6" s="1"/>
  <c r="K27" i="6" s="1"/>
  <c r="C34" i="6"/>
  <c r="F26" i="6"/>
  <c r="G26" i="6" s="1"/>
  <c r="K26" i="6" s="1"/>
  <c r="C17" i="6"/>
  <c r="F25" i="6"/>
  <c r="C10" i="6"/>
  <c r="F24" i="6"/>
  <c r="G24" i="6" s="1"/>
  <c r="K24" i="6" s="1"/>
  <c r="C21" i="6"/>
  <c r="F23" i="6"/>
  <c r="G23" i="6" s="1"/>
  <c r="K23" i="6" s="1"/>
  <c r="C22" i="6"/>
  <c r="F22" i="6"/>
  <c r="G22" i="6" s="1"/>
  <c r="K22" i="6" s="1"/>
  <c r="H22" i="6" s="1"/>
  <c r="C20" i="6"/>
  <c r="F21" i="6"/>
  <c r="G21" i="6" s="1"/>
  <c r="K21" i="6" s="1"/>
  <c r="C39" i="6"/>
  <c r="F20" i="6"/>
  <c r="C19" i="6"/>
  <c r="F19" i="6"/>
  <c r="G19" i="6" s="1"/>
  <c r="K19" i="6" s="1"/>
  <c r="C23" i="6"/>
  <c r="F18" i="6"/>
  <c r="G18" i="6" s="1"/>
  <c r="K18" i="6" s="1"/>
  <c r="C38" i="6"/>
  <c r="F17" i="6"/>
  <c r="G17" i="6" s="1"/>
  <c r="K17" i="6" s="1"/>
  <c r="F16" i="6"/>
  <c r="C11" i="6"/>
  <c r="F15" i="6"/>
  <c r="G15" i="6" s="1"/>
  <c r="K15" i="6" s="1"/>
  <c r="C26" i="6"/>
  <c r="F14" i="6"/>
  <c r="C15" i="6"/>
  <c r="F13" i="6"/>
  <c r="C33" i="6"/>
  <c r="F12" i="6"/>
  <c r="G12" i="6" s="1"/>
  <c r="K12" i="6" s="1"/>
  <c r="C30" i="6"/>
  <c r="F11" i="6"/>
  <c r="G11" i="6" s="1"/>
  <c r="K11" i="6" s="1"/>
  <c r="J11" i="6" s="1"/>
  <c r="C29" i="6"/>
  <c r="F10" i="6"/>
  <c r="G10" i="6" s="1"/>
  <c r="K10" i="6" s="1"/>
  <c r="J10" i="6" s="1"/>
  <c r="M9" i="6"/>
  <c r="F9" i="6"/>
  <c r="C32" i="6"/>
  <c r="F1028" i="5"/>
  <c r="G1028" i="5" s="1"/>
  <c r="K1028" i="5" s="1"/>
  <c r="C1028" i="5"/>
  <c r="G1027" i="5"/>
  <c r="K1027" i="5" s="1"/>
  <c r="F1027" i="5"/>
  <c r="C1027" i="5"/>
  <c r="F1026" i="5"/>
  <c r="G1026" i="5" s="1"/>
  <c r="K1026" i="5" s="1"/>
  <c r="C1026" i="5"/>
  <c r="F1025" i="5"/>
  <c r="G1025" i="5" s="1"/>
  <c r="K1025" i="5" s="1"/>
  <c r="C1025" i="5"/>
  <c r="F1024" i="5"/>
  <c r="G1024" i="5" s="1"/>
  <c r="K1024" i="5" s="1"/>
  <c r="J1024" i="5" s="1"/>
  <c r="C1024" i="5"/>
  <c r="F1023" i="5"/>
  <c r="G1023" i="5" s="1"/>
  <c r="K1023" i="5" s="1"/>
  <c r="C1023" i="5"/>
  <c r="F1022" i="5"/>
  <c r="C1022" i="5"/>
  <c r="F1021" i="5"/>
  <c r="G1021" i="5" s="1"/>
  <c r="K1021" i="5" s="1"/>
  <c r="P1021" i="5" s="1"/>
  <c r="Q1021" i="5" s="1"/>
  <c r="C1021" i="5"/>
  <c r="F1020" i="5"/>
  <c r="G1020" i="5" s="1"/>
  <c r="K1020" i="5" s="1"/>
  <c r="C1020" i="5"/>
  <c r="F1019" i="5"/>
  <c r="G1019" i="5" s="1"/>
  <c r="K1019" i="5" s="1"/>
  <c r="C1019" i="5"/>
  <c r="F1018" i="5"/>
  <c r="G1018" i="5" s="1"/>
  <c r="K1018" i="5" s="1"/>
  <c r="J1018" i="5" s="1"/>
  <c r="C1018" i="5"/>
  <c r="F1017" i="5"/>
  <c r="G1017" i="5" s="1"/>
  <c r="K1017" i="5" s="1"/>
  <c r="C1017" i="5"/>
  <c r="F1016" i="5"/>
  <c r="G1016" i="5" s="1"/>
  <c r="K1016" i="5" s="1"/>
  <c r="H1016" i="5" s="1"/>
  <c r="C1016" i="5"/>
  <c r="F1015" i="5"/>
  <c r="G1015" i="5" s="1"/>
  <c r="K1015" i="5" s="1"/>
  <c r="P1015" i="5" s="1"/>
  <c r="Q1015" i="5" s="1"/>
  <c r="C1015" i="5"/>
  <c r="F1014" i="5"/>
  <c r="C1014" i="5"/>
  <c r="F1013" i="5"/>
  <c r="G1013" i="5" s="1"/>
  <c r="K1013" i="5" s="1"/>
  <c r="P1013" i="5" s="1"/>
  <c r="Q1013" i="5" s="1"/>
  <c r="C1013" i="5"/>
  <c r="F1012" i="5"/>
  <c r="G1012" i="5" s="1"/>
  <c r="K1012" i="5" s="1"/>
  <c r="L1012" i="5" s="1"/>
  <c r="C1012" i="5"/>
  <c r="G1011" i="5"/>
  <c r="K1011" i="5" s="1"/>
  <c r="F1011" i="5"/>
  <c r="C1011" i="5"/>
  <c r="F1010" i="5"/>
  <c r="G1010" i="5" s="1"/>
  <c r="K1010" i="5" s="1"/>
  <c r="C1010" i="5"/>
  <c r="F1009" i="5"/>
  <c r="G1009" i="5" s="1"/>
  <c r="K1009" i="5" s="1"/>
  <c r="C1009" i="5"/>
  <c r="F1008" i="5"/>
  <c r="G1008" i="5" s="1"/>
  <c r="K1008" i="5" s="1"/>
  <c r="C1008" i="5"/>
  <c r="G1007" i="5"/>
  <c r="K1007" i="5" s="1"/>
  <c r="I1007" i="5" s="1"/>
  <c r="F1007" i="5"/>
  <c r="C1007" i="5"/>
  <c r="F1006" i="5"/>
  <c r="C1006" i="5"/>
  <c r="F1005" i="5"/>
  <c r="G1005" i="5" s="1"/>
  <c r="K1005" i="5" s="1"/>
  <c r="C1005" i="5"/>
  <c r="F1004" i="5"/>
  <c r="G1004" i="5" s="1"/>
  <c r="K1004" i="5" s="1"/>
  <c r="C1004" i="5"/>
  <c r="F1003" i="5"/>
  <c r="G1003" i="5" s="1"/>
  <c r="K1003" i="5" s="1"/>
  <c r="C1003" i="5"/>
  <c r="F1002" i="5"/>
  <c r="G1002" i="5" s="1"/>
  <c r="K1002" i="5" s="1"/>
  <c r="C1002" i="5"/>
  <c r="F1001" i="5"/>
  <c r="G1001" i="5" s="1"/>
  <c r="K1001" i="5" s="1"/>
  <c r="C1001" i="5"/>
  <c r="F1000" i="5"/>
  <c r="G1000" i="5" s="1"/>
  <c r="K1000" i="5" s="1"/>
  <c r="J1000" i="5" s="1"/>
  <c r="C1000" i="5"/>
  <c r="F999" i="5"/>
  <c r="G999" i="5" s="1"/>
  <c r="K999" i="5" s="1"/>
  <c r="I999" i="5" s="1"/>
  <c r="C999" i="5"/>
  <c r="F998" i="5"/>
  <c r="C998" i="5"/>
  <c r="G997" i="5"/>
  <c r="K997" i="5" s="1"/>
  <c r="P997" i="5" s="1"/>
  <c r="Q997" i="5" s="1"/>
  <c r="F997" i="5"/>
  <c r="C997" i="5"/>
  <c r="F996" i="5"/>
  <c r="C996" i="5"/>
  <c r="G995" i="5"/>
  <c r="K995" i="5" s="1"/>
  <c r="F995" i="5"/>
  <c r="C995" i="5"/>
  <c r="F994" i="5"/>
  <c r="G994" i="5" s="1"/>
  <c r="K994" i="5" s="1"/>
  <c r="L994" i="5" s="1"/>
  <c r="C994" i="5"/>
  <c r="F993" i="5"/>
  <c r="G993" i="5" s="1"/>
  <c r="K993" i="5" s="1"/>
  <c r="C993" i="5"/>
  <c r="F992" i="5"/>
  <c r="G992" i="5" s="1"/>
  <c r="K992" i="5" s="1"/>
  <c r="C992" i="5"/>
  <c r="F991" i="5"/>
  <c r="G991" i="5" s="1"/>
  <c r="K991" i="5" s="1"/>
  <c r="C991" i="5"/>
  <c r="F990" i="5"/>
  <c r="C990" i="5"/>
  <c r="F989" i="5"/>
  <c r="G989" i="5" s="1"/>
  <c r="K989" i="5" s="1"/>
  <c r="R989" i="5" s="1"/>
  <c r="O989" i="5" s="1"/>
  <c r="C989" i="5"/>
  <c r="F988" i="5"/>
  <c r="G988" i="5" s="1"/>
  <c r="K988" i="5" s="1"/>
  <c r="H988" i="5" s="1"/>
  <c r="C988" i="5"/>
  <c r="F987" i="5"/>
  <c r="G987" i="5" s="1"/>
  <c r="K987" i="5" s="1"/>
  <c r="C987" i="5"/>
  <c r="F986" i="5"/>
  <c r="G986" i="5" s="1"/>
  <c r="K986" i="5" s="1"/>
  <c r="C986" i="5"/>
  <c r="F985" i="5"/>
  <c r="G985" i="5" s="1"/>
  <c r="K985" i="5" s="1"/>
  <c r="C985" i="5"/>
  <c r="F984" i="5"/>
  <c r="G984" i="5" s="1"/>
  <c r="K984" i="5" s="1"/>
  <c r="C984" i="5"/>
  <c r="G983" i="5"/>
  <c r="K983" i="5" s="1"/>
  <c r="F983" i="5"/>
  <c r="C983" i="5"/>
  <c r="F982" i="5"/>
  <c r="C982" i="5"/>
  <c r="F981" i="5"/>
  <c r="G981" i="5" s="1"/>
  <c r="K981" i="5" s="1"/>
  <c r="P981" i="5" s="1"/>
  <c r="Q981" i="5" s="1"/>
  <c r="C981" i="5"/>
  <c r="F980" i="5"/>
  <c r="G980" i="5" s="1"/>
  <c r="K980" i="5" s="1"/>
  <c r="L980" i="5" s="1"/>
  <c r="C980" i="5"/>
  <c r="F979" i="5"/>
  <c r="C979" i="5"/>
  <c r="F978" i="5"/>
  <c r="G978" i="5" s="1"/>
  <c r="K978" i="5" s="1"/>
  <c r="C978" i="5"/>
  <c r="F977" i="5"/>
  <c r="G977" i="5" s="1"/>
  <c r="K977" i="5" s="1"/>
  <c r="C977" i="5"/>
  <c r="F976" i="5"/>
  <c r="G976" i="5" s="1"/>
  <c r="K976" i="5" s="1"/>
  <c r="J976" i="5" s="1"/>
  <c r="C976" i="5"/>
  <c r="F975" i="5"/>
  <c r="G975" i="5" s="1"/>
  <c r="K975" i="5" s="1"/>
  <c r="C975" i="5"/>
  <c r="F974" i="5"/>
  <c r="G974" i="5" s="1"/>
  <c r="K974" i="5" s="1"/>
  <c r="C974" i="5"/>
  <c r="F973" i="5"/>
  <c r="G973" i="5" s="1"/>
  <c r="K973" i="5" s="1"/>
  <c r="C973" i="5"/>
  <c r="G972" i="5"/>
  <c r="K972" i="5" s="1"/>
  <c r="P972" i="5" s="1"/>
  <c r="Q972" i="5" s="1"/>
  <c r="F972" i="5"/>
  <c r="C972" i="5"/>
  <c r="F971" i="5"/>
  <c r="C971" i="5"/>
  <c r="F970" i="5"/>
  <c r="G970" i="5" s="1"/>
  <c r="K970" i="5" s="1"/>
  <c r="L970" i="5" s="1"/>
  <c r="C970" i="5"/>
  <c r="F969" i="5"/>
  <c r="G969" i="5" s="1"/>
  <c r="K969" i="5" s="1"/>
  <c r="C969" i="5"/>
  <c r="F968" i="5"/>
  <c r="G968" i="5" s="1"/>
  <c r="K968" i="5" s="1"/>
  <c r="J968" i="5" s="1"/>
  <c r="C968" i="5"/>
  <c r="F967" i="5"/>
  <c r="G967" i="5" s="1"/>
  <c r="K967" i="5" s="1"/>
  <c r="I967" i="5" s="1"/>
  <c r="C967" i="5"/>
  <c r="F966" i="5"/>
  <c r="G966" i="5" s="1"/>
  <c r="K966" i="5" s="1"/>
  <c r="C966" i="5"/>
  <c r="G965" i="5"/>
  <c r="K965" i="5" s="1"/>
  <c r="H965" i="5" s="1"/>
  <c r="F965" i="5"/>
  <c r="C965" i="5"/>
  <c r="F964" i="5"/>
  <c r="C964" i="5"/>
  <c r="F963" i="5"/>
  <c r="C963" i="5"/>
  <c r="F962" i="5"/>
  <c r="G962" i="5" s="1"/>
  <c r="K962" i="5" s="1"/>
  <c r="L962" i="5" s="1"/>
  <c r="C962" i="5"/>
  <c r="F961" i="5"/>
  <c r="G961" i="5" s="1"/>
  <c r="K961" i="5" s="1"/>
  <c r="L961" i="5" s="1"/>
  <c r="C961" i="5"/>
  <c r="G960" i="5"/>
  <c r="K960" i="5" s="1"/>
  <c r="J960" i="5" s="1"/>
  <c r="F960" i="5"/>
  <c r="C960" i="5"/>
  <c r="F959" i="5"/>
  <c r="G959" i="5" s="1"/>
  <c r="K959" i="5" s="1"/>
  <c r="R959" i="5" s="1"/>
  <c r="O959" i="5" s="1"/>
  <c r="C959" i="5"/>
  <c r="F958" i="5"/>
  <c r="G958" i="5" s="1"/>
  <c r="K958" i="5" s="1"/>
  <c r="R958" i="5" s="1"/>
  <c r="O958" i="5" s="1"/>
  <c r="C958" i="5"/>
  <c r="G957" i="5"/>
  <c r="K957" i="5" s="1"/>
  <c r="F957" i="5"/>
  <c r="C957" i="5"/>
  <c r="F956" i="5"/>
  <c r="G956" i="5" s="1"/>
  <c r="K956" i="5" s="1"/>
  <c r="C956" i="5"/>
  <c r="F955" i="5"/>
  <c r="C955" i="5"/>
  <c r="F954" i="5"/>
  <c r="G954" i="5" s="1"/>
  <c r="K954" i="5" s="1"/>
  <c r="L954" i="5" s="1"/>
  <c r="C954" i="5"/>
  <c r="G953" i="5"/>
  <c r="K953" i="5" s="1"/>
  <c r="F953" i="5"/>
  <c r="C953" i="5"/>
  <c r="G952" i="5"/>
  <c r="K952" i="5" s="1"/>
  <c r="P952" i="5" s="1"/>
  <c r="Q952" i="5" s="1"/>
  <c r="F952" i="5"/>
  <c r="C952" i="5"/>
  <c r="F951" i="5"/>
  <c r="C951" i="5"/>
  <c r="F950" i="5"/>
  <c r="G950" i="5" s="1"/>
  <c r="K950" i="5" s="1"/>
  <c r="C950" i="5"/>
  <c r="F949" i="5"/>
  <c r="G949" i="5" s="1"/>
  <c r="K949" i="5" s="1"/>
  <c r="J949" i="5" s="1"/>
  <c r="C949" i="5"/>
  <c r="F948" i="5"/>
  <c r="G948" i="5" s="1"/>
  <c r="K948" i="5" s="1"/>
  <c r="H948" i="5" s="1"/>
  <c r="C948" i="5"/>
  <c r="F947" i="5"/>
  <c r="C947" i="5"/>
  <c r="F946" i="5"/>
  <c r="G946" i="5" s="1"/>
  <c r="K946" i="5" s="1"/>
  <c r="H946" i="5" s="1"/>
  <c r="C946" i="5"/>
  <c r="G945" i="5"/>
  <c r="K945" i="5" s="1"/>
  <c r="L945" i="5" s="1"/>
  <c r="F945" i="5"/>
  <c r="C945" i="5"/>
  <c r="F944" i="5"/>
  <c r="C944" i="5"/>
  <c r="F943" i="5"/>
  <c r="C943" i="5"/>
  <c r="F942" i="5"/>
  <c r="G942" i="5" s="1"/>
  <c r="K942" i="5" s="1"/>
  <c r="C942" i="5"/>
  <c r="F941" i="5"/>
  <c r="G941" i="5" s="1"/>
  <c r="K941" i="5" s="1"/>
  <c r="C941" i="5"/>
  <c r="F940" i="5"/>
  <c r="G940" i="5" s="1"/>
  <c r="K940" i="5" s="1"/>
  <c r="C940" i="5"/>
  <c r="G939" i="5"/>
  <c r="K939" i="5" s="1"/>
  <c r="F939" i="5"/>
  <c r="C939" i="5"/>
  <c r="F938" i="5"/>
  <c r="G938" i="5" s="1"/>
  <c r="K938" i="5" s="1"/>
  <c r="R938" i="5" s="1"/>
  <c r="O938" i="5" s="1"/>
  <c r="C938" i="5"/>
  <c r="F937" i="5"/>
  <c r="G937" i="5" s="1"/>
  <c r="K937" i="5" s="1"/>
  <c r="C937" i="5"/>
  <c r="G936" i="5"/>
  <c r="K936" i="5" s="1"/>
  <c r="F936" i="5"/>
  <c r="C936" i="5"/>
  <c r="F935" i="5"/>
  <c r="G935" i="5" s="1"/>
  <c r="K935" i="5" s="1"/>
  <c r="L935" i="5" s="1"/>
  <c r="C935" i="5"/>
  <c r="F934" i="5"/>
  <c r="G934" i="5" s="1"/>
  <c r="K934" i="5" s="1"/>
  <c r="L934" i="5" s="1"/>
  <c r="C934" i="5"/>
  <c r="G933" i="5"/>
  <c r="K933" i="5" s="1"/>
  <c r="F933" i="5"/>
  <c r="C933" i="5"/>
  <c r="F932" i="5"/>
  <c r="G932" i="5" s="1"/>
  <c r="K932" i="5" s="1"/>
  <c r="C932" i="5"/>
  <c r="G931" i="5"/>
  <c r="K931" i="5" s="1"/>
  <c r="F931" i="5"/>
  <c r="C931" i="5"/>
  <c r="G930" i="5"/>
  <c r="K930" i="5" s="1"/>
  <c r="R930" i="5" s="1"/>
  <c r="O930" i="5" s="1"/>
  <c r="F930" i="5"/>
  <c r="C930" i="5"/>
  <c r="F929" i="5"/>
  <c r="G929" i="5" s="1"/>
  <c r="K929" i="5" s="1"/>
  <c r="P929" i="5" s="1"/>
  <c r="Q929" i="5" s="1"/>
  <c r="C929" i="5"/>
  <c r="F928" i="5"/>
  <c r="C928" i="5"/>
  <c r="F927" i="5"/>
  <c r="G927" i="5" s="1"/>
  <c r="K927" i="5" s="1"/>
  <c r="L927" i="5" s="1"/>
  <c r="C927" i="5"/>
  <c r="F926" i="5"/>
  <c r="G926" i="5" s="1"/>
  <c r="K926" i="5" s="1"/>
  <c r="C926" i="5"/>
  <c r="F925" i="5"/>
  <c r="G925" i="5" s="1"/>
  <c r="K925" i="5" s="1"/>
  <c r="C925" i="5"/>
  <c r="F924" i="5"/>
  <c r="G924" i="5" s="1"/>
  <c r="K924" i="5" s="1"/>
  <c r="R924" i="5" s="1"/>
  <c r="O924" i="5" s="1"/>
  <c r="T924" i="5" s="1"/>
  <c r="C924" i="5"/>
  <c r="G923" i="5"/>
  <c r="K923" i="5" s="1"/>
  <c r="R923" i="5" s="1"/>
  <c r="O923" i="5" s="1"/>
  <c r="F923" i="5"/>
  <c r="C923" i="5"/>
  <c r="F922" i="5"/>
  <c r="G922" i="5" s="1"/>
  <c r="K922" i="5" s="1"/>
  <c r="P922" i="5" s="1"/>
  <c r="Q922" i="5" s="1"/>
  <c r="C922" i="5"/>
  <c r="F921" i="5"/>
  <c r="C921" i="5"/>
  <c r="G920" i="5"/>
  <c r="K920" i="5" s="1"/>
  <c r="F920" i="5"/>
  <c r="C920" i="5"/>
  <c r="F919" i="5"/>
  <c r="G919" i="5" s="1"/>
  <c r="K919" i="5" s="1"/>
  <c r="C919" i="5"/>
  <c r="F918" i="5"/>
  <c r="G918" i="5" s="1"/>
  <c r="K918" i="5" s="1"/>
  <c r="C918" i="5"/>
  <c r="F917" i="5"/>
  <c r="G917" i="5" s="1"/>
  <c r="K917" i="5" s="1"/>
  <c r="C917" i="5"/>
  <c r="F916" i="5"/>
  <c r="G916" i="5" s="1"/>
  <c r="K916" i="5" s="1"/>
  <c r="C916" i="5"/>
  <c r="G915" i="5"/>
  <c r="K915" i="5" s="1"/>
  <c r="F915" i="5"/>
  <c r="C915" i="5"/>
  <c r="F914" i="5"/>
  <c r="G914" i="5" s="1"/>
  <c r="K914" i="5" s="1"/>
  <c r="P914" i="5" s="1"/>
  <c r="Q914" i="5" s="1"/>
  <c r="C914" i="5"/>
  <c r="F913" i="5"/>
  <c r="G913" i="5" s="1"/>
  <c r="K913" i="5" s="1"/>
  <c r="P913" i="5" s="1"/>
  <c r="Q913" i="5" s="1"/>
  <c r="C913" i="5"/>
  <c r="G912" i="5"/>
  <c r="K912" i="5" s="1"/>
  <c r="P912" i="5" s="1"/>
  <c r="Q912" i="5" s="1"/>
  <c r="F912" i="5"/>
  <c r="C912" i="5"/>
  <c r="F911" i="5"/>
  <c r="G911" i="5" s="1"/>
  <c r="K911" i="5" s="1"/>
  <c r="C911" i="5"/>
  <c r="F910" i="5"/>
  <c r="G910" i="5" s="1"/>
  <c r="K910" i="5" s="1"/>
  <c r="C910" i="5"/>
  <c r="F909" i="5"/>
  <c r="G909" i="5" s="1"/>
  <c r="K909" i="5" s="1"/>
  <c r="C909" i="5"/>
  <c r="F908" i="5"/>
  <c r="C908" i="5"/>
  <c r="G907" i="5"/>
  <c r="K907" i="5" s="1"/>
  <c r="F907" i="5"/>
  <c r="C907" i="5"/>
  <c r="F906" i="5"/>
  <c r="C906" i="5"/>
  <c r="F905" i="5"/>
  <c r="G905" i="5" s="1"/>
  <c r="K905" i="5" s="1"/>
  <c r="C905" i="5"/>
  <c r="F904" i="5"/>
  <c r="G904" i="5" s="1"/>
  <c r="K904" i="5" s="1"/>
  <c r="P904" i="5" s="1"/>
  <c r="Q904" i="5" s="1"/>
  <c r="C904" i="5"/>
  <c r="F903" i="5"/>
  <c r="G903" i="5" s="1"/>
  <c r="K903" i="5" s="1"/>
  <c r="C903" i="5"/>
  <c r="F902" i="5"/>
  <c r="G902" i="5" s="1"/>
  <c r="K902" i="5" s="1"/>
  <c r="C902" i="5"/>
  <c r="F901" i="5"/>
  <c r="G901" i="5" s="1"/>
  <c r="K901" i="5" s="1"/>
  <c r="R901" i="5" s="1"/>
  <c r="O901" i="5" s="1"/>
  <c r="C901" i="5"/>
  <c r="F900" i="5"/>
  <c r="C900" i="5"/>
  <c r="F899" i="5"/>
  <c r="G899" i="5" s="1"/>
  <c r="K899" i="5" s="1"/>
  <c r="R899" i="5" s="1"/>
  <c r="O899" i="5" s="1"/>
  <c r="C899" i="5"/>
  <c r="G898" i="5"/>
  <c r="K898" i="5" s="1"/>
  <c r="L898" i="5" s="1"/>
  <c r="F898" i="5"/>
  <c r="C898" i="5"/>
  <c r="G897" i="5"/>
  <c r="K897" i="5" s="1"/>
  <c r="J897" i="5" s="1"/>
  <c r="F897" i="5"/>
  <c r="C897" i="5"/>
  <c r="F896" i="5"/>
  <c r="G896" i="5" s="1"/>
  <c r="K896" i="5" s="1"/>
  <c r="P896" i="5" s="1"/>
  <c r="Q896" i="5" s="1"/>
  <c r="C896" i="5"/>
  <c r="F895" i="5"/>
  <c r="G895" i="5" s="1"/>
  <c r="K895" i="5" s="1"/>
  <c r="C895" i="5"/>
  <c r="F894" i="5"/>
  <c r="G894" i="5" s="1"/>
  <c r="K894" i="5" s="1"/>
  <c r="I894" i="5" s="1"/>
  <c r="C894" i="5"/>
  <c r="F893" i="5"/>
  <c r="G893" i="5" s="1"/>
  <c r="K893" i="5" s="1"/>
  <c r="H893" i="5" s="1"/>
  <c r="C893" i="5"/>
  <c r="F892" i="5"/>
  <c r="G892" i="5" s="1"/>
  <c r="K892" i="5" s="1"/>
  <c r="H892" i="5" s="1"/>
  <c r="C892" i="5"/>
  <c r="F891" i="5"/>
  <c r="G891" i="5" s="1"/>
  <c r="K891" i="5" s="1"/>
  <c r="C891" i="5"/>
  <c r="F890" i="5"/>
  <c r="C890" i="5"/>
  <c r="F889" i="5"/>
  <c r="G889" i="5" s="1"/>
  <c r="K889" i="5" s="1"/>
  <c r="C889" i="5"/>
  <c r="F888" i="5"/>
  <c r="G888" i="5" s="1"/>
  <c r="K888" i="5" s="1"/>
  <c r="L888" i="5" s="1"/>
  <c r="C888" i="5"/>
  <c r="G887" i="5"/>
  <c r="K887" i="5" s="1"/>
  <c r="F887" i="5"/>
  <c r="C887" i="5"/>
  <c r="F886" i="5"/>
  <c r="G886" i="5" s="1"/>
  <c r="K886" i="5" s="1"/>
  <c r="C886" i="5"/>
  <c r="F885" i="5"/>
  <c r="G885" i="5" s="1"/>
  <c r="K885" i="5" s="1"/>
  <c r="R885" i="5" s="1"/>
  <c r="O885" i="5" s="1"/>
  <c r="C885" i="5"/>
  <c r="G884" i="5"/>
  <c r="K884" i="5" s="1"/>
  <c r="F884" i="5"/>
  <c r="C884" i="5"/>
  <c r="F883" i="5"/>
  <c r="G883" i="5" s="1"/>
  <c r="K883" i="5" s="1"/>
  <c r="C883" i="5"/>
  <c r="F882" i="5"/>
  <c r="G882" i="5" s="1"/>
  <c r="K882" i="5" s="1"/>
  <c r="C882" i="5"/>
  <c r="F881" i="5"/>
  <c r="G881" i="5" s="1"/>
  <c r="K881" i="5" s="1"/>
  <c r="L881" i="5" s="1"/>
  <c r="C881" i="5"/>
  <c r="F880" i="5"/>
  <c r="G880" i="5" s="1"/>
  <c r="K880" i="5" s="1"/>
  <c r="L880" i="5" s="1"/>
  <c r="C880" i="5"/>
  <c r="G879" i="5"/>
  <c r="K879" i="5" s="1"/>
  <c r="F879" i="5"/>
  <c r="C879" i="5"/>
  <c r="F878" i="5"/>
  <c r="G878" i="5" s="1"/>
  <c r="K878" i="5" s="1"/>
  <c r="C878" i="5"/>
  <c r="F877" i="5"/>
  <c r="G877" i="5" s="1"/>
  <c r="K877" i="5" s="1"/>
  <c r="R877" i="5" s="1"/>
  <c r="O877" i="5" s="1"/>
  <c r="C877" i="5"/>
  <c r="G876" i="5"/>
  <c r="K876" i="5" s="1"/>
  <c r="P876" i="5" s="1"/>
  <c r="Q876" i="5" s="1"/>
  <c r="F876" i="5"/>
  <c r="C876" i="5"/>
  <c r="F875" i="5"/>
  <c r="C875" i="5"/>
  <c r="F874" i="5"/>
  <c r="G874" i="5" s="1"/>
  <c r="K874" i="5" s="1"/>
  <c r="C874" i="5"/>
  <c r="F873" i="5"/>
  <c r="C873" i="5"/>
  <c r="G872" i="5"/>
  <c r="K872" i="5" s="1"/>
  <c r="F872" i="5"/>
  <c r="C872" i="5"/>
  <c r="F871" i="5"/>
  <c r="G871" i="5" s="1"/>
  <c r="K871" i="5" s="1"/>
  <c r="J871" i="5" s="1"/>
  <c r="C871" i="5"/>
  <c r="F870" i="5"/>
  <c r="G870" i="5" s="1"/>
  <c r="K870" i="5" s="1"/>
  <c r="I870" i="5" s="1"/>
  <c r="C870" i="5"/>
  <c r="G869" i="5"/>
  <c r="K869" i="5" s="1"/>
  <c r="F869" i="5"/>
  <c r="C869" i="5"/>
  <c r="F868" i="5"/>
  <c r="G868" i="5" s="1"/>
  <c r="K868" i="5" s="1"/>
  <c r="C868" i="5"/>
  <c r="F867" i="5"/>
  <c r="C867" i="5"/>
  <c r="F866" i="5"/>
  <c r="C866" i="5"/>
  <c r="F865" i="5"/>
  <c r="G865" i="5" s="1"/>
  <c r="K865" i="5" s="1"/>
  <c r="C865" i="5"/>
  <c r="F864" i="5"/>
  <c r="G864" i="5" s="1"/>
  <c r="K864" i="5" s="1"/>
  <c r="C864" i="5"/>
  <c r="F863" i="5"/>
  <c r="G863" i="5" s="1"/>
  <c r="K863" i="5" s="1"/>
  <c r="C863" i="5"/>
  <c r="F862" i="5"/>
  <c r="G862" i="5" s="1"/>
  <c r="K862" i="5" s="1"/>
  <c r="I862" i="5" s="1"/>
  <c r="C862" i="5"/>
  <c r="F861" i="5"/>
  <c r="G861" i="5" s="1"/>
  <c r="K861" i="5" s="1"/>
  <c r="H861" i="5" s="1"/>
  <c r="C861" i="5"/>
  <c r="F860" i="5"/>
  <c r="G860" i="5" s="1"/>
  <c r="K860" i="5" s="1"/>
  <c r="H860" i="5" s="1"/>
  <c r="C860" i="5"/>
  <c r="F859" i="5"/>
  <c r="G859" i="5" s="1"/>
  <c r="K859" i="5" s="1"/>
  <c r="C859" i="5"/>
  <c r="F858" i="5"/>
  <c r="C858" i="5"/>
  <c r="F857" i="5"/>
  <c r="G857" i="5" s="1"/>
  <c r="K857" i="5" s="1"/>
  <c r="C857" i="5"/>
  <c r="F856" i="5"/>
  <c r="G856" i="5" s="1"/>
  <c r="K856" i="5" s="1"/>
  <c r="C856" i="5"/>
  <c r="G855" i="5"/>
  <c r="K855" i="5" s="1"/>
  <c r="F855" i="5"/>
  <c r="C855" i="5"/>
  <c r="F854" i="5"/>
  <c r="C854" i="5"/>
  <c r="F853" i="5"/>
  <c r="G853" i="5" s="1"/>
  <c r="K853" i="5" s="1"/>
  <c r="C853" i="5"/>
  <c r="G852" i="5"/>
  <c r="K852" i="5" s="1"/>
  <c r="F852" i="5"/>
  <c r="C852" i="5"/>
  <c r="F851" i="5"/>
  <c r="G851" i="5" s="1"/>
  <c r="K851" i="5" s="1"/>
  <c r="C851" i="5"/>
  <c r="F850" i="5"/>
  <c r="G850" i="5" s="1"/>
  <c r="K850" i="5" s="1"/>
  <c r="C850" i="5"/>
  <c r="F849" i="5"/>
  <c r="G849" i="5" s="1"/>
  <c r="K849" i="5" s="1"/>
  <c r="C849" i="5"/>
  <c r="F848" i="5"/>
  <c r="G848" i="5" s="1"/>
  <c r="K848" i="5" s="1"/>
  <c r="C848" i="5"/>
  <c r="F847" i="5"/>
  <c r="G847" i="5" s="1"/>
  <c r="K847" i="5" s="1"/>
  <c r="C847" i="5"/>
  <c r="F846" i="5"/>
  <c r="C846" i="5"/>
  <c r="G845" i="5"/>
  <c r="K845" i="5" s="1"/>
  <c r="F845" i="5"/>
  <c r="C845" i="5"/>
  <c r="F844" i="5"/>
  <c r="C844" i="5"/>
  <c r="F843" i="5"/>
  <c r="C843" i="5"/>
  <c r="F842" i="5"/>
  <c r="G842" i="5" s="1"/>
  <c r="K842" i="5" s="1"/>
  <c r="P842" i="5" s="1"/>
  <c r="Q842" i="5" s="1"/>
  <c r="C842" i="5"/>
  <c r="F841" i="5"/>
  <c r="G841" i="5" s="1"/>
  <c r="K841" i="5" s="1"/>
  <c r="I841" i="5" s="1"/>
  <c r="C841" i="5"/>
  <c r="G840" i="5"/>
  <c r="K840" i="5" s="1"/>
  <c r="F840" i="5"/>
  <c r="C840" i="5"/>
  <c r="F839" i="5"/>
  <c r="G839" i="5" s="1"/>
  <c r="K839" i="5" s="1"/>
  <c r="J839" i="5" s="1"/>
  <c r="C839" i="5"/>
  <c r="G838" i="5"/>
  <c r="K838" i="5" s="1"/>
  <c r="R838" i="5" s="1"/>
  <c r="O838" i="5" s="1"/>
  <c r="F838" i="5"/>
  <c r="C838" i="5"/>
  <c r="F837" i="5"/>
  <c r="C837" i="5"/>
  <c r="F836" i="5"/>
  <c r="G836" i="5" s="1"/>
  <c r="K836" i="5" s="1"/>
  <c r="P836" i="5" s="1"/>
  <c r="Q836" i="5" s="1"/>
  <c r="C836" i="5"/>
  <c r="F835" i="5"/>
  <c r="G835" i="5" s="1"/>
  <c r="K835" i="5" s="1"/>
  <c r="L835" i="5" s="1"/>
  <c r="C835" i="5"/>
  <c r="F834" i="5"/>
  <c r="G834" i="5" s="1"/>
  <c r="K834" i="5" s="1"/>
  <c r="C834" i="5"/>
  <c r="G833" i="5"/>
  <c r="K833" i="5" s="1"/>
  <c r="L833" i="5" s="1"/>
  <c r="F833" i="5"/>
  <c r="C833" i="5"/>
  <c r="F832" i="5"/>
  <c r="G832" i="5" s="1"/>
  <c r="K832" i="5" s="1"/>
  <c r="C832" i="5"/>
  <c r="F831" i="5"/>
  <c r="G831" i="5" s="1"/>
  <c r="K831" i="5" s="1"/>
  <c r="F830" i="5"/>
  <c r="G830" i="5" s="1"/>
  <c r="K830" i="5" s="1"/>
  <c r="M829" i="5"/>
  <c r="F829" i="5"/>
  <c r="F823" i="5"/>
  <c r="G823" i="5" s="1"/>
  <c r="K823" i="5" s="1"/>
  <c r="C823" i="5"/>
  <c r="F822" i="5"/>
  <c r="G822" i="5" s="1"/>
  <c r="K822" i="5" s="1"/>
  <c r="L822" i="5" s="1"/>
  <c r="C822" i="5"/>
  <c r="F821" i="5"/>
  <c r="G821" i="5" s="1"/>
  <c r="K821" i="5" s="1"/>
  <c r="C821" i="5"/>
  <c r="G820" i="5"/>
  <c r="K820" i="5" s="1"/>
  <c r="J820" i="5" s="1"/>
  <c r="F820" i="5"/>
  <c r="C820" i="5"/>
  <c r="F819" i="5"/>
  <c r="G819" i="5" s="1"/>
  <c r="K819" i="5" s="1"/>
  <c r="I819" i="5" s="1"/>
  <c r="C819" i="5"/>
  <c r="F818" i="5"/>
  <c r="G818" i="5" s="1"/>
  <c r="K818" i="5" s="1"/>
  <c r="J818" i="5" s="1"/>
  <c r="C818" i="5"/>
  <c r="G817" i="5"/>
  <c r="K817" i="5" s="1"/>
  <c r="I817" i="5" s="1"/>
  <c r="F817" i="5"/>
  <c r="C817" i="5"/>
  <c r="F816" i="5"/>
  <c r="C816" i="5"/>
  <c r="G815" i="5"/>
  <c r="K815" i="5" s="1"/>
  <c r="P815" i="5" s="1"/>
  <c r="Q815" i="5" s="1"/>
  <c r="F815" i="5"/>
  <c r="C815" i="5"/>
  <c r="F814" i="5"/>
  <c r="C814" i="5"/>
  <c r="F813" i="5"/>
  <c r="G813" i="5" s="1"/>
  <c r="K813" i="5" s="1"/>
  <c r="C813" i="5"/>
  <c r="G812" i="5"/>
  <c r="K812" i="5" s="1"/>
  <c r="L812" i="5" s="1"/>
  <c r="F812" i="5"/>
  <c r="C812" i="5"/>
  <c r="F811" i="5"/>
  <c r="G811" i="5" s="1"/>
  <c r="K811" i="5" s="1"/>
  <c r="C811" i="5"/>
  <c r="F810" i="5"/>
  <c r="G810" i="5" s="1"/>
  <c r="K810" i="5" s="1"/>
  <c r="H810" i="5" s="1"/>
  <c r="C810" i="5"/>
  <c r="F809" i="5"/>
  <c r="G809" i="5" s="1"/>
  <c r="K809" i="5" s="1"/>
  <c r="R809" i="5" s="1"/>
  <c r="O809" i="5" s="1"/>
  <c r="C809" i="5"/>
  <c r="F808" i="5"/>
  <c r="C808" i="5"/>
  <c r="F807" i="5"/>
  <c r="G807" i="5" s="1"/>
  <c r="K807" i="5" s="1"/>
  <c r="P807" i="5" s="1"/>
  <c r="Q807" i="5" s="1"/>
  <c r="C807" i="5"/>
  <c r="F806" i="5"/>
  <c r="G806" i="5" s="1"/>
  <c r="K806" i="5" s="1"/>
  <c r="L806" i="5" s="1"/>
  <c r="C806" i="5"/>
  <c r="F805" i="5"/>
  <c r="G805" i="5" s="1"/>
  <c r="K805" i="5" s="1"/>
  <c r="C805" i="5"/>
  <c r="F804" i="5"/>
  <c r="G804" i="5" s="1"/>
  <c r="K804" i="5" s="1"/>
  <c r="L804" i="5" s="1"/>
  <c r="C804" i="5"/>
  <c r="G803" i="5"/>
  <c r="K803" i="5" s="1"/>
  <c r="F803" i="5"/>
  <c r="C803" i="5"/>
  <c r="F802" i="5"/>
  <c r="G802" i="5" s="1"/>
  <c r="K802" i="5" s="1"/>
  <c r="J802" i="5" s="1"/>
  <c r="C802" i="5"/>
  <c r="G801" i="5"/>
  <c r="K801" i="5" s="1"/>
  <c r="P801" i="5" s="1"/>
  <c r="Q801" i="5" s="1"/>
  <c r="F801" i="5"/>
  <c r="C801" i="5"/>
  <c r="F800" i="5"/>
  <c r="C800" i="5"/>
  <c r="F799" i="5"/>
  <c r="G799" i="5" s="1"/>
  <c r="K799" i="5" s="1"/>
  <c r="C799" i="5"/>
  <c r="F798" i="5"/>
  <c r="G798" i="5" s="1"/>
  <c r="K798" i="5" s="1"/>
  <c r="L798" i="5" s="1"/>
  <c r="C798" i="5"/>
  <c r="F797" i="5"/>
  <c r="G797" i="5" s="1"/>
  <c r="K797" i="5" s="1"/>
  <c r="C797" i="5"/>
  <c r="F796" i="5"/>
  <c r="G796" i="5" s="1"/>
  <c r="K796" i="5" s="1"/>
  <c r="C796" i="5"/>
  <c r="F795" i="5"/>
  <c r="G795" i="5" s="1"/>
  <c r="K795" i="5" s="1"/>
  <c r="I795" i="5" s="1"/>
  <c r="C795" i="5"/>
  <c r="F794" i="5"/>
  <c r="G794" i="5" s="1"/>
  <c r="K794" i="5" s="1"/>
  <c r="J794" i="5" s="1"/>
  <c r="C794" i="5"/>
  <c r="F793" i="5"/>
  <c r="G793" i="5" s="1"/>
  <c r="K793" i="5" s="1"/>
  <c r="P793" i="5" s="1"/>
  <c r="Q793" i="5" s="1"/>
  <c r="C793" i="5"/>
  <c r="F792" i="5"/>
  <c r="C792" i="5"/>
  <c r="G791" i="5"/>
  <c r="K791" i="5" s="1"/>
  <c r="P791" i="5" s="1"/>
  <c r="Q791" i="5" s="1"/>
  <c r="F791" i="5"/>
  <c r="C791" i="5"/>
  <c r="F790" i="5"/>
  <c r="G790" i="5" s="1"/>
  <c r="K790" i="5" s="1"/>
  <c r="L790" i="5" s="1"/>
  <c r="C790" i="5"/>
  <c r="F789" i="5"/>
  <c r="G789" i="5" s="1"/>
  <c r="K789" i="5" s="1"/>
  <c r="C789" i="5"/>
  <c r="F788" i="5"/>
  <c r="G788" i="5" s="1"/>
  <c r="K788" i="5" s="1"/>
  <c r="L788" i="5" s="1"/>
  <c r="C788" i="5"/>
  <c r="F787" i="5"/>
  <c r="G787" i="5" s="1"/>
  <c r="K787" i="5" s="1"/>
  <c r="C787" i="5"/>
  <c r="F786" i="5"/>
  <c r="G786" i="5" s="1"/>
  <c r="K786" i="5" s="1"/>
  <c r="H786" i="5" s="1"/>
  <c r="C786" i="5"/>
  <c r="F785" i="5"/>
  <c r="G785" i="5" s="1"/>
  <c r="K785" i="5" s="1"/>
  <c r="P785" i="5" s="1"/>
  <c r="Q785" i="5" s="1"/>
  <c r="C785" i="5"/>
  <c r="F784" i="5"/>
  <c r="C784" i="5"/>
  <c r="G783" i="5"/>
  <c r="K783" i="5" s="1"/>
  <c r="F783" i="5"/>
  <c r="C783" i="5"/>
  <c r="F782" i="5"/>
  <c r="G782" i="5" s="1"/>
  <c r="K782" i="5" s="1"/>
  <c r="L782" i="5" s="1"/>
  <c r="C782" i="5"/>
  <c r="F781" i="5"/>
  <c r="G781" i="5" s="1"/>
  <c r="K781" i="5" s="1"/>
  <c r="C781" i="5"/>
  <c r="F780" i="5"/>
  <c r="G780" i="5" s="1"/>
  <c r="K780" i="5" s="1"/>
  <c r="C780" i="5"/>
  <c r="G779" i="5"/>
  <c r="K779" i="5" s="1"/>
  <c r="I779" i="5" s="1"/>
  <c r="F779" i="5"/>
  <c r="C779" i="5"/>
  <c r="F778" i="5"/>
  <c r="G778" i="5" s="1"/>
  <c r="K778" i="5" s="1"/>
  <c r="H778" i="5" s="1"/>
  <c r="C778" i="5"/>
  <c r="F777" i="5"/>
  <c r="G777" i="5" s="1"/>
  <c r="K777" i="5" s="1"/>
  <c r="P777" i="5" s="1"/>
  <c r="Q777" i="5" s="1"/>
  <c r="C777" i="5"/>
  <c r="F776" i="5"/>
  <c r="C776" i="5"/>
  <c r="F775" i="5"/>
  <c r="G775" i="5" s="1"/>
  <c r="K775" i="5" s="1"/>
  <c r="C775" i="5"/>
  <c r="F774" i="5"/>
  <c r="G774" i="5" s="1"/>
  <c r="K774" i="5" s="1"/>
  <c r="J774" i="5" s="1"/>
  <c r="C774" i="5"/>
  <c r="F773" i="5"/>
  <c r="G773" i="5" s="1"/>
  <c r="K773" i="5" s="1"/>
  <c r="C773" i="5"/>
  <c r="F772" i="5"/>
  <c r="G772" i="5" s="1"/>
  <c r="K772" i="5" s="1"/>
  <c r="L772" i="5" s="1"/>
  <c r="C772" i="5"/>
  <c r="G771" i="5"/>
  <c r="K771" i="5" s="1"/>
  <c r="P771" i="5" s="1"/>
  <c r="Q771" i="5" s="1"/>
  <c r="F771" i="5"/>
  <c r="C771" i="5"/>
  <c r="F770" i="5"/>
  <c r="G770" i="5" s="1"/>
  <c r="K770" i="5" s="1"/>
  <c r="H770" i="5" s="1"/>
  <c r="C770" i="5"/>
  <c r="G769" i="5"/>
  <c r="K769" i="5" s="1"/>
  <c r="F769" i="5"/>
  <c r="C769" i="5"/>
  <c r="F768" i="5"/>
  <c r="C768" i="5"/>
  <c r="F767" i="5"/>
  <c r="G767" i="5" s="1"/>
  <c r="K767" i="5" s="1"/>
  <c r="C767" i="5"/>
  <c r="F766" i="5"/>
  <c r="C766" i="5"/>
  <c r="F765" i="5"/>
  <c r="G765" i="5" s="1"/>
  <c r="K765" i="5" s="1"/>
  <c r="J765" i="5" s="1"/>
  <c r="C765" i="5"/>
  <c r="G764" i="5"/>
  <c r="K764" i="5" s="1"/>
  <c r="L764" i="5" s="1"/>
  <c r="F764" i="5"/>
  <c r="C764" i="5"/>
  <c r="G763" i="5"/>
  <c r="K763" i="5" s="1"/>
  <c r="F763" i="5"/>
  <c r="C763" i="5"/>
  <c r="F762" i="5"/>
  <c r="G762" i="5" s="1"/>
  <c r="K762" i="5" s="1"/>
  <c r="H762" i="5" s="1"/>
  <c r="C762" i="5"/>
  <c r="G761" i="5"/>
  <c r="K761" i="5" s="1"/>
  <c r="F761" i="5"/>
  <c r="C761" i="5"/>
  <c r="F760" i="5"/>
  <c r="C760" i="5"/>
  <c r="F759" i="5"/>
  <c r="G759" i="5" s="1"/>
  <c r="K759" i="5" s="1"/>
  <c r="C759" i="5"/>
  <c r="F758" i="5"/>
  <c r="G758" i="5" s="1"/>
  <c r="K758" i="5" s="1"/>
  <c r="C758" i="5"/>
  <c r="F757" i="5"/>
  <c r="G757" i="5" s="1"/>
  <c r="K757" i="5" s="1"/>
  <c r="C757" i="5"/>
  <c r="F756" i="5"/>
  <c r="G756" i="5" s="1"/>
  <c r="K756" i="5" s="1"/>
  <c r="C756" i="5"/>
  <c r="F755" i="5"/>
  <c r="G755" i="5" s="1"/>
  <c r="K755" i="5" s="1"/>
  <c r="I755" i="5" s="1"/>
  <c r="C755" i="5"/>
  <c r="F754" i="5"/>
  <c r="G754" i="5" s="1"/>
  <c r="K754" i="5" s="1"/>
  <c r="C754" i="5"/>
  <c r="F753" i="5"/>
  <c r="G753" i="5" s="1"/>
  <c r="K753" i="5" s="1"/>
  <c r="P753" i="5" s="1"/>
  <c r="Q753" i="5" s="1"/>
  <c r="C753" i="5"/>
  <c r="F752" i="5"/>
  <c r="C752" i="5"/>
  <c r="F751" i="5"/>
  <c r="G751" i="5" s="1"/>
  <c r="K751" i="5" s="1"/>
  <c r="P751" i="5" s="1"/>
  <c r="Q751" i="5" s="1"/>
  <c r="C751" i="5"/>
  <c r="F750" i="5"/>
  <c r="G750" i="5" s="1"/>
  <c r="K750" i="5" s="1"/>
  <c r="L750" i="5" s="1"/>
  <c r="C750" i="5"/>
  <c r="G749" i="5"/>
  <c r="K749" i="5" s="1"/>
  <c r="F749" i="5"/>
  <c r="C749" i="5"/>
  <c r="F748" i="5"/>
  <c r="G748" i="5" s="1"/>
  <c r="K748" i="5" s="1"/>
  <c r="L748" i="5" s="1"/>
  <c r="C748" i="5"/>
  <c r="F747" i="5"/>
  <c r="G747" i="5" s="1"/>
  <c r="K747" i="5" s="1"/>
  <c r="C747" i="5"/>
  <c r="F746" i="5"/>
  <c r="G746" i="5" s="1"/>
  <c r="K746" i="5" s="1"/>
  <c r="J746" i="5" s="1"/>
  <c r="C746" i="5"/>
  <c r="G745" i="5"/>
  <c r="K745" i="5" s="1"/>
  <c r="F745" i="5"/>
  <c r="C745" i="5"/>
  <c r="F744" i="5"/>
  <c r="C744" i="5"/>
  <c r="F743" i="5"/>
  <c r="G743" i="5" s="1"/>
  <c r="K743" i="5" s="1"/>
  <c r="C743" i="5"/>
  <c r="F742" i="5"/>
  <c r="G742" i="5" s="1"/>
  <c r="K742" i="5" s="1"/>
  <c r="J742" i="5" s="1"/>
  <c r="C742" i="5"/>
  <c r="F741" i="5"/>
  <c r="G741" i="5" s="1"/>
  <c r="K741" i="5" s="1"/>
  <c r="C741" i="5"/>
  <c r="G740" i="5"/>
  <c r="K740" i="5" s="1"/>
  <c r="P740" i="5" s="1"/>
  <c r="Q740" i="5" s="1"/>
  <c r="F740" i="5"/>
  <c r="C740" i="5"/>
  <c r="F739" i="5"/>
  <c r="G739" i="5" s="1"/>
  <c r="K739" i="5" s="1"/>
  <c r="C739" i="5"/>
  <c r="F738" i="5"/>
  <c r="C738" i="5"/>
  <c r="F737" i="5"/>
  <c r="C737" i="5"/>
  <c r="F736" i="5"/>
  <c r="G736" i="5" s="1"/>
  <c r="K736" i="5" s="1"/>
  <c r="L736" i="5" s="1"/>
  <c r="C736" i="5"/>
  <c r="G735" i="5"/>
  <c r="K735" i="5" s="1"/>
  <c r="F735" i="5"/>
  <c r="C735" i="5"/>
  <c r="F734" i="5"/>
  <c r="G734" i="5" s="1"/>
  <c r="K734" i="5" s="1"/>
  <c r="L734" i="5" s="1"/>
  <c r="C734" i="5"/>
  <c r="F733" i="5"/>
  <c r="G733" i="5" s="1"/>
  <c r="K733" i="5" s="1"/>
  <c r="C733" i="5"/>
  <c r="F732" i="5"/>
  <c r="G732" i="5" s="1"/>
  <c r="K732" i="5" s="1"/>
  <c r="P732" i="5" s="1"/>
  <c r="Q732" i="5" s="1"/>
  <c r="C732" i="5"/>
  <c r="G731" i="5"/>
  <c r="K731" i="5" s="1"/>
  <c r="F731" i="5"/>
  <c r="C731" i="5"/>
  <c r="G730" i="5"/>
  <c r="K730" i="5" s="1"/>
  <c r="H730" i="5" s="1"/>
  <c r="F730" i="5"/>
  <c r="C730" i="5"/>
  <c r="F729" i="5"/>
  <c r="G729" i="5" s="1"/>
  <c r="K729" i="5" s="1"/>
  <c r="I729" i="5" s="1"/>
  <c r="C729" i="5"/>
  <c r="F728" i="5"/>
  <c r="G728" i="5" s="1"/>
  <c r="K728" i="5" s="1"/>
  <c r="H728" i="5" s="1"/>
  <c r="C728" i="5"/>
  <c r="F727" i="5"/>
  <c r="G727" i="5" s="1"/>
  <c r="K727" i="5" s="1"/>
  <c r="C727" i="5"/>
  <c r="F726" i="5"/>
  <c r="G726" i="5" s="1"/>
  <c r="K726" i="5" s="1"/>
  <c r="J726" i="5" s="1"/>
  <c r="C726" i="5"/>
  <c r="G725" i="5"/>
  <c r="K725" i="5" s="1"/>
  <c r="I725" i="5" s="1"/>
  <c r="F725" i="5"/>
  <c r="C725" i="5"/>
  <c r="F724" i="5"/>
  <c r="G724" i="5" s="1"/>
  <c r="K724" i="5" s="1"/>
  <c r="P724" i="5" s="1"/>
  <c r="Q724" i="5" s="1"/>
  <c r="C724" i="5"/>
  <c r="F723" i="5"/>
  <c r="G723" i="5" s="1"/>
  <c r="K723" i="5" s="1"/>
  <c r="R723" i="5" s="1"/>
  <c r="O723" i="5" s="1"/>
  <c r="C723" i="5"/>
  <c r="F722" i="5"/>
  <c r="C722" i="5"/>
  <c r="F721" i="5"/>
  <c r="C721" i="5"/>
  <c r="F720" i="5"/>
  <c r="G720" i="5" s="1"/>
  <c r="K720" i="5" s="1"/>
  <c r="L720" i="5" s="1"/>
  <c r="C720" i="5"/>
  <c r="F719" i="5"/>
  <c r="G719" i="5" s="1"/>
  <c r="K719" i="5" s="1"/>
  <c r="C719" i="5"/>
  <c r="F718" i="5"/>
  <c r="G718" i="5" s="1"/>
  <c r="K718" i="5" s="1"/>
  <c r="J718" i="5" s="1"/>
  <c r="C718" i="5"/>
  <c r="F717" i="5"/>
  <c r="G717" i="5" s="1"/>
  <c r="K717" i="5" s="1"/>
  <c r="C717" i="5"/>
  <c r="F716" i="5"/>
  <c r="G716" i="5" s="1"/>
  <c r="K716" i="5" s="1"/>
  <c r="P716" i="5" s="1"/>
  <c r="Q716" i="5" s="1"/>
  <c r="C716" i="5"/>
  <c r="F715" i="5"/>
  <c r="G715" i="5" s="1"/>
  <c r="K715" i="5" s="1"/>
  <c r="I715" i="5" s="1"/>
  <c r="C715" i="5"/>
  <c r="F714" i="5"/>
  <c r="C714" i="5"/>
  <c r="F713" i="5"/>
  <c r="C713" i="5"/>
  <c r="F712" i="5"/>
  <c r="G712" i="5" s="1"/>
  <c r="K712" i="5" s="1"/>
  <c r="L712" i="5" s="1"/>
  <c r="C712" i="5"/>
  <c r="G711" i="5"/>
  <c r="K711" i="5" s="1"/>
  <c r="L711" i="5" s="1"/>
  <c r="F711" i="5"/>
  <c r="C711" i="5"/>
  <c r="F710" i="5"/>
  <c r="G710" i="5" s="1"/>
  <c r="K710" i="5" s="1"/>
  <c r="J710" i="5" s="1"/>
  <c r="C710" i="5"/>
  <c r="F709" i="5"/>
  <c r="G709" i="5" s="1"/>
  <c r="K709" i="5" s="1"/>
  <c r="J709" i="5" s="1"/>
  <c r="C709" i="5"/>
  <c r="G708" i="5"/>
  <c r="K708" i="5" s="1"/>
  <c r="F708" i="5"/>
  <c r="C708" i="5"/>
  <c r="F707" i="5"/>
  <c r="G707" i="5" s="1"/>
  <c r="K707" i="5" s="1"/>
  <c r="C707" i="5"/>
  <c r="F706" i="5"/>
  <c r="G706" i="5" s="1"/>
  <c r="K706" i="5" s="1"/>
  <c r="P706" i="5" s="1"/>
  <c r="Q706" i="5" s="1"/>
  <c r="C706" i="5"/>
  <c r="G705" i="5"/>
  <c r="K705" i="5" s="1"/>
  <c r="P705" i="5" s="1"/>
  <c r="Q705" i="5" s="1"/>
  <c r="F705" i="5"/>
  <c r="C705" i="5"/>
  <c r="F704" i="5"/>
  <c r="G704" i="5" s="1"/>
  <c r="K704" i="5" s="1"/>
  <c r="C704" i="5"/>
  <c r="F703" i="5"/>
  <c r="G703" i="5" s="1"/>
  <c r="K703" i="5" s="1"/>
  <c r="C703" i="5"/>
  <c r="F702" i="5"/>
  <c r="G702" i="5" s="1"/>
  <c r="K702" i="5" s="1"/>
  <c r="C702" i="5"/>
  <c r="G701" i="5"/>
  <c r="K701" i="5" s="1"/>
  <c r="R701" i="5" s="1"/>
  <c r="O701" i="5" s="1"/>
  <c r="F701" i="5"/>
  <c r="C701" i="5"/>
  <c r="F700" i="5"/>
  <c r="G700" i="5" s="1"/>
  <c r="K700" i="5" s="1"/>
  <c r="H700" i="5" s="1"/>
  <c r="C700" i="5"/>
  <c r="F699" i="5"/>
  <c r="G699" i="5" s="1"/>
  <c r="K699" i="5" s="1"/>
  <c r="P699" i="5" s="1"/>
  <c r="Q699" i="5" s="1"/>
  <c r="C699" i="5"/>
  <c r="F698" i="5"/>
  <c r="C698" i="5"/>
  <c r="F697" i="5"/>
  <c r="G697" i="5" s="1"/>
  <c r="K697" i="5" s="1"/>
  <c r="P697" i="5" s="1"/>
  <c r="Q697" i="5" s="1"/>
  <c r="C697" i="5"/>
  <c r="F696" i="5"/>
  <c r="G696" i="5" s="1"/>
  <c r="K696" i="5" s="1"/>
  <c r="C696" i="5"/>
  <c r="F695" i="5"/>
  <c r="G695" i="5" s="1"/>
  <c r="K695" i="5" s="1"/>
  <c r="L695" i="5" s="1"/>
  <c r="C695" i="5"/>
  <c r="F694" i="5"/>
  <c r="G694" i="5" s="1"/>
  <c r="K694" i="5" s="1"/>
  <c r="I694" i="5" s="1"/>
  <c r="C694" i="5"/>
  <c r="F693" i="5"/>
  <c r="C693" i="5"/>
  <c r="F692" i="5"/>
  <c r="G692" i="5" s="1"/>
  <c r="K692" i="5" s="1"/>
  <c r="C692" i="5"/>
  <c r="F691" i="5"/>
  <c r="G691" i="5" s="1"/>
  <c r="K691" i="5" s="1"/>
  <c r="L691" i="5" s="1"/>
  <c r="C691" i="5"/>
  <c r="F690" i="5"/>
  <c r="G690" i="5" s="1"/>
  <c r="K690" i="5" s="1"/>
  <c r="C690" i="5"/>
  <c r="F689" i="5"/>
  <c r="G689" i="5" s="1"/>
  <c r="K689" i="5" s="1"/>
  <c r="L689" i="5" s="1"/>
  <c r="C689" i="5"/>
  <c r="F688" i="5"/>
  <c r="C688" i="5"/>
  <c r="F687" i="5"/>
  <c r="G687" i="5" s="1"/>
  <c r="K687" i="5" s="1"/>
  <c r="C687" i="5"/>
  <c r="G686" i="5"/>
  <c r="K686" i="5" s="1"/>
  <c r="I686" i="5" s="1"/>
  <c r="F686" i="5"/>
  <c r="C686" i="5"/>
  <c r="F685" i="5"/>
  <c r="G685" i="5" s="1"/>
  <c r="K685" i="5" s="1"/>
  <c r="C685" i="5"/>
  <c r="F684" i="5"/>
  <c r="G684" i="5" s="1"/>
  <c r="K684" i="5" s="1"/>
  <c r="H684" i="5" s="1"/>
  <c r="C684" i="5"/>
  <c r="F683" i="5"/>
  <c r="C683" i="5"/>
  <c r="F682" i="5"/>
  <c r="C682" i="5"/>
  <c r="G681" i="5"/>
  <c r="K681" i="5" s="1"/>
  <c r="F681" i="5"/>
  <c r="C681" i="5"/>
  <c r="F680" i="5"/>
  <c r="G680" i="5" s="1"/>
  <c r="K680" i="5" s="1"/>
  <c r="C680" i="5"/>
  <c r="F679" i="5"/>
  <c r="G679" i="5" s="1"/>
  <c r="K679" i="5" s="1"/>
  <c r="L679" i="5" s="1"/>
  <c r="C679" i="5"/>
  <c r="F678" i="5"/>
  <c r="C678" i="5"/>
  <c r="F677" i="5"/>
  <c r="G677" i="5" s="1"/>
  <c r="K677" i="5" s="1"/>
  <c r="C677" i="5"/>
  <c r="F676" i="5"/>
  <c r="G676" i="5" s="1"/>
  <c r="K676" i="5" s="1"/>
  <c r="H676" i="5" s="1"/>
  <c r="C676" i="5"/>
  <c r="F675" i="5"/>
  <c r="C675" i="5"/>
  <c r="G674" i="5"/>
  <c r="K674" i="5" s="1"/>
  <c r="L674" i="5" s="1"/>
  <c r="F674" i="5"/>
  <c r="C674" i="5"/>
  <c r="F673" i="5"/>
  <c r="G673" i="5" s="1"/>
  <c r="K673" i="5" s="1"/>
  <c r="C673" i="5"/>
  <c r="F672" i="5"/>
  <c r="C672" i="5"/>
  <c r="G671" i="5"/>
  <c r="K671" i="5" s="1"/>
  <c r="P671" i="5" s="1"/>
  <c r="Q671" i="5" s="1"/>
  <c r="F671" i="5"/>
  <c r="C671" i="5"/>
  <c r="F670" i="5"/>
  <c r="G670" i="5" s="1"/>
  <c r="K670" i="5" s="1"/>
  <c r="C670" i="5"/>
  <c r="F669" i="5"/>
  <c r="C669" i="5"/>
  <c r="F668" i="5"/>
  <c r="G668" i="5" s="1"/>
  <c r="K668" i="5" s="1"/>
  <c r="C668" i="5"/>
  <c r="F667" i="5"/>
  <c r="G667" i="5" s="1"/>
  <c r="K667" i="5" s="1"/>
  <c r="I667" i="5" s="1"/>
  <c r="C667" i="5"/>
  <c r="G666" i="5"/>
  <c r="K666" i="5" s="1"/>
  <c r="H666" i="5" s="1"/>
  <c r="F666" i="5"/>
  <c r="C666" i="5"/>
  <c r="F665" i="5"/>
  <c r="G665" i="5" s="1"/>
  <c r="K665" i="5" s="1"/>
  <c r="R665" i="5" s="1"/>
  <c r="O665" i="5" s="1"/>
  <c r="C665" i="5"/>
  <c r="F664" i="5"/>
  <c r="C664" i="5"/>
  <c r="F663" i="5"/>
  <c r="G663" i="5" s="1"/>
  <c r="K663" i="5" s="1"/>
  <c r="C663" i="5"/>
  <c r="F662" i="5"/>
  <c r="G662" i="5" s="1"/>
  <c r="K662" i="5" s="1"/>
  <c r="C662" i="5"/>
  <c r="F661" i="5"/>
  <c r="C661" i="5"/>
  <c r="F660" i="5"/>
  <c r="G660" i="5" s="1"/>
  <c r="K660" i="5" s="1"/>
  <c r="J660" i="5" s="1"/>
  <c r="C660" i="5"/>
  <c r="F659" i="5"/>
  <c r="G659" i="5" s="1"/>
  <c r="K659" i="5" s="1"/>
  <c r="H659" i="5" s="1"/>
  <c r="C659" i="5"/>
  <c r="G658" i="5"/>
  <c r="K658" i="5" s="1"/>
  <c r="H658" i="5" s="1"/>
  <c r="F658" i="5"/>
  <c r="C658" i="5"/>
  <c r="F657" i="5"/>
  <c r="C657" i="5"/>
  <c r="F656" i="5"/>
  <c r="C656" i="5"/>
  <c r="F655" i="5"/>
  <c r="G655" i="5" s="1"/>
  <c r="K655" i="5" s="1"/>
  <c r="I655" i="5" s="1"/>
  <c r="C655" i="5"/>
  <c r="F654" i="5"/>
  <c r="C654" i="5"/>
  <c r="F653" i="5"/>
  <c r="C653" i="5"/>
  <c r="F652" i="5"/>
  <c r="G652" i="5" s="1"/>
  <c r="K652" i="5" s="1"/>
  <c r="C652" i="5"/>
  <c r="F651" i="5"/>
  <c r="G651" i="5" s="1"/>
  <c r="K651" i="5" s="1"/>
  <c r="C651" i="5"/>
  <c r="F650" i="5"/>
  <c r="G650" i="5" s="1"/>
  <c r="K650" i="5" s="1"/>
  <c r="P650" i="5" s="1"/>
  <c r="Q650" i="5" s="1"/>
  <c r="C650" i="5"/>
  <c r="F649" i="5"/>
  <c r="G649" i="5" s="1"/>
  <c r="K649" i="5" s="1"/>
  <c r="C649" i="5"/>
  <c r="F648" i="5"/>
  <c r="G648" i="5" s="1"/>
  <c r="K648" i="5" s="1"/>
  <c r="C648" i="5"/>
  <c r="F647" i="5"/>
  <c r="G647" i="5" s="1"/>
  <c r="K647" i="5" s="1"/>
  <c r="H647" i="5" s="1"/>
  <c r="C647" i="5"/>
  <c r="F646" i="5"/>
  <c r="G646" i="5" s="1"/>
  <c r="K646" i="5" s="1"/>
  <c r="C646" i="5"/>
  <c r="F645" i="5"/>
  <c r="G645" i="5" s="1"/>
  <c r="K645" i="5" s="1"/>
  <c r="R645" i="5" s="1"/>
  <c r="O645" i="5" s="1"/>
  <c r="C645" i="5"/>
  <c r="F644" i="5"/>
  <c r="G644" i="5" s="1"/>
  <c r="K644" i="5" s="1"/>
  <c r="C644" i="5"/>
  <c r="F643" i="5"/>
  <c r="C643" i="5"/>
  <c r="F642" i="5"/>
  <c r="C642" i="5"/>
  <c r="F641" i="5"/>
  <c r="G641" i="5" s="1"/>
  <c r="K641" i="5" s="1"/>
  <c r="L641" i="5" s="1"/>
  <c r="C641" i="5"/>
  <c r="F640" i="5"/>
  <c r="C640" i="5"/>
  <c r="F639" i="5"/>
  <c r="C639" i="5"/>
  <c r="F638" i="5"/>
  <c r="G638" i="5" s="1"/>
  <c r="K638" i="5" s="1"/>
  <c r="C638" i="5"/>
  <c r="F637" i="5"/>
  <c r="G637" i="5" s="1"/>
  <c r="K637" i="5" s="1"/>
  <c r="C637" i="5"/>
  <c r="F636" i="5"/>
  <c r="G636" i="5" s="1"/>
  <c r="K636" i="5" s="1"/>
  <c r="H636" i="5" s="1"/>
  <c r="C636" i="5"/>
  <c r="F635" i="5"/>
  <c r="G635" i="5" s="1"/>
  <c r="K635" i="5" s="1"/>
  <c r="C635" i="5"/>
  <c r="F634" i="5"/>
  <c r="C634" i="5"/>
  <c r="G633" i="5"/>
  <c r="K633" i="5" s="1"/>
  <c r="L633" i="5" s="1"/>
  <c r="F633" i="5"/>
  <c r="C633" i="5"/>
  <c r="F632" i="5"/>
  <c r="G632" i="5" s="1"/>
  <c r="K632" i="5" s="1"/>
  <c r="C632" i="5"/>
  <c r="F631" i="5"/>
  <c r="G631" i="5" s="1"/>
  <c r="K631" i="5" s="1"/>
  <c r="C631" i="5"/>
  <c r="F630" i="5"/>
  <c r="G630" i="5" s="1"/>
  <c r="K630" i="5" s="1"/>
  <c r="C630" i="5"/>
  <c r="F629" i="5"/>
  <c r="G629" i="5" s="1"/>
  <c r="K629" i="5" s="1"/>
  <c r="C629" i="5"/>
  <c r="G628" i="5"/>
  <c r="K628" i="5" s="1"/>
  <c r="F628" i="5"/>
  <c r="C628" i="5"/>
  <c r="F627" i="5"/>
  <c r="F626" i="5"/>
  <c r="G626" i="5" s="1"/>
  <c r="K626" i="5" s="1"/>
  <c r="C627" i="5"/>
  <c r="F625" i="5"/>
  <c r="G625" i="5" s="1"/>
  <c r="K625" i="5" s="1"/>
  <c r="C626" i="5"/>
  <c r="M624" i="5"/>
  <c r="F624" i="5"/>
  <c r="G624" i="5" s="1"/>
  <c r="K624" i="5" s="1"/>
  <c r="C624" i="5"/>
  <c r="F618" i="5"/>
  <c r="G618" i="5" s="1"/>
  <c r="K618" i="5" s="1"/>
  <c r="C618" i="5"/>
  <c r="G617" i="5"/>
  <c r="K617" i="5" s="1"/>
  <c r="F617" i="5"/>
  <c r="C617" i="5"/>
  <c r="F616" i="5"/>
  <c r="G616" i="5" s="1"/>
  <c r="K616" i="5" s="1"/>
  <c r="C616" i="5"/>
  <c r="F615" i="5"/>
  <c r="G615" i="5" s="1"/>
  <c r="K615" i="5" s="1"/>
  <c r="C615" i="5"/>
  <c r="F614" i="5"/>
  <c r="G614" i="5" s="1"/>
  <c r="K614" i="5" s="1"/>
  <c r="C614" i="5"/>
  <c r="F613" i="5"/>
  <c r="C613" i="5"/>
  <c r="F612" i="5"/>
  <c r="G612" i="5" s="1"/>
  <c r="K612" i="5" s="1"/>
  <c r="J612" i="5" s="1"/>
  <c r="C612" i="5"/>
  <c r="F611" i="5"/>
  <c r="G611" i="5" s="1"/>
  <c r="K611" i="5" s="1"/>
  <c r="R611" i="5" s="1"/>
  <c r="O611" i="5" s="1"/>
  <c r="C611" i="5"/>
  <c r="F610" i="5"/>
  <c r="G610" i="5" s="1"/>
  <c r="K610" i="5" s="1"/>
  <c r="P610" i="5" s="1"/>
  <c r="Q610" i="5" s="1"/>
  <c r="C610" i="5"/>
  <c r="F609" i="5"/>
  <c r="G609" i="5" s="1"/>
  <c r="K609" i="5" s="1"/>
  <c r="C609" i="5"/>
  <c r="F608" i="5"/>
  <c r="C608" i="5"/>
  <c r="F607" i="5"/>
  <c r="G607" i="5" s="1"/>
  <c r="K607" i="5" s="1"/>
  <c r="C607" i="5"/>
  <c r="F606" i="5"/>
  <c r="G606" i="5" s="1"/>
  <c r="K606" i="5" s="1"/>
  <c r="L606" i="5" s="1"/>
  <c r="C606" i="5"/>
  <c r="F605" i="5"/>
  <c r="G605" i="5" s="1"/>
  <c r="K605" i="5" s="1"/>
  <c r="C605" i="5"/>
  <c r="F604" i="5"/>
  <c r="G604" i="5" s="1"/>
  <c r="K604" i="5" s="1"/>
  <c r="J604" i="5" s="1"/>
  <c r="C604" i="5"/>
  <c r="F603" i="5"/>
  <c r="G603" i="5" s="1"/>
  <c r="K603" i="5" s="1"/>
  <c r="C603" i="5"/>
  <c r="F602" i="5"/>
  <c r="G602" i="5" s="1"/>
  <c r="K602" i="5" s="1"/>
  <c r="H602" i="5" s="1"/>
  <c r="C602" i="5"/>
  <c r="G601" i="5"/>
  <c r="K601" i="5" s="1"/>
  <c r="F601" i="5"/>
  <c r="C601" i="5"/>
  <c r="F600" i="5"/>
  <c r="C600" i="5"/>
  <c r="F599" i="5"/>
  <c r="G599" i="5" s="1"/>
  <c r="K599" i="5" s="1"/>
  <c r="C599" i="5"/>
  <c r="F598" i="5"/>
  <c r="G598" i="5" s="1"/>
  <c r="K598" i="5" s="1"/>
  <c r="J598" i="5" s="1"/>
  <c r="C598" i="5"/>
  <c r="F597" i="5"/>
  <c r="G597" i="5" s="1"/>
  <c r="K597" i="5" s="1"/>
  <c r="C597" i="5"/>
  <c r="F596" i="5"/>
  <c r="G596" i="5" s="1"/>
  <c r="K596" i="5" s="1"/>
  <c r="C596" i="5"/>
  <c r="F595" i="5"/>
  <c r="G595" i="5" s="1"/>
  <c r="K595" i="5" s="1"/>
  <c r="I595" i="5" s="1"/>
  <c r="C595" i="5"/>
  <c r="F594" i="5"/>
  <c r="G594" i="5" s="1"/>
  <c r="K594" i="5" s="1"/>
  <c r="C594" i="5"/>
  <c r="F593" i="5"/>
  <c r="G593" i="5" s="1"/>
  <c r="K593" i="5" s="1"/>
  <c r="C593" i="5"/>
  <c r="F592" i="5"/>
  <c r="C592" i="5"/>
  <c r="F591" i="5"/>
  <c r="G591" i="5" s="1"/>
  <c r="K591" i="5" s="1"/>
  <c r="C591" i="5"/>
  <c r="F590" i="5"/>
  <c r="G590" i="5" s="1"/>
  <c r="K590" i="5" s="1"/>
  <c r="J590" i="5" s="1"/>
  <c r="C590" i="5"/>
  <c r="F589" i="5"/>
  <c r="G589" i="5" s="1"/>
  <c r="K589" i="5" s="1"/>
  <c r="C589" i="5"/>
  <c r="F588" i="5"/>
  <c r="G588" i="5" s="1"/>
  <c r="K588" i="5" s="1"/>
  <c r="J588" i="5" s="1"/>
  <c r="C588" i="5"/>
  <c r="F587" i="5"/>
  <c r="G587" i="5" s="1"/>
  <c r="K587" i="5" s="1"/>
  <c r="R587" i="5" s="1"/>
  <c r="O587" i="5" s="1"/>
  <c r="C587" i="5"/>
  <c r="F586" i="5"/>
  <c r="G586" i="5" s="1"/>
  <c r="K586" i="5" s="1"/>
  <c r="H586" i="5" s="1"/>
  <c r="C586" i="5"/>
  <c r="G585" i="5"/>
  <c r="K585" i="5" s="1"/>
  <c r="P585" i="5" s="1"/>
  <c r="Q585" i="5" s="1"/>
  <c r="F585" i="5"/>
  <c r="C585" i="5"/>
  <c r="F584" i="5"/>
  <c r="C584" i="5"/>
  <c r="F583" i="5"/>
  <c r="G583" i="5" s="1"/>
  <c r="K583" i="5" s="1"/>
  <c r="C583" i="5"/>
  <c r="F582" i="5"/>
  <c r="G582" i="5" s="1"/>
  <c r="K582" i="5" s="1"/>
  <c r="J582" i="5" s="1"/>
  <c r="C582" i="5"/>
  <c r="F581" i="5"/>
  <c r="G581" i="5" s="1"/>
  <c r="K581" i="5" s="1"/>
  <c r="C581" i="5"/>
  <c r="F580" i="5"/>
  <c r="G580" i="5" s="1"/>
  <c r="K580" i="5" s="1"/>
  <c r="C580" i="5"/>
  <c r="F579" i="5"/>
  <c r="G579" i="5" s="1"/>
  <c r="K579" i="5" s="1"/>
  <c r="C579" i="5"/>
  <c r="F578" i="5"/>
  <c r="G578" i="5" s="1"/>
  <c r="K578" i="5" s="1"/>
  <c r="H578" i="5" s="1"/>
  <c r="C578" i="5"/>
  <c r="F577" i="5"/>
  <c r="G577" i="5" s="1"/>
  <c r="K577" i="5" s="1"/>
  <c r="C577" i="5"/>
  <c r="F576" i="5"/>
  <c r="C576" i="5"/>
  <c r="F575" i="5"/>
  <c r="G575" i="5" s="1"/>
  <c r="K575" i="5" s="1"/>
  <c r="C575" i="5"/>
  <c r="F574" i="5"/>
  <c r="G574" i="5" s="1"/>
  <c r="K574" i="5" s="1"/>
  <c r="C574" i="5"/>
  <c r="F573" i="5"/>
  <c r="G573" i="5" s="1"/>
  <c r="K573" i="5" s="1"/>
  <c r="J573" i="5" s="1"/>
  <c r="C573" i="5"/>
  <c r="F572" i="5"/>
  <c r="G572" i="5" s="1"/>
  <c r="K572" i="5" s="1"/>
  <c r="C572" i="5"/>
  <c r="G571" i="5"/>
  <c r="K571" i="5" s="1"/>
  <c r="F571" i="5"/>
  <c r="C571" i="5"/>
  <c r="F570" i="5"/>
  <c r="G570" i="5" s="1"/>
  <c r="K570" i="5" s="1"/>
  <c r="C570" i="5"/>
  <c r="F569" i="5"/>
  <c r="C569" i="5"/>
  <c r="F568" i="5"/>
  <c r="C568" i="5"/>
  <c r="F567" i="5"/>
  <c r="G567" i="5" s="1"/>
  <c r="K567" i="5" s="1"/>
  <c r="C567" i="5"/>
  <c r="F566" i="5"/>
  <c r="G566" i="5" s="1"/>
  <c r="K566" i="5" s="1"/>
  <c r="C566" i="5"/>
  <c r="F565" i="5"/>
  <c r="C565" i="5"/>
  <c r="F564" i="5"/>
  <c r="G564" i="5" s="1"/>
  <c r="K564" i="5" s="1"/>
  <c r="C564" i="5"/>
  <c r="F563" i="5"/>
  <c r="G563" i="5" s="1"/>
  <c r="K563" i="5" s="1"/>
  <c r="R563" i="5" s="1"/>
  <c r="O563" i="5" s="1"/>
  <c r="C563" i="5"/>
  <c r="F562" i="5"/>
  <c r="G562" i="5" s="1"/>
  <c r="K562" i="5" s="1"/>
  <c r="C562" i="5"/>
  <c r="G561" i="5"/>
  <c r="K561" i="5" s="1"/>
  <c r="J561" i="5" s="1"/>
  <c r="F561" i="5"/>
  <c r="C561" i="5"/>
  <c r="F560" i="5"/>
  <c r="C560" i="5"/>
  <c r="F559" i="5"/>
  <c r="G559" i="5" s="1"/>
  <c r="K559" i="5" s="1"/>
  <c r="L559" i="5" s="1"/>
  <c r="C559" i="5"/>
  <c r="G558" i="5"/>
  <c r="K558" i="5" s="1"/>
  <c r="F558" i="5"/>
  <c r="C558" i="5"/>
  <c r="F557" i="5"/>
  <c r="C557" i="5"/>
  <c r="F556" i="5"/>
  <c r="G556" i="5" s="1"/>
  <c r="K556" i="5" s="1"/>
  <c r="I556" i="5" s="1"/>
  <c r="C556" i="5"/>
  <c r="F555" i="5"/>
  <c r="G555" i="5" s="1"/>
  <c r="K555" i="5" s="1"/>
  <c r="C555" i="5"/>
  <c r="F554" i="5"/>
  <c r="G554" i="5" s="1"/>
  <c r="K554" i="5" s="1"/>
  <c r="H554" i="5" s="1"/>
  <c r="C554" i="5"/>
  <c r="G553" i="5"/>
  <c r="K553" i="5" s="1"/>
  <c r="J553" i="5" s="1"/>
  <c r="F553" i="5"/>
  <c r="C553" i="5"/>
  <c r="F552" i="5"/>
  <c r="C552" i="5"/>
  <c r="F551" i="5"/>
  <c r="G551" i="5" s="1"/>
  <c r="K551" i="5" s="1"/>
  <c r="H551" i="5" s="1"/>
  <c r="C551" i="5"/>
  <c r="G550" i="5"/>
  <c r="K550" i="5" s="1"/>
  <c r="F550" i="5"/>
  <c r="C550" i="5"/>
  <c r="F549" i="5"/>
  <c r="G549" i="5" s="1"/>
  <c r="K549" i="5" s="1"/>
  <c r="R549" i="5" s="1"/>
  <c r="O549" i="5" s="1"/>
  <c r="T549" i="5" s="1"/>
  <c r="C549" i="5"/>
  <c r="F548" i="5"/>
  <c r="G548" i="5" s="1"/>
  <c r="K548" i="5" s="1"/>
  <c r="P548" i="5" s="1"/>
  <c r="Q548" i="5" s="1"/>
  <c r="C548" i="5"/>
  <c r="F547" i="5"/>
  <c r="G547" i="5" s="1"/>
  <c r="K547" i="5" s="1"/>
  <c r="C547" i="5"/>
  <c r="F546" i="5"/>
  <c r="G546" i="5" s="1"/>
  <c r="K546" i="5" s="1"/>
  <c r="J546" i="5" s="1"/>
  <c r="C546" i="5"/>
  <c r="F545" i="5"/>
  <c r="C545" i="5"/>
  <c r="F544" i="5"/>
  <c r="G544" i="5" s="1"/>
  <c r="K544" i="5" s="1"/>
  <c r="J544" i="5" s="1"/>
  <c r="C544" i="5"/>
  <c r="F543" i="5"/>
  <c r="G543" i="5" s="1"/>
  <c r="K543" i="5" s="1"/>
  <c r="C543" i="5"/>
  <c r="F542" i="5"/>
  <c r="G542" i="5" s="1"/>
  <c r="K542" i="5" s="1"/>
  <c r="H542" i="5" s="1"/>
  <c r="C542" i="5"/>
  <c r="F541" i="5"/>
  <c r="C541" i="5"/>
  <c r="F540" i="5"/>
  <c r="C540" i="5"/>
  <c r="F539" i="5"/>
  <c r="G539" i="5" s="1"/>
  <c r="K539" i="5" s="1"/>
  <c r="C539" i="5"/>
  <c r="F538" i="5"/>
  <c r="G538" i="5" s="1"/>
  <c r="K538" i="5" s="1"/>
  <c r="L538" i="5" s="1"/>
  <c r="C538" i="5"/>
  <c r="F537" i="5"/>
  <c r="G537" i="5" s="1"/>
  <c r="K537" i="5" s="1"/>
  <c r="J537" i="5" s="1"/>
  <c r="C537" i="5"/>
  <c r="F536" i="5"/>
  <c r="G536" i="5" s="1"/>
  <c r="K536" i="5" s="1"/>
  <c r="R536" i="5" s="1"/>
  <c r="O536" i="5" s="1"/>
  <c r="C536" i="5"/>
  <c r="F535" i="5"/>
  <c r="G535" i="5" s="1"/>
  <c r="K535" i="5" s="1"/>
  <c r="I535" i="5" s="1"/>
  <c r="C535" i="5"/>
  <c r="F534" i="5"/>
  <c r="G534" i="5" s="1"/>
  <c r="K534" i="5" s="1"/>
  <c r="C534" i="5"/>
  <c r="F533" i="5"/>
  <c r="G533" i="5" s="1"/>
  <c r="K533" i="5" s="1"/>
  <c r="C533" i="5"/>
  <c r="F532" i="5"/>
  <c r="C532" i="5"/>
  <c r="F531" i="5"/>
  <c r="G531" i="5" s="1"/>
  <c r="K531" i="5" s="1"/>
  <c r="L531" i="5" s="1"/>
  <c r="C531" i="5"/>
  <c r="F530" i="5"/>
  <c r="G530" i="5" s="1"/>
  <c r="K530" i="5" s="1"/>
  <c r="L530" i="5" s="1"/>
  <c r="C530" i="5"/>
  <c r="G529" i="5"/>
  <c r="K529" i="5" s="1"/>
  <c r="F529" i="5"/>
  <c r="C529" i="5"/>
  <c r="F528" i="5"/>
  <c r="G528" i="5" s="1"/>
  <c r="K528" i="5" s="1"/>
  <c r="J528" i="5" s="1"/>
  <c r="C528" i="5"/>
  <c r="F527" i="5"/>
  <c r="C527" i="5"/>
  <c r="F526" i="5"/>
  <c r="C526" i="5"/>
  <c r="F525" i="5"/>
  <c r="G525" i="5" s="1"/>
  <c r="K525" i="5" s="1"/>
  <c r="P525" i="5" s="1"/>
  <c r="Q525" i="5" s="1"/>
  <c r="C525" i="5"/>
  <c r="F524" i="5"/>
  <c r="G524" i="5" s="1"/>
  <c r="K524" i="5" s="1"/>
  <c r="C524" i="5"/>
  <c r="F523" i="5"/>
  <c r="G523" i="5" s="1"/>
  <c r="K523" i="5" s="1"/>
  <c r="C523" i="5"/>
  <c r="F522" i="5"/>
  <c r="G522" i="5" s="1"/>
  <c r="K522" i="5" s="1"/>
  <c r="I522" i="5" s="1"/>
  <c r="C522" i="5"/>
  <c r="F521" i="5"/>
  <c r="G521" i="5" s="1"/>
  <c r="K521" i="5" s="1"/>
  <c r="C521" i="5"/>
  <c r="F520" i="5"/>
  <c r="G520" i="5" s="1"/>
  <c r="K520" i="5" s="1"/>
  <c r="C520" i="5"/>
  <c r="F519" i="5"/>
  <c r="G519" i="5" s="1"/>
  <c r="K519" i="5" s="1"/>
  <c r="C519" i="5"/>
  <c r="F518" i="5"/>
  <c r="G518" i="5" s="1"/>
  <c r="K518" i="5" s="1"/>
  <c r="C518" i="5"/>
  <c r="F517" i="5"/>
  <c r="C517" i="5"/>
  <c r="F516" i="5"/>
  <c r="G516" i="5" s="1"/>
  <c r="K516" i="5" s="1"/>
  <c r="C516" i="5"/>
  <c r="F515" i="5"/>
  <c r="G515" i="5" s="1"/>
  <c r="K515" i="5" s="1"/>
  <c r="C515" i="5"/>
  <c r="F514" i="5"/>
  <c r="G514" i="5" s="1"/>
  <c r="K514" i="5" s="1"/>
  <c r="C514" i="5"/>
  <c r="F513" i="5"/>
  <c r="G513" i="5" s="1"/>
  <c r="K513" i="5" s="1"/>
  <c r="C513" i="5"/>
  <c r="F512" i="5"/>
  <c r="G512" i="5" s="1"/>
  <c r="K512" i="5" s="1"/>
  <c r="L512" i="5" s="1"/>
  <c r="C512" i="5"/>
  <c r="F511" i="5"/>
  <c r="C511" i="5"/>
  <c r="F510" i="5"/>
  <c r="C510" i="5"/>
  <c r="F509" i="5"/>
  <c r="G509" i="5" s="1"/>
  <c r="K509" i="5" s="1"/>
  <c r="P509" i="5" s="1"/>
  <c r="Q509" i="5" s="1"/>
  <c r="C509" i="5"/>
  <c r="F508" i="5"/>
  <c r="G508" i="5" s="1"/>
  <c r="K508" i="5" s="1"/>
  <c r="C508" i="5"/>
  <c r="F507" i="5"/>
  <c r="G507" i="5" s="1"/>
  <c r="K507" i="5" s="1"/>
  <c r="J507" i="5" s="1"/>
  <c r="C507" i="5"/>
  <c r="F506" i="5"/>
  <c r="G506" i="5" s="1"/>
  <c r="K506" i="5" s="1"/>
  <c r="J506" i="5" s="1"/>
  <c r="C506" i="5"/>
  <c r="F505" i="5"/>
  <c r="G505" i="5" s="1"/>
  <c r="K505" i="5" s="1"/>
  <c r="C505" i="5"/>
  <c r="G504" i="5"/>
  <c r="K504" i="5" s="1"/>
  <c r="L504" i="5" s="1"/>
  <c r="F504" i="5"/>
  <c r="C504" i="5"/>
  <c r="F503" i="5"/>
  <c r="C503" i="5"/>
  <c r="F502" i="5"/>
  <c r="C502" i="5"/>
  <c r="F501" i="5"/>
  <c r="G501" i="5" s="1"/>
  <c r="K501" i="5" s="1"/>
  <c r="P501" i="5" s="1"/>
  <c r="Q501" i="5" s="1"/>
  <c r="C501" i="5"/>
  <c r="F500" i="5"/>
  <c r="G500" i="5" s="1"/>
  <c r="K500" i="5" s="1"/>
  <c r="C500" i="5"/>
  <c r="F499" i="5"/>
  <c r="G499" i="5" s="1"/>
  <c r="K499" i="5" s="1"/>
  <c r="L499" i="5" s="1"/>
  <c r="C499" i="5"/>
  <c r="F498" i="5"/>
  <c r="G498" i="5" s="1"/>
  <c r="K498" i="5" s="1"/>
  <c r="J498" i="5" s="1"/>
  <c r="C498" i="5"/>
  <c r="F497" i="5"/>
  <c r="G497" i="5" s="1"/>
  <c r="K497" i="5" s="1"/>
  <c r="J497" i="5" s="1"/>
  <c r="C497" i="5"/>
  <c r="F496" i="5"/>
  <c r="G496" i="5" s="1"/>
  <c r="K496" i="5" s="1"/>
  <c r="L496" i="5" s="1"/>
  <c r="C496" i="5"/>
  <c r="F495" i="5"/>
  <c r="C495" i="5"/>
  <c r="F494" i="5"/>
  <c r="C494" i="5"/>
  <c r="F493" i="5"/>
  <c r="G493" i="5" s="1"/>
  <c r="K493" i="5" s="1"/>
  <c r="P493" i="5" s="1"/>
  <c r="Q493" i="5" s="1"/>
  <c r="C493" i="5"/>
  <c r="F492" i="5"/>
  <c r="G492" i="5" s="1"/>
  <c r="K492" i="5" s="1"/>
  <c r="C492" i="5"/>
  <c r="F491" i="5"/>
  <c r="G491" i="5" s="1"/>
  <c r="K491" i="5" s="1"/>
  <c r="J491" i="5" s="1"/>
  <c r="C491" i="5"/>
  <c r="F490" i="5"/>
  <c r="G490" i="5" s="1"/>
  <c r="K490" i="5" s="1"/>
  <c r="I490" i="5" s="1"/>
  <c r="C490" i="5"/>
  <c r="F489" i="5"/>
  <c r="G489" i="5" s="1"/>
  <c r="K489" i="5" s="1"/>
  <c r="C489" i="5"/>
  <c r="F488" i="5"/>
  <c r="G488" i="5" s="1"/>
  <c r="K488" i="5" s="1"/>
  <c r="L488" i="5" s="1"/>
  <c r="C488" i="5"/>
  <c r="F487" i="5"/>
  <c r="G487" i="5" s="1"/>
  <c r="K487" i="5" s="1"/>
  <c r="C487" i="5"/>
  <c r="F486" i="5"/>
  <c r="G486" i="5" s="1"/>
  <c r="K486" i="5" s="1"/>
  <c r="P486" i="5" s="1"/>
  <c r="Q486" i="5" s="1"/>
  <c r="C486" i="5"/>
  <c r="F485" i="5"/>
  <c r="C485" i="5"/>
  <c r="F484" i="5"/>
  <c r="G484" i="5" s="1"/>
  <c r="K484" i="5" s="1"/>
  <c r="J484" i="5" s="1"/>
  <c r="C484" i="5"/>
  <c r="F483" i="5"/>
  <c r="G483" i="5" s="1"/>
  <c r="K483" i="5" s="1"/>
  <c r="C483" i="5"/>
  <c r="F482" i="5"/>
  <c r="G482" i="5" s="1"/>
  <c r="K482" i="5" s="1"/>
  <c r="C482" i="5"/>
  <c r="F481" i="5"/>
  <c r="G481" i="5" s="1"/>
  <c r="K481" i="5" s="1"/>
  <c r="C481" i="5"/>
  <c r="F480" i="5"/>
  <c r="G480" i="5" s="1"/>
  <c r="K480" i="5" s="1"/>
  <c r="P480" i="5" s="1"/>
  <c r="Q480" i="5" s="1"/>
  <c r="C480" i="5"/>
  <c r="F479" i="5"/>
  <c r="C479" i="5"/>
  <c r="F478" i="5"/>
  <c r="G478" i="5" s="1"/>
  <c r="K478" i="5" s="1"/>
  <c r="L478" i="5" s="1"/>
  <c r="C478" i="5"/>
  <c r="F477" i="5"/>
  <c r="G477" i="5" s="1"/>
  <c r="K477" i="5" s="1"/>
  <c r="C477" i="5"/>
  <c r="F476" i="5"/>
  <c r="G476" i="5" s="1"/>
  <c r="K476" i="5" s="1"/>
  <c r="C476" i="5"/>
  <c r="F475" i="5"/>
  <c r="G475" i="5" s="1"/>
  <c r="K475" i="5" s="1"/>
  <c r="C475" i="5"/>
  <c r="G474" i="5"/>
  <c r="K474" i="5" s="1"/>
  <c r="F474" i="5"/>
  <c r="C474" i="5"/>
  <c r="F473" i="5"/>
  <c r="G473" i="5" s="1"/>
  <c r="K473" i="5" s="1"/>
  <c r="R473" i="5" s="1"/>
  <c r="O473" i="5" s="1"/>
  <c r="C473" i="5"/>
  <c r="F472" i="5"/>
  <c r="C472" i="5"/>
  <c r="F471" i="5"/>
  <c r="G471" i="5" s="1"/>
  <c r="K471" i="5" s="1"/>
  <c r="C471" i="5"/>
  <c r="F470" i="5"/>
  <c r="G470" i="5" s="1"/>
  <c r="K470" i="5" s="1"/>
  <c r="C470" i="5"/>
  <c r="F469" i="5"/>
  <c r="G469" i="5" s="1"/>
  <c r="K469" i="5" s="1"/>
  <c r="C469" i="5"/>
  <c r="F468" i="5"/>
  <c r="G468" i="5" s="1"/>
  <c r="K468" i="5" s="1"/>
  <c r="C468" i="5"/>
  <c r="F467" i="5"/>
  <c r="G467" i="5" s="1"/>
  <c r="K467" i="5" s="1"/>
  <c r="C467" i="5"/>
  <c r="F466" i="5"/>
  <c r="G466" i="5" s="1"/>
  <c r="K466" i="5" s="1"/>
  <c r="R466" i="5" s="1"/>
  <c r="O466" i="5" s="1"/>
  <c r="C466" i="5"/>
  <c r="F465" i="5"/>
  <c r="C465" i="5"/>
  <c r="F464" i="5"/>
  <c r="C464" i="5"/>
  <c r="F463" i="5"/>
  <c r="C463" i="5"/>
  <c r="F462" i="5"/>
  <c r="G462" i="5" s="1"/>
  <c r="K462" i="5" s="1"/>
  <c r="L462" i="5" s="1"/>
  <c r="C462" i="5"/>
  <c r="F461" i="5"/>
  <c r="G461" i="5" s="1"/>
  <c r="K461" i="5" s="1"/>
  <c r="I461" i="5" s="1"/>
  <c r="C461" i="5"/>
  <c r="F460" i="5"/>
  <c r="G460" i="5" s="1"/>
  <c r="K460" i="5" s="1"/>
  <c r="J460" i="5" s="1"/>
  <c r="C460" i="5"/>
  <c r="F459" i="5"/>
  <c r="G459" i="5" s="1"/>
  <c r="K459" i="5" s="1"/>
  <c r="C459" i="5"/>
  <c r="F458" i="5"/>
  <c r="C458" i="5"/>
  <c r="F457" i="5"/>
  <c r="G457" i="5" s="1"/>
  <c r="K457" i="5" s="1"/>
  <c r="C457" i="5"/>
  <c r="F456" i="5"/>
  <c r="G456" i="5" s="1"/>
  <c r="K456" i="5" s="1"/>
  <c r="P456" i="5" s="1"/>
  <c r="Q456" i="5" s="1"/>
  <c r="C456" i="5"/>
  <c r="F455" i="5"/>
  <c r="C455" i="5"/>
  <c r="F454" i="5"/>
  <c r="G454" i="5" s="1"/>
  <c r="K454" i="5" s="1"/>
  <c r="L454" i="5" s="1"/>
  <c r="C454" i="5"/>
  <c r="F453" i="5"/>
  <c r="G453" i="5" s="1"/>
  <c r="K453" i="5" s="1"/>
  <c r="I453" i="5" s="1"/>
  <c r="C453" i="5"/>
  <c r="F452" i="5"/>
  <c r="G452" i="5" s="1"/>
  <c r="K452" i="5" s="1"/>
  <c r="C452" i="5"/>
  <c r="G451" i="5"/>
  <c r="K451" i="5" s="1"/>
  <c r="F451" i="5"/>
  <c r="C451" i="5"/>
  <c r="F450" i="5"/>
  <c r="C450" i="5"/>
  <c r="F449" i="5"/>
  <c r="G449" i="5" s="1"/>
  <c r="K449" i="5" s="1"/>
  <c r="C449" i="5"/>
  <c r="F448" i="5"/>
  <c r="G448" i="5" s="1"/>
  <c r="K448" i="5" s="1"/>
  <c r="P448" i="5" s="1"/>
  <c r="Q448" i="5" s="1"/>
  <c r="C448" i="5"/>
  <c r="F447" i="5"/>
  <c r="C447" i="5"/>
  <c r="F446" i="5"/>
  <c r="G446" i="5" s="1"/>
  <c r="K446" i="5" s="1"/>
  <c r="L446" i="5" s="1"/>
  <c r="C446" i="5"/>
  <c r="F445" i="5"/>
  <c r="G445" i="5" s="1"/>
  <c r="K445" i="5" s="1"/>
  <c r="I445" i="5" s="1"/>
  <c r="C445" i="5"/>
  <c r="F444" i="5"/>
  <c r="G444" i="5" s="1"/>
  <c r="K444" i="5" s="1"/>
  <c r="C444" i="5"/>
  <c r="F443" i="5"/>
  <c r="G443" i="5" s="1"/>
  <c r="K443" i="5" s="1"/>
  <c r="C443" i="5"/>
  <c r="F442" i="5"/>
  <c r="C442" i="5"/>
  <c r="F441" i="5"/>
  <c r="G441" i="5" s="1"/>
  <c r="K441" i="5" s="1"/>
  <c r="C441" i="5"/>
  <c r="F440" i="5"/>
  <c r="G440" i="5" s="1"/>
  <c r="K440" i="5" s="1"/>
  <c r="P440" i="5" s="1"/>
  <c r="Q440" i="5" s="1"/>
  <c r="C440" i="5"/>
  <c r="F439" i="5"/>
  <c r="C439" i="5"/>
  <c r="F438" i="5"/>
  <c r="G438" i="5" s="1"/>
  <c r="K438" i="5" s="1"/>
  <c r="C438" i="5"/>
  <c r="F437" i="5"/>
  <c r="G437" i="5" s="1"/>
  <c r="K437" i="5" s="1"/>
  <c r="C437" i="5"/>
  <c r="F436" i="5"/>
  <c r="G436" i="5" s="1"/>
  <c r="K436" i="5" s="1"/>
  <c r="C436" i="5"/>
  <c r="F435" i="5"/>
  <c r="G435" i="5" s="1"/>
  <c r="K435" i="5" s="1"/>
  <c r="C435" i="5"/>
  <c r="F434" i="5"/>
  <c r="C434" i="5"/>
  <c r="F433" i="5"/>
  <c r="G433" i="5" s="1"/>
  <c r="K433" i="5" s="1"/>
  <c r="P433" i="5" s="1"/>
  <c r="Q433" i="5" s="1"/>
  <c r="C433" i="5"/>
  <c r="F432" i="5"/>
  <c r="F431" i="5"/>
  <c r="C425" i="5"/>
  <c r="F430" i="5"/>
  <c r="G430" i="5" s="1"/>
  <c r="K430" i="5" s="1"/>
  <c r="J430" i="5" s="1"/>
  <c r="C422" i="5"/>
  <c r="F429" i="5"/>
  <c r="G429" i="5" s="1"/>
  <c r="K429" i="5" s="1"/>
  <c r="C426" i="5"/>
  <c r="F428" i="5"/>
  <c r="G428" i="5" s="1"/>
  <c r="K428" i="5" s="1"/>
  <c r="C424" i="5"/>
  <c r="F427" i="5"/>
  <c r="G427" i="5" s="1"/>
  <c r="K427" i="5" s="1"/>
  <c r="J427" i="5" s="1"/>
  <c r="C432" i="5"/>
  <c r="F426" i="5"/>
  <c r="C420" i="5"/>
  <c r="F425" i="5"/>
  <c r="G425" i="5" s="1"/>
  <c r="K425" i="5" s="1"/>
  <c r="C431" i="5"/>
  <c r="F424" i="5"/>
  <c r="G424" i="5" s="1"/>
  <c r="K424" i="5" s="1"/>
  <c r="C430" i="5"/>
  <c r="F423" i="5"/>
  <c r="G423" i="5" s="1"/>
  <c r="K423" i="5" s="1"/>
  <c r="C419" i="5"/>
  <c r="F422" i="5"/>
  <c r="G422" i="5" s="1"/>
  <c r="K422" i="5" s="1"/>
  <c r="F421" i="5"/>
  <c r="G421" i="5" s="1"/>
  <c r="K421" i="5" s="1"/>
  <c r="I421" i="5" s="1"/>
  <c r="F420" i="5"/>
  <c r="G420" i="5" s="1"/>
  <c r="K420" i="5" s="1"/>
  <c r="J420" i="5" s="1"/>
  <c r="C423" i="5"/>
  <c r="M419" i="5"/>
  <c r="F419" i="5"/>
  <c r="G419" i="5" s="1"/>
  <c r="K419" i="5" s="1"/>
  <c r="F413" i="5"/>
  <c r="G413" i="5" s="1"/>
  <c r="K413" i="5" s="1"/>
  <c r="P413" i="5" s="1"/>
  <c r="Q413" i="5" s="1"/>
  <c r="C413" i="5"/>
  <c r="F412" i="5"/>
  <c r="G412" i="5" s="1"/>
  <c r="K412" i="5" s="1"/>
  <c r="C412" i="5"/>
  <c r="F411" i="5"/>
  <c r="G411" i="5" s="1"/>
  <c r="K411" i="5" s="1"/>
  <c r="C411" i="5"/>
  <c r="G410" i="5"/>
  <c r="K410" i="5" s="1"/>
  <c r="F410" i="5"/>
  <c r="C410" i="5"/>
  <c r="F409" i="5"/>
  <c r="G409" i="5" s="1"/>
  <c r="K409" i="5" s="1"/>
  <c r="L409" i="5" s="1"/>
  <c r="C409" i="5"/>
  <c r="F408" i="5"/>
  <c r="G408" i="5" s="1"/>
  <c r="K408" i="5" s="1"/>
  <c r="P408" i="5" s="1"/>
  <c r="Q408" i="5" s="1"/>
  <c r="C408" i="5"/>
  <c r="G407" i="5"/>
  <c r="K407" i="5" s="1"/>
  <c r="F407" i="5"/>
  <c r="C407" i="5"/>
  <c r="F406" i="5"/>
  <c r="C406" i="5"/>
  <c r="F405" i="5"/>
  <c r="G405" i="5" s="1"/>
  <c r="K405" i="5" s="1"/>
  <c r="P405" i="5" s="1"/>
  <c r="Q405" i="5" s="1"/>
  <c r="C405" i="5"/>
  <c r="F404" i="5"/>
  <c r="G404" i="5" s="1"/>
  <c r="K404" i="5" s="1"/>
  <c r="J404" i="5" s="1"/>
  <c r="C404" i="5"/>
  <c r="F403" i="5"/>
  <c r="G403" i="5" s="1"/>
  <c r="K403" i="5" s="1"/>
  <c r="C403" i="5"/>
  <c r="G402" i="5"/>
  <c r="K402" i="5" s="1"/>
  <c r="J402" i="5" s="1"/>
  <c r="F402" i="5"/>
  <c r="C402" i="5"/>
  <c r="F401" i="5"/>
  <c r="C401" i="5"/>
  <c r="F400" i="5"/>
  <c r="G400" i="5" s="1"/>
  <c r="K400" i="5" s="1"/>
  <c r="C400" i="5"/>
  <c r="F399" i="5"/>
  <c r="G399" i="5" s="1"/>
  <c r="K399" i="5" s="1"/>
  <c r="L399" i="5" s="1"/>
  <c r="C399" i="5"/>
  <c r="F398" i="5"/>
  <c r="G398" i="5" s="1"/>
  <c r="K398" i="5" s="1"/>
  <c r="C398" i="5"/>
  <c r="G397" i="5"/>
  <c r="K397" i="5" s="1"/>
  <c r="F397" i="5"/>
  <c r="C397" i="5"/>
  <c r="F396" i="5"/>
  <c r="G396" i="5" s="1"/>
  <c r="K396" i="5" s="1"/>
  <c r="I396" i="5" s="1"/>
  <c r="C396" i="5"/>
  <c r="F395" i="5"/>
  <c r="C395" i="5"/>
  <c r="F394" i="5"/>
  <c r="G394" i="5" s="1"/>
  <c r="K394" i="5" s="1"/>
  <c r="P394" i="5" s="1"/>
  <c r="Q394" i="5" s="1"/>
  <c r="C394" i="5"/>
  <c r="F393" i="5"/>
  <c r="C393" i="5"/>
  <c r="F392" i="5"/>
  <c r="G392" i="5" s="1"/>
  <c r="K392" i="5" s="1"/>
  <c r="J392" i="5" s="1"/>
  <c r="C392" i="5"/>
  <c r="F391" i="5"/>
  <c r="G391" i="5" s="1"/>
  <c r="K391" i="5" s="1"/>
  <c r="L391" i="5" s="1"/>
  <c r="C391" i="5"/>
  <c r="G390" i="5"/>
  <c r="K390" i="5" s="1"/>
  <c r="I390" i="5" s="1"/>
  <c r="F390" i="5"/>
  <c r="C390" i="5"/>
  <c r="F389" i="5"/>
  <c r="G389" i="5" s="1"/>
  <c r="K389" i="5" s="1"/>
  <c r="P389" i="5" s="1"/>
  <c r="Q389" i="5" s="1"/>
  <c r="C389" i="5"/>
  <c r="F388" i="5"/>
  <c r="C388" i="5"/>
  <c r="F387" i="5"/>
  <c r="C387" i="5"/>
  <c r="F386" i="5"/>
  <c r="G386" i="5" s="1"/>
  <c r="K386" i="5" s="1"/>
  <c r="P386" i="5" s="1"/>
  <c r="Q386" i="5" s="1"/>
  <c r="C386" i="5"/>
  <c r="F385" i="5"/>
  <c r="G385" i="5" s="1"/>
  <c r="K385" i="5" s="1"/>
  <c r="C385" i="5"/>
  <c r="F384" i="5"/>
  <c r="G384" i="5" s="1"/>
  <c r="K384" i="5" s="1"/>
  <c r="J384" i="5" s="1"/>
  <c r="C384" i="5"/>
  <c r="F383" i="5"/>
  <c r="G383" i="5" s="1"/>
  <c r="K383" i="5" s="1"/>
  <c r="C383" i="5"/>
  <c r="F382" i="5"/>
  <c r="G382" i="5" s="1"/>
  <c r="K382" i="5" s="1"/>
  <c r="C382" i="5"/>
  <c r="F381" i="5"/>
  <c r="G381" i="5" s="1"/>
  <c r="K381" i="5" s="1"/>
  <c r="C381" i="5"/>
  <c r="F380" i="5"/>
  <c r="C380" i="5"/>
  <c r="F379" i="5"/>
  <c r="C379" i="5"/>
  <c r="F378" i="5"/>
  <c r="G378" i="5" s="1"/>
  <c r="K378" i="5" s="1"/>
  <c r="P378" i="5" s="1"/>
  <c r="Q378" i="5" s="1"/>
  <c r="C378" i="5"/>
  <c r="F377" i="5"/>
  <c r="G377" i="5" s="1"/>
  <c r="K377" i="5" s="1"/>
  <c r="L377" i="5" s="1"/>
  <c r="C377" i="5"/>
  <c r="F376" i="5"/>
  <c r="G376" i="5" s="1"/>
  <c r="K376" i="5" s="1"/>
  <c r="J376" i="5" s="1"/>
  <c r="C376" i="5"/>
  <c r="F375" i="5"/>
  <c r="G375" i="5" s="1"/>
  <c r="K375" i="5" s="1"/>
  <c r="C375" i="5"/>
  <c r="F374" i="5"/>
  <c r="G374" i="5" s="1"/>
  <c r="K374" i="5" s="1"/>
  <c r="H374" i="5" s="1"/>
  <c r="C374" i="5"/>
  <c r="F373" i="5"/>
  <c r="G373" i="5" s="1"/>
  <c r="K373" i="5" s="1"/>
  <c r="P373" i="5" s="1"/>
  <c r="Q373" i="5" s="1"/>
  <c r="C373" i="5"/>
  <c r="G372" i="5"/>
  <c r="K372" i="5" s="1"/>
  <c r="F372" i="5"/>
  <c r="C372" i="5"/>
  <c r="F371" i="5"/>
  <c r="C371" i="5"/>
  <c r="F370" i="5"/>
  <c r="G370" i="5" s="1"/>
  <c r="K370" i="5" s="1"/>
  <c r="C370" i="5"/>
  <c r="F369" i="5"/>
  <c r="G369" i="5" s="1"/>
  <c r="K369" i="5" s="1"/>
  <c r="C369" i="5"/>
  <c r="F368" i="5"/>
  <c r="G368" i="5" s="1"/>
  <c r="K368" i="5" s="1"/>
  <c r="C368" i="5"/>
  <c r="F367" i="5"/>
  <c r="G367" i="5" s="1"/>
  <c r="K367" i="5" s="1"/>
  <c r="R367" i="5" s="1"/>
  <c r="O367" i="5" s="1"/>
  <c r="C367" i="5"/>
  <c r="F366" i="5"/>
  <c r="G366" i="5" s="1"/>
  <c r="K366" i="5" s="1"/>
  <c r="I366" i="5" s="1"/>
  <c r="C366" i="5"/>
  <c r="F365" i="5"/>
  <c r="G365" i="5" s="1"/>
  <c r="K365" i="5" s="1"/>
  <c r="H365" i="5" s="1"/>
  <c r="C365" i="5"/>
  <c r="F364" i="5"/>
  <c r="C364" i="5"/>
  <c r="F363" i="5"/>
  <c r="C363" i="5"/>
  <c r="F362" i="5"/>
  <c r="G362" i="5" s="1"/>
  <c r="K362" i="5" s="1"/>
  <c r="L362" i="5" s="1"/>
  <c r="C362" i="5"/>
  <c r="F361" i="5"/>
  <c r="G361" i="5" s="1"/>
  <c r="K361" i="5" s="1"/>
  <c r="C361" i="5"/>
  <c r="F360" i="5"/>
  <c r="G360" i="5" s="1"/>
  <c r="K360" i="5" s="1"/>
  <c r="C360" i="5"/>
  <c r="F359" i="5"/>
  <c r="C359" i="5"/>
  <c r="F358" i="5"/>
  <c r="G358" i="5" s="1"/>
  <c r="K358" i="5" s="1"/>
  <c r="C358" i="5"/>
  <c r="F357" i="5"/>
  <c r="G357" i="5" s="1"/>
  <c r="K357" i="5" s="1"/>
  <c r="L357" i="5" s="1"/>
  <c r="C357" i="5"/>
  <c r="F356" i="5"/>
  <c r="C356" i="5"/>
  <c r="F355" i="5"/>
  <c r="C355" i="5"/>
  <c r="F354" i="5"/>
  <c r="G354" i="5" s="1"/>
  <c r="K354" i="5" s="1"/>
  <c r="R354" i="5" s="1"/>
  <c r="O354" i="5" s="1"/>
  <c r="C354" i="5"/>
  <c r="F353" i="5"/>
  <c r="G353" i="5" s="1"/>
  <c r="K353" i="5" s="1"/>
  <c r="C353" i="5"/>
  <c r="F352" i="5"/>
  <c r="G352" i="5" s="1"/>
  <c r="K352" i="5" s="1"/>
  <c r="P352" i="5" s="1"/>
  <c r="Q352" i="5" s="1"/>
  <c r="C352" i="5"/>
  <c r="F351" i="5"/>
  <c r="G351" i="5" s="1"/>
  <c r="K351" i="5" s="1"/>
  <c r="R351" i="5" s="1"/>
  <c r="O351" i="5" s="1"/>
  <c r="C351" i="5"/>
  <c r="F350" i="5"/>
  <c r="G350" i="5" s="1"/>
  <c r="K350" i="5" s="1"/>
  <c r="C350" i="5"/>
  <c r="F349" i="5"/>
  <c r="G349" i="5" s="1"/>
  <c r="K349" i="5" s="1"/>
  <c r="L349" i="5" s="1"/>
  <c r="C349" i="5"/>
  <c r="G348" i="5"/>
  <c r="K348" i="5" s="1"/>
  <c r="F348" i="5"/>
  <c r="C348" i="5"/>
  <c r="F347" i="5"/>
  <c r="C347" i="5"/>
  <c r="F346" i="5"/>
  <c r="G346" i="5" s="1"/>
  <c r="K346" i="5" s="1"/>
  <c r="P346" i="5" s="1"/>
  <c r="Q346" i="5" s="1"/>
  <c r="C346" i="5"/>
  <c r="F345" i="5"/>
  <c r="G345" i="5" s="1"/>
  <c r="K345" i="5" s="1"/>
  <c r="L345" i="5" s="1"/>
  <c r="C345" i="5"/>
  <c r="F344" i="5"/>
  <c r="G344" i="5" s="1"/>
  <c r="K344" i="5" s="1"/>
  <c r="R344" i="5" s="1"/>
  <c r="O344" i="5" s="1"/>
  <c r="C344" i="5"/>
  <c r="F343" i="5"/>
  <c r="G343" i="5" s="1"/>
  <c r="K343" i="5" s="1"/>
  <c r="P343" i="5" s="1"/>
  <c r="Q343" i="5" s="1"/>
  <c r="C343" i="5"/>
  <c r="F342" i="5"/>
  <c r="G342" i="5" s="1"/>
  <c r="K342" i="5" s="1"/>
  <c r="L342" i="5" s="1"/>
  <c r="C342" i="5"/>
  <c r="F341" i="5"/>
  <c r="G341" i="5" s="1"/>
  <c r="K341" i="5" s="1"/>
  <c r="C341" i="5"/>
  <c r="F340" i="5"/>
  <c r="G340" i="5" s="1"/>
  <c r="K340" i="5" s="1"/>
  <c r="C340" i="5"/>
  <c r="F339" i="5"/>
  <c r="G339" i="5" s="1"/>
  <c r="K339" i="5" s="1"/>
  <c r="R339" i="5" s="1"/>
  <c r="O339" i="5" s="1"/>
  <c r="C339" i="5"/>
  <c r="F338" i="5"/>
  <c r="G338" i="5" s="1"/>
  <c r="K338" i="5" s="1"/>
  <c r="C338" i="5"/>
  <c r="F337" i="5"/>
  <c r="C337" i="5"/>
  <c r="F336" i="5"/>
  <c r="C336" i="5"/>
  <c r="F335" i="5"/>
  <c r="G335" i="5" s="1"/>
  <c r="K335" i="5" s="1"/>
  <c r="P335" i="5" s="1"/>
  <c r="Q335" i="5" s="1"/>
  <c r="C335" i="5"/>
  <c r="F334" i="5"/>
  <c r="G334" i="5" s="1"/>
  <c r="K334" i="5" s="1"/>
  <c r="C334" i="5"/>
  <c r="F333" i="5"/>
  <c r="C333" i="5"/>
  <c r="F332" i="5"/>
  <c r="C332" i="5"/>
  <c r="F331" i="5"/>
  <c r="G331" i="5" s="1"/>
  <c r="K331" i="5" s="1"/>
  <c r="C331" i="5"/>
  <c r="F330" i="5"/>
  <c r="G330" i="5" s="1"/>
  <c r="K330" i="5" s="1"/>
  <c r="C330" i="5"/>
  <c r="F329" i="5"/>
  <c r="G329" i="5" s="1"/>
  <c r="K329" i="5" s="1"/>
  <c r="C329" i="5"/>
  <c r="F328" i="5"/>
  <c r="G328" i="5" s="1"/>
  <c r="K328" i="5" s="1"/>
  <c r="C328" i="5"/>
  <c r="F327" i="5"/>
  <c r="G327" i="5" s="1"/>
  <c r="K327" i="5" s="1"/>
  <c r="C327" i="5"/>
  <c r="F326" i="5"/>
  <c r="G326" i="5" s="1"/>
  <c r="K326" i="5" s="1"/>
  <c r="P326" i="5" s="1"/>
  <c r="Q326" i="5" s="1"/>
  <c r="C326" i="5"/>
  <c r="F325" i="5"/>
  <c r="C325" i="5"/>
  <c r="F324" i="5"/>
  <c r="C324" i="5"/>
  <c r="F323" i="5"/>
  <c r="G323" i="5" s="1"/>
  <c r="K323" i="5" s="1"/>
  <c r="C323" i="5"/>
  <c r="F322" i="5"/>
  <c r="G322" i="5" s="1"/>
  <c r="K322" i="5" s="1"/>
  <c r="C322" i="5"/>
  <c r="F321" i="5"/>
  <c r="G321" i="5" s="1"/>
  <c r="K321" i="5" s="1"/>
  <c r="J321" i="5" s="1"/>
  <c r="C321" i="5"/>
  <c r="F320" i="5"/>
  <c r="G320" i="5" s="1"/>
  <c r="K320" i="5" s="1"/>
  <c r="R320" i="5" s="1"/>
  <c r="O320" i="5" s="1"/>
  <c r="C320" i="5"/>
  <c r="F319" i="5"/>
  <c r="G319" i="5" s="1"/>
  <c r="K319" i="5" s="1"/>
  <c r="H319" i="5" s="1"/>
  <c r="C319" i="5"/>
  <c r="F318" i="5"/>
  <c r="G318" i="5" s="1"/>
  <c r="K318" i="5" s="1"/>
  <c r="C318" i="5"/>
  <c r="F317" i="5"/>
  <c r="C317" i="5"/>
  <c r="F316" i="5"/>
  <c r="C316" i="5"/>
  <c r="F315" i="5"/>
  <c r="G315" i="5" s="1"/>
  <c r="K315" i="5" s="1"/>
  <c r="J315" i="5" s="1"/>
  <c r="C315" i="5"/>
  <c r="F314" i="5"/>
  <c r="G314" i="5" s="1"/>
  <c r="K314" i="5" s="1"/>
  <c r="C314" i="5"/>
  <c r="F313" i="5"/>
  <c r="G313" i="5" s="1"/>
  <c r="K313" i="5" s="1"/>
  <c r="J313" i="5" s="1"/>
  <c r="C313" i="5"/>
  <c r="F312" i="5"/>
  <c r="G312" i="5" s="1"/>
  <c r="K312" i="5" s="1"/>
  <c r="R312" i="5" s="1"/>
  <c r="O312" i="5" s="1"/>
  <c r="C312" i="5"/>
  <c r="G311" i="5"/>
  <c r="K311" i="5" s="1"/>
  <c r="H311" i="5" s="1"/>
  <c r="F311" i="5"/>
  <c r="C311" i="5"/>
  <c r="F310" i="5"/>
  <c r="G310" i="5" s="1"/>
  <c r="K310" i="5" s="1"/>
  <c r="C310" i="5"/>
  <c r="F309" i="5"/>
  <c r="C309" i="5"/>
  <c r="F308" i="5"/>
  <c r="C308" i="5"/>
  <c r="F307" i="5"/>
  <c r="G307" i="5" s="1"/>
  <c r="K307" i="5" s="1"/>
  <c r="C307" i="5"/>
  <c r="G306" i="5"/>
  <c r="K306" i="5" s="1"/>
  <c r="F306" i="5"/>
  <c r="C306" i="5"/>
  <c r="F305" i="5"/>
  <c r="G305" i="5" s="1"/>
  <c r="K305" i="5" s="1"/>
  <c r="C305" i="5"/>
  <c r="F304" i="5"/>
  <c r="G304" i="5" s="1"/>
  <c r="K304" i="5" s="1"/>
  <c r="R304" i="5" s="1"/>
  <c r="O304" i="5" s="1"/>
  <c r="C304" i="5"/>
  <c r="F303" i="5"/>
  <c r="G303" i="5" s="1"/>
  <c r="K303" i="5" s="1"/>
  <c r="C303" i="5"/>
  <c r="F302" i="5"/>
  <c r="G302" i="5" s="1"/>
  <c r="K302" i="5" s="1"/>
  <c r="P302" i="5" s="1"/>
  <c r="Q302" i="5" s="1"/>
  <c r="C302" i="5"/>
  <c r="F301" i="5"/>
  <c r="C301" i="5"/>
  <c r="F300" i="5"/>
  <c r="C300" i="5"/>
  <c r="G299" i="5"/>
  <c r="K299" i="5" s="1"/>
  <c r="J299" i="5" s="1"/>
  <c r="F299" i="5"/>
  <c r="C299" i="5"/>
  <c r="F298" i="5"/>
  <c r="G298" i="5" s="1"/>
  <c r="K298" i="5" s="1"/>
  <c r="C298" i="5"/>
  <c r="F297" i="5"/>
  <c r="G297" i="5" s="1"/>
  <c r="K297" i="5" s="1"/>
  <c r="C297" i="5"/>
  <c r="F296" i="5"/>
  <c r="G296" i="5" s="1"/>
  <c r="K296" i="5" s="1"/>
  <c r="C296" i="5"/>
  <c r="F295" i="5"/>
  <c r="G295" i="5" s="1"/>
  <c r="K295" i="5" s="1"/>
  <c r="C295" i="5"/>
  <c r="F294" i="5"/>
  <c r="G294" i="5" s="1"/>
  <c r="K294" i="5" s="1"/>
  <c r="P294" i="5" s="1"/>
  <c r="Q294" i="5" s="1"/>
  <c r="C294" i="5"/>
  <c r="F293" i="5"/>
  <c r="C293" i="5"/>
  <c r="F292" i="5"/>
  <c r="C292" i="5"/>
  <c r="F291" i="5"/>
  <c r="G291" i="5" s="1"/>
  <c r="K291" i="5" s="1"/>
  <c r="J291" i="5" s="1"/>
  <c r="C291" i="5"/>
  <c r="F290" i="5"/>
  <c r="G290" i="5" s="1"/>
  <c r="K290" i="5" s="1"/>
  <c r="C290" i="5"/>
  <c r="F289" i="5"/>
  <c r="G289" i="5" s="1"/>
  <c r="K289" i="5" s="1"/>
  <c r="J289" i="5" s="1"/>
  <c r="C289" i="5"/>
  <c r="F288" i="5"/>
  <c r="G288" i="5" s="1"/>
  <c r="K288" i="5" s="1"/>
  <c r="R288" i="5" s="1"/>
  <c r="O288" i="5" s="1"/>
  <c r="C288" i="5"/>
  <c r="F287" i="5"/>
  <c r="G287" i="5" s="1"/>
  <c r="K287" i="5" s="1"/>
  <c r="H287" i="5" s="1"/>
  <c r="C287" i="5"/>
  <c r="F286" i="5"/>
  <c r="G286" i="5" s="1"/>
  <c r="K286" i="5" s="1"/>
  <c r="C286" i="5"/>
  <c r="F285" i="5"/>
  <c r="C285" i="5"/>
  <c r="F284" i="5"/>
  <c r="C284" i="5"/>
  <c r="F283" i="5"/>
  <c r="G283" i="5" s="1"/>
  <c r="K283" i="5" s="1"/>
  <c r="J283" i="5" s="1"/>
  <c r="C283" i="5"/>
  <c r="F282" i="5"/>
  <c r="G282" i="5" s="1"/>
  <c r="K282" i="5" s="1"/>
  <c r="C282" i="5"/>
  <c r="F281" i="5"/>
  <c r="G281" i="5" s="1"/>
  <c r="K281" i="5" s="1"/>
  <c r="J281" i="5" s="1"/>
  <c r="C281" i="5"/>
  <c r="F280" i="5"/>
  <c r="G280" i="5" s="1"/>
  <c r="K280" i="5" s="1"/>
  <c r="R280" i="5" s="1"/>
  <c r="O280" i="5" s="1"/>
  <c r="C280" i="5"/>
  <c r="G279" i="5"/>
  <c r="K279" i="5" s="1"/>
  <c r="H279" i="5" s="1"/>
  <c r="F279" i="5"/>
  <c r="C279" i="5"/>
  <c r="F278" i="5"/>
  <c r="G278" i="5" s="1"/>
  <c r="K278" i="5" s="1"/>
  <c r="C278" i="5"/>
  <c r="F277" i="5"/>
  <c r="C277" i="5"/>
  <c r="F276" i="5"/>
  <c r="C276" i="5"/>
  <c r="F275" i="5"/>
  <c r="G275" i="5" s="1"/>
  <c r="K275" i="5" s="1"/>
  <c r="J275" i="5" s="1"/>
  <c r="C275" i="5"/>
  <c r="G274" i="5"/>
  <c r="K274" i="5" s="1"/>
  <c r="F274" i="5"/>
  <c r="C274" i="5"/>
  <c r="F273" i="5"/>
  <c r="G273" i="5" s="1"/>
  <c r="K273" i="5" s="1"/>
  <c r="C273" i="5"/>
  <c r="F272" i="5"/>
  <c r="G272" i="5" s="1"/>
  <c r="K272" i="5" s="1"/>
  <c r="R272" i="5" s="1"/>
  <c r="O272" i="5" s="1"/>
  <c r="C272" i="5"/>
  <c r="F271" i="5"/>
  <c r="G271" i="5" s="1"/>
  <c r="K271" i="5" s="1"/>
  <c r="C271" i="5"/>
  <c r="F270" i="5"/>
  <c r="G270" i="5" s="1"/>
  <c r="K270" i="5" s="1"/>
  <c r="P270" i="5" s="1"/>
  <c r="Q270" i="5" s="1"/>
  <c r="C270" i="5"/>
  <c r="F269" i="5"/>
  <c r="C269" i="5"/>
  <c r="F268" i="5"/>
  <c r="C268" i="5"/>
  <c r="G267" i="5"/>
  <c r="K267" i="5" s="1"/>
  <c r="J267" i="5" s="1"/>
  <c r="F267" i="5"/>
  <c r="C267" i="5"/>
  <c r="F266" i="5"/>
  <c r="G266" i="5" s="1"/>
  <c r="K266" i="5" s="1"/>
  <c r="C266" i="5"/>
  <c r="F265" i="5"/>
  <c r="G265" i="5" s="1"/>
  <c r="K265" i="5" s="1"/>
  <c r="C265" i="5"/>
  <c r="F264" i="5"/>
  <c r="G264" i="5" s="1"/>
  <c r="K264" i="5" s="1"/>
  <c r="R264" i="5" s="1"/>
  <c r="O264" i="5" s="1"/>
  <c r="C264" i="5"/>
  <c r="F263" i="5"/>
  <c r="G263" i="5" s="1"/>
  <c r="K263" i="5" s="1"/>
  <c r="C263" i="5"/>
  <c r="F262" i="5"/>
  <c r="G262" i="5" s="1"/>
  <c r="K262" i="5" s="1"/>
  <c r="C262" i="5"/>
  <c r="F261" i="5"/>
  <c r="C261" i="5"/>
  <c r="F260" i="5"/>
  <c r="C260" i="5"/>
  <c r="F259" i="5"/>
  <c r="G259" i="5" s="1"/>
  <c r="K259" i="5" s="1"/>
  <c r="C259" i="5"/>
  <c r="F258" i="5"/>
  <c r="G258" i="5" s="1"/>
  <c r="K258" i="5" s="1"/>
  <c r="C258" i="5"/>
  <c r="F257" i="5"/>
  <c r="G257" i="5" s="1"/>
  <c r="K257" i="5" s="1"/>
  <c r="C257" i="5"/>
  <c r="F256" i="5"/>
  <c r="G256" i="5" s="1"/>
  <c r="K256" i="5" s="1"/>
  <c r="R256" i="5" s="1"/>
  <c r="O256" i="5" s="1"/>
  <c r="C256" i="5"/>
  <c r="F255" i="5"/>
  <c r="G255" i="5" s="1"/>
  <c r="K255" i="5" s="1"/>
  <c r="C255" i="5"/>
  <c r="F254" i="5"/>
  <c r="G254" i="5" s="1"/>
  <c r="K254" i="5" s="1"/>
  <c r="C254" i="5"/>
  <c r="F253" i="5"/>
  <c r="C253" i="5"/>
  <c r="F252" i="5"/>
  <c r="C252" i="5"/>
  <c r="F251" i="5"/>
  <c r="G251" i="5" s="1"/>
  <c r="K251" i="5" s="1"/>
  <c r="C251" i="5"/>
  <c r="F250" i="5"/>
  <c r="G250" i="5" s="1"/>
  <c r="K250" i="5" s="1"/>
  <c r="C250" i="5"/>
  <c r="F249" i="5"/>
  <c r="G249" i="5" s="1"/>
  <c r="K249" i="5" s="1"/>
  <c r="J249" i="5" s="1"/>
  <c r="C249" i="5"/>
  <c r="F248" i="5"/>
  <c r="G248" i="5" s="1"/>
  <c r="K248" i="5" s="1"/>
  <c r="R248" i="5" s="1"/>
  <c r="O248" i="5" s="1"/>
  <c r="C248" i="5"/>
  <c r="G247" i="5"/>
  <c r="K247" i="5" s="1"/>
  <c r="F247" i="5"/>
  <c r="C247" i="5"/>
  <c r="F246" i="5"/>
  <c r="G246" i="5" s="1"/>
  <c r="K246" i="5" s="1"/>
  <c r="C246" i="5"/>
  <c r="F245" i="5"/>
  <c r="C245" i="5"/>
  <c r="F244" i="5"/>
  <c r="C244" i="5"/>
  <c r="F243" i="5"/>
  <c r="G243" i="5" s="1"/>
  <c r="K243" i="5" s="1"/>
  <c r="L243" i="5" s="1"/>
  <c r="C243" i="5"/>
  <c r="G242" i="5"/>
  <c r="K242" i="5" s="1"/>
  <c r="F242" i="5"/>
  <c r="C242" i="5"/>
  <c r="F241" i="5"/>
  <c r="G241" i="5" s="1"/>
  <c r="K241" i="5" s="1"/>
  <c r="C241" i="5"/>
  <c r="F240" i="5"/>
  <c r="G240" i="5" s="1"/>
  <c r="K240" i="5" s="1"/>
  <c r="I240" i="5" s="1"/>
  <c r="C240" i="5"/>
  <c r="F239" i="5"/>
  <c r="G239" i="5" s="1"/>
  <c r="K239" i="5" s="1"/>
  <c r="L239" i="5" s="1"/>
  <c r="C239" i="5"/>
  <c r="F238" i="5"/>
  <c r="G238" i="5" s="1"/>
  <c r="K238" i="5" s="1"/>
  <c r="C238" i="5"/>
  <c r="F237" i="5"/>
  <c r="C237" i="5"/>
  <c r="F236" i="5"/>
  <c r="C236" i="5"/>
  <c r="G235" i="5"/>
  <c r="K235" i="5" s="1"/>
  <c r="F235" i="5"/>
  <c r="C235" i="5"/>
  <c r="F234" i="5"/>
  <c r="G234" i="5" s="1"/>
  <c r="K234" i="5" s="1"/>
  <c r="P234" i="5" s="1"/>
  <c r="Q234" i="5" s="1"/>
  <c r="C234" i="5"/>
  <c r="F233" i="5"/>
  <c r="C233" i="5"/>
  <c r="F232" i="5"/>
  <c r="G232" i="5" s="1"/>
  <c r="K232" i="5" s="1"/>
  <c r="C232" i="5"/>
  <c r="F231" i="5"/>
  <c r="G231" i="5" s="1"/>
  <c r="K231" i="5" s="1"/>
  <c r="L231" i="5" s="1"/>
  <c r="C231" i="5"/>
  <c r="F230" i="5"/>
  <c r="G230" i="5" s="1"/>
  <c r="K230" i="5" s="1"/>
  <c r="C230" i="5"/>
  <c r="F229" i="5"/>
  <c r="F228" i="5"/>
  <c r="C214" i="5"/>
  <c r="F227" i="5"/>
  <c r="G227" i="5" s="1"/>
  <c r="K227" i="5" s="1"/>
  <c r="F226" i="5"/>
  <c r="G226" i="5" s="1"/>
  <c r="K226" i="5" s="1"/>
  <c r="F225" i="5"/>
  <c r="C220" i="5"/>
  <c r="F224" i="5"/>
  <c r="G224" i="5" s="1"/>
  <c r="K224" i="5" s="1"/>
  <c r="I224" i="5" s="1"/>
  <c r="F223" i="5"/>
  <c r="G223" i="5" s="1"/>
  <c r="K223" i="5" s="1"/>
  <c r="C216" i="5"/>
  <c r="F222" i="5"/>
  <c r="G222" i="5" s="1"/>
  <c r="K222" i="5" s="1"/>
  <c r="C217" i="5"/>
  <c r="F221" i="5"/>
  <c r="C218" i="5"/>
  <c r="F220" i="5"/>
  <c r="C225" i="5"/>
  <c r="F219" i="5"/>
  <c r="G219" i="5" s="1"/>
  <c r="K219" i="5" s="1"/>
  <c r="C221" i="5"/>
  <c r="F218" i="5"/>
  <c r="G218" i="5" s="1"/>
  <c r="K218" i="5" s="1"/>
  <c r="C222" i="5"/>
  <c r="F217" i="5"/>
  <c r="C223" i="5"/>
  <c r="F216" i="5"/>
  <c r="G216" i="5" s="1"/>
  <c r="K216" i="5" s="1"/>
  <c r="C215" i="5"/>
  <c r="F215" i="5"/>
  <c r="G215" i="5" s="1"/>
  <c r="K215" i="5" s="1"/>
  <c r="C219" i="5"/>
  <c r="M214" i="5"/>
  <c r="F214" i="5"/>
  <c r="G214" i="5" s="1"/>
  <c r="K214" i="5" s="1"/>
  <c r="F208" i="5"/>
  <c r="G208" i="5" s="1"/>
  <c r="K208" i="5" s="1"/>
  <c r="J208" i="5" s="1"/>
  <c r="C208" i="5"/>
  <c r="F207" i="5"/>
  <c r="C207" i="5"/>
  <c r="G206" i="5"/>
  <c r="K206" i="5" s="1"/>
  <c r="F206" i="5"/>
  <c r="C206" i="5"/>
  <c r="F205" i="5"/>
  <c r="G205" i="5" s="1"/>
  <c r="K205" i="5" s="1"/>
  <c r="C205" i="5"/>
  <c r="F204" i="5"/>
  <c r="C204" i="5"/>
  <c r="F203" i="5"/>
  <c r="G203" i="5" s="1"/>
  <c r="K203" i="5" s="1"/>
  <c r="C203" i="5"/>
  <c r="F202" i="5"/>
  <c r="G202" i="5" s="1"/>
  <c r="K202" i="5" s="1"/>
  <c r="L202" i="5" s="1"/>
  <c r="C202" i="5"/>
  <c r="G201" i="5"/>
  <c r="K201" i="5" s="1"/>
  <c r="F201" i="5"/>
  <c r="C201" i="5"/>
  <c r="F200" i="5"/>
  <c r="C200" i="5"/>
  <c r="F199" i="5"/>
  <c r="C199" i="5"/>
  <c r="F198" i="5"/>
  <c r="G198" i="5" s="1"/>
  <c r="K198" i="5" s="1"/>
  <c r="C198" i="5"/>
  <c r="F197" i="5"/>
  <c r="G197" i="5" s="1"/>
  <c r="K197" i="5" s="1"/>
  <c r="C197" i="5"/>
  <c r="F196" i="5"/>
  <c r="C196" i="5"/>
  <c r="F195" i="5"/>
  <c r="G195" i="5" s="1"/>
  <c r="K195" i="5" s="1"/>
  <c r="C195" i="5"/>
  <c r="G194" i="5"/>
  <c r="K194" i="5" s="1"/>
  <c r="L194" i="5" s="1"/>
  <c r="F194" i="5"/>
  <c r="C194" i="5"/>
  <c r="F193" i="5"/>
  <c r="G193" i="5" s="1"/>
  <c r="K193" i="5" s="1"/>
  <c r="C193" i="5"/>
  <c r="F192" i="5"/>
  <c r="C192" i="5"/>
  <c r="F191" i="5"/>
  <c r="C191" i="5"/>
  <c r="F190" i="5"/>
  <c r="G190" i="5" s="1"/>
  <c r="K190" i="5" s="1"/>
  <c r="C190" i="5"/>
  <c r="F189" i="5"/>
  <c r="G189" i="5" s="1"/>
  <c r="K189" i="5" s="1"/>
  <c r="C189" i="5"/>
  <c r="F188" i="5"/>
  <c r="C188" i="5"/>
  <c r="F187" i="5"/>
  <c r="G187" i="5" s="1"/>
  <c r="K187" i="5" s="1"/>
  <c r="C187" i="5"/>
  <c r="F186" i="5"/>
  <c r="G186" i="5" s="1"/>
  <c r="K186" i="5" s="1"/>
  <c r="C186" i="5"/>
  <c r="F185" i="5"/>
  <c r="G185" i="5" s="1"/>
  <c r="K185" i="5" s="1"/>
  <c r="P185" i="5" s="1"/>
  <c r="Q185" i="5" s="1"/>
  <c r="C185" i="5"/>
  <c r="F184" i="5"/>
  <c r="C184" i="5"/>
  <c r="F183" i="5"/>
  <c r="C183" i="5"/>
  <c r="F182" i="5"/>
  <c r="G182" i="5" s="1"/>
  <c r="K182" i="5" s="1"/>
  <c r="H182" i="5" s="1"/>
  <c r="C182" i="5"/>
  <c r="F181" i="5"/>
  <c r="G181" i="5" s="1"/>
  <c r="K181" i="5" s="1"/>
  <c r="C181" i="5"/>
  <c r="F180" i="5"/>
  <c r="C180" i="5"/>
  <c r="F179" i="5"/>
  <c r="G179" i="5" s="1"/>
  <c r="K179" i="5" s="1"/>
  <c r="C179" i="5"/>
  <c r="F178" i="5"/>
  <c r="G178" i="5" s="1"/>
  <c r="K178" i="5" s="1"/>
  <c r="L178" i="5" s="1"/>
  <c r="C178" i="5"/>
  <c r="F177" i="5"/>
  <c r="G177" i="5" s="1"/>
  <c r="K177" i="5" s="1"/>
  <c r="C177" i="5"/>
  <c r="F176" i="5"/>
  <c r="C176" i="5"/>
  <c r="F175" i="5"/>
  <c r="G175" i="5" s="1"/>
  <c r="K175" i="5" s="1"/>
  <c r="C175" i="5"/>
  <c r="G174" i="5"/>
  <c r="K174" i="5" s="1"/>
  <c r="L174" i="5" s="1"/>
  <c r="F174" i="5"/>
  <c r="C174" i="5"/>
  <c r="F173" i="5"/>
  <c r="G173" i="5" s="1"/>
  <c r="K173" i="5" s="1"/>
  <c r="J173" i="5" s="1"/>
  <c r="C173" i="5"/>
  <c r="F172" i="5"/>
  <c r="C172" i="5"/>
  <c r="F171" i="5"/>
  <c r="G171" i="5" s="1"/>
  <c r="K171" i="5" s="1"/>
  <c r="H171" i="5" s="1"/>
  <c r="C171" i="5"/>
  <c r="F170" i="5"/>
  <c r="G170" i="5" s="1"/>
  <c r="K170" i="5" s="1"/>
  <c r="J170" i="5" s="1"/>
  <c r="C170" i="5"/>
  <c r="G169" i="5"/>
  <c r="K169" i="5" s="1"/>
  <c r="P169" i="5" s="1"/>
  <c r="Q169" i="5" s="1"/>
  <c r="F169" i="5"/>
  <c r="C169" i="5"/>
  <c r="F168" i="5"/>
  <c r="G168" i="5" s="1"/>
  <c r="K168" i="5" s="1"/>
  <c r="P168" i="5" s="1"/>
  <c r="Q168" i="5" s="1"/>
  <c r="C168" i="5"/>
  <c r="F167" i="5"/>
  <c r="G167" i="5" s="1"/>
  <c r="K167" i="5" s="1"/>
  <c r="R167" i="5" s="1"/>
  <c r="O167" i="5" s="1"/>
  <c r="C167" i="5"/>
  <c r="G166" i="5"/>
  <c r="K166" i="5" s="1"/>
  <c r="F166" i="5"/>
  <c r="C166" i="5"/>
  <c r="F165" i="5"/>
  <c r="G165" i="5" s="1"/>
  <c r="K165" i="5" s="1"/>
  <c r="C165" i="5"/>
  <c r="F164" i="5"/>
  <c r="C164" i="5"/>
  <c r="F163" i="5"/>
  <c r="G163" i="5" s="1"/>
  <c r="K163" i="5" s="1"/>
  <c r="P163" i="5" s="1"/>
  <c r="Q163" i="5" s="1"/>
  <c r="C163" i="5"/>
  <c r="F162" i="5"/>
  <c r="G162" i="5" s="1"/>
  <c r="K162" i="5" s="1"/>
  <c r="C162" i="5"/>
  <c r="F161" i="5"/>
  <c r="C161" i="5"/>
  <c r="F160" i="5"/>
  <c r="G160" i="5" s="1"/>
  <c r="K160" i="5" s="1"/>
  <c r="C160" i="5"/>
  <c r="F159" i="5"/>
  <c r="G159" i="5" s="1"/>
  <c r="K159" i="5" s="1"/>
  <c r="I159" i="5" s="1"/>
  <c r="C159" i="5"/>
  <c r="F158" i="5"/>
  <c r="G158" i="5" s="1"/>
  <c r="K158" i="5" s="1"/>
  <c r="C158" i="5"/>
  <c r="F157" i="5"/>
  <c r="G157" i="5" s="1"/>
  <c r="K157" i="5" s="1"/>
  <c r="J157" i="5" s="1"/>
  <c r="C157" i="5"/>
  <c r="F156" i="5"/>
  <c r="C156" i="5"/>
  <c r="F155" i="5"/>
  <c r="G155" i="5" s="1"/>
  <c r="K155" i="5" s="1"/>
  <c r="P155" i="5" s="1"/>
  <c r="Q155" i="5" s="1"/>
  <c r="C155" i="5"/>
  <c r="F154" i="5"/>
  <c r="G154" i="5" s="1"/>
  <c r="K154" i="5" s="1"/>
  <c r="J154" i="5" s="1"/>
  <c r="C154" i="5"/>
  <c r="F153" i="5"/>
  <c r="C153" i="5"/>
  <c r="F152" i="5"/>
  <c r="G152" i="5" s="1"/>
  <c r="K152" i="5" s="1"/>
  <c r="C152" i="5"/>
  <c r="F151" i="5"/>
  <c r="C151" i="5"/>
  <c r="F150" i="5"/>
  <c r="G150" i="5" s="1"/>
  <c r="K150" i="5" s="1"/>
  <c r="L150" i="5" s="1"/>
  <c r="C150" i="5"/>
  <c r="F149" i="5"/>
  <c r="G149" i="5" s="1"/>
  <c r="K149" i="5" s="1"/>
  <c r="C149" i="5"/>
  <c r="F148" i="5"/>
  <c r="G148" i="5" s="1"/>
  <c r="K148" i="5" s="1"/>
  <c r="J148" i="5" s="1"/>
  <c r="C148" i="5"/>
  <c r="F147" i="5"/>
  <c r="G147" i="5" s="1"/>
  <c r="K147" i="5" s="1"/>
  <c r="C147" i="5"/>
  <c r="F146" i="5"/>
  <c r="G146" i="5" s="1"/>
  <c r="K146" i="5" s="1"/>
  <c r="C146" i="5"/>
  <c r="F145" i="5"/>
  <c r="G145" i="5" s="1"/>
  <c r="K145" i="5" s="1"/>
  <c r="C145" i="5"/>
  <c r="F144" i="5"/>
  <c r="G144" i="5" s="1"/>
  <c r="K144" i="5" s="1"/>
  <c r="C144" i="5"/>
  <c r="F143" i="5"/>
  <c r="C143" i="5"/>
  <c r="F142" i="5"/>
  <c r="G142" i="5" s="1"/>
  <c r="K142" i="5" s="1"/>
  <c r="L142" i="5" s="1"/>
  <c r="C142" i="5"/>
  <c r="F141" i="5"/>
  <c r="G141" i="5" s="1"/>
  <c r="K141" i="5" s="1"/>
  <c r="C141" i="5"/>
  <c r="F140" i="5"/>
  <c r="G140" i="5" s="1"/>
  <c r="K140" i="5" s="1"/>
  <c r="J140" i="5" s="1"/>
  <c r="C140" i="5"/>
  <c r="F139" i="5"/>
  <c r="G139" i="5" s="1"/>
  <c r="K139" i="5" s="1"/>
  <c r="C139" i="5"/>
  <c r="G138" i="5"/>
  <c r="K138" i="5" s="1"/>
  <c r="F138" i="5"/>
  <c r="C138" i="5"/>
  <c r="F137" i="5"/>
  <c r="G137" i="5" s="1"/>
  <c r="K137" i="5" s="1"/>
  <c r="C137" i="5"/>
  <c r="F136" i="5"/>
  <c r="G136" i="5" s="1"/>
  <c r="K136" i="5" s="1"/>
  <c r="C136" i="5"/>
  <c r="F135" i="5"/>
  <c r="C135" i="5"/>
  <c r="F134" i="5"/>
  <c r="G134" i="5" s="1"/>
  <c r="K134" i="5" s="1"/>
  <c r="L134" i="5" s="1"/>
  <c r="C134" i="5"/>
  <c r="F133" i="5"/>
  <c r="G133" i="5" s="1"/>
  <c r="K133" i="5" s="1"/>
  <c r="C133" i="5"/>
  <c r="F132" i="5"/>
  <c r="G132" i="5" s="1"/>
  <c r="K132" i="5" s="1"/>
  <c r="J132" i="5" s="1"/>
  <c r="C132" i="5"/>
  <c r="F131" i="5"/>
  <c r="G131" i="5" s="1"/>
  <c r="K131" i="5" s="1"/>
  <c r="C131" i="5"/>
  <c r="F130" i="5"/>
  <c r="G130" i="5" s="1"/>
  <c r="K130" i="5" s="1"/>
  <c r="C130" i="5"/>
  <c r="F129" i="5"/>
  <c r="G129" i="5" s="1"/>
  <c r="K129" i="5" s="1"/>
  <c r="C129" i="5"/>
  <c r="F128" i="5"/>
  <c r="G128" i="5" s="1"/>
  <c r="K128" i="5" s="1"/>
  <c r="C128" i="5"/>
  <c r="F127" i="5"/>
  <c r="C127" i="5"/>
  <c r="F126" i="5"/>
  <c r="G126" i="5" s="1"/>
  <c r="K126" i="5" s="1"/>
  <c r="L126" i="5" s="1"/>
  <c r="C126" i="5"/>
  <c r="F125" i="5"/>
  <c r="G125" i="5" s="1"/>
  <c r="K125" i="5" s="1"/>
  <c r="C125" i="5"/>
  <c r="F124" i="5"/>
  <c r="G124" i="5" s="1"/>
  <c r="K124" i="5" s="1"/>
  <c r="J124" i="5" s="1"/>
  <c r="C124" i="5"/>
  <c r="F123" i="5"/>
  <c r="G123" i="5" s="1"/>
  <c r="K123" i="5" s="1"/>
  <c r="C123" i="5"/>
  <c r="F122" i="5"/>
  <c r="G122" i="5" s="1"/>
  <c r="K122" i="5" s="1"/>
  <c r="C122" i="5"/>
  <c r="F121" i="5"/>
  <c r="G121" i="5" s="1"/>
  <c r="K121" i="5" s="1"/>
  <c r="C121" i="5"/>
  <c r="F120" i="5"/>
  <c r="G120" i="5" s="1"/>
  <c r="K120" i="5" s="1"/>
  <c r="C120" i="5"/>
  <c r="F119" i="5"/>
  <c r="C119" i="5"/>
  <c r="F118" i="5"/>
  <c r="G118" i="5" s="1"/>
  <c r="K118" i="5" s="1"/>
  <c r="L118" i="5" s="1"/>
  <c r="C118" i="5"/>
  <c r="F117" i="5"/>
  <c r="G117" i="5" s="1"/>
  <c r="K117" i="5" s="1"/>
  <c r="C117" i="5"/>
  <c r="F116" i="5"/>
  <c r="G116" i="5" s="1"/>
  <c r="K116" i="5" s="1"/>
  <c r="J116" i="5" s="1"/>
  <c r="C116" i="5"/>
  <c r="F115" i="5"/>
  <c r="G115" i="5" s="1"/>
  <c r="K115" i="5" s="1"/>
  <c r="C115" i="5"/>
  <c r="F114" i="5"/>
  <c r="G114" i="5" s="1"/>
  <c r="K114" i="5" s="1"/>
  <c r="I114" i="5" s="1"/>
  <c r="C114" i="5"/>
  <c r="F113" i="5"/>
  <c r="G113" i="5" s="1"/>
  <c r="K113" i="5" s="1"/>
  <c r="H113" i="5" s="1"/>
  <c r="C113" i="5"/>
  <c r="F112" i="5"/>
  <c r="G112" i="5" s="1"/>
  <c r="K112" i="5" s="1"/>
  <c r="P112" i="5" s="1"/>
  <c r="Q112" i="5" s="1"/>
  <c r="C112" i="5"/>
  <c r="F111" i="5"/>
  <c r="C111" i="5"/>
  <c r="F110" i="5"/>
  <c r="G110" i="5" s="1"/>
  <c r="K110" i="5" s="1"/>
  <c r="L110" i="5" s="1"/>
  <c r="C110" i="5"/>
  <c r="F109" i="5"/>
  <c r="G109" i="5" s="1"/>
  <c r="K109" i="5" s="1"/>
  <c r="C109" i="5"/>
  <c r="F108" i="5"/>
  <c r="G108" i="5" s="1"/>
  <c r="K108" i="5" s="1"/>
  <c r="C108" i="5"/>
  <c r="F107" i="5"/>
  <c r="G107" i="5" s="1"/>
  <c r="K107" i="5" s="1"/>
  <c r="J107" i="5" s="1"/>
  <c r="C107" i="5"/>
  <c r="G106" i="5"/>
  <c r="K106" i="5" s="1"/>
  <c r="R106" i="5" s="1"/>
  <c r="O106" i="5" s="1"/>
  <c r="F106" i="5"/>
  <c r="C106" i="5"/>
  <c r="F105" i="5"/>
  <c r="G105" i="5" s="1"/>
  <c r="K105" i="5" s="1"/>
  <c r="H105" i="5" s="1"/>
  <c r="C105" i="5"/>
  <c r="F104" i="5"/>
  <c r="G104" i="5" s="1"/>
  <c r="K104" i="5" s="1"/>
  <c r="P104" i="5" s="1"/>
  <c r="Q104" i="5" s="1"/>
  <c r="C104" i="5"/>
  <c r="F103" i="5"/>
  <c r="C103" i="5"/>
  <c r="F102" i="5"/>
  <c r="G102" i="5" s="1"/>
  <c r="K102" i="5" s="1"/>
  <c r="L102" i="5" s="1"/>
  <c r="C102" i="5"/>
  <c r="F101" i="5"/>
  <c r="G101" i="5" s="1"/>
  <c r="K101" i="5" s="1"/>
  <c r="L101" i="5" s="1"/>
  <c r="C101" i="5"/>
  <c r="F100" i="5"/>
  <c r="G100" i="5" s="1"/>
  <c r="K100" i="5" s="1"/>
  <c r="C100" i="5"/>
  <c r="F99" i="5"/>
  <c r="G99" i="5" s="1"/>
  <c r="K99" i="5" s="1"/>
  <c r="J99" i="5" s="1"/>
  <c r="C99" i="5"/>
  <c r="F98" i="5"/>
  <c r="G98" i="5" s="1"/>
  <c r="K98" i="5" s="1"/>
  <c r="R98" i="5" s="1"/>
  <c r="O98" i="5" s="1"/>
  <c r="C98" i="5"/>
  <c r="F97" i="5"/>
  <c r="G97" i="5" s="1"/>
  <c r="K97" i="5" s="1"/>
  <c r="H97" i="5" s="1"/>
  <c r="C97" i="5"/>
  <c r="F96" i="5"/>
  <c r="G96" i="5" s="1"/>
  <c r="K96" i="5" s="1"/>
  <c r="P96" i="5" s="1"/>
  <c r="Q96" i="5" s="1"/>
  <c r="C96" i="5"/>
  <c r="F95" i="5"/>
  <c r="C95" i="5"/>
  <c r="F94" i="5"/>
  <c r="G94" i="5" s="1"/>
  <c r="K94" i="5" s="1"/>
  <c r="L94" i="5" s="1"/>
  <c r="C94" i="5"/>
  <c r="F93" i="5"/>
  <c r="G93" i="5" s="1"/>
  <c r="K93" i="5" s="1"/>
  <c r="L93" i="5" s="1"/>
  <c r="C93" i="5"/>
  <c r="F92" i="5"/>
  <c r="G92" i="5" s="1"/>
  <c r="K92" i="5" s="1"/>
  <c r="C92" i="5"/>
  <c r="F91" i="5"/>
  <c r="G91" i="5" s="1"/>
  <c r="K91" i="5" s="1"/>
  <c r="J91" i="5" s="1"/>
  <c r="C91" i="5"/>
  <c r="F90" i="5"/>
  <c r="G90" i="5" s="1"/>
  <c r="K90" i="5" s="1"/>
  <c r="R90" i="5" s="1"/>
  <c r="O90" i="5" s="1"/>
  <c r="C90" i="5"/>
  <c r="F89" i="5"/>
  <c r="G89" i="5" s="1"/>
  <c r="K89" i="5" s="1"/>
  <c r="C89" i="5"/>
  <c r="F88" i="5"/>
  <c r="G88" i="5" s="1"/>
  <c r="K88" i="5" s="1"/>
  <c r="C88" i="5"/>
  <c r="F87" i="5"/>
  <c r="C87" i="5"/>
  <c r="F86" i="5"/>
  <c r="G86" i="5" s="1"/>
  <c r="K86" i="5" s="1"/>
  <c r="L86" i="5" s="1"/>
  <c r="C86" i="5"/>
  <c r="F85" i="5"/>
  <c r="G85" i="5" s="1"/>
  <c r="K85" i="5" s="1"/>
  <c r="L85" i="5" s="1"/>
  <c r="C85" i="5"/>
  <c r="F84" i="5"/>
  <c r="G84" i="5" s="1"/>
  <c r="K84" i="5" s="1"/>
  <c r="C84" i="5"/>
  <c r="F83" i="5"/>
  <c r="G83" i="5" s="1"/>
  <c r="K83" i="5" s="1"/>
  <c r="J83" i="5" s="1"/>
  <c r="C83" i="5"/>
  <c r="F82" i="5"/>
  <c r="G82" i="5" s="1"/>
  <c r="K82" i="5" s="1"/>
  <c r="C82" i="5"/>
  <c r="F81" i="5"/>
  <c r="G81" i="5" s="1"/>
  <c r="K81" i="5" s="1"/>
  <c r="H81" i="5" s="1"/>
  <c r="C81" i="5"/>
  <c r="F80" i="5"/>
  <c r="G80" i="5" s="1"/>
  <c r="K80" i="5" s="1"/>
  <c r="C80" i="5"/>
  <c r="F79" i="5"/>
  <c r="C79" i="5"/>
  <c r="F78" i="5"/>
  <c r="G78" i="5" s="1"/>
  <c r="K78" i="5" s="1"/>
  <c r="L78" i="5" s="1"/>
  <c r="C78" i="5"/>
  <c r="F77" i="5"/>
  <c r="G77" i="5" s="1"/>
  <c r="K77" i="5" s="1"/>
  <c r="C77" i="5"/>
  <c r="F76" i="5"/>
  <c r="G76" i="5" s="1"/>
  <c r="K76" i="5" s="1"/>
  <c r="C76" i="5"/>
  <c r="F75" i="5"/>
  <c r="G75" i="5" s="1"/>
  <c r="K75" i="5" s="1"/>
  <c r="J75" i="5" s="1"/>
  <c r="C75" i="5"/>
  <c r="G74" i="5"/>
  <c r="K74" i="5" s="1"/>
  <c r="I74" i="5" s="1"/>
  <c r="F74" i="5"/>
  <c r="C74" i="5"/>
  <c r="F73" i="5"/>
  <c r="G73" i="5" s="1"/>
  <c r="K73" i="5" s="1"/>
  <c r="H73" i="5" s="1"/>
  <c r="C73" i="5"/>
  <c r="F72" i="5"/>
  <c r="G72" i="5" s="1"/>
  <c r="K72" i="5" s="1"/>
  <c r="P72" i="5" s="1"/>
  <c r="Q72" i="5" s="1"/>
  <c r="C72" i="5"/>
  <c r="F71" i="5"/>
  <c r="C71" i="5"/>
  <c r="F70" i="5"/>
  <c r="G70" i="5" s="1"/>
  <c r="K70" i="5" s="1"/>
  <c r="L70" i="5" s="1"/>
  <c r="C70" i="5"/>
  <c r="F69" i="5"/>
  <c r="G69" i="5" s="1"/>
  <c r="K69" i="5" s="1"/>
  <c r="L69" i="5" s="1"/>
  <c r="C69" i="5"/>
  <c r="F68" i="5"/>
  <c r="G68" i="5" s="1"/>
  <c r="K68" i="5" s="1"/>
  <c r="C68" i="5"/>
  <c r="F67" i="5"/>
  <c r="G67" i="5" s="1"/>
  <c r="K67" i="5" s="1"/>
  <c r="J67" i="5" s="1"/>
  <c r="C67" i="5"/>
  <c r="F66" i="5"/>
  <c r="G66" i="5" s="1"/>
  <c r="K66" i="5" s="1"/>
  <c r="R66" i="5" s="1"/>
  <c r="O66" i="5" s="1"/>
  <c r="C66" i="5"/>
  <c r="F65" i="5"/>
  <c r="G65" i="5" s="1"/>
  <c r="K65" i="5" s="1"/>
  <c r="C65" i="5"/>
  <c r="F64" i="5"/>
  <c r="G64" i="5" s="1"/>
  <c r="K64" i="5" s="1"/>
  <c r="C64" i="5"/>
  <c r="F63" i="5"/>
  <c r="C63" i="5"/>
  <c r="F62" i="5"/>
  <c r="G62" i="5" s="1"/>
  <c r="K62" i="5" s="1"/>
  <c r="L62" i="5" s="1"/>
  <c r="C62" i="5"/>
  <c r="F61" i="5"/>
  <c r="G61" i="5" s="1"/>
  <c r="K61" i="5" s="1"/>
  <c r="L61" i="5" s="1"/>
  <c r="C61" i="5"/>
  <c r="F60" i="5"/>
  <c r="G60" i="5" s="1"/>
  <c r="K60" i="5" s="1"/>
  <c r="C60" i="5"/>
  <c r="F59" i="5"/>
  <c r="G59" i="5" s="1"/>
  <c r="K59" i="5" s="1"/>
  <c r="C59" i="5"/>
  <c r="F58" i="5"/>
  <c r="G58" i="5" s="1"/>
  <c r="K58" i="5" s="1"/>
  <c r="R58" i="5" s="1"/>
  <c r="O58" i="5" s="1"/>
  <c r="C58" i="5"/>
  <c r="F57" i="5"/>
  <c r="G57" i="5" s="1"/>
  <c r="K57" i="5" s="1"/>
  <c r="C57" i="5"/>
  <c r="F56" i="5"/>
  <c r="G56" i="5" s="1"/>
  <c r="K56" i="5" s="1"/>
  <c r="P56" i="5" s="1"/>
  <c r="Q56" i="5" s="1"/>
  <c r="C56" i="5"/>
  <c r="F55" i="5"/>
  <c r="C55" i="5"/>
  <c r="F54" i="5"/>
  <c r="G54" i="5" s="1"/>
  <c r="K54" i="5" s="1"/>
  <c r="L54" i="5" s="1"/>
  <c r="C54" i="5"/>
  <c r="F53" i="5"/>
  <c r="G53" i="5" s="1"/>
  <c r="K53" i="5" s="1"/>
  <c r="C53" i="5"/>
  <c r="F52" i="5"/>
  <c r="G52" i="5" s="1"/>
  <c r="K52" i="5" s="1"/>
  <c r="C52" i="5"/>
  <c r="F51" i="5"/>
  <c r="G51" i="5" s="1"/>
  <c r="K51" i="5" s="1"/>
  <c r="C51" i="5"/>
  <c r="F50" i="5"/>
  <c r="G50" i="5" s="1"/>
  <c r="K50" i="5" s="1"/>
  <c r="R50" i="5" s="1"/>
  <c r="O50" i="5" s="1"/>
  <c r="C50" i="5"/>
  <c r="F49" i="5"/>
  <c r="G49" i="5" s="1"/>
  <c r="K49" i="5" s="1"/>
  <c r="H49" i="5" s="1"/>
  <c r="C49" i="5"/>
  <c r="F48" i="5"/>
  <c r="G48" i="5" s="1"/>
  <c r="K48" i="5" s="1"/>
  <c r="C48" i="5"/>
  <c r="F47" i="5"/>
  <c r="C47" i="5"/>
  <c r="F46" i="5"/>
  <c r="G46" i="5" s="1"/>
  <c r="K46" i="5" s="1"/>
  <c r="L46" i="5" s="1"/>
  <c r="C46" i="5"/>
  <c r="F45" i="5"/>
  <c r="G45" i="5" s="1"/>
  <c r="K45" i="5" s="1"/>
  <c r="C45" i="5"/>
  <c r="F44" i="5"/>
  <c r="G44" i="5" s="1"/>
  <c r="K44" i="5" s="1"/>
  <c r="C44" i="5"/>
  <c r="F43" i="5"/>
  <c r="G43" i="5" s="1"/>
  <c r="K43" i="5" s="1"/>
  <c r="J43" i="5" s="1"/>
  <c r="C43" i="5"/>
  <c r="G42" i="5"/>
  <c r="K42" i="5" s="1"/>
  <c r="I42" i="5" s="1"/>
  <c r="F42" i="5"/>
  <c r="C42" i="5"/>
  <c r="F41" i="5"/>
  <c r="G41" i="5" s="1"/>
  <c r="K41" i="5" s="1"/>
  <c r="C41" i="5"/>
  <c r="F40" i="5"/>
  <c r="G40" i="5" s="1"/>
  <c r="K40" i="5" s="1"/>
  <c r="P40" i="5" s="1"/>
  <c r="Q40" i="5" s="1"/>
  <c r="C40" i="5"/>
  <c r="F39" i="5"/>
  <c r="C39" i="5"/>
  <c r="F38" i="5"/>
  <c r="G38" i="5" s="1"/>
  <c r="K38" i="5" s="1"/>
  <c r="L38" i="5" s="1"/>
  <c r="C38" i="5"/>
  <c r="F37" i="5"/>
  <c r="G37" i="5" s="1"/>
  <c r="K37" i="5" s="1"/>
  <c r="L37" i="5" s="1"/>
  <c r="C37" i="5"/>
  <c r="F36" i="5"/>
  <c r="G36" i="5" s="1"/>
  <c r="K36" i="5" s="1"/>
  <c r="C36" i="5"/>
  <c r="F35" i="5"/>
  <c r="G35" i="5" s="1"/>
  <c r="K35" i="5" s="1"/>
  <c r="C35" i="5"/>
  <c r="F34" i="5"/>
  <c r="G34" i="5" s="1"/>
  <c r="K34" i="5" s="1"/>
  <c r="R34" i="5" s="1"/>
  <c r="O34" i="5" s="1"/>
  <c r="C34" i="5"/>
  <c r="F33" i="5"/>
  <c r="G33" i="5" s="1"/>
  <c r="K33" i="5" s="1"/>
  <c r="H33" i="5" s="1"/>
  <c r="C33" i="5"/>
  <c r="F32" i="5"/>
  <c r="G32" i="5" s="1"/>
  <c r="K32" i="5" s="1"/>
  <c r="P32" i="5" s="1"/>
  <c r="Q32" i="5" s="1"/>
  <c r="C32" i="5"/>
  <c r="F31" i="5"/>
  <c r="C11" i="5"/>
  <c r="F30" i="5"/>
  <c r="G30" i="5" s="1"/>
  <c r="K30" i="5" s="1"/>
  <c r="L30" i="5" s="1"/>
  <c r="F29" i="5"/>
  <c r="G29" i="5" s="1"/>
  <c r="K29" i="5" s="1"/>
  <c r="C30" i="5"/>
  <c r="F28" i="5"/>
  <c r="G28" i="5" s="1"/>
  <c r="K28" i="5" s="1"/>
  <c r="C29" i="5"/>
  <c r="F27" i="5"/>
  <c r="G27" i="5" s="1"/>
  <c r="K27" i="5" s="1"/>
  <c r="J27" i="5" s="1"/>
  <c r="C28" i="5"/>
  <c r="F26" i="5"/>
  <c r="G26" i="5" s="1"/>
  <c r="K26" i="5" s="1"/>
  <c r="C18" i="5"/>
  <c r="F25" i="5"/>
  <c r="G25" i="5" s="1"/>
  <c r="K25" i="5" s="1"/>
  <c r="H25" i="5" s="1"/>
  <c r="C16" i="5"/>
  <c r="F24" i="5"/>
  <c r="G24" i="5" s="1"/>
  <c r="K24" i="5" s="1"/>
  <c r="C23" i="5"/>
  <c r="F23" i="5"/>
  <c r="C10" i="5"/>
  <c r="F22" i="5"/>
  <c r="G22" i="5" s="1"/>
  <c r="K22" i="5" s="1"/>
  <c r="F21" i="5"/>
  <c r="G21" i="5" s="1"/>
  <c r="K21" i="5" s="1"/>
  <c r="C26" i="5"/>
  <c r="F20" i="5"/>
  <c r="G20" i="5" s="1"/>
  <c r="K20" i="5" s="1"/>
  <c r="C9" i="5"/>
  <c r="F19" i="5"/>
  <c r="G19" i="5" s="1"/>
  <c r="K19" i="5" s="1"/>
  <c r="J19" i="5" s="1"/>
  <c r="C21" i="5"/>
  <c r="F18" i="5"/>
  <c r="G18" i="5" s="1"/>
  <c r="K18" i="5" s="1"/>
  <c r="C22" i="5"/>
  <c r="F17" i="5"/>
  <c r="G17" i="5" s="1"/>
  <c r="K17" i="5" s="1"/>
  <c r="H17" i="5" s="1"/>
  <c r="C15" i="5"/>
  <c r="F16" i="5"/>
  <c r="G16" i="5" s="1"/>
  <c r="K16" i="5" s="1"/>
  <c r="C20" i="5"/>
  <c r="F15" i="5"/>
  <c r="C14" i="5"/>
  <c r="F14" i="5"/>
  <c r="G14" i="5" s="1"/>
  <c r="K14" i="5" s="1"/>
  <c r="C25" i="5"/>
  <c r="F13" i="5"/>
  <c r="G13" i="5" s="1"/>
  <c r="K13" i="5" s="1"/>
  <c r="C13" i="5"/>
  <c r="F12" i="5"/>
  <c r="G12" i="5" s="1"/>
  <c r="K12" i="5" s="1"/>
  <c r="C17" i="5"/>
  <c r="F11" i="5"/>
  <c r="G11" i="5" s="1"/>
  <c r="K11" i="5" s="1"/>
  <c r="J11" i="5" s="1"/>
  <c r="C24" i="5"/>
  <c r="F10" i="5"/>
  <c r="G10" i="5" s="1"/>
  <c r="K10" i="5" s="1"/>
  <c r="C12" i="5"/>
  <c r="M9" i="5"/>
  <c r="F9" i="5"/>
  <c r="G9" i="5" s="1"/>
  <c r="K9" i="5" s="1"/>
  <c r="C19" i="5"/>
  <c r="F1028" i="4"/>
  <c r="G1028" i="4" s="1"/>
  <c r="K1028" i="4" s="1"/>
  <c r="C1028" i="4"/>
  <c r="G1027" i="4"/>
  <c r="K1027" i="4" s="1"/>
  <c r="P1027" i="4" s="1"/>
  <c r="Q1027" i="4" s="1"/>
  <c r="F1027" i="4"/>
  <c r="C1027" i="4"/>
  <c r="F1026" i="4"/>
  <c r="G1026" i="4" s="1"/>
  <c r="K1026" i="4" s="1"/>
  <c r="L1026" i="4" s="1"/>
  <c r="C1026" i="4"/>
  <c r="F1025" i="4"/>
  <c r="G1025" i="4" s="1"/>
  <c r="K1025" i="4" s="1"/>
  <c r="L1025" i="4" s="1"/>
  <c r="C1025" i="4"/>
  <c r="F1024" i="4"/>
  <c r="G1024" i="4" s="1"/>
  <c r="K1024" i="4" s="1"/>
  <c r="H1024" i="4" s="1"/>
  <c r="C1024" i="4"/>
  <c r="G1023" i="4"/>
  <c r="K1023" i="4" s="1"/>
  <c r="F1023" i="4"/>
  <c r="C1023" i="4"/>
  <c r="G1022" i="4"/>
  <c r="K1022" i="4" s="1"/>
  <c r="R1022" i="4" s="1"/>
  <c r="O1022" i="4" s="1"/>
  <c r="F1022" i="4"/>
  <c r="C1022" i="4"/>
  <c r="F1021" i="4"/>
  <c r="G1021" i="4" s="1"/>
  <c r="K1021" i="4" s="1"/>
  <c r="R1021" i="4" s="1"/>
  <c r="O1021" i="4" s="1"/>
  <c r="C1021" i="4"/>
  <c r="F1020" i="4"/>
  <c r="G1020" i="4" s="1"/>
  <c r="K1020" i="4" s="1"/>
  <c r="P1020" i="4" s="1"/>
  <c r="Q1020" i="4" s="1"/>
  <c r="C1020" i="4"/>
  <c r="F1019" i="4"/>
  <c r="G1019" i="4" s="1"/>
  <c r="K1019" i="4" s="1"/>
  <c r="P1019" i="4" s="1"/>
  <c r="Q1019" i="4" s="1"/>
  <c r="C1019" i="4"/>
  <c r="F1018" i="4"/>
  <c r="G1018" i="4" s="1"/>
  <c r="K1018" i="4" s="1"/>
  <c r="C1018" i="4"/>
  <c r="F1017" i="4"/>
  <c r="G1017" i="4" s="1"/>
  <c r="K1017" i="4" s="1"/>
  <c r="R1017" i="4" s="1"/>
  <c r="O1017" i="4" s="1"/>
  <c r="T1017" i="4" s="1"/>
  <c r="C1017" i="4"/>
  <c r="F1016" i="4"/>
  <c r="G1016" i="4" s="1"/>
  <c r="K1016" i="4" s="1"/>
  <c r="C1016" i="4"/>
  <c r="G1015" i="4"/>
  <c r="K1015" i="4" s="1"/>
  <c r="R1015" i="4" s="1"/>
  <c r="O1015" i="4" s="1"/>
  <c r="T1015" i="4" s="1"/>
  <c r="F1015" i="4"/>
  <c r="C1015" i="4"/>
  <c r="F1014" i="4"/>
  <c r="C1014" i="4"/>
  <c r="F1013" i="4"/>
  <c r="G1013" i="4" s="1"/>
  <c r="K1013" i="4" s="1"/>
  <c r="P1013" i="4" s="1"/>
  <c r="Q1013" i="4" s="1"/>
  <c r="C1013" i="4"/>
  <c r="F1012" i="4"/>
  <c r="G1012" i="4" s="1"/>
  <c r="K1012" i="4" s="1"/>
  <c r="C1012" i="4"/>
  <c r="F1011" i="4"/>
  <c r="G1011" i="4" s="1"/>
  <c r="K1011" i="4" s="1"/>
  <c r="P1011" i="4" s="1"/>
  <c r="Q1011" i="4" s="1"/>
  <c r="C1011" i="4"/>
  <c r="F1010" i="4"/>
  <c r="G1010" i="4" s="1"/>
  <c r="K1010" i="4" s="1"/>
  <c r="J1010" i="4" s="1"/>
  <c r="C1010" i="4"/>
  <c r="F1009" i="4"/>
  <c r="G1009" i="4" s="1"/>
  <c r="K1009" i="4" s="1"/>
  <c r="J1009" i="4" s="1"/>
  <c r="C1009" i="4"/>
  <c r="F1008" i="4"/>
  <c r="G1008" i="4" s="1"/>
  <c r="K1008" i="4" s="1"/>
  <c r="C1008" i="4"/>
  <c r="F1007" i="4"/>
  <c r="G1007" i="4" s="1"/>
  <c r="K1007" i="4" s="1"/>
  <c r="R1007" i="4" s="1"/>
  <c r="O1007" i="4" s="1"/>
  <c r="T1007" i="4" s="1"/>
  <c r="C1007" i="4"/>
  <c r="F1006" i="4"/>
  <c r="C1006" i="4"/>
  <c r="F1005" i="4"/>
  <c r="C1005" i="4"/>
  <c r="F1004" i="4"/>
  <c r="C1004" i="4"/>
  <c r="F1003" i="4"/>
  <c r="C1003" i="4"/>
  <c r="F1002" i="4"/>
  <c r="G1002" i="4" s="1"/>
  <c r="K1002" i="4" s="1"/>
  <c r="C1002" i="4"/>
  <c r="F1001" i="4"/>
  <c r="G1001" i="4" s="1"/>
  <c r="K1001" i="4" s="1"/>
  <c r="C1001" i="4"/>
  <c r="F1000" i="4"/>
  <c r="G1000" i="4" s="1"/>
  <c r="K1000" i="4" s="1"/>
  <c r="C1000" i="4"/>
  <c r="G999" i="4"/>
  <c r="K999" i="4" s="1"/>
  <c r="P999" i="4" s="1"/>
  <c r="Q999" i="4" s="1"/>
  <c r="F999" i="4"/>
  <c r="C999" i="4"/>
  <c r="F998" i="4"/>
  <c r="G998" i="4" s="1"/>
  <c r="K998" i="4" s="1"/>
  <c r="C998" i="4"/>
  <c r="F997" i="4"/>
  <c r="C997" i="4"/>
  <c r="G996" i="4"/>
  <c r="K996" i="4" s="1"/>
  <c r="F996" i="4"/>
  <c r="C996" i="4"/>
  <c r="F995" i="4"/>
  <c r="C995" i="4"/>
  <c r="F994" i="4"/>
  <c r="C994" i="4"/>
  <c r="F993" i="4"/>
  <c r="G993" i="4" s="1"/>
  <c r="K993" i="4" s="1"/>
  <c r="C993" i="4"/>
  <c r="F992" i="4"/>
  <c r="G992" i="4" s="1"/>
  <c r="K992" i="4" s="1"/>
  <c r="C992" i="4"/>
  <c r="F991" i="4"/>
  <c r="G991" i="4" s="1"/>
  <c r="K991" i="4" s="1"/>
  <c r="R991" i="4" s="1"/>
  <c r="O991" i="4" s="1"/>
  <c r="S991" i="4" s="1"/>
  <c r="C991" i="4"/>
  <c r="F990" i="4"/>
  <c r="C990" i="4"/>
  <c r="F989" i="4"/>
  <c r="C989" i="4"/>
  <c r="F988" i="4"/>
  <c r="C988" i="4"/>
  <c r="F987" i="4"/>
  <c r="C987" i="4"/>
  <c r="F986" i="4"/>
  <c r="C986" i="4"/>
  <c r="F985" i="4"/>
  <c r="G985" i="4" s="1"/>
  <c r="K985" i="4" s="1"/>
  <c r="C985" i="4"/>
  <c r="F984" i="4"/>
  <c r="G984" i="4" s="1"/>
  <c r="K984" i="4" s="1"/>
  <c r="R984" i="4" s="1"/>
  <c r="O984" i="4" s="1"/>
  <c r="C984" i="4"/>
  <c r="G983" i="4"/>
  <c r="K983" i="4" s="1"/>
  <c r="F983" i="4"/>
  <c r="C983" i="4"/>
  <c r="F982" i="4"/>
  <c r="C982" i="4"/>
  <c r="F981" i="4"/>
  <c r="C981" i="4"/>
  <c r="F980" i="4"/>
  <c r="C980" i="4"/>
  <c r="F979" i="4"/>
  <c r="C979" i="4"/>
  <c r="F978" i="4"/>
  <c r="G978" i="4" s="1"/>
  <c r="K978" i="4" s="1"/>
  <c r="J978" i="4" s="1"/>
  <c r="C978" i="4"/>
  <c r="F977" i="4"/>
  <c r="G977" i="4" s="1"/>
  <c r="K977" i="4" s="1"/>
  <c r="C977" i="4"/>
  <c r="F976" i="4"/>
  <c r="C976" i="4"/>
  <c r="F975" i="4"/>
  <c r="G975" i="4" s="1"/>
  <c r="K975" i="4" s="1"/>
  <c r="C975" i="4"/>
  <c r="F974" i="4"/>
  <c r="G974" i="4" s="1"/>
  <c r="K974" i="4" s="1"/>
  <c r="J974" i="4" s="1"/>
  <c r="C974" i="4"/>
  <c r="F973" i="4"/>
  <c r="C973" i="4"/>
  <c r="F972" i="4"/>
  <c r="C972" i="4"/>
  <c r="F971" i="4"/>
  <c r="G971" i="4" s="1"/>
  <c r="K971" i="4" s="1"/>
  <c r="I971" i="4" s="1"/>
  <c r="C971" i="4"/>
  <c r="F970" i="4"/>
  <c r="C970" i="4"/>
  <c r="F969" i="4"/>
  <c r="G969" i="4" s="1"/>
  <c r="K969" i="4" s="1"/>
  <c r="C969" i="4"/>
  <c r="F968" i="4"/>
  <c r="G968" i="4" s="1"/>
  <c r="K968" i="4" s="1"/>
  <c r="C968" i="4"/>
  <c r="F967" i="4"/>
  <c r="G967" i="4" s="1"/>
  <c r="K967" i="4" s="1"/>
  <c r="J967" i="4" s="1"/>
  <c r="C967" i="4"/>
  <c r="G966" i="4"/>
  <c r="K966" i="4" s="1"/>
  <c r="R966" i="4" s="1"/>
  <c r="O966" i="4" s="1"/>
  <c r="F966" i="4"/>
  <c r="C966" i="4"/>
  <c r="G965" i="4"/>
  <c r="K965" i="4" s="1"/>
  <c r="R965" i="4" s="1"/>
  <c r="O965" i="4" s="1"/>
  <c r="F965" i="4"/>
  <c r="C965" i="4"/>
  <c r="G964" i="4"/>
  <c r="K964" i="4" s="1"/>
  <c r="P964" i="4" s="1"/>
  <c r="Q964" i="4" s="1"/>
  <c r="F964" i="4"/>
  <c r="C964" i="4"/>
  <c r="F963" i="4"/>
  <c r="G963" i="4" s="1"/>
  <c r="K963" i="4" s="1"/>
  <c r="I963" i="4" s="1"/>
  <c r="C963" i="4"/>
  <c r="F962" i="4"/>
  <c r="G962" i="4" s="1"/>
  <c r="K962" i="4" s="1"/>
  <c r="L962" i="4" s="1"/>
  <c r="C962" i="4"/>
  <c r="F961" i="4"/>
  <c r="G961" i="4" s="1"/>
  <c r="K961" i="4" s="1"/>
  <c r="C961" i="4"/>
  <c r="F960" i="4"/>
  <c r="G960" i="4" s="1"/>
  <c r="K960" i="4" s="1"/>
  <c r="C960" i="4"/>
  <c r="F959" i="4"/>
  <c r="G959" i="4" s="1"/>
  <c r="K959" i="4" s="1"/>
  <c r="C959" i="4"/>
  <c r="G958" i="4"/>
  <c r="K958" i="4" s="1"/>
  <c r="F958" i="4"/>
  <c r="C958" i="4"/>
  <c r="F957" i="4"/>
  <c r="C957" i="4"/>
  <c r="F956" i="4"/>
  <c r="C956" i="4"/>
  <c r="F955" i="4"/>
  <c r="C955" i="4"/>
  <c r="F954" i="4"/>
  <c r="G954" i="4" s="1"/>
  <c r="K954" i="4" s="1"/>
  <c r="C954" i="4"/>
  <c r="F953" i="4"/>
  <c r="C953" i="4"/>
  <c r="F952" i="4"/>
  <c r="G952" i="4" s="1"/>
  <c r="K952" i="4" s="1"/>
  <c r="C952" i="4"/>
  <c r="F951" i="4"/>
  <c r="G951" i="4" s="1"/>
  <c r="K951" i="4" s="1"/>
  <c r="C951" i="4"/>
  <c r="F950" i="4"/>
  <c r="G950" i="4" s="1"/>
  <c r="K950" i="4" s="1"/>
  <c r="C950" i="4"/>
  <c r="F949" i="4"/>
  <c r="G949" i="4" s="1"/>
  <c r="K949" i="4" s="1"/>
  <c r="C949" i="4"/>
  <c r="G948" i="4"/>
  <c r="K948" i="4" s="1"/>
  <c r="F948" i="4"/>
  <c r="C948" i="4"/>
  <c r="F947" i="4"/>
  <c r="C947" i="4"/>
  <c r="F946" i="4"/>
  <c r="G946" i="4" s="1"/>
  <c r="K946" i="4" s="1"/>
  <c r="P946" i="4" s="1"/>
  <c r="Q946" i="4" s="1"/>
  <c r="C946" i="4"/>
  <c r="F945" i="4"/>
  <c r="G945" i="4" s="1"/>
  <c r="K945" i="4" s="1"/>
  <c r="J945" i="4" s="1"/>
  <c r="C945" i="4"/>
  <c r="F944" i="4"/>
  <c r="G944" i="4" s="1"/>
  <c r="K944" i="4" s="1"/>
  <c r="R944" i="4" s="1"/>
  <c r="O944" i="4" s="1"/>
  <c r="C944" i="4"/>
  <c r="F943" i="4"/>
  <c r="G943" i="4" s="1"/>
  <c r="K943" i="4" s="1"/>
  <c r="L943" i="4" s="1"/>
  <c r="C943" i="4"/>
  <c r="F942" i="4"/>
  <c r="G942" i="4" s="1"/>
  <c r="K942" i="4" s="1"/>
  <c r="I942" i="4" s="1"/>
  <c r="C942" i="4"/>
  <c r="F941" i="4"/>
  <c r="C941" i="4"/>
  <c r="F940" i="4"/>
  <c r="C940" i="4"/>
  <c r="F939" i="4"/>
  <c r="G939" i="4" s="1"/>
  <c r="K939" i="4" s="1"/>
  <c r="L939" i="4" s="1"/>
  <c r="C939" i="4"/>
  <c r="F938" i="4"/>
  <c r="G938" i="4" s="1"/>
  <c r="K938" i="4" s="1"/>
  <c r="C938" i="4"/>
  <c r="F937" i="4"/>
  <c r="G937" i="4" s="1"/>
  <c r="K937" i="4" s="1"/>
  <c r="L937" i="4" s="1"/>
  <c r="C937" i="4"/>
  <c r="F936" i="4"/>
  <c r="C936" i="4"/>
  <c r="F935" i="4"/>
  <c r="G935" i="4" s="1"/>
  <c r="K935" i="4" s="1"/>
  <c r="C935" i="4"/>
  <c r="F934" i="4"/>
  <c r="G934" i="4" s="1"/>
  <c r="K934" i="4" s="1"/>
  <c r="C934" i="4"/>
  <c r="F933" i="4"/>
  <c r="G933" i="4" s="1"/>
  <c r="K933" i="4" s="1"/>
  <c r="C933" i="4"/>
  <c r="F932" i="4"/>
  <c r="C932" i="4"/>
  <c r="F931" i="4"/>
  <c r="C931" i="4"/>
  <c r="F930" i="4"/>
  <c r="G930" i="4" s="1"/>
  <c r="K930" i="4" s="1"/>
  <c r="C930" i="4"/>
  <c r="F929" i="4"/>
  <c r="C929" i="4"/>
  <c r="F928" i="4"/>
  <c r="G928" i="4" s="1"/>
  <c r="K928" i="4" s="1"/>
  <c r="C928" i="4"/>
  <c r="F927" i="4"/>
  <c r="G927" i="4" s="1"/>
  <c r="K927" i="4" s="1"/>
  <c r="R927" i="4" s="1"/>
  <c r="O927" i="4" s="1"/>
  <c r="T927" i="4" s="1"/>
  <c r="C927" i="4"/>
  <c r="G926" i="4"/>
  <c r="K926" i="4" s="1"/>
  <c r="F926" i="4"/>
  <c r="C926" i="4"/>
  <c r="G925" i="4"/>
  <c r="K925" i="4" s="1"/>
  <c r="R925" i="4" s="1"/>
  <c r="O925" i="4" s="1"/>
  <c r="S925" i="4" s="1"/>
  <c r="F925" i="4"/>
  <c r="C925" i="4"/>
  <c r="F924" i="4"/>
  <c r="C924" i="4"/>
  <c r="F923" i="4"/>
  <c r="C923" i="4"/>
  <c r="G922" i="4"/>
  <c r="K922" i="4" s="1"/>
  <c r="F922" i="4"/>
  <c r="C922" i="4"/>
  <c r="F921" i="4"/>
  <c r="G921" i="4" s="1"/>
  <c r="K921" i="4" s="1"/>
  <c r="L921" i="4" s="1"/>
  <c r="C921" i="4"/>
  <c r="F920" i="4"/>
  <c r="G920" i="4" s="1"/>
  <c r="K920" i="4" s="1"/>
  <c r="R920" i="4" s="1"/>
  <c r="O920" i="4" s="1"/>
  <c r="C920" i="4"/>
  <c r="F919" i="4"/>
  <c r="G919" i="4" s="1"/>
  <c r="K919" i="4" s="1"/>
  <c r="R919" i="4" s="1"/>
  <c r="O919" i="4" s="1"/>
  <c r="C919" i="4"/>
  <c r="G918" i="4"/>
  <c r="K918" i="4" s="1"/>
  <c r="F918" i="4"/>
  <c r="C918" i="4"/>
  <c r="F917" i="4"/>
  <c r="C917" i="4"/>
  <c r="F916" i="4"/>
  <c r="G916" i="4" s="1"/>
  <c r="K916" i="4" s="1"/>
  <c r="H916" i="4" s="1"/>
  <c r="C916" i="4"/>
  <c r="F915" i="4"/>
  <c r="G915" i="4" s="1"/>
  <c r="K915" i="4" s="1"/>
  <c r="C915" i="4"/>
  <c r="F914" i="4"/>
  <c r="G914" i="4" s="1"/>
  <c r="K914" i="4" s="1"/>
  <c r="C914" i="4"/>
  <c r="F913" i="4"/>
  <c r="G913" i="4" s="1"/>
  <c r="K913" i="4" s="1"/>
  <c r="P913" i="4" s="1"/>
  <c r="Q913" i="4" s="1"/>
  <c r="C913" i="4"/>
  <c r="F912" i="4"/>
  <c r="G912" i="4" s="1"/>
  <c r="K912" i="4" s="1"/>
  <c r="I912" i="4" s="1"/>
  <c r="C912" i="4"/>
  <c r="F911" i="4"/>
  <c r="G911" i="4" s="1"/>
  <c r="K911" i="4" s="1"/>
  <c r="C911" i="4"/>
  <c r="F910" i="4"/>
  <c r="G910" i="4" s="1"/>
  <c r="K910" i="4" s="1"/>
  <c r="J910" i="4" s="1"/>
  <c r="C910" i="4"/>
  <c r="F909" i="4"/>
  <c r="C909" i="4"/>
  <c r="F908" i="4"/>
  <c r="C908" i="4"/>
  <c r="F907" i="4"/>
  <c r="G907" i="4" s="1"/>
  <c r="K907" i="4" s="1"/>
  <c r="C907" i="4"/>
  <c r="F906" i="4"/>
  <c r="C906" i="4"/>
  <c r="F905" i="4"/>
  <c r="G905" i="4" s="1"/>
  <c r="K905" i="4" s="1"/>
  <c r="C905" i="4"/>
  <c r="F904" i="4"/>
  <c r="G904" i="4" s="1"/>
  <c r="K904" i="4" s="1"/>
  <c r="J904" i="4" s="1"/>
  <c r="C904" i="4"/>
  <c r="F903" i="4"/>
  <c r="G903" i="4" s="1"/>
  <c r="K903" i="4" s="1"/>
  <c r="C903" i="4"/>
  <c r="F902" i="4"/>
  <c r="C902" i="4"/>
  <c r="F901" i="4"/>
  <c r="G901" i="4" s="1"/>
  <c r="K901" i="4" s="1"/>
  <c r="C901" i="4"/>
  <c r="F900" i="4"/>
  <c r="G900" i="4" s="1"/>
  <c r="K900" i="4" s="1"/>
  <c r="C900" i="4"/>
  <c r="F899" i="4"/>
  <c r="C899" i="4"/>
  <c r="G898" i="4"/>
  <c r="K898" i="4" s="1"/>
  <c r="F898" i="4"/>
  <c r="C898" i="4"/>
  <c r="F897" i="4"/>
  <c r="G897" i="4" s="1"/>
  <c r="K897" i="4" s="1"/>
  <c r="R897" i="4" s="1"/>
  <c r="O897" i="4" s="1"/>
  <c r="C897" i="4"/>
  <c r="F896" i="4"/>
  <c r="G896" i="4" s="1"/>
  <c r="K896" i="4" s="1"/>
  <c r="C896" i="4"/>
  <c r="G895" i="4"/>
  <c r="K895" i="4" s="1"/>
  <c r="F895" i="4"/>
  <c r="C895" i="4"/>
  <c r="F894" i="4"/>
  <c r="C894" i="4"/>
  <c r="F893" i="4"/>
  <c r="C893" i="4"/>
  <c r="G892" i="4"/>
  <c r="K892" i="4" s="1"/>
  <c r="I892" i="4" s="1"/>
  <c r="F892" i="4"/>
  <c r="C892" i="4"/>
  <c r="F891" i="4"/>
  <c r="G891" i="4" s="1"/>
  <c r="K891" i="4" s="1"/>
  <c r="P891" i="4" s="1"/>
  <c r="Q891" i="4" s="1"/>
  <c r="C891" i="4"/>
  <c r="G890" i="4"/>
  <c r="K890" i="4" s="1"/>
  <c r="F890" i="4"/>
  <c r="C890" i="4"/>
  <c r="F889" i="4"/>
  <c r="G889" i="4" s="1"/>
  <c r="K889" i="4" s="1"/>
  <c r="C889" i="4"/>
  <c r="F888" i="4"/>
  <c r="G888" i="4" s="1"/>
  <c r="K888" i="4" s="1"/>
  <c r="R888" i="4" s="1"/>
  <c r="O888" i="4" s="1"/>
  <c r="T888" i="4" s="1"/>
  <c r="C888" i="4"/>
  <c r="G887" i="4"/>
  <c r="K887" i="4" s="1"/>
  <c r="P887" i="4" s="1"/>
  <c r="Q887" i="4" s="1"/>
  <c r="F887" i="4"/>
  <c r="C887" i="4"/>
  <c r="F886" i="4"/>
  <c r="C886" i="4"/>
  <c r="F885" i="4"/>
  <c r="C885" i="4"/>
  <c r="F884" i="4"/>
  <c r="G884" i="4" s="1"/>
  <c r="K884" i="4" s="1"/>
  <c r="P884" i="4" s="1"/>
  <c r="Q884" i="4" s="1"/>
  <c r="C884" i="4"/>
  <c r="F883" i="4"/>
  <c r="G883" i="4" s="1"/>
  <c r="K883" i="4" s="1"/>
  <c r="C883" i="4"/>
  <c r="F882" i="4"/>
  <c r="G882" i="4" s="1"/>
  <c r="K882" i="4" s="1"/>
  <c r="C882" i="4"/>
  <c r="F881" i="4"/>
  <c r="G881" i="4" s="1"/>
  <c r="K881" i="4" s="1"/>
  <c r="J881" i="4" s="1"/>
  <c r="C881" i="4"/>
  <c r="F880" i="4"/>
  <c r="G880" i="4" s="1"/>
  <c r="K880" i="4" s="1"/>
  <c r="C880" i="4"/>
  <c r="G879" i="4"/>
  <c r="K879" i="4" s="1"/>
  <c r="F879" i="4"/>
  <c r="C879" i="4"/>
  <c r="F878" i="4"/>
  <c r="C878" i="4"/>
  <c r="F877" i="4"/>
  <c r="C877" i="4"/>
  <c r="F876" i="4"/>
  <c r="G876" i="4" s="1"/>
  <c r="K876" i="4" s="1"/>
  <c r="C876" i="4"/>
  <c r="F875" i="4"/>
  <c r="G875" i="4" s="1"/>
  <c r="K875" i="4" s="1"/>
  <c r="C875" i="4"/>
  <c r="F874" i="4"/>
  <c r="C874" i="4"/>
  <c r="F873" i="4"/>
  <c r="G873" i="4" s="1"/>
  <c r="K873" i="4" s="1"/>
  <c r="C873" i="4"/>
  <c r="F872" i="4"/>
  <c r="C872" i="4"/>
  <c r="G871" i="4"/>
  <c r="K871" i="4" s="1"/>
  <c r="F871" i="4"/>
  <c r="C871" i="4"/>
  <c r="F870" i="4"/>
  <c r="G870" i="4" s="1"/>
  <c r="K870" i="4" s="1"/>
  <c r="C870" i="4"/>
  <c r="F869" i="4"/>
  <c r="C869" i="4"/>
  <c r="F868" i="4"/>
  <c r="G868" i="4" s="1"/>
  <c r="K868" i="4" s="1"/>
  <c r="P868" i="4" s="1"/>
  <c r="Q868" i="4" s="1"/>
  <c r="C868" i="4"/>
  <c r="F867" i="4"/>
  <c r="C867" i="4"/>
  <c r="F866" i="4"/>
  <c r="G866" i="4" s="1"/>
  <c r="K866" i="4" s="1"/>
  <c r="C866" i="4"/>
  <c r="F865" i="4"/>
  <c r="C865" i="4"/>
  <c r="F864" i="4"/>
  <c r="G864" i="4" s="1"/>
  <c r="K864" i="4" s="1"/>
  <c r="J864" i="4" s="1"/>
  <c r="C864" i="4"/>
  <c r="F863" i="4"/>
  <c r="G863" i="4" s="1"/>
  <c r="K863" i="4" s="1"/>
  <c r="C863" i="4"/>
  <c r="F862" i="4"/>
  <c r="C862" i="4"/>
  <c r="F861" i="4"/>
  <c r="G861" i="4" s="1"/>
  <c r="K861" i="4" s="1"/>
  <c r="C861" i="4"/>
  <c r="F860" i="4"/>
  <c r="G860" i="4" s="1"/>
  <c r="K860" i="4" s="1"/>
  <c r="P860" i="4" s="1"/>
  <c r="Q860" i="4" s="1"/>
  <c r="C860" i="4"/>
  <c r="F859" i="4"/>
  <c r="G859" i="4" s="1"/>
  <c r="K859" i="4" s="1"/>
  <c r="R859" i="4" s="1"/>
  <c r="O859" i="4" s="1"/>
  <c r="C859" i="4"/>
  <c r="F858" i="4"/>
  <c r="C858" i="4"/>
  <c r="F857" i="4"/>
  <c r="G857" i="4" s="1"/>
  <c r="K857" i="4" s="1"/>
  <c r="C857" i="4"/>
  <c r="F856" i="4"/>
  <c r="C856" i="4"/>
  <c r="F855" i="4"/>
  <c r="G855" i="4" s="1"/>
  <c r="K855" i="4" s="1"/>
  <c r="J855" i="4" s="1"/>
  <c r="C855" i="4"/>
  <c r="F854" i="4"/>
  <c r="G854" i="4" s="1"/>
  <c r="K854" i="4" s="1"/>
  <c r="C854" i="4"/>
  <c r="F853" i="4"/>
  <c r="C853" i="4"/>
  <c r="F852" i="4"/>
  <c r="G852" i="4" s="1"/>
  <c r="K852" i="4" s="1"/>
  <c r="C852" i="4"/>
  <c r="F851" i="4"/>
  <c r="G851" i="4" s="1"/>
  <c r="K851" i="4" s="1"/>
  <c r="C851" i="4"/>
  <c r="F850" i="4"/>
  <c r="G850" i="4" s="1"/>
  <c r="K850" i="4" s="1"/>
  <c r="H850" i="4" s="1"/>
  <c r="C850" i="4"/>
  <c r="F849" i="4"/>
  <c r="C849" i="4"/>
  <c r="F848" i="4"/>
  <c r="G848" i="4" s="1"/>
  <c r="K848" i="4" s="1"/>
  <c r="P848" i="4" s="1"/>
  <c r="Q848" i="4" s="1"/>
  <c r="C848" i="4"/>
  <c r="G847" i="4"/>
  <c r="K847" i="4" s="1"/>
  <c r="I847" i="4" s="1"/>
  <c r="F847" i="4"/>
  <c r="C847" i="4"/>
  <c r="F846" i="4"/>
  <c r="C846" i="4"/>
  <c r="F845" i="4"/>
  <c r="C845" i="4"/>
  <c r="F844" i="4"/>
  <c r="C844" i="4"/>
  <c r="F843" i="4"/>
  <c r="G843" i="4" s="1"/>
  <c r="K843" i="4" s="1"/>
  <c r="C843" i="4"/>
  <c r="F842" i="4"/>
  <c r="G842" i="4" s="1"/>
  <c r="K842" i="4" s="1"/>
  <c r="F841" i="4"/>
  <c r="G841" i="4" s="1"/>
  <c r="K841" i="4" s="1"/>
  <c r="F840" i="4"/>
  <c r="F839" i="4"/>
  <c r="G839" i="4" s="1"/>
  <c r="K839" i="4" s="1"/>
  <c r="F838" i="4"/>
  <c r="F837" i="4"/>
  <c r="F836" i="4"/>
  <c r="G836" i="4" s="1"/>
  <c r="K836" i="4" s="1"/>
  <c r="J836" i="4" s="1"/>
  <c r="F835" i="4"/>
  <c r="G835" i="4" s="1"/>
  <c r="K835" i="4" s="1"/>
  <c r="F834" i="4"/>
  <c r="F833" i="4"/>
  <c r="G833" i="4" s="1"/>
  <c r="K833" i="4" s="1"/>
  <c r="J833" i="4" s="1"/>
  <c r="F832" i="4"/>
  <c r="G832" i="4" s="1"/>
  <c r="K832" i="4" s="1"/>
  <c r="F831" i="4"/>
  <c r="G831" i="4" s="1"/>
  <c r="K831" i="4" s="1"/>
  <c r="F830" i="4"/>
  <c r="G830" i="4" s="1"/>
  <c r="K830" i="4" s="1"/>
  <c r="M829" i="4"/>
  <c r="F829" i="4"/>
  <c r="G829" i="4" s="1"/>
  <c r="K829" i="4" s="1"/>
  <c r="F1028" i="3"/>
  <c r="G1028" i="3" s="1"/>
  <c r="K1028" i="3" s="1"/>
  <c r="L1028" i="3" s="1"/>
  <c r="C1028" i="3"/>
  <c r="F1027" i="3"/>
  <c r="G1027" i="3" s="1"/>
  <c r="K1027" i="3" s="1"/>
  <c r="C1027" i="3"/>
  <c r="F1026" i="3"/>
  <c r="G1026" i="3" s="1"/>
  <c r="K1026" i="3" s="1"/>
  <c r="R1026" i="3" s="1"/>
  <c r="O1026" i="3" s="1"/>
  <c r="C1026" i="3"/>
  <c r="F1025" i="3"/>
  <c r="C1025" i="3"/>
  <c r="F1024" i="3"/>
  <c r="G1024" i="3" s="1"/>
  <c r="K1024" i="3" s="1"/>
  <c r="I1024" i="3" s="1"/>
  <c r="C1024" i="3"/>
  <c r="F1023" i="3"/>
  <c r="G1023" i="3" s="1"/>
  <c r="K1023" i="3" s="1"/>
  <c r="R1023" i="3" s="1"/>
  <c r="O1023" i="3" s="1"/>
  <c r="C1023" i="3"/>
  <c r="F1022" i="3"/>
  <c r="G1022" i="3" s="1"/>
  <c r="K1022" i="3" s="1"/>
  <c r="R1022" i="3" s="1"/>
  <c r="O1022" i="3" s="1"/>
  <c r="C1022" i="3"/>
  <c r="F1021" i="3"/>
  <c r="C1021" i="3"/>
  <c r="F1020" i="3"/>
  <c r="G1020" i="3" s="1"/>
  <c r="K1020" i="3" s="1"/>
  <c r="L1020" i="3" s="1"/>
  <c r="C1020" i="3"/>
  <c r="G1019" i="3"/>
  <c r="K1019" i="3" s="1"/>
  <c r="R1019" i="3" s="1"/>
  <c r="O1019" i="3" s="1"/>
  <c r="F1019" i="3"/>
  <c r="C1019" i="3"/>
  <c r="G1018" i="3"/>
  <c r="K1018" i="3" s="1"/>
  <c r="R1018" i="3" s="1"/>
  <c r="O1018" i="3" s="1"/>
  <c r="F1018" i="3"/>
  <c r="C1018" i="3"/>
  <c r="F1017" i="3"/>
  <c r="C1017" i="3"/>
  <c r="F1016" i="3"/>
  <c r="G1016" i="3" s="1"/>
  <c r="K1016" i="3" s="1"/>
  <c r="C1016" i="3"/>
  <c r="G1015" i="3"/>
  <c r="K1015" i="3" s="1"/>
  <c r="L1015" i="3" s="1"/>
  <c r="F1015" i="3"/>
  <c r="C1015" i="3"/>
  <c r="F1014" i="3"/>
  <c r="G1014" i="3" s="1"/>
  <c r="K1014" i="3" s="1"/>
  <c r="R1014" i="3" s="1"/>
  <c r="O1014" i="3" s="1"/>
  <c r="C1014" i="3"/>
  <c r="G1013" i="3"/>
  <c r="K1013" i="3" s="1"/>
  <c r="L1013" i="3" s="1"/>
  <c r="F1013" i="3"/>
  <c r="C1013" i="3"/>
  <c r="F1012" i="3"/>
  <c r="G1012" i="3" s="1"/>
  <c r="K1012" i="3" s="1"/>
  <c r="L1012" i="3" s="1"/>
  <c r="C1012" i="3"/>
  <c r="F1011" i="3"/>
  <c r="G1011" i="3" s="1"/>
  <c r="K1011" i="3" s="1"/>
  <c r="L1011" i="3" s="1"/>
  <c r="C1011" i="3"/>
  <c r="F1010" i="3"/>
  <c r="C1010" i="3"/>
  <c r="G1009" i="3"/>
  <c r="K1009" i="3" s="1"/>
  <c r="J1009" i="3" s="1"/>
  <c r="F1009" i="3"/>
  <c r="C1009" i="3"/>
  <c r="F1008" i="3"/>
  <c r="C1008" i="3"/>
  <c r="G1007" i="3"/>
  <c r="K1007" i="3" s="1"/>
  <c r="J1007" i="3" s="1"/>
  <c r="F1007" i="3"/>
  <c r="C1007" i="3"/>
  <c r="F1006" i="3"/>
  <c r="G1006" i="3" s="1"/>
  <c r="K1006" i="3" s="1"/>
  <c r="R1006" i="3" s="1"/>
  <c r="O1006" i="3" s="1"/>
  <c r="C1006" i="3"/>
  <c r="F1005" i="3"/>
  <c r="C1005" i="3"/>
  <c r="F1004" i="3"/>
  <c r="C1004" i="3"/>
  <c r="F1003" i="3"/>
  <c r="G1003" i="3" s="1"/>
  <c r="K1003" i="3" s="1"/>
  <c r="R1003" i="3" s="1"/>
  <c r="O1003" i="3" s="1"/>
  <c r="C1003" i="3"/>
  <c r="F1002" i="3"/>
  <c r="G1002" i="3" s="1"/>
  <c r="K1002" i="3" s="1"/>
  <c r="C1002" i="3"/>
  <c r="G1001" i="3"/>
  <c r="K1001" i="3" s="1"/>
  <c r="L1001" i="3" s="1"/>
  <c r="F1001" i="3"/>
  <c r="C1001" i="3"/>
  <c r="F1000" i="3"/>
  <c r="G1000" i="3" s="1"/>
  <c r="K1000" i="3" s="1"/>
  <c r="C1000" i="3"/>
  <c r="F999" i="3"/>
  <c r="G999" i="3" s="1"/>
  <c r="K999" i="3" s="1"/>
  <c r="C999" i="3"/>
  <c r="G998" i="3"/>
  <c r="K998" i="3" s="1"/>
  <c r="H998" i="3" s="1"/>
  <c r="F998" i="3"/>
  <c r="C998" i="3"/>
  <c r="F997" i="3"/>
  <c r="C997" i="3"/>
  <c r="F996" i="3"/>
  <c r="G996" i="3" s="1"/>
  <c r="K996" i="3" s="1"/>
  <c r="L996" i="3" s="1"/>
  <c r="C996" i="3"/>
  <c r="G995" i="3"/>
  <c r="K995" i="3" s="1"/>
  <c r="L995" i="3" s="1"/>
  <c r="F995" i="3"/>
  <c r="C995" i="3"/>
  <c r="F994" i="3"/>
  <c r="G994" i="3" s="1"/>
  <c r="K994" i="3" s="1"/>
  <c r="C994" i="3"/>
  <c r="G993" i="3"/>
  <c r="K993" i="3" s="1"/>
  <c r="F993" i="3"/>
  <c r="C993" i="3"/>
  <c r="F992" i="3"/>
  <c r="C992" i="3"/>
  <c r="F991" i="3"/>
  <c r="G991" i="3" s="1"/>
  <c r="K991" i="3" s="1"/>
  <c r="C991" i="3"/>
  <c r="F990" i="3"/>
  <c r="G990" i="3" s="1"/>
  <c r="K990" i="3" s="1"/>
  <c r="C990" i="3"/>
  <c r="G989" i="3"/>
  <c r="K989" i="3" s="1"/>
  <c r="L989" i="3" s="1"/>
  <c r="F989" i="3"/>
  <c r="C989" i="3"/>
  <c r="F988" i="3"/>
  <c r="C988" i="3"/>
  <c r="F987" i="3"/>
  <c r="G987" i="3" s="1"/>
  <c r="K987" i="3" s="1"/>
  <c r="L987" i="3" s="1"/>
  <c r="C987" i="3"/>
  <c r="F986" i="3"/>
  <c r="C986" i="3"/>
  <c r="F985" i="3"/>
  <c r="G985" i="3" s="1"/>
  <c r="K985" i="3" s="1"/>
  <c r="L985" i="3" s="1"/>
  <c r="C985" i="3"/>
  <c r="F984" i="3"/>
  <c r="G984" i="3" s="1"/>
  <c r="K984" i="3" s="1"/>
  <c r="I984" i="3" s="1"/>
  <c r="C984" i="3"/>
  <c r="G983" i="3"/>
  <c r="K983" i="3" s="1"/>
  <c r="F983" i="3"/>
  <c r="C983" i="3"/>
  <c r="F982" i="3"/>
  <c r="G982" i="3" s="1"/>
  <c r="K982" i="3" s="1"/>
  <c r="R982" i="3" s="1"/>
  <c r="O982" i="3" s="1"/>
  <c r="C982" i="3"/>
  <c r="F981" i="3"/>
  <c r="G981" i="3" s="1"/>
  <c r="K981" i="3" s="1"/>
  <c r="L981" i="3" s="1"/>
  <c r="C981" i="3"/>
  <c r="F980" i="3"/>
  <c r="C980" i="3"/>
  <c r="F979" i="3"/>
  <c r="C979" i="3"/>
  <c r="G978" i="3"/>
  <c r="K978" i="3" s="1"/>
  <c r="R978" i="3" s="1"/>
  <c r="O978" i="3" s="1"/>
  <c r="F978" i="3"/>
  <c r="C978" i="3"/>
  <c r="F977" i="3"/>
  <c r="C977" i="3"/>
  <c r="F976" i="3"/>
  <c r="C976" i="3"/>
  <c r="F975" i="3"/>
  <c r="G975" i="3" s="1"/>
  <c r="K975" i="3" s="1"/>
  <c r="L975" i="3" s="1"/>
  <c r="C975" i="3"/>
  <c r="F974" i="3"/>
  <c r="G974" i="3" s="1"/>
  <c r="K974" i="3" s="1"/>
  <c r="R974" i="3" s="1"/>
  <c r="O974" i="3" s="1"/>
  <c r="C974" i="3"/>
  <c r="F973" i="3"/>
  <c r="G973" i="3" s="1"/>
  <c r="K973" i="3" s="1"/>
  <c r="C973" i="3"/>
  <c r="F972" i="3"/>
  <c r="G972" i="3" s="1"/>
  <c r="K972" i="3" s="1"/>
  <c r="L972" i="3" s="1"/>
  <c r="C972" i="3"/>
  <c r="G971" i="3"/>
  <c r="K971" i="3" s="1"/>
  <c r="F971" i="3"/>
  <c r="C971" i="3"/>
  <c r="F970" i="3"/>
  <c r="G970" i="3" s="1"/>
  <c r="K970" i="3" s="1"/>
  <c r="R970" i="3" s="1"/>
  <c r="O970" i="3" s="1"/>
  <c r="C970" i="3"/>
  <c r="F969" i="3"/>
  <c r="G969" i="3" s="1"/>
  <c r="K969" i="3" s="1"/>
  <c r="L969" i="3" s="1"/>
  <c r="C969" i="3"/>
  <c r="F968" i="3"/>
  <c r="G968" i="3" s="1"/>
  <c r="K968" i="3" s="1"/>
  <c r="L968" i="3" s="1"/>
  <c r="C968" i="3"/>
  <c r="F967" i="3"/>
  <c r="C967" i="3"/>
  <c r="G966" i="3"/>
  <c r="K966" i="3" s="1"/>
  <c r="R966" i="3" s="1"/>
  <c r="O966" i="3" s="1"/>
  <c r="F966" i="3"/>
  <c r="C966" i="3"/>
  <c r="F965" i="3"/>
  <c r="C965" i="3"/>
  <c r="F964" i="3"/>
  <c r="C964" i="3"/>
  <c r="F963" i="3"/>
  <c r="G963" i="3" s="1"/>
  <c r="K963" i="3" s="1"/>
  <c r="L963" i="3" s="1"/>
  <c r="C963" i="3"/>
  <c r="F962" i="3"/>
  <c r="G962" i="3" s="1"/>
  <c r="K962" i="3" s="1"/>
  <c r="C962" i="3"/>
  <c r="F961" i="3"/>
  <c r="G961" i="3" s="1"/>
  <c r="K961" i="3" s="1"/>
  <c r="L961" i="3" s="1"/>
  <c r="C961" i="3"/>
  <c r="G960" i="3"/>
  <c r="K960" i="3" s="1"/>
  <c r="I960" i="3" s="1"/>
  <c r="F960" i="3"/>
  <c r="C960" i="3"/>
  <c r="F959" i="3"/>
  <c r="G959" i="3" s="1"/>
  <c r="K959" i="3" s="1"/>
  <c r="L959" i="3" s="1"/>
  <c r="C959" i="3"/>
  <c r="F958" i="3"/>
  <c r="G958" i="3" s="1"/>
  <c r="K958" i="3" s="1"/>
  <c r="R958" i="3" s="1"/>
  <c r="O958" i="3" s="1"/>
  <c r="C958" i="3"/>
  <c r="G957" i="3"/>
  <c r="K957" i="3" s="1"/>
  <c r="F957" i="3"/>
  <c r="C957" i="3"/>
  <c r="F956" i="3"/>
  <c r="G956" i="3" s="1"/>
  <c r="K956" i="3" s="1"/>
  <c r="L956" i="3" s="1"/>
  <c r="C956" i="3"/>
  <c r="F955" i="3"/>
  <c r="G955" i="3" s="1"/>
  <c r="K955" i="3" s="1"/>
  <c r="C955" i="3"/>
  <c r="F954" i="3"/>
  <c r="G954" i="3" s="1"/>
  <c r="K954" i="3" s="1"/>
  <c r="R954" i="3" s="1"/>
  <c r="O954" i="3" s="1"/>
  <c r="C954" i="3"/>
  <c r="F953" i="3"/>
  <c r="C953" i="3"/>
  <c r="F952" i="3"/>
  <c r="C952" i="3"/>
  <c r="G951" i="3"/>
  <c r="K951" i="3" s="1"/>
  <c r="I951" i="3" s="1"/>
  <c r="F951" i="3"/>
  <c r="C951" i="3"/>
  <c r="F950" i="3"/>
  <c r="G950" i="3" s="1"/>
  <c r="K950" i="3" s="1"/>
  <c r="R950" i="3" s="1"/>
  <c r="O950" i="3" s="1"/>
  <c r="C950" i="3"/>
  <c r="F949" i="3"/>
  <c r="C949" i="3"/>
  <c r="F948" i="3"/>
  <c r="C948" i="3"/>
  <c r="F947" i="3"/>
  <c r="G947" i="3" s="1"/>
  <c r="K947" i="3" s="1"/>
  <c r="H947" i="3" s="1"/>
  <c r="C947" i="3"/>
  <c r="G946" i="3"/>
  <c r="K946" i="3" s="1"/>
  <c r="F946" i="3"/>
  <c r="C946" i="3"/>
  <c r="F945" i="3"/>
  <c r="G945" i="3" s="1"/>
  <c r="K945" i="3" s="1"/>
  <c r="L945" i="3" s="1"/>
  <c r="C945" i="3"/>
  <c r="G944" i="3"/>
  <c r="K944" i="3" s="1"/>
  <c r="L944" i="3" s="1"/>
  <c r="F944" i="3"/>
  <c r="C944" i="3"/>
  <c r="F943" i="3"/>
  <c r="G943" i="3" s="1"/>
  <c r="K943" i="3" s="1"/>
  <c r="L943" i="3" s="1"/>
  <c r="C943" i="3"/>
  <c r="F942" i="3"/>
  <c r="G942" i="3" s="1"/>
  <c r="K942" i="3" s="1"/>
  <c r="R942" i="3" s="1"/>
  <c r="O942" i="3" s="1"/>
  <c r="C942" i="3"/>
  <c r="F941" i="3"/>
  <c r="G941" i="3" s="1"/>
  <c r="K941" i="3" s="1"/>
  <c r="L941" i="3" s="1"/>
  <c r="C941" i="3"/>
  <c r="F940" i="3"/>
  <c r="G940" i="3" s="1"/>
  <c r="K940" i="3" s="1"/>
  <c r="L940" i="3" s="1"/>
  <c r="C940" i="3"/>
  <c r="F939" i="3"/>
  <c r="G939" i="3" s="1"/>
  <c r="K939" i="3" s="1"/>
  <c r="H939" i="3" s="1"/>
  <c r="C939" i="3"/>
  <c r="G938" i="3"/>
  <c r="K938" i="3" s="1"/>
  <c r="F938" i="3"/>
  <c r="C938" i="3"/>
  <c r="F937" i="3"/>
  <c r="G937" i="3" s="1"/>
  <c r="K937" i="3" s="1"/>
  <c r="L937" i="3" s="1"/>
  <c r="C937" i="3"/>
  <c r="F936" i="3"/>
  <c r="C936" i="3"/>
  <c r="G935" i="3"/>
  <c r="K935" i="3" s="1"/>
  <c r="L935" i="3" s="1"/>
  <c r="F935" i="3"/>
  <c r="C935" i="3"/>
  <c r="F934" i="3"/>
  <c r="G934" i="3" s="1"/>
  <c r="K934" i="3" s="1"/>
  <c r="C934" i="3"/>
  <c r="F933" i="3"/>
  <c r="G933" i="3" s="1"/>
  <c r="K933" i="3" s="1"/>
  <c r="L933" i="3" s="1"/>
  <c r="C933" i="3"/>
  <c r="F932" i="3"/>
  <c r="C932" i="3"/>
  <c r="G931" i="3"/>
  <c r="K931" i="3" s="1"/>
  <c r="F931" i="3"/>
  <c r="C931" i="3"/>
  <c r="F930" i="3"/>
  <c r="G930" i="3" s="1"/>
  <c r="K930" i="3" s="1"/>
  <c r="H930" i="3" s="1"/>
  <c r="C930" i="3"/>
  <c r="F929" i="3"/>
  <c r="C929" i="3"/>
  <c r="G928" i="3"/>
  <c r="K928" i="3" s="1"/>
  <c r="L928" i="3" s="1"/>
  <c r="F928" i="3"/>
  <c r="C928" i="3"/>
  <c r="F927" i="3"/>
  <c r="C927" i="3"/>
  <c r="F926" i="3"/>
  <c r="C926" i="3"/>
  <c r="F925" i="3"/>
  <c r="C925" i="3"/>
  <c r="F924" i="3"/>
  <c r="G924" i="3" s="1"/>
  <c r="K924" i="3" s="1"/>
  <c r="C924" i="3"/>
  <c r="F923" i="3"/>
  <c r="G923" i="3" s="1"/>
  <c r="K923" i="3" s="1"/>
  <c r="C923" i="3"/>
  <c r="G922" i="3"/>
  <c r="K922" i="3" s="1"/>
  <c r="R922" i="3" s="1"/>
  <c r="O922" i="3" s="1"/>
  <c r="F922" i="3"/>
  <c r="C922" i="3"/>
  <c r="F921" i="3"/>
  <c r="G921" i="3" s="1"/>
  <c r="K921" i="3" s="1"/>
  <c r="L921" i="3" s="1"/>
  <c r="C921" i="3"/>
  <c r="G920" i="3"/>
  <c r="K920" i="3" s="1"/>
  <c r="I920" i="3" s="1"/>
  <c r="F920" i="3"/>
  <c r="C920" i="3"/>
  <c r="F919" i="3"/>
  <c r="G919" i="3" s="1"/>
  <c r="K919" i="3" s="1"/>
  <c r="L919" i="3" s="1"/>
  <c r="C919" i="3"/>
  <c r="F918" i="3"/>
  <c r="G918" i="3" s="1"/>
  <c r="K918" i="3" s="1"/>
  <c r="R918" i="3" s="1"/>
  <c r="O918" i="3" s="1"/>
  <c r="C918" i="3"/>
  <c r="F917" i="3"/>
  <c r="G917" i="3" s="1"/>
  <c r="K917" i="3" s="1"/>
  <c r="C917" i="3"/>
  <c r="F916" i="3"/>
  <c r="G916" i="3" s="1"/>
  <c r="K916" i="3" s="1"/>
  <c r="L916" i="3" s="1"/>
  <c r="C916" i="3"/>
  <c r="G915" i="3"/>
  <c r="K915" i="3" s="1"/>
  <c r="F915" i="3"/>
  <c r="C915" i="3"/>
  <c r="F914" i="3"/>
  <c r="G914" i="3" s="1"/>
  <c r="K914" i="3" s="1"/>
  <c r="R914" i="3" s="1"/>
  <c r="O914" i="3" s="1"/>
  <c r="C914" i="3"/>
  <c r="F913" i="3"/>
  <c r="C913" i="3"/>
  <c r="F912" i="3"/>
  <c r="C912" i="3"/>
  <c r="F911" i="3"/>
  <c r="C911" i="3"/>
  <c r="F910" i="3"/>
  <c r="C910" i="3"/>
  <c r="G909" i="3"/>
  <c r="K909" i="3" s="1"/>
  <c r="F909" i="3"/>
  <c r="C909" i="3"/>
  <c r="F908" i="3"/>
  <c r="G908" i="3" s="1"/>
  <c r="K908" i="3" s="1"/>
  <c r="L908" i="3" s="1"/>
  <c r="C908" i="3"/>
  <c r="F907" i="3"/>
  <c r="G907" i="3" s="1"/>
  <c r="K907" i="3" s="1"/>
  <c r="L907" i="3" s="1"/>
  <c r="C907" i="3"/>
  <c r="G906" i="3"/>
  <c r="K906" i="3" s="1"/>
  <c r="F906" i="3"/>
  <c r="C906" i="3"/>
  <c r="F905" i="3"/>
  <c r="G905" i="3" s="1"/>
  <c r="K905" i="3" s="1"/>
  <c r="L905" i="3" s="1"/>
  <c r="C905" i="3"/>
  <c r="F904" i="3"/>
  <c r="G904" i="3" s="1"/>
  <c r="K904" i="3" s="1"/>
  <c r="L904" i="3" s="1"/>
  <c r="C904" i="3"/>
  <c r="F903" i="3"/>
  <c r="G903" i="3" s="1"/>
  <c r="K903" i="3" s="1"/>
  <c r="L903" i="3" s="1"/>
  <c r="C903" i="3"/>
  <c r="F902" i="3"/>
  <c r="C902" i="3"/>
  <c r="G901" i="3"/>
  <c r="K901" i="3" s="1"/>
  <c r="F901" i="3"/>
  <c r="C901" i="3"/>
  <c r="F900" i="3"/>
  <c r="G900" i="3" s="1"/>
  <c r="K900" i="3" s="1"/>
  <c r="L900" i="3" s="1"/>
  <c r="C900" i="3"/>
  <c r="F899" i="3"/>
  <c r="C899" i="3"/>
  <c r="G898" i="3"/>
  <c r="K898" i="3" s="1"/>
  <c r="R898" i="3" s="1"/>
  <c r="O898" i="3" s="1"/>
  <c r="F898" i="3"/>
  <c r="C898" i="3"/>
  <c r="F897" i="3"/>
  <c r="G897" i="3" s="1"/>
  <c r="K897" i="3" s="1"/>
  <c r="L897" i="3" s="1"/>
  <c r="C897" i="3"/>
  <c r="F896" i="3"/>
  <c r="G896" i="3" s="1"/>
  <c r="K896" i="3" s="1"/>
  <c r="L896" i="3" s="1"/>
  <c r="C896" i="3"/>
  <c r="F895" i="3"/>
  <c r="G895" i="3" s="1"/>
  <c r="K895" i="3" s="1"/>
  <c r="C895" i="3"/>
  <c r="F894" i="3"/>
  <c r="G894" i="3" s="1"/>
  <c r="K894" i="3" s="1"/>
  <c r="R894" i="3" s="1"/>
  <c r="O894" i="3" s="1"/>
  <c r="T894" i="3" s="1"/>
  <c r="C894" i="3"/>
  <c r="G893" i="3"/>
  <c r="K893" i="3" s="1"/>
  <c r="F893" i="3"/>
  <c r="C893" i="3"/>
  <c r="F892" i="3"/>
  <c r="G892" i="3" s="1"/>
  <c r="K892" i="3" s="1"/>
  <c r="L892" i="3" s="1"/>
  <c r="C892" i="3"/>
  <c r="F891" i="3"/>
  <c r="C891" i="3"/>
  <c r="F890" i="3"/>
  <c r="G890" i="3" s="1"/>
  <c r="K890" i="3" s="1"/>
  <c r="R890" i="3" s="1"/>
  <c r="O890" i="3" s="1"/>
  <c r="C890" i="3"/>
  <c r="F889" i="3"/>
  <c r="G889" i="3" s="1"/>
  <c r="K889" i="3" s="1"/>
  <c r="L889" i="3" s="1"/>
  <c r="C889" i="3"/>
  <c r="G888" i="3"/>
  <c r="K888" i="3" s="1"/>
  <c r="L888" i="3" s="1"/>
  <c r="F888" i="3"/>
  <c r="C888" i="3"/>
  <c r="F887" i="3"/>
  <c r="G887" i="3" s="1"/>
  <c r="K887" i="3" s="1"/>
  <c r="L887" i="3" s="1"/>
  <c r="C887" i="3"/>
  <c r="F886" i="3"/>
  <c r="G886" i="3" s="1"/>
  <c r="K886" i="3" s="1"/>
  <c r="R886" i="3" s="1"/>
  <c r="O886" i="3" s="1"/>
  <c r="C886" i="3"/>
  <c r="G885" i="3"/>
  <c r="K885" i="3" s="1"/>
  <c r="F885" i="3"/>
  <c r="C885" i="3"/>
  <c r="F884" i="3"/>
  <c r="G884" i="3" s="1"/>
  <c r="K884" i="3" s="1"/>
  <c r="L884" i="3" s="1"/>
  <c r="C884" i="3"/>
  <c r="F883" i="3"/>
  <c r="G883" i="3" s="1"/>
  <c r="K883" i="3" s="1"/>
  <c r="L883" i="3" s="1"/>
  <c r="C883" i="3"/>
  <c r="F882" i="3"/>
  <c r="C882" i="3"/>
  <c r="G881" i="3"/>
  <c r="K881" i="3" s="1"/>
  <c r="F881" i="3"/>
  <c r="C881" i="3"/>
  <c r="F880" i="3"/>
  <c r="G880" i="3" s="1"/>
  <c r="K880" i="3" s="1"/>
  <c r="L880" i="3" s="1"/>
  <c r="C880" i="3"/>
  <c r="F879" i="3"/>
  <c r="G879" i="3" s="1"/>
  <c r="K879" i="3" s="1"/>
  <c r="C879" i="3"/>
  <c r="F878" i="3"/>
  <c r="G878" i="3" s="1"/>
  <c r="K878" i="3" s="1"/>
  <c r="R878" i="3" s="1"/>
  <c r="O878" i="3" s="1"/>
  <c r="C878" i="3"/>
  <c r="F877" i="3"/>
  <c r="G877" i="3" s="1"/>
  <c r="K877" i="3" s="1"/>
  <c r="C877" i="3"/>
  <c r="G876" i="3"/>
  <c r="K876" i="3" s="1"/>
  <c r="L876" i="3" s="1"/>
  <c r="F876" i="3"/>
  <c r="C876" i="3"/>
  <c r="F875" i="3"/>
  <c r="G875" i="3" s="1"/>
  <c r="K875" i="3" s="1"/>
  <c r="L875" i="3" s="1"/>
  <c r="C875" i="3"/>
  <c r="F874" i="3"/>
  <c r="C874" i="3"/>
  <c r="G873" i="3"/>
  <c r="K873" i="3" s="1"/>
  <c r="H873" i="3" s="1"/>
  <c r="F873" i="3"/>
  <c r="C873" i="3"/>
  <c r="F872" i="3"/>
  <c r="C872" i="3"/>
  <c r="F871" i="3"/>
  <c r="G871" i="3" s="1"/>
  <c r="K871" i="3" s="1"/>
  <c r="L871" i="3" s="1"/>
  <c r="C871" i="3"/>
  <c r="F870" i="3"/>
  <c r="G870" i="3" s="1"/>
  <c r="K870" i="3" s="1"/>
  <c r="C870" i="3"/>
  <c r="F869" i="3"/>
  <c r="G869" i="3" s="1"/>
  <c r="K869" i="3" s="1"/>
  <c r="C869" i="3"/>
  <c r="G868" i="3"/>
  <c r="K868" i="3" s="1"/>
  <c r="L868" i="3" s="1"/>
  <c r="F868" i="3"/>
  <c r="C868" i="3"/>
  <c r="F867" i="3"/>
  <c r="G867" i="3" s="1"/>
  <c r="K867" i="3" s="1"/>
  <c r="L867" i="3" s="1"/>
  <c r="C867" i="3"/>
  <c r="F866" i="3"/>
  <c r="C866" i="3"/>
  <c r="F865" i="3"/>
  <c r="G865" i="3" s="1"/>
  <c r="K865" i="3" s="1"/>
  <c r="L865" i="3" s="1"/>
  <c r="C865" i="3"/>
  <c r="F864" i="3"/>
  <c r="C864" i="3"/>
  <c r="F863" i="3"/>
  <c r="G863" i="3" s="1"/>
  <c r="K863" i="3" s="1"/>
  <c r="L863" i="3" s="1"/>
  <c r="C863" i="3"/>
  <c r="F862" i="3"/>
  <c r="G862" i="3" s="1"/>
  <c r="K862" i="3" s="1"/>
  <c r="C862" i="3"/>
  <c r="G861" i="3"/>
  <c r="K861" i="3" s="1"/>
  <c r="L861" i="3" s="1"/>
  <c r="F861" i="3"/>
  <c r="C861" i="3"/>
  <c r="F860" i="3"/>
  <c r="G860" i="3" s="1"/>
  <c r="K860" i="3" s="1"/>
  <c r="L860" i="3" s="1"/>
  <c r="C860" i="3"/>
  <c r="F859" i="3"/>
  <c r="C859" i="3"/>
  <c r="G858" i="3"/>
  <c r="K858" i="3" s="1"/>
  <c r="R858" i="3" s="1"/>
  <c r="O858" i="3" s="1"/>
  <c r="T858" i="3" s="1"/>
  <c r="F858" i="3"/>
  <c r="C858" i="3"/>
  <c r="F857" i="3"/>
  <c r="G857" i="3" s="1"/>
  <c r="K857" i="3" s="1"/>
  <c r="L857" i="3" s="1"/>
  <c r="C857" i="3"/>
  <c r="F856" i="3"/>
  <c r="G856" i="3" s="1"/>
  <c r="K856" i="3" s="1"/>
  <c r="L856" i="3" s="1"/>
  <c r="C856" i="3"/>
  <c r="G855" i="3"/>
  <c r="K855" i="3" s="1"/>
  <c r="L855" i="3" s="1"/>
  <c r="F855" i="3"/>
  <c r="C855" i="3"/>
  <c r="F854" i="3"/>
  <c r="C854" i="3"/>
  <c r="F853" i="3"/>
  <c r="G853" i="3" s="1"/>
  <c r="K853" i="3" s="1"/>
  <c r="C853" i="3"/>
  <c r="G852" i="3"/>
  <c r="K852" i="3" s="1"/>
  <c r="L852" i="3" s="1"/>
  <c r="F852" i="3"/>
  <c r="C852" i="3"/>
  <c r="F851" i="3"/>
  <c r="C851" i="3"/>
  <c r="F850" i="3"/>
  <c r="C850" i="3"/>
  <c r="F849" i="3"/>
  <c r="G849" i="3" s="1"/>
  <c r="K849" i="3" s="1"/>
  <c r="C849" i="3"/>
  <c r="F848" i="3"/>
  <c r="C848" i="3"/>
  <c r="F847" i="3"/>
  <c r="G847" i="3" s="1"/>
  <c r="K847" i="3" s="1"/>
  <c r="C847" i="3"/>
  <c r="F846" i="3"/>
  <c r="G846" i="3" s="1"/>
  <c r="K846" i="3" s="1"/>
  <c r="C846" i="3"/>
  <c r="G845" i="3"/>
  <c r="K845" i="3" s="1"/>
  <c r="L845" i="3" s="1"/>
  <c r="F845" i="3"/>
  <c r="C845" i="3"/>
  <c r="F844" i="3"/>
  <c r="C844" i="3"/>
  <c r="F843" i="3"/>
  <c r="G843" i="3" s="1"/>
  <c r="K843" i="3" s="1"/>
  <c r="C843" i="3"/>
  <c r="F842" i="3"/>
  <c r="G842" i="3" s="1"/>
  <c r="K842" i="3" s="1"/>
  <c r="R842" i="3" s="1"/>
  <c r="O842" i="3" s="1"/>
  <c r="C842" i="3"/>
  <c r="F841" i="3"/>
  <c r="F840" i="3"/>
  <c r="G840" i="3" s="1"/>
  <c r="K840" i="3" s="1"/>
  <c r="F839" i="3"/>
  <c r="G839" i="3" s="1"/>
  <c r="K839" i="3" s="1"/>
  <c r="F838" i="3"/>
  <c r="G838" i="3" s="1"/>
  <c r="K838" i="3" s="1"/>
  <c r="J838" i="3" s="1"/>
  <c r="F837" i="3"/>
  <c r="G837" i="3" s="1"/>
  <c r="K837" i="3" s="1"/>
  <c r="F836" i="3"/>
  <c r="G836" i="3" s="1"/>
  <c r="K836" i="3" s="1"/>
  <c r="H836" i="3" s="1"/>
  <c r="F835" i="3"/>
  <c r="F834" i="3"/>
  <c r="G834" i="3" s="1"/>
  <c r="K834" i="3" s="1"/>
  <c r="F833" i="3"/>
  <c r="G833" i="3" s="1"/>
  <c r="K833" i="3" s="1"/>
  <c r="F832" i="3"/>
  <c r="G832" i="3" s="1"/>
  <c r="K832" i="3" s="1"/>
  <c r="F831" i="3"/>
  <c r="G831" i="3" s="1"/>
  <c r="K831" i="3" s="1"/>
  <c r="F830" i="3"/>
  <c r="G830" i="3" s="1"/>
  <c r="K830" i="3" s="1"/>
  <c r="M829" i="3"/>
  <c r="F829" i="3"/>
  <c r="G829" i="3" s="1"/>
  <c r="K829" i="3" s="1"/>
  <c r="F823" i="4"/>
  <c r="G823" i="4" s="1"/>
  <c r="K823" i="4" s="1"/>
  <c r="C823" i="4"/>
  <c r="F822" i="4"/>
  <c r="G822" i="4" s="1"/>
  <c r="K822" i="4" s="1"/>
  <c r="C822" i="4"/>
  <c r="F821" i="4"/>
  <c r="G821" i="4" s="1"/>
  <c r="K821" i="4" s="1"/>
  <c r="J821" i="4" s="1"/>
  <c r="C821" i="4"/>
  <c r="F820" i="4"/>
  <c r="C820" i="4"/>
  <c r="F819" i="4"/>
  <c r="G819" i="4" s="1"/>
  <c r="K819" i="4" s="1"/>
  <c r="C819" i="4"/>
  <c r="G818" i="4"/>
  <c r="K818" i="4" s="1"/>
  <c r="H818" i="4" s="1"/>
  <c r="F818" i="4"/>
  <c r="C818" i="4"/>
  <c r="F817" i="4"/>
  <c r="C817" i="4"/>
  <c r="F816" i="4"/>
  <c r="C816" i="4"/>
  <c r="F815" i="4"/>
  <c r="C815" i="4"/>
  <c r="F814" i="4"/>
  <c r="C814" i="4"/>
  <c r="F813" i="4"/>
  <c r="G813" i="4" s="1"/>
  <c r="K813" i="4" s="1"/>
  <c r="H813" i="4" s="1"/>
  <c r="C813" i="4"/>
  <c r="F812" i="4"/>
  <c r="G812" i="4" s="1"/>
  <c r="K812" i="4" s="1"/>
  <c r="P812" i="4" s="1"/>
  <c r="Q812" i="4" s="1"/>
  <c r="C812" i="4"/>
  <c r="F811" i="4"/>
  <c r="C811" i="4"/>
  <c r="G810" i="4"/>
  <c r="K810" i="4" s="1"/>
  <c r="R810" i="4" s="1"/>
  <c r="O810" i="4" s="1"/>
  <c r="T810" i="4" s="1"/>
  <c r="F810" i="4"/>
  <c r="C810" i="4"/>
  <c r="F809" i="4"/>
  <c r="C809" i="4"/>
  <c r="F808" i="4"/>
  <c r="G808" i="4" s="1"/>
  <c r="K808" i="4" s="1"/>
  <c r="C808" i="4"/>
  <c r="F807" i="4"/>
  <c r="G807" i="4" s="1"/>
  <c r="K807" i="4" s="1"/>
  <c r="R807" i="4" s="1"/>
  <c r="O807" i="4" s="1"/>
  <c r="C807" i="4"/>
  <c r="F806" i="4"/>
  <c r="C806" i="4"/>
  <c r="G805" i="4"/>
  <c r="K805" i="4" s="1"/>
  <c r="F805" i="4"/>
  <c r="C805" i="4"/>
  <c r="F804" i="4"/>
  <c r="G804" i="4" s="1"/>
  <c r="K804" i="4" s="1"/>
  <c r="C804" i="4"/>
  <c r="F803" i="4"/>
  <c r="C803" i="4"/>
  <c r="G802" i="4"/>
  <c r="K802" i="4" s="1"/>
  <c r="F802" i="4"/>
  <c r="C802" i="4"/>
  <c r="F801" i="4"/>
  <c r="C801" i="4"/>
  <c r="F800" i="4"/>
  <c r="G800" i="4" s="1"/>
  <c r="K800" i="4" s="1"/>
  <c r="I800" i="4" s="1"/>
  <c r="C800" i="4"/>
  <c r="G799" i="4"/>
  <c r="K799" i="4" s="1"/>
  <c r="F799" i="4"/>
  <c r="C799" i="4"/>
  <c r="F798" i="4"/>
  <c r="G798" i="4" s="1"/>
  <c r="K798" i="4" s="1"/>
  <c r="C798" i="4"/>
  <c r="F797" i="4"/>
  <c r="C797" i="4"/>
  <c r="F796" i="4"/>
  <c r="C796" i="4"/>
  <c r="F795" i="4"/>
  <c r="G795" i="4" s="1"/>
  <c r="K795" i="4" s="1"/>
  <c r="C795" i="4"/>
  <c r="F794" i="4"/>
  <c r="G794" i="4" s="1"/>
  <c r="K794" i="4" s="1"/>
  <c r="P794" i="4" s="1"/>
  <c r="Q794" i="4" s="1"/>
  <c r="C794" i="4"/>
  <c r="F793" i="4"/>
  <c r="G793" i="4" s="1"/>
  <c r="K793" i="4" s="1"/>
  <c r="R793" i="4" s="1"/>
  <c r="O793" i="4" s="1"/>
  <c r="C793" i="4"/>
  <c r="F792" i="4"/>
  <c r="C792" i="4"/>
  <c r="G791" i="4"/>
  <c r="K791" i="4" s="1"/>
  <c r="F791" i="4"/>
  <c r="C791" i="4"/>
  <c r="F790" i="4"/>
  <c r="G790" i="4" s="1"/>
  <c r="K790" i="4" s="1"/>
  <c r="P790" i="4" s="1"/>
  <c r="Q790" i="4" s="1"/>
  <c r="C790" i="4"/>
  <c r="F789" i="4"/>
  <c r="G789" i="4" s="1"/>
  <c r="K789" i="4" s="1"/>
  <c r="C789" i="4"/>
  <c r="F788" i="4"/>
  <c r="G788" i="4" s="1"/>
  <c r="K788" i="4" s="1"/>
  <c r="C788" i="4"/>
  <c r="F787" i="4"/>
  <c r="C787" i="4"/>
  <c r="G786" i="4"/>
  <c r="K786" i="4" s="1"/>
  <c r="F786" i="4"/>
  <c r="C786" i="4"/>
  <c r="F785" i="4"/>
  <c r="G785" i="4" s="1"/>
  <c r="K785" i="4" s="1"/>
  <c r="J785" i="4" s="1"/>
  <c r="C785" i="4"/>
  <c r="F784" i="4"/>
  <c r="C784" i="4"/>
  <c r="F783" i="4"/>
  <c r="C783" i="4"/>
  <c r="F782" i="4"/>
  <c r="C782" i="4"/>
  <c r="F781" i="4"/>
  <c r="G781" i="4" s="1"/>
  <c r="K781" i="4" s="1"/>
  <c r="J781" i="4" s="1"/>
  <c r="C781" i="4"/>
  <c r="F780" i="4"/>
  <c r="C780" i="4"/>
  <c r="F779" i="4"/>
  <c r="G779" i="4" s="1"/>
  <c r="K779" i="4" s="1"/>
  <c r="C779" i="4"/>
  <c r="G778" i="4"/>
  <c r="K778" i="4" s="1"/>
  <c r="F778" i="4"/>
  <c r="C778" i="4"/>
  <c r="F777" i="4"/>
  <c r="C777" i="4"/>
  <c r="F776" i="4"/>
  <c r="G776" i="4" s="1"/>
  <c r="K776" i="4" s="1"/>
  <c r="J776" i="4" s="1"/>
  <c r="C776" i="4"/>
  <c r="F775" i="4"/>
  <c r="C775" i="4"/>
  <c r="F774" i="4"/>
  <c r="G774" i="4" s="1"/>
  <c r="K774" i="4" s="1"/>
  <c r="C774" i="4"/>
  <c r="F773" i="4"/>
  <c r="C773" i="4"/>
  <c r="F772" i="4"/>
  <c r="C772" i="4"/>
  <c r="G771" i="4"/>
  <c r="K771" i="4" s="1"/>
  <c r="F771" i="4"/>
  <c r="C771" i="4"/>
  <c r="F770" i="4"/>
  <c r="G770" i="4" s="1"/>
  <c r="K770" i="4" s="1"/>
  <c r="H770" i="4" s="1"/>
  <c r="C770" i="4"/>
  <c r="F769" i="4"/>
  <c r="C769" i="4"/>
  <c r="F768" i="4"/>
  <c r="G768" i="4" s="1"/>
  <c r="K768" i="4" s="1"/>
  <c r="I768" i="4" s="1"/>
  <c r="C768" i="4"/>
  <c r="F767" i="4"/>
  <c r="G767" i="4" s="1"/>
  <c r="K767" i="4" s="1"/>
  <c r="I767" i="4" s="1"/>
  <c r="C767" i="4"/>
  <c r="G766" i="4"/>
  <c r="K766" i="4" s="1"/>
  <c r="H766" i="4" s="1"/>
  <c r="F766" i="4"/>
  <c r="C766" i="4"/>
  <c r="F765" i="4"/>
  <c r="C765" i="4"/>
  <c r="F764" i="4"/>
  <c r="G764" i="4" s="1"/>
  <c r="K764" i="4" s="1"/>
  <c r="I764" i="4" s="1"/>
  <c r="C764" i="4"/>
  <c r="F763" i="4"/>
  <c r="G763" i="4" s="1"/>
  <c r="K763" i="4" s="1"/>
  <c r="C763" i="4"/>
  <c r="G762" i="4"/>
  <c r="K762" i="4" s="1"/>
  <c r="F762" i="4"/>
  <c r="C762" i="4"/>
  <c r="F761" i="4"/>
  <c r="C761" i="4"/>
  <c r="F760" i="4"/>
  <c r="G760" i="4" s="1"/>
  <c r="K760" i="4" s="1"/>
  <c r="H760" i="4" s="1"/>
  <c r="C760" i="4"/>
  <c r="F759" i="4"/>
  <c r="G759" i="4" s="1"/>
  <c r="K759" i="4" s="1"/>
  <c r="H759" i="4" s="1"/>
  <c r="C759" i="4"/>
  <c r="G758" i="4"/>
  <c r="K758" i="4" s="1"/>
  <c r="F758" i="4"/>
  <c r="C758" i="4"/>
  <c r="F757" i="4"/>
  <c r="G757" i="4" s="1"/>
  <c r="K757" i="4" s="1"/>
  <c r="C757" i="4"/>
  <c r="F756" i="4"/>
  <c r="G756" i="4" s="1"/>
  <c r="K756" i="4" s="1"/>
  <c r="J756" i="4" s="1"/>
  <c r="C756" i="4"/>
  <c r="G755" i="4"/>
  <c r="K755" i="4" s="1"/>
  <c r="I755" i="4" s="1"/>
  <c r="F755" i="4"/>
  <c r="C755" i="4"/>
  <c r="F754" i="4"/>
  <c r="C754" i="4"/>
  <c r="F753" i="4"/>
  <c r="G753" i="4" s="1"/>
  <c r="K753" i="4" s="1"/>
  <c r="R753" i="4" s="1"/>
  <c r="O753" i="4" s="1"/>
  <c r="C753" i="4"/>
  <c r="F752" i="4"/>
  <c r="C752" i="4"/>
  <c r="G751" i="4"/>
  <c r="K751" i="4" s="1"/>
  <c r="F751" i="4"/>
  <c r="C751" i="4"/>
  <c r="F750" i="4"/>
  <c r="C750" i="4"/>
  <c r="F749" i="4"/>
  <c r="G749" i="4" s="1"/>
  <c r="K749" i="4" s="1"/>
  <c r="C749" i="4"/>
  <c r="G748" i="4"/>
  <c r="K748" i="4" s="1"/>
  <c r="P748" i="4" s="1"/>
  <c r="Q748" i="4" s="1"/>
  <c r="F748" i="4"/>
  <c r="C748" i="4"/>
  <c r="F747" i="4"/>
  <c r="G747" i="4" s="1"/>
  <c r="K747" i="4" s="1"/>
  <c r="P747" i="4" s="1"/>
  <c r="Q747" i="4" s="1"/>
  <c r="C747" i="4"/>
  <c r="F746" i="4"/>
  <c r="G746" i="4" s="1"/>
  <c r="K746" i="4" s="1"/>
  <c r="C746" i="4"/>
  <c r="F745" i="4"/>
  <c r="C745" i="4"/>
  <c r="F744" i="4"/>
  <c r="G744" i="4" s="1"/>
  <c r="K744" i="4" s="1"/>
  <c r="C744" i="4"/>
  <c r="G743" i="4"/>
  <c r="K743" i="4" s="1"/>
  <c r="F743" i="4"/>
  <c r="C743" i="4"/>
  <c r="F742" i="4"/>
  <c r="C742" i="4"/>
  <c r="F741" i="4"/>
  <c r="G741" i="4" s="1"/>
  <c r="K741" i="4" s="1"/>
  <c r="C741" i="4"/>
  <c r="G740" i="4"/>
  <c r="K740" i="4" s="1"/>
  <c r="F740" i="4"/>
  <c r="C740" i="4"/>
  <c r="F739" i="4"/>
  <c r="G739" i="4" s="1"/>
  <c r="K739" i="4" s="1"/>
  <c r="H739" i="4" s="1"/>
  <c r="C739" i="4"/>
  <c r="F738" i="4"/>
  <c r="C738" i="4"/>
  <c r="F737" i="4"/>
  <c r="G737" i="4" s="1"/>
  <c r="K737" i="4" s="1"/>
  <c r="C737" i="4"/>
  <c r="F736" i="4"/>
  <c r="C736" i="4"/>
  <c r="G735" i="4"/>
  <c r="K735" i="4" s="1"/>
  <c r="F735" i="4"/>
  <c r="C735" i="4"/>
  <c r="F734" i="4"/>
  <c r="G734" i="4" s="1"/>
  <c r="K734" i="4" s="1"/>
  <c r="R734" i="4" s="1"/>
  <c r="O734" i="4" s="1"/>
  <c r="C734" i="4"/>
  <c r="F733" i="4"/>
  <c r="C733" i="4"/>
  <c r="F732" i="4"/>
  <c r="G732" i="4" s="1"/>
  <c r="K732" i="4" s="1"/>
  <c r="P732" i="4" s="1"/>
  <c r="Q732" i="4" s="1"/>
  <c r="C732" i="4"/>
  <c r="F731" i="4"/>
  <c r="G731" i="4" s="1"/>
  <c r="K731" i="4" s="1"/>
  <c r="C731" i="4"/>
  <c r="F730" i="4"/>
  <c r="C730" i="4"/>
  <c r="F729" i="4"/>
  <c r="C729" i="4"/>
  <c r="F728" i="4"/>
  <c r="C728" i="4"/>
  <c r="G727" i="4"/>
  <c r="K727" i="4" s="1"/>
  <c r="H727" i="4" s="1"/>
  <c r="F727" i="4"/>
  <c r="C727" i="4"/>
  <c r="F726" i="4"/>
  <c r="C726" i="4"/>
  <c r="F725" i="4"/>
  <c r="G725" i="4" s="1"/>
  <c r="K725" i="4" s="1"/>
  <c r="H725" i="4" s="1"/>
  <c r="C725" i="4"/>
  <c r="F724" i="4"/>
  <c r="C724" i="4"/>
  <c r="F723" i="4"/>
  <c r="C723" i="4"/>
  <c r="F722" i="4"/>
  <c r="C722" i="4"/>
  <c r="G721" i="4"/>
  <c r="K721" i="4" s="1"/>
  <c r="I721" i="4" s="1"/>
  <c r="F721" i="4"/>
  <c r="C721" i="4"/>
  <c r="F720" i="4"/>
  <c r="G720" i="4" s="1"/>
  <c r="K720" i="4" s="1"/>
  <c r="L720" i="4" s="1"/>
  <c r="C720" i="4"/>
  <c r="F719" i="4"/>
  <c r="G719" i="4" s="1"/>
  <c r="K719" i="4" s="1"/>
  <c r="R719" i="4" s="1"/>
  <c r="O719" i="4" s="1"/>
  <c r="C719" i="4"/>
  <c r="F718" i="4"/>
  <c r="C718" i="4"/>
  <c r="F717" i="4"/>
  <c r="C717" i="4"/>
  <c r="G716" i="4"/>
  <c r="K716" i="4" s="1"/>
  <c r="L716" i="4" s="1"/>
  <c r="F716" i="4"/>
  <c r="C716" i="4"/>
  <c r="F715" i="4"/>
  <c r="G715" i="4" s="1"/>
  <c r="K715" i="4" s="1"/>
  <c r="P715" i="4" s="1"/>
  <c r="Q715" i="4" s="1"/>
  <c r="C715" i="4"/>
  <c r="F714" i="4"/>
  <c r="G714" i="4" s="1"/>
  <c r="K714" i="4" s="1"/>
  <c r="P714" i="4" s="1"/>
  <c r="Q714" i="4" s="1"/>
  <c r="C714" i="4"/>
  <c r="F713" i="4"/>
  <c r="G713" i="4" s="1"/>
  <c r="K713" i="4" s="1"/>
  <c r="C713" i="4"/>
  <c r="F712" i="4"/>
  <c r="G712" i="4" s="1"/>
  <c r="K712" i="4" s="1"/>
  <c r="C712" i="4"/>
  <c r="G711" i="4"/>
  <c r="K711" i="4" s="1"/>
  <c r="F711" i="4"/>
  <c r="C711" i="4"/>
  <c r="F710" i="4"/>
  <c r="G710" i="4" s="1"/>
  <c r="K710" i="4" s="1"/>
  <c r="C710" i="4"/>
  <c r="F709" i="4"/>
  <c r="G709" i="4" s="1"/>
  <c r="K709" i="4" s="1"/>
  <c r="J709" i="4" s="1"/>
  <c r="C709" i="4"/>
  <c r="F708" i="4"/>
  <c r="G708" i="4" s="1"/>
  <c r="K708" i="4" s="1"/>
  <c r="P708" i="4" s="1"/>
  <c r="Q708" i="4" s="1"/>
  <c r="C708" i="4"/>
  <c r="F707" i="4"/>
  <c r="G707" i="4" s="1"/>
  <c r="K707" i="4" s="1"/>
  <c r="P707" i="4" s="1"/>
  <c r="Q707" i="4" s="1"/>
  <c r="C707" i="4"/>
  <c r="F706" i="4"/>
  <c r="C706" i="4"/>
  <c r="F705" i="4"/>
  <c r="C705" i="4"/>
  <c r="G704" i="4"/>
  <c r="K704" i="4" s="1"/>
  <c r="F704" i="4"/>
  <c r="C704" i="4"/>
  <c r="F703" i="4"/>
  <c r="C703" i="4"/>
  <c r="F702" i="4"/>
  <c r="C702" i="4"/>
  <c r="F701" i="4"/>
  <c r="G701" i="4" s="1"/>
  <c r="K701" i="4" s="1"/>
  <c r="R701" i="4" s="1"/>
  <c r="O701" i="4" s="1"/>
  <c r="T701" i="4" s="1"/>
  <c r="C701" i="4"/>
  <c r="G700" i="4"/>
  <c r="K700" i="4" s="1"/>
  <c r="F700" i="4"/>
  <c r="C700" i="4"/>
  <c r="F699" i="4"/>
  <c r="G699" i="4" s="1"/>
  <c r="K699" i="4" s="1"/>
  <c r="C699" i="4"/>
  <c r="F698" i="4"/>
  <c r="C698" i="4"/>
  <c r="F697" i="4"/>
  <c r="G697" i="4" s="1"/>
  <c r="K697" i="4" s="1"/>
  <c r="P697" i="4" s="1"/>
  <c r="Q697" i="4" s="1"/>
  <c r="C697" i="4"/>
  <c r="G696" i="4"/>
  <c r="K696" i="4" s="1"/>
  <c r="J696" i="4" s="1"/>
  <c r="F696" i="4"/>
  <c r="C696" i="4"/>
  <c r="F695" i="4"/>
  <c r="G695" i="4" s="1"/>
  <c r="K695" i="4" s="1"/>
  <c r="C695" i="4"/>
  <c r="G694" i="4"/>
  <c r="K694" i="4" s="1"/>
  <c r="F694" i="4"/>
  <c r="C694" i="4"/>
  <c r="F693" i="4"/>
  <c r="C693" i="4"/>
  <c r="F692" i="4"/>
  <c r="G692" i="4" s="1"/>
  <c r="K692" i="4" s="1"/>
  <c r="C692" i="4"/>
  <c r="F691" i="4"/>
  <c r="G691" i="4" s="1"/>
  <c r="K691" i="4" s="1"/>
  <c r="C691" i="4"/>
  <c r="F690" i="4"/>
  <c r="G690" i="4" s="1"/>
  <c r="K690" i="4" s="1"/>
  <c r="R690" i="4" s="1"/>
  <c r="O690" i="4" s="1"/>
  <c r="C690" i="4"/>
  <c r="F689" i="4"/>
  <c r="G689" i="4" s="1"/>
  <c r="K689" i="4" s="1"/>
  <c r="R689" i="4" s="1"/>
  <c r="O689" i="4" s="1"/>
  <c r="C689" i="4"/>
  <c r="G688" i="4"/>
  <c r="K688" i="4" s="1"/>
  <c r="R688" i="4" s="1"/>
  <c r="O688" i="4" s="1"/>
  <c r="F688" i="4"/>
  <c r="C688" i="4"/>
  <c r="F687" i="4"/>
  <c r="C687" i="4"/>
  <c r="F686" i="4"/>
  <c r="C686" i="4"/>
  <c r="F685" i="4"/>
  <c r="G685" i="4" s="1"/>
  <c r="K685" i="4" s="1"/>
  <c r="C685" i="4"/>
  <c r="F684" i="4"/>
  <c r="C684" i="4"/>
  <c r="F683" i="4"/>
  <c r="G683" i="4" s="1"/>
  <c r="K683" i="4" s="1"/>
  <c r="C683" i="4"/>
  <c r="F682" i="4"/>
  <c r="C682" i="4"/>
  <c r="F681" i="4"/>
  <c r="C681" i="4"/>
  <c r="G680" i="4"/>
  <c r="K680" i="4" s="1"/>
  <c r="F680" i="4"/>
  <c r="C680" i="4"/>
  <c r="F679" i="4"/>
  <c r="C679" i="4"/>
  <c r="F678" i="4"/>
  <c r="C678" i="4"/>
  <c r="F677" i="4"/>
  <c r="C677" i="4"/>
  <c r="F676" i="4"/>
  <c r="C676" i="4"/>
  <c r="F675" i="4"/>
  <c r="C675" i="4"/>
  <c r="F674" i="4"/>
  <c r="G674" i="4" s="1"/>
  <c r="K674" i="4" s="1"/>
  <c r="C674" i="4"/>
  <c r="F673" i="4"/>
  <c r="G673" i="4" s="1"/>
  <c r="K673" i="4" s="1"/>
  <c r="J673" i="4" s="1"/>
  <c r="C673" i="4"/>
  <c r="G672" i="4"/>
  <c r="K672" i="4" s="1"/>
  <c r="L672" i="4" s="1"/>
  <c r="F672" i="4"/>
  <c r="C672" i="4"/>
  <c r="F671" i="4"/>
  <c r="G671" i="4" s="1"/>
  <c r="K671" i="4" s="1"/>
  <c r="H671" i="4" s="1"/>
  <c r="C671" i="4"/>
  <c r="F670" i="4"/>
  <c r="C670" i="4"/>
  <c r="F669" i="4"/>
  <c r="G669" i="4" s="1"/>
  <c r="K669" i="4" s="1"/>
  <c r="L669" i="4" s="1"/>
  <c r="C669" i="4"/>
  <c r="F668" i="4"/>
  <c r="G668" i="4" s="1"/>
  <c r="K668" i="4" s="1"/>
  <c r="C668" i="4"/>
  <c r="F667" i="4"/>
  <c r="G667" i="4" s="1"/>
  <c r="K667" i="4" s="1"/>
  <c r="C667" i="4"/>
  <c r="G666" i="4"/>
  <c r="K666" i="4" s="1"/>
  <c r="F666" i="4"/>
  <c r="C666" i="4"/>
  <c r="F665" i="4"/>
  <c r="G665" i="4" s="1"/>
  <c r="K665" i="4" s="1"/>
  <c r="C665" i="4"/>
  <c r="F664" i="4"/>
  <c r="G664" i="4" s="1"/>
  <c r="K664" i="4" s="1"/>
  <c r="C664" i="4"/>
  <c r="F663" i="4"/>
  <c r="G663" i="4" s="1"/>
  <c r="K663" i="4" s="1"/>
  <c r="R663" i="4" s="1"/>
  <c r="O663" i="4" s="1"/>
  <c r="C663" i="4"/>
  <c r="F662" i="4"/>
  <c r="C662" i="4"/>
  <c r="F661" i="4"/>
  <c r="C661" i="4"/>
  <c r="F660" i="4"/>
  <c r="G660" i="4" s="1"/>
  <c r="K660" i="4" s="1"/>
  <c r="C660" i="4"/>
  <c r="F659" i="4"/>
  <c r="G659" i="4" s="1"/>
  <c r="K659" i="4" s="1"/>
  <c r="J659" i="4" s="1"/>
  <c r="C659" i="4"/>
  <c r="G658" i="4"/>
  <c r="K658" i="4" s="1"/>
  <c r="F658" i="4"/>
  <c r="C658" i="4"/>
  <c r="F657" i="4"/>
  <c r="C657" i="4"/>
  <c r="F656" i="4"/>
  <c r="G656" i="4" s="1"/>
  <c r="K656" i="4" s="1"/>
  <c r="I656" i="4" s="1"/>
  <c r="C656" i="4"/>
  <c r="F655" i="4"/>
  <c r="C655" i="4"/>
  <c r="F654" i="4"/>
  <c r="C654" i="4"/>
  <c r="F653" i="4"/>
  <c r="C653" i="4"/>
  <c r="F652" i="4"/>
  <c r="C652" i="4"/>
  <c r="F651" i="4"/>
  <c r="C651" i="4"/>
  <c r="F650" i="4"/>
  <c r="G650" i="4" s="1"/>
  <c r="K650" i="4" s="1"/>
  <c r="I650" i="4" s="1"/>
  <c r="C650" i="4"/>
  <c r="F649" i="4"/>
  <c r="G649" i="4" s="1"/>
  <c r="K649" i="4" s="1"/>
  <c r="F648" i="4"/>
  <c r="G648" i="4" s="1"/>
  <c r="K648" i="4" s="1"/>
  <c r="F647" i="4"/>
  <c r="G647" i="4" s="1"/>
  <c r="K647" i="4" s="1"/>
  <c r="I647" i="4" s="1"/>
  <c r="F646" i="4"/>
  <c r="G646" i="4" s="1"/>
  <c r="K646" i="4" s="1"/>
  <c r="F645" i="4"/>
  <c r="C634" i="4"/>
  <c r="F644" i="4"/>
  <c r="G644" i="4" s="1"/>
  <c r="K644" i="4" s="1"/>
  <c r="C642" i="4"/>
  <c r="F643" i="4"/>
  <c r="G643" i="4" s="1"/>
  <c r="K643" i="4" s="1"/>
  <c r="C649" i="4"/>
  <c r="F642" i="4"/>
  <c r="G642" i="4" s="1"/>
  <c r="K642" i="4" s="1"/>
  <c r="C641" i="4"/>
  <c r="F641" i="4"/>
  <c r="G641" i="4" s="1"/>
  <c r="K641" i="4" s="1"/>
  <c r="C648" i="4"/>
  <c r="G640" i="4"/>
  <c r="K640" i="4" s="1"/>
  <c r="F640" i="4"/>
  <c r="C647" i="4"/>
  <c r="F639" i="4"/>
  <c r="G639" i="4" s="1"/>
  <c r="K639" i="4" s="1"/>
  <c r="C627" i="4"/>
  <c r="F638" i="4"/>
  <c r="C637" i="4"/>
  <c r="F637" i="4"/>
  <c r="G637" i="4" s="1"/>
  <c r="K637" i="4" s="1"/>
  <c r="C635" i="4"/>
  <c r="F636" i="4"/>
  <c r="G636" i="4" s="1"/>
  <c r="K636" i="4" s="1"/>
  <c r="C646" i="4"/>
  <c r="F635" i="4"/>
  <c r="G635" i="4" s="1"/>
  <c r="K635" i="4" s="1"/>
  <c r="C631" i="4"/>
  <c r="F634" i="4"/>
  <c r="G634" i="4" s="1"/>
  <c r="K634" i="4" s="1"/>
  <c r="J634" i="4" s="1"/>
  <c r="C630" i="4"/>
  <c r="F633" i="4"/>
  <c r="G633" i="4" s="1"/>
  <c r="K633" i="4" s="1"/>
  <c r="C624" i="4"/>
  <c r="F632" i="4"/>
  <c r="G632" i="4" s="1"/>
  <c r="K632" i="4" s="1"/>
  <c r="C632" i="4"/>
  <c r="F631" i="4"/>
  <c r="G631" i="4" s="1"/>
  <c r="K631" i="4" s="1"/>
  <c r="C628" i="4"/>
  <c r="F630" i="4"/>
  <c r="C626" i="4"/>
  <c r="F629" i="4"/>
  <c r="G629" i="4" s="1"/>
  <c r="K629" i="4" s="1"/>
  <c r="C638" i="4"/>
  <c r="F628" i="4"/>
  <c r="G628" i="4" s="1"/>
  <c r="K628" i="4" s="1"/>
  <c r="C645" i="4"/>
  <c r="F627" i="4"/>
  <c r="C625" i="4"/>
  <c r="F626" i="4"/>
  <c r="G626" i="4" s="1"/>
  <c r="K626" i="4" s="1"/>
  <c r="C643" i="4"/>
  <c r="F625" i="4"/>
  <c r="G625" i="4" s="1"/>
  <c r="K625" i="4" s="1"/>
  <c r="C633" i="4"/>
  <c r="M624" i="4"/>
  <c r="F624" i="4"/>
  <c r="G624" i="4" s="1"/>
  <c r="K624" i="4" s="1"/>
  <c r="C644" i="4"/>
  <c r="F618" i="4"/>
  <c r="G618" i="4" s="1"/>
  <c r="K618" i="4" s="1"/>
  <c r="P618" i="4" s="1"/>
  <c r="Q618" i="4" s="1"/>
  <c r="C618" i="4"/>
  <c r="F617" i="4"/>
  <c r="C617" i="4"/>
  <c r="G616" i="4"/>
  <c r="K616" i="4" s="1"/>
  <c r="I616" i="4" s="1"/>
  <c r="F616" i="4"/>
  <c r="C616" i="4"/>
  <c r="F615" i="4"/>
  <c r="G615" i="4" s="1"/>
  <c r="K615" i="4" s="1"/>
  <c r="H615" i="4" s="1"/>
  <c r="C615" i="4"/>
  <c r="G614" i="4"/>
  <c r="K614" i="4" s="1"/>
  <c r="L614" i="4" s="1"/>
  <c r="F614" i="4"/>
  <c r="C614" i="4"/>
  <c r="F613" i="4"/>
  <c r="G613" i="4" s="1"/>
  <c r="K613" i="4" s="1"/>
  <c r="C613" i="4"/>
  <c r="F612" i="4"/>
  <c r="G612" i="4" s="1"/>
  <c r="K612" i="4" s="1"/>
  <c r="H612" i="4" s="1"/>
  <c r="C612" i="4"/>
  <c r="G611" i="4"/>
  <c r="K611" i="4" s="1"/>
  <c r="I611" i="4" s="1"/>
  <c r="F611" i="4"/>
  <c r="C611" i="4"/>
  <c r="F610" i="4"/>
  <c r="C610" i="4"/>
  <c r="F609" i="4"/>
  <c r="C609" i="4"/>
  <c r="F608" i="4"/>
  <c r="G608" i="4" s="1"/>
  <c r="K608" i="4" s="1"/>
  <c r="P608" i="4" s="1"/>
  <c r="Q608" i="4" s="1"/>
  <c r="C608" i="4"/>
  <c r="F607" i="4"/>
  <c r="G607" i="4" s="1"/>
  <c r="K607" i="4" s="1"/>
  <c r="H607" i="4" s="1"/>
  <c r="C607" i="4"/>
  <c r="F606" i="4"/>
  <c r="C606" i="4"/>
  <c r="G605" i="4"/>
  <c r="K605" i="4" s="1"/>
  <c r="F605" i="4"/>
  <c r="C605" i="4"/>
  <c r="F604" i="4"/>
  <c r="C604" i="4"/>
  <c r="F603" i="4"/>
  <c r="G603" i="4" s="1"/>
  <c r="K603" i="4" s="1"/>
  <c r="H603" i="4" s="1"/>
  <c r="C603" i="4"/>
  <c r="F602" i="4"/>
  <c r="G602" i="4" s="1"/>
  <c r="K602" i="4" s="1"/>
  <c r="I602" i="4" s="1"/>
  <c r="C602" i="4"/>
  <c r="G601" i="4"/>
  <c r="K601" i="4" s="1"/>
  <c r="P601" i="4" s="1"/>
  <c r="Q601" i="4" s="1"/>
  <c r="F601" i="4"/>
  <c r="C601" i="4"/>
  <c r="F600" i="4"/>
  <c r="G600" i="4" s="1"/>
  <c r="K600" i="4" s="1"/>
  <c r="H600" i="4" s="1"/>
  <c r="C600" i="4"/>
  <c r="F599" i="4"/>
  <c r="G599" i="4" s="1"/>
  <c r="K599" i="4" s="1"/>
  <c r="C599" i="4"/>
  <c r="F598" i="4"/>
  <c r="C598" i="4"/>
  <c r="G597" i="4"/>
  <c r="K597" i="4" s="1"/>
  <c r="I597" i="4" s="1"/>
  <c r="F597" i="4"/>
  <c r="C597" i="4"/>
  <c r="F596" i="4"/>
  <c r="G596" i="4" s="1"/>
  <c r="K596" i="4" s="1"/>
  <c r="C596" i="4"/>
  <c r="F595" i="4"/>
  <c r="G595" i="4" s="1"/>
  <c r="K595" i="4" s="1"/>
  <c r="R595" i="4" s="1"/>
  <c r="O595" i="4" s="1"/>
  <c r="C595" i="4"/>
  <c r="G594" i="4"/>
  <c r="K594" i="4" s="1"/>
  <c r="H594" i="4" s="1"/>
  <c r="F594" i="4"/>
  <c r="C594" i="4"/>
  <c r="F593" i="4"/>
  <c r="C593" i="4"/>
  <c r="F592" i="4"/>
  <c r="C592" i="4"/>
  <c r="F591" i="4"/>
  <c r="G591" i="4" s="1"/>
  <c r="K591" i="4" s="1"/>
  <c r="L591" i="4" s="1"/>
  <c r="C591" i="4"/>
  <c r="F590" i="4"/>
  <c r="G590" i="4" s="1"/>
  <c r="K590" i="4" s="1"/>
  <c r="P590" i="4" s="1"/>
  <c r="Q590" i="4" s="1"/>
  <c r="C590" i="4"/>
  <c r="F589" i="4"/>
  <c r="G589" i="4" s="1"/>
  <c r="K589" i="4" s="1"/>
  <c r="R589" i="4" s="1"/>
  <c r="O589" i="4" s="1"/>
  <c r="T589" i="4" s="1"/>
  <c r="C589" i="4"/>
  <c r="F588" i="4"/>
  <c r="C588" i="4"/>
  <c r="G587" i="4"/>
  <c r="K587" i="4" s="1"/>
  <c r="R587" i="4" s="1"/>
  <c r="O587" i="4" s="1"/>
  <c r="F587" i="4"/>
  <c r="C587" i="4"/>
  <c r="F586" i="4"/>
  <c r="G586" i="4" s="1"/>
  <c r="K586" i="4" s="1"/>
  <c r="J586" i="4" s="1"/>
  <c r="C586" i="4"/>
  <c r="F585" i="4"/>
  <c r="G585" i="4" s="1"/>
  <c r="K585" i="4" s="1"/>
  <c r="R585" i="4" s="1"/>
  <c r="O585" i="4" s="1"/>
  <c r="S585" i="4" s="1"/>
  <c r="C585" i="4"/>
  <c r="F584" i="4"/>
  <c r="G584" i="4" s="1"/>
  <c r="K584" i="4" s="1"/>
  <c r="C584" i="4"/>
  <c r="G583" i="4"/>
  <c r="K583" i="4" s="1"/>
  <c r="P583" i="4" s="1"/>
  <c r="Q583" i="4" s="1"/>
  <c r="F583" i="4"/>
  <c r="C583" i="4"/>
  <c r="F582" i="4"/>
  <c r="G582" i="4" s="1"/>
  <c r="K582" i="4" s="1"/>
  <c r="L582" i="4" s="1"/>
  <c r="C582" i="4"/>
  <c r="F581" i="4"/>
  <c r="C581" i="4"/>
  <c r="F580" i="4"/>
  <c r="C580" i="4"/>
  <c r="F579" i="4"/>
  <c r="C579" i="4"/>
  <c r="F578" i="4"/>
  <c r="G578" i="4" s="1"/>
  <c r="K578" i="4" s="1"/>
  <c r="C578" i="4"/>
  <c r="G577" i="4"/>
  <c r="K577" i="4" s="1"/>
  <c r="F577" i="4"/>
  <c r="C577" i="4"/>
  <c r="F576" i="4"/>
  <c r="C576" i="4"/>
  <c r="F575" i="4"/>
  <c r="G575" i="4" s="1"/>
  <c r="K575" i="4" s="1"/>
  <c r="C575" i="4"/>
  <c r="F574" i="4"/>
  <c r="G574" i="4" s="1"/>
  <c r="K574" i="4" s="1"/>
  <c r="J574" i="4" s="1"/>
  <c r="C574" i="4"/>
  <c r="F573" i="4"/>
  <c r="C573" i="4"/>
  <c r="F572" i="4"/>
  <c r="G572" i="4" s="1"/>
  <c r="K572" i="4" s="1"/>
  <c r="R572" i="4" s="1"/>
  <c r="O572" i="4" s="1"/>
  <c r="T572" i="4" s="1"/>
  <c r="C572" i="4"/>
  <c r="G571" i="4"/>
  <c r="K571" i="4" s="1"/>
  <c r="L571" i="4" s="1"/>
  <c r="F571" i="4"/>
  <c r="C571" i="4"/>
  <c r="F570" i="4"/>
  <c r="G570" i="4" s="1"/>
  <c r="K570" i="4" s="1"/>
  <c r="C570" i="4"/>
  <c r="G569" i="4"/>
  <c r="K569" i="4" s="1"/>
  <c r="F569" i="4"/>
  <c r="C569" i="4"/>
  <c r="F568" i="4"/>
  <c r="G568" i="4" s="1"/>
  <c r="K568" i="4" s="1"/>
  <c r="C568" i="4"/>
  <c r="F567" i="4"/>
  <c r="G567" i="4" s="1"/>
  <c r="K567" i="4" s="1"/>
  <c r="C567" i="4"/>
  <c r="F566" i="4"/>
  <c r="G566" i="4" s="1"/>
  <c r="K566" i="4" s="1"/>
  <c r="R566" i="4" s="1"/>
  <c r="O566" i="4" s="1"/>
  <c r="S566" i="4" s="1"/>
  <c r="C566" i="4"/>
  <c r="F565" i="4"/>
  <c r="C565" i="4"/>
  <c r="G564" i="4"/>
  <c r="K564" i="4" s="1"/>
  <c r="R564" i="4" s="1"/>
  <c r="O564" i="4" s="1"/>
  <c r="T564" i="4" s="1"/>
  <c r="F564" i="4"/>
  <c r="C564" i="4"/>
  <c r="F563" i="4"/>
  <c r="G563" i="4" s="1"/>
  <c r="K563" i="4" s="1"/>
  <c r="P563" i="4" s="1"/>
  <c r="Q563" i="4" s="1"/>
  <c r="C563" i="4"/>
  <c r="F562" i="4"/>
  <c r="C562" i="4"/>
  <c r="F561" i="4"/>
  <c r="C561" i="4"/>
  <c r="F560" i="4"/>
  <c r="G560" i="4" s="1"/>
  <c r="K560" i="4" s="1"/>
  <c r="C560" i="4"/>
  <c r="F559" i="4"/>
  <c r="G559" i="4" s="1"/>
  <c r="K559" i="4" s="1"/>
  <c r="C559" i="4"/>
  <c r="F558" i="4"/>
  <c r="C558" i="4"/>
  <c r="F557" i="4"/>
  <c r="C557" i="4"/>
  <c r="G556" i="4"/>
  <c r="K556" i="4" s="1"/>
  <c r="R556" i="4" s="1"/>
  <c r="O556" i="4" s="1"/>
  <c r="F556" i="4"/>
  <c r="C556" i="4"/>
  <c r="F555" i="4"/>
  <c r="C555" i="4"/>
  <c r="F554" i="4"/>
  <c r="C554" i="4"/>
  <c r="F553" i="4"/>
  <c r="C553" i="4"/>
  <c r="F552" i="4"/>
  <c r="C552" i="4"/>
  <c r="F551" i="4"/>
  <c r="G551" i="4" s="1"/>
  <c r="K551" i="4" s="1"/>
  <c r="J551" i="4" s="1"/>
  <c r="C551" i="4"/>
  <c r="G550" i="4"/>
  <c r="K550" i="4" s="1"/>
  <c r="F550" i="4"/>
  <c r="C550" i="4"/>
  <c r="F549" i="4"/>
  <c r="G549" i="4" s="1"/>
  <c r="K549" i="4" s="1"/>
  <c r="C549" i="4"/>
  <c r="F548" i="4"/>
  <c r="G548" i="4" s="1"/>
  <c r="K548" i="4" s="1"/>
  <c r="J548" i="4" s="1"/>
  <c r="C548" i="4"/>
  <c r="F547" i="4"/>
  <c r="C547" i="4"/>
  <c r="G546" i="4"/>
  <c r="K546" i="4" s="1"/>
  <c r="F546" i="4"/>
  <c r="C546" i="4"/>
  <c r="F545" i="4"/>
  <c r="G545" i="4" s="1"/>
  <c r="K545" i="4" s="1"/>
  <c r="C545" i="4"/>
  <c r="F544" i="4"/>
  <c r="C544" i="4"/>
  <c r="F543" i="4"/>
  <c r="G543" i="4" s="1"/>
  <c r="K543" i="4" s="1"/>
  <c r="I543" i="4" s="1"/>
  <c r="C543" i="4"/>
  <c r="F542" i="4"/>
  <c r="C542" i="4"/>
  <c r="G541" i="4"/>
  <c r="K541" i="4" s="1"/>
  <c r="J541" i="4" s="1"/>
  <c r="F541" i="4"/>
  <c r="C541" i="4"/>
  <c r="F540" i="4"/>
  <c r="G540" i="4" s="1"/>
  <c r="K540" i="4" s="1"/>
  <c r="I540" i="4" s="1"/>
  <c r="C540" i="4"/>
  <c r="F539" i="4"/>
  <c r="G539" i="4" s="1"/>
  <c r="K539" i="4" s="1"/>
  <c r="C539" i="4"/>
  <c r="G538" i="4"/>
  <c r="K538" i="4" s="1"/>
  <c r="P538" i="4" s="1"/>
  <c r="Q538" i="4" s="1"/>
  <c r="F538" i="4"/>
  <c r="C538" i="4"/>
  <c r="F537" i="4"/>
  <c r="C537" i="4"/>
  <c r="F536" i="4"/>
  <c r="G536" i="4" s="1"/>
  <c r="K536" i="4" s="1"/>
  <c r="C536" i="4"/>
  <c r="F535" i="4"/>
  <c r="G535" i="4" s="1"/>
  <c r="K535" i="4" s="1"/>
  <c r="C535" i="4"/>
  <c r="F534" i="4"/>
  <c r="C534" i="4"/>
  <c r="F533" i="4"/>
  <c r="C533" i="4"/>
  <c r="G532" i="4"/>
  <c r="K532" i="4" s="1"/>
  <c r="J532" i="4" s="1"/>
  <c r="F532" i="4"/>
  <c r="C532" i="4"/>
  <c r="F531" i="4"/>
  <c r="C531" i="4"/>
  <c r="F530" i="4"/>
  <c r="G530" i="4" s="1"/>
  <c r="K530" i="4" s="1"/>
  <c r="C530" i="4"/>
  <c r="F529" i="4"/>
  <c r="C529" i="4"/>
  <c r="F528" i="4"/>
  <c r="G528" i="4" s="1"/>
  <c r="K528" i="4" s="1"/>
  <c r="C528" i="4"/>
  <c r="G527" i="4"/>
  <c r="K527" i="4" s="1"/>
  <c r="F527" i="4"/>
  <c r="C527" i="4"/>
  <c r="F526" i="4"/>
  <c r="G526" i="4" s="1"/>
  <c r="K526" i="4" s="1"/>
  <c r="R526" i="4" s="1"/>
  <c r="O526" i="4" s="1"/>
  <c r="T526" i="4" s="1"/>
  <c r="C526" i="4"/>
  <c r="G525" i="4"/>
  <c r="K525" i="4" s="1"/>
  <c r="H525" i="4" s="1"/>
  <c r="F525" i="4"/>
  <c r="C525" i="4"/>
  <c r="F524" i="4"/>
  <c r="G524" i="4" s="1"/>
  <c r="K524" i="4" s="1"/>
  <c r="R524" i="4" s="1"/>
  <c r="O524" i="4" s="1"/>
  <c r="C524" i="4"/>
  <c r="G523" i="4"/>
  <c r="K523" i="4" s="1"/>
  <c r="R523" i="4" s="1"/>
  <c r="O523" i="4" s="1"/>
  <c r="F523" i="4"/>
  <c r="C523" i="4"/>
  <c r="F522" i="4"/>
  <c r="G522" i="4" s="1"/>
  <c r="K522" i="4" s="1"/>
  <c r="C522" i="4"/>
  <c r="F521" i="4"/>
  <c r="G521" i="4" s="1"/>
  <c r="K521" i="4" s="1"/>
  <c r="C521" i="4"/>
  <c r="F520" i="4"/>
  <c r="C520" i="4"/>
  <c r="G519" i="4"/>
  <c r="K519" i="4" s="1"/>
  <c r="L519" i="4" s="1"/>
  <c r="F519" i="4"/>
  <c r="C519" i="4"/>
  <c r="F518" i="4"/>
  <c r="G518" i="4" s="1"/>
  <c r="K518" i="4" s="1"/>
  <c r="C518" i="4"/>
  <c r="F517" i="4"/>
  <c r="C517" i="4"/>
  <c r="G516" i="4"/>
  <c r="K516" i="4" s="1"/>
  <c r="F516" i="4"/>
  <c r="C516" i="4"/>
  <c r="F515" i="4"/>
  <c r="C515" i="4"/>
  <c r="F514" i="4"/>
  <c r="G514" i="4" s="1"/>
  <c r="K514" i="4" s="1"/>
  <c r="C514" i="4"/>
  <c r="F513" i="4"/>
  <c r="C513" i="4"/>
  <c r="F512" i="4"/>
  <c r="C512" i="4"/>
  <c r="G511" i="4"/>
  <c r="K511" i="4" s="1"/>
  <c r="F511" i="4"/>
  <c r="C511" i="4"/>
  <c r="F510" i="4"/>
  <c r="G510" i="4" s="1"/>
  <c r="K510" i="4" s="1"/>
  <c r="C510" i="4"/>
  <c r="G509" i="4"/>
  <c r="K509" i="4" s="1"/>
  <c r="F509" i="4"/>
  <c r="C509" i="4"/>
  <c r="F508" i="4"/>
  <c r="G508" i="4" s="1"/>
  <c r="K508" i="4" s="1"/>
  <c r="L508" i="4" s="1"/>
  <c r="C508" i="4"/>
  <c r="F507" i="4"/>
  <c r="C507" i="4"/>
  <c r="F506" i="4"/>
  <c r="G506" i="4" s="1"/>
  <c r="K506" i="4" s="1"/>
  <c r="C506" i="4"/>
  <c r="G505" i="4"/>
  <c r="K505" i="4" s="1"/>
  <c r="F505" i="4"/>
  <c r="C505" i="4"/>
  <c r="F504" i="4"/>
  <c r="G504" i="4" s="1"/>
  <c r="K504" i="4" s="1"/>
  <c r="R504" i="4" s="1"/>
  <c r="O504" i="4" s="1"/>
  <c r="C504" i="4"/>
  <c r="F503" i="4"/>
  <c r="G503" i="4" s="1"/>
  <c r="K503" i="4" s="1"/>
  <c r="C503" i="4"/>
  <c r="F502" i="4"/>
  <c r="C502" i="4"/>
  <c r="F501" i="4"/>
  <c r="C501" i="4"/>
  <c r="F500" i="4"/>
  <c r="C500" i="4"/>
  <c r="F499" i="4"/>
  <c r="G499" i="4" s="1"/>
  <c r="K499" i="4" s="1"/>
  <c r="P499" i="4" s="1"/>
  <c r="Q499" i="4" s="1"/>
  <c r="C499" i="4"/>
  <c r="G498" i="4"/>
  <c r="K498" i="4" s="1"/>
  <c r="F498" i="4"/>
  <c r="C498" i="4"/>
  <c r="F497" i="4"/>
  <c r="G497" i="4" s="1"/>
  <c r="K497" i="4" s="1"/>
  <c r="C497" i="4"/>
  <c r="F496" i="4"/>
  <c r="G496" i="4" s="1"/>
  <c r="K496" i="4" s="1"/>
  <c r="C496" i="4"/>
  <c r="G495" i="4"/>
  <c r="K495" i="4" s="1"/>
  <c r="F495" i="4"/>
  <c r="C495" i="4"/>
  <c r="F494" i="4"/>
  <c r="G494" i="4" s="1"/>
  <c r="K494" i="4" s="1"/>
  <c r="R494" i="4" s="1"/>
  <c r="O494" i="4" s="1"/>
  <c r="T494" i="4" s="1"/>
  <c r="C494" i="4"/>
  <c r="F493" i="4"/>
  <c r="C493" i="4"/>
  <c r="F492" i="4"/>
  <c r="G492" i="4" s="1"/>
  <c r="K492" i="4" s="1"/>
  <c r="R492" i="4" s="1"/>
  <c r="O492" i="4" s="1"/>
  <c r="C492" i="4"/>
  <c r="F491" i="4"/>
  <c r="G491" i="4" s="1"/>
  <c r="K491" i="4" s="1"/>
  <c r="C491" i="4"/>
  <c r="F490" i="4"/>
  <c r="C490" i="4"/>
  <c r="G489" i="4"/>
  <c r="K489" i="4" s="1"/>
  <c r="I489" i="4" s="1"/>
  <c r="F489" i="4"/>
  <c r="C489" i="4"/>
  <c r="F488" i="4"/>
  <c r="C488" i="4"/>
  <c r="F487" i="4"/>
  <c r="G487" i="4" s="1"/>
  <c r="K487" i="4" s="1"/>
  <c r="C487" i="4"/>
  <c r="F486" i="4"/>
  <c r="C486" i="4"/>
  <c r="F485" i="4"/>
  <c r="C485" i="4"/>
  <c r="F484" i="4"/>
  <c r="G484" i="4" s="1"/>
  <c r="K484" i="4" s="1"/>
  <c r="J484" i="4" s="1"/>
  <c r="C484" i="4"/>
  <c r="F483" i="4"/>
  <c r="C483" i="4"/>
  <c r="G482" i="4"/>
  <c r="K482" i="4" s="1"/>
  <c r="P482" i="4" s="1"/>
  <c r="Q482" i="4" s="1"/>
  <c r="F482" i="4"/>
  <c r="C482" i="4"/>
  <c r="F481" i="4"/>
  <c r="G481" i="4" s="1"/>
  <c r="K481" i="4" s="1"/>
  <c r="L481" i="4" s="1"/>
  <c r="C481" i="4"/>
  <c r="F480" i="4"/>
  <c r="C480" i="4"/>
  <c r="F479" i="4"/>
  <c r="G479" i="4" s="1"/>
  <c r="K479" i="4" s="1"/>
  <c r="C479" i="4"/>
  <c r="G478" i="4"/>
  <c r="K478" i="4" s="1"/>
  <c r="F478" i="4"/>
  <c r="C478" i="4"/>
  <c r="F477" i="4"/>
  <c r="G477" i="4" s="1"/>
  <c r="K477" i="4" s="1"/>
  <c r="I477" i="4" s="1"/>
  <c r="C477" i="4"/>
  <c r="G476" i="4"/>
  <c r="K476" i="4" s="1"/>
  <c r="F476" i="4"/>
  <c r="C476" i="4"/>
  <c r="F475" i="4"/>
  <c r="G475" i="4" s="1"/>
  <c r="K475" i="4" s="1"/>
  <c r="I475" i="4" s="1"/>
  <c r="C475" i="4"/>
  <c r="F474" i="4"/>
  <c r="C474" i="4"/>
  <c r="G473" i="4"/>
  <c r="K473" i="4" s="1"/>
  <c r="J473" i="4" s="1"/>
  <c r="F473" i="4"/>
  <c r="C473" i="4"/>
  <c r="F472" i="4"/>
  <c r="G472" i="4" s="1"/>
  <c r="K472" i="4" s="1"/>
  <c r="C472" i="4"/>
  <c r="F471" i="4"/>
  <c r="G471" i="4" s="1"/>
  <c r="K471" i="4" s="1"/>
  <c r="C471" i="4"/>
  <c r="G470" i="4"/>
  <c r="K470" i="4" s="1"/>
  <c r="I470" i="4" s="1"/>
  <c r="F470" i="4"/>
  <c r="C470" i="4"/>
  <c r="F469" i="4"/>
  <c r="C469" i="4"/>
  <c r="F468" i="4"/>
  <c r="G468" i="4" s="1"/>
  <c r="K468" i="4" s="1"/>
  <c r="C468" i="4"/>
  <c r="F467" i="4"/>
  <c r="G467" i="4" s="1"/>
  <c r="K467" i="4" s="1"/>
  <c r="C467" i="4"/>
  <c r="G466" i="4"/>
  <c r="K466" i="4" s="1"/>
  <c r="F466" i="4"/>
  <c r="C466" i="4"/>
  <c r="F465" i="4"/>
  <c r="G465" i="4" s="1"/>
  <c r="K465" i="4" s="1"/>
  <c r="I465" i="4" s="1"/>
  <c r="C465" i="4"/>
  <c r="F464" i="4"/>
  <c r="C464" i="4"/>
  <c r="G463" i="4"/>
  <c r="K463" i="4" s="1"/>
  <c r="F463" i="4"/>
  <c r="C463" i="4"/>
  <c r="F462" i="4"/>
  <c r="G462" i="4" s="1"/>
  <c r="K462" i="4" s="1"/>
  <c r="L462" i="4" s="1"/>
  <c r="C462" i="4"/>
  <c r="F461" i="4"/>
  <c r="C461" i="4"/>
  <c r="F460" i="4"/>
  <c r="C460" i="4"/>
  <c r="G459" i="4"/>
  <c r="K459" i="4" s="1"/>
  <c r="F459" i="4"/>
  <c r="C459" i="4"/>
  <c r="F458" i="4"/>
  <c r="C458" i="4"/>
  <c r="F457" i="4"/>
  <c r="G457" i="4" s="1"/>
  <c r="K457" i="4" s="1"/>
  <c r="C457" i="4"/>
  <c r="F456" i="4"/>
  <c r="G456" i="4" s="1"/>
  <c r="K456" i="4" s="1"/>
  <c r="R456" i="4" s="1"/>
  <c r="O456" i="4" s="1"/>
  <c r="C456" i="4"/>
  <c r="G455" i="4"/>
  <c r="K455" i="4" s="1"/>
  <c r="R455" i="4" s="1"/>
  <c r="O455" i="4" s="1"/>
  <c r="T455" i="4" s="1"/>
  <c r="F455" i="4"/>
  <c r="C455" i="4"/>
  <c r="F454" i="4"/>
  <c r="G454" i="4" s="1"/>
  <c r="K454" i="4" s="1"/>
  <c r="R454" i="4" s="1"/>
  <c r="O454" i="4" s="1"/>
  <c r="C454" i="4"/>
  <c r="F453" i="4"/>
  <c r="C453" i="4"/>
  <c r="F452" i="4"/>
  <c r="G452" i="4" s="1"/>
  <c r="K452" i="4" s="1"/>
  <c r="H452" i="4" s="1"/>
  <c r="C452" i="4"/>
  <c r="G451" i="4"/>
  <c r="K451" i="4" s="1"/>
  <c r="R451" i="4" s="1"/>
  <c r="O451" i="4" s="1"/>
  <c r="F451" i="4"/>
  <c r="C451" i="4"/>
  <c r="F450" i="4"/>
  <c r="G450" i="4" s="1"/>
  <c r="K450" i="4" s="1"/>
  <c r="C450" i="4"/>
  <c r="G449" i="4"/>
  <c r="K449" i="4" s="1"/>
  <c r="I449" i="4" s="1"/>
  <c r="F449" i="4"/>
  <c r="C449" i="4"/>
  <c r="F448" i="4"/>
  <c r="C448" i="4"/>
  <c r="F447" i="4"/>
  <c r="G447" i="4" s="1"/>
  <c r="K447" i="4" s="1"/>
  <c r="C447" i="4"/>
  <c r="F446" i="4"/>
  <c r="C446" i="4"/>
  <c r="F445" i="4"/>
  <c r="C445" i="4"/>
  <c r="F444" i="4"/>
  <c r="C444" i="4"/>
  <c r="F443" i="4"/>
  <c r="G443" i="4" s="1"/>
  <c r="K443" i="4" s="1"/>
  <c r="H443" i="4" s="1"/>
  <c r="F442" i="4"/>
  <c r="F441" i="4"/>
  <c r="G441" i="4" s="1"/>
  <c r="K441" i="4" s="1"/>
  <c r="C439" i="4"/>
  <c r="F440" i="4"/>
  <c r="C441" i="4"/>
  <c r="F439" i="4"/>
  <c r="G439" i="4" s="1"/>
  <c r="K439" i="4" s="1"/>
  <c r="C420" i="4"/>
  <c r="F438" i="4"/>
  <c r="C423" i="4"/>
  <c r="F437" i="4"/>
  <c r="G437" i="4" s="1"/>
  <c r="K437" i="4" s="1"/>
  <c r="J437" i="4" s="1"/>
  <c r="C432" i="4"/>
  <c r="F436" i="4"/>
  <c r="F435" i="4"/>
  <c r="C438" i="4"/>
  <c r="F434" i="4"/>
  <c r="G434" i="4" s="1"/>
  <c r="K434" i="4" s="1"/>
  <c r="F433" i="4"/>
  <c r="G433" i="4" s="1"/>
  <c r="K433" i="4" s="1"/>
  <c r="C431" i="4"/>
  <c r="F432" i="4"/>
  <c r="G432" i="4" s="1"/>
  <c r="K432" i="4" s="1"/>
  <c r="J432" i="4" s="1"/>
  <c r="C433" i="4"/>
  <c r="F431" i="4"/>
  <c r="G431" i="4" s="1"/>
  <c r="K431" i="4" s="1"/>
  <c r="J431" i="4" s="1"/>
  <c r="C426" i="4"/>
  <c r="F430" i="4"/>
  <c r="G430" i="4" s="1"/>
  <c r="K430" i="4" s="1"/>
  <c r="C425" i="4"/>
  <c r="F429" i="4"/>
  <c r="G429" i="4" s="1"/>
  <c r="K429" i="4" s="1"/>
  <c r="I429" i="4" s="1"/>
  <c r="C419" i="4"/>
  <c r="F428" i="4"/>
  <c r="C440" i="4"/>
  <c r="F427" i="4"/>
  <c r="G427" i="4" s="1"/>
  <c r="K427" i="4" s="1"/>
  <c r="H427" i="4" s="1"/>
  <c r="C422" i="4"/>
  <c r="F426" i="4"/>
  <c r="G426" i="4" s="1"/>
  <c r="K426" i="4" s="1"/>
  <c r="C424" i="4"/>
  <c r="F425" i="4"/>
  <c r="G425" i="4" s="1"/>
  <c r="K425" i="4" s="1"/>
  <c r="C428" i="4"/>
  <c r="F424" i="4"/>
  <c r="C430" i="4"/>
  <c r="F423" i="4"/>
  <c r="G423" i="4" s="1"/>
  <c r="K423" i="4" s="1"/>
  <c r="C435" i="4"/>
  <c r="F422" i="4"/>
  <c r="G422" i="4" s="1"/>
  <c r="K422" i="4" s="1"/>
  <c r="C436" i="4"/>
  <c r="F421" i="4"/>
  <c r="G421" i="4" s="1"/>
  <c r="K421" i="4" s="1"/>
  <c r="J421" i="4" s="1"/>
  <c r="C437" i="4"/>
  <c r="F420" i="4"/>
  <c r="G420" i="4" s="1"/>
  <c r="K420" i="4" s="1"/>
  <c r="C427" i="4"/>
  <c r="M419" i="4"/>
  <c r="F419" i="4"/>
  <c r="G419" i="4" s="1"/>
  <c r="K419" i="4" s="1"/>
  <c r="C434" i="4"/>
  <c r="F413" i="4"/>
  <c r="G413" i="4" s="1"/>
  <c r="K413" i="4" s="1"/>
  <c r="C413" i="4"/>
  <c r="F412" i="4"/>
  <c r="G412" i="4" s="1"/>
  <c r="K412" i="4" s="1"/>
  <c r="C412" i="4"/>
  <c r="F411" i="4"/>
  <c r="C411" i="4"/>
  <c r="G410" i="4"/>
  <c r="K410" i="4" s="1"/>
  <c r="F410" i="4"/>
  <c r="C410" i="4"/>
  <c r="F409" i="4"/>
  <c r="C409" i="4"/>
  <c r="F408" i="4"/>
  <c r="G408" i="4" s="1"/>
  <c r="K408" i="4" s="1"/>
  <c r="R408" i="4" s="1"/>
  <c r="O408" i="4" s="1"/>
  <c r="T408" i="4" s="1"/>
  <c r="C408" i="4"/>
  <c r="G407" i="4"/>
  <c r="K407" i="4" s="1"/>
  <c r="F407" i="4"/>
  <c r="C407" i="4"/>
  <c r="F406" i="4"/>
  <c r="G406" i="4" s="1"/>
  <c r="K406" i="4" s="1"/>
  <c r="C406" i="4"/>
  <c r="F405" i="4"/>
  <c r="C405" i="4"/>
  <c r="F404" i="4"/>
  <c r="G404" i="4" s="1"/>
  <c r="K404" i="4" s="1"/>
  <c r="R404" i="4" s="1"/>
  <c r="O404" i="4" s="1"/>
  <c r="C404" i="4"/>
  <c r="F403" i="4"/>
  <c r="G403" i="4" s="1"/>
  <c r="K403" i="4" s="1"/>
  <c r="C403" i="4"/>
  <c r="G402" i="4"/>
  <c r="K402" i="4" s="1"/>
  <c r="R402" i="4" s="1"/>
  <c r="O402" i="4" s="1"/>
  <c r="T402" i="4" s="1"/>
  <c r="F402" i="4"/>
  <c r="C402" i="4"/>
  <c r="F401" i="4"/>
  <c r="C401" i="4"/>
  <c r="F400" i="4"/>
  <c r="G400" i="4" s="1"/>
  <c r="K400" i="4" s="1"/>
  <c r="J400" i="4" s="1"/>
  <c r="C400" i="4"/>
  <c r="G399" i="4"/>
  <c r="K399" i="4" s="1"/>
  <c r="F399" i="4"/>
  <c r="C399" i="4"/>
  <c r="F398" i="4"/>
  <c r="G398" i="4" s="1"/>
  <c r="K398" i="4" s="1"/>
  <c r="R398" i="4" s="1"/>
  <c r="O398" i="4" s="1"/>
  <c r="S398" i="4" s="1"/>
  <c r="C398" i="4"/>
  <c r="F397" i="4"/>
  <c r="C397" i="4"/>
  <c r="F396" i="4"/>
  <c r="C396" i="4"/>
  <c r="F395" i="4"/>
  <c r="C395" i="4"/>
  <c r="F394" i="4"/>
  <c r="G394" i="4" s="1"/>
  <c r="K394" i="4" s="1"/>
  <c r="I394" i="4" s="1"/>
  <c r="C394" i="4"/>
  <c r="G393" i="4"/>
  <c r="K393" i="4" s="1"/>
  <c r="F393" i="4"/>
  <c r="C393" i="4"/>
  <c r="F392" i="4"/>
  <c r="G392" i="4" s="1"/>
  <c r="K392" i="4" s="1"/>
  <c r="C392" i="4"/>
  <c r="F391" i="4"/>
  <c r="C391" i="4"/>
  <c r="G390" i="4"/>
  <c r="K390" i="4" s="1"/>
  <c r="F390" i="4"/>
  <c r="C390" i="4"/>
  <c r="F389" i="4"/>
  <c r="C389" i="4"/>
  <c r="F388" i="4"/>
  <c r="G388" i="4" s="1"/>
  <c r="K388" i="4" s="1"/>
  <c r="L388" i="4" s="1"/>
  <c r="C388" i="4"/>
  <c r="F387" i="4"/>
  <c r="C387" i="4"/>
  <c r="G386" i="4"/>
  <c r="K386" i="4" s="1"/>
  <c r="J386" i="4" s="1"/>
  <c r="F386" i="4"/>
  <c r="C386" i="4"/>
  <c r="F385" i="4"/>
  <c r="C385" i="4"/>
  <c r="F384" i="4"/>
  <c r="C384" i="4"/>
  <c r="F383" i="4"/>
  <c r="G383" i="4" s="1"/>
  <c r="K383" i="4" s="1"/>
  <c r="P383" i="4" s="1"/>
  <c r="Q383" i="4" s="1"/>
  <c r="C383" i="4"/>
  <c r="G382" i="4"/>
  <c r="K382" i="4" s="1"/>
  <c r="F382" i="4"/>
  <c r="C382" i="4"/>
  <c r="F381" i="4"/>
  <c r="G381" i="4" s="1"/>
  <c r="K381" i="4" s="1"/>
  <c r="L381" i="4" s="1"/>
  <c r="C381" i="4"/>
  <c r="F380" i="4"/>
  <c r="C380" i="4"/>
  <c r="F379" i="4"/>
  <c r="G379" i="4" s="1"/>
  <c r="K379" i="4" s="1"/>
  <c r="L379" i="4" s="1"/>
  <c r="C379" i="4"/>
  <c r="G378" i="4"/>
  <c r="K378" i="4" s="1"/>
  <c r="R378" i="4" s="1"/>
  <c r="O378" i="4" s="1"/>
  <c r="S378" i="4" s="1"/>
  <c r="F378" i="4"/>
  <c r="C378" i="4"/>
  <c r="F377" i="4"/>
  <c r="G377" i="4" s="1"/>
  <c r="K377" i="4" s="1"/>
  <c r="C377" i="4"/>
  <c r="G376" i="4"/>
  <c r="K376" i="4" s="1"/>
  <c r="F376" i="4"/>
  <c r="C376" i="4"/>
  <c r="F375" i="4"/>
  <c r="G375" i="4" s="1"/>
  <c r="K375" i="4" s="1"/>
  <c r="R375" i="4" s="1"/>
  <c r="O375" i="4" s="1"/>
  <c r="C375" i="4"/>
  <c r="F374" i="4"/>
  <c r="G374" i="4" s="1"/>
  <c r="K374" i="4" s="1"/>
  <c r="C374" i="4"/>
  <c r="F373" i="4"/>
  <c r="C373" i="4"/>
  <c r="G372" i="4"/>
  <c r="K372" i="4" s="1"/>
  <c r="R372" i="4" s="1"/>
  <c r="O372" i="4" s="1"/>
  <c r="T372" i="4" s="1"/>
  <c r="F372" i="4"/>
  <c r="C372" i="4"/>
  <c r="F371" i="4"/>
  <c r="G371" i="4" s="1"/>
  <c r="K371" i="4" s="1"/>
  <c r="I371" i="4" s="1"/>
  <c r="C371" i="4"/>
  <c r="F370" i="4"/>
  <c r="G370" i="4" s="1"/>
  <c r="K370" i="4" s="1"/>
  <c r="R370" i="4" s="1"/>
  <c r="O370" i="4" s="1"/>
  <c r="C370" i="4"/>
  <c r="F369" i="4"/>
  <c r="G369" i="4" s="1"/>
  <c r="K369" i="4" s="1"/>
  <c r="C369" i="4"/>
  <c r="G368" i="4"/>
  <c r="K368" i="4" s="1"/>
  <c r="R368" i="4" s="1"/>
  <c r="O368" i="4" s="1"/>
  <c r="S368" i="4" s="1"/>
  <c r="F368" i="4"/>
  <c r="C368" i="4"/>
  <c r="F367" i="4"/>
  <c r="C367" i="4"/>
  <c r="F366" i="4"/>
  <c r="G366" i="4" s="1"/>
  <c r="K366" i="4" s="1"/>
  <c r="C366" i="4"/>
  <c r="F365" i="4"/>
  <c r="C365" i="4"/>
  <c r="F364" i="4"/>
  <c r="C364" i="4"/>
  <c r="F363" i="4"/>
  <c r="G363" i="4" s="1"/>
  <c r="K363" i="4" s="1"/>
  <c r="C363" i="4"/>
  <c r="F362" i="4"/>
  <c r="G362" i="4" s="1"/>
  <c r="K362" i="4" s="1"/>
  <c r="H362" i="4" s="1"/>
  <c r="C362" i="4"/>
  <c r="F361" i="4"/>
  <c r="G361" i="4" s="1"/>
  <c r="K361" i="4" s="1"/>
  <c r="C361" i="4"/>
  <c r="F360" i="4"/>
  <c r="C360" i="4"/>
  <c r="F359" i="4"/>
  <c r="C359" i="4"/>
  <c r="F358" i="4"/>
  <c r="G358" i="4" s="1"/>
  <c r="K358" i="4" s="1"/>
  <c r="H358" i="4" s="1"/>
  <c r="C358" i="4"/>
  <c r="F357" i="4"/>
  <c r="G357" i="4" s="1"/>
  <c r="K357" i="4" s="1"/>
  <c r="C357" i="4"/>
  <c r="F356" i="4"/>
  <c r="C356" i="4"/>
  <c r="F355" i="4"/>
  <c r="C355" i="4"/>
  <c r="G354" i="4"/>
  <c r="K354" i="4" s="1"/>
  <c r="F354" i="4"/>
  <c r="C354" i="4"/>
  <c r="F353" i="4"/>
  <c r="G353" i="4" s="1"/>
  <c r="K353" i="4" s="1"/>
  <c r="L353" i="4" s="1"/>
  <c r="C353" i="4"/>
  <c r="F352" i="4"/>
  <c r="C352" i="4"/>
  <c r="F351" i="4"/>
  <c r="G351" i="4" s="1"/>
  <c r="K351" i="4" s="1"/>
  <c r="L351" i="4" s="1"/>
  <c r="C351" i="4"/>
  <c r="F350" i="4"/>
  <c r="G350" i="4" s="1"/>
  <c r="K350" i="4" s="1"/>
  <c r="C350" i="4"/>
  <c r="F349" i="4"/>
  <c r="G349" i="4" s="1"/>
  <c r="K349" i="4" s="1"/>
  <c r="I349" i="4" s="1"/>
  <c r="C349" i="4"/>
  <c r="F348" i="4"/>
  <c r="C348" i="4"/>
  <c r="F347" i="4"/>
  <c r="C347" i="4"/>
  <c r="F346" i="4"/>
  <c r="G346" i="4" s="1"/>
  <c r="K346" i="4" s="1"/>
  <c r="J346" i="4" s="1"/>
  <c r="C346" i="4"/>
  <c r="F345" i="4"/>
  <c r="G345" i="4" s="1"/>
  <c r="K345" i="4" s="1"/>
  <c r="I345" i="4" s="1"/>
  <c r="C345" i="4"/>
  <c r="F344" i="4"/>
  <c r="G344" i="4" s="1"/>
  <c r="K344" i="4" s="1"/>
  <c r="C344" i="4"/>
  <c r="F343" i="4"/>
  <c r="G343" i="4" s="1"/>
  <c r="K343" i="4" s="1"/>
  <c r="C343" i="4"/>
  <c r="G342" i="4"/>
  <c r="K342" i="4" s="1"/>
  <c r="F342" i="4"/>
  <c r="C342" i="4"/>
  <c r="F341" i="4"/>
  <c r="C341" i="4"/>
  <c r="F340" i="4"/>
  <c r="G340" i="4" s="1"/>
  <c r="K340" i="4" s="1"/>
  <c r="C340" i="4"/>
  <c r="F339" i="4"/>
  <c r="G339" i="4" s="1"/>
  <c r="K339" i="4" s="1"/>
  <c r="C339" i="4"/>
  <c r="F338" i="4"/>
  <c r="C338" i="4"/>
  <c r="F337" i="4"/>
  <c r="G337" i="4" s="1"/>
  <c r="K337" i="4" s="1"/>
  <c r="C337" i="4"/>
  <c r="F336" i="4"/>
  <c r="G336" i="4" s="1"/>
  <c r="K336" i="4" s="1"/>
  <c r="C336" i="4"/>
  <c r="G335" i="4"/>
  <c r="K335" i="4" s="1"/>
  <c r="I335" i="4" s="1"/>
  <c r="F335" i="4"/>
  <c r="C335" i="4"/>
  <c r="F334" i="4"/>
  <c r="G334" i="4" s="1"/>
  <c r="K334" i="4" s="1"/>
  <c r="C334" i="4"/>
  <c r="G333" i="4"/>
  <c r="K333" i="4" s="1"/>
  <c r="F333" i="4"/>
  <c r="C333" i="4"/>
  <c r="F332" i="4"/>
  <c r="G332" i="4" s="1"/>
  <c r="K332" i="4" s="1"/>
  <c r="I332" i="4" s="1"/>
  <c r="C332" i="4"/>
  <c r="F331" i="4"/>
  <c r="G331" i="4" s="1"/>
  <c r="K331" i="4" s="1"/>
  <c r="L331" i="4" s="1"/>
  <c r="C331" i="4"/>
  <c r="F330" i="4"/>
  <c r="G330" i="4" s="1"/>
  <c r="K330" i="4" s="1"/>
  <c r="J330" i="4" s="1"/>
  <c r="C330" i="4"/>
  <c r="F329" i="4"/>
  <c r="C329" i="4"/>
  <c r="G328" i="4"/>
  <c r="K328" i="4" s="1"/>
  <c r="J328" i="4" s="1"/>
  <c r="F328" i="4"/>
  <c r="C328" i="4"/>
  <c r="F327" i="4"/>
  <c r="G327" i="4" s="1"/>
  <c r="K327" i="4" s="1"/>
  <c r="R327" i="4" s="1"/>
  <c r="O327" i="4" s="1"/>
  <c r="T327" i="4" s="1"/>
  <c r="C327" i="4"/>
  <c r="F326" i="4"/>
  <c r="C326" i="4"/>
  <c r="G325" i="4"/>
  <c r="K325" i="4" s="1"/>
  <c r="F325" i="4"/>
  <c r="C325" i="4"/>
  <c r="F324" i="4"/>
  <c r="G324" i="4" s="1"/>
  <c r="K324" i="4" s="1"/>
  <c r="H324" i="4" s="1"/>
  <c r="C324" i="4"/>
  <c r="G323" i="4"/>
  <c r="K323" i="4" s="1"/>
  <c r="J323" i="4" s="1"/>
  <c r="F323" i="4"/>
  <c r="C323" i="4"/>
  <c r="F322" i="4"/>
  <c r="C322" i="4"/>
  <c r="F321" i="4"/>
  <c r="C321" i="4"/>
  <c r="F320" i="4"/>
  <c r="G320" i="4" s="1"/>
  <c r="K320" i="4" s="1"/>
  <c r="L320" i="4" s="1"/>
  <c r="C320" i="4"/>
  <c r="F319" i="4"/>
  <c r="C319" i="4"/>
  <c r="F318" i="4"/>
  <c r="C318" i="4"/>
  <c r="G317" i="4"/>
  <c r="K317" i="4" s="1"/>
  <c r="L317" i="4" s="1"/>
  <c r="F317" i="4"/>
  <c r="C317" i="4"/>
  <c r="F316" i="4"/>
  <c r="G316" i="4" s="1"/>
  <c r="K316" i="4" s="1"/>
  <c r="L316" i="4" s="1"/>
  <c r="C316" i="4"/>
  <c r="G315" i="4"/>
  <c r="K315" i="4" s="1"/>
  <c r="L315" i="4" s="1"/>
  <c r="F315" i="4"/>
  <c r="C315" i="4"/>
  <c r="F314" i="4"/>
  <c r="G314" i="4" s="1"/>
  <c r="K314" i="4" s="1"/>
  <c r="R314" i="4" s="1"/>
  <c r="O314" i="4" s="1"/>
  <c r="T314" i="4" s="1"/>
  <c r="C314" i="4"/>
  <c r="F313" i="4"/>
  <c r="C313" i="4"/>
  <c r="F312" i="4"/>
  <c r="G312" i="4" s="1"/>
  <c r="K312" i="4" s="1"/>
  <c r="C312" i="4"/>
  <c r="F311" i="4"/>
  <c r="G311" i="4" s="1"/>
  <c r="K311" i="4" s="1"/>
  <c r="C311" i="4"/>
  <c r="F310" i="4"/>
  <c r="C310" i="4"/>
  <c r="F309" i="4"/>
  <c r="G309" i="4" s="1"/>
  <c r="K309" i="4" s="1"/>
  <c r="C309" i="4"/>
  <c r="G308" i="4"/>
  <c r="K308" i="4" s="1"/>
  <c r="I308" i="4" s="1"/>
  <c r="F308" i="4"/>
  <c r="C308" i="4"/>
  <c r="F307" i="4"/>
  <c r="G307" i="4" s="1"/>
  <c r="K307" i="4" s="1"/>
  <c r="C307" i="4"/>
  <c r="F306" i="4"/>
  <c r="G306" i="4" s="1"/>
  <c r="K306" i="4" s="1"/>
  <c r="C306" i="4"/>
  <c r="F305" i="4"/>
  <c r="G305" i="4" s="1"/>
  <c r="K305" i="4" s="1"/>
  <c r="I305" i="4" s="1"/>
  <c r="C305" i="4"/>
  <c r="G304" i="4"/>
  <c r="K304" i="4" s="1"/>
  <c r="P304" i="4" s="1"/>
  <c r="Q304" i="4" s="1"/>
  <c r="F304" i="4"/>
  <c r="C304" i="4"/>
  <c r="F303" i="4"/>
  <c r="G303" i="4" s="1"/>
  <c r="K303" i="4" s="1"/>
  <c r="C303" i="4"/>
  <c r="F302" i="4"/>
  <c r="C302" i="4"/>
  <c r="F301" i="4"/>
  <c r="G301" i="4" s="1"/>
  <c r="K301" i="4" s="1"/>
  <c r="C301" i="4"/>
  <c r="F300" i="4"/>
  <c r="G300" i="4" s="1"/>
  <c r="K300" i="4" s="1"/>
  <c r="C300" i="4"/>
  <c r="F299" i="4"/>
  <c r="C299" i="4"/>
  <c r="F298" i="4"/>
  <c r="C298" i="4"/>
  <c r="F297" i="4"/>
  <c r="G297" i="4" s="1"/>
  <c r="K297" i="4" s="1"/>
  <c r="C297" i="4"/>
  <c r="G296" i="4"/>
  <c r="K296" i="4" s="1"/>
  <c r="H296" i="4" s="1"/>
  <c r="F296" i="4"/>
  <c r="C296" i="4"/>
  <c r="F295" i="4"/>
  <c r="C295" i="4"/>
  <c r="F294" i="4"/>
  <c r="C294" i="4"/>
  <c r="F293" i="4"/>
  <c r="C293" i="4"/>
  <c r="F292" i="4"/>
  <c r="G292" i="4" s="1"/>
  <c r="K292" i="4" s="1"/>
  <c r="C292" i="4"/>
  <c r="F291" i="4"/>
  <c r="G291" i="4" s="1"/>
  <c r="K291" i="4" s="1"/>
  <c r="C291" i="4"/>
  <c r="F290" i="4"/>
  <c r="C290" i="4"/>
  <c r="F289" i="4"/>
  <c r="C289" i="4"/>
  <c r="G288" i="4"/>
  <c r="K288" i="4" s="1"/>
  <c r="F288" i="4"/>
  <c r="C288" i="4"/>
  <c r="F287" i="4"/>
  <c r="G287" i="4" s="1"/>
  <c r="K287" i="4" s="1"/>
  <c r="C287" i="4"/>
  <c r="F286" i="4"/>
  <c r="G286" i="4" s="1"/>
  <c r="K286" i="4" s="1"/>
  <c r="I286" i="4" s="1"/>
  <c r="C286" i="4"/>
  <c r="F285" i="4"/>
  <c r="G285" i="4" s="1"/>
  <c r="K285" i="4" s="1"/>
  <c r="P285" i="4" s="1"/>
  <c r="Q285" i="4" s="1"/>
  <c r="C285" i="4"/>
  <c r="F284" i="4"/>
  <c r="G284" i="4" s="1"/>
  <c r="K284" i="4" s="1"/>
  <c r="R284" i="4" s="1"/>
  <c r="O284" i="4" s="1"/>
  <c r="C284" i="4"/>
  <c r="G283" i="4"/>
  <c r="K283" i="4" s="1"/>
  <c r="P283" i="4" s="1"/>
  <c r="Q283" i="4" s="1"/>
  <c r="F283" i="4"/>
  <c r="C283" i="4"/>
  <c r="F282" i="4"/>
  <c r="G282" i="4" s="1"/>
  <c r="K282" i="4" s="1"/>
  <c r="C282" i="4"/>
  <c r="F281" i="4"/>
  <c r="G281" i="4" s="1"/>
  <c r="K281" i="4" s="1"/>
  <c r="H281" i="4" s="1"/>
  <c r="C281" i="4"/>
  <c r="F280" i="4"/>
  <c r="G280" i="4" s="1"/>
  <c r="K280" i="4" s="1"/>
  <c r="C280" i="4"/>
  <c r="F279" i="4"/>
  <c r="G279" i="4" s="1"/>
  <c r="K279" i="4" s="1"/>
  <c r="C279" i="4"/>
  <c r="G278" i="4"/>
  <c r="K278" i="4" s="1"/>
  <c r="F278" i="4"/>
  <c r="C278" i="4"/>
  <c r="F277" i="4"/>
  <c r="G277" i="4" s="1"/>
  <c r="K277" i="4" s="1"/>
  <c r="C277" i="4"/>
  <c r="F276" i="4"/>
  <c r="C276" i="4"/>
  <c r="F275" i="4"/>
  <c r="C275" i="4"/>
  <c r="F274" i="4"/>
  <c r="C274" i="4"/>
  <c r="F273" i="4"/>
  <c r="G273" i="4" s="1"/>
  <c r="K273" i="4" s="1"/>
  <c r="C273" i="4"/>
  <c r="G272" i="4"/>
  <c r="K272" i="4" s="1"/>
  <c r="F272" i="4"/>
  <c r="C272" i="4"/>
  <c r="F271" i="4"/>
  <c r="G271" i="4" s="1"/>
  <c r="K271" i="4" s="1"/>
  <c r="C271" i="4"/>
  <c r="G270" i="4"/>
  <c r="K270" i="4" s="1"/>
  <c r="F270" i="4"/>
  <c r="C270" i="4"/>
  <c r="F269" i="4"/>
  <c r="G269" i="4" s="1"/>
  <c r="K269" i="4" s="1"/>
  <c r="P269" i="4" s="1"/>
  <c r="Q269" i="4" s="1"/>
  <c r="C269" i="4"/>
  <c r="G268" i="4"/>
  <c r="K268" i="4" s="1"/>
  <c r="R268" i="4" s="1"/>
  <c r="O268" i="4" s="1"/>
  <c r="F268" i="4"/>
  <c r="C268" i="4"/>
  <c r="F267" i="4"/>
  <c r="C267" i="4"/>
  <c r="F266" i="4"/>
  <c r="G266" i="4" s="1"/>
  <c r="K266" i="4" s="1"/>
  <c r="J266" i="4" s="1"/>
  <c r="C266" i="4"/>
  <c r="F265" i="4"/>
  <c r="C265" i="4"/>
  <c r="G264" i="4"/>
  <c r="K264" i="4" s="1"/>
  <c r="P264" i="4" s="1"/>
  <c r="Q264" i="4" s="1"/>
  <c r="F264" i="4"/>
  <c r="C264" i="4"/>
  <c r="F263" i="4"/>
  <c r="G263" i="4" s="1"/>
  <c r="K263" i="4" s="1"/>
  <c r="F262" i="4"/>
  <c r="G262" i="4" s="1"/>
  <c r="K262" i="4" s="1"/>
  <c r="F261" i="4"/>
  <c r="F260" i="4"/>
  <c r="G260" i="4" s="1"/>
  <c r="K260" i="4" s="1"/>
  <c r="F259" i="4"/>
  <c r="G259" i="4" s="1"/>
  <c r="K259" i="4" s="1"/>
  <c r="C218" i="4"/>
  <c r="F258" i="4"/>
  <c r="F257" i="4"/>
  <c r="G257" i="4" s="1"/>
  <c r="K257" i="4" s="1"/>
  <c r="C229" i="4"/>
  <c r="F256" i="4"/>
  <c r="G256" i="4" s="1"/>
  <c r="K256" i="4" s="1"/>
  <c r="J256" i="4" s="1"/>
  <c r="C237" i="4"/>
  <c r="F255" i="4"/>
  <c r="G255" i="4" s="1"/>
  <c r="K255" i="4" s="1"/>
  <c r="C235" i="4"/>
  <c r="F254" i="4"/>
  <c r="C239" i="4"/>
  <c r="F253" i="4"/>
  <c r="G253" i="4" s="1"/>
  <c r="K253" i="4" s="1"/>
  <c r="C219" i="4"/>
  <c r="F252" i="4"/>
  <c r="G252" i="4" s="1"/>
  <c r="K252" i="4" s="1"/>
  <c r="C246" i="4"/>
  <c r="F251" i="4"/>
  <c r="G251" i="4" s="1"/>
  <c r="K251" i="4" s="1"/>
  <c r="C243" i="4"/>
  <c r="F250" i="4"/>
  <c r="G250" i="4" s="1"/>
  <c r="K250" i="4" s="1"/>
  <c r="C214" i="4"/>
  <c r="F249" i="4"/>
  <c r="G249" i="4" s="1"/>
  <c r="K249" i="4" s="1"/>
  <c r="C241" i="4"/>
  <c r="F248" i="4"/>
  <c r="G248" i="4" s="1"/>
  <c r="K248" i="4" s="1"/>
  <c r="C222" i="4"/>
  <c r="F247" i="4"/>
  <c r="F246" i="4"/>
  <c r="C221" i="4"/>
  <c r="F245" i="4"/>
  <c r="G245" i="4" s="1"/>
  <c r="K245" i="4" s="1"/>
  <c r="F244" i="4"/>
  <c r="G244" i="4" s="1"/>
  <c r="K244" i="4" s="1"/>
  <c r="C247" i="4"/>
  <c r="F243" i="4"/>
  <c r="C217" i="4"/>
  <c r="F242" i="4"/>
  <c r="G242" i="4" s="1"/>
  <c r="K242" i="4" s="1"/>
  <c r="C232" i="4"/>
  <c r="F241" i="4"/>
  <c r="C248" i="4"/>
  <c r="F240" i="4"/>
  <c r="G240" i="4" s="1"/>
  <c r="K240" i="4" s="1"/>
  <c r="F239" i="4"/>
  <c r="G239" i="4" s="1"/>
  <c r="K239" i="4" s="1"/>
  <c r="C231" i="4"/>
  <c r="F238" i="4"/>
  <c r="G238" i="4" s="1"/>
  <c r="K238" i="4" s="1"/>
  <c r="J238" i="4" s="1"/>
  <c r="C238" i="4"/>
  <c r="F237" i="4"/>
  <c r="G237" i="4" s="1"/>
  <c r="K237" i="4" s="1"/>
  <c r="C244" i="4"/>
  <c r="F236" i="4"/>
  <c r="G236" i="4" s="1"/>
  <c r="K236" i="4" s="1"/>
  <c r="F235" i="4"/>
  <c r="G235" i="4" s="1"/>
  <c r="K235" i="4" s="1"/>
  <c r="F234" i="4"/>
  <c r="G234" i="4" s="1"/>
  <c r="K234" i="4" s="1"/>
  <c r="C233" i="4"/>
  <c r="F233" i="4"/>
  <c r="G233" i="4" s="1"/>
  <c r="K233" i="4" s="1"/>
  <c r="H233" i="4" s="1"/>
  <c r="C226" i="4"/>
  <c r="F232" i="4"/>
  <c r="G232" i="4" s="1"/>
  <c r="K232" i="4" s="1"/>
  <c r="C250" i="4"/>
  <c r="F231" i="4"/>
  <c r="C249" i="4"/>
  <c r="F230" i="4"/>
  <c r="C216" i="4"/>
  <c r="F229" i="4"/>
  <c r="G229" i="4" s="1"/>
  <c r="K229" i="4" s="1"/>
  <c r="H229" i="4" s="1"/>
  <c r="F228" i="4"/>
  <c r="G228" i="4" s="1"/>
  <c r="K228" i="4" s="1"/>
  <c r="F227" i="4"/>
  <c r="G227" i="4" s="1"/>
  <c r="K227" i="4" s="1"/>
  <c r="C252" i="4"/>
  <c r="F226" i="4"/>
  <c r="F225" i="4"/>
  <c r="C215" i="4"/>
  <c r="F224" i="4"/>
  <c r="G224" i="4" s="1"/>
  <c r="K224" i="4" s="1"/>
  <c r="C224" i="4"/>
  <c r="F223" i="4"/>
  <c r="G223" i="4" s="1"/>
  <c r="K223" i="4" s="1"/>
  <c r="C225" i="4"/>
  <c r="F222" i="4"/>
  <c r="C220" i="4"/>
  <c r="F221" i="4"/>
  <c r="G221" i="4" s="1"/>
  <c r="K221" i="4" s="1"/>
  <c r="C242" i="4"/>
  <c r="F220" i="4"/>
  <c r="G220" i="4" s="1"/>
  <c r="K220" i="4" s="1"/>
  <c r="C236" i="4"/>
  <c r="F219" i="4"/>
  <c r="C223" i="4"/>
  <c r="F218" i="4"/>
  <c r="G218" i="4" s="1"/>
  <c r="K218" i="4" s="1"/>
  <c r="J218" i="4" s="1"/>
  <c r="F217" i="4"/>
  <c r="G217" i="4" s="1"/>
  <c r="K217" i="4" s="1"/>
  <c r="C230" i="4"/>
  <c r="F216" i="4"/>
  <c r="G216" i="4" s="1"/>
  <c r="K216" i="4" s="1"/>
  <c r="C251" i="4"/>
  <c r="F215" i="4"/>
  <c r="G215" i="4" s="1"/>
  <c r="K215" i="4" s="1"/>
  <c r="M214" i="4"/>
  <c r="F214" i="4"/>
  <c r="G214" i="4" s="1"/>
  <c r="K214" i="4" s="1"/>
  <c r="C234" i="4"/>
  <c r="F208" i="4"/>
  <c r="G208" i="4" s="1"/>
  <c r="K208" i="4" s="1"/>
  <c r="C208" i="4"/>
  <c r="F207" i="4"/>
  <c r="G207" i="4" s="1"/>
  <c r="K207" i="4" s="1"/>
  <c r="L207" i="4" s="1"/>
  <c r="C207" i="4"/>
  <c r="G206" i="4"/>
  <c r="K206" i="4" s="1"/>
  <c r="F206" i="4"/>
  <c r="C206" i="4"/>
  <c r="F205" i="4"/>
  <c r="G205" i="4" s="1"/>
  <c r="K205" i="4" s="1"/>
  <c r="L205" i="4" s="1"/>
  <c r="C205" i="4"/>
  <c r="F204" i="4"/>
  <c r="G204" i="4" s="1"/>
  <c r="K204" i="4" s="1"/>
  <c r="J204" i="4" s="1"/>
  <c r="C204" i="4"/>
  <c r="F203" i="4"/>
  <c r="G203" i="4" s="1"/>
  <c r="K203" i="4" s="1"/>
  <c r="J203" i="4" s="1"/>
  <c r="C203" i="4"/>
  <c r="G202" i="4"/>
  <c r="K202" i="4" s="1"/>
  <c r="L202" i="4" s="1"/>
  <c r="F202" i="4"/>
  <c r="C202" i="4"/>
  <c r="F201" i="4"/>
  <c r="G201" i="4" s="1"/>
  <c r="K201" i="4" s="1"/>
  <c r="C201" i="4"/>
  <c r="G200" i="4"/>
  <c r="K200" i="4" s="1"/>
  <c r="R200" i="4" s="1"/>
  <c r="O200" i="4" s="1"/>
  <c r="T200" i="4" s="1"/>
  <c r="F200" i="4"/>
  <c r="C200" i="4"/>
  <c r="F199" i="4"/>
  <c r="G199" i="4" s="1"/>
  <c r="K199" i="4" s="1"/>
  <c r="C199" i="4"/>
  <c r="F198" i="4"/>
  <c r="G198" i="4" s="1"/>
  <c r="K198" i="4" s="1"/>
  <c r="C198" i="4"/>
  <c r="F197" i="4"/>
  <c r="C197" i="4"/>
  <c r="F196" i="4"/>
  <c r="C196" i="4"/>
  <c r="G195" i="4"/>
  <c r="K195" i="4" s="1"/>
  <c r="J195" i="4" s="1"/>
  <c r="F195" i="4"/>
  <c r="C195" i="4"/>
  <c r="F194" i="4"/>
  <c r="G194" i="4" s="1"/>
  <c r="K194" i="4" s="1"/>
  <c r="C194" i="4"/>
  <c r="F193" i="4"/>
  <c r="C193" i="4"/>
  <c r="G192" i="4"/>
  <c r="K192" i="4" s="1"/>
  <c r="L192" i="4" s="1"/>
  <c r="F192" i="4"/>
  <c r="C192" i="4"/>
  <c r="F191" i="4"/>
  <c r="G191" i="4" s="1"/>
  <c r="K191" i="4" s="1"/>
  <c r="C191" i="4"/>
  <c r="G190" i="4"/>
  <c r="K190" i="4" s="1"/>
  <c r="J190" i="4" s="1"/>
  <c r="F190" i="4"/>
  <c r="C190" i="4"/>
  <c r="F189" i="4"/>
  <c r="G189" i="4" s="1"/>
  <c r="K189" i="4" s="1"/>
  <c r="C189" i="4"/>
  <c r="F188" i="4"/>
  <c r="G188" i="4" s="1"/>
  <c r="K188" i="4" s="1"/>
  <c r="L188" i="4" s="1"/>
  <c r="C188" i="4"/>
  <c r="F187" i="4"/>
  <c r="G187" i="4" s="1"/>
  <c r="K187" i="4" s="1"/>
  <c r="J187" i="4" s="1"/>
  <c r="C187" i="4"/>
  <c r="F186" i="4"/>
  <c r="C186" i="4"/>
  <c r="F185" i="4"/>
  <c r="C185" i="4"/>
  <c r="F184" i="4"/>
  <c r="C184" i="4"/>
  <c r="G183" i="4"/>
  <c r="K183" i="4" s="1"/>
  <c r="F183" i="4"/>
  <c r="C183" i="4"/>
  <c r="F182" i="4"/>
  <c r="G182" i="4" s="1"/>
  <c r="K182" i="4" s="1"/>
  <c r="H182" i="4" s="1"/>
  <c r="C182" i="4"/>
  <c r="F181" i="4"/>
  <c r="G181" i="4" s="1"/>
  <c r="K181" i="4" s="1"/>
  <c r="C181" i="4"/>
  <c r="F180" i="4"/>
  <c r="C180" i="4"/>
  <c r="G179" i="4"/>
  <c r="K179" i="4" s="1"/>
  <c r="F179" i="4"/>
  <c r="C179" i="4"/>
  <c r="F178" i="4"/>
  <c r="G178" i="4" s="1"/>
  <c r="K178" i="4" s="1"/>
  <c r="L178" i="4" s="1"/>
  <c r="C178" i="4"/>
  <c r="F177" i="4"/>
  <c r="C177" i="4"/>
  <c r="F176" i="4"/>
  <c r="G176" i="4" s="1"/>
  <c r="K176" i="4" s="1"/>
  <c r="I176" i="4" s="1"/>
  <c r="C176" i="4"/>
  <c r="F175" i="4"/>
  <c r="G175" i="4" s="1"/>
  <c r="K175" i="4" s="1"/>
  <c r="C175" i="4"/>
  <c r="G174" i="4"/>
  <c r="K174" i="4" s="1"/>
  <c r="F174" i="4"/>
  <c r="C174" i="4"/>
  <c r="F173" i="4"/>
  <c r="G173" i="4" s="1"/>
  <c r="K173" i="4" s="1"/>
  <c r="L173" i="4" s="1"/>
  <c r="C173" i="4"/>
  <c r="F172" i="4"/>
  <c r="G172" i="4" s="1"/>
  <c r="K172" i="4" s="1"/>
  <c r="R172" i="4" s="1"/>
  <c r="O172" i="4" s="1"/>
  <c r="T172" i="4" s="1"/>
  <c r="C172" i="4"/>
  <c r="G171" i="4"/>
  <c r="K171" i="4" s="1"/>
  <c r="F171" i="4"/>
  <c r="C171" i="4"/>
  <c r="F170" i="4"/>
  <c r="G170" i="4" s="1"/>
  <c r="K170" i="4" s="1"/>
  <c r="C170" i="4"/>
  <c r="F169" i="4"/>
  <c r="C169" i="4"/>
  <c r="F168" i="4"/>
  <c r="G168" i="4" s="1"/>
  <c r="K168" i="4" s="1"/>
  <c r="C168" i="4"/>
  <c r="F167" i="4"/>
  <c r="G167" i="4" s="1"/>
  <c r="K167" i="4" s="1"/>
  <c r="H167" i="4" s="1"/>
  <c r="C167" i="4"/>
  <c r="G166" i="4"/>
  <c r="K166" i="4" s="1"/>
  <c r="P166" i="4" s="1"/>
  <c r="Q166" i="4" s="1"/>
  <c r="F166" i="4"/>
  <c r="C166" i="4"/>
  <c r="F165" i="4"/>
  <c r="G165" i="4" s="1"/>
  <c r="K165" i="4" s="1"/>
  <c r="L165" i="4" s="1"/>
  <c r="C165" i="4"/>
  <c r="F164" i="4"/>
  <c r="G164" i="4" s="1"/>
  <c r="K164" i="4" s="1"/>
  <c r="I164" i="4" s="1"/>
  <c r="C164" i="4"/>
  <c r="G163" i="4"/>
  <c r="K163" i="4" s="1"/>
  <c r="P163" i="4" s="1"/>
  <c r="Q163" i="4" s="1"/>
  <c r="F163" i="4"/>
  <c r="C163" i="4"/>
  <c r="F162" i="4"/>
  <c r="C162" i="4"/>
  <c r="F161" i="4"/>
  <c r="C161" i="4"/>
  <c r="F160" i="4"/>
  <c r="G160" i="4" s="1"/>
  <c r="K160" i="4" s="1"/>
  <c r="P160" i="4" s="1"/>
  <c r="Q160" i="4" s="1"/>
  <c r="C160" i="4"/>
  <c r="F159" i="4"/>
  <c r="C159" i="4"/>
  <c r="F158" i="4"/>
  <c r="G158" i="4" s="1"/>
  <c r="K158" i="4" s="1"/>
  <c r="C158" i="4"/>
  <c r="F157" i="4"/>
  <c r="G157" i="4" s="1"/>
  <c r="K157" i="4" s="1"/>
  <c r="C157" i="4"/>
  <c r="F156" i="4"/>
  <c r="C156" i="4"/>
  <c r="F155" i="4"/>
  <c r="G155" i="4" s="1"/>
  <c r="K155" i="4" s="1"/>
  <c r="C155" i="4"/>
  <c r="G154" i="4"/>
  <c r="K154" i="4" s="1"/>
  <c r="F154" i="4"/>
  <c r="C154" i="4"/>
  <c r="F153" i="4"/>
  <c r="G153" i="4" s="1"/>
  <c r="K153" i="4" s="1"/>
  <c r="C153" i="4"/>
  <c r="F152" i="4"/>
  <c r="G152" i="4" s="1"/>
  <c r="K152" i="4" s="1"/>
  <c r="L152" i="4" s="1"/>
  <c r="C152" i="4"/>
  <c r="F151" i="4"/>
  <c r="G151" i="4" s="1"/>
  <c r="K151" i="4" s="1"/>
  <c r="C151" i="4"/>
  <c r="F150" i="4"/>
  <c r="C150" i="4"/>
  <c r="F149" i="4"/>
  <c r="G149" i="4" s="1"/>
  <c r="K149" i="4" s="1"/>
  <c r="C149" i="4"/>
  <c r="F148" i="4"/>
  <c r="G148" i="4" s="1"/>
  <c r="K148" i="4" s="1"/>
  <c r="I148" i="4" s="1"/>
  <c r="C148" i="4"/>
  <c r="G147" i="4"/>
  <c r="K147" i="4" s="1"/>
  <c r="L147" i="4" s="1"/>
  <c r="F147" i="4"/>
  <c r="C147" i="4"/>
  <c r="F146" i="4"/>
  <c r="G146" i="4" s="1"/>
  <c r="K146" i="4" s="1"/>
  <c r="P146" i="4" s="1"/>
  <c r="Q146" i="4" s="1"/>
  <c r="C146" i="4"/>
  <c r="F145" i="4"/>
  <c r="G145" i="4" s="1"/>
  <c r="K145" i="4" s="1"/>
  <c r="R145" i="4" s="1"/>
  <c r="O145" i="4" s="1"/>
  <c r="C145" i="4"/>
  <c r="G144" i="4"/>
  <c r="K144" i="4" s="1"/>
  <c r="R144" i="4" s="1"/>
  <c r="O144" i="4" s="1"/>
  <c r="F144" i="4"/>
  <c r="C144" i="4"/>
  <c r="F143" i="4"/>
  <c r="G143" i="4" s="1"/>
  <c r="K143" i="4" s="1"/>
  <c r="C143" i="4"/>
  <c r="F142" i="4"/>
  <c r="G142" i="4" s="1"/>
  <c r="K142" i="4" s="1"/>
  <c r="C142" i="4"/>
  <c r="F141" i="4"/>
  <c r="G141" i="4" s="1"/>
  <c r="K141" i="4" s="1"/>
  <c r="L141" i="4" s="1"/>
  <c r="C141" i="4"/>
  <c r="F140" i="4"/>
  <c r="G140" i="4" s="1"/>
  <c r="K140" i="4" s="1"/>
  <c r="C140" i="4"/>
  <c r="G139" i="4"/>
  <c r="K139" i="4" s="1"/>
  <c r="F139" i="4"/>
  <c r="C139" i="4"/>
  <c r="F138" i="4"/>
  <c r="C138" i="4"/>
  <c r="F137" i="4"/>
  <c r="C137" i="4"/>
  <c r="F136" i="4"/>
  <c r="G136" i="4" s="1"/>
  <c r="K136" i="4" s="1"/>
  <c r="H136" i="4" s="1"/>
  <c r="C136" i="4"/>
  <c r="F135" i="4"/>
  <c r="C135" i="4"/>
  <c r="F134" i="4"/>
  <c r="G134" i="4" s="1"/>
  <c r="K134" i="4" s="1"/>
  <c r="C134" i="4"/>
  <c r="F133" i="4"/>
  <c r="G133" i="4" s="1"/>
  <c r="K133" i="4" s="1"/>
  <c r="C133" i="4"/>
  <c r="F132" i="4"/>
  <c r="C132" i="4"/>
  <c r="G131" i="4"/>
  <c r="K131" i="4" s="1"/>
  <c r="J131" i="4" s="1"/>
  <c r="F131" i="4"/>
  <c r="C131" i="4"/>
  <c r="F130" i="4"/>
  <c r="G130" i="4" s="1"/>
  <c r="K130" i="4" s="1"/>
  <c r="H130" i="4" s="1"/>
  <c r="C130" i="4"/>
  <c r="G129" i="4"/>
  <c r="K129" i="4" s="1"/>
  <c r="L129" i="4" s="1"/>
  <c r="F129" i="4"/>
  <c r="C129" i="4"/>
  <c r="F128" i="4"/>
  <c r="C128" i="4"/>
  <c r="F127" i="4"/>
  <c r="G127" i="4" s="1"/>
  <c r="K127" i="4" s="1"/>
  <c r="R127" i="4" s="1"/>
  <c r="O127" i="4" s="1"/>
  <c r="C127" i="4"/>
  <c r="F126" i="4"/>
  <c r="C126" i="4"/>
  <c r="F125" i="4"/>
  <c r="G125" i="4" s="1"/>
  <c r="K125" i="4" s="1"/>
  <c r="C125" i="4"/>
  <c r="F124" i="4"/>
  <c r="G124" i="4" s="1"/>
  <c r="K124" i="4" s="1"/>
  <c r="H124" i="4" s="1"/>
  <c r="C124" i="4"/>
  <c r="G123" i="4"/>
  <c r="K123" i="4" s="1"/>
  <c r="L123" i="4" s="1"/>
  <c r="F123" i="4"/>
  <c r="C123" i="4"/>
  <c r="F122" i="4"/>
  <c r="G122" i="4" s="1"/>
  <c r="K122" i="4" s="1"/>
  <c r="P122" i="4" s="1"/>
  <c r="Q122" i="4" s="1"/>
  <c r="C122" i="4"/>
  <c r="F121" i="4"/>
  <c r="C121" i="4"/>
  <c r="G120" i="4"/>
  <c r="K120" i="4" s="1"/>
  <c r="F120" i="4"/>
  <c r="C120" i="4"/>
  <c r="F119" i="4"/>
  <c r="C119" i="4"/>
  <c r="F118" i="4"/>
  <c r="G118" i="4" s="1"/>
  <c r="K118" i="4" s="1"/>
  <c r="C118" i="4"/>
  <c r="F117" i="4"/>
  <c r="C117" i="4"/>
  <c r="F116" i="4"/>
  <c r="G116" i="4" s="1"/>
  <c r="K116" i="4" s="1"/>
  <c r="J116" i="4" s="1"/>
  <c r="C116" i="4"/>
  <c r="G115" i="4"/>
  <c r="K115" i="4" s="1"/>
  <c r="F115" i="4"/>
  <c r="C115" i="4"/>
  <c r="F114" i="4"/>
  <c r="G114" i="4" s="1"/>
  <c r="K114" i="4" s="1"/>
  <c r="J114" i="4" s="1"/>
  <c r="C114" i="4"/>
  <c r="G113" i="4"/>
  <c r="K113" i="4" s="1"/>
  <c r="F113" i="4"/>
  <c r="C113" i="4"/>
  <c r="F112" i="4"/>
  <c r="G112" i="4" s="1"/>
  <c r="K112" i="4" s="1"/>
  <c r="C112" i="4"/>
  <c r="F111" i="4"/>
  <c r="G111" i="4" s="1"/>
  <c r="K111" i="4" s="1"/>
  <c r="C111" i="4"/>
  <c r="F110" i="4"/>
  <c r="G110" i="4" s="1"/>
  <c r="K110" i="4" s="1"/>
  <c r="C110" i="4"/>
  <c r="G109" i="4"/>
  <c r="K109" i="4" s="1"/>
  <c r="F109" i="4"/>
  <c r="C109" i="4"/>
  <c r="F108" i="4"/>
  <c r="G108" i="4" s="1"/>
  <c r="K108" i="4" s="1"/>
  <c r="R108" i="4" s="1"/>
  <c r="O108" i="4" s="1"/>
  <c r="T108" i="4" s="1"/>
  <c r="C108" i="4"/>
  <c r="F107" i="4"/>
  <c r="G107" i="4" s="1"/>
  <c r="K107" i="4" s="1"/>
  <c r="C107" i="4"/>
  <c r="F106" i="4"/>
  <c r="G106" i="4" s="1"/>
  <c r="K106" i="4" s="1"/>
  <c r="C106" i="4"/>
  <c r="F105" i="4"/>
  <c r="C105" i="4"/>
  <c r="F104" i="4"/>
  <c r="C104" i="4"/>
  <c r="F103" i="4"/>
  <c r="G103" i="4" s="1"/>
  <c r="K103" i="4" s="1"/>
  <c r="R103" i="4" s="1"/>
  <c r="O103" i="4" s="1"/>
  <c r="C103" i="4"/>
  <c r="F102" i="4"/>
  <c r="G102" i="4" s="1"/>
  <c r="K102" i="4" s="1"/>
  <c r="C102" i="4"/>
  <c r="F101" i="4"/>
  <c r="C101" i="4"/>
  <c r="F100" i="4"/>
  <c r="G100" i="4" s="1"/>
  <c r="K100" i="4" s="1"/>
  <c r="C100" i="4"/>
  <c r="G99" i="4"/>
  <c r="K99" i="4" s="1"/>
  <c r="H99" i="4" s="1"/>
  <c r="F99" i="4"/>
  <c r="C99" i="4"/>
  <c r="F98" i="4"/>
  <c r="G98" i="4" s="1"/>
  <c r="K98" i="4" s="1"/>
  <c r="C98" i="4"/>
  <c r="F97" i="4"/>
  <c r="C97" i="4"/>
  <c r="F96" i="4"/>
  <c r="G96" i="4" s="1"/>
  <c r="K96" i="4" s="1"/>
  <c r="C96" i="4"/>
  <c r="F95" i="4"/>
  <c r="G95" i="4" s="1"/>
  <c r="K95" i="4" s="1"/>
  <c r="C95" i="4"/>
  <c r="F94" i="4"/>
  <c r="G94" i="4" s="1"/>
  <c r="K94" i="4" s="1"/>
  <c r="J94" i="4" s="1"/>
  <c r="C94" i="4"/>
  <c r="F93" i="4"/>
  <c r="G93" i="4" s="1"/>
  <c r="K93" i="4" s="1"/>
  <c r="R93" i="4" s="1"/>
  <c r="O93" i="4" s="1"/>
  <c r="C93" i="4"/>
  <c r="F92" i="4"/>
  <c r="C92" i="4"/>
  <c r="G91" i="4"/>
  <c r="K91" i="4" s="1"/>
  <c r="F91" i="4"/>
  <c r="C91" i="4"/>
  <c r="F90" i="4"/>
  <c r="C90" i="4"/>
  <c r="F89" i="4"/>
  <c r="G89" i="4" s="1"/>
  <c r="K89" i="4" s="1"/>
  <c r="I89" i="4" s="1"/>
  <c r="C89" i="4"/>
  <c r="F88" i="4"/>
  <c r="G88" i="4" s="1"/>
  <c r="K88" i="4" s="1"/>
  <c r="P88" i="4" s="1"/>
  <c r="Q88" i="4" s="1"/>
  <c r="C88" i="4"/>
  <c r="F87" i="4"/>
  <c r="C87" i="4"/>
  <c r="G86" i="4"/>
  <c r="K86" i="4" s="1"/>
  <c r="F86" i="4"/>
  <c r="C86" i="4"/>
  <c r="F85" i="4"/>
  <c r="G85" i="4" s="1"/>
  <c r="K85" i="4" s="1"/>
  <c r="L85" i="4" s="1"/>
  <c r="C85" i="4"/>
  <c r="F84" i="4"/>
  <c r="C84" i="4"/>
  <c r="F83" i="4"/>
  <c r="G83" i="4" s="1"/>
  <c r="K83" i="4" s="1"/>
  <c r="H83" i="4" s="1"/>
  <c r="C83" i="4"/>
  <c r="F82" i="4"/>
  <c r="C82" i="4"/>
  <c r="G81" i="4"/>
  <c r="K81" i="4" s="1"/>
  <c r="R81" i="4" s="1"/>
  <c r="O81" i="4" s="1"/>
  <c r="F81" i="4"/>
  <c r="C81" i="4"/>
  <c r="F80" i="4"/>
  <c r="G80" i="4" s="1"/>
  <c r="K80" i="4" s="1"/>
  <c r="R80" i="4" s="1"/>
  <c r="O80" i="4" s="1"/>
  <c r="T80" i="4" s="1"/>
  <c r="C80" i="4"/>
  <c r="F79" i="4"/>
  <c r="C79" i="4"/>
  <c r="F78" i="4"/>
  <c r="G78" i="4" s="1"/>
  <c r="K78" i="4" s="1"/>
  <c r="J78" i="4" s="1"/>
  <c r="C78" i="4"/>
  <c r="F77" i="4"/>
  <c r="G77" i="4" s="1"/>
  <c r="K77" i="4" s="1"/>
  <c r="C77" i="4"/>
  <c r="F76" i="4"/>
  <c r="G76" i="4" s="1"/>
  <c r="K76" i="4" s="1"/>
  <c r="C76" i="4"/>
  <c r="G75" i="4"/>
  <c r="K75" i="4" s="1"/>
  <c r="P75" i="4" s="1"/>
  <c r="Q75" i="4" s="1"/>
  <c r="F75" i="4"/>
  <c r="C75" i="4"/>
  <c r="F74" i="4"/>
  <c r="C74" i="4"/>
  <c r="F73" i="4"/>
  <c r="C73" i="4"/>
  <c r="F72" i="4"/>
  <c r="G72" i="4" s="1"/>
  <c r="K72" i="4" s="1"/>
  <c r="P72" i="4" s="1"/>
  <c r="Q72" i="4" s="1"/>
  <c r="C72" i="4"/>
  <c r="F71" i="4"/>
  <c r="C71" i="4"/>
  <c r="F70" i="4"/>
  <c r="C70" i="4"/>
  <c r="F69" i="4"/>
  <c r="G69" i="4" s="1"/>
  <c r="K69" i="4" s="1"/>
  <c r="C69" i="4"/>
  <c r="F68" i="4"/>
  <c r="C68" i="4"/>
  <c r="G67" i="4"/>
  <c r="K67" i="4" s="1"/>
  <c r="P67" i="4" s="1"/>
  <c r="Q67" i="4" s="1"/>
  <c r="F67" i="4"/>
  <c r="C67" i="4"/>
  <c r="F66" i="4"/>
  <c r="G66" i="4" s="1"/>
  <c r="K66" i="4" s="1"/>
  <c r="C66" i="4"/>
  <c r="F65" i="4"/>
  <c r="C65" i="4"/>
  <c r="F64" i="4"/>
  <c r="G64" i="4" s="1"/>
  <c r="K64" i="4" s="1"/>
  <c r="C64" i="4"/>
  <c r="F63" i="4"/>
  <c r="G63" i="4" s="1"/>
  <c r="K63" i="4" s="1"/>
  <c r="F62" i="4"/>
  <c r="G62" i="4" s="1"/>
  <c r="K62" i="4" s="1"/>
  <c r="F61" i="4"/>
  <c r="F60" i="4"/>
  <c r="G60" i="4" s="1"/>
  <c r="K60" i="4" s="1"/>
  <c r="J60" i="4" s="1"/>
  <c r="F59" i="4"/>
  <c r="G59" i="4" s="1"/>
  <c r="K59" i="4" s="1"/>
  <c r="C36" i="4"/>
  <c r="F58" i="4"/>
  <c r="C63" i="4"/>
  <c r="F57" i="4"/>
  <c r="C62" i="4"/>
  <c r="F56" i="4"/>
  <c r="G56" i="4" s="1"/>
  <c r="K56" i="4" s="1"/>
  <c r="C17" i="4"/>
  <c r="F55" i="4"/>
  <c r="C45" i="4"/>
  <c r="F54" i="4"/>
  <c r="G54" i="4" s="1"/>
  <c r="K54" i="4" s="1"/>
  <c r="C33" i="4"/>
  <c r="F53" i="4"/>
  <c r="C37" i="4"/>
  <c r="F52" i="4"/>
  <c r="G52" i="4" s="1"/>
  <c r="K52" i="4" s="1"/>
  <c r="J52" i="4" s="1"/>
  <c r="C61" i="4"/>
  <c r="F51" i="4"/>
  <c r="G51" i="4" s="1"/>
  <c r="K51" i="4" s="1"/>
  <c r="C50" i="4"/>
  <c r="F50" i="4"/>
  <c r="G50" i="4" s="1"/>
  <c r="K50" i="4" s="1"/>
  <c r="C53" i="4"/>
  <c r="F49" i="4"/>
  <c r="G49" i="4" s="1"/>
  <c r="K49" i="4" s="1"/>
  <c r="C60" i="4"/>
  <c r="F48" i="4"/>
  <c r="G48" i="4" s="1"/>
  <c r="K48" i="4" s="1"/>
  <c r="C54" i="4"/>
  <c r="F47" i="4"/>
  <c r="G47" i="4" s="1"/>
  <c r="K47" i="4" s="1"/>
  <c r="C40" i="4"/>
  <c r="F46" i="4"/>
  <c r="C12" i="4"/>
  <c r="F45" i="4"/>
  <c r="G45" i="4" s="1"/>
  <c r="K45" i="4" s="1"/>
  <c r="C23" i="4"/>
  <c r="F44" i="4"/>
  <c r="G44" i="4" s="1"/>
  <c r="K44" i="4" s="1"/>
  <c r="J44" i="4" s="1"/>
  <c r="C49" i="4"/>
  <c r="F43" i="4"/>
  <c r="G43" i="4" s="1"/>
  <c r="K43" i="4" s="1"/>
  <c r="C59" i="4"/>
  <c r="F42" i="4"/>
  <c r="G42" i="4" s="1"/>
  <c r="K42" i="4" s="1"/>
  <c r="H42" i="4" s="1"/>
  <c r="C22" i="4"/>
  <c r="F41" i="4"/>
  <c r="C29" i="4"/>
  <c r="F40" i="4"/>
  <c r="C19" i="4"/>
  <c r="F39" i="4"/>
  <c r="G39" i="4" s="1"/>
  <c r="K39" i="4" s="1"/>
  <c r="C27" i="4"/>
  <c r="F38" i="4"/>
  <c r="G38" i="4" s="1"/>
  <c r="K38" i="4" s="1"/>
  <c r="C20" i="4"/>
  <c r="F37" i="4"/>
  <c r="C58" i="4"/>
  <c r="F36" i="4"/>
  <c r="G36" i="4" s="1"/>
  <c r="K36" i="4" s="1"/>
  <c r="C44" i="4"/>
  <c r="F35" i="4"/>
  <c r="G35" i="4" s="1"/>
  <c r="K35" i="4" s="1"/>
  <c r="C35" i="4"/>
  <c r="F34" i="4"/>
  <c r="G34" i="4" s="1"/>
  <c r="K34" i="4" s="1"/>
  <c r="C57" i="4"/>
  <c r="F33" i="4"/>
  <c r="C42" i="4"/>
  <c r="F32" i="4"/>
  <c r="G32" i="4" s="1"/>
  <c r="K32" i="4" s="1"/>
  <c r="C56" i="4"/>
  <c r="F31" i="4"/>
  <c r="C48" i="4"/>
  <c r="F30" i="4"/>
  <c r="G30" i="4" s="1"/>
  <c r="K30" i="4" s="1"/>
  <c r="C14" i="4"/>
  <c r="F29" i="4"/>
  <c r="G29" i="4" s="1"/>
  <c r="K29" i="4" s="1"/>
  <c r="C34" i="4"/>
  <c r="F28" i="4"/>
  <c r="C32" i="4"/>
  <c r="F27" i="4"/>
  <c r="G27" i="4" s="1"/>
  <c r="K27" i="4" s="1"/>
  <c r="C41" i="4"/>
  <c r="F26" i="4"/>
  <c r="G26" i="4" s="1"/>
  <c r="K26" i="4" s="1"/>
  <c r="C31" i="4"/>
  <c r="F25" i="4"/>
  <c r="C30" i="4"/>
  <c r="F24" i="4"/>
  <c r="C15" i="4"/>
  <c r="G23" i="4"/>
  <c r="K23" i="4" s="1"/>
  <c r="H23" i="4" s="1"/>
  <c r="F23" i="4"/>
  <c r="C55" i="4"/>
  <c r="F22" i="4"/>
  <c r="G22" i="4" s="1"/>
  <c r="K22" i="4" s="1"/>
  <c r="C39" i="4"/>
  <c r="F21" i="4"/>
  <c r="G21" i="4" s="1"/>
  <c r="K21" i="4" s="1"/>
  <c r="C16" i="4"/>
  <c r="F20" i="4"/>
  <c r="C10" i="4"/>
  <c r="G19" i="4"/>
  <c r="K19" i="4" s="1"/>
  <c r="F19" i="4"/>
  <c r="C11" i="4"/>
  <c r="F18" i="4"/>
  <c r="G18" i="4" s="1"/>
  <c r="K18" i="4" s="1"/>
  <c r="C9" i="4"/>
  <c r="F17" i="4"/>
  <c r="G17" i="4" s="1"/>
  <c r="K17" i="4" s="1"/>
  <c r="C18" i="4"/>
  <c r="F16" i="4"/>
  <c r="G16" i="4" s="1"/>
  <c r="K16" i="4" s="1"/>
  <c r="C43" i="4"/>
  <c r="F15" i="4"/>
  <c r="G15" i="4" s="1"/>
  <c r="K15" i="4" s="1"/>
  <c r="C25" i="4"/>
  <c r="F14" i="4"/>
  <c r="C13" i="4"/>
  <c r="F13" i="4"/>
  <c r="G13" i="4" s="1"/>
  <c r="K13" i="4" s="1"/>
  <c r="C52" i="4"/>
  <c r="F12" i="4"/>
  <c r="G12" i="4" s="1"/>
  <c r="K12" i="4" s="1"/>
  <c r="C24" i="4"/>
  <c r="F11" i="4"/>
  <c r="G11" i="4" s="1"/>
  <c r="K11" i="4" s="1"/>
  <c r="C21" i="4"/>
  <c r="F10" i="4"/>
  <c r="C51" i="4"/>
  <c r="M9" i="4"/>
  <c r="F9" i="4"/>
  <c r="C38" i="4"/>
  <c r="F823" i="3"/>
  <c r="G823" i="3" s="1"/>
  <c r="K823" i="3" s="1"/>
  <c r="C823" i="3"/>
  <c r="F822" i="3"/>
  <c r="G822" i="3" s="1"/>
  <c r="K822" i="3" s="1"/>
  <c r="L822" i="3" s="1"/>
  <c r="C822" i="3"/>
  <c r="F821" i="3"/>
  <c r="G821" i="3" s="1"/>
  <c r="K821" i="3" s="1"/>
  <c r="L821" i="3" s="1"/>
  <c r="C821" i="3"/>
  <c r="G820" i="3"/>
  <c r="K820" i="3" s="1"/>
  <c r="F820" i="3"/>
  <c r="C820" i="3"/>
  <c r="F819" i="3"/>
  <c r="C819" i="3"/>
  <c r="F818" i="3"/>
  <c r="G818" i="3" s="1"/>
  <c r="K818" i="3" s="1"/>
  <c r="L818" i="3" s="1"/>
  <c r="C818" i="3"/>
  <c r="F817" i="3"/>
  <c r="C817" i="3"/>
  <c r="F816" i="3"/>
  <c r="C816" i="3"/>
  <c r="G815" i="3"/>
  <c r="K815" i="3" s="1"/>
  <c r="F815" i="3"/>
  <c r="C815" i="3"/>
  <c r="F814" i="3"/>
  <c r="G814" i="3" s="1"/>
  <c r="K814" i="3" s="1"/>
  <c r="C814" i="3"/>
  <c r="F813" i="3"/>
  <c r="G813" i="3" s="1"/>
  <c r="K813" i="3" s="1"/>
  <c r="C813" i="3"/>
  <c r="F812" i="3"/>
  <c r="G812" i="3" s="1"/>
  <c r="K812" i="3" s="1"/>
  <c r="R812" i="3" s="1"/>
  <c r="O812" i="3" s="1"/>
  <c r="C812" i="3"/>
  <c r="F811" i="3"/>
  <c r="C811" i="3"/>
  <c r="G810" i="3"/>
  <c r="K810" i="3" s="1"/>
  <c r="P810" i="3" s="1"/>
  <c r="Q810" i="3" s="1"/>
  <c r="F810" i="3"/>
  <c r="C810" i="3"/>
  <c r="F809" i="3"/>
  <c r="C809" i="3"/>
  <c r="F808" i="3"/>
  <c r="G808" i="3" s="1"/>
  <c r="K808" i="3" s="1"/>
  <c r="C808" i="3"/>
  <c r="G807" i="3"/>
  <c r="K807" i="3" s="1"/>
  <c r="J807" i="3" s="1"/>
  <c r="F807" i="3"/>
  <c r="C807" i="3"/>
  <c r="F806" i="3"/>
  <c r="G806" i="3" s="1"/>
  <c r="K806" i="3" s="1"/>
  <c r="L806" i="3" s="1"/>
  <c r="C806" i="3"/>
  <c r="F805" i="3"/>
  <c r="G805" i="3" s="1"/>
  <c r="K805" i="3" s="1"/>
  <c r="H805" i="3" s="1"/>
  <c r="C805" i="3"/>
  <c r="F804" i="3"/>
  <c r="G804" i="3" s="1"/>
  <c r="K804" i="3" s="1"/>
  <c r="C804" i="3"/>
  <c r="F803" i="3"/>
  <c r="C803" i="3"/>
  <c r="G802" i="3"/>
  <c r="K802" i="3" s="1"/>
  <c r="F802" i="3"/>
  <c r="C802" i="3"/>
  <c r="F801" i="3"/>
  <c r="C801" i="3"/>
  <c r="F800" i="3"/>
  <c r="G800" i="3" s="1"/>
  <c r="K800" i="3" s="1"/>
  <c r="C800" i="3"/>
  <c r="F799" i="3"/>
  <c r="G799" i="3" s="1"/>
  <c r="K799" i="3" s="1"/>
  <c r="P799" i="3" s="1"/>
  <c r="Q799" i="3" s="1"/>
  <c r="C799" i="3"/>
  <c r="F798" i="3"/>
  <c r="G798" i="3" s="1"/>
  <c r="K798" i="3" s="1"/>
  <c r="R798" i="3" s="1"/>
  <c r="O798" i="3" s="1"/>
  <c r="S798" i="3" s="1"/>
  <c r="C798" i="3"/>
  <c r="F797" i="3"/>
  <c r="G797" i="3" s="1"/>
  <c r="K797" i="3" s="1"/>
  <c r="J797" i="3" s="1"/>
  <c r="C797" i="3"/>
  <c r="G796" i="3"/>
  <c r="K796" i="3" s="1"/>
  <c r="J796" i="3" s="1"/>
  <c r="F796" i="3"/>
  <c r="C796" i="3"/>
  <c r="F795" i="3"/>
  <c r="C795" i="3"/>
  <c r="F794" i="3"/>
  <c r="G794" i="3" s="1"/>
  <c r="K794" i="3" s="1"/>
  <c r="C794" i="3"/>
  <c r="G793" i="3"/>
  <c r="K793" i="3" s="1"/>
  <c r="F793" i="3"/>
  <c r="C793" i="3"/>
  <c r="F792" i="3"/>
  <c r="C792" i="3"/>
  <c r="F791" i="3"/>
  <c r="G791" i="3" s="1"/>
  <c r="K791" i="3" s="1"/>
  <c r="C791" i="3"/>
  <c r="F790" i="3"/>
  <c r="G790" i="3" s="1"/>
  <c r="K790" i="3" s="1"/>
  <c r="R790" i="3" s="1"/>
  <c r="O790" i="3" s="1"/>
  <c r="C790" i="3"/>
  <c r="F789" i="3"/>
  <c r="G789" i="3" s="1"/>
  <c r="K789" i="3" s="1"/>
  <c r="H789" i="3" s="1"/>
  <c r="C789" i="3"/>
  <c r="F788" i="3"/>
  <c r="G788" i="3" s="1"/>
  <c r="K788" i="3" s="1"/>
  <c r="I788" i="3" s="1"/>
  <c r="C788" i="3"/>
  <c r="F787" i="3"/>
  <c r="C787" i="3"/>
  <c r="G786" i="3"/>
  <c r="K786" i="3" s="1"/>
  <c r="I786" i="3" s="1"/>
  <c r="F786" i="3"/>
  <c r="C786" i="3"/>
  <c r="F785" i="3"/>
  <c r="G785" i="3" s="1"/>
  <c r="K785" i="3" s="1"/>
  <c r="J785" i="3" s="1"/>
  <c r="C785" i="3"/>
  <c r="F784" i="3"/>
  <c r="C784" i="3"/>
  <c r="G783" i="3"/>
  <c r="K783" i="3" s="1"/>
  <c r="F783" i="3"/>
  <c r="C783" i="3"/>
  <c r="F782" i="3"/>
  <c r="C782" i="3"/>
  <c r="F781" i="3"/>
  <c r="G781" i="3" s="1"/>
  <c r="K781" i="3" s="1"/>
  <c r="L781" i="3" s="1"/>
  <c r="C781" i="3"/>
  <c r="F780" i="3"/>
  <c r="G780" i="3" s="1"/>
  <c r="K780" i="3" s="1"/>
  <c r="P780" i="3" s="1"/>
  <c r="Q780" i="3" s="1"/>
  <c r="C780" i="3"/>
  <c r="F779" i="3"/>
  <c r="C779" i="3"/>
  <c r="G778" i="3"/>
  <c r="K778" i="3" s="1"/>
  <c r="J778" i="3" s="1"/>
  <c r="F778" i="3"/>
  <c r="C778" i="3"/>
  <c r="F777" i="3"/>
  <c r="G777" i="3" s="1"/>
  <c r="K777" i="3" s="1"/>
  <c r="L777" i="3" s="1"/>
  <c r="C777" i="3"/>
  <c r="F776" i="3"/>
  <c r="G776" i="3" s="1"/>
  <c r="K776" i="3" s="1"/>
  <c r="P776" i="3" s="1"/>
  <c r="Q776" i="3" s="1"/>
  <c r="C776" i="3"/>
  <c r="G775" i="3"/>
  <c r="K775" i="3" s="1"/>
  <c r="F775" i="3"/>
  <c r="C775" i="3"/>
  <c r="F774" i="3"/>
  <c r="C774" i="3"/>
  <c r="F773" i="3"/>
  <c r="G773" i="3" s="1"/>
  <c r="K773" i="3" s="1"/>
  <c r="C773" i="3"/>
  <c r="F772" i="3"/>
  <c r="G772" i="3" s="1"/>
  <c r="K772" i="3" s="1"/>
  <c r="R772" i="3" s="1"/>
  <c r="O772" i="3" s="1"/>
  <c r="C772" i="3"/>
  <c r="F771" i="3"/>
  <c r="C771" i="3"/>
  <c r="F770" i="3"/>
  <c r="C770" i="3"/>
  <c r="F769" i="3"/>
  <c r="G769" i="3" s="1"/>
  <c r="K769" i="3" s="1"/>
  <c r="I769" i="3" s="1"/>
  <c r="C769" i="3"/>
  <c r="F768" i="3"/>
  <c r="G768" i="3" s="1"/>
  <c r="K768" i="3" s="1"/>
  <c r="C768" i="3"/>
  <c r="G767" i="3"/>
  <c r="K767" i="3" s="1"/>
  <c r="J767" i="3" s="1"/>
  <c r="F767" i="3"/>
  <c r="C767" i="3"/>
  <c r="F766" i="3"/>
  <c r="G766" i="3" s="1"/>
  <c r="K766" i="3" s="1"/>
  <c r="R766" i="3" s="1"/>
  <c r="O766" i="3" s="1"/>
  <c r="C766" i="3"/>
  <c r="F765" i="3"/>
  <c r="C765" i="3"/>
  <c r="F764" i="3"/>
  <c r="C764" i="3"/>
  <c r="G763" i="3"/>
  <c r="K763" i="3" s="1"/>
  <c r="F763" i="3"/>
  <c r="C763" i="3"/>
  <c r="F762" i="3"/>
  <c r="G762" i="3" s="1"/>
  <c r="K762" i="3" s="1"/>
  <c r="C762" i="3"/>
  <c r="F761" i="3"/>
  <c r="C761" i="3"/>
  <c r="F760" i="3"/>
  <c r="G760" i="3" s="1"/>
  <c r="K760" i="3" s="1"/>
  <c r="L760" i="3" s="1"/>
  <c r="C760" i="3"/>
  <c r="F759" i="3"/>
  <c r="G759" i="3" s="1"/>
  <c r="K759" i="3" s="1"/>
  <c r="R759" i="3" s="1"/>
  <c r="O759" i="3" s="1"/>
  <c r="S759" i="3" s="1"/>
  <c r="C759" i="3"/>
  <c r="F758" i="3"/>
  <c r="C758" i="3"/>
  <c r="G757" i="3"/>
  <c r="K757" i="3" s="1"/>
  <c r="I757" i="3" s="1"/>
  <c r="F757" i="3"/>
  <c r="C757" i="3"/>
  <c r="F756" i="3"/>
  <c r="G756" i="3" s="1"/>
  <c r="K756" i="3" s="1"/>
  <c r="C756" i="3"/>
  <c r="F755" i="3"/>
  <c r="G755" i="3" s="1"/>
  <c r="K755" i="3" s="1"/>
  <c r="C755" i="3"/>
  <c r="F754" i="3"/>
  <c r="G754" i="3" s="1"/>
  <c r="K754" i="3" s="1"/>
  <c r="C754" i="3"/>
  <c r="F753" i="3"/>
  <c r="G753" i="3" s="1"/>
  <c r="K753" i="3" s="1"/>
  <c r="R753" i="3" s="1"/>
  <c r="O753" i="3" s="1"/>
  <c r="T753" i="3" s="1"/>
  <c r="C753" i="3"/>
  <c r="F752" i="3"/>
  <c r="G752" i="3" s="1"/>
  <c r="K752" i="3" s="1"/>
  <c r="J752" i="3" s="1"/>
  <c r="C752" i="3"/>
  <c r="G751" i="3"/>
  <c r="K751" i="3" s="1"/>
  <c r="R751" i="3" s="1"/>
  <c r="O751" i="3" s="1"/>
  <c r="F751" i="3"/>
  <c r="C751" i="3"/>
  <c r="F750" i="3"/>
  <c r="C750" i="3"/>
  <c r="F749" i="3"/>
  <c r="C749" i="3"/>
  <c r="F748" i="3"/>
  <c r="G748" i="3" s="1"/>
  <c r="K748" i="3" s="1"/>
  <c r="J748" i="3" s="1"/>
  <c r="C748" i="3"/>
  <c r="F747" i="3"/>
  <c r="G747" i="3" s="1"/>
  <c r="K747" i="3" s="1"/>
  <c r="L747" i="3" s="1"/>
  <c r="C747" i="3"/>
  <c r="F746" i="3"/>
  <c r="C746" i="3"/>
  <c r="G745" i="3"/>
  <c r="K745" i="3" s="1"/>
  <c r="F745" i="3"/>
  <c r="C745" i="3"/>
  <c r="F744" i="3"/>
  <c r="G744" i="3" s="1"/>
  <c r="K744" i="3" s="1"/>
  <c r="P744" i="3" s="1"/>
  <c r="Q744" i="3" s="1"/>
  <c r="C744" i="3"/>
  <c r="F743" i="3"/>
  <c r="G743" i="3" s="1"/>
  <c r="K743" i="3" s="1"/>
  <c r="C743" i="3"/>
  <c r="F742" i="3"/>
  <c r="G742" i="3" s="1"/>
  <c r="K742" i="3" s="1"/>
  <c r="C742" i="3"/>
  <c r="F741" i="3"/>
  <c r="G741" i="3" s="1"/>
  <c r="K741" i="3" s="1"/>
  <c r="R741" i="3" s="1"/>
  <c r="O741" i="3" s="1"/>
  <c r="C741" i="3"/>
  <c r="F740" i="3"/>
  <c r="G740" i="3" s="1"/>
  <c r="K740" i="3" s="1"/>
  <c r="C740" i="3"/>
  <c r="F739" i="3"/>
  <c r="G739" i="3" s="1"/>
  <c r="K739" i="3" s="1"/>
  <c r="I739" i="3" s="1"/>
  <c r="C739" i="3"/>
  <c r="G738" i="3"/>
  <c r="K738" i="3" s="1"/>
  <c r="I738" i="3" s="1"/>
  <c r="F738" i="3"/>
  <c r="C738" i="3"/>
  <c r="F737" i="3"/>
  <c r="G737" i="3" s="1"/>
  <c r="K737" i="3" s="1"/>
  <c r="H737" i="3" s="1"/>
  <c r="C737" i="3"/>
  <c r="F736" i="3"/>
  <c r="C736" i="3"/>
  <c r="F735" i="3"/>
  <c r="G735" i="3" s="1"/>
  <c r="K735" i="3" s="1"/>
  <c r="C735" i="3"/>
  <c r="F734" i="3"/>
  <c r="G734" i="3" s="1"/>
  <c r="K734" i="3" s="1"/>
  <c r="J734" i="3" s="1"/>
  <c r="C734" i="3"/>
  <c r="F733" i="3"/>
  <c r="G733" i="3" s="1"/>
  <c r="K733" i="3" s="1"/>
  <c r="C733" i="3"/>
  <c r="F732" i="3"/>
  <c r="G732" i="3" s="1"/>
  <c r="K732" i="3" s="1"/>
  <c r="J732" i="3" s="1"/>
  <c r="C732" i="3"/>
  <c r="G731" i="3"/>
  <c r="K731" i="3" s="1"/>
  <c r="F731" i="3"/>
  <c r="C731" i="3"/>
  <c r="F730" i="3"/>
  <c r="C730" i="3"/>
  <c r="F729" i="3"/>
  <c r="C729" i="3"/>
  <c r="F728" i="3"/>
  <c r="G728" i="3" s="1"/>
  <c r="K728" i="3" s="1"/>
  <c r="C728" i="3"/>
  <c r="F727" i="3"/>
  <c r="C727" i="3"/>
  <c r="F726" i="3"/>
  <c r="C726" i="3"/>
  <c r="F725" i="3"/>
  <c r="G725" i="3" s="1"/>
  <c r="K725" i="3" s="1"/>
  <c r="I725" i="3" s="1"/>
  <c r="C725" i="3"/>
  <c r="F724" i="3"/>
  <c r="G724" i="3" s="1"/>
  <c r="K724" i="3" s="1"/>
  <c r="L724" i="3" s="1"/>
  <c r="C724" i="3"/>
  <c r="G723" i="3"/>
  <c r="K723" i="3" s="1"/>
  <c r="P723" i="3" s="1"/>
  <c r="Q723" i="3" s="1"/>
  <c r="F723" i="3"/>
  <c r="C723" i="3"/>
  <c r="F722" i="3"/>
  <c r="G722" i="3" s="1"/>
  <c r="K722" i="3" s="1"/>
  <c r="P722" i="3" s="1"/>
  <c r="Q722" i="3" s="1"/>
  <c r="C722" i="3"/>
  <c r="F721" i="3"/>
  <c r="C721" i="3"/>
  <c r="G720" i="3"/>
  <c r="K720" i="3" s="1"/>
  <c r="H720" i="3" s="1"/>
  <c r="F720" i="3"/>
  <c r="C720" i="3"/>
  <c r="F719" i="3"/>
  <c r="G719" i="3" s="1"/>
  <c r="K719" i="3" s="1"/>
  <c r="C719" i="3"/>
  <c r="F718" i="3"/>
  <c r="C718" i="3"/>
  <c r="F717" i="3"/>
  <c r="G717" i="3" s="1"/>
  <c r="K717" i="3" s="1"/>
  <c r="C717" i="3"/>
  <c r="F716" i="3"/>
  <c r="G716" i="3" s="1"/>
  <c r="K716" i="3" s="1"/>
  <c r="P716" i="3" s="1"/>
  <c r="Q716" i="3" s="1"/>
  <c r="C716" i="3"/>
  <c r="G715" i="3"/>
  <c r="K715" i="3" s="1"/>
  <c r="F715" i="3"/>
  <c r="C715" i="3"/>
  <c r="F714" i="3"/>
  <c r="G714" i="3" s="1"/>
  <c r="K714" i="3" s="1"/>
  <c r="R714" i="3" s="1"/>
  <c r="O714" i="3" s="1"/>
  <c r="T714" i="3" s="1"/>
  <c r="C714" i="3"/>
  <c r="F713" i="3"/>
  <c r="C713" i="3"/>
  <c r="G712" i="3"/>
  <c r="K712" i="3" s="1"/>
  <c r="R712" i="3" s="1"/>
  <c r="O712" i="3" s="1"/>
  <c r="F712" i="3"/>
  <c r="C712" i="3"/>
  <c r="F711" i="3"/>
  <c r="G711" i="3" s="1"/>
  <c r="K711" i="3" s="1"/>
  <c r="L711" i="3" s="1"/>
  <c r="C711" i="3"/>
  <c r="F710" i="3"/>
  <c r="G710" i="3" s="1"/>
  <c r="K710" i="3" s="1"/>
  <c r="C710" i="3"/>
  <c r="F709" i="3"/>
  <c r="C709" i="3"/>
  <c r="G708" i="3"/>
  <c r="K708" i="3" s="1"/>
  <c r="F708" i="3"/>
  <c r="C708" i="3"/>
  <c r="F707" i="3"/>
  <c r="G707" i="3" s="1"/>
  <c r="K707" i="3" s="1"/>
  <c r="C707" i="3"/>
  <c r="G706" i="3"/>
  <c r="K706" i="3" s="1"/>
  <c r="R706" i="3" s="1"/>
  <c r="O706" i="3" s="1"/>
  <c r="T706" i="3" s="1"/>
  <c r="F706" i="3"/>
  <c r="C706" i="3"/>
  <c r="F705" i="3"/>
  <c r="C705" i="3"/>
  <c r="F704" i="3"/>
  <c r="G704" i="3" s="1"/>
  <c r="K704" i="3" s="1"/>
  <c r="R704" i="3" s="1"/>
  <c r="O704" i="3" s="1"/>
  <c r="C704" i="3"/>
  <c r="F703" i="3"/>
  <c r="C703" i="3"/>
  <c r="F702" i="3"/>
  <c r="C702" i="3"/>
  <c r="F701" i="3"/>
  <c r="G701" i="3" s="1"/>
  <c r="K701" i="3" s="1"/>
  <c r="J701" i="3" s="1"/>
  <c r="C701" i="3"/>
  <c r="F700" i="3"/>
  <c r="G700" i="3" s="1"/>
  <c r="K700" i="3" s="1"/>
  <c r="C700" i="3"/>
  <c r="G699" i="3"/>
  <c r="K699" i="3" s="1"/>
  <c r="F699" i="3"/>
  <c r="C699" i="3"/>
  <c r="F698" i="3"/>
  <c r="C698" i="3"/>
  <c r="F697" i="3"/>
  <c r="G697" i="3" s="1"/>
  <c r="K697" i="3" s="1"/>
  <c r="C697" i="3"/>
  <c r="F696" i="3"/>
  <c r="G696" i="3" s="1"/>
  <c r="K696" i="3" s="1"/>
  <c r="I696" i="3" s="1"/>
  <c r="C696" i="3"/>
  <c r="F695" i="3"/>
  <c r="G695" i="3" s="1"/>
  <c r="K695" i="3" s="1"/>
  <c r="C695" i="3"/>
  <c r="F694" i="3"/>
  <c r="C694" i="3"/>
  <c r="F693" i="3"/>
  <c r="C693" i="3"/>
  <c r="G692" i="3"/>
  <c r="K692" i="3" s="1"/>
  <c r="R692" i="3" s="1"/>
  <c r="O692" i="3" s="1"/>
  <c r="F692" i="3"/>
  <c r="C692" i="3"/>
  <c r="F691" i="3"/>
  <c r="G691" i="3" s="1"/>
  <c r="K691" i="3" s="1"/>
  <c r="J691" i="3" s="1"/>
  <c r="C691" i="3"/>
  <c r="F690" i="3"/>
  <c r="C690" i="3"/>
  <c r="F689" i="3"/>
  <c r="C689" i="3"/>
  <c r="F688" i="3"/>
  <c r="G688" i="3" s="1"/>
  <c r="K688" i="3" s="1"/>
  <c r="P688" i="3" s="1"/>
  <c r="Q688" i="3" s="1"/>
  <c r="C688" i="3"/>
  <c r="G687" i="3"/>
  <c r="K687" i="3" s="1"/>
  <c r="R687" i="3" s="1"/>
  <c r="O687" i="3" s="1"/>
  <c r="F687" i="3"/>
  <c r="C687" i="3"/>
  <c r="F686" i="3"/>
  <c r="C686" i="3"/>
  <c r="F685" i="3"/>
  <c r="C685" i="3"/>
  <c r="F684" i="3"/>
  <c r="G684" i="3" s="1"/>
  <c r="K684" i="3" s="1"/>
  <c r="L684" i="3" s="1"/>
  <c r="C684" i="3"/>
  <c r="F683" i="3"/>
  <c r="G683" i="3" s="1"/>
  <c r="K683" i="3" s="1"/>
  <c r="C683" i="3"/>
  <c r="F682" i="3"/>
  <c r="G682" i="3" s="1"/>
  <c r="K682" i="3" s="1"/>
  <c r="C682" i="3"/>
  <c r="F681" i="3"/>
  <c r="G681" i="3" s="1"/>
  <c r="K681" i="3" s="1"/>
  <c r="J681" i="3" s="1"/>
  <c r="C681" i="3"/>
  <c r="F680" i="3"/>
  <c r="G680" i="3" s="1"/>
  <c r="K680" i="3" s="1"/>
  <c r="J680" i="3" s="1"/>
  <c r="C680" i="3"/>
  <c r="G679" i="3"/>
  <c r="K679" i="3" s="1"/>
  <c r="F679" i="3"/>
  <c r="C679" i="3"/>
  <c r="F678" i="3"/>
  <c r="C678" i="3"/>
  <c r="F677" i="3"/>
  <c r="C677" i="3"/>
  <c r="F676" i="3"/>
  <c r="G676" i="3" s="1"/>
  <c r="K676" i="3" s="1"/>
  <c r="L676" i="3" s="1"/>
  <c r="C676" i="3"/>
  <c r="F675" i="3"/>
  <c r="G675" i="3" s="1"/>
  <c r="K675" i="3" s="1"/>
  <c r="C675" i="3"/>
  <c r="F674" i="3"/>
  <c r="G674" i="3" s="1"/>
  <c r="K674" i="3" s="1"/>
  <c r="C674" i="3"/>
  <c r="F673" i="3"/>
  <c r="G673" i="3" s="1"/>
  <c r="K673" i="3" s="1"/>
  <c r="J673" i="3" s="1"/>
  <c r="C673" i="3"/>
  <c r="F672" i="3"/>
  <c r="G672" i="3" s="1"/>
  <c r="K672" i="3" s="1"/>
  <c r="P672" i="3" s="1"/>
  <c r="Q672" i="3" s="1"/>
  <c r="C672" i="3"/>
  <c r="G671" i="3"/>
  <c r="K671" i="3" s="1"/>
  <c r="R671" i="3" s="1"/>
  <c r="O671" i="3" s="1"/>
  <c r="F671" i="3"/>
  <c r="C671" i="3"/>
  <c r="F670" i="3"/>
  <c r="C670" i="3"/>
  <c r="F669" i="3"/>
  <c r="C669" i="3"/>
  <c r="F668" i="3"/>
  <c r="G668" i="3" s="1"/>
  <c r="K668" i="3" s="1"/>
  <c r="L668" i="3" s="1"/>
  <c r="C668" i="3"/>
  <c r="F667" i="3"/>
  <c r="G667" i="3" s="1"/>
  <c r="K667" i="3" s="1"/>
  <c r="C667" i="3"/>
  <c r="F666" i="3"/>
  <c r="G666" i="3" s="1"/>
  <c r="K666" i="3" s="1"/>
  <c r="J666" i="3" s="1"/>
  <c r="C666" i="3"/>
  <c r="F665" i="3"/>
  <c r="G665" i="3" s="1"/>
  <c r="K665" i="3" s="1"/>
  <c r="J665" i="3" s="1"/>
  <c r="C665" i="3"/>
  <c r="G664" i="3"/>
  <c r="K664" i="3" s="1"/>
  <c r="F664" i="3"/>
  <c r="C664" i="3"/>
  <c r="F663" i="3"/>
  <c r="G663" i="3" s="1"/>
  <c r="K663" i="3" s="1"/>
  <c r="C663" i="3"/>
  <c r="G662" i="3"/>
  <c r="K662" i="3" s="1"/>
  <c r="P662" i="3" s="1"/>
  <c r="Q662" i="3" s="1"/>
  <c r="F662" i="3"/>
  <c r="C662" i="3"/>
  <c r="F661" i="3"/>
  <c r="G661" i="3" s="1"/>
  <c r="K661" i="3" s="1"/>
  <c r="R661" i="3" s="1"/>
  <c r="O661" i="3" s="1"/>
  <c r="C661" i="3"/>
  <c r="F660" i="3"/>
  <c r="G660" i="3" s="1"/>
  <c r="K660" i="3" s="1"/>
  <c r="L660" i="3" s="1"/>
  <c r="C660" i="3"/>
  <c r="G659" i="3"/>
  <c r="K659" i="3" s="1"/>
  <c r="L659" i="3" s="1"/>
  <c r="F659" i="3"/>
  <c r="C659" i="3"/>
  <c r="F658" i="3"/>
  <c r="G658" i="3" s="1"/>
  <c r="K658" i="3" s="1"/>
  <c r="C658" i="3"/>
  <c r="F657" i="3"/>
  <c r="G657" i="3" s="1"/>
  <c r="K657" i="3" s="1"/>
  <c r="R657" i="3" s="1"/>
  <c r="O657" i="3" s="1"/>
  <c r="S657" i="3" s="1"/>
  <c r="C657" i="3"/>
  <c r="F656" i="3"/>
  <c r="G656" i="3" s="1"/>
  <c r="K656" i="3" s="1"/>
  <c r="L656" i="3" s="1"/>
  <c r="C656" i="3"/>
  <c r="G655" i="3"/>
  <c r="K655" i="3" s="1"/>
  <c r="R655" i="3" s="1"/>
  <c r="O655" i="3" s="1"/>
  <c r="F655" i="3"/>
  <c r="C655" i="3"/>
  <c r="F654" i="3"/>
  <c r="C654" i="3"/>
  <c r="F653" i="3"/>
  <c r="G653" i="3" s="1"/>
  <c r="K653" i="3" s="1"/>
  <c r="I653" i="3" s="1"/>
  <c r="C653" i="3"/>
  <c r="F652" i="3"/>
  <c r="C652" i="3"/>
  <c r="G651" i="3"/>
  <c r="K651" i="3" s="1"/>
  <c r="L651" i="3" s="1"/>
  <c r="F651" i="3"/>
  <c r="C651" i="3"/>
  <c r="F650" i="3"/>
  <c r="C650" i="3"/>
  <c r="F649" i="3"/>
  <c r="G649" i="3" s="1"/>
  <c r="K649" i="3" s="1"/>
  <c r="J649" i="3" s="1"/>
  <c r="C649" i="3"/>
  <c r="F648" i="3"/>
  <c r="G648" i="3" s="1"/>
  <c r="K648" i="3" s="1"/>
  <c r="P648" i="3" s="1"/>
  <c r="Q648" i="3" s="1"/>
  <c r="C648" i="3"/>
  <c r="G647" i="3"/>
  <c r="K647" i="3" s="1"/>
  <c r="F647" i="3"/>
  <c r="C647" i="3"/>
  <c r="F646" i="3"/>
  <c r="G646" i="3" s="1"/>
  <c r="K646" i="3" s="1"/>
  <c r="P646" i="3" s="1"/>
  <c r="Q646" i="3" s="1"/>
  <c r="C646" i="3"/>
  <c r="F645" i="3"/>
  <c r="C645" i="3"/>
  <c r="F644" i="3"/>
  <c r="C644" i="3"/>
  <c r="F643" i="3"/>
  <c r="G643" i="3" s="1"/>
  <c r="K643" i="3" s="1"/>
  <c r="F642" i="3"/>
  <c r="G642" i="3" s="1"/>
  <c r="K642" i="3" s="1"/>
  <c r="F641" i="3"/>
  <c r="F640" i="3"/>
  <c r="G640" i="3" s="1"/>
  <c r="K640" i="3" s="1"/>
  <c r="F639" i="3"/>
  <c r="C638" i="3"/>
  <c r="F638" i="3"/>
  <c r="G638" i="3" s="1"/>
  <c r="K638" i="3" s="1"/>
  <c r="C643" i="3"/>
  <c r="F637" i="3"/>
  <c r="C626" i="3"/>
  <c r="F636" i="3"/>
  <c r="G636" i="3" s="1"/>
  <c r="K636" i="3" s="1"/>
  <c r="C642" i="3"/>
  <c r="F635" i="3"/>
  <c r="G635" i="3" s="1"/>
  <c r="K635" i="3" s="1"/>
  <c r="C641" i="3"/>
  <c r="F634" i="3"/>
  <c r="G634" i="3" s="1"/>
  <c r="K634" i="3" s="1"/>
  <c r="C628" i="3"/>
  <c r="G633" i="3"/>
  <c r="K633" i="3" s="1"/>
  <c r="F633" i="3"/>
  <c r="C629" i="3"/>
  <c r="F632" i="3"/>
  <c r="C640" i="3"/>
  <c r="F631" i="3"/>
  <c r="G631" i="3" s="1"/>
  <c r="K631" i="3" s="1"/>
  <c r="H631" i="3" s="1"/>
  <c r="C630" i="3"/>
  <c r="F630" i="3"/>
  <c r="C624" i="3"/>
  <c r="F629" i="3"/>
  <c r="G629" i="3" s="1"/>
  <c r="K629" i="3" s="1"/>
  <c r="C636" i="3"/>
  <c r="F628" i="3"/>
  <c r="C635" i="3"/>
  <c r="F627" i="3"/>
  <c r="G627" i="3" s="1"/>
  <c r="K627" i="3" s="1"/>
  <c r="C625" i="3"/>
  <c r="F626" i="3"/>
  <c r="G626" i="3" s="1"/>
  <c r="K626" i="3" s="1"/>
  <c r="C634" i="3"/>
  <c r="F625" i="3"/>
  <c r="G625" i="3" s="1"/>
  <c r="K625" i="3" s="1"/>
  <c r="C639" i="3"/>
  <c r="M624" i="3"/>
  <c r="F624" i="3"/>
  <c r="C631" i="3"/>
  <c r="F618" i="3"/>
  <c r="G618" i="3" s="1"/>
  <c r="K618" i="3" s="1"/>
  <c r="I618" i="3" s="1"/>
  <c r="C618" i="3"/>
  <c r="F617" i="3"/>
  <c r="G617" i="3" s="1"/>
  <c r="K617" i="3" s="1"/>
  <c r="H617" i="3" s="1"/>
  <c r="C617" i="3"/>
  <c r="G616" i="3"/>
  <c r="K616" i="3" s="1"/>
  <c r="F616" i="3"/>
  <c r="C616" i="3"/>
  <c r="F615" i="3"/>
  <c r="G615" i="3" s="1"/>
  <c r="K615" i="3" s="1"/>
  <c r="J615" i="3" s="1"/>
  <c r="C615" i="3"/>
  <c r="F614" i="3"/>
  <c r="G614" i="3" s="1"/>
  <c r="K614" i="3" s="1"/>
  <c r="I614" i="3" s="1"/>
  <c r="C614" i="3"/>
  <c r="F613" i="3"/>
  <c r="G613" i="3" s="1"/>
  <c r="K613" i="3" s="1"/>
  <c r="L613" i="3" s="1"/>
  <c r="C613" i="3"/>
  <c r="G612" i="3"/>
  <c r="K612" i="3" s="1"/>
  <c r="I612" i="3" s="1"/>
  <c r="F612" i="3"/>
  <c r="C612" i="3"/>
  <c r="F611" i="3"/>
  <c r="G611" i="3" s="1"/>
  <c r="K611" i="3" s="1"/>
  <c r="P611" i="3" s="1"/>
  <c r="Q611" i="3" s="1"/>
  <c r="C611" i="3"/>
  <c r="G610" i="3"/>
  <c r="K610" i="3" s="1"/>
  <c r="F610" i="3"/>
  <c r="C610" i="3"/>
  <c r="F609" i="3"/>
  <c r="C609" i="3"/>
  <c r="F608" i="3"/>
  <c r="G608" i="3" s="1"/>
  <c r="K608" i="3" s="1"/>
  <c r="C608" i="3"/>
  <c r="F607" i="3"/>
  <c r="C607" i="3"/>
  <c r="G606" i="3"/>
  <c r="K606" i="3" s="1"/>
  <c r="R606" i="3" s="1"/>
  <c r="O606" i="3" s="1"/>
  <c r="T606" i="3" s="1"/>
  <c r="F606" i="3"/>
  <c r="C606" i="3"/>
  <c r="F605" i="3"/>
  <c r="G605" i="3" s="1"/>
  <c r="K605" i="3" s="1"/>
  <c r="P605" i="3" s="1"/>
  <c r="Q605" i="3" s="1"/>
  <c r="C605" i="3"/>
  <c r="F604" i="3"/>
  <c r="G604" i="3" s="1"/>
  <c r="K604" i="3" s="1"/>
  <c r="C604" i="3"/>
  <c r="F603" i="3"/>
  <c r="G603" i="3" s="1"/>
  <c r="K603" i="3" s="1"/>
  <c r="P603" i="3" s="1"/>
  <c r="Q603" i="3" s="1"/>
  <c r="C603" i="3"/>
  <c r="G602" i="3"/>
  <c r="K602" i="3" s="1"/>
  <c r="F602" i="3"/>
  <c r="C602" i="3"/>
  <c r="F601" i="3"/>
  <c r="G601" i="3" s="1"/>
  <c r="K601" i="3" s="1"/>
  <c r="C601" i="3"/>
  <c r="F600" i="3"/>
  <c r="G600" i="3" s="1"/>
  <c r="K600" i="3" s="1"/>
  <c r="P600" i="3" s="1"/>
  <c r="Q600" i="3" s="1"/>
  <c r="C600" i="3"/>
  <c r="F599" i="3"/>
  <c r="G599" i="3" s="1"/>
  <c r="K599" i="3" s="1"/>
  <c r="J599" i="3" s="1"/>
  <c r="C599" i="3"/>
  <c r="G598" i="3"/>
  <c r="K598" i="3" s="1"/>
  <c r="R598" i="3" s="1"/>
  <c r="O598" i="3" s="1"/>
  <c r="F598" i="3"/>
  <c r="C598" i="3"/>
  <c r="F597" i="3"/>
  <c r="C597" i="3"/>
  <c r="F596" i="3"/>
  <c r="C596" i="3"/>
  <c r="F595" i="3"/>
  <c r="G595" i="3" s="1"/>
  <c r="K595" i="3" s="1"/>
  <c r="J595" i="3" s="1"/>
  <c r="C595" i="3"/>
  <c r="F594" i="3"/>
  <c r="C594" i="3"/>
  <c r="F593" i="3"/>
  <c r="G593" i="3" s="1"/>
  <c r="K593" i="3" s="1"/>
  <c r="C593" i="3"/>
  <c r="F592" i="3"/>
  <c r="G592" i="3" s="1"/>
  <c r="K592" i="3" s="1"/>
  <c r="P592" i="3" s="1"/>
  <c r="Q592" i="3" s="1"/>
  <c r="C592" i="3"/>
  <c r="F591" i="3"/>
  <c r="G591" i="3" s="1"/>
  <c r="K591" i="3" s="1"/>
  <c r="C591" i="3"/>
  <c r="G590" i="3"/>
  <c r="K590" i="3" s="1"/>
  <c r="F590" i="3"/>
  <c r="C590" i="3"/>
  <c r="F589" i="3"/>
  <c r="G589" i="3" s="1"/>
  <c r="K589" i="3" s="1"/>
  <c r="I589" i="3" s="1"/>
  <c r="C589" i="3"/>
  <c r="F588" i="3"/>
  <c r="C588" i="3"/>
  <c r="F587" i="3"/>
  <c r="G587" i="3" s="1"/>
  <c r="K587" i="3" s="1"/>
  <c r="J587" i="3" s="1"/>
  <c r="C587" i="3"/>
  <c r="F586" i="3"/>
  <c r="G586" i="3" s="1"/>
  <c r="K586" i="3" s="1"/>
  <c r="R586" i="3" s="1"/>
  <c r="O586" i="3" s="1"/>
  <c r="C586" i="3"/>
  <c r="F585" i="3"/>
  <c r="G585" i="3" s="1"/>
  <c r="K585" i="3" s="1"/>
  <c r="H585" i="3" s="1"/>
  <c r="C585" i="3"/>
  <c r="G584" i="3"/>
  <c r="K584" i="3" s="1"/>
  <c r="J584" i="3" s="1"/>
  <c r="F584" i="3"/>
  <c r="C584" i="3"/>
  <c r="F583" i="3"/>
  <c r="C583" i="3"/>
  <c r="F582" i="3"/>
  <c r="G582" i="3" s="1"/>
  <c r="K582" i="3" s="1"/>
  <c r="J582" i="3" s="1"/>
  <c r="C582" i="3"/>
  <c r="F581" i="3"/>
  <c r="C581" i="3"/>
  <c r="F580" i="3"/>
  <c r="C580" i="3"/>
  <c r="G579" i="3"/>
  <c r="K579" i="3" s="1"/>
  <c r="P579" i="3" s="1"/>
  <c r="Q579" i="3" s="1"/>
  <c r="F579" i="3"/>
  <c r="C579" i="3"/>
  <c r="F578" i="3"/>
  <c r="G578" i="3" s="1"/>
  <c r="K578" i="3" s="1"/>
  <c r="C578" i="3"/>
  <c r="F577" i="3"/>
  <c r="G577" i="3" s="1"/>
  <c r="K577" i="3" s="1"/>
  <c r="C577" i="3"/>
  <c r="F576" i="3"/>
  <c r="G576" i="3" s="1"/>
  <c r="K576" i="3" s="1"/>
  <c r="C576" i="3"/>
  <c r="F575" i="3"/>
  <c r="G575" i="3" s="1"/>
  <c r="K575" i="3" s="1"/>
  <c r="C575" i="3"/>
  <c r="G574" i="3"/>
  <c r="K574" i="3" s="1"/>
  <c r="H574" i="3" s="1"/>
  <c r="F574" i="3"/>
  <c r="C574" i="3"/>
  <c r="F573" i="3"/>
  <c r="G573" i="3" s="1"/>
  <c r="K573" i="3" s="1"/>
  <c r="P573" i="3" s="1"/>
  <c r="Q573" i="3" s="1"/>
  <c r="C573" i="3"/>
  <c r="F572" i="3"/>
  <c r="C572" i="3"/>
  <c r="F571" i="3"/>
  <c r="G571" i="3" s="1"/>
  <c r="K571" i="3" s="1"/>
  <c r="C571" i="3"/>
  <c r="G570" i="3"/>
  <c r="K570" i="3" s="1"/>
  <c r="R570" i="3" s="1"/>
  <c r="O570" i="3" s="1"/>
  <c r="F570" i="3"/>
  <c r="C570" i="3"/>
  <c r="F569" i="3"/>
  <c r="G569" i="3" s="1"/>
  <c r="K569" i="3" s="1"/>
  <c r="L569" i="3" s="1"/>
  <c r="C569" i="3"/>
  <c r="F568" i="3"/>
  <c r="G568" i="3" s="1"/>
  <c r="K568" i="3" s="1"/>
  <c r="C568" i="3"/>
  <c r="G567" i="3"/>
  <c r="K567" i="3" s="1"/>
  <c r="F567" i="3"/>
  <c r="C567" i="3"/>
  <c r="F566" i="3"/>
  <c r="C566" i="3"/>
  <c r="F565" i="3"/>
  <c r="C565" i="3"/>
  <c r="F564" i="3"/>
  <c r="G564" i="3" s="1"/>
  <c r="K564" i="3" s="1"/>
  <c r="C564" i="3"/>
  <c r="F563" i="3"/>
  <c r="G563" i="3" s="1"/>
  <c r="K563" i="3" s="1"/>
  <c r="C563" i="3"/>
  <c r="G562" i="3"/>
  <c r="K562" i="3" s="1"/>
  <c r="R562" i="3" s="1"/>
  <c r="O562" i="3" s="1"/>
  <c r="F562" i="3"/>
  <c r="C562" i="3"/>
  <c r="F561" i="3"/>
  <c r="C561" i="3"/>
  <c r="F560" i="3"/>
  <c r="G560" i="3" s="1"/>
  <c r="K560" i="3" s="1"/>
  <c r="P560" i="3" s="1"/>
  <c r="Q560" i="3" s="1"/>
  <c r="C560" i="3"/>
  <c r="F559" i="3"/>
  <c r="C559" i="3"/>
  <c r="F558" i="3"/>
  <c r="C558" i="3"/>
  <c r="F557" i="3"/>
  <c r="G557" i="3" s="1"/>
  <c r="K557" i="3" s="1"/>
  <c r="J557" i="3" s="1"/>
  <c r="C557" i="3"/>
  <c r="F556" i="3"/>
  <c r="C556" i="3"/>
  <c r="G555" i="3"/>
  <c r="K555" i="3" s="1"/>
  <c r="F555" i="3"/>
  <c r="C555" i="3"/>
  <c r="F554" i="3"/>
  <c r="G554" i="3" s="1"/>
  <c r="K554" i="3" s="1"/>
  <c r="C554" i="3"/>
  <c r="F553" i="3"/>
  <c r="G553" i="3" s="1"/>
  <c r="K553" i="3" s="1"/>
  <c r="R553" i="3" s="1"/>
  <c r="O553" i="3" s="1"/>
  <c r="C553" i="3"/>
  <c r="F552" i="3"/>
  <c r="G552" i="3" s="1"/>
  <c r="K552" i="3" s="1"/>
  <c r="C552" i="3"/>
  <c r="F551" i="3"/>
  <c r="G551" i="3" s="1"/>
  <c r="K551" i="3" s="1"/>
  <c r="J551" i="3" s="1"/>
  <c r="C551" i="3"/>
  <c r="G550" i="3"/>
  <c r="K550" i="3" s="1"/>
  <c r="F550" i="3"/>
  <c r="C550" i="3"/>
  <c r="F549" i="3"/>
  <c r="C549" i="3"/>
  <c r="F548" i="3"/>
  <c r="G548" i="3" s="1"/>
  <c r="K548" i="3" s="1"/>
  <c r="C548" i="3"/>
  <c r="F547" i="3"/>
  <c r="C547" i="3"/>
  <c r="F546" i="3"/>
  <c r="G546" i="3" s="1"/>
  <c r="K546" i="3" s="1"/>
  <c r="R546" i="3" s="1"/>
  <c r="O546" i="3" s="1"/>
  <c r="C546" i="3"/>
  <c r="F545" i="3"/>
  <c r="G545" i="3" s="1"/>
  <c r="K545" i="3" s="1"/>
  <c r="I545" i="3" s="1"/>
  <c r="C545" i="3"/>
  <c r="G544" i="3"/>
  <c r="K544" i="3" s="1"/>
  <c r="J544" i="3" s="1"/>
  <c r="F544" i="3"/>
  <c r="C544" i="3"/>
  <c r="F543" i="3"/>
  <c r="C543" i="3"/>
  <c r="F542" i="3"/>
  <c r="C542" i="3"/>
  <c r="F541" i="3"/>
  <c r="G541" i="3" s="1"/>
  <c r="K541" i="3" s="1"/>
  <c r="L541" i="3" s="1"/>
  <c r="C541" i="3"/>
  <c r="F540" i="3"/>
  <c r="C540" i="3"/>
  <c r="F539" i="3"/>
  <c r="G539" i="3" s="1"/>
  <c r="K539" i="3" s="1"/>
  <c r="C539" i="3"/>
  <c r="F538" i="3"/>
  <c r="C538" i="3"/>
  <c r="F537" i="3"/>
  <c r="G537" i="3" s="1"/>
  <c r="K537" i="3" s="1"/>
  <c r="C537" i="3"/>
  <c r="G536" i="3"/>
  <c r="K536" i="3" s="1"/>
  <c r="F536" i="3"/>
  <c r="C536" i="3"/>
  <c r="F535" i="3"/>
  <c r="G535" i="3" s="1"/>
  <c r="K535" i="3" s="1"/>
  <c r="C535" i="3"/>
  <c r="F534" i="3"/>
  <c r="C534" i="3"/>
  <c r="F533" i="3"/>
  <c r="C533" i="3"/>
  <c r="G532" i="3"/>
  <c r="K532" i="3" s="1"/>
  <c r="I532" i="3" s="1"/>
  <c r="F532" i="3"/>
  <c r="C532" i="3"/>
  <c r="F531" i="3"/>
  <c r="C531" i="3"/>
  <c r="F530" i="3"/>
  <c r="G530" i="3" s="1"/>
  <c r="K530" i="3" s="1"/>
  <c r="J530" i="3" s="1"/>
  <c r="C530" i="3"/>
  <c r="F529" i="3"/>
  <c r="G529" i="3" s="1"/>
  <c r="K529" i="3" s="1"/>
  <c r="C529" i="3"/>
  <c r="F528" i="3"/>
  <c r="G528" i="3" s="1"/>
  <c r="K528" i="3" s="1"/>
  <c r="H528" i="3" s="1"/>
  <c r="C528" i="3"/>
  <c r="F527" i="3"/>
  <c r="G527" i="3" s="1"/>
  <c r="K527" i="3" s="1"/>
  <c r="P527" i="3" s="1"/>
  <c r="Q527" i="3" s="1"/>
  <c r="C527" i="3"/>
  <c r="F526" i="3"/>
  <c r="C526" i="3"/>
  <c r="F525" i="3"/>
  <c r="C525" i="3"/>
  <c r="F524" i="3"/>
  <c r="G524" i="3" s="1"/>
  <c r="K524" i="3" s="1"/>
  <c r="L524" i="3" s="1"/>
  <c r="C524" i="3"/>
  <c r="G523" i="3"/>
  <c r="K523" i="3" s="1"/>
  <c r="L523" i="3" s="1"/>
  <c r="F523" i="3"/>
  <c r="C523" i="3"/>
  <c r="F522" i="3"/>
  <c r="G522" i="3" s="1"/>
  <c r="K522" i="3" s="1"/>
  <c r="C522" i="3"/>
  <c r="F521" i="3"/>
  <c r="C521" i="3"/>
  <c r="F520" i="3"/>
  <c r="G520" i="3" s="1"/>
  <c r="K520" i="3" s="1"/>
  <c r="P520" i="3" s="1"/>
  <c r="Q520" i="3" s="1"/>
  <c r="C520" i="3"/>
  <c r="F519" i="3"/>
  <c r="G519" i="3" s="1"/>
  <c r="K519" i="3" s="1"/>
  <c r="C519" i="3"/>
  <c r="G518" i="3"/>
  <c r="K518" i="3" s="1"/>
  <c r="J518" i="3" s="1"/>
  <c r="F518" i="3"/>
  <c r="C518" i="3"/>
  <c r="F517" i="3"/>
  <c r="C517" i="3"/>
  <c r="F516" i="3"/>
  <c r="G516" i="3" s="1"/>
  <c r="K516" i="3" s="1"/>
  <c r="C516" i="3"/>
  <c r="F515" i="3"/>
  <c r="G515" i="3" s="1"/>
  <c r="K515" i="3" s="1"/>
  <c r="C515" i="3"/>
  <c r="G514" i="3"/>
  <c r="K514" i="3" s="1"/>
  <c r="H514" i="3" s="1"/>
  <c r="F514" i="3"/>
  <c r="C514" i="3"/>
  <c r="F513" i="3"/>
  <c r="G513" i="3" s="1"/>
  <c r="K513" i="3" s="1"/>
  <c r="C513" i="3"/>
  <c r="F512" i="3"/>
  <c r="C512" i="3"/>
  <c r="G511" i="3"/>
  <c r="K511" i="3" s="1"/>
  <c r="H511" i="3" s="1"/>
  <c r="F511" i="3"/>
  <c r="C511" i="3"/>
  <c r="F510" i="3"/>
  <c r="C510" i="3"/>
  <c r="F509" i="3"/>
  <c r="G509" i="3" s="1"/>
  <c r="K509" i="3" s="1"/>
  <c r="C509" i="3"/>
  <c r="F508" i="3"/>
  <c r="C508" i="3"/>
  <c r="G507" i="3"/>
  <c r="K507" i="3" s="1"/>
  <c r="I507" i="3" s="1"/>
  <c r="F507" i="3"/>
  <c r="C507" i="3"/>
  <c r="F506" i="3"/>
  <c r="C506" i="3"/>
  <c r="F505" i="3"/>
  <c r="C505" i="3"/>
  <c r="F504" i="3"/>
  <c r="G504" i="3" s="1"/>
  <c r="K504" i="3" s="1"/>
  <c r="I504" i="3" s="1"/>
  <c r="C504" i="3"/>
  <c r="F503" i="3"/>
  <c r="C503" i="3"/>
  <c r="G502" i="3"/>
  <c r="K502" i="3" s="1"/>
  <c r="F502" i="3"/>
  <c r="C502" i="3"/>
  <c r="F501" i="3"/>
  <c r="C501" i="3"/>
  <c r="F500" i="3"/>
  <c r="G500" i="3" s="1"/>
  <c r="K500" i="3" s="1"/>
  <c r="C500" i="3"/>
  <c r="F499" i="3"/>
  <c r="G499" i="3" s="1"/>
  <c r="K499" i="3" s="1"/>
  <c r="I499" i="3" s="1"/>
  <c r="C499" i="3"/>
  <c r="F498" i="3"/>
  <c r="C498" i="3"/>
  <c r="G497" i="3"/>
  <c r="K497" i="3" s="1"/>
  <c r="F497" i="3"/>
  <c r="C497" i="3"/>
  <c r="F496" i="3"/>
  <c r="G496" i="3" s="1"/>
  <c r="K496" i="3" s="1"/>
  <c r="C496" i="3"/>
  <c r="F495" i="3"/>
  <c r="C495" i="3"/>
  <c r="F494" i="3"/>
  <c r="C494" i="3"/>
  <c r="F493" i="3"/>
  <c r="G493" i="3" s="1"/>
  <c r="K493" i="3" s="1"/>
  <c r="R493" i="3" s="1"/>
  <c r="O493" i="3" s="1"/>
  <c r="T493" i="3" s="1"/>
  <c r="C493" i="3"/>
  <c r="F492" i="3"/>
  <c r="C492" i="3"/>
  <c r="G491" i="3"/>
  <c r="K491" i="3" s="1"/>
  <c r="J491" i="3" s="1"/>
  <c r="F491" i="3"/>
  <c r="C491" i="3"/>
  <c r="F490" i="3"/>
  <c r="G490" i="3" s="1"/>
  <c r="K490" i="3" s="1"/>
  <c r="P490" i="3" s="1"/>
  <c r="Q490" i="3" s="1"/>
  <c r="C490" i="3"/>
  <c r="F489" i="3"/>
  <c r="C489" i="3"/>
  <c r="F488" i="3"/>
  <c r="G488" i="3" s="1"/>
  <c r="K488" i="3" s="1"/>
  <c r="C488" i="3"/>
  <c r="F487" i="3"/>
  <c r="G487" i="3" s="1"/>
  <c r="K487" i="3" s="1"/>
  <c r="I487" i="3" s="1"/>
  <c r="C487" i="3"/>
  <c r="G486" i="3"/>
  <c r="K486" i="3" s="1"/>
  <c r="F486" i="3"/>
  <c r="C486" i="3"/>
  <c r="F485" i="3"/>
  <c r="C485" i="3"/>
  <c r="F484" i="3"/>
  <c r="G484" i="3" s="1"/>
  <c r="K484" i="3" s="1"/>
  <c r="C484" i="3"/>
  <c r="F483" i="3"/>
  <c r="G483" i="3" s="1"/>
  <c r="K483" i="3" s="1"/>
  <c r="P483" i="3" s="1"/>
  <c r="Q483" i="3" s="1"/>
  <c r="C483" i="3"/>
  <c r="G482" i="3"/>
  <c r="K482" i="3" s="1"/>
  <c r="F482" i="3"/>
  <c r="C482" i="3"/>
  <c r="F481" i="3"/>
  <c r="G481" i="3" s="1"/>
  <c r="K481" i="3" s="1"/>
  <c r="C481" i="3"/>
  <c r="F480" i="3"/>
  <c r="C480" i="3"/>
  <c r="G479" i="3"/>
  <c r="K479" i="3" s="1"/>
  <c r="F479" i="3"/>
  <c r="C479" i="3"/>
  <c r="F478" i="3"/>
  <c r="G478" i="3" s="1"/>
  <c r="K478" i="3" s="1"/>
  <c r="C478" i="3"/>
  <c r="F477" i="3"/>
  <c r="C477" i="3"/>
  <c r="F476" i="3"/>
  <c r="C476" i="3"/>
  <c r="F475" i="3"/>
  <c r="G475" i="3" s="1"/>
  <c r="K475" i="3" s="1"/>
  <c r="H475" i="3" s="1"/>
  <c r="C475" i="3"/>
  <c r="F474" i="3"/>
  <c r="G474" i="3" s="1"/>
  <c r="K474" i="3" s="1"/>
  <c r="L474" i="3" s="1"/>
  <c r="C474" i="3"/>
  <c r="F473" i="3"/>
  <c r="G473" i="3" s="1"/>
  <c r="K473" i="3" s="1"/>
  <c r="C473" i="3"/>
  <c r="G472" i="3"/>
  <c r="K472" i="3" s="1"/>
  <c r="F472" i="3"/>
  <c r="C472" i="3"/>
  <c r="F471" i="3"/>
  <c r="G471" i="3" s="1"/>
  <c r="K471" i="3" s="1"/>
  <c r="R471" i="3" s="1"/>
  <c r="O471" i="3" s="1"/>
  <c r="T471" i="3" s="1"/>
  <c r="C471" i="3"/>
  <c r="F470" i="3"/>
  <c r="G470" i="3" s="1"/>
  <c r="K470" i="3" s="1"/>
  <c r="C470" i="3"/>
  <c r="G469" i="3"/>
  <c r="K469" i="3" s="1"/>
  <c r="P469" i="3" s="1"/>
  <c r="Q469" i="3" s="1"/>
  <c r="F469" i="3"/>
  <c r="C469" i="3"/>
  <c r="F468" i="3"/>
  <c r="G468" i="3" s="1"/>
  <c r="K468" i="3" s="1"/>
  <c r="R468" i="3" s="1"/>
  <c r="O468" i="3" s="1"/>
  <c r="C468" i="3"/>
  <c r="F467" i="3"/>
  <c r="C467" i="3"/>
  <c r="G466" i="3"/>
  <c r="K466" i="3" s="1"/>
  <c r="F466" i="3"/>
  <c r="C466" i="3"/>
  <c r="F465" i="3"/>
  <c r="G465" i="3" s="1"/>
  <c r="K465" i="3" s="1"/>
  <c r="C465" i="3"/>
  <c r="F464" i="3"/>
  <c r="G464" i="3" s="1"/>
  <c r="K464" i="3" s="1"/>
  <c r="R464" i="3" s="1"/>
  <c r="O464" i="3" s="1"/>
  <c r="S464" i="3" s="1"/>
  <c r="C464" i="3"/>
  <c r="F463" i="3"/>
  <c r="G463" i="3" s="1"/>
  <c r="K463" i="3" s="1"/>
  <c r="C463" i="3"/>
  <c r="G462" i="3"/>
  <c r="K462" i="3" s="1"/>
  <c r="F462" i="3"/>
  <c r="C462" i="3"/>
  <c r="F461" i="3"/>
  <c r="C461" i="3"/>
  <c r="F460" i="3"/>
  <c r="C460" i="3"/>
  <c r="F459" i="3"/>
  <c r="C459" i="3"/>
  <c r="F458" i="3"/>
  <c r="G458" i="3" s="1"/>
  <c r="K458" i="3" s="1"/>
  <c r="I458" i="3" s="1"/>
  <c r="C458" i="3"/>
  <c r="F457" i="3"/>
  <c r="G457" i="3" s="1"/>
  <c r="K457" i="3" s="1"/>
  <c r="C457" i="3"/>
  <c r="G456" i="3"/>
  <c r="K456" i="3" s="1"/>
  <c r="J456" i="3" s="1"/>
  <c r="F456" i="3"/>
  <c r="C456" i="3"/>
  <c r="F455" i="3"/>
  <c r="C455" i="3"/>
  <c r="F454" i="3"/>
  <c r="G454" i="3" s="1"/>
  <c r="K454" i="3" s="1"/>
  <c r="I454" i="3" s="1"/>
  <c r="C454" i="3"/>
  <c r="G453" i="3"/>
  <c r="K453" i="3" s="1"/>
  <c r="P453" i="3" s="1"/>
  <c r="Q453" i="3" s="1"/>
  <c r="F453" i="3"/>
  <c r="C453" i="3"/>
  <c r="F452" i="3"/>
  <c r="G452" i="3" s="1"/>
  <c r="K452" i="3" s="1"/>
  <c r="R452" i="3" s="1"/>
  <c r="O452" i="3" s="1"/>
  <c r="C452" i="3"/>
  <c r="F451" i="3"/>
  <c r="C451" i="3"/>
  <c r="G450" i="3"/>
  <c r="K450" i="3" s="1"/>
  <c r="F450" i="3"/>
  <c r="C450" i="3"/>
  <c r="F449" i="3"/>
  <c r="G449" i="3" s="1"/>
  <c r="K449" i="3" s="1"/>
  <c r="F448" i="3"/>
  <c r="G448" i="3" s="1"/>
  <c r="K448" i="3" s="1"/>
  <c r="G447" i="3"/>
  <c r="K447" i="3" s="1"/>
  <c r="F447" i="3"/>
  <c r="F446" i="3"/>
  <c r="G446" i="3" s="1"/>
  <c r="K446" i="3" s="1"/>
  <c r="F445" i="3"/>
  <c r="F444" i="3"/>
  <c r="G444" i="3" s="1"/>
  <c r="K444" i="3" s="1"/>
  <c r="C426" i="3"/>
  <c r="F443" i="3"/>
  <c r="F442" i="3"/>
  <c r="G442" i="3" s="1"/>
  <c r="K442" i="3" s="1"/>
  <c r="F441" i="3"/>
  <c r="F440" i="3"/>
  <c r="G440" i="3" s="1"/>
  <c r="K440" i="3" s="1"/>
  <c r="C432" i="3"/>
  <c r="F439" i="3"/>
  <c r="G439" i="3" s="1"/>
  <c r="K439" i="3" s="1"/>
  <c r="C427" i="3"/>
  <c r="F438" i="3"/>
  <c r="G438" i="3" s="1"/>
  <c r="K438" i="3" s="1"/>
  <c r="C433" i="3"/>
  <c r="F437" i="3"/>
  <c r="G437" i="3" s="1"/>
  <c r="K437" i="3" s="1"/>
  <c r="F436" i="3"/>
  <c r="G436" i="3" s="1"/>
  <c r="K436" i="3" s="1"/>
  <c r="C439" i="3"/>
  <c r="F435" i="3"/>
  <c r="F434" i="3"/>
  <c r="G434" i="3" s="1"/>
  <c r="K434" i="3" s="1"/>
  <c r="C419" i="3"/>
  <c r="F433" i="3"/>
  <c r="F432" i="3"/>
  <c r="G432" i="3" s="1"/>
  <c r="K432" i="3" s="1"/>
  <c r="F431" i="3"/>
  <c r="G431" i="3" s="1"/>
  <c r="K431" i="3" s="1"/>
  <c r="C437" i="3"/>
  <c r="F430" i="3"/>
  <c r="G430" i="3" s="1"/>
  <c r="K430" i="3" s="1"/>
  <c r="C436" i="3"/>
  <c r="F429" i="3"/>
  <c r="G429" i="3" s="1"/>
  <c r="K429" i="3" s="1"/>
  <c r="F428" i="3"/>
  <c r="C429" i="3"/>
  <c r="F427" i="3"/>
  <c r="G427" i="3" s="1"/>
  <c r="K427" i="3" s="1"/>
  <c r="C431" i="3"/>
  <c r="F426" i="3"/>
  <c r="G426" i="3" s="1"/>
  <c r="K426" i="3" s="1"/>
  <c r="J426" i="3" s="1"/>
  <c r="F425" i="3"/>
  <c r="C440" i="3"/>
  <c r="F424" i="3"/>
  <c r="C438" i="3"/>
  <c r="F423" i="3"/>
  <c r="G423" i="3" s="1"/>
  <c r="K423" i="3" s="1"/>
  <c r="C424" i="3"/>
  <c r="F422" i="3"/>
  <c r="C434" i="3"/>
  <c r="F421" i="3"/>
  <c r="G421" i="3" s="1"/>
  <c r="K421" i="3" s="1"/>
  <c r="C420" i="3"/>
  <c r="F420" i="3"/>
  <c r="C425" i="3"/>
  <c r="M419" i="3"/>
  <c r="F419" i="3"/>
  <c r="G419" i="3" s="1"/>
  <c r="K419" i="3" s="1"/>
  <c r="C441" i="3"/>
  <c r="F413" i="3"/>
  <c r="G413" i="3" s="1"/>
  <c r="K413" i="3" s="1"/>
  <c r="C413" i="3"/>
  <c r="G412" i="3"/>
  <c r="K412" i="3" s="1"/>
  <c r="H412" i="3" s="1"/>
  <c r="F412" i="3"/>
  <c r="C412" i="3"/>
  <c r="F411" i="3"/>
  <c r="C411" i="3"/>
  <c r="F410" i="3"/>
  <c r="C410" i="3"/>
  <c r="F409" i="3"/>
  <c r="G409" i="3" s="1"/>
  <c r="K409" i="3" s="1"/>
  <c r="I409" i="3" s="1"/>
  <c r="C409" i="3"/>
  <c r="F408" i="3"/>
  <c r="C408" i="3"/>
  <c r="G407" i="3"/>
  <c r="K407" i="3" s="1"/>
  <c r="F407" i="3"/>
  <c r="C407" i="3"/>
  <c r="F406" i="3"/>
  <c r="C406" i="3"/>
  <c r="F405" i="3"/>
  <c r="G405" i="3" s="1"/>
  <c r="K405" i="3" s="1"/>
  <c r="I405" i="3" s="1"/>
  <c r="C405" i="3"/>
  <c r="F404" i="3"/>
  <c r="G404" i="3" s="1"/>
  <c r="K404" i="3" s="1"/>
  <c r="C404" i="3"/>
  <c r="F403" i="3"/>
  <c r="C403" i="3"/>
  <c r="F402" i="3"/>
  <c r="G402" i="3" s="1"/>
  <c r="K402" i="3" s="1"/>
  <c r="P402" i="3" s="1"/>
  <c r="Q402" i="3" s="1"/>
  <c r="C402" i="3"/>
  <c r="F401" i="3"/>
  <c r="C401" i="3"/>
  <c r="G400" i="3"/>
  <c r="K400" i="3" s="1"/>
  <c r="H400" i="3" s="1"/>
  <c r="F400" i="3"/>
  <c r="C400" i="3"/>
  <c r="F399" i="3"/>
  <c r="C399" i="3"/>
  <c r="F398" i="3"/>
  <c r="G398" i="3" s="1"/>
  <c r="K398" i="3" s="1"/>
  <c r="C398" i="3"/>
  <c r="F397" i="3"/>
  <c r="G397" i="3" s="1"/>
  <c r="K397" i="3" s="1"/>
  <c r="C397" i="3"/>
  <c r="F396" i="3"/>
  <c r="C396" i="3"/>
  <c r="G395" i="3"/>
  <c r="K395" i="3" s="1"/>
  <c r="F395" i="3"/>
  <c r="C395" i="3"/>
  <c r="F394" i="3"/>
  <c r="G394" i="3" s="1"/>
  <c r="K394" i="3" s="1"/>
  <c r="C394" i="3"/>
  <c r="F393" i="3"/>
  <c r="G393" i="3" s="1"/>
  <c r="K393" i="3" s="1"/>
  <c r="C393" i="3"/>
  <c r="F392" i="3"/>
  <c r="C392" i="3"/>
  <c r="F391" i="3"/>
  <c r="G391" i="3" s="1"/>
  <c r="K391" i="3" s="1"/>
  <c r="L391" i="3" s="1"/>
  <c r="C391" i="3"/>
  <c r="F390" i="3"/>
  <c r="C390" i="3"/>
  <c r="G389" i="3"/>
  <c r="K389" i="3" s="1"/>
  <c r="F389" i="3"/>
  <c r="C389" i="3"/>
  <c r="F388" i="3"/>
  <c r="G388" i="3" s="1"/>
  <c r="K388" i="3" s="1"/>
  <c r="C388" i="3"/>
  <c r="F387" i="3"/>
  <c r="G387" i="3" s="1"/>
  <c r="K387" i="3" s="1"/>
  <c r="J387" i="3" s="1"/>
  <c r="C387" i="3"/>
  <c r="F386" i="3"/>
  <c r="G386" i="3" s="1"/>
  <c r="K386" i="3" s="1"/>
  <c r="L386" i="3" s="1"/>
  <c r="C386" i="3"/>
  <c r="F385" i="3"/>
  <c r="G385" i="3" s="1"/>
  <c r="K385" i="3" s="1"/>
  <c r="I385" i="3" s="1"/>
  <c r="C385" i="3"/>
  <c r="F384" i="3"/>
  <c r="C384" i="3"/>
  <c r="F383" i="3"/>
  <c r="C383" i="3"/>
  <c r="F382" i="3"/>
  <c r="G382" i="3" s="1"/>
  <c r="K382" i="3" s="1"/>
  <c r="P382" i="3" s="1"/>
  <c r="Q382" i="3" s="1"/>
  <c r="C382" i="3"/>
  <c r="F381" i="3"/>
  <c r="G381" i="3" s="1"/>
  <c r="K381" i="3" s="1"/>
  <c r="C381" i="3"/>
  <c r="G380" i="3"/>
  <c r="K380" i="3" s="1"/>
  <c r="L380" i="3" s="1"/>
  <c r="F380" i="3"/>
  <c r="C380" i="3"/>
  <c r="F379" i="3"/>
  <c r="G379" i="3" s="1"/>
  <c r="K379" i="3" s="1"/>
  <c r="J379" i="3" s="1"/>
  <c r="C379" i="3"/>
  <c r="G378" i="3"/>
  <c r="K378" i="3" s="1"/>
  <c r="R378" i="3" s="1"/>
  <c r="O378" i="3" s="1"/>
  <c r="F378" i="3"/>
  <c r="C378" i="3"/>
  <c r="F377" i="3"/>
  <c r="G377" i="3" s="1"/>
  <c r="K377" i="3" s="1"/>
  <c r="L377" i="3" s="1"/>
  <c r="C377" i="3"/>
  <c r="F376" i="3"/>
  <c r="G376" i="3" s="1"/>
  <c r="K376" i="3" s="1"/>
  <c r="C376" i="3"/>
  <c r="F375" i="3"/>
  <c r="G375" i="3" s="1"/>
  <c r="K375" i="3" s="1"/>
  <c r="R375" i="3" s="1"/>
  <c r="O375" i="3" s="1"/>
  <c r="S375" i="3" s="1"/>
  <c r="C375" i="3"/>
  <c r="F374" i="3"/>
  <c r="C374" i="3"/>
  <c r="G373" i="3"/>
  <c r="K373" i="3" s="1"/>
  <c r="P373" i="3" s="1"/>
  <c r="Q373" i="3" s="1"/>
  <c r="F373" i="3"/>
  <c r="C373" i="3"/>
  <c r="F372" i="3"/>
  <c r="G372" i="3" s="1"/>
  <c r="K372" i="3" s="1"/>
  <c r="C372" i="3"/>
  <c r="F371" i="3"/>
  <c r="C371" i="3"/>
  <c r="F370" i="3"/>
  <c r="G370" i="3" s="1"/>
  <c r="K370" i="3" s="1"/>
  <c r="R370" i="3" s="1"/>
  <c r="O370" i="3" s="1"/>
  <c r="C370" i="3"/>
  <c r="F369" i="3"/>
  <c r="C369" i="3"/>
  <c r="G368" i="3"/>
  <c r="K368" i="3" s="1"/>
  <c r="F368" i="3"/>
  <c r="C368" i="3"/>
  <c r="F367" i="3"/>
  <c r="G367" i="3" s="1"/>
  <c r="K367" i="3" s="1"/>
  <c r="C367" i="3"/>
  <c r="F366" i="3"/>
  <c r="G366" i="3" s="1"/>
  <c r="K366" i="3" s="1"/>
  <c r="R366" i="3" s="1"/>
  <c r="O366" i="3" s="1"/>
  <c r="C366" i="3"/>
  <c r="F365" i="3"/>
  <c r="G365" i="3" s="1"/>
  <c r="K365" i="3" s="1"/>
  <c r="C365" i="3"/>
  <c r="F364" i="3"/>
  <c r="G364" i="3" s="1"/>
  <c r="K364" i="3" s="1"/>
  <c r="J364" i="3" s="1"/>
  <c r="C364" i="3"/>
  <c r="G363" i="3"/>
  <c r="K363" i="3" s="1"/>
  <c r="R363" i="3" s="1"/>
  <c r="O363" i="3" s="1"/>
  <c r="F363" i="3"/>
  <c r="C363" i="3"/>
  <c r="F362" i="3"/>
  <c r="C362" i="3"/>
  <c r="F361" i="3"/>
  <c r="G361" i="3" s="1"/>
  <c r="K361" i="3" s="1"/>
  <c r="L361" i="3" s="1"/>
  <c r="C361" i="3"/>
  <c r="F360" i="3"/>
  <c r="G360" i="3" s="1"/>
  <c r="K360" i="3" s="1"/>
  <c r="C360" i="3"/>
  <c r="G359" i="3"/>
  <c r="K359" i="3" s="1"/>
  <c r="F359" i="3"/>
  <c r="C359" i="3"/>
  <c r="F358" i="3"/>
  <c r="G358" i="3" s="1"/>
  <c r="K358" i="3" s="1"/>
  <c r="I358" i="3" s="1"/>
  <c r="C358" i="3"/>
  <c r="F357" i="3"/>
  <c r="G357" i="3" s="1"/>
  <c r="K357" i="3" s="1"/>
  <c r="H357" i="3" s="1"/>
  <c r="C357" i="3"/>
  <c r="G356" i="3"/>
  <c r="K356" i="3" s="1"/>
  <c r="H356" i="3" s="1"/>
  <c r="F356" i="3"/>
  <c r="C356" i="3"/>
  <c r="F355" i="3"/>
  <c r="G355" i="3" s="1"/>
  <c r="K355" i="3" s="1"/>
  <c r="P355" i="3" s="1"/>
  <c r="Q355" i="3" s="1"/>
  <c r="C355" i="3"/>
  <c r="F354" i="3"/>
  <c r="G354" i="3" s="1"/>
  <c r="K354" i="3" s="1"/>
  <c r="L354" i="3" s="1"/>
  <c r="C354" i="3"/>
  <c r="G353" i="3"/>
  <c r="K353" i="3" s="1"/>
  <c r="F353" i="3"/>
  <c r="C353" i="3"/>
  <c r="F352" i="3"/>
  <c r="G352" i="3" s="1"/>
  <c r="K352" i="3" s="1"/>
  <c r="J352" i="3" s="1"/>
  <c r="C352" i="3"/>
  <c r="G351" i="3"/>
  <c r="K351" i="3" s="1"/>
  <c r="J351" i="3" s="1"/>
  <c r="F351" i="3"/>
  <c r="C351" i="3"/>
  <c r="F350" i="3"/>
  <c r="G350" i="3" s="1"/>
  <c r="K350" i="3" s="1"/>
  <c r="P350" i="3" s="1"/>
  <c r="Q350" i="3" s="1"/>
  <c r="C350" i="3"/>
  <c r="G349" i="3"/>
  <c r="K349" i="3" s="1"/>
  <c r="R349" i="3" s="1"/>
  <c r="O349" i="3" s="1"/>
  <c r="F349" i="3"/>
  <c r="C349" i="3"/>
  <c r="F348" i="3"/>
  <c r="C348" i="3"/>
  <c r="F347" i="3"/>
  <c r="C347" i="3"/>
  <c r="F346" i="3"/>
  <c r="G346" i="3" s="1"/>
  <c r="K346" i="3" s="1"/>
  <c r="L346" i="3" s="1"/>
  <c r="C346" i="3"/>
  <c r="F345" i="3"/>
  <c r="G345" i="3" s="1"/>
  <c r="K345" i="3" s="1"/>
  <c r="P345" i="3" s="1"/>
  <c r="Q345" i="3" s="1"/>
  <c r="C345" i="3"/>
  <c r="F344" i="3"/>
  <c r="G344" i="3" s="1"/>
  <c r="K344" i="3" s="1"/>
  <c r="L344" i="3" s="1"/>
  <c r="C344" i="3"/>
  <c r="F343" i="3"/>
  <c r="G343" i="3" s="1"/>
  <c r="K343" i="3" s="1"/>
  <c r="C343" i="3"/>
  <c r="F342" i="3"/>
  <c r="G342" i="3" s="1"/>
  <c r="K342" i="3" s="1"/>
  <c r="L342" i="3" s="1"/>
  <c r="C342" i="3"/>
  <c r="G341" i="3"/>
  <c r="K341" i="3" s="1"/>
  <c r="F341" i="3"/>
  <c r="C341" i="3"/>
  <c r="F340" i="3"/>
  <c r="G340" i="3" s="1"/>
  <c r="K340" i="3" s="1"/>
  <c r="P340" i="3" s="1"/>
  <c r="Q340" i="3" s="1"/>
  <c r="C340" i="3"/>
  <c r="F339" i="3"/>
  <c r="G339" i="3" s="1"/>
  <c r="K339" i="3" s="1"/>
  <c r="R339" i="3" s="1"/>
  <c r="O339" i="3" s="1"/>
  <c r="C339" i="3"/>
  <c r="F338" i="3"/>
  <c r="G338" i="3" s="1"/>
  <c r="K338" i="3" s="1"/>
  <c r="L338" i="3" s="1"/>
  <c r="C338" i="3"/>
  <c r="G337" i="3"/>
  <c r="K337" i="3" s="1"/>
  <c r="L337" i="3" s="1"/>
  <c r="F337" i="3"/>
  <c r="C337" i="3"/>
  <c r="F336" i="3"/>
  <c r="G336" i="3" s="1"/>
  <c r="K336" i="3" s="1"/>
  <c r="C336" i="3"/>
  <c r="F335" i="3"/>
  <c r="G335" i="3" s="1"/>
  <c r="K335" i="3" s="1"/>
  <c r="R335" i="3" s="1"/>
  <c r="O335" i="3" s="1"/>
  <c r="S335" i="3" s="1"/>
  <c r="C335" i="3"/>
  <c r="F334" i="3"/>
  <c r="G334" i="3" s="1"/>
  <c r="K334" i="3" s="1"/>
  <c r="P334" i="3" s="1"/>
  <c r="Q334" i="3" s="1"/>
  <c r="C334" i="3"/>
  <c r="G333" i="3"/>
  <c r="K333" i="3" s="1"/>
  <c r="R333" i="3" s="1"/>
  <c r="O333" i="3" s="1"/>
  <c r="S333" i="3" s="1"/>
  <c r="F333" i="3"/>
  <c r="C333" i="3"/>
  <c r="F332" i="3"/>
  <c r="G332" i="3" s="1"/>
  <c r="K332" i="3" s="1"/>
  <c r="C332" i="3"/>
  <c r="F331" i="3"/>
  <c r="G331" i="3" s="1"/>
  <c r="K331" i="3" s="1"/>
  <c r="C331" i="3"/>
  <c r="F330" i="3"/>
  <c r="C330" i="3"/>
  <c r="G329" i="3"/>
  <c r="K329" i="3" s="1"/>
  <c r="F329" i="3"/>
  <c r="C329" i="3"/>
  <c r="F328" i="3"/>
  <c r="C328" i="3"/>
  <c r="G327" i="3"/>
  <c r="K327" i="3" s="1"/>
  <c r="J327" i="3" s="1"/>
  <c r="F327" i="3"/>
  <c r="C327" i="3"/>
  <c r="F326" i="3"/>
  <c r="G326" i="3" s="1"/>
  <c r="K326" i="3" s="1"/>
  <c r="P326" i="3" s="1"/>
  <c r="Q326" i="3" s="1"/>
  <c r="C326" i="3"/>
  <c r="G325" i="3"/>
  <c r="K325" i="3" s="1"/>
  <c r="F325" i="3"/>
  <c r="C325" i="3"/>
  <c r="F324" i="3"/>
  <c r="G324" i="3" s="1"/>
  <c r="K324" i="3" s="1"/>
  <c r="C324" i="3"/>
  <c r="F323" i="3"/>
  <c r="G323" i="3" s="1"/>
  <c r="K323" i="3" s="1"/>
  <c r="I323" i="3" s="1"/>
  <c r="C323" i="3"/>
  <c r="F322" i="3"/>
  <c r="G322" i="3" s="1"/>
  <c r="K322" i="3" s="1"/>
  <c r="L322" i="3" s="1"/>
  <c r="C322" i="3"/>
  <c r="G321" i="3"/>
  <c r="K321" i="3" s="1"/>
  <c r="R321" i="3" s="1"/>
  <c r="O321" i="3" s="1"/>
  <c r="S321" i="3" s="1"/>
  <c r="F321" i="3"/>
  <c r="C321" i="3"/>
  <c r="F320" i="3"/>
  <c r="G320" i="3" s="1"/>
  <c r="K320" i="3" s="1"/>
  <c r="J320" i="3" s="1"/>
  <c r="C320" i="3"/>
  <c r="G319" i="3"/>
  <c r="K319" i="3" s="1"/>
  <c r="I319" i="3" s="1"/>
  <c r="F319" i="3"/>
  <c r="C319" i="3"/>
  <c r="F318" i="3"/>
  <c r="G318" i="3" s="1"/>
  <c r="K318" i="3" s="1"/>
  <c r="P318" i="3" s="1"/>
  <c r="Q318" i="3" s="1"/>
  <c r="C318" i="3"/>
  <c r="G317" i="3"/>
  <c r="K317" i="3" s="1"/>
  <c r="I317" i="3" s="1"/>
  <c r="F317" i="3"/>
  <c r="C317" i="3"/>
  <c r="F316" i="3"/>
  <c r="C316" i="3"/>
  <c r="F315" i="3"/>
  <c r="C315" i="3"/>
  <c r="F314" i="3"/>
  <c r="G314" i="3" s="1"/>
  <c r="K314" i="3" s="1"/>
  <c r="L314" i="3" s="1"/>
  <c r="C314" i="3"/>
  <c r="F313" i="3"/>
  <c r="G313" i="3" s="1"/>
  <c r="K313" i="3" s="1"/>
  <c r="R313" i="3" s="1"/>
  <c r="O313" i="3" s="1"/>
  <c r="C313" i="3"/>
  <c r="F312" i="3"/>
  <c r="G312" i="3" s="1"/>
  <c r="K312" i="3" s="1"/>
  <c r="H312" i="3" s="1"/>
  <c r="C312" i="3"/>
  <c r="G311" i="3"/>
  <c r="K311" i="3" s="1"/>
  <c r="I311" i="3" s="1"/>
  <c r="F311" i="3"/>
  <c r="C311" i="3"/>
  <c r="F310" i="3"/>
  <c r="C310" i="3"/>
  <c r="G309" i="3"/>
  <c r="K309" i="3" s="1"/>
  <c r="I309" i="3" s="1"/>
  <c r="F309" i="3"/>
  <c r="C309" i="3"/>
  <c r="G308" i="3"/>
  <c r="K308" i="3" s="1"/>
  <c r="H308" i="3" s="1"/>
  <c r="F308" i="3"/>
  <c r="C308" i="3"/>
  <c r="F307" i="3"/>
  <c r="G307" i="3" s="1"/>
  <c r="K307" i="3" s="1"/>
  <c r="R307" i="3" s="1"/>
  <c r="O307" i="3" s="1"/>
  <c r="C307" i="3"/>
  <c r="F306" i="3"/>
  <c r="G306" i="3" s="1"/>
  <c r="K306" i="3" s="1"/>
  <c r="C306" i="3"/>
  <c r="G305" i="3"/>
  <c r="K305" i="3" s="1"/>
  <c r="F305" i="3"/>
  <c r="C305" i="3"/>
  <c r="F304" i="3"/>
  <c r="C304" i="3"/>
  <c r="G303" i="3"/>
  <c r="K303" i="3" s="1"/>
  <c r="F303" i="3"/>
  <c r="C303" i="3"/>
  <c r="F302" i="3"/>
  <c r="G302" i="3" s="1"/>
  <c r="K302" i="3" s="1"/>
  <c r="P302" i="3" s="1"/>
  <c r="Q302" i="3" s="1"/>
  <c r="C302" i="3"/>
  <c r="G301" i="3"/>
  <c r="K301" i="3" s="1"/>
  <c r="F301" i="3"/>
  <c r="C301" i="3"/>
  <c r="F300" i="3"/>
  <c r="G300" i="3" s="1"/>
  <c r="K300" i="3" s="1"/>
  <c r="H300" i="3" s="1"/>
  <c r="C300" i="3"/>
  <c r="F299" i="3"/>
  <c r="C299" i="3"/>
  <c r="F298" i="3"/>
  <c r="G298" i="3" s="1"/>
  <c r="K298" i="3" s="1"/>
  <c r="H298" i="3" s="1"/>
  <c r="C298" i="3"/>
  <c r="F297" i="3"/>
  <c r="G297" i="3" s="1"/>
  <c r="K297" i="3" s="1"/>
  <c r="C297" i="3"/>
  <c r="F296" i="3"/>
  <c r="C296" i="3"/>
  <c r="G295" i="3"/>
  <c r="K295" i="3" s="1"/>
  <c r="J295" i="3" s="1"/>
  <c r="F295" i="3"/>
  <c r="C295" i="3"/>
  <c r="F294" i="3"/>
  <c r="G294" i="3" s="1"/>
  <c r="K294" i="3" s="1"/>
  <c r="R294" i="3" s="1"/>
  <c r="O294" i="3" s="1"/>
  <c r="C294" i="3"/>
  <c r="F293" i="3"/>
  <c r="C293" i="3"/>
  <c r="G292" i="3"/>
  <c r="K292" i="3" s="1"/>
  <c r="J292" i="3" s="1"/>
  <c r="F292" i="3"/>
  <c r="C292" i="3"/>
  <c r="F291" i="3"/>
  <c r="C291" i="3"/>
  <c r="F290" i="3"/>
  <c r="G290" i="3" s="1"/>
  <c r="K290" i="3" s="1"/>
  <c r="P290" i="3" s="1"/>
  <c r="Q290" i="3" s="1"/>
  <c r="C290" i="3"/>
  <c r="F289" i="3"/>
  <c r="G289" i="3" s="1"/>
  <c r="K289" i="3" s="1"/>
  <c r="C289" i="3"/>
  <c r="G288" i="3"/>
  <c r="K288" i="3" s="1"/>
  <c r="F288" i="3"/>
  <c r="C288" i="3"/>
  <c r="G287" i="3"/>
  <c r="K287" i="3" s="1"/>
  <c r="F287" i="3"/>
  <c r="C287" i="3"/>
  <c r="F286" i="3"/>
  <c r="C286" i="3"/>
  <c r="G285" i="3"/>
  <c r="K285" i="3" s="1"/>
  <c r="F285" i="3"/>
  <c r="C285" i="3"/>
  <c r="F284" i="3"/>
  <c r="C284" i="3"/>
  <c r="F283" i="3"/>
  <c r="G283" i="3" s="1"/>
  <c r="K283" i="3" s="1"/>
  <c r="J283" i="3" s="1"/>
  <c r="C283" i="3"/>
  <c r="F282" i="3"/>
  <c r="C282" i="3"/>
  <c r="G281" i="3"/>
  <c r="K281" i="3" s="1"/>
  <c r="F281" i="3"/>
  <c r="C281" i="3"/>
  <c r="F280" i="3"/>
  <c r="C280" i="3"/>
  <c r="F279" i="3"/>
  <c r="C279" i="3"/>
  <c r="F278" i="3"/>
  <c r="G278" i="3" s="1"/>
  <c r="K278" i="3" s="1"/>
  <c r="C278" i="3"/>
  <c r="F277" i="3"/>
  <c r="C277" i="3"/>
  <c r="G276" i="3"/>
  <c r="K276" i="3" s="1"/>
  <c r="J276" i="3" s="1"/>
  <c r="F276" i="3"/>
  <c r="C276" i="3"/>
  <c r="F275" i="3"/>
  <c r="C275" i="3"/>
  <c r="G274" i="3"/>
  <c r="K274" i="3" s="1"/>
  <c r="P274" i="3" s="1"/>
  <c r="Q274" i="3" s="1"/>
  <c r="F274" i="3"/>
  <c r="C274" i="3"/>
  <c r="F273" i="3"/>
  <c r="G273" i="3" s="1"/>
  <c r="K273" i="3" s="1"/>
  <c r="J273" i="3" s="1"/>
  <c r="C273" i="3"/>
  <c r="G272" i="3"/>
  <c r="K272" i="3" s="1"/>
  <c r="F272" i="3"/>
  <c r="C272" i="3"/>
  <c r="F271" i="3"/>
  <c r="G271" i="3" s="1"/>
  <c r="K271" i="3" s="1"/>
  <c r="L271" i="3" s="1"/>
  <c r="C271" i="3"/>
  <c r="F270" i="3"/>
  <c r="G270" i="3" s="1"/>
  <c r="K270" i="3" s="1"/>
  <c r="I270" i="3" s="1"/>
  <c r="C270" i="3"/>
  <c r="G269" i="3"/>
  <c r="K269" i="3" s="1"/>
  <c r="J269" i="3" s="1"/>
  <c r="F269" i="3"/>
  <c r="C269" i="3"/>
  <c r="G268" i="3"/>
  <c r="K268" i="3" s="1"/>
  <c r="R268" i="3" s="1"/>
  <c r="O268" i="3" s="1"/>
  <c r="F268" i="3"/>
  <c r="C268" i="3"/>
  <c r="F267" i="3"/>
  <c r="G267" i="3" s="1"/>
  <c r="K267" i="3" s="1"/>
  <c r="L267" i="3" s="1"/>
  <c r="C267" i="3"/>
  <c r="G266" i="3"/>
  <c r="K266" i="3" s="1"/>
  <c r="F266" i="3"/>
  <c r="C266" i="3"/>
  <c r="F265" i="3"/>
  <c r="G265" i="3" s="1"/>
  <c r="K265" i="3" s="1"/>
  <c r="L265" i="3" s="1"/>
  <c r="C265" i="3"/>
  <c r="F264" i="3"/>
  <c r="G264" i="3" s="1"/>
  <c r="K264" i="3" s="1"/>
  <c r="C264" i="3"/>
  <c r="F263" i="3"/>
  <c r="G263" i="3" s="1"/>
  <c r="K263" i="3" s="1"/>
  <c r="P263" i="3" s="1"/>
  <c r="Q263" i="3" s="1"/>
  <c r="C263" i="3"/>
  <c r="F262" i="3"/>
  <c r="G262" i="3" s="1"/>
  <c r="K262" i="3" s="1"/>
  <c r="F261" i="3"/>
  <c r="G261" i="3" s="1"/>
  <c r="K261" i="3" s="1"/>
  <c r="F260" i="3"/>
  <c r="F259" i="3"/>
  <c r="C258" i="3"/>
  <c r="F258" i="3"/>
  <c r="G258" i="3" s="1"/>
  <c r="K258" i="3" s="1"/>
  <c r="C262" i="3"/>
  <c r="F257" i="3"/>
  <c r="C237" i="3"/>
  <c r="F256" i="3"/>
  <c r="G256" i="3" s="1"/>
  <c r="K256" i="3" s="1"/>
  <c r="C260" i="3"/>
  <c r="F255" i="3"/>
  <c r="G255" i="3" s="1"/>
  <c r="K255" i="3" s="1"/>
  <c r="C226" i="3"/>
  <c r="F254" i="3"/>
  <c r="G254" i="3" s="1"/>
  <c r="K254" i="3" s="1"/>
  <c r="C252" i="3"/>
  <c r="F253" i="3"/>
  <c r="G253" i="3" s="1"/>
  <c r="K253" i="3" s="1"/>
  <c r="C225" i="3"/>
  <c r="F252" i="3"/>
  <c r="G252" i="3" s="1"/>
  <c r="K252" i="3" s="1"/>
  <c r="C242" i="3"/>
  <c r="F251" i="3"/>
  <c r="C216" i="3"/>
  <c r="F250" i="3"/>
  <c r="G250" i="3" s="1"/>
  <c r="K250" i="3" s="1"/>
  <c r="C229" i="3"/>
  <c r="F249" i="3"/>
  <c r="G249" i="3" s="1"/>
  <c r="K249" i="3" s="1"/>
  <c r="C234" i="3"/>
  <c r="F248" i="3"/>
  <c r="G248" i="3" s="1"/>
  <c r="K248" i="3" s="1"/>
  <c r="C215" i="3"/>
  <c r="F247" i="3"/>
  <c r="G247" i="3" s="1"/>
  <c r="K247" i="3" s="1"/>
  <c r="J247" i="3" s="1"/>
  <c r="C256" i="3"/>
  <c r="F246" i="3"/>
  <c r="G246" i="3" s="1"/>
  <c r="K246" i="3" s="1"/>
  <c r="C235" i="3"/>
  <c r="F245" i="3"/>
  <c r="G245" i="3" s="1"/>
  <c r="K245" i="3" s="1"/>
  <c r="C240" i="3"/>
  <c r="F244" i="3"/>
  <c r="G244" i="3" s="1"/>
  <c r="K244" i="3" s="1"/>
  <c r="C251" i="3"/>
  <c r="F243" i="3"/>
  <c r="G243" i="3" s="1"/>
  <c r="K243" i="3" s="1"/>
  <c r="C261" i="3"/>
  <c r="F242" i="3"/>
  <c r="G242" i="3" s="1"/>
  <c r="K242" i="3" s="1"/>
  <c r="C244" i="3"/>
  <c r="F241" i="3"/>
  <c r="G241" i="3" s="1"/>
  <c r="K241" i="3" s="1"/>
  <c r="C223" i="3"/>
  <c r="F240" i="3"/>
  <c r="G240" i="3" s="1"/>
  <c r="K240" i="3" s="1"/>
  <c r="J240" i="3" s="1"/>
  <c r="C255" i="3"/>
  <c r="F239" i="3"/>
  <c r="G239" i="3" s="1"/>
  <c r="K239" i="3" s="1"/>
  <c r="C254" i="3"/>
  <c r="F238" i="3"/>
  <c r="G238" i="3" s="1"/>
  <c r="K238" i="3" s="1"/>
  <c r="C222" i="3"/>
  <c r="F237" i="3"/>
  <c r="G237" i="3" s="1"/>
  <c r="K237" i="3" s="1"/>
  <c r="C248" i="3"/>
  <c r="F236" i="3"/>
  <c r="G236" i="3" s="1"/>
  <c r="K236" i="3" s="1"/>
  <c r="C217" i="3"/>
  <c r="F235" i="3"/>
  <c r="G235" i="3" s="1"/>
  <c r="K235" i="3" s="1"/>
  <c r="C227" i="3"/>
  <c r="F234" i="3"/>
  <c r="G234" i="3" s="1"/>
  <c r="K234" i="3" s="1"/>
  <c r="C257" i="3"/>
  <c r="F233" i="3"/>
  <c r="C245" i="3"/>
  <c r="F232" i="3"/>
  <c r="G232" i="3" s="1"/>
  <c r="K232" i="3" s="1"/>
  <c r="C219" i="3"/>
  <c r="F231" i="3"/>
  <c r="G231" i="3" s="1"/>
  <c r="K231" i="3" s="1"/>
  <c r="C249" i="3"/>
  <c r="F230" i="3"/>
  <c r="G230" i="3" s="1"/>
  <c r="K230" i="3" s="1"/>
  <c r="C243" i="3"/>
  <c r="F229" i="3"/>
  <c r="C214" i="3"/>
  <c r="F228" i="3"/>
  <c r="C253" i="3"/>
  <c r="F227" i="3"/>
  <c r="G227" i="3" s="1"/>
  <c r="K227" i="3" s="1"/>
  <c r="C259" i="3"/>
  <c r="F226" i="3"/>
  <c r="G226" i="3" s="1"/>
  <c r="K226" i="3" s="1"/>
  <c r="C241" i="3"/>
  <c r="F225" i="3"/>
  <c r="G225" i="3" s="1"/>
  <c r="K225" i="3" s="1"/>
  <c r="J225" i="3" s="1"/>
  <c r="C230" i="3"/>
  <c r="F224" i="3"/>
  <c r="G224" i="3" s="1"/>
  <c r="K224" i="3" s="1"/>
  <c r="J224" i="3" s="1"/>
  <c r="C220" i="3"/>
  <c r="F223" i="3"/>
  <c r="G223" i="3" s="1"/>
  <c r="K223" i="3" s="1"/>
  <c r="C231" i="3"/>
  <c r="F222" i="3"/>
  <c r="G222" i="3" s="1"/>
  <c r="K222" i="3" s="1"/>
  <c r="H222" i="3" s="1"/>
  <c r="C224" i="3"/>
  <c r="F221" i="3"/>
  <c r="G221" i="3" s="1"/>
  <c r="K221" i="3" s="1"/>
  <c r="C236" i="3"/>
  <c r="F220" i="3"/>
  <c r="G220" i="3" s="1"/>
  <c r="K220" i="3" s="1"/>
  <c r="C239" i="3"/>
  <c r="F219" i="3"/>
  <c r="G219" i="3" s="1"/>
  <c r="K219" i="3" s="1"/>
  <c r="C238" i="3"/>
  <c r="F218" i="3"/>
  <c r="G218" i="3" s="1"/>
  <c r="K218" i="3" s="1"/>
  <c r="C233" i="3"/>
  <c r="F217" i="3"/>
  <c r="G217" i="3" s="1"/>
  <c r="K217" i="3" s="1"/>
  <c r="J217" i="3" s="1"/>
  <c r="C250" i="3"/>
  <c r="F216" i="3"/>
  <c r="G216" i="3" s="1"/>
  <c r="K216" i="3" s="1"/>
  <c r="C221" i="3"/>
  <c r="F215" i="3"/>
  <c r="G215" i="3" s="1"/>
  <c r="K215" i="3" s="1"/>
  <c r="C247" i="3"/>
  <c r="M214" i="3"/>
  <c r="F214" i="3"/>
  <c r="M215" i="3" s="1"/>
  <c r="C246" i="3"/>
  <c r="F208" i="3"/>
  <c r="G208" i="3" s="1"/>
  <c r="K208" i="3" s="1"/>
  <c r="C208" i="3"/>
  <c r="F207" i="3"/>
  <c r="C207" i="3"/>
  <c r="F206" i="3"/>
  <c r="G206" i="3" s="1"/>
  <c r="K206" i="3" s="1"/>
  <c r="L206" i="3" s="1"/>
  <c r="C206" i="3"/>
  <c r="G205" i="3"/>
  <c r="K205" i="3" s="1"/>
  <c r="F205" i="3"/>
  <c r="C205" i="3"/>
  <c r="F204" i="3"/>
  <c r="G204" i="3" s="1"/>
  <c r="K204" i="3" s="1"/>
  <c r="L204" i="3" s="1"/>
  <c r="C204" i="3"/>
  <c r="G203" i="3"/>
  <c r="K203" i="3" s="1"/>
  <c r="J203" i="3" s="1"/>
  <c r="F203" i="3"/>
  <c r="C203" i="3"/>
  <c r="F202" i="3"/>
  <c r="C202" i="3"/>
  <c r="G201" i="3"/>
  <c r="K201" i="3" s="1"/>
  <c r="F201" i="3"/>
  <c r="C201" i="3"/>
  <c r="G200" i="3"/>
  <c r="K200" i="3" s="1"/>
  <c r="P200" i="3" s="1"/>
  <c r="Q200" i="3" s="1"/>
  <c r="F200" i="3"/>
  <c r="C200" i="3"/>
  <c r="F199" i="3"/>
  <c r="G199" i="3" s="1"/>
  <c r="K199" i="3" s="1"/>
  <c r="C199" i="3"/>
  <c r="F198" i="3"/>
  <c r="C198" i="3"/>
  <c r="G197" i="3"/>
  <c r="K197" i="3" s="1"/>
  <c r="F197" i="3"/>
  <c r="C197" i="3"/>
  <c r="F196" i="3"/>
  <c r="C196" i="3"/>
  <c r="G195" i="3"/>
  <c r="K195" i="3" s="1"/>
  <c r="R195" i="3" s="1"/>
  <c r="O195" i="3" s="1"/>
  <c r="F195" i="3"/>
  <c r="C195" i="3"/>
  <c r="F194" i="3"/>
  <c r="G194" i="3" s="1"/>
  <c r="K194" i="3" s="1"/>
  <c r="P194" i="3" s="1"/>
  <c r="Q194" i="3" s="1"/>
  <c r="C194" i="3"/>
  <c r="G193" i="3"/>
  <c r="K193" i="3" s="1"/>
  <c r="F193" i="3"/>
  <c r="C193" i="3"/>
  <c r="F192" i="3"/>
  <c r="C192" i="3"/>
  <c r="F191" i="3"/>
  <c r="G191" i="3" s="1"/>
  <c r="K191" i="3" s="1"/>
  <c r="C191" i="3"/>
  <c r="F190" i="3"/>
  <c r="G190" i="3" s="1"/>
  <c r="K190" i="3" s="1"/>
  <c r="C190" i="3"/>
  <c r="G189" i="3"/>
  <c r="K189" i="3" s="1"/>
  <c r="L189" i="3" s="1"/>
  <c r="F189" i="3"/>
  <c r="C189" i="3"/>
  <c r="F188" i="3"/>
  <c r="G188" i="3" s="1"/>
  <c r="K188" i="3" s="1"/>
  <c r="P188" i="3" s="1"/>
  <c r="Q188" i="3" s="1"/>
  <c r="C188" i="3"/>
  <c r="G187" i="3"/>
  <c r="K187" i="3" s="1"/>
  <c r="I187" i="3" s="1"/>
  <c r="F187" i="3"/>
  <c r="C187" i="3"/>
  <c r="F186" i="3"/>
  <c r="G186" i="3" s="1"/>
  <c r="K186" i="3" s="1"/>
  <c r="H186" i="3" s="1"/>
  <c r="C186" i="3"/>
  <c r="G185" i="3"/>
  <c r="K185" i="3" s="1"/>
  <c r="H185" i="3" s="1"/>
  <c r="F185" i="3"/>
  <c r="C185" i="3"/>
  <c r="G184" i="3"/>
  <c r="K184" i="3" s="1"/>
  <c r="P184" i="3" s="1"/>
  <c r="Q184" i="3" s="1"/>
  <c r="F184" i="3"/>
  <c r="C184" i="3"/>
  <c r="F183" i="3"/>
  <c r="C183" i="3"/>
  <c r="F182" i="3"/>
  <c r="G182" i="3" s="1"/>
  <c r="K182" i="3" s="1"/>
  <c r="L182" i="3" s="1"/>
  <c r="C182" i="3"/>
  <c r="G181" i="3"/>
  <c r="K181" i="3" s="1"/>
  <c r="F181" i="3"/>
  <c r="C181" i="3"/>
  <c r="F180" i="3"/>
  <c r="G180" i="3" s="1"/>
  <c r="K180" i="3" s="1"/>
  <c r="C180" i="3"/>
  <c r="G179" i="3"/>
  <c r="K179" i="3" s="1"/>
  <c r="J179" i="3" s="1"/>
  <c r="F179" i="3"/>
  <c r="C179" i="3"/>
  <c r="F178" i="3"/>
  <c r="C178" i="3"/>
  <c r="G177" i="3"/>
  <c r="K177" i="3" s="1"/>
  <c r="R177" i="3" s="1"/>
  <c r="O177" i="3" s="1"/>
  <c r="F177" i="3"/>
  <c r="C177" i="3"/>
  <c r="G176" i="3"/>
  <c r="K176" i="3" s="1"/>
  <c r="L176" i="3" s="1"/>
  <c r="F176" i="3"/>
  <c r="C176" i="3"/>
  <c r="F175" i="3"/>
  <c r="G175" i="3" s="1"/>
  <c r="K175" i="3" s="1"/>
  <c r="R175" i="3" s="1"/>
  <c r="O175" i="3" s="1"/>
  <c r="C175" i="3"/>
  <c r="F174" i="3"/>
  <c r="G174" i="3" s="1"/>
  <c r="K174" i="3" s="1"/>
  <c r="H174" i="3" s="1"/>
  <c r="C174" i="3"/>
  <c r="G173" i="3"/>
  <c r="K173" i="3" s="1"/>
  <c r="F173" i="3"/>
  <c r="C173" i="3"/>
  <c r="F172" i="3"/>
  <c r="G172" i="3" s="1"/>
  <c r="K172" i="3" s="1"/>
  <c r="L172" i="3" s="1"/>
  <c r="C172" i="3"/>
  <c r="G171" i="3"/>
  <c r="K171" i="3" s="1"/>
  <c r="F171" i="3"/>
  <c r="C171" i="3"/>
  <c r="G170" i="3"/>
  <c r="K170" i="3" s="1"/>
  <c r="R170" i="3" s="1"/>
  <c r="O170" i="3" s="1"/>
  <c r="F170" i="3"/>
  <c r="C170" i="3"/>
  <c r="F169" i="3"/>
  <c r="C169" i="3"/>
  <c r="G168" i="3"/>
  <c r="K168" i="3" s="1"/>
  <c r="J168" i="3" s="1"/>
  <c r="F168" i="3"/>
  <c r="C168" i="3"/>
  <c r="F167" i="3"/>
  <c r="G167" i="3" s="1"/>
  <c r="K167" i="3" s="1"/>
  <c r="L167" i="3" s="1"/>
  <c r="C167" i="3"/>
  <c r="F166" i="3"/>
  <c r="G166" i="3" s="1"/>
  <c r="K166" i="3" s="1"/>
  <c r="H166" i="3" s="1"/>
  <c r="C166" i="3"/>
  <c r="G165" i="3"/>
  <c r="K165" i="3" s="1"/>
  <c r="J165" i="3" s="1"/>
  <c r="F165" i="3"/>
  <c r="C165" i="3"/>
  <c r="F164" i="3"/>
  <c r="G164" i="3" s="1"/>
  <c r="K164" i="3" s="1"/>
  <c r="P164" i="3" s="1"/>
  <c r="Q164" i="3" s="1"/>
  <c r="C164" i="3"/>
  <c r="G163" i="3"/>
  <c r="K163" i="3" s="1"/>
  <c r="J163" i="3" s="1"/>
  <c r="F163" i="3"/>
  <c r="C163" i="3"/>
  <c r="G162" i="3"/>
  <c r="K162" i="3" s="1"/>
  <c r="L162" i="3" s="1"/>
  <c r="F162" i="3"/>
  <c r="C162" i="3"/>
  <c r="G161" i="3"/>
  <c r="K161" i="3" s="1"/>
  <c r="F161" i="3"/>
  <c r="C161" i="3"/>
  <c r="F160" i="3"/>
  <c r="G160" i="3" s="1"/>
  <c r="K160" i="3" s="1"/>
  <c r="C160" i="3"/>
  <c r="F159" i="3"/>
  <c r="C159" i="3"/>
  <c r="F158" i="3"/>
  <c r="G158" i="3" s="1"/>
  <c r="K158" i="3" s="1"/>
  <c r="P158" i="3" s="1"/>
  <c r="Q158" i="3" s="1"/>
  <c r="C158" i="3"/>
  <c r="G157" i="3"/>
  <c r="K157" i="3" s="1"/>
  <c r="P157" i="3" s="1"/>
  <c r="Q157" i="3" s="1"/>
  <c r="F157" i="3"/>
  <c r="C157" i="3"/>
  <c r="G156" i="3"/>
  <c r="K156" i="3" s="1"/>
  <c r="F156" i="3"/>
  <c r="C156" i="3"/>
  <c r="G155" i="3"/>
  <c r="K155" i="3" s="1"/>
  <c r="F155" i="3"/>
  <c r="C155" i="3"/>
  <c r="F154" i="3"/>
  <c r="G154" i="3" s="1"/>
  <c r="K154" i="3" s="1"/>
  <c r="C154" i="3"/>
  <c r="G153" i="3"/>
  <c r="K153" i="3" s="1"/>
  <c r="F153" i="3"/>
  <c r="C153" i="3"/>
  <c r="G152" i="3"/>
  <c r="K152" i="3" s="1"/>
  <c r="F152" i="3"/>
  <c r="C152" i="3"/>
  <c r="F151" i="3"/>
  <c r="G151" i="3" s="1"/>
  <c r="K151" i="3" s="1"/>
  <c r="C151" i="3"/>
  <c r="F150" i="3"/>
  <c r="C150" i="3"/>
  <c r="F149" i="3"/>
  <c r="G149" i="3" s="1"/>
  <c r="K149" i="3" s="1"/>
  <c r="P149" i="3" s="1"/>
  <c r="Q149" i="3" s="1"/>
  <c r="C149" i="3"/>
  <c r="F148" i="3"/>
  <c r="G148" i="3" s="1"/>
  <c r="K148" i="3" s="1"/>
  <c r="R148" i="3" s="1"/>
  <c r="O148" i="3" s="1"/>
  <c r="S148" i="3" s="1"/>
  <c r="C148" i="3"/>
  <c r="F147" i="3"/>
  <c r="C147" i="3"/>
  <c r="F146" i="3"/>
  <c r="G146" i="3" s="1"/>
  <c r="K146" i="3" s="1"/>
  <c r="P146" i="3" s="1"/>
  <c r="Q146" i="3" s="1"/>
  <c r="C146" i="3"/>
  <c r="F145" i="3"/>
  <c r="C145" i="3"/>
  <c r="G144" i="3"/>
  <c r="K144" i="3" s="1"/>
  <c r="L144" i="3" s="1"/>
  <c r="F144" i="3"/>
  <c r="C144" i="3"/>
  <c r="F143" i="3"/>
  <c r="G143" i="3" s="1"/>
  <c r="K143" i="3" s="1"/>
  <c r="C143" i="3"/>
  <c r="F142" i="3"/>
  <c r="G142" i="3" s="1"/>
  <c r="K142" i="3" s="1"/>
  <c r="C142" i="3"/>
  <c r="G141" i="3"/>
  <c r="K141" i="3" s="1"/>
  <c r="F141" i="3"/>
  <c r="C141" i="3"/>
  <c r="F140" i="3"/>
  <c r="G140" i="3" s="1"/>
  <c r="K140" i="3" s="1"/>
  <c r="C140" i="3"/>
  <c r="F139" i="3"/>
  <c r="G139" i="3" s="1"/>
  <c r="K139" i="3" s="1"/>
  <c r="C139" i="3"/>
  <c r="F138" i="3"/>
  <c r="C138" i="3"/>
  <c r="F137" i="3"/>
  <c r="G137" i="3" s="1"/>
  <c r="K137" i="3" s="1"/>
  <c r="I137" i="3" s="1"/>
  <c r="C137" i="3"/>
  <c r="F136" i="3"/>
  <c r="C136" i="3"/>
  <c r="G135" i="3"/>
  <c r="K135" i="3" s="1"/>
  <c r="R135" i="3" s="1"/>
  <c r="O135" i="3" s="1"/>
  <c r="F135" i="3"/>
  <c r="C135" i="3"/>
  <c r="F134" i="3"/>
  <c r="G134" i="3" s="1"/>
  <c r="K134" i="3" s="1"/>
  <c r="C134" i="3"/>
  <c r="G133" i="3"/>
  <c r="K133" i="3" s="1"/>
  <c r="J133" i="3" s="1"/>
  <c r="F133" i="3"/>
  <c r="C133" i="3"/>
  <c r="F132" i="3"/>
  <c r="C132" i="3"/>
  <c r="F131" i="3"/>
  <c r="C131" i="3"/>
  <c r="G130" i="3"/>
  <c r="K130" i="3" s="1"/>
  <c r="I130" i="3" s="1"/>
  <c r="F130" i="3"/>
  <c r="C130" i="3"/>
  <c r="F129" i="3"/>
  <c r="C129" i="3"/>
  <c r="G128" i="3"/>
  <c r="K128" i="3" s="1"/>
  <c r="F128" i="3"/>
  <c r="C128" i="3"/>
  <c r="F127" i="3"/>
  <c r="G127" i="3" s="1"/>
  <c r="K127" i="3" s="1"/>
  <c r="C127" i="3"/>
  <c r="F126" i="3"/>
  <c r="G126" i="3" s="1"/>
  <c r="K126" i="3" s="1"/>
  <c r="C126" i="3"/>
  <c r="G125" i="3"/>
  <c r="K125" i="3" s="1"/>
  <c r="F125" i="3"/>
  <c r="C125" i="3"/>
  <c r="F124" i="3"/>
  <c r="G124" i="3" s="1"/>
  <c r="K124" i="3" s="1"/>
  <c r="I124" i="3" s="1"/>
  <c r="C124" i="3"/>
  <c r="F123" i="3"/>
  <c r="C123" i="3"/>
  <c r="F122" i="3"/>
  <c r="C122" i="3"/>
  <c r="G121" i="3"/>
  <c r="K121" i="3" s="1"/>
  <c r="H121" i="3" s="1"/>
  <c r="F121" i="3"/>
  <c r="C121" i="3"/>
  <c r="F120" i="3"/>
  <c r="C120" i="3"/>
  <c r="F119" i="3"/>
  <c r="G119" i="3" s="1"/>
  <c r="K119" i="3" s="1"/>
  <c r="J119" i="3" s="1"/>
  <c r="C119" i="3"/>
  <c r="F118" i="3"/>
  <c r="C118" i="3"/>
  <c r="G117" i="3"/>
  <c r="K117" i="3" s="1"/>
  <c r="F117" i="3"/>
  <c r="C117" i="3"/>
  <c r="F116" i="3"/>
  <c r="G116" i="3" s="1"/>
  <c r="K116" i="3" s="1"/>
  <c r="C116" i="3"/>
  <c r="G115" i="3"/>
  <c r="K115" i="3" s="1"/>
  <c r="R115" i="3" s="1"/>
  <c r="O115" i="3" s="1"/>
  <c r="S115" i="3" s="1"/>
  <c r="F115" i="3"/>
  <c r="C115" i="3"/>
  <c r="F114" i="3"/>
  <c r="C114" i="3"/>
  <c r="F113" i="3"/>
  <c r="C113" i="3"/>
  <c r="G112" i="3"/>
  <c r="K112" i="3" s="1"/>
  <c r="F112" i="3"/>
  <c r="C112" i="3"/>
  <c r="F111" i="3"/>
  <c r="C111" i="3"/>
  <c r="F110" i="3"/>
  <c r="G110" i="3" s="1"/>
  <c r="K110" i="3" s="1"/>
  <c r="C110" i="3"/>
  <c r="F109" i="3"/>
  <c r="G109" i="3" s="1"/>
  <c r="K109" i="3" s="1"/>
  <c r="R109" i="3" s="1"/>
  <c r="O109" i="3" s="1"/>
  <c r="C109" i="3"/>
  <c r="F108" i="3"/>
  <c r="G108" i="3" s="1"/>
  <c r="K108" i="3" s="1"/>
  <c r="C108" i="3"/>
  <c r="G107" i="3"/>
  <c r="K107" i="3" s="1"/>
  <c r="F107" i="3"/>
  <c r="C107" i="3"/>
  <c r="F106" i="3"/>
  <c r="G106" i="3" s="1"/>
  <c r="K106" i="3" s="1"/>
  <c r="P106" i="3" s="1"/>
  <c r="Q106" i="3" s="1"/>
  <c r="C106" i="3"/>
  <c r="F105" i="3"/>
  <c r="G105" i="3" s="1"/>
  <c r="K105" i="3" s="1"/>
  <c r="C105" i="3"/>
  <c r="F104" i="3"/>
  <c r="C104" i="3"/>
  <c r="G103" i="3"/>
  <c r="K103" i="3" s="1"/>
  <c r="R103" i="3" s="1"/>
  <c r="O103" i="3" s="1"/>
  <c r="T103" i="3" s="1"/>
  <c r="F103" i="3"/>
  <c r="C103" i="3"/>
  <c r="F102" i="3"/>
  <c r="C102" i="3"/>
  <c r="F101" i="3"/>
  <c r="G101" i="3" s="1"/>
  <c r="K101" i="3" s="1"/>
  <c r="C101" i="3"/>
  <c r="G100" i="3"/>
  <c r="K100" i="3" s="1"/>
  <c r="P100" i="3" s="1"/>
  <c r="Q100" i="3" s="1"/>
  <c r="F100" i="3"/>
  <c r="C100" i="3"/>
  <c r="G99" i="3"/>
  <c r="K99" i="3" s="1"/>
  <c r="H99" i="3" s="1"/>
  <c r="F99" i="3"/>
  <c r="C99" i="3"/>
  <c r="G98" i="3"/>
  <c r="K98" i="3" s="1"/>
  <c r="L98" i="3" s="1"/>
  <c r="F98" i="3"/>
  <c r="C98" i="3"/>
  <c r="F97" i="3"/>
  <c r="G97" i="3" s="1"/>
  <c r="K97" i="3" s="1"/>
  <c r="H97" i="3" s="1"/>
  <c r="C97" i="3"/>
  <c r="G96" i="3"/>
  <c r="K96" i="3" s="1"/>
  <c r="F96" i="3"/>
  <c r="C96" i="3"/>
  <c r="F95" i="3"/>
  <c r="C95" i="3"/>
  <c r="F94" i="3"/>
  <c r="G94" i="3" s="1"/>
  <c r="K94" i="3" s="1"/>
  <c r="P94" i="3" s="1"/>
  <c r="Q94" i="3" s="1"/>
  <c r="C94" i="3"/>
  <c r="G93" i="3"/>
  <c r="K93" i="3" s="1"/>
  <c r="P93" i="3" s="1"/>
  <c r="Q93" i="3" s="1"/>
  <c r="F93" i="3"/>
  <c r="C93" i="3"/>
  <c r="F92" i="3"/>
  <c r="G92" i="3" s="1"/>
  <c r="K92" i="3" s="1"/>
  <c r="L92" i="3" s="1"/>
  <c r="C92" i="3"/>
  <c r="G91" i="3"/>
  <c r="K91" i="3" s="1"/>
  <c r="F91" i="3"/>
  <c r="C91" i="3"/>
  <c r="F90" i="3"/>
  <c r="G90" i="3" s="1"/>
  <c r="K90" i="3" s="1"/>
  <c r="C90" i="3"/>
  <c r="F89" i="3"/>
  <c r="G89" i="3" s="1"/>
  <c r="K89" i="3" s="1"/>
  <c r="I89" i="3" s="1"/>
  <c r="C89" i="3"/>
  <c r="G88" i="3"/>
  <c r="K88" i="3" s="1"/>
  <c r="P88" i="3" s="1"/>
  <c r="Q88" i="3" s="1"/>
  <c r="F88" i="3"/>
  <c r="C88" i="3"/>
  <c r="G87" i="3"/>
  <c r="K87" i="3" s="1"/>
  <c r="F87" i="3"/>
  <c r="C87" i="3"/>
  <c r="F86" i="3"/>
  <c r="C86" i="3"/>
  <c r="F85" i="3"/>
  <c r="C85" i="3"/>
  <c r="F84" i="3"/>
  <c r="G84" i="3" s="1"/>
  <c r="K84" i="3" s="1"/>
  <c r="H84" i="3" s="1"/>
  <c r="C84" i="3"/>
  <c r="G83" i="3"/>
  <c r="K83" i="3" s="1"/>
  <c r="F83" i="3"/>
  <c r="C83" i="3"/>
  <c r="F82" i="3"/>
  <c r="G82" i="3" s="1"/>
  <c r="K82" i="3" s="1"/>
  <c r="J82" i="3" s="1"/>
  <c r="C82" i="3"/>
  <c r="F81" i="3"/>
  <c r="G81" i="3" s="1"/>
  <c r="K81" i="3" s="1"/>
  <c r="C81" i="3"/>
  <c r="G80" i="3"/>
  <c r="K80" i="3" s="1"/>
  <c r="P80" i="3" s="1"/>
  <c r="Q80" i="3" s="1"/>
  <c r="F80" i="3"/>
  <c r="C80" i="3"/>
  <c r="G79" i="3"/>
  <c r="K79" i="3" s="1"/>
  <c r="F79" i="3"/>
  <c r="C79" i="3"/>
  <c r="F78" i="3"/>
  <c r="G78" i="3" s="1"/>
  <c r="K78" i="3" s="1"/>
  <c r="F77" i="3"/>
  <c r="F76" i="3"/>
  <c r="G76" i="3" s="1"/>
  <c r="K76" i="3" s="1"/>
  <c r="F75" i="3"/>
  <c r="G75" i="3" s="1"/>
  <c r="K75" i="3" s="1"/>
  <c r="F74" i="3"/>
  <c r="G74" i="3" s="1"/>
  <c r="K74" i="3" s="1"/>
  <c r="F73" i="3"/>
  <c r="G73" i="3" s="1"/>
  <c r="K73" i="3" s="1"/>
  <c r="J73" i="3" s="1"/>
  <c r="F72" i="3"/>
  <c r="G72" i="3" s="1"/>
  <c r="K72" i="3" s="1"/>
  <c r="C13" i="3"/>
  <c r="G71" i="3"/>
  <c r="K71" i="3" s="1"/>
  <c r="F71" i="3"/>
  <c r="C77" i="3"/>
  <c r="F70" i="3"/>
  <c r="C25" i="3"/>
  <c r="F69" i="3"/>
  <c r="C22" i="3"/>
  <c r="F68" i="3"/>
  <c r="G68" i="3" s="1"/>
  <c r="K68" i="3" s="1"/>
  <c r="H68" i="3" s="1"/>
  <c r="C76" i="3"/>
  <c r="F67" i="3"/>
  <c r="G67" i="3" s="1"/>
  <c r="K67" i="3" s="1"/>
  <c r="C37" i="3"/>
  <c r="F66" i="3"/>
  <c r="G66" i="3" s="1"/>
  <c r="K66" i="3" s="1"/>
  <c r="J66" i="3" s="1"/>
  <c r="C75" i="3"/>
  <c r="F65" i="3"/>
  <c r="G65" i="3" s="1"/>
  <c r="K65" i="3" s="1"/>
  <c r="C54" i="3"/>
  <c r="F64" i="3"/>
  <c r="G64" i="3" s="1"/>
  <c r="K64" i="3" s="1"/>
  <c r="C48" i="3"/>
  <c r="F63" i="3"/>
  <c r="G63" i="3" s="1"/>
  <c r="K63" i="3" s="1"/>
  <c r="C63" i="3"/>
  <c r="F62" i="3"/>
  <c r="G62" i="3" s="1"/>
  <c r="K62" i="3" s="1"/>
  <c r="C35" i="3"/>
  <c r="F61" i="3"/>
  <c r="C43" i="3"/>
  <c r="F60" i="3"/>
  <c r="G60" i="3" s="1"/>
  <c r="K60" i="3" s="1"/>
  <c r="C49" i="3"/>
  <c r="F59" i="3"/>
  <c r="G59" i="3" s="1"/>
  <c r="K59" i="3" s="1"/>
  <c r="C16" i="3"/>
  <c r="F58" i="3"/>
  <c r="G58" i="3" s="1"/>
  <c r="K58" i="3" s="1"/>
  <c r="C45" i="3"/>
  <c r="F57" i="3"/>
  <c r="G57" i="3" s="1"/>
  <c r="K57" i="3" s="1"/>
  <c r="C32" i="3"/>
  <c r="F56" i="3"/>
  <c r="G56" i="3" s="1"/>
  <c r="K56" i="3" s="1"/>
  <c r="C62" i="3"/>
  <c r="F55" i="3"/>
  <c r="C74" i="3"/>
  <c r="F54" i="3"/>
  <c r="G54" i="3" s="1"/>
  <c r="K54" i="3" s="1"/>
  <c r="C73" i="3"/>
  <c r="F53" i="3"/>
  <c r="G53" i="3" s="1"/>
  <c r="K53" i="3" s="1"/>
  <c r="C24" i="3"/>
  <c r="F52" i="3"/>
  <c r="G52" i="3" s="1"/>
  <c r="K52" i="3" s="1"/>
  <c r="C47" i="3"/>
  <c r="F51" i="3"/>
  <c r="G51" i="3" s="1"/>
  <c r="K51" i="3" s="1"/>
  <c r="C72" i="3"/>
  <c r="F50" i="3"/>
  <c r="G50" i="3" s="1"/>
  <c r="K50" i="3" s="1"/>
  <c r="C11" i="3"/>
  <c r="F49" i="3"/>
  <c r="G49" i="3" s="1"/>
  <c r="K49" i="3" s="1"/>
  <c r="C59" i="3"/>
  <c r="F48" i="3"/>
  <c r="G48" i="3" s="1"/>
  <c r="K48" i="3" s="1"/>
  <c r="C38" i="3"/>
  <c r="F47" i="3"/>
  <c r="C71" i="3"/>
  <c r="F46" i="3"/>
  <c r="C31" i="3"/>
  <c r="F45" i="3"/>
  <c r="C34" i="3"/>
  <c r="F44" i="3"/>
  <c r="G44" i="3" s="1"/>
  <c r="K44" i="3" s="1"/>
  <c r="C46" i="3"/>
  <c r="G43" i="3"/>
  <c r="K43" i="3" s="1"/>
  <c r="J43" i="3" s="1"/>
  <c r="F43" i="3"/>
  <c r="C44" i="3"/>
  <c r="F42" i="3"/>
  <c r="G42" i="3" s="1"/>
  <c r="K42" i="3" s="1"/>
  <c r="C23" i="3"/>
  <c r="F41" i="3"/>
  <c r="G41" i="3" s="1"/>
  <c r="K41" i="3" s="1"/>
  <c r="C28" i="3"/>
  <c r="G40" i="3"/>
  <c r="K40" i="3" s="1"/>
  <c r="H40" i="3" s="1"/>
  <c r="F40" i="3"/>
  <c r="C50" i="3"/>
  <c r="F39" i="3"/>
  <c r="C27" i="3"/>
  <c r="F38" i="3"/>
  <c r="C39" i="3"/>
  <c r="F37" i="3"/>
  <c r="G37" i="3" s="1"/>
  <c r="K37" i="3" s="1"/>
  <c r="C20" i="3"/>
  <c r="F36" i="3"/>
  <c r="G36" i="3" s="1"/>
  <c r="K36" i="3" s="1"/>
  <c r="C33" i="3"/>
  <c r="F35" i="3"/>
  <c r="G35" i="3" s="1"/>
  <c r="K35" i="3" s="1"/>
  <c r="C70" i="3"/>
  <c r="F34" i="3"/>
  <c r="G34" i="3" s="1"/>
  <c r="K34" i="3" s="1"/>
  <c r="C57" i="3"/>
  <c r="F33" i="3"/>
  <c r="G33" i="3" s="1"/>
  <c r="K33" i="3" s="1"/>
  <c r="C52" i="3"/>
  <c r="F32" i="3"/>
  <c r="C12" i="3"/>
  <c r="F31" i="3"/>
  <c r="C60" i="3"/>
  <c r="F30" i="3"/>
  <c r="G30" i="3" s="1"/>
  <c r="K30" i="3" s="1"/>
  <c r="J30" i="3" s="1"/>
  <c r="C41" i="3"/>
  <c r="F29" i="3"/>
  <c r="C10" i="3"/>
  <c r="F28" i="3"/>
  <c r="G28" i="3" s="1"/>
  <c r="K28" i="3" s="1"/>
  <c r="C69" i="3"/>
  <c r="F27" i="3"/>
  <c r="G27" i="3" s="1"/>
  <c r="K27" i="3" s="1"/>
  <c r="C68" i="3"/>
  <c r="F26" i="3"/>
  <c r="G26" i="3" s="1"/>
  <c r="K26" i="3" s="1"/>
  <c r="C26" i="3"/>
  <c r="F25" i="3"/>
  <c r="G25" i="3" s="1"/>
  <c r="K25" i="3" s="1"/>
  <c r="C67" i="3"/>
  <c r="F24" i="3"/>
  <c r="C66" i="3"/>
  <c r="F23" i="3"/>
  <c r="G23" i="3" s="1"/>
  <c r="K23" i="3" s="1"/>
  <c r="C65" i="3"/>
  <c r="F22" i="3"/>
  <c r="G22" i="3" s="1"/>
  <c r="K22" i="3" s="1"/>
  <c r="C15" i="3"/>
  <c r="F21" i="3"/>
  <c r="G21" i="3" s="1"/>
  <c r="K21" i="3" s="1"/>
  <c r="C17" i="3"/>
  <c r="F20" i="3"/>
  <c r="G20" i="3" s="1"/>
  <c r="K20" i="3" s="1"/>
  <c r="C19" i="3"/>
  <c r="F19" i="3"/>
  <c r="G19" i="3" s="1"/>
  <c r="K19" i="3" s="1"/>
  <c r="C9" i="3"/>
  <c r="F18" i="3"/>
  <c r="G18" i="3" s="1"/>
  <c r="K18" i="3" s="1"/>
  <c r="C58" i="3"/>
  <c r="F17" i="3"/>
  <c r="G17" i="3" s="1"/>
  <c r="K17" i="3" s="1"/>
  <c r="C55" i="3"/>
  <c r="F16" i="3"/>
  <c r="G16" i="3" s="1"/>
  <c r="K16" i="3" s="1"/>
  <c r="C40" i="3"/>
  <c r="F15" i="3"/>
  <c r="G15" i="3" s="1"/>
  <c r="K15" i="3" s="1"/>
  <c r="C61" i="3"/>
  <c r="F14" i="3"/>
  <c r="C29" i="3"/>
  <c r="F13" i="3"/>
  <c r="G13" i="3" s="1"/>
  <c r="K13" i="3" s="1"/>
  <c r="C36" i="3"/>
  <c r="F12" i="3"/>
  <c r="G12" i="3" s="1"/>
  <c r="K12" i="3" s="1"/>
  <c r="C53" i="3"/>
  <c r="F11" i="3"/>
  <c r="G11" i="3" s="1"/>
  <c r="K11" i="3" s="1"/>
  <c r="C51" i="3"/>
  <c r="F10" i="3"/>
  <c r="G10" i="3" s="1"/>
  <c r="K10" i="3" s="1"/>
  <c r="C64" i="3"/>
  <c r="M9" i="3"/>
  <c r="F9" i="3"/>
  <c r="C14" i="3"/>
  <c r="F823" i="2"/>
  <c r="G823" i="2" s="1"/>
  <c r="K823" i="2" s="1"/>
  <c r="C823" i="2"/>
  <c r="F822" i="2"/>
  <c r="C822" i="2"/>
  <c r="F821" i="2"/>
  <c r="G821" i="2" s="1"/>
  <c r="K821" i="2" s="1"/>
  <c r="L821" i="2" s="1"/>
  <c r="C821" i="2"/>
  <c r="F820" i="2"/>
  <c r="G820" i="2" s="1"/>
  <c r="K820" i="2" s="1"/>
  <c r="C820" i="2"/>
  <c r="F819" i="2"/>
  <c r="G819" i="2" s="1"/>
  <c r="K819" i="2" s="1"/>
  <c r="R819" i="2" s="1"/>
  <c r="O819" i="2" s="1"/>
  <c r="C819" i="2"/>
  <c r="F818" i="2"/>
  <c r="G818" i="2" s="1"/>
  <c r="K818" i="2" s="1"/>
  <c r="C818" i="2"/>
  <c r="F817" i="2"/>
  <c r="G817" i="2" s="1"/>
  <c r="K817" i="2" s="1"/>
  <c r="C817" i="2"/>
  <c r="F816" i="2"/>
  <c r="G816" i="2" s="1"/>
  <c r="K816" i="2" s="1"/>
  <c r="C816" i="2"/>
  <c r="F815" i="2"/>
  <c r="G815" i="2" s="1"/>
  <c r="K815" i="2" s="1"/>
  <c r="C815" i="2"/>
  <c r="F814" i="2"/>
  <c r="G814" i="2" s="1"/>
  <c r="K814" i="2" s="1"/>
  <c r="C814" i="2"/>
  <c r="F813" i="2"/>
  <c r="G813" i="2" s="1"/>
  <c r="K813" i="2" s="1"/>
  <c r="P813" i="2" s="1"/>
  <c r="Q813" i="2" s="1"/>
  <c r="C813" i="2"/>
  <c r="F812" i="2"/>
  <c r="G812" i="2" s="1"/>
  <c r="K812" i="2" s="1"/>
  <c r="L812" i="2" s="1"/>
  <c r="C812" i="2"/>
  <c r="F811" i="2"/>
  <c r="G811" i="2" s="1"/>
  <c r="K811" i="2" s="1"/>
  <c r="L811" i="2" s="1"/>
  <c r="C811" i="2"/>
  <c r="F810" i="2"/>
  <c r="G810" i="2" s="1"/>
  <c r="K810" i="2" s="1"/>
  <c r="C810" i="2"/>
  <c r="F809" i="2"/>
  <c r="C809" i="2"/>
  <c r="F808" i="2"/>
  <c r="C808" i="2"/>
  <c r="F807" i="2"/>
  <c r="C807" i="2"/>
  <c r="F806" i="2"/>
  <c r="G806" i="2" s="1"/>
  <c r="K806" i="2" s="1"/>
  <c r="C806" i="2"/>
  <c r="F805" i="2"/>
  <c r="C805" i="2"/>
  <c r="F804" i="2"/>
  <c r="G804" i="2" s="1"/>
  <c r="K804" i="2" s="1"/>
  <c r="J804" i="2" s="1"/>
  <c r="C804" i="2"/>
  <c r="F803" i="2"/>
  <c r="G803" i="2" s="1"/>
  <c r="K803" i="2" s="1"/>
  <c r="C803" i="2"/>
  <c r="F802" i="2"/>
  <c r="G802" i="2" s="1"/>
  <c r="K802" i="2" s="1"/>
  <c r="C802" i="2"/>
  <c r="F801" i="2"/>
  <c r="C801" i="2"/>
  <c r="F800" i="2"/>
  <c r="G800" i="2" s="1"/>
  <c r="K800" i="2" s="1"/>
  <c r="H800" i="2" s="1"/>
  <c r="C800" i="2"/>
  <c r="F799" i="2"/>
  <c r="C799" i="2"/>
  <c r="G798" i="2"/>
  <c r="K798" i="2" s="1"/>
  <c r="F798" i="2"/>
  <c r="C798" i="2"/>
  <c r="F797" i="2"/>
  <c r="G797" i="2" s="1"/>
  <c r="K797" i="2" s="1"/>
  <c r="C797" i="2"/>
  <c r="F796" i="2"/>
  <c r="G796" i="2" s="1"/>
  <c r="K796" i="2" s="1"/>
  <c r="R796" i="2" s="1"/>
  <c r="O796" i="2" s="1"/>
  <c r="C796" i="2"/>
  <c r="F795" i="2"/>
  <c r="G795" i="2" s="1"/>
  <c r="K795" i="2" s="1"/>
  <c r="L795" i="2" s="1"/>
  <c r="C795" i="2"/>
  <c r="F794" i="2"/>
  <c r="G794" i="2" s="1"/>
  <c r="K794" i="2" s="1"/>
  <c r="I794" i="2" s="1"/>
  <c r="C794" i="2"/>
  <c r="F793" i="2"/>
  <c r="C793" i="2"/>
  <c r="F792" i="2"/>
  <c r="C792" i="2"/>
  <c r="F791" i="2"/>
  <c r="G791" i="2" s="1"/>
  <c r="K791" i="2" s="1"/>
  <c r="L791" i="2" s="1"/>
  <c r="C791" i="2"/>
  <c r="F790" i="2"/>
  <c r="C790" i="2"/>
  <c r="F789" i="2"/>
  <c r="C789" i="2"/>
  <c r="F788" i="2"/>
  <c r="G788" i="2" s="1"/>
  <c r="K788" i="2" s="1"/>
  <c r="R788" i="2" s="1"/>
  <c r="O788" i="2" s="1"/>
  <c r="C788" i="2"/>
  <c r="F787" i="2"/>
  <c r="G787" i="2" s="1"/>
  <c r="K787" i="2" s="1"/>
  <c r="C787" i="2"/>
  <c r="F786" i="2"/>
  <c r="C786" i="2"/>
  <c r="F785" i="2"/>
  <c r="C785" i="2"/>
  <c r="F784" i="2"/>
  <c r="G784" i="2" s="1"/>
  <c r="K784" i="2" s="1"/>
  <c r="R784" i="2" s="1"/>
  <c r="O784" i="2" s="1"/>
  <c r="T784" i="2" s="1"/>
  <c r="C784" i="2"/>
  <c r="F783" i="2"/>
  <c r="C783" i="2"/>
  <c r="F782" i="2"/>
  <c r="C782" i="2"/>
  <c r="F781" i="2"/>
  <c r="G781" i="2" s="1"/>
  <c r="K781" i="2" s="1"/>
  <c r="C781" i="2"/>
  <c r="F780" i="2"/>
  <c r="C780" i="2"/>
  <c r="F779" i="2"/>
  <c r="G779" i="2" s="1"/>
  <c r="K779" i="2" s="1"/>
  <c r="C779" i="2"/>
  <c r="G778" i="2"/>
  <c r="K778" i="2" s="1"/>
  <c r="J778" i="2" s="1"/>
  <c r="F778" i="2"/>
  <c r="C778" i="2"/>
  <c r="F777" i="2"/>
  <c r="C777" i="2"/>
  <c r="F776" i="2"/>
  <c r="G776" i="2" s="1"/>
  <c r="K776" i="2" s="1"/>
  <c r="C776" i="2"/>
  <c r="F775" i="2"/>
  <c r="G775" i="2" s="1"/>
  <c r="K775" i="2" s="1"/>
  <c r="C775" i="2"/>
  <c r="F774" i="2"/>
  <c r="C774" i="2"/>
  <c r="F773" i="2"/>
  <c r="C773" i="2"/>
  <c r="F772" i="2"/>
  <c r="G772" i="2" s="1"/>
  <c r="K772" i="2" s="1"/>
  <c r="C772" i="2"/>
  <c r="F771" i="2"/>
  <c r="G771" i="2" s="1"/>
  <c r="K771" i="2" s="1"/>
  <c r="C771" i="2"/>
  <c r="F770" i="2"/>
  <c r="C770" i="2"/>
  <c r="F769" i="2"/>
  <c r="G769" i="2" s="1"/>
  <c r="K769" i="2" s="1"/>
  <c r="P769" i="2" s="1"/>
  <c r="Q769" i="2" s="1"/>
  <c r="C769" i="2"/>
  <c r="F768" i="2"/>
  <c r="G768" i="2" s="1"/>
  <c r="K768" i="2" s="1"/>
  <c r="C768" i="2"/>
  <c r="F767" i="2"/>
  <c r="G767" i="2" s="1"/>
  <c r="K767" i="2" s="1"/>
  <c r="C767" i="2"/>
  <c r="F766" i="2"/>
  <c r="C766" i="2"/>
  <c r="F765" i="2"/>
  <c r="G765" i="2" s="1"/>
  <c r="K765" i="2" s="1"/>
  <c r="C765" i="2"/>
  <c r="G764" i="2"/>
  <c r="K764" i="2" s="1"/>
  <c r="F764" i="2"/>
  <c r="C764" i="2"/>
  <c r="F763" i="2"/>
  <c r="C763" i="2"/>
  <c r="F762" i="2"/>
  <c r="C762" i="2"/>
  <c r="F761" i="2"/>
  <c r="G761" i="2" s="1"/>
  <c r="K761" i="2" s="1"/>
  <c r="L761" i="2" s="1"/>
  <c r="C761" i="2"/>
  <c r="F760" i="2"/>
  <c r="G760" i="2" s="1"/>
  <c r="K760" i="2" s="1"/>
  <c r="C760" i="2"/>
  <c r="F759" i="2"/>
  <c r="G759" i="2" s="1"/>
  <c r="K759" i="2" s="1"/>
  <c r="C759" i="2"/>
  <c r="F758" i="2"/>
  <c r="G758" i="2" s="1"/>
  <c r="K758" i="2" s="1"/>
  <c r="R758" i="2" s="1"/>
  <c r="O758" i="2" s="1"/>
  <c r="C758" i="2"/>
  <c r="F757" i="2"/>
  <c r="G757" i="2" s="1"/>
  <c r="K757" i="2" s="1"/>
  <c r="C757" i="2"/>
  <c r="F756" i="2"/>
  <c r="G756" i="2" s="1"/>
  <c r="K756" i="2" s="1"/>
  <c r="C756" i="2"/>
  <c r="F755" i="2"/>
  <c r="G755" i="2" s="1"/>
  <c r="K755" i="2" s="1"/>
  <c r="R755" i="2" s="1"/>
  <c r="O755" i="2" s="1"/>
  <c r="C755" i="2"/>
  <c r="F754" i="2"/>
  <c r="G754" i="2" s="1"/>
  <c r="K754" i="2" s="1"/>
  <c r="C754" i="2"/>
  <c r="F753" i="2"/>
  <c r="G753" i="2" s="1"/>
  <c r="K753" i="2" s="1"/>
  <c r="I753" i="2" s="1"/>
  <c r="C753" i="2"/>
  <c r="F752" i="2"/>
  <c r="G752" i="2" s="1"/>
  <c r="K752" i="2" s="1"/>
  <c r="C752" i="2"/>
  <c r="F751" i="2"/>
  <c r="C751" i="2"/>
  <c r="F750" i="2"/>
  <c r="G750" i="2" s="1"/>
  <c r="K750" i="2" s="1"/>
  <c r="C750" i="2"/>
  <c r="F749" i="2"/>
  <c r="G749" i="2" s="1"/>
  <c r="K749" i="2" s="1"/>
  <c r="C749" i="2"/>
  <c r="F748" i="2"/>
  <c r="G748" i="2" s="1"/>
  <c r="K748" i="2" s="1"/>
  <c r="P748" i="2" s="1"/>
  <c r="Q748" i="2" s="1"/>
  <c r="C748" i="2"/>
  <c r="F747" i="2"/>
  <c r="G747" i="2" s="1"/>
  <c r="K747" i="2" s="1"/>
  <c r="R747" i="2" s="1"/>
  <c r="O747" i="2" s="1"/>
  <c r="C747" i="2"/>
  <c r="F746" i="2"/>
  <c r="G746" i="2" s="1"/>
  <c r="K746" i="2" s="1"/>
  <c r="L746" i="2" s="1"/>
  <c r="C746" i="2"/>
  <c r="F745" i="2"/>
  <c r="G745" i="2" s="1"/>
  <c r="K745" i="2" s="1"/>
  <c r="C745" i="2"/>
  <c r="G744" i="2"/>
  <c r="K744" i="2" s="1"/>
  <c r="F744" i="2"/>
  <c r="C744" i="2"/>
  <c r="F743" i="2"/>
  <c r="C743" i="2"/>
  <c r="F742" i="2"/>
  <c r="G742" i="2" s="1"/>
  <c r="K742" i="2" s="1"/>
  <c r="P742" i="2" s="1"/>
  <c r="Q742" i="2" s="1"/>
  <c r="C742" i="2"/>
  <c r="F741" i="2"/>
  <c r="C741" i="2"/>
  <c r="F740" i="2"/>
  <c r="G740" i="2" s="1"/>
  <c r="K740" i="2" s="1"/>
  <c r="L740" i="2" s="1"/>
  <c r="C740" i="2"/>
  <c r="F739" i="2"/>
  <c r="C739" i="2"/>
  <c r="F738" i="2"/>
  <c r="G738" i="2" s="1"/>
  <c r="K738" i="2" s="1"/>
  <c r="H738" i="2" s="1"/>
  <c r="C738" i="2"/>
  <c r="F737" i="2"/>
  <c r="G737" i="2" s="1"/>
  <c r="K737" i="2" s="1"/>
  <c r="C737" i="2"/>
  <c r="F736" i="2"/>
  <c r="C736" i="2"/>
  <c r="F735" i="2"/>
  <c r="C735" i="2"/>
  <c r="F734" i="2"/>
  <c r="G734" i="2" s="1"/>
  <c r="K734" i="2" s="1"/>
  <c r="C734" i="2"/>
  <c r="F733" i="2"/>
  <c r="G733" i="2" s="1"/>
  <c r="K733" i="2" s="1"/>
  <c r="C733" i="2"/>
  <c r="F732" i="2"/>
  <c r="C732" i="2"/>
  <c r="F731" i="2"/>
  <c r="G731" i="2" s="1"/>
  <c r="K731" i="2" s="1"/>
  <c r="C731" i="2"/>
  <c r="F730" i="2"/>
  <c r="G730" i="2" s="1"/>
  <c r="K730" i="2" s="1"/>
  <c r="I730" i="2" s="1"/>
  <c r="C730" i="2"/>
  <c r="G729" i="2"/>
  <c r="K729" i="2" s="1"/>
  <c r="F729" i="2"/>
  <c r="C729" i="2"/>
  <c r="F728" i="2"/>
  <c r="C728" i="2"/>
  <c r="F727" i="2"/>
  <c r="G727" i="2" s="1"/>
  <c r="K727" i="2" s="1"/>
  <c r="P727" i="2" s="1"/>
  <c r="Q727" i="2" s="1"/>
  <c r="C727" i="2"/>
  <c r="G726" i="2"/>
  <c r="K726" i="2" s="1"/>
  <c r="P726" i="2" s="1"/>
  <c r="Q726" i="2" s="1"/>
  <c r="F726" i="2"/>
  <c r="C726" i="2"/>
  <c r="F725" i="2"/>
  <c r="G725" i="2" s="1"/>
  <c r="K725" i="2" s="1"/>
  <c r="C725" i="2"/>
  <c r="F724" i="2"/>
  <c r="G724" i="2" s="1"/>
  <c r="K724" i="2" s="1"/>
  <c r="P724" i="2" s="1"/>
  <c r="Q724" i="2" s="1"/>
  <c r="C724" i="2"/>
  <c r="F723" i="2"/>
  <c r="G723" i="2" s="1"/>
  <c r="K723" i="2" s="1"/>
  <c r="C723" i="2"/>
  <c r="F722" i="2"/>
  <c r="G722" i="2" s="1"/>
  <c r="K722" i="2" s="1"/>
  <c r="C722" i="2"/>
  <c r="F721" i="2"/>
  <c r="G721" i="2" s="1"/>
  <c r="K721" i="2" s="1"/>
  <c r="C721" i="2"/>
  <c r="F720" i="2"/>
  <c r="C720" i="2"/>
  <c r="F719" i="2"/>
  <c r="C719" i="2"/>
  <c r="F718" i="2"/>
  <c r="G718" i="2" s="1"/>
  <c r="K718" i="2" s="1"/>
  <c r="C718" i="2"/>
  <c r="F717" i="2"/>
  <c r="G717" i="2" s="1"/>
  <c r="K717" i="2" s="1"/>
  <c r="C717" i="2"/>
  <c r="F716" i="2"/>
  <c r="G716" i="2" s="1"/>
  <c r="K716" i="2" s="1"/>
  <c r="C716" i="2"/>
  <c r="F715" i="2"/>
  <c r="C715" i="2"/>
  <c r="F714" i="2"/>
  <c r="G714" i="2" s="1"/>
  <c r="K714" i="2" s="1"/>
  <c r="L714" i="2" s="1"/>
  <c r="C714" i="2"/>
  <c r="G713" i="2"/>
  <c r="K713" i="2" s="1"/>
  <c r="H713" i="2" s="1"/>
  <c r="F713" i="2"/>
  <c r="C713" i="2"/>
  <c r="F712" i="2"/>
  <c r="C712" i="2"/>
  <c r="G711" i="2"/>
  <c r="K711" i="2" s="1"/>
  <c r="R711" i="2" s="1"/>
  <c r="O711" i="2" s="1"/>
  <c r="F711" i="2"/>
  <c r="C711" i="2"/>
  <c r="F710" i="2"/>
  <c r="G710" i="2" s="1"/>
  <c r="K710" i="2" s="1"/>
  <c r="C710" i="2"/>
  <c r="F709" i="2"/>
  <c r="G709" i="2" s="1"/>
  <c r="K709" i="2" s="1"/>
  <c r="H709" i="2" s="1"/>
  <c r="C709" i="2"/>
  <c r="F708" i="2"/>
  <c r="G708" i="2" s="1"/>
  <c r="K708" i="2" s="1"/>
  <c r="C708" i="2"/>
  <c r="F707" i="2"/>
  <c r="C707" i="2"/>
  <c r="F706" i="2"/>
  <c r="G706" i="2" s="1"/>
  <c r="K706" i="2" s="1"/>
  <c r="I706" i="2" s="1"/>
  <c r="C706" i="2"/>
  <c r="F705" i="2"/>
  <c r="G705" i="2" s="1"/>
  <c r="K705" i="2" s="1"/>
  <c r="R705" i="2" s="1"/>
  <c r="O705" i="2" s="1"/>
  <c r="C705" i="2"/>
  <c r="F704" i="2"/>
  <c r="C704" i="2"/>
  <c r="F703" i="2"/>
  <c r="C703" i="2"/>
  <c r="F702" i="2"/>
  <c r="G702" i="2" s="1"/>
  <c r="K702" i="2" s="1"/>
  <c r="C702" i="2"/>
  <c r="F701" i="2"/>
  <c r="G701" i="2" s="1"/>
  <c r="K701" i="2" s="1"/>
  <c r="C701" i="2"/>
  <c r="F700" i="2"/>
  <c r="C700" i="2"/>
  <c r="F699" i="2"/>
  <c r="G699" i="2" s="1"/>
  <c r="K699" i="2" s="1"/>
  <c r="R699" i="2" s="1"/>
  <c r="O699" i="2" s="1"/>
  <c r="C699" i="2"/>
  <c r="F698" i="2"/>
  <c r="G698" i="2" s="1"/>
  <c r="K698" i="2" s="1"/>
  <c r="H698" i="2" s="1"/>
  <c r="C698" i="2"/>
  <c r="F697" i="2"/>
  <c r="G697" i="2" s="1"/>
  <c r="K697" i="2" s="1"/>
  <c r="C697" i="2"/>
  <c r="F696" i="2"/>
  <c r="C696" i="2"/>
  <c r="F695" i="2"/>
  <c r="C695" i="2"/>
  <c r="G694" i="2"/>
  <c r="K694" i="2" s="1"/>
  <c r="R694" i="2" s="1"/>
  <c r="O694" i="2" s="1"/>
  <c r="S694" i="2" s="1"/>
  <c r="F694" i="2"/>
  <c r="C694" i="2"/>
  <c r="F693" i="2"/>
  <c r="G693" i="2" s="1"/>
  <c r="K693" i="2" s="1"/>
  <c r="P693" i="2" s="1"/>
  <c r="Q693" i="2" s="1"/>
  <c r="C693" i="2"/>
  <c r="F692" i="2"/>
  <c r="C692" i="2"/>
  <c r="G691" i="2"/>
  <c r="K691" i="2" s="1"/>
  <c r="F691" i="2"/>
  <c r="C691" i="2"/>
  <c r="F690" i="2"/>
  <c r="G690" i="2" s="1"/>
  <c r="K690" i="2" s="1"/>
  <c r="J690" i="2" s="1"/>
  <c r="C690" i="2"/>
  <c r="F689" i="2"/>
  <c r="G689" i="2" s="1"/>
  <c r="K689" i="2" s="1"/>
  <c r="R689" i="2" s="1"/>
  <c r="O689" i="2" s="1"/>
  <c r="C689" i="2"/>
  <c r="F688" i="2"/>
  <c r="G688" i="2" s="1"/>
  <c r="K688" i="2" s="1"/>
  <c r="J688" i="2" s="1"/>
  <c r="C688" i="2"/>
  <c r="G687" i="2"/>
  <c r="K687" i="2" s="1"/>
  <c r="F687" i="2"/>
  <c r="C687" i="2"/>
  <c r="F686" i="2"/>
  <c r="C686" i="2"/>
  <c r="F685" i="2"/>
  <c r="G685" i="2" s="1"/>
  <c r="K685" i="2" s="1"/>
  <c r="C685" i="2"/>
  <c r="F684" i="2"/>
  <c r="G684" i="2" s="1"/>
  <c r="K684" i="2" s="1"/>
  <c r="H684" i="2" s="1"/>
  <c r="C684" i="2"/>
  <c r="F683" i="2"/>
  <c r="G683" i="2" s="1"/>
  <c r="K683" i="2" s="1"/>
  <c r="P683" i="2" s="1"/>
  <c r="Q683" i="2" s="1"/>
  <c r="C683" i="2"/>
  <c r="F682" i="2"/>
  <c r="G682" i="2" s="1"/>
  <c r="K682" i="2" s="1"/>
  <c r="L682" i="2" s="1"/>
  <c r="C682" i="2"/>
  <c r="F681" i="2"/>
  <c r="G681" i="2" s="1"/>
  <c r="K681" i="2" s="1"/>
  <c r="R681" i="2" s="1"/>
  <c r="O681" i="2" s="1"/>
  <c r="C681" i="2"/>
  <c r="G680" i="2"/>
  <c r="K680" i="2" s="1"/>
  <c r="R680" i="2" s="1"/>
  <c r="O680" i="2" s="1"/>
  <c r="F680" i="2"/>
  <c r="C680" i="2"/>
  <c r="F679" i="2"/>
  <c r="G679" i="2" s="1"/>
  <c r="K679" i="2" s="1"/>
  <c r="C679" i="2"/>
  <c r="F678" i="2"/>
  <c r="C678" i="2"/>
  <c r="F677" i="2"/>
  <c r="C677" i="2"/>
  <c r="F676" i="2"/>
  <c r="G676" i="2" s="1"/>
  <c r="K676" i="2" s="1"/>
  <c r="C676" i="2"/>
  <c r="F675" i="2"/>
  <c r="C675" i="2"/>
  <c r="F674" i="2"/>
  <c r="G674" i="2" s="1"/>
  <c r="K674" i="2" s="1"/>
  <c r="H674" i="2" s="1"/>
  <c r="C674" i="2"/>
  <c r="F673" i="2"/>
  <c r="C673" i="2"/>
  <c r="F672" i="2"/>
  <c r="C672" i="2"/>
  <c r="F671" i="2"/>
  <c r="G671" i="2" s="1"/>
  <c r="K671" i="2" s="1"/>
  <c r="H671" i="2" s="1"/>
  <c r="C671" i="2"/>
  <c r="F670" i="2"/>
  <c r="G670" i="2" s="1"/>
  <c r="K670" i="2" s="1"/>
  <c r="C670" i="2"/>
  <c r="F669" i="2"/>
  <c r="G669" i="2" s="1"/>
  <c r="K669" i="2" s="1"/>
  <c r="C669" i="2"/>
  <c r="F668" i="2"/>
  <c r="G668" i="2" s="1"/>
  <c r="K668" i="2" s="1"/>
  <c r="C668" i="2"/>
  <c r="F667" i="2"/>
  <c r="G667" i="2" s="1"/>
  <c r="K667" i="2" s="1"/>
  <c r="C667" i="2"/>
  <c r="F666" i="2"/>
  <c r="C666" i="2"/>
  <c r="F665" i="2"/>
  <c r="G665" i="2" s="1"/>
  <c r="K665" i="2" s="1"/>
  <c r="C665" i="2"/>
  <c r="F664" i="2"/>
  <c r="C664" i="2"/>
  <c r="F663" i="2"/>
  <c r="C663" i="2"/>
  <c r="G662" i="2"/>
  <c r="K662" i="2" s="1"/>
  <c r="F662" i="2"/>
  <c r="C662" i="2"/>
  <c r="F661" i="2"/>
  <c r="G661" i="2" s="1"/>
  <c r="K661" i="2" s="1"/>
  <c r="R661" i="2" s="1"/>
  <c r="O661" i="2" s="1"/>
  <c r="C661" i="2"/>
  <c r="F660" i="2"/>
  <c r="G660" i="2" s="1"/>
  <c r="K660" i="2" s="1"/>
  <c r="J660" i="2" s="1"/>
  <c r="C660" i="2"/>
  <c r="F659" i="2"/>
  <c r="G659" i="2" s="1"/>
  <c r="K659" i="2" s="1"/>
  <c r="C659" i="2"/>
  <c r="F658" i="2"/>
  <c r="C658" i="2"/>
  <c r="F657" i="2"/>
  <c r="G657" i="2" s="1"/>
  <c r="K657" i="2" s="1"/>
  <c r="C657" i="2"/>
  <c r="F656" i="2"/>
  <c r="G656" i="2" s="1"/>
  <c r="K656" i="2" s="1"/>
  <c r="C656" i="2"/>
  <c r="F655" i="2"/>
  <c r="G655" i="2" s="1"/>
  <c r="K655" i="2" s="1"/>
  <c r="C655" i="2"/>
  <c r="F654" i="2"/>
  <c r="G654" i="2" s="1"/>
  <c r="K654" i="2" s="1"/>
  <c r="C654" i="2"/>
  <c r="F653" i="2"/>
  <c r="G653" i="2" s="1"/>
  <c r="K653" i="2" s="1"/>
  <c r="R653" i="2" s="1"/>
  <c r="O653" i="2" s="1"/>
  <c r="C653" i="2"/>
  <c r="F652" i="2"/>
  <c r="G652" i="2" s="1"/>
  <c r="K652" i="2" s="1"/>
  <c r="I652" i="2" s="1"/>
  <c r="C652" i="2"/>
  <c r="F651" i="2"/>
  <c r="G651" i="2" s="1"/>
  <c r="K651" i="2" s="1"/>
  <c r="R651" i="2" s="1"/>
  <c r="O651" i="2" s="1"/>
  <c r="C651" i="2"/>
  <c r="F650" i="2"/>
  <c r="G650" i="2" s="1"/>
  <c r="K650" i="2" s="1"/>
  <c r="J650" i="2" s="1"/>
  <c r="C650" i="2"/>
  <c r="F649" i="2"/>
  <c r="C649" i="2"/>
  <c r="F648" i="2"/>
  <c r="G648" i="2" s="1"/>
  <c r="K648" i="2" s="1"/>
  <c r="R648" i="2" s="1"/>
  <c r="O648" i="2" s="1"/>
  <c r="C648" i="2"/>
  <c r="F647" i="2"/>
  <c r="C647" i="2"/>
  <c r="F646" i="2"/>
  <c r="C646" i="2"/>
  <c r="F645" i="2"/>
  <c r="G645" i="2" s="1"/>
  <c r="K645" i="2" s="1"/>
  <c r="C645" i="2"/>
  <c r="F644" i="2"/>
  <c r="G644" i="2" s="1"/>
  <c r="K644" i="2" s="1"/>
  <c r="H644" i="2" s="1"/>
  <c r="C644" i="2"/>
  <c r="F643" i="2"/>
  <c r="G643" i="2" s="1"/>
  <c r="K643" i="2" s="1"/>
  <c r="J643" i="2" s="1"/>
  <c r="C643" i="2"/>
  <c r="F642" i="2"/>
  <c r="C642" i="2"/>
  <c r="F641" i="2"/>
  <c r="C641" i="2"/>
  <c r="F640" i="2"/>
  <c r="G640" i="2" s="1"/>
  <c r="K640" i="2" s="1"/>
  <c r="C640" i="2"/>
  <c r="F639" i="2"/>
  <c r="G639" i="2" s="1"/>
  <c r="K639" i="2" s="1"/>
  <c r="C639" i="2"/>
  <c r="F638" i="2"/>
  <c r="G638" i="2" s="1"/>
  <c r="K638" i="2" s="1"/>
  <c r="C638" i="2"/>
  <c r="F637" i="2"/>
  <c r="G637" i="2" s="1"/>
  <c r="K637" i="2" s="1"/>
  <c r="R637" i="2" s="1"/>
  <c r="O637" i="2" s="1"/>
  <c r="C637" i="2"/>
  <c r="F636" i="2"/>
  <c r="G636" i="2" s="1"/>
  <c r="K636" i="2" s="1"/>
  <c r="C636" i="2"/>
  <c r="F635" i="2"/>
  <c r="G635" i="2" s="1"/>
  <c r="K635" i="2" s="1"/>
  <c r="F634" i="2"/>
  <c r="G634" i="2" s="1"/>
  <c r="K634" i="2" s="1"/>
  <c r="F633" i="2"/>
  <c r="G633" i="2" s="1"/>
  <c r="K633" i="2" s="1"/>
  <c r="H633" i="2" s="1"/>
  <c r="F632" i="2"/>
  <c r="G632" i="2" s="1"/>
  <c r="K632" i="2" s="1"/>
  <c r="F631" i="2"/>
  <c r="F630" i="2"/>
  <c r="G630" i="2" s="1"/>
  <c r="K630" i="2" s="1"/>
  <c r="F629" i="2"/>
  <c r="F628" i="2"/>
  <c r="G628" i="2" s="1"/>
  <c r="K628" i="2" s="1"/>
  <c r="F627" i="2"/>
  <c r="G627" i="2" s="1"/>
  <c r="K627" i="2" s="1"/>
  <c r="F626" i="2"/>
  <c r="F625" i="2"/>
  <c r="M624" i="2"/>
  <c r="F624" i="2"/>
  <c r="G624" i="2" s="1"/>
  <c r="K624" i="2" s="1"/>
  <c r="I624" i="2" s="1"/>
  <c r="F618" i="2"/>
  <c r="G618" i="2" s="1"/>
  <c r="K618" i="2" s="1"/>
  <c r="C618" i="2"/>
  <c r="F617" i="2"/>
  <c r="G617" i="2" s="1"/>
  <c r="K617" i="2" s="1"/>
  <c r="J617" i="2" s="1"/>
  <c r="C617" i="2"/>
  <c r="F616" i="2"/>
  <c r="G616" i="2" s="1"/>
  <c r="K616" i="2" s="1"/>
  <c r="C616" i="2"/>
  <c r="F615" i="2"/>
  <c r="G615" i="2" s="1"/>
  <c r="K615" i="2" s="1"/>
  <c r="J615" i="2" s="1"/>
  <c r="C615" i="2"/>
  <c r="F614" i="2"/>
  <c r="G614" i="2" s="1"/>
  <c r="K614" i="2" s="1"/>
  <c r="R614" i="2" s="1"/>
  <c r="O614" i="2" s="1"/>
  <c r="C614" i="2"/>
  <c r="F613" i="2"/>
  <c r="G613" i="2" s="1"/>
  <c r="K613" i="2" s="1"/>
  <c r="R613" i="2" s="1"/>
  <c r="O613" i="2" s="1"/>
  <c r="C613" i="2"/>
  <c r="F612" i="2"/>
  <c r="G612" i="2" s="1"/>
  <c r="K612" i="2" s="1"/>
  <c r="P612" i="2" s="1"/>
  <c r="Q612" i="2" s="1"/>
  <c r="C612" i="2"/>
  <c r="F611" i="2"/>
  <c r="G611" i="2" s="1"/>
  <c r="K611" i="2" s="1"/>
  <c r="R611" i="2" s="1"/>
  <c r="O611" i="2" s="1"/>
  <c r="C611" i="2"/>
  <c r="F610" i="2"/>
  <c r="G610" i="2" s="1"/>
  <c r="K610" i="2" s="1"/>
  <c r="C610" i="2"/>
  <c r="F609" i="2"/>
  <c r="G609" i="2" s="1"/>
  <c r="K609" i="2" s="1"/>
  <c r="P609" i="2" s="1"/>
  <c r="Q609" i="2" s="1"/>
  <c r="C609" i="2"/>
  <c r="F608" i="2"/>
  <c r="G608" i="2" s="1"/>
  <c r="K608" i="2" s="1"/>
  <c r="C608" i="2"/>
  <c r="F607" i="2"/>
  <c r="G607" i="2" s="1"/>
  <c r="K607" i="2" s="1"/>
  <c r="R607" i="2" s="1"/>
  <c r="O607" i="2" s="1"/>
  <c r="C607" i="2"/>
  <c r="F606" i="2"/>
  <c r="G606" i="2" s="1"/>
  <c r="K606" i="2" s="1"/>
  <c r="J606" i="2" s="1"/>
  <c r="C606" i="2"/>
  <c r="F605" i="2"/>
  <c r="C605" i="2"/>
  <c r="F604" i="2"/>
  <c r="C604" i="2"/>
  <c r="F603" i="2"/>
  <c r="C603" i="2"/>
  <c r="F602" i="2"/>
  <c r="G602" i="2" s="1"/>
  <c r="K602" i="2" s="1"/>
  <c r="H602" i="2" s="1"/>
  <c r="C602" i="2"/>
  <c r="F601" i="2"/>
  <c r="C601" i="2"/>
  <c r="F600" i="2"/>
  <c r="C600" i="2"/>
  <c r="F599" i="2"/>
  <c r="G599" i="2" s="1"/>
  <c r="K599" i="2" s="1"/>
  <c r="C599" i="2"/>
  <c r="F598" i="2"/>
  <c r="G598" i="2" s="1"/>
  <c r="K598" i="2" s="1"/>
  <c r="C598" i="2"/>
  <c r="F597" i="2"/>
  <c r="G597" i="2" s="1"/>
  <c r="K597" i="2" s="1"/>
  <c r="R597" i="2" s="1"/>
  <c r="O597" i="2" s="1"/>
  <c r="T597" i="2" s="1"/>
  <c r="C597" i="2"/>
  <c r="F596" i="2"/>
  <c r="G596" i="2" s="1"/>
  <c r="K596" i="2" s="1"/>
  <c r="I596" i="2" s="1"/>
  <c r="C596" i="2"/>
  <c r="F595" i="2"/>
  <c r="C595" i="2"/>
  <c r="F594" i="2"/>
  <c r="G594" i="2" s="1"/>
  <c r="K594" i="2" s="1"/>
  <c r="H594" i="2" s="1"/>
  <c r="C594" i="2"/>
  <c r="F593" i="2"/>
  <c r="G593" i="2" s="1"/>
  <c r="K593" i="2" s="1"/>
  <c r="J593" i="2" s="1"/>
  <c r="C593" i="2"/>
  <c r="F592" i="2"/>
  <c r="G592" i="2" s="1"/>
  <c r="K592" i="2" s="1"/>
  <c r="R592" i="2" s="1"/>
  <c r="O592" i="2" s="1"/>
  <c r="C592" i="2"/>
  <c r="F591" i="2"/>
  <c r="G591" i="2" s="1"/>
  <c r="K591" i="2" s="1"/>
  <c r="H591" i="2" s="1"/>
  <c r="C591" i="2"/>
  <c r="F590" i="2"/>
  <c r="G590" i="2" s="1"/>
  <c r="K590" i="2" s="1"/>
  <c r="C590" i="2"/>
  <c r="F589" i="2"/>
  <c r="C589" i="2"/>
  <c r="F588" i="2"/>
  <c r="C588" i="2"/>
  <c r="F587" i="2"/>
  <c r="G587" i="2" s="1"/>
  <c r="K587" i="2" s="1"/>
  <c r="P587" i="2" s="1"/>
  <c r="Q587" i="2" s="1"/>
  <c r="C587" i="2"/>
  <c r="F586" i="2"/>
  <c r="C586" i="2"/>
  <c r="F585" i="2"/>
  <c r="C585" i="2"/>
  <c r="F584" i="2"/>
  <c r="C584" i="2"/>
  <c r="F583" i="2"/>
  <c r="G583" i="2" s="1"/>
  <c r="K583" i="2" s="1"/>
  <c r="H583" i="2" s="1"/>
  <c r="C583" i="2"/>
  <c r="F582" i="2"/>
  <c r="G582" i="2" s="1"/>
  <c r="K582" i="2" s="1"/>
  <c r="P582" i="2" s="1"/>
  <c r="Q582" i="2" s="1"/>
  <c r="C582" i="2"/>
  <c r="F581" i="2"/>
  <c r="G581" i="2" s="1"/>
  <c r="K581" i="2" s="1"/>
  <c r="C581" i="2"/>
  <c r="F580" i="2"/>
  <c r="C580" i="2"/>
  <c r="F579" i="2"/>
  <c r="C579" i="2"/>
  <c r="F578" i="2"/>
  <c r="C578" i="2"/>
  <c r="F577" i="2"/>
  <c r="G577" i="2" s="1"/>
  <c r="K577" i="2" s="1"/>
  <c r="C577" i="2"/>
  <c r="F576" i="2"/>
  <c r="G576" i="2" s="1"/>
  <c r="K576" i="2" s="1"/>
  <c r="C576" i="2"/>
  <c r="F575" i="2"/>
  <c r="G575" i="2" s="1"/>
  <c r="K575" i="2" s="1"/>
  <c r="R575" i="2" s="1"/>
  <c r="O575" i="2" s="1"/>
  <c r="T575" i="2" s="1"/>
  <c r="C575" i="2"/>
  <c r="F574" i="2"/>
  <c r="G574" i="2" s="1"/>
  <c r="K574" i="2" s="1"/>
  <c r="C574" i="2"/>
  <c r="F573" i="2"/>
  <c r="G573" i="2" s="1"/>
  <c r="K573" i="2" s="1"/>
  <c r="C573" i="2"/>
  <c r="F572" i="2"/>
  <c r="C572" i="2"/>
  <c r="F571" i="2"/>
  <c r="G571" i="2" s="1"/>
  <c r="K571" i="2" s="1"/>
  <c r="C571" i="2"/>
  <c r="F570" i="2"/>
  <c r="G570" i="2" s="1"/>
  <c r="K570" i="2" s="1"/>
  <c r="C570" i="2"/>
  <c r="F569" i="2"/>
  <c r="G569" i="2" s="1"/>
  <c r="K569" i="2" s="1"/>
  <c r="C569" i="2"/>
  <c r="F568" i="2"/>
  <c r="C568" i="2"/>
  <c r="F567" i="2"/>
  <c r="G567" i="2" s="1"/>
  <c r="K567" i="2" s="1"/>
  <c r="C567" i="2"/>
  <c r="F566" i="2"/>
  <c r="G566" i="2" s="1"/>
  <c r="K566" i="2" s="1"/>
  <c r="I566" i="2" s="1"/>
  <c r="C566" i="2"/>
  <c r="F565" i="2"/>
  <c r="C565" i="2"/>
  <c r="F564" i="2"/>
  <c r="G564" i="2" s="1"/>
  <c r="K564" i="2" s="1"/>
  <c r="P564" i="2" s="1"/>
  <c r="Q564" i="2" s="1"/>
  <c r="C564" i="2"/>
  <c r="F563" i="2"/>
  <c r="C563" i="2"/>
  <c r="F562" i="2"/>
  <c r="C562" i="2"/>
  <c r="F561" i="2"/>
  <c r="C561" i="2"/>
  <c r="F560" i="2"/>
  <c r="G560" i="2" s="1"/>
  <c r="K560" i="2" s="1"/>
  <c r="J560" i="2" s="1"/>
  <c r="C560" i="2"/>
  <c r="F559" i="2"/>
  <c r="G559" i="2" s="1"/>
  <c r="K559" i="2" s="1"/>
  <c r="J559" i="2" s="1"/>
  <c r="C559" i="2"/>
  <c r="F558" i="2"/>
  <c r="G558" i="2" s="1"/>
  <c r="K558" i="2" s="1"/>
  <c r="C558" i="2"/>
  <c r="F557" i="2"/>
  <c r="C557" i="2"/>
  <c r="F556" i="2"/>
  <c r="G556" i="2" s="1"/>
  <c r="K556" i="2" s="1"/>
  <c r="C556" i="2"/>
  <c r="F555" i="2"/>
  <c r="G555" i="2" s="1"/>
  <c r="K555" i="2" s="1"/>
  <c r="C555" i="2"/>
  <c r="F554" i="2"/>
  <c r="G554" i="2" s="1"/>
  <c r="K554" i="2" s="1"/>
  <c r="C554" i="2"/>
  <c r="F553" i="2"/>
  <c r="G553" i="2" s="1"/>
  <c r="K553" i="2" s="1"/>
  <c r="C553" i="2"/>
  <c r="F552" i="2"/>
  <c r="C552" i="2"/>
  <c r="F551" i="2"/>
  <c r="G551" i="2" s="1"/>
  <c r="K551" i="2" s="1"/>
  <c r="J551" i="2" s="1"/>
  <c r="C551" i="2"/>
  <c r="G550" i="2"/>
  <c r="K550" i="2" s="1"/>
  <c r="L550" i="2" s="1"/>
  <c r="F550" i="2"/>
  <c r="C550" i="2"/>
  <c r="F549" i="2"/>
  <c r="C549" i="2"/>
  <c r="F548" i="2"/>
  <c r="G548" i="2" s="1"/>
  <c r="K548" i="2" s="1"/>
  <c r="C548" i="2"/>
  <c r="F547" i="2"/>
  <c r="C547" i="2"/>
  <c r="F546" i="2"/>
  <c r="C546" i="2"/>
  <c r="F545" i="2"/>
  <c r="G545" i="2" s="1"/>
  <c r="K545" i="2" s="1"/>
  <c r="C545" i="2"/>
  <c r="F544" i="2"/>
  <c r="G544" i="2" s="1"/>
  <c r="K544" i="2" s="1"/>
  <c r="C544" i="2"/>
  <c r="F543" i="2"/>
  <c r="G543" i="2" s="1"/>
  <c r="K543" i="2" s="1"/>
  <c r="L543" i="2" s="1"/>
  <c r="C543" i="2"/>
  <c r="F542" i="2"/>
  <c r="G542" i="2" s="1"/>
  <c r="K542" i="2" s="1"/>
  <c r="I542" i="2" s="1"/>
  <c r="C542" i="2"/>
  <c r="F541" i="2"/>
  <c r="C541" i="2"/>
  <c r="F540" i="2"/>
  <c r="C540" i="2"/>
  <c r="F539" i="2"/>
  <c r="G539" i="2" s="1"/>
  <c r="K539" i="2" s="1"/>
  <c r="L539" i="2" s="1"/>
  <c r="C539" i="2"/>
  <c r="F538" i="2"/>
  <c r="C538" i="2"/>
  <c r="F537" i="2"/>
  <c r="G537" i="2" s="1"/>
  <c r="K537" i="2" s="1"/>
  <c r="J537" i="2" s="1"/>
  <c r="C537" i="2"/>
  <c r="F536" i="2"/>
  <c r="C536" i="2"/>
  <c r="F535" i="2"/>
  <c r="G535" i="2" s="1"/>
  <c r="K535" i="2" s="1"/>
  <c r="J535" i="2" s="1"/>
  <c r="C535" i="2"/>
  <c r="F534" i="2"/>
  <c r="C534" i="2"/>
  <c r="F533" i="2"/>
  <c r="C533" i="2"/>
  <c r="F532" i="2"/>
  <c r="G532" i="2" s="1"/>
  <c r="K532" i="2" s="1"/>
  <c r="C532" i="2"/>
  <c r="F531" i="2"/>
  <c r="G531" i="2" s="1"/>
  <c r="K531" i="2" s="1"/>
  <c r="R531" i="2" s="1"/>
  <c r="O531" i="2" s="1"/>
  <c r="C531" i="2"/>
  <c r="F530" i="2"/>
  <c r="G530" i="2" s="1"/>
  <c r="K530" i="2" s="1"/>
  <c r="J530" i="2" s="1"/>
  <c r="C530" i="2"/>
  <c r="F529" i="2"/>
  <c r="G529" i="2" s="1"/>
  <c r="K529" i="2" s="1"/>
  <c r="H529" i="2" s="1"/>
  <c r="C529" i="2"/>
  <c r="F528" i="2"/>
  <c r="C528" i="2"/>
  <c r="F527" i="2"/>
  <c r="G527" i="2" s="1"/>
  <c r="K527" i="2" s="1"/>
  <c r="C527" i="2"/>
  <c r="F526" i="2"/>
  <c r="C526" i="2"/>
  <c r="F525" i="2"/>
  <c r="G525" i="2" s="1"/>
  <c r="K525" i="2" s="1"/>
  <c r="C525" i="2"/>
  <c r="F524" i="2"/>
  <c r="G524" i="2" s="1"/>
  <c r="K524" i="2" s="1"/>
  <c r="C524" i="2"/>
  <c r="F523" i="2"/>
  <c r="G523" i="2" s="1"/>
  <c r="K523" i="2" s="1"/>
  <c r="C523" i="2"/>
  <c r="F522" i="2"/>
  <c r="G522" i="2" s="1"/>
  <c r="K522" i="2" s="1"/>
  <c r="C522" i="2"/>
  <c r="F521" i="2"/>
  <c r="G521" i="2" s="1"/>
  <c r="K521" i="2" s="1"/>
  <c r="C521" i="2"/>
  <c r="F520" i="2"/>
  <c r="C520" i="2"/>
  <c r="G519" i="2"/>
  <c r="K519" i="2" s="1"/>
  <c r="R519" i="2" s="1"/>
  <c r="O519" i="2" s="1"/>
  <c r="F519" i="2"/>
  <c r="C519" i="2"/>
  <c r="F518" i="2"/>
  <c r="G518" i="2" s="1"/>
  <c r="K518" i="2" s="1"/>
  <c r="I518" i="2" s="1"/>
  <c r="C518" i="2"/>
  <c r="F517" i="2"/>
  <c r="C517" i="2"/>
  <c r="F516" i="2"/>
  <c r="G516" i="2" s="1"/>
  <c r="K516" i="2" s="1"/>
  <c r="C516" i="2"/>
  <c r="F515" i="2"/>
  <c r="C515" i="2"/>
  <c r="F514" i="2"/>
  <c r="G514" i="2" s="1"/>
  <c r="K514" i="2" s="1"/>
  <c r="J514" i="2" s="1"/>
  <c r="C514" i="2"/>
  <c r="F513" i="2"/>
  <c r="G513" i="2" s="1"/>
  <c r="K513" i="2" s="1"/>
  <c r="C513" i="2"/>
  <c r="F512" i="2"/>
  <c r="G512" i="2" s="1"/>
  <c r="K512" i="2" s="1"/>
  <c r="J512" i="2" s="1"/>
  <c r="C512" i="2"/>
  <c r="F511" i="2"/>
  <c r="C511" i="2"/>
  <c r="F510" i="2"/>
  <c r="G510" i="2" s="1"/>
  <c r="K510" i="2" s="1"/>
  <c r="C510" i="2"/>
  <c r="F509" i="2"/>
  <c r="G509" i="2" s="1"/>
  <c r="K509" i="2" s="1"/>
  <c r="L509" i="2" s="1"/>
  <c r="C509" i="2"/>
  <c r="F508" i="2"/>
  <c r="G508" i="2" s="1"/>
  <c r="K508" i="2" s="1"/>
  <c r="C508" i="2"/>
  <c r="F507" i="2"/>
  <c r="G507" i="2" s="1"/>
  <c r="K507" i="2" s="1"/>
  <c r="C507" i="2"/>
  <c r="F506" i="2"/>
  <c r="G506" i="2" s="1"/>
  <c r="K506" i="2" s="1"/>
  <c r="C506" i="2"/>
  <c r="F505" i="2"/>
  <c r="G505" i="2" s="1"/>
  <c r="K505" i="2" s="1"/>
  <c r="C505" i="2"/>
  <c r="F504" i="2"/>
  <c r="G504" i="2" s="1"/>
  <c r="K504" i="2" s="1"/>
  <c r="H504" i="2" s="1"/>
  <c r="C504" i="2"/>
  <c r="F503" i="2"/>
  <c r="C503" i="2"/>
  <c r="F502" i="2"/>
  <c r="G502" i="2" s="1"/>
  <c r="K502" i="2" s="1"/>
  <c r="C502" i="2"/>
  <c r="F501" i="2"/>
  <c r="C501" i="2"/>
  <c r="F500" i="2"/>
  <c r="G500" i="2" s="1"/>
  <c r="K500" i="2" s="1"/>
  <c r="J500" i="2" s="1"/>
  <c r="C500" i="2"/>
  <c r="F499" i="2"/>
  <c r="G499" i="2" s="1"/>
  <c r="K499" i="2" s="1"/>
  <c r="C499" i="2"/>
  <c r="F498" i="2"/>
  <c r="G498" i="2" s="1"/>
  <c r="K498" i="2" s="1"/>
  <c r="H498" i="2" s="1"/>
  <c r="C498" i="2"/>
  <c r="F497" i="2"/>
  <c r="G497" i="2" s="1"/>
  <c r="K497" i="2" s="1"/>
  <c r="C497" i="2"/>
  <c r="F496" i="2"/>
  <c r="C496" i="2"/>
  <c r="F495" i="2"/>
  <c r="C495" i="2"/>
  <c r="F494" i="2"/>
  <c r="C494" i="2"/>
  <c r="F493" i="2"/>
  <c r="G493" i="2" s="1"/>
  <c r="K493" i="2" s="1"/>
  <c r="H493" i="2" s="1"/>
  <c r="C493" i="2"/>
  <c r="F492" i="2"/>
  <c r="G492" i="2" s="1"/>
  <c r="K492" i="2" s="1"/>
  <c r="P492" i="2" s="1"/>
  <c r="Q492" i="2" s="1"/>
  <c r="C492" i="2"/>
  <c r="F491" i="2"/>
  <c r="G491" i="2" s="1"/>
  <c r="K491" i="2" s="1"/>
  <c r="C491" i="2"/>
  <c r="F490" i="2"/>
  <c r="G490" i="2" s="1"/>
  <c r="K490" i="2" s="1"/>
  <c r="C490" i="2"/>
  <c r="F489" i="2"/>
  <c r="G489" i="2" s="1"/>
  <c r="K489" i="2" s="1"/>
  <c r="L489" i="2" s="1"/>
  <c r="C489" i="2"/>
  <c r="F488" i="2"/>
  <c r="G488" i="2" s="1"/>
  <c r="K488" i="2" s="1"/>
  <c r="I488" i="2" s="1"/>
  <c r="C488" i="2"/>
  <c r="F487" i="2"/>
  <c r="C487" i="2"/>
  <c r="F486" i="2"/>
  <c r="G486" i="2" s="1"/>
  <c r="K486" i="2" s="1"/>
  <c r="C486" i="2"/>
  <c r="F485" i="2"/>
  <c r="G485" i="2" s="1"/>
  <c r="K485" i="2" s="1"/>
  <c r="C485" i="2"/>
  <c r="F484" i="2"/>
  <c r="C484" i="2"/>
  <c r="F483" i="2"/>
  <c r="C483" i="2"/>
  <c r="F482" i="2"/>
  <c r="G482" i="2" s="1"/>
  <c r="K482" i="2" s="1"/>
  <c r="J482" i="2" s="1"/>
  <c r="C482" i="2"/>
  <c r="F481" i="2"/>
  <c r="G481" i="2" s="1"/>
  <c r="K481" i="2" s="1"/>
  <c r="H481" i="2" s="1"/>
  <c r="C481" i="2"/>
  <c r="F480" i="2"/>
  <c r="G480" i="2" s="1"/>
  <c r="K480" i="2" s="1"/>
  <c r="H480" i="2" s="1"/>
  <c r="C480" i="2"/>
  <c r="F479" i="2"/>
  <c r="C479" i="2"/>
  <c r="F478" i="2"/>
  <c r="G478" i="2" s="1"/>
  <c r="K478" i="2" s="1"/>
  <c r="C478" i="2"/>
  <c r="F477" i="2"/>
  <c r="C477" i="2"/>
  <c r="F476" i="2"/>
  <c r="G476" i="2" s="1"/>
  <c r="K476" i="2" s="1"/>
  <c r="C476" i="2"/>
  <c r="F475" i="2"/>
  <c r="G475" i="2" s="1"/>
  <c r="K475" i="2" s="1"/>
  <c r="C475" i="2"/>
  <c r="F474" i="2"/>
  <c r="G474" i="2" s="1"/>
  <c r="K474" i="2" s="1"/>
  <c r="J474" i="2" s="1"/>
  <c r="C474" i="2"/>
  <c r="F473" i="2"/>
  <c r="G473" i="2" s="1"/>
  <c r="K473" i="2" s="1"/>
  <c r="C473" i="2"/>
  <c r="F472" i="2"/>
  <c r="C472" i="2"/>
  <c r="F471" i="2"/>
  <c r="G471" i="2" s="1"/>
  <c r="K471" i="2" s="1"/>
  <c r="C471" i="2"/>
  <c r="F470" i="2"/>
  <c r="G470" i="2" s="1"/>
  <c r="K470" i="2" s="1"/>
  <c r="P470" i="2" s="1"/>
  <c r="Q470" i="2" s="1"/>
  <c r="C470" i="2"/>
  <c r="F469" i="2"/>
  <c r="G469" i="2" s="1"/>
  <c r="K469" i="2" s="1"/>
  <c r="H469" i="2" s="1"/>
  <c r="C469" i="2"/>
  <c r="F468" i="2"/>
  <c r="G468" i="2" s="1"/>
  <c r="K468" i="2" s="1"/>
  <c r="J468" i="2" s="1"/>
  <c r="C468" i="2"/>
  <c r="F467" i="2"/>
  <c r="G467" i="2" s="1"/>
  <c r="K467" i="2" s="1"/>
  <c r="R467" i="2" s="1"/>
  <c r="O467" i="2" s="1"/>
  <c r="T467" i="2" s="1"/>
  <c r="C467" i="2"/>
  <c r="F466" i="2"/>
  <c r="G466" i="2" s="1"/>
  <c r="K466" i="2" s="1"/>
  <c r="C466" i="2"/>
  <c r="F465" i="2"/>
  <c r="G465" i="2" s="1"/>
  <c r="K465" i="2" s="1"/>
  <c r="R465" i="2" s="1"/>
  <c r="O465" i="2" s="1"/>
  <c r="C465" i="2"/>
  <c r="F464" i="2"/>
  <c r="C464" i="2"/>
  <c r="F463" i="2"/>
  <c r="G463" i="2" s="1"/>
  <c r="K463" i="2" s="1"/>
  <c r="C463" i="2"/>
  <c r="F462" i="2"/>
  <c r="G462" i="2" s="1"/>
  <c r="K462" i="2" s="1"/>
  <c r="C462" i="2"/>
  <c r="F461" i="2"/>
  <c r="C461" i="2"/>
  <c r="F460" i="2"/>
  <c r="G460" i="2" s="1"/>
  <c r="K460" i="2" s="1"/>
  <c r="C460" i="2"/>
  <c r="F459" i="2"/>
  <c r="G459" i="2" s="1"/>
  <c r="K459" i="2" s="1"/>
  <c r="C459" i="2"/>
  <c r="F458" i="2"/>
  <c r="G458" i="2" s="1"/>
  <c r="K458" i="2" s="1"/>
  <c r="R458" i="2" s="1"/>
  <c r="O458" i="2" s="1"/>
  <c r="C458" i="2"/>
  <c r="F457" i="2"/>
  <c r="G457" i="2" s="1"/>
  <c r="K457" i="2" s="1"/>
  <c r="C457" i="2"/>
  <c r="F456" i="2"/>
  <c r="C456" i="2"/>
  <c r="F455" i="2"/>
  <c r="C455" i="2"/>
  <c r="F454" i="2"/>
  <c r="G454" i="2" s="1"/>
  <c r="K454" i="2" s="1"/>
  <c r="I454" i="2" s="1"/>
  <c r="C454" i="2"/>
  <c r="F453" i="2"/>
  <c r="C453" i="2"/>
  <c r="F452" i="2"/>
  <c r="G452" i="2" s="1"/>
  <c r="K452" i="2" s="1"/>
  <c r="C452" i="2"/>
  <c r="F451" i="2"/>
  <c r="G451" i="2" s="1"/>
  <c r="K451" i="2" s="1"/>
  <c r="C451" i="2"/>
  <c r="F450" i="2"/>
  <c r="G450" i="2" s="1"/>
  <c r="K450" i="2" s="1"/>
  <c r="J450" i="2" s="1"/>
  <c r="C450" i="2"/>
  <c r="F449" i="2"/>
  <c r="G449" i="2" s="1"/>
  <c r="K449" i="2" s="1"/>
  <c r="L449" i="2" s="1"/>
  <c r="C449" i="2"/>
  <c r="F448" i="2"/>
  <c r="C448" i="2"/>
  <c r="F447" i="2"/>
  <c r="G447" i="2" s="1"/>
  <c r="K447" i="2" s="1"/>
  <c r="C447" i="2"/>
  <c r="F446" i="2"/>
  <c r="C446" i="2"/>
  <c r="F445" i="2"/>
  <c r="G445" i="2" s="1"/>
  <c r="K445" i="2" s="1"/>
  <c r="F444" i="2"/>
  <c r="C440" i="2"/>
  <c r="F443" i="2"/>
  <c r="G443" i="2" s="1"/>
  <c r="K443" i="2" s="1"/>
  <c r="J443" i="2" s="1"/>
  <c r="C428" i="2"/>
  <c r="F442" i="2"/>
  <c r="G442" i="2" s="1"/>
  <c r="K442" i="2" s="1"/>
  <c r="C439" i="2"/>
  <c r="F441" i="2"/>
  <c r="C432" i="2"/>
  <c r="F440" i="2"/>
  <c r="C425" i="2"/>
  <c r="F439" i="2"/>
  <c r="G439" i="2" s="1"/>
  <c r="K439" i="2" s="1"/>
  <c r="C427" i="2"/>
  <c r="F438" i="2"/>
  <c r="G438" i="2" s="1"/>
  <c r="K438" i="2" s="1"/>
  <c r="C444" i="2"/>
  <c r="F437" i="2"/>
  <c r="C434" i="2"/>
  <c r="F436" i="2"/>
  <c r="G436" i="2" s="1"/>
  <c r="K436" i="2" s="1"/>
  <c r="C421" i="2"/>
  <c r="F435" i="2"/>
  <c r="C423" i="2"/>
  <c r="F434" i="2"/>
  <c r="G434" i="2" s="1"/>
  <c r="K434" i="2" s="1"/>
  <c r="J434" i="2" s="1"/>
  <c r="C424" i="2"/>
  <c r="F433" i="2"/>
  <c r="G433" i="2" s="1"/>
  <c r="K433" i="2" s="1"/>
  <c r="C445" i="2"/>
  <c r="F432" i="2"/>
  <c r="G432" i="2" s="1"/>
  <c r="K432" i="2" s="1"/>
  <c r="C441" i="2"/>
  <c r="F431" i="2"/>
  <c r="C420" i="2"/>
  <c r="F430" i="2"/>
  <c r="G430" i="2" s="1"/>
  <c r="K430" i="2" s="1"/>
  <c r="C443" i="2"/>
  <c r="F429" i="2"/>
  <c r="C426" i="2"/>
  <c r="F428" i="2"/>
  <c r="C442" i="2"/>
  <c r="F427" i="2"/>
  <c r="G427" i="2" s="1"/>
  <c r="K427" i="2" s="1"/>
  <c r="C438" i="2"/>
  <c r="F426" i="2"/>
  <c r="G426" i="2" s="1"/>
  <c r="K426" i="2" s="1"/>
  <c r="C430" i="2"/>
  <c r="F425" i="2"/>
  <c r="G425" i="2" s="1"/>
  <c r="K425" i="2" s="1"/>
  <c r="C429" i="2"/>
  <c r="F424" i="2"/>
  <c r="C436" i="2"/>
  <c r="F423" i="2"/>
  <c r="G423" i="2" s="1"/>
  <c r="K423" i="2" s="1"/>
  <c r="C419" i="2"/>
  <c r="F422" i="2"/>
  <c r="C435" i="2"/>
  <c r="F421" i="2"/>
  <c r="G421" i="2" s="1"/>
  <c r="K421" i="2" s="1"/>
  <c r="C422" i="2"/>
  <c r="F420" i="2"/>
  <c r="G420" i="2" s="1"/>
  <c r="K420" i="2" s="1"/>
  <c r="C437" i="2"/>
  <c r="M419" i="2"/>
  <c r="F419" i="2"/>
  <c r="C431" i="2"/>
  <c r="F413" i="2"/>
  <c r="G413" i="2" s="1"/>
  <c r="K413" i="2" s="1"/>
  <c r="C413" i="2"/>
  <c r="F412" i="2"/>
  <c r="C412" i="2"/>
  <c r="F411" i="2"/>
  <c r="C411" i="2"/>
  <c r="F410" i="2"/>
  <c r="G410" i="2" s="1"/>
  <c r="K410" i="2" s="1"/>
  <c r="C410" i="2"/>
  <c r="F409" i="2"/>
  <c r="G409" i="2" s="1"/>
  <c r="K409" i="2" s="1"/>
  <c r="P409" i="2" s="1"/>
  <c r="Q409" i="2" s="1"/>
  <c r="C409" i="2"/>
  <c r="F408" i="2"/>
  <c r="G408" i="2" s="1"/>
  <c r="K408" i="2" s="1"/>
  <c r="P408" i="2" s="1"/>
  <c r="Q408" i="2" s="1"/>
  <c r="C408" i="2"/>
  <c r="F407" i="2"/>
  <c r="G407" i="2" s="1"/>
  <c r="K407" i="2" s="1"/>
  <c r="L407" i="2" s="1"/>
  <c r="C407" i="2"/>
  <c r="F406" i="2"/>
  <c r="G406" i="2" s="1"/>
  <c r="K406" i="2" s="1"/>
  <c r="R406" i="2" s="1"/>
  <c r="O406" i="2" s="1"/>
  <c r="T406" i="2" s="1"/>
  <c r="C406" i="2"/>
  <c r="F405" i="2"/>
  <c r="G405" i="2" s="1"/>
  <c r="K405" i="2" s="1"/>
  <c r="P405" i="2" s="1"/>
  <c r="Q405" i="2" s="1"/>
  <c r="C405" i="2"/>
  <c r="F404" i="2"/>
  <c r="G404" i="2" s="1"/>
  <c r="K404" i="2" s="1"/>
  <c r="I404" i="2" s="1"/>
  <c r="C404" i="2"/>
  <c r="F403" i="2"/>
  <c r="G403" i="2" s="1"/>
  <c r="K403" i="2" s="1"/>
  <c r="C403" i="2"/>
  <c r="F402" i="2"/>
  <c r="G402" i="2" s="1"/>
  <c r="K402" i="2" s="1"/>
  <c r="H402" i="2" s="1"/>
  <c r="C402" i="2"/>
  <c r="F401" i="2"/>
  <c r="G401" i="2" s="1"/>
  <c r="K401" i="2" s="1"/>
  <c r="J401" i="2" s="1"/>
  <c r="C401" i="2"/>
  <c r="F400" i="2"/>
  <c r="G400" i="2" s="1"/>
  <c r="K400" i="2" s="1"/>
  <c r="R400" i="2" s="1"/>
  <c r="O400" i="2" s="1"/>
  <c r="T400" i="2" s="1"/>
  <c r="C400" i="2"/>
  <c r="F399" i="2"/>
  <c r="G399" i="2" s="1"/>
  <c r="K399" i="2" s="1"/>
  <c r="C399" i="2"/>
  <c r="F398" i="2"/>
  <c r="G398" i="2" s="1"/>
  <c r="K398" i="2" s="1"/>
  <c r="C398" i="2"/>
  <c r="F397" i="2"/>
  <c r="C397" i="2"/>
  <c r="G396" i="2"/>
  <c r="K396" i="2" s="1"/>
  <c r="I396" i="2" s="1"/>
  <c r="F396" i="2"/>
  <c r="C396" i="2"/>
  <c r="F395" i="2"/>
  <c r="G395" i="2" s="1"/>
  <c r="K395" i="2" s="1"/>
  <c r="C395" i="2"/>
  <c r="G394" i="2"/>
  <c r="K394" i="2" s="1"/>
  <c r="F394" i="2"/>
  <c r="C394" i="2"/>
  <c r="F393" i="2"/>
  <c r="G393" i="2" s="1"/>
  <c r="K393" i="2" s="1"/>
  <c r="L393" i="2" s="1"/>
  <c r="C393" i="2"/>
  <c r="F392" i="2"/>
  <c r="G392" i="2" s="1"/>
  <c r="K392" i="2" s="1"/>
  <c r="C392" i="2"/>
  <c r="F391" i="2"/>
  <c r="G391" i="2" s="1"/>
  <c r="K391" i="2" s="1"/>
  <c r="H391" i="2" s="1"/>
  <c r="C391" i="2"/>
  <c r="F390" i="2"/>
  <c r="G390" i="2" s="1"/>
  <c r="K390" i="2" s="1"/>
  <c r="C390" i="2"/>
  <c r="F389" i="2"/>
  <c r="C389" i="2"/>
  <c r="F388" i="2"/>
  <c r="C388" i="2"/>
  <c r="F387" i="2"/>
  <c r="G387" i="2" s="1"/>
  <c r="K387" i="2" s="1"/>
  <c r="C387" i="2"/>
  <c r="F386" i="2"/>
  <c r="G386" i="2" s="1"/>
  <c r="K386" i="2" s="1"/>
  <c r="P386" i="2" s="1"/>
  <c r="Q386" i="2" s="1"/>
  <c r="C386" i="2"/>
  <c r="F385" i="2"/>
  <c r="G385" i="2" s="1"/>
  <c r="K385" i="2" s="1"/>
  <c r="L385" i="2" s="1"/>
  <c r="C385" i="2"/>
  <c r="F384" i="2"/>
  <c r="G384" i="2" s="1"/>
  <c r="K384" i="2" s="1"/>
  <c r="I384" i="2" s="1"/>
  <c r="C384" i="2"/>
  <c r="F383" i="2"/>
  <c r="G383" i="2" s="1"/>
  <c r="K383" i="2" s="1"/>
  <c r="J383" i="2" s="1"/>
  <c r="C383" i="2"/>
  <c r="F382" i="2"/>
  <c r="G382" i="2" s="1"/>
  <c r="K382" i="2" s="1"/>
  <c r="R382" i="2" s="1"/>
  <c r="O382" i="2" s="1"/>
  <c r="C382" i="2"/>
  <c r="G381" i="2"/>
  <c r="K381" i="2" s="1"/>
  <c r="R381" i="2" s="1"/>
  <c r="O381" i="2" s="1"/>
  <c r="T381" i="2" s="1"/>
  <c r="F381" i="2"/>
  <c r="C381" i="2"/>
  <c r="F380" i="2"/>
  <c r="G380" i="2" s="1"/>
  <c r="K380" i="2" s="1"/>
  <c r="C380" i="2"/>
  <c r="F379" i="2"/>
  <c r="G379" i="2" s="1"/>
  <c r="K379" i="2" s="1"/>
  <c r="H379" i="2" s="1"/>
  <c r="C379" i="2"/>
  <c r="F378" i="2"/>
  <c r="G378" i="2" s="1"/>
  <c r="K378" i="2" s="1"/>
  <c r="L378" i="2" s="1"/>
  <c r="C378" i="2"/>
  <c r="F377" i="2"/>
  <c r="G377" i="2" s="1"/>
  <c r="K377" i="2" s="1"/>
  <c r="C377" i="2"/>
  <c r="F376" i="2"/>
  <c r="G376" i="2" s="1"/>
  <c r="K376" i="2" s="1"/>
  <c r="I376" i="2" s="1"/>
  <c r="C376" i="2"/>
  <c r="F375" i="2"/>
  <c r="G375" i="2" s="1"/>
  <c r="K375" i="2" s="1"/>
  <c r="I375" i="2" s="1"/>
  <c r="C375" i="2"/>
  <c r="F374" i="2"/>
  <c r="G374" i="2" s="1"/>
  <c r="K374" i="2" s="1"/>
  <c r="C374" i="2"/>
  <c r="F373" i="2"/>
  <c r="G373" i="2" s="1"/>
  <c r="K373" i="2" s="1"/>
  <c r="C373" i="2"/>
  <c r="F372" i="2"/>
  <c r="C372" i="2"/>
  <c r="F371" i="2"/>
  <c r="G371" i="2" s="1"/>
  <c r="K371" i="2" s="1"/>
  <c r="C371" i="2"/>
  <c r="F370" i="2"/>
  <c r="G370" i="2" s="1"/>
  <c r="K370" i="2" s="1"/>
  <c r="P370" i="2" s="1"/>
  <c r="Q370" i="2" s="1"/>
  <c r="C370" i="2"/>
  <c r="F369" i="2"/>
  <c r="G369" i="2" s="1"/>
  <c r="K369" i="2" s="1"/>
  <c r="J369" i="2" s="1"/>
  <c r="C369" i="2"/>
  <c r="F368" i="2"/>
  <c r="G368" i="2" s="1"/>
  <c r="K368" i="2" s="1"/>
  <c r="C368" i="2"/>
  <c r="F367" i="2"/>
  <c r="G367" i="2" s="1"/>
  <c r="K367" i="2" s="1"/>
  <c r="C367" i="2"/>
  <c r="F366" i="2"/>
  <c r="G366" i="2" s="1"/>
  <c r="K366" i="2" s="1"/>
  <c r="C366" i="2"/>
  <c r="F365" i="2"/>
  <c r="G365" i="2" s="1"/>
  <c r="K365" i="2" s="1"/>
  <c r="C365" i="2"/>
  <c r="F364" i="2"/>
  <c r="G364" i="2" s="1"/>
  <c r="K364" i="2" s="1"/>
  <c r="R364" i="2" s="1"/>
  <c r="O364" i="2" s="1"/>
  <c r="C364" i="2"/>
  <c r="F363" i="2"/>
  <c r="G363" i="2" s="1"/>
  <c r="K363" i="2" s="1"/>
  <c r="C363" i="2"/>
  <c r="F362" i="2"/>
  <c r="G362" i="2" s="1"/>
  <c r="K362" i="2" s="1"/>
  <c r="C362" i="2"/>
  <c r="F361" i="2"/>
  <c r="C361" i="2"/>
  <c r="F360" i="2"/>
  <c r="G360" i="2" s="1"/>
  <c r="K360" i="2" s="1"/>
  <c r="J360" i="2" s="1"/>
  <c r="C360" i="2"/>
  <c r="F359" i="2"/>
  <c r="G359" i="2" s="1"/>
  <c r="K359" i="2" s="1"/>
  <c r="J359" i="2" s="1"/>
  <c r="C359" i="2"/>
  <c r="G358" i="2"/>
  <c r="K358" i="2" s="1"/>
  <c r="H358" i="2" s="1"/>
  <c r="F358" i="2"/>
  <c r="C358" i="2"/>
  <c r="F357" i="2"/>
  <c r="C357" i="2"/>
  <c r="F356" i="2"/>
  <c r="C356" i="2"/>
  <c r="F355" i="2"/>
  <c r="G355" i="2" s="1"/>
  <c r="K355" i="2" s="1"/>
  <c r="C355" i="2"/>
  <c r="F354" i="2"/>
  <c r="G354" i="2" s="1"/>
  <c r="K354" i="2" s="1"/>
  <c r="C354" i="2"/>
  <c r="F353" i="2"/>
  <c r="C353" i="2"/>
  <c r="F352" i="2"/>
  <c r="G352" i="2" s="1"/>
  <c r="K352" i="2" s="1"/>
  <c r="C352" i="2"/>
  <c r="F351" i="2"/>
  <c r="G351" i="2" s="1"/>
  <c r="K351" i="2" s="1"/>
  <c r="C351" i="2"/>
  <c r="F350" i="2"/>
  <c r="G350" i="2" s="1"/>
  <c r="K350" i="2" s="1"/>
  <c r="C350" i="2"/>
  <c r="F349" i="2"/>
  <c r="G349" i="2" s="1"/>
  <c r="K349" i="2" s="1"/>
  <c r="C349" i="2"/>
  <c r="F348" i="2"/>
  <c r="G348" i="2" s="1"/>
  <c r="K348" i="2" s="1"/>
  <c r="C348" i="2"/>
  <c r="F347" i="2"/>
  <c r="C347" i="2"/>
  <c r="F346" i="2"/>
  <c r="G346" i="2" s="1"/>
  <c r="K346" i="2" s="1"/>
  <c r="L346" i="2" s="1"/>
  <c r="C346" i="2"/>
  <c r="F345" i="2"/>
  <c r="C345" i="2"/>
  <c r="F344" i="2"/>
  <c r="G344" i="2" s="1"/>
  <c r="K344" i="2" s="1"/>
  <c r="J344" i="2" s="1"/>
  <c r="C344" i="2"/>
  <c r="F343" i="2"/>
  <c r="G343" i="2" s="1"/>
  <c r="K343" i="2" s="1"/>
  <c r="H343" i="2" s="1"/>
  <c r="C343" i="2"/>
  <c r="F342" i="2"/>
  <c r="G342" i="2" s="1"/>
  <c r="K342" i="2" s="1"/>
  <c r="C342" i="2"/>
  <c r="F341" i="2"/>
  <c r="C341" i="2"/>
  <c r="F340" i="2"/>
  <c r="G340" i="2" s="1"/>
  <c r="K340" i="2" s="1"/>
  <c r="H340" i="2" s="1"/>
  <c r="C340" i="2"/>
  <c r="F339" i="2"/>
  <c r="C339" i="2"/>
  <c r="G338" i="2"/>
  <c r="K338" i="2" s="1"/>
  <c r="F338" i="2"/>
  <c r="C338" i="2"/>
  <c r="F337" i="2"/>
  <c r="G337" i="2" s="1"/>
  <c r="K337" i="2" s="1"/>
  <c r="C337" i="2"/>
  <c r="F336" i="2"/>
  <c r="G336" i="2" s="1"/>
  <c r="K336" i="2" s="1"/>
  <c r="R336" i="2" s="1"/>
  <c r="O336" i="2" s="1"/>
  <c r="C336" i="2"/>
  <c r="F335" i="2"/>
  <c r="G335" i="2" s="1"/>
  <c r="K335" i="2" s="1"/>
  <c r="C335" i="2"/>
  <c r="F334" i="2"/>
  <c r="G334" i="2" s="1"/>
  <c r="K334" i="2" s="1"/>
  <c r="C334" i="2"/>
  <c r="G333" i="2"/>
  <c r="K333" i="2" s="1"/>
  <c r="F333" i="2"/>
  <c r="C333" i="2"/>
  <c r="F332" i="2"/>
  <c r="G332" i="2" s="1"/>
  <c r="K332" i="2" s="1"/>
  <c r="C332" i="2"/>
  <c r="F331" i="2"/>
  <c r="G331" i="2" s="1"/>
  <c r="K331" i="2" s="1"/>
  <c r="C331" i="2"/>
  <c r="F330" i="2"/>
  <c r="C330" i="2"/>
  <c r="F329" i="2"/>
  <c r="C329" i="2"/>
  <c r="F328" i="2"/>
  <c r="G328" i="2" s="1"/>
  <c r="K328" i="2" s="1"/>
  <c r="C328" i="2"/>
  <c r="F327" i="2"/>
  <c r="G327" i="2" s="1"/>
  <c r="K327" i="2" s="1"/>
  <c r="R327" i="2" s="1"/>
  <c r="O327" i="2" s="1"/>
  <c r="C327" i="2"/>
  <c r="F326" i="2"/>
  <c r="G326" i="2" s="1"/>
  <c r="K326" i="2" s="1"/>
  <c r="C326" i="2"/>
  <c r="F325" i="2"/>
  <c r="G325" i="2" s="1"/>
  <c r="K325" i="2" s="1"/>
  <c r="H325" i="2" s="1"/>
  <c r="C325" i="2"/>
  <c r="F324" i="2"/>
  <c r="C324" i="2"/>
  <c r="F323" i="2"/>
  <c r="G323" i="2" s="1"/>
  <c r="K323" i="2" s="1"/>
  <c r="C323" i="2"/>
  <c r="F322" i="2"/>
  <c r="G322" i="2" s="1"/>
  <c r="K322" i="2" s="1"/>
  <c r="C322" i="2"/>
  <c r="F321" i="2"/>
  <c r="G321" i="2" s="1"/>
  <c r="K321" i="2" s="1"/>
  <c r="C321" i="2"/>
  <c r="F320" i="2"/>
  <c r="G320" i="2" s="1"/>
  <c r="K320" i="2" s="1"/>
  <c r="I320" i="2" s="1"/>
  <c r="C320" i="2"/>
  <c r="F319" i="2"/>
  <c r="G319" i="2" s="1"/>
  <c r="K319" i="2" s="1"/>
  <c r="H319" i="2" s="1"/>
  <c r="C319" i="2"/>
  <c r="F318" i="2"/>
  <c r="G318" i="2" s="1"/>
  <c r="K318" i="2" s="1"/>
  <c r="J318" i="2" s="1"/>
  <c r="C318" i="2"/>
  <c r="G317" i="2"/>
  <c r="K317" i="2" s="1"/>
  <c r="I317" i="2" s="1"/>
  <c r="F317" i="2"/>
  <c r="C317" i="2"/>
  <c r="F316" i="2"/>
  <c r="G316" i="2" s="1"/>
  <c r="K316" i="2" s="1"/>
  <c r="C316" i="2"/>
  <c r="F315" i="2"/>
  <c r="G315" i="2" s="1"/>
  <c r="K315" i="2" s="1"/>
  <c r="C315" i="2"/>
  <c r="G314" i="2"/>
  <c r="K314" i="2" s="1"/>
  <c r="F314" i="2"/>
  <c r="C314" i="2"/>
  <c r="F313" i="2"/>
  <c r="G313" i="2" s="1"/>
  <c r="K313" i="2" s="1"/>
  <c r="P313" i="2" s="1"/>
  <c r="Q313" i="2" s="1"/>
  <c r="C313" i="2"/>
  <c r="F312" i="2"/>
  <c r="G312" i="2" s="1"/>
  <c r="K312" i="2" s="1"/>
  <c r="J312" i="2" s="1"/>
  <c r="C312" i="2"/>
  <c r="F311" i="2"/>
  <c r="G311" i="2" s="1"/>
  <c r="K311" i="2" s="1"/>
  <c r="C311" i="2"/>
  <c r="F310" i="2"/>
  <c r="G310" i="2" s="1"/>
  <c r="K310" i="2" s="1"/>
  <c r="C310" i="2"/>
  <c r="F309" i="2"/>
  <c r="G309" i="2" s="1"/>
  <c r="K309" i="2" s="1"/>
  <c r="R309" i="2" s="1"/>
  <c r="O309" i="2" s="1"/>
  <c r="C309" i="2"/>
  <c r="F308" i="2"/>
  <c r="G308" i="2" s="1"/>
  <c r="K308" i="2" s="1"/>
  <c r="H308" i="2" s="1"/>
  <c r="C308" i="2"/>
  <c r="F307" i="2"/>
  <c r="G307" i="2" s="1"/>
  <c r="K307" i="2" s="1"/>
  <c r="P307" i="2" s="1"/>
  <c r="Q307" i="2" s="1"/>
  <c r="C307" i="2"/>
  <c r="F306" i="2"/>
  <c r="G306" i="2" s="1"/>
  <c r="K306" i="2" s="1"/>
  <c r="P306" i="2" s="1"/>
  <c r="Q306" i="2" s="1"/>
  <c r="C306" i="2"/>
  <c r="F305" i="2"/>
  <c r="G305" i="2" s="1"/>
  <c r="K305" i="2" s="1"/>
  <c r="L305" i="2" s="1"/>
  <c r="C305" i="2"/>
  <c r="F304" i="2"/>
  <c r="G304" i="2" s="1"/>
  <c r="K304" i="2" s="1"/>
  <c r="R304" i="2" s="1"/>
  <c r="O304" i="2" s="1"/>
  <c r="T304" i="2" s="1"/>
  <c r="C304" i="2"/>
  <c r="F303" i="2"/>
  <c r="G303" i="2" s="1"/>
  <c r="K303" i="2" s="1"/>
  <c r="J303" i="2" s="1"/>
  <c r="C303" i="2"/>
  <c r="F302" i="2"/>
  <c r="G302" i="2" s="1"/>
  <c r="K302" i="2" s="1"/>
  <c r="C302" i="2"/>
  <c r="F301" i="2"/>
  <c r="G301" i="2" s="1"/>
  <c r="K301" i="2" s="1"/>
  <c r="C301" i="2"/>
  <c r="F300" i="2"/>
  <c r="G300" i="2" s="1"/>
  <c r="K300" i="2" s="1"/>
  <c r="C300" i="2"/>
  <c r="F299" i="2"/>
  <c r="G299" i="2" s="1"/>
  <c r="K299" i="2" s="1"/>
  <c r="C299" i="2"/>
  <c r="F298" i="2"/>
  <c r="C298" i="2"/>
  <c r="F297" i="2"/>
  <c r="C297" i="2"/>
  <c r="F296" i="2"/>
  <c r="G296" i="2" s="1"/>
  <c r="K296" i="2" s="1"/>
  <c r="C296" i="2"/>
  <c r="F295" i="2"/>
  <c r="G295" i="2" s="1"/>
  <c r="K295" i="2" s="1"/>
  <c r="C295" i="2"/>
  <c r="F294" i="2"/>
  <c r="G294" i="2" s="1"/>
  <c r="K294" i="2" s="1"/>
  <c r="C294" i="2"/>
  <c r="F293" i="2"/>
  <c r="G293" i="2" s="1"/>
  <c r="K293" i="2" s="1"/>
  <c r="C293" i="2"/>
  <c r="F292" i="2"/>
  <c r="G292" i="2" s="1"/>
  <c r="K292" i="2" s="1"/>
  <c r="C292" i="2"/>
  <c r="F291" i="2"/>
  <c r="C291" i="2"/>
  <c r="F290" i="2"/>
  <c r="G290" i="2" s="1"/>
  <c r="K290" i="2" s="1"/>
  <c r="C290" i="2"/>
  <c r="F289" i="2"/>
  <c r="C289" i="2"/>
  <c r="F288" i="2"/>
  <c r="G288" i="2" s="1"/>
  <c r="K288" i="2" s="1"/>
  <c r="C288" i="2"/>
  <c r="F287" i="2"/>
  <c r="G287" i="2" s="1"/>
  <c r="K287" i="2" s="1"/>
  <c r="H287" i="2" s="1"/>
  <c r="C287" i="2"/>
  <c r="F286" i="2"/>
  <c r="G286" i="2" s="1"/>
  <c r="K286" i="2" s="1"/>
  <c r="C286" i="2"/>
  <c r="F285" i="2"/>
  <c r="G285" i="2" s="1"/>
  <c r="K285" i="2" s="1"/>
  <c r="C285" i="2"/>
  <c r="G284" i="2"/>
  <c r="K284" i="2" s="1"/>
  <c r="L284" i="2" s="1"/>
  <c r="F284" i="2"/>
  <c r="C284" i="2"/>
  <c r="F283" i="2"/>
  <c r="G283" i="2" s="1"/>
  <c r="K283" i="2" s="1"/>
  <c r="P283" i="2" s="1"/>
  <c r="Q283" i="2" s="1"/>
  <c r="C283" i="2"/>
  <c r="F282" i="2"/>
  <c r="G282" i="2" s="1"/>
  <c r="K282" i="2" s="1"/>
  <c r="L282" i="2" s="1"/>
  <c r="C282" i="2"/>
  <c r="F281" i="2"/>
  <c r="G281" i="2" s="1"/>
  <c r="K281" i="2" s="1"/>
  <c r="P281" i="2" s="1"/>
  <c r="Q281" i="2" s="1"/>
  <c r="C281" i="2"/>
  <c r="F280" i="2"/>
  <c r="G280" i="2" s="1"/>
  <c r="K280" i="2" s="1"/>
  <c r="J280" i="2" s="1"/>
  <c r="C280" i="2"/>
  <c r="F279" i="2"/>
  <c r="G279" i="2" s="1"/>
  <c r="K279" i="2" s="1"/>
  <c r="J279" i="2" s="1"/>
  <c r="C279" i="2"/>
  <c r="F278" i="2"/>
  <c r="G278" i="2" s="1"/>
  <c r="K278" i="2" s="1"/>
  <c r="J278" i="2" s="1"/>
  <c r="C278" i="2"/>
  <c r="F277" i="2"/>
  <c r="C277" i="2"/>
  <c r="F276" i="2"/>
  <c r="C276" i="2"/>
  <c r="F275" i="2"/>
  <c r="C275" i="2"/>
  <c r="F274" i="2"/>
  <c r="C274" i="2"/>
  <c r="F273" i="2"/>
  <c r="G273" i="2" s="1"/>
  <c r="K273" i="2" s="1"/>
  <c r="C273" i="2"/>
  <c r="F272" i="2"/>
  <c r="C272" i="2"/>
  <c r="F271" i="2"/>
  <c r="G271" i="2" s="1"/>
  <c r="K271" i="2" s="1"/>
  <c r="C271" i="2"/>
  <c r="F270" i="2"/>
  <c r="G270" i="2" s="1"/>
  <c r="K270" i="2" s="1"/>
  <c r="H270" i="2" s="1"/>
  <c r="C270" i="2"/>
  <c r="F269" i="2"/>
  <c r="C269" i="2"/>
  <c r="F268" i="2"/>
  <c r="G268" i="2" s="1"/>
  <c r="K268" i="2" s="1"/>
  <c r="C268" i="2"/>
  <c r="G267" i="2"/>
  <c r="K267" i="2" s="1"/>
  <c r="J267" i="2" s="1"/>
  <c r="F267" i="2"/>
  <c r="C267" i="2"/>
  <c r="F266" i="2"/>
  <c r="G266" i="2" s="1"/>
  <c r="K266" i="2" s="1"/>
  <c r="C266" i="2"/>
  <c r="F265" i="2"/>
  <c r="G265" i="2" s="1"/>
  <c r="K265" i="2" s="1"/>
  <c r="J265" i="2" s="1"/>
  <c r="C265" i="2"/>
  <c r="F264" i="2"/>
  <c r="C264" i="2"/>
  <c r="F263" i="2"/>
  <c r="G263" i="2" s="1"/>
  <c r="K263" i="2" s="1"/>
  <c r="C263" i="2"/>
  <c r="F262" i="2"/>
  <c r="G262" i="2" s="1"/>
  <c r="K262" i="2" s="1"/>
  <c r="P262" i="2" s="1"/>
  <c r="Q262" i="2" s="1"/>
  <c r="C262" i="2"/>
  <c r="F261" i="2"/>
  <c r="G261" i="2" s="1"/>
  <c r="K261" i="2" s="1"/>
  <c r="C261" i="2"/>
  <c r="F260" i="2"/>
  <c r="G260" i="2" s="1"/>
  <c r="K260" i="2" s="1"/>
  <c r="R260" i="2" s="1"/>
  <c r="O260" i="2" s="1"/>
  <c r="C260" i="2"/>
  <c r="F259" i="2"/>
  <c r="G259" i="2" s="1"/>
  <c r="K259" i="2" s="1"/>
  <c r="C259" i="2"/>
  <c r="F258" i="2"/>
  <c r="G258" i="2" s="1"/>
  <c r="K258" i="2" s="1"/>
  <c r="C258" i="2"/>
  <c r="F257" i="2"/>
  <c r="F256" i="2"/>
  <c r="G256" i="2" s="1"/>
  <c r="K256" i="2" s="1"/>
  <c r="F255" i="2"/>
  <c r="G255" i="2" s="1"/>
  <c r="K255" i="2" s="1"/>
  <c r="F254" i="2"/>
  <c r="G254" i="2" s="1"/>
  <c r="K254" i="2" s="1"/>
  <c r="F253" i="2"/>
  <c r="G253" i="2" s="1"/>
  <c r="K253" i="2" s="1"/>
  <c r="F252" i="2"/>
  <c r="G252" i="2" s="1"/>
  <c r="K252" i="2" s="1"/>
  <c r="J252" i="2" s="1"/>
  <c r="F251" i="2"/>
  <c r="G251" i="2" s="1"/>
  <c r="K251" i="2" s="1"/>
  <c r="F250" i="2"/>
  <c r="G250" i="2" s="1"/>
  <c r="K250" i="2" s="1"/>
  <c r="F249" i="2"/>
  <c r="G249" i="2" s="1"/>
  <c r="K249" i="2" s="1"/>
  <c r="H249" i="2" s="1"/>
  <c r="F248" i="2"/>
  <c r="G248" i="2" s="1"/>
  <c r="K248" i="2" s="1"/>
  <c r="H248" i="2" s="1"/>
  <c r="F247" i="2"/>
  <c r="G247" i="2" s="1"/>
  <c r="K247" i="2" s="1"/>
  <c r="F246" i="2"/>
  <c r="G246" i="2" s="1"/>
  <c r="K246" i="2" s="1"/>
  <c r="F245" i="2"/>
  <c r="G245" i="2" s="1"/>
  <c r="K245" i="2" s="1"/>
  <c r="F244" i="2"/>
  <c r="G244" i="2" s="1"/>
  <c r="K244" i="2" s="1"/>
  <c r="G243" i="2"/>
  <c r="K243" i="2" s="1"/>
  <c r="F243" i="2"/>
  <c r="F242" i="2"/>
  <c r="G242" i="2" s="1"/>
  <c r="K242" i="2" s="1"/>
  <c r="J242" i="2" s="1"/>
  <c r="F241" i="2"/>
  <c r="G241" i="2" s="1"/>
  <c r="K241" i="2" s="1"/>
  <c r="F240" i="2"/>
  <c r="G240" i="2" s="1"/>
  <c r="K240" i="2" s="1"/>
  <c r="F239" i="2"/>
  <c r="G239" i="2" s="1"/>
  <c r="K239" i="2" s="1"/>
  <c r="C237" i="2"/>
  <c r="F238" i="2"/>
  <c r="F237" i="2"/>
  <c r="G237" i="2" s="1"/>
  <c r="K237" i="2" s="1"/>
  <c r="F236" i="2"/>
  <c r="G236" i="2" s="1"/>
  <c r="K236" i="2" s="1"/>
  <c r="F235" i="2"/>
  <c r="G235" i="2" s="1"/>
  <c r="K235" i="2" s="1"/>
  <c r="F234" i="2"/>
  <c r="G234" i="2" s="1"/>
  <c r="K234" i="2" s="1"/>
  <c r="C244" i="2"/>
  <c r="F233" i="2"/>
  <c r="F232" i="2"/>
  <c r="F231" i="2"/>
  <c r="G231" i="2" s="1"/>
  <c r="K231" i="2" s="1"/>
  <c r="F230" i="2"/>
  <c r="F229" i="2"/>
  <c r="G229" i="2" s="1"/>
  <c r="K229" i="2" s="1"/>
  <c r="J229" i="2" s="1"/>
  <c r="C243" i="2"/>
  <c r="F228" i="2"/>
  <c r="G228" i="2" s="1"/>
  <c r="K228" i="2" s="1"/>
  <c r="H228" i="2" s="1"/>
  <c r="F227" i="2"/>
  <c r="G227" i="2" s="1"/>
  <c r="K227" i="2" s="1"/>
  <c r="J227" i="2" s="1"/>
  <c r="F226" i="2"/>
  <c r="C215" i="2"/>
  <c r="F225" i="2"/>
  <c r="F224" i="2"/>
  <c r="C224" i="2"/>
  <c r="F223" i="2"/>
  <c r="G223" i="2" s="1"/>
  <c r="K223" i="2" s="1"/>
  <c r="C247" i="2"/>
  <c r="F222" i="2"/>
  <c r="G222" i="2" s="1"/>
  <c r="K222" i="2" s="1"/>
  <c r="F221" i="2"/>
  <c r="G221" i="2" s="1"/>
  <c r="K221" i="2" s="1"/>
  <c r="F220" i="2"/>
  <c r="G220" i="2" s="1"/>
  <c r="K220" i="2" s="1"/>
  <c r="J220" i="2" s="1"/>
  <c r="C220" i="2"/>
  <c r="F219" i="2"/>
  <c r="G219" i="2" s="1"/>
  <c r="K219" i="2" s="1"/>
  <c r="F218" i="2"/>
  <c r="G218" i="2" s="1"/>
  <c r="K218" i="2" s="1"/>
  <c r="F217" i="2"/>
  <c r="G217" i="2" s="1"/>
  <c r="K217" i="2" s="1"/>
  <c r="C234" i="2"/>
  <c r="F216" i="2"/>
  <c r="G216" i="2" s="1"/>
  <c r="K216" i="2" s="1"/>
  <c r="H216" i="2" s="1"/>
  <c r="C249" i="2"/>
  <c r="F215" i="2"/>
  <c r="G215" i="2" s="1"/>
  <c r="K215" i="2" s="1"/>
  <c r="M214" i="2"/>
  <c r="F214" i="2"/>
  <c r="G214" i="2" s="1"/>
  <c r="K214" i="2" s="1"/>
  <c r="F208" i="2"/>
  <c r="G208" i="2" s="1"/>
  <c r="K208" i="2" s="1"/>
  <c r="J208" i="2" s="1"/>
  <c r="C208" i="2"/>
  <c r="F207" i="2"/>
  <c r="G207" i="2" s="1"/>
  <c r="K207" i="2" s="1"/>
  <c r="C207" i="2"/>
  <c r="F206" i="2"/>
  <c r="G206" i="2" s="1"/>
  <c r="K206" i="2" s="1"/>
  <c r="R206" i="2" s="1"/>
  <c r="O206" i="2" s="1"/>
  <c r="C206" i="2"/>
  <c r="F205" i="2"/>
  <c r="G205" i="2" s="1"/>
  <c r="K205" i="2" s="1"/>
  <c r="J205" i="2" s="1"/>
  <c r="C205" i="2"/>
  <c r="F204" i="2"/>
  <c r="G204" i="2" s="1"/>
  <c r="K204" i="2" s="1"/>
  <c r="R204" i="2" s="1"/>
  <c r="O204" i="2" s="1"/>
  <c r="C204" i="2"/>
  <c r="F203" i="2"/>
  <c r="G203" i="2" s="1"/>
  <c r="K203" i="2" s="1"/>
  <c r="P203" i="2" s="1"/>
  <c r="Q203" i="2" s="1"/>
  <c r="C203" i="2"/>
  <c r="F202" i="2"/>
  <c r="G202" i="2" s="1"/>
  <c r="K202" i="2" s="1"/>
  <c r="C202" i="2"/>
  <c r="F201" i="2"/>
  <c r="C201" i="2"/>
  <c r="F200" i="2"/>
  <c r="G200" i="2" s="1"/>
  <c r="K200" i="2" s="1"/>
  <c r="C200" i="2"/>
  <c r="F199" i="2"/>
  <c r="G199" i="2" s="1"/>
  <c r="K199" i="2" s="1"/>
  <c r="R199" i="2" s="1"/>
  <c r="O199" i="2" s="1"/>
  <c r="C199" i="2"/>
  <c r="F198" i="2"/>
  <c r="G198" i="2" s="1"/>
  <c r="K198" i="2" s="1"/>
  <c r="C198" i="2"/>
  <c r="F197" i="2"/>
  <c r="G197" i="2" s="1"/>
  <c r="K197" i="2" s="1"/>
  <c r="C197" i="2"/>
  <c r="F196" i="2"/>
  <c r="C196" i="2"/>
  <c r="F195" i="2"/>
  <c r="G195" i="2" s="1"/>
  <c r="K195" i="2" s="1"/>
  <c r="C195" i="2"/>
  <c r="F194" i="2"/>
  <c r="G194" i="2" s="1"/>
  <c r="K194" i="2" s="1"/>
  <c r="C194" i="2"/>
  <c r="F193" i="2"/>
  <c r="C193" i="2"/>
  <c r="F192" i="2"/>
  <c r="G192" i="2" s="1"/>
  <c r="K192" i="2" s="1"/>
  <c r="C192" i="2"/>
  <c r="F191" i="2"/>
  <c r="G191" i="2" s="1"/>
  <c r="K191" i="2" s="1"/>
  <c r="C191" i="2"/>
  <c r="F190" i="2"/>
  <c r="G190" i="2" s="1"/>
  <c r="K190" i="2" s="1"/>
  <c r="J190" i="2" s="1"/>
  <c r="C190" i="2"/>
  <c r="F189" i="2"/>
  <c r="C189" i="2"/>
  <c r="F188" i="2"/>
  <c r="C188" i="2"/>
  <c r="F187" i="2"/>
  <c r="C187" i="2"/>
  <c r="F186" i="2"/>
  <c r="G186" i="2" s="1"/>
  <c r="K186" i="2" s="1"/>
  <c r="L186" i="2" s="1"/>
  <c r="C186" i="2"/>
  <c r="F185" i="2"/>
  <c r="G185" i="2" s="1"/>
  <c r="K185" i="2" s="1"/>
  <c r="L185" i="2" s="1"/>
  <c r="C185" i="2"/>
  <c r="F184" i="2"/>
  <c r="G184" i="2" s="1"/>
  <c r="K184" i="2" s="1"/>
  <c r="C184" i="2"/>
  <c r="F183" i="2"/>
  <c r="G183" i="2" s="1"/>
  <c r="K183" i="2" s="1"/>
  <c r="H183" i="2" s="1"/>
  <c r="C183" i="2"/>
  <c r="F182" i="2"/>
  <c r="G182" i="2" s="1"/>
  <c r="K182" i="2" s="1"/>
  <c r="J182" i="2" s="1"/>
  <c r="C182" i="2"/>
  <c r="F181" i="2"/>
  <c r="G181" i="2" s="1"/>
  <c r="K181" i="2" s="1"/>
  <c r="C181" i="2"/>
  <c r="F180" i="2"/>
  <c r="G180" i="2" s="1"/>
  <c r="K180" i="2" s="1"/>
  <c r="C180" i="2"/>
  <c r="F179" i="2"/>
  <c r="G179" i="2" s="1"/>
  <c r="K179" i="2" s="1"/>
  <c r="L179" i="2" s="1"/>
  <c r="C179" i="2"/>
  <c r="F178" i="2"/>
  <c r="G178" i="2" s="1"/>
  <c r="K178" i="2" s="1"/>
  <c r="C178" i="2"/>
  <c r="F177" i="2"/>
  <c r="G177" i="2" s="1"/>
  <c r="K177" i="2" s="1"/>
  <c r="C177" i="2"/>
  <c r="F176" i="2"/>
  <c r="G176" i="2" s="1"/>
  <c r="K176" i="2" s="1"/>
  <c r="C176" i="2"/>
  <c r="F175" i="2"/>
  <c r="G175" i="2" s="1"/>
  <c r="K175" i="2" s="1"/>
  <c r="C175" i="2"/>
  <c r="F174" i="2"/>
  <c r="G174" i="2" s="1"/>
  <c r="K174" i="2" s="1"/>
  <c r="R174" i="2" s="1"/>
  <c r="O174" i="2" s="1"/>
  <c r="C174" i="2"/>
  <c r="F173" i="2"/>
  <c r="G173" i="2" s="1"/>
  <c r="K173" i="2" s="1"/>
  <c r="J173" i="2" s="1"/>
  <c r="C173" i="2"/>
  <c r="F172" i="2"/>
  <c r="G172" i="2" s="1"/>
  <c r="K172" i="2" s="1"/>
  <c r="R172" i="2" s="1"/>
  <c r="O172" i="2" s="1"/>
  <c r="C172" i="2"/>
  <c r="F171" i="2"/>
  <c r="G171" i="2" s="1"/>
  <c r="K171" i="2" s="1"/>
  <c r="P171" i="2" s="1"/>
  <c r="Q171" i="2" s="1"/>
  <c r="C171" i="2"/>
  <c r="F170" i="2"/>
  <c r="G170" i="2" s="1"/>
  <c r="K170" i="2" s="1"/>
  <c r="P170" i="2" s="1"/>
  <c r="Q170" i="2" s="1"/>
  <c r="C170" i="2"/>
  <c r="F169" i="2"/>
  <c r="C169" i="2"/>
  <c r="F168" i="2"/>
  <c r="G168" i="2" s="1"/>
  <c r="K168" i="2" s="1"/>
  <c r="C168" i="2"/>
  <c r="F167" i="2"/>
  <c r="G167" i="2" s="1"/>
  <c r="K167" i="2" s="1"/>
  <c r="R167" i="2" s="1"/>
  <c r="O167" i="2" s="1"/>
  <c r="C167" i="2"/>
  <c r="F166" i="2"/>
  <c r="G166" i="2" s="1"/>
  <c r="K166" i="2" s="1"/>
  <c r="C166" i="2"/>
  <c r="F165" i="2"/>
  <c r="G165" i="2" s="1"/>
  <c r="K165" i="2" s="1"/>
  <c r="C165" i="2"/>
  <c r="F164" i="2"/>
  <c r="C164" i="2"/>
  <c r="F163" i="2"/>
  <c r="G163" i="2" s="1"/>
  <c r="K163" i="2" s="1"/>
  <c r="C163" i="2"/>
  <c r="F162" i="2"/>
  <c r="G162" i="2" s="1"/>
  <c r="K162" i="2" s="1"/>
  <c r="C162" i="2"/>
  <c r="F161" i="2"/>
  <c r="C161" i="2"/>
  <c r="F160" i="2"/>
  <c r="G160" i="2" s="1"/>
  <c r="K160" i="2" s="1"/>
  <c r="C160" i="2"/>
  <c r="F159" i="2"/>
  <c r="G159" i="2" s="1"/>
  <c r="K159" i="2" s="1"/>
  <c r="C159" i="2"/>
  <c r="F158" i="2"/>
  <c r="G158" i="2" s="1"/>
  <c r="K158" i="2" s="1"/>
  <c r="J158" i="2" s="1"/>
  <c r="C158" i="2"/>
  <c r="F157" i="2"/>
  <c r="C157" i="2"/>
  <c r="F156" i="2"/>
  <c r="C156" i="2"/>
  <c r="F155" i="2"/>
  <c r="C155" i="2"/>
  <c r="F154" i="2"/>
  <c r="G154" i="2" s="1"/>
  <c r="K154" i="2" s="1"/>
  <c r="L154" i="2" s="1"/>
  <c r="C154" i="2"/>
  <c r="F153" i="2"/>
  <c r="G153" i="2" s="1"/>
  <c r="K153" i="2" s="1"/>
  <c r="C153" i="2"/>
  <c r="F152" i="2"/>
  <c r="G152" i="2" s="1"/>
  <c r="K152" i="2" s="1"/>
  <c r="C152" i="2"/>
  <c r="F151" i="2"/>
  <c r="G151" i="2" s="1"/>
  <c r="K151" i="2" s="1"/>
  <c r="H151" i="2" s="1"/>
  <c r="C151" i="2"/>
  <c r="F150" i="2"/>
  <c r="G150" i="2" s="1"/>
  <c r="K150" i="2" s="1"/>
  <c r="C150" i="2"/>
  <c r="F149" i="2"/>
  <c r="C149" i="2"/>
  <c r="F148" i="2"/>
  <c r="G148" i="2" s="1"/>
  <c r="K148" i="2" s="1"/>
  <c r="I148" i="2" s="1"/>
  <c r="C148" i="2"/>
  <c r="F147" i="2"/>
  <c r="G147" i="2" s="1"/>
  <c r="K147" i="2" s="1"/>
  <c r="L147" i="2" s="1"/>
  <c r="C147" i="2"/>
  <c r="F146" i="2"/>
  <c r="G146" i="2" s="1"/>
  <c r="K146" i="2" s="1"/>
  <c r="C146" i="2"/>
  <c r="F145" i="2"/>
  <c r="G145" i="2" s="1"/>
  <c r="K145" i="2" s="1"/>
  <c r="C145" i="2"/>
  <c r="F144" i="2"/>
  <c r="G144" i="2" s="1"/>
  <c r="K144" i="2" s="1"/>
  <c r="I144" i="2" s="1"/>
  <c r="C144" i="2"/>
  <c r="F143" i="2"/>
  <c r="G143" i="2" s="1"/>
  <c r="K143" i="2" s="1"/>
  <c r="C143" i="2"/>
  <c r="F142" i="2"/>
  <c r="G142" i="2" s="1"/>
  <c r="K142" i="2" s="1"/>
  <c r="R142" i="2" s="1"/>
  <c r="O142" i="2" s="1"/>
  <c r="C142" i="2"/>
  <c r="F141" i="2"/>
  <c r="G141" i="2" s="1"/>
  <c r="K141" i="2" s="1"/>
  <c r="J141" i="2" s="1"/>
  <c r="C141" i="2"/>
  <c r="F140" i="2"/>
  <c r="G140" i="2" s="1"/>
  <c r="K140" i="2" s="1"/>
  <c r="R140" i="2" s="1"/>
  <c r="O140" i="2" s="1"/>
  <c r="C140" i="2"/>
  <c r="F139" i="2"/>
  <c r="G139" i="2" s="1"/>
  <c r="K139" i="2" s="1"/>
  <c r="P139" i="2" s="1"/>
  <c r="Q139" i="2" s="1"/>
  <c r="C139" i="2"/>
  <c r="F138" i="2"/>
  <c r="G138" i="2" s="1"/>
  <c r="K138" i="2" s="1"/>
  <c r="C138" i="2"/>
  <c r="F137" i="2"/>
  <c r="C137" i="2"/>
  <c r="F136" i="2"/>
  <c r="G136" i="2" s="1"/>
  <c r="K136" i="2" s="1"/>
  <c r="C136" i="2"/>
  <c r="F135" i="2"/>
  <c r="G135" i="2" s="1"/>
  <c r="K135" i="2" s="1"/>
  <c r="L135" i="2" s="1"/>
  <c r="C135" i="2"/>
  <c r="F134" i="2"/>
  <c r="G134" i="2" s="1"/>
  <c r="K134" i="2" s="1"/>
  <c r="C134" i="2"/>
  <c r="F133" i="2"/>
  <c r="G133" i="2" s="1"/>
  <c r="K133" i="2" s="1"/>
  <c r="C133" i="2"/>
  <c r="F132" i="2"/>
  <c r="C132" i="2"/>
  <c r="F131" i="2"/>
  <c r="G131" i="2" s="1"/>
  <c r="K131" i="2" s="1"/>
  <c r="C131" i="2"/>
  <c r="F130" i="2"/>
  <c r="G130" i="2" s="1"/>
  <c r="K130" i="2" s="1"/>
  <c r="C130" i="2"/>
  <c r="F129" i="2"/>
  <c r="C129" i="2"/>
  <c r="F128" i="2"/>
  <c r="G128" i="2" s="1"/>
  <c r="K128" i="2" s="1"/>
  <c r="C128" i="2"/>
  <c r="F127" i="2"/>
  <c r="G127" i="2" s="1"/>
  <c r="K127" i="2" s="1"/>
  <c r="C127" i="2"/>
  <c r="G126" i="2"/>
  <c r="K126" i="2" s="1"/>
  <c r="F126" i="2"/>
  <c r="C126" i="2"/>
  <c r="F125" i="2"/>
  <c r="C125" i="2"/>
  <c r="F124" i="2"/>
  <c r="G124" i="2" s="1"/>
  <c r="K124" i="2" s="1"/>
  <c r="C124" i="2"/>
  <c r="F123" i="2"/>
  <c r="G123" i="2" s="1"/>
  <c r="K123" i="2" s="1"/>
  <c r="C123" i="2"/>
  <c r="F122" i="2"/>
  <c r="G122" i="2" s="1"/>
  <c r="K122" i="2" s="1"/>
  <c r="L122" i="2" s="1"/>
  <c r="C122" i="2"/>
  <c r="F121" i="2"/>
  <c r="G121" i="2" s="1"/>
  <c r="K121" i="2" s="1"/>
  <c r="C121" i="2"/>
  <c r="F120" i="2"/>
  <c r="G120" i="2" s="1"/>
  <c r="K120" i="2" s="1"/>
  <c r="C120" i="2"/>
  <c r="F119" i="2"/>
  <c r="G119" i="2" s="1"/>
  <c r="K119" i="2" s="1"/>
  <c r="J119" i="2" s="1"/>
  <c r="C119" i="2"/>
  <c r="F118" i="2"/>
  <c r="G118" i="2" s="1"/>
  <c r="K118" i="2" s="1"/>
  <c r="J118" i="2" s="1"/>
  <c r="C118" i="2"/>
  <c r="F117" i="2"/>
  <c r="C117" i="2"/>
  <c r="F116" i="2"/>
  <c r="G116" i="2" s="1"/>
  <c r="K116" i="2" s="1"/>
  <c r="H116" i="2" s="1"/>
  <c r="C116" i="2"/>
  <c r="F115" i="2"/>
  <c r="G115" i="2" s="1"/>
  <c r="K115" i="2" s="1"/>
  <c r="L115" i="2" s="1"/>
  <c r="C115" i="2"/>
  <c r="F114" i="2"/>
  <c r="G114" i="2" s="1"/>
  <c r="K114" i="2" s="1"/>
  <c r="C114" i="2"/>
  <c r="F113" i="2"/>
  <c r="G113" i="2" s="1"/>
  <c r="K113" i="2" s="1"/>
  <c r="C113" i="2"/>
  <c r="F112" i="2"/>
  <c r="G112" i="2" s="1"/>
  <c r="K112" i="2" s="1"/>
  <c r="J112" i="2" s="1"/>
  <c r="C112" i="2"/>
  <c r="F111" i="2"/>
  <c r="G111" i="2" s="1"/>
  <c r="K111" i="2" s="1"/>
  <c r="J111" i="2" s="1"/>
  <c r="C111" i="2"/>
  <c r="F110" i="2"/>
  <c r="G110" i="2" s="1"/>
  <c r="K110" i="2" s="1"/>
  <c r="R110" i="2" s="1"/>
  <c r="O110" i="2" s="1"/>
  <c r="C110" i="2"/>
  <c r="F109" i="2"/>
  <c r="G109" i="2" s="1"/>
  <c r="K109" i="2" s="1"/>
  <c r="J109" i="2" s="1"/>
  <c r="C109" i="2"/>
  <c r="F108" i="2"/>
  <c r="G108" i="2" s="1"/>
  <c r="K108" i="2" s="1"/>
  <c r="R108" i="2" s="1"/>
  <c r="O108" i="2" s="1"/>
  <c r="C108" i="2"/>
  <c r="F107" i="2"/>
  <c r="G107" i="2" s="1"/>
  <c r="K107" i="2" s="1"/>
  <c r="P107" i="2" s="1"/>
  <c r="Q107" i="2" s="1"/>
  <c r="C107" i="2"/>
  <c r="F106" i="2"/>
  <c r="G106" i="2" s="1"/>
  <c r="K106" i="2" s="1"/>
  <c r="C106" i="2"/>
  <c r="F105" i="2"/>
  <c r="C105" i="2"/>
  <c r="F104" i="2"/>
  <c r="G104" i="2" s="1"/>
  <c r="K104" i="2" s="1"/>
  <c r="C104" i="2"/>
  <c r="F103" i="2"/>
  <c r="G103" i="2" s="1"/>
  <c r="K103" i="2" s="1"/>
  <c r="R103" i="2" s="1"/>
  <c r="O103" i="2" s="1"/>
  <c r="C103" i="2"/>
  <c r="F102" i="2"/>
  <c r="G102" i="2" s="1"/>
  <c r="K102" i="2" s="1"/>
  <c r="C102" i="2"/>
  <c r="F101" i="2"/>
  <c r="G101" i="2" s="1"/>
  <c r="K101" i="2" s="1"/>
  <c r="C101" i="2"/>
  <c r="F100" i="2"/>
  <c r="C100" i="2"/>
  <c r="F99" i="2"/>
  <c r="C99" i="2"/>
  <c r="F98" i="2"/>
  <c r="G98" i="2" s="1"/>
  <c r="K98" i="2" s="1"/>
  <c r="C98" i="2"/>
  <c r="F97" i="2"/>
  <c r="C97" i="2"/>
  <c r="F96" i="2"/>
  <c r="G96" i="2" s="1"/>
  <c r="K96" i="2" s="1"/>
  <c r="C96" i="2"/>
  <c r="F95" i="2"/>
  <c r="G95" i="2" s="1"/>
  <c r="K95" i="2" s="1"/>
  <c r="H95" i="2" s="1"/>
  <c r="C95" i="2"/>
  <c r="F94" i="2"/>
  <c r="G94" i="2" s="1"/>
  <c r="K94" i="2" s="1"/>
  <c r="C94" i="2"/>
  <c r="F93" i="2"/>
  <c r="C93" i="2"/>
  <c r="F92" i="2"/>
  <c r="G92" i="2" s="1"/>
  <c r="K92" i="2" s="1"/>
  <c r="I92" i="2" s="1"/>
  <c r="C92" i="2"/>
  <c r="F91" i="2"/>
  <c r="C91" i="2"/>
  <c r="F90" i="2"/>
  <c r="C90" i="2"/>
  <c r="F89" i="2"/>
  <c r="G89" i="2" s="1"/>
  <c r="K89" i="2" s="1"/>
  <c r="C89" i="2"/>
  <c r="F88" i="2"/>
  <c r="G88" i="2" s="1"/>
  <c r="K88" i="2" s="1"/>
  <c r="R88" i="2" s="1"/>
  <c r="O88" i="2" s="1"/>
  <c r="T88" i="2" s="1"/>
  <c r="C88" i="2"/>
  <c r="F87" i="2"/>
  <c r="C87" i="2"/>
  <c r="F86" i="2"/>
  <c r="G86" i="2" s="1"/>
  <c r="K86" i="2" s="1"/>
  <c r="C86" i="2"/>
  <c r="F85" i="2"/>
  <c r="G85" i="2" s="1"/>
  <c r="K85" i="2" s="1"/>
  <c r="I85" i="2" s="1"/>
  <c r="C85" i="2"/>
  <c r="F84" i="2"/>
  <c r="G84" i="2" s="1"/>
  <c r="K84" i="2" s="1"/>
  <c r="C84" i="2"/>
  <c r="F83" i="2"/>
  <c r="G83" i="2" s="1"/>
  <c r="K83" i="2" s="1"/>
  <c r="C83" i="2"/>
  <c r="F82" i="2"/>
  <c r="G82" i="2" s="1"/>
  <c r="K82" i="2" s="1"/>
  <c r="C82" i="2"/>
  <c r="F81" i="2"/>
  <c r="C81" i="2"/>
  <c r="F80" i="2"/>
  <c r="G80" i="2" s="1"/>
  <c r="K80" i="2" s="1"/>
  <c r="I80" i="2" s="1"/>
  <c r="C80" i="2"/>
  <c r="F79" i="2"/>
  <c r="G79" i="2" s="1"/>
  <c r="K79" i="2" s="1"/>
  <c r="J79" i="2" s="1"/>
  <c r="C79" i="2"/>
  <c r="F78" i="2"/>
  <c r="G78" i="2" s="1"/>
  <c r="K78" i="2" s="1"/>
  <c r="C78" i="2"/>
  <c r="F77" i="2"/>
  <c r="C77" i="2"/>
  <c r="F76" i="2"/>
  <c r="G76" i="2" s="1"/>
  <c r="K76" i="2" s="1"/>
  <c r="C76" i="2"/>
  <c r="F75" i="2"/>
  <c r="G75" i="2" s="1"/>
  <c r="K75" i="2" s="1"/>
  <c r="C75" i="2"/>
  <c r="F74" i="2"/>
  <c r="G74" i="2" s="1"/>
  <c r="K74" i="2" s="1"/>
  <c r="C74" i="2"/>
  <c r="F73" i="2"/>
  <c r="G73" i="2" s="1"/>
  <c r="K73" i="2" s="1"/>
  <c r="I73" i="2" s="1"/>
  <c r="C73" i="2"/>
  <c r="F72" i="2"/>
  <c r="G72" i="2" s="1"/>
  <c r="K72" i="2" s="1"/>
  <c r="P72" i="2" s="1"/>
  <c r="Q72" i="2" s="1"/>
  <c r="C72" i="2"/>
  <c r="F71" i="2"/>
  <c r="G71" i="2" s="1"/>
  <c r="K71" i="2" s="1"/>
  <c r="C71" i="2"/>
  <c r="F70" i="2"/>
  <c r="C70" i="2"/>
  <c r="F69" i="2"/>
  <c r="G69" i="2" s="1"/>
  <c r="K69" i="2" s="1"/>
  <c r="C69" i="2"/>
  <c r="F68" i="2"/>
  <c r="C68" i="2"/>
  <c r="F67" i="2"/>
  <c r="G67" i="2" s="1"/>
  <c r="K67" i="2" s="1"/>
  <c r="J67" i="2" s="1"/>
  <c r="C67" i="2"/>
  <c r="F66" i="2"/>
  <c r="G66" i="2" s="1"/>
  <c r="K66" i="2" s="1"/>
  <c r="C66" i="2"/>
  <c r="F65" i="2"/>
  <c r="G65" i="2" s="1"/>
  <c r="K65" i="2" s="1"/>
  <c r="F64" i="2"/>
  <c r="G64" i="2" s="1"/>
  <c r="K64" i="2" s="1"/>
  <c r="H64" i="2" s="1"/>
  <c r="F63" i="2"/>
  <c r="G63" i="2" s="1"/>
  <c r="K63" i="2" s="1"/>
  <c r="C49" i="2"/>
  <c r="F62" i="2"/>
  <c r="C38" i="2"/>
  <c r="F61" i="2"/>
  <c r="G61" i="2" s="1"/>
  <c r="K61" i="2" s="1"/>
  <c r="C48" i="2"/>
  <c r="F60" i="2"/>
  <c r="G60" i="2" s="1"/>
  <c r="K60" i="2" s="1"/>
  <c r="C45" i="2"/>
  <c r="F59" i="2"/>
  <c r="C55" i="2"/>
  <c r="F58" i="2"/>
  <c r="G58" i="2" s="1"/>
  <c r="K58" i="2" s="1"/>
  <c r="C51" i="2"/>
  <c r="F57" i="2"/>
  <c r="C29" i="2"/>
  <c r="F56" i="2"/>
  <c r="G56" i="2" s="1"/>
  <c r="K56" i="2" s="1"/>
  <c r="C24" i="2"/>
  <c r="F55" i="2"/>
  <c r="G55" i="2" s="1"/>
  <c r="K55" i="2" s="1"/>
  <c r="C27" i="2"/>
  <c r="F54" i="2"/>
  <c r="G54" i="2" s="1"/>
  <c r="K54" i="2" s="1"/>
  <c r="C19" i="2"/>
  <c r="F53" i="2"/>
  <c r="C18" i="2"/>
  <c r="F52" i="2"/>
  <c r="G52" i="2" s="1"/>
  <c r="K52" i="2" s="1"/>
  <c r="C21" i="2"/>
  <c r="F51" i="2"/>
  <c r="C65" i="2"/>
  <c r="F50" i="2"/>
  <c r="C25" i="2"/>
  <c r="F49" i="2"/>
  <c r="G49" i="2" s="1"/>
  <c r="K49" i="2" s="1"/>
  <c r="C39" i="2"/>
  <c r="F48" i="2"/>
  <c r="G48" i="2" s="1"/>
  <c r="K48" i="2" s="1"/>
  <c r="C30" i="2"/>
  <c r="F47" i="2"/>
  <c r="G47" i="2" s="1"/>
  <c r="K47" i="2" s="1"/>
  <c r="C31" i="2"/>
  <c r="F46" i="2"/>
  <c r="G46" i="2" s="1"/>
  <c r="K46" i="2" s="1"/>
  <c r="J46" i="2" s="1"/>
  <c r="C42" i="2"/>
  <c r="F45" i="2"/>
  <c r="G45" i="2" s="1"/>
  <c r="K45" i="2" s="1"/>
  <c r="C36" i="2"/>
  <c r="F44" i="2"/>
  <c r="C40" i="2"/>
  <c r="F43" i="2"/>
  <c r="G43" i="2" s="1"/>
  <c r="K43" i="2" s="1"/>
  <c r="C20" i="2"/>
  <c r="F42" i="2"/>
  <c r="G42" i="2" s="1"/>
  <c r="K42" i="2" s="1"/>
  <c r="C23" i="2"/>
  <c r="F41" i="2"/>
  <c r="G41" i="2" s="1"/>
  <c r="K41" i="2" s="1"/>
  <c r="C47" i="2"/>
  <c r="F40" i="2"/>
  <c r="G40" i="2" s="1"/>
  <c r="K40" i="2" s="1"/>
  <c r="C28" i="2"/>
  <c r="F39" i="2"/>
  <c r="C41" i="2"/>
  <c r="F38" i="2"/>
  <c r="C32" i="2"/>
  <c r="F37" i="2"/>
  <c r="G37" i="2" s="1"/>
  <c r="K37" i="2" s="1"/>
  <c r="C26" i="2"/>
  <c r="F36" i="2"/>
  <c r="G36" i="2" s="1"/>
  <c r="K36" i="2" s="1"/>
  <c r="C17" i="2"/>
  <c r="F35" i="2"/>
  <c r="C14" i="2"/>
  <c r="F34" i="2"/>
  <c r="G34" i="2" s="1"/>
  <c r="K34" i="2" s="1"/>
  <c r="C52" i="2"/>
  <c r="F33" i="2"/>
  <c r="C35" i="2"/>
  <c r="F32" i="2"/>
  <c r="G32" i="2" s="1"/>
  <c r="K32" i="2" s="1"/>
  <c r="C12" i="2"/>
  <c r="F31" i="2"/>
  <c r="G31" i="2" s="1"/>
  <c r="K31" i="2" s="1"/>
  <c r="J31" i="2" s="1"/>
  <c r="C64" i="2"/>
  <c r="F30" i="2"/>
  <c r="G30" i="2" s="1"/>
  <c r="K30" i="2" s="1"/>
  <c r="H30" i="2" s="1"/>
  <c r="C54" i="2"/>
  <c r="F29" i="2"/>
  <c r="G29" i="2" s="1"/>
  <c r="K29" i="2" s="1"/>
  <c r="C63" i="2"/>
  <c r="F28" i="2"/>
  <c r="G28" i="2" s="1"/>
  <c r="K28" i="2" s="1"/>
  <c r="C22" i="2"/>
  <c r="F27" i="2"/>
  <c r="G27" i="2" s="1"/>
  <c r="K27" i="2" s="1"/>
  <c r="C16" i="2"/>
  <c r="F26" i="2"/>
  <c r="C62" i="2"/>
  <c r="F25" i="2"/>
  <c r="C58" i="2"/>
  <c r="F24" i="2"/>
  <c r="G24" i="2" s="1"/>
  <c r="K24" i="2" s="1"/>
  <c r="C61" i="2"/>
  <c r="F23" i="2"/>
  <c r="G23" i="2" s="1"/>
  <c r="K23" i="2" s="1"/>
  <c r="C37" i="2"/>
  <c r="F22" i="2"/>
  <c r="G22" i="2" s="1"/>
  <c r="K22" i="2" s="1"/>
  <c r="C15" i="2"/>
  <c r="F21" i="2"/>
  <c r="G21" i="2" s="1"/>
  <c r="K21" i="2" s="1"/>
  <c r="C34" i="2"/>
  <c r="F20" i="2"/>
  <c r="G20" i="2" s="1"/>
  <c r="K20" i="2" s="1"/>
  <c r="C60" i="2"/>
  <c r="F19" i="2"/>
  <c r="G19" i="2" s="1"/>
  <c r="K19" i="2" s="1"/>
  <c r="C57" i="2"/>
  <c r="F18" i="2"/>
  <c r="G18" i="2" s="1"/>
  <c r="K18" i="2" s="1"/>
  <c r="C43" i="2"/>
  <c r="F17" i="2"/>
  <c r="G17" i="2" s="1"/>
  <c r="K17" i="2" s="1"/>
  <c r="C9" i="2"/>
  <c r="F16" i="2"/>
  <c r="G16" i="2" s="1"/>
  <c r="K16" i="2" s="1"/>
  <c r="C11" i="2"/>
  <c r="F15" i="2"/>
  <c r="G15" i="2" s="1"/>
  <c r="K15" i="2" s="1"/>
  <c r="C50" i="2"/>
  <c r="F14" i="2"/>
  <c r="G14" i="2" s="1"/>
  <c r="K14" i="2" s="1"/>
  <c r="C53" i="2"/>
  <c r="F13" i="2"/>
  <c r="G13" i="2" s="1"/>
  <c r="K13" i="2" s="1"/>
  <c r="C10" i="2"/>
  <c r="F12" i="2"/>
  <c r="G12" i="2" s="1"/>
  <c r="K12" i="2" s="1"/>
  <c r="C13" i="2"/>
  <c r="F11" i="2"/>
  <c r="G11" i="2" s="1"/>
  <c r="K11" i="2" s="1"/>
  <c r="C59" i="2"/>
  <c r="F10" i="2"/>
  <c r="G10" i="2" s="1"/>
  <c r="K10" i="2" s="1"/>
  <c r="C46" i="2"/>
  <c r="M9" i="2"/>
  <c r="F9" i="2"/>
  <c r="G9" i="2" s="1"/>
  <c r="K9" i="2" s="1"/>
  <c r="C44" i="2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214" i="1"/>
  <c r="F10" i="1"/>
  <c r="G10" i="1" s="1"/>
  <c r="K10" i="1" s="1"/>
  <c r="F11" i="1"/>
  <c r="F12" i="1"/>
  <c r="F13" i="1"/>
  <c r="F14" i="1"/>
  <c r="F15" i="1"/>
  <c r="F16" i="1"/>
  <c r="F17" i="1"/>
  <c r="F18" i="1"/>
  <c r="F19" i="1"/>
  <c r="F20" i="1"/>
  <c r="G20" i="1" s="1"/>
  <c r="F21" i="1"/>
  <c r="G21" i="1" s="1"/>
  <c r="K21" i="1" s="1"/>
  <c r="F22" i="1"/>
  <c r="F23" i="1"/>
  <c r="G23" i="1" s="1"/>
  <c r="K23" i="1" s="1"/>
  <c r="F24" i="1"/>
  <c r="G24" i="1" s="1"/>
  <c r="K24" i="1" s="1"/>
  <c r="F25" i="1"/>
  <c r="G25" i="1" s="1"/>
  <c r="K25" i="1" s="1"/>
  <c r="F26" i="1"/>
  <c r="G26" i="1" s="1"/>
  <c r="K26" i="1" s="1"/>
  <c r="F27" i="1"/>
  <c r="G27" i="1" s="1"/>
  <c r="K27" i="1" s="1"/>
  <c r="F28" i="1"/>
  <c r="G28" i="1" s="1"/>
  <c r="K28" i="1" s="1"/>
  <c r="F29" i="1"/>
  <c r="G29" i="1" s="1"/>
  <c r="K29" i="1" s="1"/>
  <c r="F30" i="1"/>
  <c r="F31" i="1"/>
  <c r="G31" i="1" s="1"/>
  <c r="K31" i="1" s="1"/>
  <c r="F32" i="1"/>
  <c r="G32" i="1" s="1"/>
  <c r="K32" i="1" s="1"/>
  <c r="F33" i="1"/>
  <c r="G33" i="1" s="1"/>
  <c r="K33" i="1" s="1"/>
  <c r="F34" i="1"/>
  <c r="F35" i="1"/>
  <c r="G35" i="1" s="1"/>
  <c r="K35" i="1" s="1"/>
  <c r="F36" i="1"/>
  <c r="G36" i="1" s="1"/>
  <c r="K36" i="1" s="1"/>
  <c r="F37" i="1"/>
  <c r="G37" i="1" s="1"/>
  <c r="K37" i="1" s="1"/>
  <c r="F38" i="1"/>
  <c r="G38" i="1" s="1"/>
  <c r="K38" i="1" s="1"/>
  <c r="F39" i="1"/>
  <c r="G39" i="1" s="1"/>
  <c r="K39" i="1" s="1"/>
  <c r="F40" i="1"/>
  <c r="G40" i="1" s="1"/>
  <c r="K40" i="1" s="1"/>
  <c r="F41" i="1"/>
  <c r="G41" i="1" s="1"/>
  <c r="K41" i="1" s="1"/>
  <c r="F42" i="1"/>
  <c r="G42" i="1" s="1"/>
  <c r="K42" i="1" s="1"/>
  <c r="F43" i="1"/>
  <c r="G43" i="1" s="1"/>
  <c r="K43" i="1" s="1"/>
  <c r="F44" i="1"/>
  <c r="G44" i="1" s="1"/>
  <c r="K44" i="1" s="1"/>
  <c r="F45" i="1"/>
  <c r="G45" i="1" s="1"/>
  <c r="K45" i="1" s="1"/>
  <c r="F46" i="1"/>
  <c r="G46" i="1" s="1"/>
  <c r="K46" i="1" s="1"/>
  <c r="F47" i="1"/>
  <c r="G47" i="1" s="1"/>
  <c r="K47" i="1" s="1"/>
  <c r="F48" i="1"/>
  <c r="G48" i="1" s="1"/>
  <c r="K48" i="1" s="1"/>
  <c r="F49" i="1"/>
  <c r="G49" i="1" s="1"/>
  <c r="K49" i="1" s="1"/>
  <c r="F50" i="1"/>
  <c r="F51" i="1"/>
  <c r="G51" i="1" s="1"/>
  <c r="K51" i="1" s="1"/>
  <c r="F52" i="1"/>
  <c r="G52" i="1" s="1"/>
  <c r="K52" i="1" s="1"/>
  <c r="F53" i="1"/>
  <c r="G53" i="1" s="1"/>
  <c r="K53" i="1" s="1"/>
  <c r="F54" i="1"/>
  <c r="G54" i="1" s="1"/>
  <c r="K54" i="1" s="1"/>
  <c r="F55" i="1"/>
  <c r="G55" i="1" s="1"/>
  <c r="K55" i="1" s="1"/>
  <c r="F56" i="1"/>
  <c r="G56" i="1" s="1"/>
  <c r="K56" i="1" s="1"/>
  <c r="F57" i="1"/>
  <c r="G57" i="1" s="1"/>
  <c r="K57" i="1" s="1"/>
  <c r="F58" i="1"/>
  <c r="G58" i="1" s="1"/>
  <c r="K58" i="1" s="1"/>
  <c r="F59" i="1"/>
  <c r="G59" i="1" s="1"/>
  <c r="K59" i="1" s="1"/>
  <c r="F60" i="1"/>
  <c r="G60" i="1" s="1"/>
  <c r="K60" i="1" s="1"/>
  <c r="F61" i="1"/>
  <c r="G61" i="1" s="1"/>
  <c r="K61" i="1" s="1"/>
  <c r="F62" i="1"/>
  <c r="G62" i="1" s="1"/>
  <c r="K62" i="1" s="1"/>
  <c r="F63" i="1"/>
  <c r="G63" i="1" s="1"/>
  <c r="K63" i="1" s="1"/>
  <c r="F64" i="1"/>
  <c r="G64" i="1" s="1"/>
  <c r="K64" i="1" s="1"/>
  <c r="F65" i="1"/>
  <c r="G65" i="1" s="1"/>
  <c r="K65" i="1" s="1"/>
  <c r="F66" i="1"/>
  <c r="G66" i="1" s="1"/>
  <c r="K66" i="1" s="1"/>
  <c r="F67" i="1"/>
  <c r="F68" i="1"/>
  <c r="F69" i="1"/>
  <c r="G69" i="1" s="1"/>
  <c r="K69" i="1" s="1"/>
  <c r="F70" i="1"/>
  <c r="G70" i="1" s="1"/>
  <c r="K70" i="1" s="1"/>
  <c r="L70" i="1" s="1"/>
  <c r="F71" i="1"/>
  <c r="G71" i="1" s="1"/>
  <c r="K71" i="1" s="1"/>
  <c r="L71" i="1" s="1"/>
  <c r="F72" i="1"/>
  <c r="G72" i="1" s="1"/>
  <c r="K72" i="1" s="1"/>
  <c r="F73" i="1"/>
  <c r="G73" i="1" s="1"/>
  <c r="K73" i="1" s="1"/>
  <c r="F74" i="1"/>
  <c r="G74" i="1" s="1"/>
  <c r="K74" i="1" s="1"/>
  <c r="F75" i="1"/>
  <c r="G75" i="1" s="1"/>
  <c r="K75" i="1" s="1"/>
  <c r="F76" i="1"/>
  <c r="F77" i="1"/>
  <c r="G77" i="1" s="1"/>
  <c r="K77" i="1" s="1"/>
  <c r="F78" i="1"/>
  <c r="G78" i="1" s="1"/>
  <c r="K78" i="1" s="1"/>
  <c r="F79" i="1"/>
  <c r="G79" i="1" s="1"/>
  <c r="F80" i="1"/>
  <c r="G80" i="1" s="1"/>
  <c r="K80" i="1" s="1"/>
  <c r="F81" i="1"/>
  <c r="G81" i="1" s="1"/>
  <c r="K81" i="1" s="1"/>
  <c r="F82" i="1"/>
  <c r="F83" i="1"/>
  <c r="G83" i="1" s="1"/>
  <c r="K83" i="1" s="1"/>
  <c r="F84" i="1"/>
  <c r="F85" i="1"/>
  <c r="G85" i="1" s="1"/>
  <c r="K85" i="1" s="1"/>
  <c r="F86" i="1"/>
  <c r="G86" i="1" s="1"/>
  <c r="K86" i="1" s="1"/>
  <c r="F87" i="1"/>
  <c r="G87" i="1" s="1"/>
  <c r="F88" i="1"/>
  <c r="G88" i="1" s="1"/>
  <c r="K88" i="1" s="1"/>
  <c r="F89" i="1"/>
  <c r="G89" i="1" s="1"/>
  <c r="K89" i="1" s="1"/>
  <c r="F90" i="1"/>
  <c r="G90" i="1" s="1"/>
  <c r="K90" i="1" s="1"/>
  <c r="F91" i="1"/>
  <c r="G91" i="1" s="1"/>
  <c r="K91" i="1" s="1"/>
  <c r="P91" i="1" s="1"/>
  <c r="Q91" i="1" s="1"/>
  <c r="F92" i="1"/>
  <c r="F93" i="1"/>
  <c r="F94" i="1"/>
  <c r="F95" i="1"/>
  <c r="G95" i="1" s="1"/>
  <c r="K95" i="1" s="1"/>
  <c r="P95" i="1" s="1"/>
  <c r="Q95" i="1" s="1"/>
  <c r="F96" i="1"/>
  <c r="G96" i="1" s="1"/>
  <c r="K96" i="1" s="1"/>
  <c r="F97" i="1"/>
  <c r="G97" i="1" s="1"/>
  <c r="F98" i="1"/>
  <c r="F99" i="1"/>
  <c r="F100" i="1"/>
  <c r="F101" i="1"/>
  <c r="G101" i="1" s="1"/>
  <c r="K101" i="1" s="1"/>
  <c r="F102" i="1"/>
  <c r="G102" i="1" s="1"/>
  <c r="K102" i="1" s="1"/>
  <c r="F103" i="1"/>
  <c r="G103" i="1" s="1"/>
  <c r="F104" i="1"/>
  <c r="F105" i="1"/>
  <c r="G105" i="1" s="1"/>
  <c r="F106" i="1"/>
  <c r="G106" i="1" s="1"/>
  <c r="K106" i="1" s="1"/>
  <c r="P106" i="1" s="1"/>
  <c r="Q106" i="1" s="1"/>
  <c r="F107" i="1"/>
  <c r="G107" i="1" s="1"/>
  <c r="F108" i="1"/>
  <c r="F109" i="1"/>
  <c r="G109" i="1" s="1"/>
  <c r="K109" i="1" s="1"/>
  <c r="F110" i="1"/>
  <c r="G110" i="1" s="1"/>
  <c r="K110" i="1" s="1"/>
  <c r="L110" i="1" s="1"/>
  <c r="F111" i="1"/>
  <c r="G111" i="1" s="1"/>
  <c r="K111" i="1" s="1"/>
  <c r="F112" i="1"/>
  <c r="G112" i="1" s="1"/>
  <c r="K112" i="1" s="1"/>
  <c r="F113" i="1"/>
  <c r="G113" i="1" s="1"/>
  <c r="F114" i="1"/>
  <c r="G114" i="1" s="1"/>
  <c r="K114" i="1" s="1"/>
  <c r="L114" i="1" s="1"/>
  <c r="F115" i="1"/>
  <c r="G115" i="1" s="1"/>
  <c r="F116" i="1"/>
  <c r="F117" i="1"/>
  <c r="F118" i="1"/>
  <c r="F119" i="1"/>
  <c r="G119" i="1" s="1"/>
  <c r="F120" i="1"/>
  <c r="F121" i="1"/>
  <c r="G121" i="1" s="1"/>
  <c r="F122" i="1"/>
  <c r="F123" i="1"/>
  <c r="F124" i="1"/>
  <c r="F125" i="1"/>
  <c r="F126" i="1"/>
  <c r="G126" i="1" s="1"/>
  <c r="K126" i="1" s="1"/>
  <c r="F127" i="1"/>
  <c r="G127" i="1" s="1"/>
  <c r="F128" i="1"/>
  <c r="G128" i="1" s="1"/>
  <c r="K128" i="1" s="1"/>
  <c r="F129" i="1"/>
  <c r="G129" i="1" s="1"/>
  <c r="F130" i="1"/>
  <c r="G130" i="1" s="1"/>
  <c r="K130" i="1" s="1"/>
  <c r="F131" i="1"/>
  <c r="G131" i="1" s="1"/>
  <c r="F132" i="1"/>
  <c r="F133" i="1"/>
  <c r="F134" i="1"/>
  <c r="G134" i="1" s="1"/>
  <c r="K134" i="1" s="1"/>
  <c r="F135" i="1"/>
  <c r="G135" i="1" s="1"/>
  <c r="K135" i="1" s="1"/>
  <c r="F136" i="1"/>
  <c r="G136" i="1" s="1"/>
  <c r="K136" i="1" s="1"/>
  <c r="F137" i="1"/>
  <c r="G137" i="1" s="1"/>
  <c r="F138" i="1"/>
  <c r="F139" i="1"/>
  <c r="G139" i="1" s="1"/>
  <c r="F140" i="1"/>
  <c r="F141" i="1"/>
  <c r="F142" i="1"/>
  <c r="F143" i="1"/>
  <c r="G143" i="1" s="1"/>
  <c r="F144" i="1"/>
  <c r="F145" i="1"/>
  <c r="G145" i="1" s="1"/>
  <c r="F146" i="1"/>
  <c r="F147" i="1"/>
  <c r="G147" i="1" s="1"/>
  <c r="F148" i="1"/>
  <c r="F149" i="1"/>
  <c r="F150" i="1"/>
  <c r="F151" i="1"/>
  <c r="G151" i="1" s="1"/>
  <c r="K151" i="1" s="1"/>
  <c r="F152" i="1"/>
  <c r="F153" i="1"/>
  <c r="F154" i="1"/>
  <c r="G154" i="1" s="1"/>
  <c r="K154" i="1" s="1"/>
  <c r="F155" i="1"/>
  <c r="F156" i="1"/>
  <c r="F157" i="1"/>
  <c r="G157" i="1" s="1"/>
  <c r="K157" i="1" s="1"/>
  <c r="F158" i="1"/>
  <c r="G158" i="1" s="1"/>
  <c r="K158" i="1" s="1"/>
  <c r="F159" i="1"/>
  <c r="G159" i="1" s="1"/>
  <c r="K159" i="1" s="1"/>
  <c r="L159" i="1" s="1"/>
  <c r="F160" i="1"/>
  <c r="G160" i="1" s="1"/>
  <c r="K160" i="1" s="1"/>
  <c r="F161" i="1"/>
  <c r="G161" i="1" s="1"/>
  <c r="K161" i="1" s="1"/>
  <c r="F162" i="1"/>
  <c r="G162" i="1" s="1"/>
  <c r="K162" i="1" s="1"/>
  <c r="F163" i="1"/>
  <c r="G163" i="1" s="1"/>
  <c r="K163" i="1" s="1"/>
  <c r="F164" i="1"/>
  <c r="F165" i="1"/>
  <c r="G165" i="1" s="1"/>
  <c r="K165" i="1" s="1"/>
  <c r="R165" i="1" s="1"/>
  <c r="O165" i="1" s="1"/>
  <c r="F166" i="1"/>
  <c r="G166" i="1" s="1"/>
  <c r="K166" i="1" s="1"/>
  <c r="F167" i="1"/>
  <c r="G167" i="1" s="1"/>
  <c r="K167" i="1" s="1"/>
  <c r="F168" i="1"/>
  <c r="G168" i="1" s="1"/>
  <c r="K168" i="1" s="1"/>
  <c r="R168" i="1" s="1"/>
  <c r="F169" i="1"/>
  <c r="G169" i="1" s="1"/>
  <c r="K169" i="1" s="1"/>
  <c r="F170" i="1"/>
  <c r="F171" i="1"/>
  <c r="G171" i="1" s="1"/>
  <c r="K171" i="1" s="1"/>
  <c r="L171" i="1" s="1"/>
  <c r="F172" i="1"/>
  <c r="F173" i="1"/>
  <c r="F174" i="1"/>
  <c r="G174" i="1" s="1"/>
  <c r="K174" i="1" s="1"/>
  <c r="F175" i="1"/>
  <c r="G175" i="1" s="1"/>
  <c r="K175" i="1" s="1"/>
  <c r="L175" i="1" s="1"/>
  <c r="F176" i="1"/>
  <c r="G176" i="1" s="1"/>
  <c r="K176" i="1" s="1"/>
  <c r="L176" i="1" s="1"/>
  <c r="F177" i="1"/>
  <c r="G177" i="1" s="1"/>
  <c r="K177" i="1" s="1"/>
  <c r="F178" i="1"/>
  <c r="G178" i="1" s="1"/>
  <c r="K178" i="1" s="1"/>
  <c r="F179" i="1"/>
  <c r="G179" i="1" s="1"/>
  <c r="K179" i="1" s="1"/>
  <c r="P179" i="1" s="1"/>
  <c r="Q179" i="1" s="1"/>
  <c r="F180" i="1"/>
  <c r="F181" i="1"/>
  <c r="G181" i="1" s="1"/>
  <c r="K181" i="1" s="1"/>
  <c r="R181" i="1" s="1"/>
  <c r="O181" i="1" s="1"/>
  <c r="F182" i="1"/>
  <c r="G182" i="1" s="1"/>
  <c r="K182" i="1" s="1"/>
  <c r="F183" i="1"/>
  <c r="G183" i="1" s="1"/>
  <c r="K183" i="1" s="1"/>
  <c r="F184" i="1"/>
  <c r="G184" i="1" s="1"/>
  <c r="K184" i="1" s="1"/>
  <c r="F185" i="1"/>
  <c r="G185" i="1" s="1"/>
  <c r="K185" i="1" s="1"/>
  <c r="F186" i="1"/>
  <c r="F187" i="1"/>
  <c r="G187" i="1" s="1"/>
  <c r="K187" i="1" s="1"/>
  <c r="L187" i="1" s="1"/>
  <c r="F188" i="1"/>
  <c r="F189" i="1"/>
  <c r="F190" i="1"/>
  <c r="G190" i="1" s="1"/>
  <c r="K190" i="1" s="1"/>
  <c r="R190" i="1" s="1"/>
  <c r="F191" i="1"/>
  <c r="G191" i="1" s="1"/>
  <c r="K191" i="1" s="1"/>
  <c r="F192" i="1"/>
  <c r="G192" i="1" s="1"/>
  <c r="K192" i="1" s="1"/>
  <c r="F193" i="1"/>
  <c r="G193" i="1" s="1"/>
  <c r="K193" i="1" s="1"/>
  <c r="F194" i="1"/>
  <c r="G194" i="1" s="1"/>
  <c r="K194" i="1" s="1"/>
  <c r="L194" i="1" s="1"/>
  <c r="F195" i="1"/>
  <c r="G195" i="1" s="1"/>
  <c r="K195" i="1" s="1"/>
  <c r="F196" i="1"/>
  <c r="F197" i="1"/>
  <c r="G197" i="1" s="1"/>
  <c r="K197" i="1" s="1"/>
  <c r="R197" i="1" s="1"/>
  <c r="O197" i="1" s="1"/>
  <c r="F198" i="1"/>
  <c r="G198" i="1" s="1"/>
  <c r="K198" i="1" s="1"/>
  <c r="F199" i="1"/>
  <c r="G199" i="1" s="1"/>
  <c r="K199" i="1" s="1"/>
  <c r="F200" i="1"/>
  <c r="G200" i="1" s="1"/>
  <c r="K200" i="1" s="1"/>
  <c r="R200" i="1" s="1"/>
  <c r="F201" i="1"/>
  <c r="G201" i="1" s="1"/>
  <c r="K201" i="1" s="1"/>
  <c r="F202" i="1"/>
  <c r="F203" i="1"/>
  <c r="G203" i="1" s="1"/>
  <c r="K203" i="1" s="1"/>
  <c r="L203" i="1" s="1"/>
  <c r="F204" i="1"/>
  <c r="F205" i="1"/>
  <c r="F206" i="1"/>
  <c r="F207" i="1"/>
  <c r="G207" i="1" s="1"/>
  <c r="K207" i="1" s="1"/>
  <c r="R207" i="1" s="1"/>
  <c r="O207" i="1" s="1"/>
  <c r="F208" i="1"/>
  <c r="G208" i="1" s="1"/>
  <c r="K208" i="1" s="1"/>
  <c r="F9" i="1"/>
  <c r="G9" i="1" s="1"/>
  <c r="G67" i="1"/>
  <c r="K67" i="1" s="1"/>
  <c r="L67" i="1" s="1"/>
  <c r="G92" i="1"/>
  <c r="K92" i="1" s="1"/>
  <c r="G93" i="1"/>
  <c r="K93" i="1" s="1"/>
  <c r="G94" i="1"/>
  <c r="G104" i="1"/>
  <c r="K104" i="1" s="1"/>
  <c r="L104" i="1" s="1"/>
  <c r="G116" i="1"/>
  <c r="K116" i="1" s="1"/>
  <c r="P116" i="1" s="1"/>
  <c r="Q116" i="1" s="1"/>
  <c r="G118" i="1"/>
  <c r="K118" i="1" s="1"/>
  <c r="P118" i="1" s="1"/>
  <c r="Q118" i="1" s="1"/>
  <c r="G120" i="1"/>
  <c r="K120" i="1" s="1"/>
  <c r="G144" i="1"/>
  <c r="K144" i="1" s="1"/>
  <c r="G148" i="1"/>
  <c r="K148" i="1" s="1"/>
  <c r="P148" i="1" s="1"/>
  <c r="Q148" i="1" s="1"/>
  <c r="G149" i="1"/>
  <c r="K149" i="1" s="1"/>
  <c r="G150" i="1"/>
  <c r="K150" i="1" s="1"/>
  <c r="G152" i="1"/>
  <c r="K152" i="1" s="1"/>
  <c r="G153" i="1"/>
  <c r="G164" i="1"/>
  <c r="K164" i="1" s="1"/>
  <c r="P164" i="1" s="1"/>
  <c r="Q164" i="1" s="1"/>
  <c r="G196" i="1"/>
  <c r="K196" i="1" s="1"/>
  <c r="P196" i="1" s="1"/>
  <c r="Q196" i="1" s="1"/>
  <c r="G22" i="1"/>
  <c r="K22" i="1" s="1"/>
  <c r="G99" i="1"/>
  <c r="G125" i="1"/>
  <c r="K125" i="1" s="1"/>
  <c r="G132" i="1"/>
  <c r="K132" i="1" s="1"/>
  <c r="G172" i="1"/>
  <c r="K172" i="1" s="1"/>
  <c r="G173" i="1"/>
  <c r="K173" i="1" s="1"/>
  <c r="G180" i="1"/>
  <c r="K180" i="1" s="1"/>
  <c r="G30" i="1"/>
  <c r="K30" i="1" s="1"/>
  <c r="G68" i="1"/>
  <c r="K68" i="1" s="1"/>
  <c r="R68" i="1" s="1"/>
  <c r="O68" i="1" s="1"/>
  <c r="G133" i="1"/>
  <c r="K133" i="1" s="1"/>
  <c r="G142" i="1"/>
  <c r="K142" i="1" s="1"/>
  <c r="G155" i="1"/>
  <c r="K155" i="1" s="1"/>
  <c r="G188" i="1"/>
  <c r="K188" i="1" s="1"/>
  <c r="G189" i="1"/>
  <c r="K189" i="1" s="1"/>
  <c r="G34" i="1"/>
  <c r="K34" i="1" s="1"/>
  <c r="G50" i="1"/>
  <c r="K50" i="1" s="1"/>
  <c r="G82" i="1"/>
  <c r="K82" i="1" s="1"/>
  <c r="G98" i="1"/>
  <c r="K98" i="1" s="1"/>
  <c r="L98" i="1" s="1"/>
  <c r="G122" i="1"/>
  <c r="K122" i="1" s="1"/>
  <c r="L122" i="1" s="1"/>
  <c r="G123" i="1"/>
  <c r="G138" i="1"/>
  <c r="K138" i="1" s="1"/>
  <c r="P138" i="1" s="1"/>
  <c r="Q138" i="1" s="1"/>
  <c r="G146" i="1"/>
  <c r="K146" i="1" s="1"/>
  <c r="G170" i="1"/>
  <c r="K170" i="1" s="1"/>
  <c r="L170" i="1" s="1"/>
  <c r="G186" i="1"/>
  <c r="K186" i="1" s="1"/>
  <c r="G202" i="1"/>
  <c r="K202" i="1" s="1"/>
  <c r="L202" i="1" s="1"/>
  <c r="G117" i="1"/>
  <c r="K117" i="1" s="1"/>
  <c r="G76" i="1"/>
  <c r="K76" i="1" s="1"/>
  <c r="R76" i="1" s="1"/>
  <c r="O76" i="1" s="1"/>
  <c r="G84" i="1"/>
  <c r="G100" i="1"/>
  <c r="K100" i="1" s="1"/>
  <c r="G108" i="1"/>
  <c r="K108" i="1" s="1"/>
  <c r="G124" i="1"/>
  <c r="K124" i="1" s="1"/>
  <c r="L124" i="1" s="1"/>
  <c r="G140" i="1"/>
  <c r="K140" i="1" s="1"/>
  <c r="G141" i="1"/>
  <c r="K141" i="1" s="1"/>
  <c r="G156" i="1"/>
  <c r="K156" i="1" s="1"/>
  <c r="L156" i="1" s="1"/>
  <c r="G204" i="1"/>
  <c r="K204" i="1" s="1"/>
  <c r="G205" i="1"/>
  <c r="K205" i="1" s="1"/>
  <c r="G206" i="1"/>
  <c r="K206" i="1" s="1"/>
  <c r="M9" i="1"/>
  <c r="I426" i="2" l="1"/>
  <c r="I430" i="2"/>
  <c r="I436" i="2"/>
  <c r="I442" i="2"/>
  <c r="I244" i="2"/>
  <c r="I54" i="2"/>
  <c r="I627" i="6"/>
  <c r="I631" i="6"/>
  <c r="I15" i="6"/>
  <c r="I21" i="6"/>
  <c r="M625" i="5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M730" i="5" s="1"/>
  <c r="M731" i="5" s="1"/>
  <c r="M732" i="5" s="1"/>
  <c r="M733" i="5" s="1"/>
  <c r="M734" i="5" s="1"/>
  <c r="M735" i="5" s="1"/>
  <c r="M736" i="5" s="1"/>
  <c r="M737" i="5" s="1"/>
  <c r="M738" i="5" s="1"/>
  <c r="M739" i="5" s="1"/>
  <c r="M740" i="5" s="1"/>
  <c r="M741" i="5" s="1"/>
  <c r="M742" i="5" s="1"/>
  <c r="M743" i="5" s="1"/>
  <c r="M744" i="5" s="1"/>
  <c r="M745" i="5" s="1"/>
  <c r="M746" i="5" s="1"/>
  <c r="M747" i="5" s="1"/>
  <c r="M748" i="5" s="1"/>
  <c r="M749" i="5" s="1"/>
  <c r="M750" i="5" s="1"/>
  <c r="M751" i="5" s="1"/>
  <c r="M752" i="5" s="1"/>
  <c r="M753" i="5" s="1"/>
  <c r="M754" i="5" s="1"/>
  <c r="M755" i="5" s="1"/>
  <c r="M756" i="5" s="1"/>
  <c r="M757" i="5" s="1"/>
  <c r="M758" i="5" s="1"/>
  <c r="M759" i="5" s="1"/>
  <c r="M760" i="5" s="1"/>
  <c r="M761" i="5" s="1"/>
  <c r="M762" i="5" s="1"/>
  <c r="M763" i="5" s="1"/>
  <c r="M764" i="5" s="1"/>
  <c r="M765" i="5" s="1"/>
  <c r="M766" i="5" s="1"/>
  <c r="M767" i="5" s="1"/>
  <c r="M768" i="5" s="1"/>
  <c r="M769" i="5" s="1"/>
  <c r="M770" i="5" s="1"/>
  <c r="M771" i="5" s="1"/>
  <c r="M772" i="5" s="1"/>
  <c r="M773" i="5" s="1"/>
  <c r="M774" i="5" s="1"/>
  <c r="M775" i="5" s="1"/>
  <c r="M776" i="5" s="1"/>
  <c r="M777" i="5" s="1"/>
  <c r="M778" i="5" s="1"/>
  <c r="M779" i="5" s="1"/>
  <c r="M780" i="5" s="1"/>
  <c r="M781" i="5" s="1"/>
  <c r="M782" i="5" s="1"/>
  <c r="M783" i="5" s="1"/>
  <c r="M784" i="5" s="1"/>
  <c r="M785" i="5" s="1"/>
  <c r="M786" i="5" s="1"/>
  <c r="M787" i="5" s="1"/>
  <c r="M788" i="5" s="1"/>
  <c r="M789" i="5" s="1"/>
  <c r="M790" i="5" s="1"/>
  <c r="M791" i="5" s="1"/>
  <c r="M792" i="5" s="1"/>
  <c r="M793" i="5" s="1"/>
  <c r="M794" i="5" s="1"/>
  <c r="M795" i="5" s="1"/>
  <c r="M796" i="5" s="1"/>
  <c r="M797" i="5" s="1"/>
  <c r="M798" i="5" s="1"/>
  <c r="M799" i="5" s="1"/>
  <c r="M800" i="5" s="1"/>
  <c r="M801" i="5" s="1"/>
  <c r="M802" i="5" s="1"/>
  <c r="M803" i="5" s="1"/>
  <c r="M804" i="5" s="1"/>
  <c r="M805" i="5" s="1"/>
  <c r="M806" i="5" s="1"/>
  <c r="M807" i="5" s="1"/>
  <c r="M808" i="5" s="1"/>
  <c r="M809" i="5" s="1"/>
  <c r="M810" i="5" s="1"/>
  <c r="M811" i="5" s="1"/>
  <c r="M812" i="5" s="1"/>
  <c r="M813" i="5" s="1"/>
  <c r="M814" i="5" s="1"/>
  <c r="M815" i="5" s="1"/>
  <c r="M816" i="5" s="1"/>
  <c r="M817" i="5" s="1"/>
  <c r="M818" i="5" s="1"/>
  <c r="M819" i="5" s="1"/>
  <c r="M820" i="5" s="1"/>
  <c r="M821" i="5" s="1"/>
  <c r="M822" i="5" s="1"/>
  <c r="M823" i="5" s="1"/>
  <c r="G214" i="6"/>
  <c r="K214" i="6" s="1"/>
  <c r="M830" i="6"/>
  <c r="M625" i="10"/>
  <c r="I224" i="4"/>
  <c r="I223" i="4"/>
  <c r="I245" i="4"/>
  <c r="I220" i="4"/>
  <c r="M420" i="3"/>
  <c r="I433" i="4"/>
  <c r="I642" i="4"/>
  <c r="I41" i="3"/>
  <c r="M625" i="4"/>
  <c r="I637" i="4"/>
  <c r="I633" i="4"/>
  <c r="I232" i="3"/>
  <c r="I223" i="3"/>
  <c r="M216" i="3"/>
  <c r="I634" i="3"/>
  <c r="I45" i="4"/>
  <c r="I39" i="4"/>
  <c r="M830" i="3"/>
  <c r="M831" i="3" s="1"/>
  <c r="M832" i="3" s="1"/>
  <c r="M833" i="3" s="1"/>
  <c r="M834" i="3" s="1"/>
  <c r="M835" i="3" s="1"/>
  <c r="M836" i="3" s="1"/>
  <c r="M837" i="3" s="1"/>
  <c r="M838" i="3" s="1"/>
  <c r="M839" i="3" s="1"/>
  <c r="M840" i="3" s="1"/>
  <c r="M841" i="3" s="1"/>
  <c r="M842" i="3" s="1"/>
  <c r="M843" i="3" s="1"/>
  <c r="M844" i="3" s="1"/>
  <c r="M845" i="3" s="1"/>
  <c r="M846" i="3" s="1"/>
  <c r="M847" i="3" s="1"/>
  <c r="M848" i="3" s="1"/>
  <c r="M849" i="3" s="1"/>
  <c r="M850" i="3" s="1"/>
  <c r="M851" i="3" s="1"/>
  <c r="M852" i="3" s="1"/>
  <c r="M853" i="3" s="1"/>
  <c r="M854" i="3" s="1"/>
  <c r="M855" i="3" s="1"/>
  <c r="M856" i="3" s="1"/>
  <c r="M857" i="3" s="1"/>
  <c r="M858" i="3" s="1"/>
  <c r="M859" i="3" s="1"/>
  <c r="M860" i="3" s="1"/>
  <c r="M861" i="3" s="1"/>
  <c r="M862" i="3" s="1"/>
  <c r="M863" i="3" s="1"/>
  <c r="M864" i="3" s="1"/>
  <c r="M865" i="3" s="1"/>
  <c r="M866" i="3" s="1"/>
  <c r="M867" i="3" s="1"/>
  <c r="M868" i="3" s="1"/>
  <c r="M869" i="3" s="1"/>
  <c r="M870" i="3" s="1"/>
  <c r="M871" i="3" s="1"/>
  <c r="M872" i="3" s="1"/>
  <c r="M873" i="3" s="1"/>
  <c r="M874" i="3" s="1"/>
  <c r="M875" i="3" s="1"/>
  <c r="M876" i="3" s="1"/>
  <c r="M877" i="3" s="1"/>
  <c r="M878" i="3" s="1"/>
  <c r="M879" i="3" s="1"/>
  <c r="M880" i="3" s="1"/>
  <c r="M881" i="3" s="1"/>
  <c r="M882" i="3" s="1"/>
  <c r="M883" i="3" s="1"/>
  <c r="M884" i="3" s="1"/>
  <c r="M885" i="3" s="1"/>
  <c r="M886" i="3" s="1"/>
  <c r="M887" i="3" s="1"/>
  <c r="M888" i="3" s="1"/>
  <c r="M889" i="3" s="1"/>
  <c r="M890" i="3" s="1"/>
  <c r="M891" i="3" s="1"/>
  <c r="M892" i="3" s="1"/>
  <c r="M893" i="3" s="1"/>
  <c r="M894" i="3" s="1"/>
  <c r="M895" i="3" s="1"/>
  <c r="M896" i="3" s="1"/>
  <c r="M897" i="3" s="1"/>
  <c r="M898" i="3" s="1"/>
  <c r="M899" i="3" s="1"/>
  <c r="M900" i="3" s="1"/>
  <c r="M901" i="3" s="1"/>
  <c r="M902" i="3" s="1"/>
  <c r="M903" i="3" s="1"/>
  <c r="M904" i="3" s="1"/>
  <c r="M905" i="3" s="1"/>
  <c r="M906" i="3" s="1"/>
  <c r="M907" i="3" s="1"/>
  <c r="M908" i="3" s="1"/>
  <c r="M909" i="3" s="1"/>
  <c r="M910" i="3" s="1"/>
  <c r="M911" i="3" s="1"/>
  <c r="M912" i="3" s="1"/>
  <c r="M913" i="3" s="1"/>
  <c r="M914" i="3" s="1"/>
  <c r="M915" i="3" s="1"/>
  <c r="M916" i="3" s="1"/>
  <c r="M917" i="3" s="1"/>
  <c r="M918" i="3" s="1"/>
  <c r="M919" i="3" s="1"/>
  <c r="M920" i="3" s="1"/>
  <c r="M921" i="3" s="1"/>
  <c r="M922" i="3" s="1"/>
  <c r="M923" i="3" s="1"/>
  <c r="M924" i="3" s="1"/>
  <c r="M925" i="3" s="1"/>
  <c r="M926" i="3" s="1"/>
  <c r="M927" i="3" s="1"/>
  <c r="M928" i="3" s="1"/>
  <c r="M929" i="3" s="1"/>
  <c r="M930" i="3" s="1"/>
  <c r="M931" i="3" s="1"/>
  <c r="M932" i="3" s="1"/>
  <c r="M933" i="3" s="1"/>
  <c r="M934" i="3" s="1"/>
  <c r="M935" i="3" s="1"/>
  <c r="M936" i="3" s="1"/>
  <c r="M937" i="3" s="1"/>
  <c r="M938" i="3" s="1"/>
  <c r="M939" i="3" s="1"/>
  <c r="M940" i="3" s="1"/>
  <c r="M941" i="3" s="1"/>
  <c r="M942" i="3" s="1"/>
  <c r="M943" i="3" s="1"/>
  <c r="M944" i="3" s="1"/>
  <c r="M945" i="3" s="1"/>
  <c r="M946" i="3" s="1"/>
  <c r="M947" i="3" s="1"/>
  <c r="M948" i="3" s="1"/>
  <c r="M949" i="3" s="1"/>
  <c r="M950" i="3" s="1"/>
  <c r="M951" i="3" s="1"/>
  <c r="M952" i="3" s="1"/>
  <c r="M953" i="3" s="1"/>
  <c r="M954" i="3" s="1"/>
  <c r="M955" i="3" s="1"/>
  <c r="M956" i="3" s="1"/>
  <c r="M957" i="3" s="1"/>
  <c r="M958" i="3" s="1"/>
  <c r="M959" i="3" s="1"/>
  <c r="M960" i="3" s="1"/>
  <c r="M961" i="3" s="1"/>
  <c r="M962" i="3" s="1"/>
  <c r="M963" i="3" s="1"/>
  <c r="M964" i="3" s="1"/>
  <c r="M965" i="3" s="1"/>
  <c r="M966" i="3" s="1"/>
  <c r="M967" i="3" s="1"/>
  <c r="M968" i="3" s="1"/>
  <c r="M969" i="3" s="1"/>
  <c r="M970" i="3" s="1"/>
  <c r="M971" i="3" s="1"/>
  <c r="M972" i="3" s="1"/>
  <c r="M973" i="3" s="1"/>
  <c r="M974" i="3" s="1"/>
  <c r="M975" i="3" s="1"/>
  <c r="M976" i="3" s="1"/>
  <c r="M977" i="3" s="1"/>
  <c r="M978" i="3" s="1"/>
  <c r="M979" i="3" s="1"/>
  <c r="M980" i="3" s="1"/>
  <c r="M981" i="3" s="1"/>
  <c r="M982" i="3" s="1"/>
  <c r="M983" i="3" s="1"/>
  <c r="M984" i="3" s="1"/>
  <c r="M985" i="3" s="1"/>
  <c r="M986" i="3" s="1"/>
  <c r="M987" i="3" s="1"/>
  <c r="M988" i="3" s="1"/>
  <c r="M989" i="3" s="1"/>
  <c r="M990" i="3" s="1"/>
  <c r="M991" i="3" s="1"/>
  <c r="M992" i="3" s="1"/>
  <c r="M993" i="3" s="1"/>
  <c r="M994" i="3" s="1"/>
  <c r="M995" i="3" s="1"/>
  <c r="M996" i="3" s="1"/>
  <c r="M997" i="3" s="1"/>
  <c r="M998" i="3" s="1"/>
  <c r="M999" i="3" s="1"/>
  <c r="M1000" i="3" s="1"/>
  <c r="M1001" i="3" s="1"/>
  <c r="M1002" i="3" s="1"/>
  <c r="M1003" i="3" s="1"/>
  <c r="M1004" i="3" s="1"/>
  <c r="M1005" i="3" s="1"/>
  <c r="M1006" i="3" s="1"/>
  <c r="M1007" i="3" s="1"/>
  <c r="M1008" i="3" s="1"/>
  <c r="M1009" i="3" s="1"/>
  <c r="M1010" i="3" s="1"/>
  <c r="M1011" i="3" s="1"/>
  <c r="M1012" i="3" s="1"/>
  <c r="M1013" i="3" s="1"/>
  <c r="M1014" i="3" s="1"/>
  <c r="M1015" i="3" s="1"/>
  <c r="M1016" i="3" s="1"/>
  <c r="M1017" i="3" s="1"/>
  <c r="M1018" i="3" s="1"/>
  <c r="M1019" i="3" s="1"/>
  <c r="M1020" i="3" s="1"/>
  <c r="M1021" i="3" s="1"/>
  <c r="M1022" i="3" s="1"/>
  <c r="M1023" i="3" s="1"/>
  <c r="M1024" i="3" s="1"/>
  <c r="M1025" i="3" s="1"/>
  <c r="M1026" i="3" s="1"/>
  <c r="M1027" i="3" s="1"/>
  <c r="M1028" i="3" s="1"/>
  <c r="M10" i="3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G214" i="3"/>
  <c r="K214" i="3" s="1"/>
  <c r="I214" i="3" s="1"/>
  <c r="M421" i="3"/>
  <c r="M422" i="3" s="1"/>
  <c r="G420" i="3"/>
  <c r="K420" i="3" s="1"/>
  <c r="M420" i="4"/>
  <c r="M215" i="5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10" i="6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71" i="6" s="1"/>
  <c r="M72" i="6" s="1"/>
  <c r="M73" i="6" s="1"/>
  <c r="M74" i="6" s="1"/>
  <c r="M75" i="6" s="1"/>
  <c r="M76" i="6" s="1"/>
  <c r="M77" i="6" s="1"/>
  <c r="M78" i="6" s="1"/>
  <c r="M79" i="6" s="1"/>
  <c r="M80" i="6" s="1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M116" i="6" s="1"/>
  <c r="M117" i="6" s="1"/>
  <c r="M118" i="6" s="1"/>
  <c r="M119" i="6" s="1"/>
  <c r="M120" i="6" s="1"/>
  <c r="M121" i="6" s="1"/>
  <c r="M122" i="6" s="1"/>
  <c r="M123" i="6" s="1"/>
  <c r="M124" i="6" s="1"/>
  <c r="M125" i="6" s="1"/>
  <c r="M126" i="6" s="1"/>
  <c r="M127" i="6" s="1"/>
  <c r="M128" i="6" s="1"/>
  <c r="M129" i="6" s="1"/>
  <c r="M130" i="6" s="1"/>
  <c r="M131" i="6" s="1"/>
  <c r="M132" i="6" s="1"/>
  <c r="M133" i="6" s="1"/>
  <c r="M134" i="6" s="1"/>
  <c r="M135" i="6" s="1"/>
  <c r="M136" i="6" s="1"/>
  <c r="M137" i="6" s="1"/>
  <c r="M138" i="6" s="1"/>
  <c r="M139" i="6" s="1"/>
  <c r="M140" i="6" s="1"/>
  <c r="M141" i="6" s="1"/>
  <c r="M142" i="6" s="1"/>
  <c r="M143" i="6" s="1"/>
  <c r="M144" i="6" s="1"/>
  <c r="M145" i="6" s="1"/>
  <c r="M146" i="6" s="1"/>
  <c r="M147" i="6" s="1"/>
  <c r="M148" i="6" s="1"/>
  <c r="M149" i="6" s="1"/>
  <c r="M150" i="6" s="1"/>
  <c r="M151" i="6" s="1"/>
  <c r="M152" i="6" s="1"/>
  <c r="M153" i="6" s="1"/>
  <c r="M154" i="6" s="1"/>
  <c r="M155" i="6" s="1"/>
  <c r="M156" i="6" s="1"/>
  <c r="M157" i="6" s="1"/>
  <c r="M158" i="6" s="1"/>
  <c r="M159" i="6" s="1"/>
  <c r="M160" i="6" s="1"/>
  <c r="M161" i="6" s="1"/>
  <c r="M162" i="6" s="1"/>
  <c r="M163" i="6" s="1"/>
  <c r="M164" i="6" s="1"/>
  <c r="M165" i="6" s="1"/>
  <c r="M166" i="6" s="1"/>
  <c r="M167" i="6" s="1"/>
  <c r="M168" i="6" s="1"/>
  <c r="M169" i="6" s="1"/>
  <c r="M170" i="6" s="1"/>
  <c r="M171" i="6" s="1"/>
  <c r="M172" i="6" s="1"/>
  <c r="M173" i="6" s="1"/>
  <c r="M174" i="6" s="1"/>
  <c r="M175" i="6" s="1"/>
  <c r="M176" i="6" s="1"/>
  <c r="M177" i="6" s="1"/>
  <c r="M178" i="6" s="1"/>
  <c r="M179" i="6" s="1"/>
  <c r="M180" i="6" s="1"/>
  <c r="M181" i="6" s="1"/>
  <c r="M182" i="6" s="1"/>
  <c r="M183" i="6" s="1"/>
  <c r="M184" i="6" s="1"/>
  <c r="M185" i="6" s="1"/>
  <c r="M186" i="6" s="1"/>
  <c r="M187" i="6" s="1"/>
  <c r="M188" i="6" s="1"/>
  <c r="M189" i="6" s="1"/>
  <c r="M190" i="6" s="1"/>
  <c r="M191" i="6" s="1"/>
  <c r="M192" i="6" s="1"/>
  <c r="M193" i="6" s="1"/>
  <c r="M194" i="6" s="1"/>
  <c r="M195" i="6" s="1"/>
  <c r="M196" i="6" s="1"/>
  <c r="M197" i="6" s="1"/>
  <c r="M198" i="6" s="1"/>
  <c r="M199" i="6" s="1"/>
  <c r="M200" i="6" s="1"/>
  <c r="M201" i="6" s="1"/>
  <c r="M202" i="6" s="1"/>
  <c r="M203" i="6" s="1"/>
  <c r="M204" i="6" s="1"/>
  <c r="M205" i="6" s="1"/>
  <c r="M206" i="6" s="1"/>
  <c r="M207" i="6" s="1"/>
  <c r="M208" i="6" s="1"/>
  <c r="M625" i="7"/>
  <c r="M626" i="7" s="1"/>
  <c r="M627" i="7" s="1"/>
  <c r="M628" i="7" s="1"/>
  <c r="M629" i="7" s="1"/>
  <c r="M630" i="7" s="1"/>
  <c r="M631" i="7" s="1"/>
  <c r="M632" i="7" s="1"/>
  <c r="M633" i="7" s="1"/>
  <c r="M634" i="7" s="1"/>
  <c r="M635" i="7" s="1"/>
  <c r="M636" i="7" s="1"/>
  <c r="M637" i="7" s="1"/>
  <c r="M638" i="7" s="1"/>
  <c r="M639" i="7" s="1"/>
  <c r="M640" i="7" s="1"/>
  <c r="M641" i="7" s="1"/>
  <c r="M642" i="7" s="1"/>
  <c r="M643" i="7" s="1"/>
  <c r="M644" i="7" s="1"/>
  <c r="M645" i="7" s="1"/>
  <c r="M646" i="7" s="1"/>
  <c r="M647" i="7" s="1"/>
  <c r="M648" i="7" s="1"/>
  <c r="M649" i="7" s="1"/>
  <c r="M650" i="7" s="1"/>
  <c r="M651" i="7" s="1"/>
  <c r="M652" i="7" s="1"/>
  <c r="M653" i="7" s="1"/>
  <c r="M654" i="7" s="1"/>
  <c r="M655" i="7" s="1"/>
  <c r="M656" i="7" s="1"/>
  <c r="M657" i="7" s="1"/>
  <c r="M658" i="7" s="1"/>
  <c r="M659" i="7" s="1"/>
  <c r="M660" i="7" s="1"/>
  <c r="M661" i="7" s="1"/>
  <c r="M662" i="7" s="1"/>
  <c r="M663" i="7" s="1"/>
  <c r="M664" i="7" s="1"/>
  <c r="M665" i="7" s="1"/>
  <c r="M666" i="7" s="1"/>
  <c r="M667" i="7" s="1"/>
  <c r="M668" i="7" s="1"/>
  <c r="M669" i="7" s="1"/>
  <c r="M670" i="7" s="1"/>
  <c r="M671" i="7" s="1"/>
  <c r="M672" i="7" s="1"/>
  <c r="M673" i="7" s="1"/>
  <c r="M674" i="7" s="1"/>
  <c r="M675" i="7" s="1"/>
  <c r="M676" i="7" s="1"/>
  <c r="M677" i="7" s="1"/>
  <c r="M678" i="7" s="1"/>
  <c r="M679" i="7" s="1"/>
  <c r="M680" i="7" s="1"/>
  <c r="M681" i="7" s="1"/>
  <c r="M682" i="7" s="1"/>
  <c r="M683" i="7" s="1"/>
  <c r="M684" i="7" s="1"/>
  <c r="M685" i="7" s="1"/>
  <c r="M686" i="7" s="1"/>
  <c r="M687" i="7" s="1"/>
  <c r="M688" i="7" s="1"/>
  <c r="M689" i="7" s="1"/>
  <c r="M690" i="7" s="1"/>
  <c r="M691" i="7" s="1"/>
  <c r="M692" i="7" s="1"/>
  <c r="M693" i="7" s="1"/>
  <c r="M694" i="7" s="1"/>
  <c r="M695" i="7" s="1"/>
  <c r="M696" i="7" s="1"/>
  <c r="M697" i="7" s="1"/>
  <c r="M698" i="7" s="1"/>
  <c r="M699" i="7" s="1"/>
  <c r="M700" i="7" s="1"/>
  <c r="M701" i="7" s="1"/>
  <c r="M702" i="7" s="1"/>
  <c r="M703" i="7" s="1"/>
  <c r="M704" i="7" s="1"/>
  <c r="M705" i="7" s="1"/>
  <c r="M706" i="7" s="1"/>
  <c r="M707" i="7" s="1"/>
  <c r="M708" i="7" s="1"/>
  <c r="M709" i="7" s="1"/>
  <c r="M710" i="7" s="1"/>
  <c r="M711" i="7" s="1"/>
  <c r="M712" i="7" s="1"/>
  <c r="M713" i="7" s="1"/>
  <c r="M714" i="7" s="1"/>
  <c r="M715" i="7" s="1"/>
  <c r="M716" i="7" s="1"/>
  <c r="M717" i="7" s="1"/>
  <c r="M718" i="7" s="1"/>
  <c r="M719" i="7" s="1"/>
  <c r="M720" i="7" s="1"/>
  <c r="M721" i="7" s="1"/>
  <c r="M722" i="7" s="1"/>
  <c r="M723" i="7" s="1"/>
  <c r="M724" i="7" s="1"/>
  <c r="M725" i="7" s="1"/>
  <c r="M726" i="7" s="1"/>
  <c r="M727" i="7" s="1"/>
  <c r="M728" i="7" s="1"/>
  <c r="M729" i="7" s="1"/>
  <c r="M730" i="7" s="1"/>
  <c r="M731" i="7" s="1"/>
  <c r="M732" i="7" s="1"/>
  <c r="M733" i="7" s="1"/>
  <c r="M734" i="7" s="1"/>
  <c r="M735" i="7" s="1"/>
  <c r="M736" i="7" s="1"/>
  <c r="M737" i="7" s="1"/>
  <c r="M738" i="7" s="1"/>
  <c r="M739" i="7" s="1"/>
  <c r="M740" i="7" s="1"/>
  <c r="M741" i="7" s="1"/>
  <c r="M742" i="7" s="1"/>
  <c r="M743" i="7" s="1"/>
  <c r="M744" i="7" s="1"/>
  <c r="M745" i="7" s="1"/>
  <c r="M746" i="7" s="1"/>
  <c r="M747" i="7" s="1"/>
  <c r="M748" i="7" s="1"/>
  <c r="M749" i="7" s="1"/>
  <c r="M750" i="7" s="1"/>
  <c r="M751" i="7" s="1"/>
  <c r="M752" i="7" s="1"/>
  <c r="M753" i="7" s="1"/>
  <c r="M754" i="7" s="1"/>
  <c r="M755" i="7" s="1"/>
  <c r="M756" i="7" s="1"/>
  <c r="M757" i="7" s="1"/>
  <c r="M758" i="7" s="1"/>
  <c r="M759" i="7" s="1"/>
  <c r="M760" i="7" s="1"/>
  <c r="M761" i="7" s="1"/>
  <c r="M762" i="7" s="1"/>
  <c r="M763" i="7" s="1"/>
  <c r="M764" i="7" s="1"/>
  <c r="M765" i="7" s="1"/>
  <c r="M766" i="7" s="1"/>
  <c r="M767" i="7" s="1"/>
  <c r="M768" i="7" s="1"/>
  <c r="M769" i="7" s="1"/>
  <c r="M770" i="7" s="1"/>
  <c r="M771" i="7" s="1"/>
  <c r="M772" i="7" s="1"/>
  <c r="M773" i="7" s="1"/>
  <c r="M774" i="7" s="1"/>
  <c r="M775" i="7" s="1"/>
  <c r="M776" i="7" s="1"/>
  <c r="M777" i="7" s="1"/>
  <c r="M778" i="7" s="1"/>
  <c r="M779" i="7" s="1"/>
  <c r="M780" i="7" s="1"/>
  <c r="M781" i="7" s="1"/>
  <c r="M782" i="7" s="1"/>
  <c r="M783" i="7" s="1"/>
  <c r="M784" i="7" s="1"/>
  <c r="M785" i="7" s="1"/>
  <c r="M786" i="7" s="1"/>
  <c r="M787" i="7" s="1"/>
  <c r="M788" i="7" s="1"/>
  <c r="M789" i="7" s="1"/>
  <c r="M790" i="7" s="1"/>
  <c r="M791" i="7" s="1"/>
  <c r="M792" i="7" s="1"/>
  <c r="M793" i="7" s="1"/>
  <c r="M794" i="7" s="1"/>
  <c r="M795" i="7" s="1"/>
  <c r="M796" i="7" s="1"/>
  <c r="M797" i="7" s="1"/>
  <c r="M798" i="7" s="1"/>
  <c r="M799" i="7" s="1"/>
  <c r="M800" i="7" s="1"/>
  <c r="M801" i="7" s="1"/>
  <c r="M802" i="7" s="1"/>
  <c r="M803" i="7" s="1"/>
  <c r="M804" i="7" s="1"/>
  <c r="M805" i="7" s="1"/>
  <c r="M806" i="7" s="1"/>
  <c r="M807" i="7" s="1"/>
  <c r="M808" i="7" s="1"/>
  <c r="M809" i="7" s="1"/>
  <c r="M810" i="7" s="1"/>
  <c r="M811" i="7" s="1"/>
  <c r="M812" i="7" s="1"/>
  <c r="M813" i="7" s="1"/>
  <c r="M814" i="7" s="1"/>
  <c r="M815" i="7" s="1"/>
  <c r="M816" i="7" s="1"/>
  <c r="M817" i="7" s="1"/>
  <c r="M818" i="7" s="1"/>
  <c r="M819" i="7" s="1"/>
  <c r="M820" i="7" s="1"/>
  <c r="M821" i="7" s="1"/>
  <c r="M822" i="7" s="1"/>
  <c r="M823" i="7" s="1"/>
  <c r="G829" i="7"/>
  <c r="K829" i="7" s="1"/>
  <c r="I829" i="7" s="1"/>
  <c r="G419" i="8"/>
  <c r="K419" i="8" s="1"/>
  <c r="J419" i="8" s="1"/>
  <c r="M420" i="8"/>
  <c r="M421" i="8" s="1"/>
  <c r="M422" i="8" s="1"/>
  <c r="M420" i="10"/>
  <c r="M215" i="8"/>
  <c r="M216" i="8" s="1"/>
  <c r="M830" i="8"/>
  <c r="M215" i="10"/>
  <c r="M216" i="10" s="1"/>
  <c r="M10" i="10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181" i="10" s="1"/>
  <c r="M182" i="10" s="1"/>
  <c r="M183" i="10" s="1"/>
  <c r="M184" i="10" s="1"/>
  <c r="M185" i="10" s="1"/>
  <c r="M186" i="10" s="1"/>
  <c r="M187" i="10" s="1"/>
  <c r="M188" i="10" s="1"/>
  <c r="M189" i="10" s="1"/>
  <c r="M190" i="10" s="1"/>
  <c r="M191" i="10" s="1"/>
  <c r="M192" i="10" s="1"/>
  <c r="M193" i="10" s="1"/>
  <c r="M194" i="10" s="1"/>
  <c r="M195" i="10" s="1"/>
  <c r="M196" i="10" s="1"/>
  <c r="M197" i="10" s="1"/>
  <c r="M198" i="10" s="1"/>
  <c r="M199" i="10" s="1"/>
  <c r="M200" i="10" s="1"/>
  <c r="M201" i="10" s="1"/>
  <c r="M202" i="10" s="1"/>
  <c r="M203" i="10" s="1"/>
  <c r="M204" i="10" s="1"/>
  <c r="M205" i="10" s="1"/>
  <c r="M206" i="10" s="1"/>
  <c r="M207" i="10" s="1"/>
  <c r="M208" i="10" s="1"/>
  <c r="M626" i="10"/>
  <c r="M625" i="9"/>
  <c r="G9" i="8"/>
  <c r="K9" i="8" s="1"/>
  <c r="H9" i="8" s="1"/>
  <c r="I777" i="7"/>
  <c r="J551" i="6"/>
  <c r="R124" i="4"/>
  <c r="O124" i="4" s="1"/>
  <c r="T124" i="4" s="1"/>
  <c r="R130" i="4"/>
  <c r="O130" i="4" s="1"/>
  <c r="S130" i="4" s="1"/>
  <c r="I241" i="6"/>
  <c r="R842" i="7"/>
  <c r="O842" i="7" s="1"/>
  <c r="T842" i="7" s="1"/>
  <c r="J777" i="7"/>
  <c r="P558" i="8"/>
  <c r="Q558" i="8" s="1"/>
  <c r="J611" i="4"/>
  <c r="L615" i="4"/>
  <c r="H624" i="4"/>
  <c r="I88" i="6"/>
  <c r="H682" i="6"/>
  <c r="P686" i="6"/>
  <c r="Q686" i="6" s="1"/>
  <c r="R452" i="7"/>
  <c r="O452" i="7" s="1"/>
  <c r="S452" i="7" s="1"/>
  <c r="R316" i="8"/>
  <c r="O316" i="8" s="1"/>
  <c r="T316" i="8" s="1"/>
  <c r="L753" i="10"/>
  <c r="J624" i="4"/>
  <c r="L910" i="4"/>
  <c r="L1018" i="5"/>
  <c r="P920" i="6"/>
  <c r="Q920" i="6" s="1"/>
  <c r="I113" i="8"/>
  <c r="L250" i="8"/>
  <c r="P252" i="8"/>
  <c r="Q252" i="8" s="1"/>
  <c r="J390" i="9"/>
  <c r="I472" i="9"/>
  <c r="H183" i="6"/>
  <c r="L447" i="6"/>
  <c r="R91" i="7"/>
  <c r="O91" i="7" s="1"/>
  <c r="T91" i="7" s="1"/>
  <c r="P772" i="7"/>
  <c r="Q772" i="7" s="1"/>
  <c r="R964" i="8"/>
  <c r="O964" i="8" s="1"/>
  <c r="H315" i="10"/>
  <c r="I698" i="9"/>
  <c r="L524" i="4"/>
  <c r="H526" i="4"/>
  <c r="R884" i="4"/>
  <c r="O884" i="4" s="1"/>
  <c r="S884" i="4" s="1"/>
  <c r="L556" i="5"/>
  <c r="J740" i="5"/>
  <c r="J810" i="5"/>
  <c r="L449" i="6"/>
  <c r="H510" i="6"/>
  <c r="I524" i="6"/>
  <c r="P593" i="8"/>
  <c r="Q593" i="8" s="1"/>
  <c r="H875" i="8"/>
  <c r="P937" i="8"/>
  <c r="Q937" i="8" s="1"/>
  <c r="H938" i="8"/>
  <c r="I326" i="10"/>
  <c r="H860" i="10"/>
  <c r="R940" i="10"/>
  <c r="O940" i="10" s="1"/>
  <c r="S940" i="10" s="1"/>
  <c r="I1005" i="10"/>
  <c r="H116" i="9"/>
  <c r="R585" i="9"/>
  <c r="O585" i="9" s="1"/>
  <c r="S585" i="9" s="1"/>
  <c r="H587" i="9"/>
  <c r="H676" i="3"/>
  <c r="I427" i="4"/>
  <c r="J60" i="6"/>
  <c r="L108" i="6"/>
  <c r="J208" i="6"/>
  <c r="I401" i="7"/>
  <c r="J924" i="7"/>
  <c r="P614" i="8"/>
  <c r="Q614" i="8" s="1"/>
  <c r="R938" i="8"/>
  <c r="O938" i="8" s="1"/>
  <c r="L130" i="10"/>
  <c r="P116" i="9"/>
  <c r="Q116" i="9" s="1"/>
  <c r="H910" i="4"/>
  <c r="L999" i="3"/>
  <c r="I999" i="3"/>
  <c r="I952" i="6"/>
  <c r="P952" i="6"/>
  <c r="Q952" i="6" s="1"/>
  <c r="P612" i="7"/>
  <c r="Q612" i="7" s="1"/>
  <c r="H612" i="7"/>
  <c r="P776" i="7"/>
  <c r="Q776" i="7" s="1"/>
  <c r="R776" i="7"/>
  <c r="O776" i="7" s="1"/>
  <c r="S776" i="7" s="1"/>
  <c r="J72" i="3"/>
  <c r="R164" i="3"/>
  <c r="O164" i="3" s="1"/>
  <c r="T164" i="3" s="1"/>
  <c r="R167" i="3"/>
  <c r="O167" i="3" s="1"/>
  <c r="S167" i="3" s="1"/>
  <c r="H168" i="3"/>
  <c r="I483" i="3"/>
  <c r="J605" i="3"/>
  <c r="P284" i="4"/>
  <c r="Q284" i="4" s="1"/>
  <c r="P330" i="4"/>
  <c r="Q330" i="4" s="1"/>
  <c r="R563" i="4"/>
  <c r="O563" i="4" s="1"/>
  <c r="S563" i="4" s="1"/>
  <c r="I697" i="4"/>
  <c r="L734" i="4"/>
  <c r="I799" i="4"/>
  <c r="L799" i="4"/>
  <c r="R990" i="3"/>
  <c r="O990" i="3" s="1"/>
  <c r="J990" i="3"/>
  <c r="R649" i="5"/>
  <c r="O649" i="5" s="1"/>
  <c r="H649" i="5"/>
  <c r="I869" i="6"/>
  <c r="L869" i="6"/>
  <c r="H1012" i="6"/>
  <c r="L1012" i="6"/>
  <c r="J1012" i="6"/>
  <c r="H74" i="7"/>
  <c r="I74" i="7"/>
  <c r="I64" i="2"/>
  <c r="P706" i="3"/>
  <c r="Q706" i="3" s="1"/>
  <c r="H504" i="4"/>
  <c r="H781" i="4"/>
  <c r="J798" i="4"/>
  <c r="P798" i="4"/>
  <c r="Q798" i="4" s="1"/>
  <c r="I839" i="3"/>
  <c r="H543" i="5"/>
  <c r="R543" i="5"/>
  <c r="O543" i="5" s="1"/>
  <c r="S543" i="5" s="1"/>
  <c r="J915" i="5"/>
  <c r="H915" i="5"/>
  <c r="P591" i="6"/>
  <c r="Q591" i="6" s="1"/>
  <c r="J591" i="6"/>
  <c r="H591" i="6"/>
  <c r="L67" i="7"/>
  <c r="R67" i="7"/>
  <c r="O67" i="7" s="1"/>
  <c r="T67" i="7" s="1"/>
  <c r="P175" i="3"/>
  <c r="Q175" i="3" s="1"/>
  <c r="R309" i="3"/>
  <c r="O309" i="3" s="1"/>
  <c r="S309" i="3" s="1"/>
  <c r="J574" i="3"/>
  <c r="R286" i="4"/>
  <c r="O286" i="4" s="1"/>
  <c r="T286" i="4" s="1"/>
  <c r="L346" i="4"/>
  <c r="H669" i="4"/>
  <c r="L791" i="4"/>
  <c r="J791" i="4"/>
  <c r="H867" i="3"/>
  <c r="J881" i="3"/>
  <c r="H881" i="3"/>
  <c r="J680" i="5"/>
  <c r="I680" i="5"/>
  <c r="R884" i="5"/>
  <c r="O884" i="5" s="1"/>
  <c r="T884" i="5" s="1"/>
  <c r="P884" i="5"/>
  <c r="Q884" i="5" s="1"/>
  <c r="P559" i="6"/>
  <c r="Q559" i="6" s="1"/>
  <c r="I559" i="6"/>
  <c r="J608" i="6"/>
  <c r="H608" i="6"/>
  <c r="I846" i="6"/>
  <c r="J846" i="6"/>
  <c r="J873" i="6"/>
  <c r="H873" i="6"/>
  <c r="P186" i="8"/>
  <c r="Q186" i="8" s="1"/>
  <c r="I231" i="8"/>
  <c r="P566" i="8"/>
  <c r="Q566" i="8" s="1"/>
  <c r="J607" i="8"/>
  <c r="H610" i="8"/>
  <c r="H806" i="8"/>
  <c r="J822" i="8"/>
  <c r="I834" i="8"/>
  <c r="J315" i="10"/>
  <c r="L558" i="10"/>
  <c r="H13" i="9"/>
  <c r="H129" i="9"/>
  <c r="L355" i="9"/>
  <c r="H581" i="9"/>
  <c r="I682" i="9"/>
  <c r="R786" i="9"/>
  <c r="O786" i="9" s="1"/>
  <c r="T786" i="9" s="1"/>
  <c r="R968" i="9"/>
  <c r="O968" i="9" s="1"/>
  <c r="S968" i="9" s="1"/>
  <c r="H992" i="9"/>
  <c r="R610" i="8"/>
  <c r="O610" i="8" s="1"/>
  <c r="T610" i="8" s="1"/>
  <c r="I13" i="9"/>
  <c r="I129" i="9"/>
  <c r="J676" i="9"/>
  <c r="I1012" i="9"/>
  <c r="R240" i="5"/>
  <c r="O240" i="5" s="1"/>
  <c r="T240" i="5" s="1"/>
  <c r="H674" i="5"/>
  <c r="H720" i="5"/>
  <c r="H929" i="5"/>
  <c r="I413" i="6"/>
  <c r="I796" i="6"/>
  <c r="P904" i="7"/>
  <c r="Q904" i="7" s="1"/>
  <c r="P182" i="8"/>
  <c r="Q182" i="8" s="1"/>
  <c r="I236" i="8"/>
  <c r="L501" i="8"/>
  <c r="I907" i="8"/>
  <c r="P947" i="8"/>
  <c r="Q947" i="8" s="1"/>
  <c r="J129" i="9"/>
  <c r="L789" i="4"/>
  <c r="P789" i="4"/>
  <c r="Q789" i="4" s="1"/>
  <c r="H179" i="2"/>
  <c r="J245" i="3"/>
  <c r="J308" i="3"/>
  <c r="I321" i="3"/>
  <c r="P474" i="3"/>
  <c r="Q474" i="3" s="1"/>
  <c r="H123" i="4"/>
  <c r="I372" i="4"/>
  <c r="L375" i="4"/>
  <c r="R583" i="4"/>
  <c r="O583" i="4" s="1"/>
  <c r="T583" i="4" s="1"/>
  <c r="J697" i="4"/>
  <c r="J734" i="4"/>
  <c r="R790" i="4"/>
  <c r="O790" i="4" s="1"/>
  <c r="S790" i="4" s="1"/>
  <c r="H791" i="4"/>
  <c r="I916" i="3"/>
  <c r="I939" i="4"/>
  <c r="H641" i="5"/>
  <c r="J655" i="5"/>
  <c r="R705" i="5"/>
  <c r="O705" i="5" s="1"/>
  <c r="T705" i="5" s="1"/>
  <c r="H736" i="5"/>
  <c r="L774" i="5"/>
  <c r="I801" i="5"/>
  <c r="H914" i="5"/>
  <c r="R922" i="5"/>
  <c r="O922" i="5" s="1"/>
  <c r="T922" i="5" s="1"/>
  <c r="I923" i="5"/>
  <c r="I40" i="6"/>
  <c r="J221" i="6"/>
  <c r="L249" i="6"/>
  <c r="P498" i="6"/>
  <c r="Q498" i="6" s="1"/>
  <c r="H498" i="6"/>
  <c r="P687" i="6"/>
  <c r="Q687" i="6" s="1"/>
  <c r="I687" i="6"/>
  <c r="L649" i="7"/>
  <c r="P649" i="7"/>
  <c r="Q649" i="7" s="1"/>
  <c r="R276" i="8"/>
  <c r="O276" i="8" s="1"/>
  <c r="T276" i="8" s="1"/>
  <c r="P276" i="8"/>
  <c r="Q276" i="8" s="1"/>
  <c r="J276" i="8"/>
  <c r="I276" i="8"/>
  <c r="R801" i="5"/>
  <c r="O801" i="5" s="1"/>
  <c r="T801" i="5" s="1"/>
  <c r="R914" i="5"/>
  <c r="O914" i="5" s="1"/>
  <c r="T914" i="5" s="1"/>
  <c r="I495" i="6"/>
  <c r="J495" i="6"/>
  <c r="R897" i="7"/>
  <c r="O897" i="7" s="1"/>
  <c r="S897" i="7" s="1"/>
  <c r="H897" i="7"/>
  <c r="J625" i="8"/>
  <c r="L84" i="3"/>
  <c r="P133" i="3"/>
  <c r="Q133" i="3" s="1"/>
  <c r="J350" i="3"/>
  <c r="J366" i="3"/>
  <c r="J722" i="3"/>
  <c r="J747" i="3"/>
  <c r="I785" i="3"/>
  <c r="L88" i="4"/>
  <c r="J259" i="4"/>
  <c r="H353" i="4"/>
  <c r="I358" i="4"/>
  <c r="J449" i="4"/>
  <c r="I484" i="4"/>
  <c r="H508" i="4"/>
  <c r="I625" i="4"/>
  <c r="I937" i="3"/>
  <c r="I916" i="4"/>
  <c r="L919" i="4"/>
  <c r="P962" i="4"/>
  <c r="Q962" i="4" s="1"/>
  <c r="L159" i="5"/>
  <c r="I304" i="5"/>
  <c r="P542" i="5"/>
  <c r="Q542" i="5" s="1"/>
  <c r="I548" i="5"/>
  <c r="J674" i="5"/>
  <c r="I716" i="5"/>
  <c r="R876" i="5"/>
  <c r="O876" i="5" s="1"/>
  <c r="R949" i="5"/>
  <c r="O949" i="5" s="1"/>
  <c r="T949" i="5" s="1"/>
  <c r="R1007" i="5"/>
  <c r="O1007" i="5" s="1"/>
  <c r="S1007" i="5" s="1"/>
  <c r="R131" i="6"/>
  <c r="O131" i="6" s="1"/>
  <c r="T131" i="6" s="1"/>
  <c r="L151" i="6"/>
  <c r="I152" i="6"/>
  <c r="L176" i="6"/>
  <c r="I491" i="6"/>
  <c r="H491" i="6"/>
  <c r="L642" i="6"/>
  <c r="I642" i="6"/>
  <c r="I723" i="6"/>
  <c r="L723" i="6"/>
  <c r="P878" i="6"/>
  <c r="Q878" i="6" s="1"/>
  <c r="I878" i="6"/>
  <c r="J219" i="7"/>
  <c r="P341" i="7"/>
  <c r="Q341" i="7" s="1"/>
  <c r="R341" i="7"/>
  <c r="O341" i="7" s="1"/>
  <c r="T341" i="7" s="1"/>
  <c r="I341" i="7"/>
  <c r="L610" i="7"/>
  <c r="P610" i="7"/>
  <c r="Q610" i="7" s="1"/>
  <c r="P1004" i="7"/>
  <c r="Q1004" i="7" s="1"/>
  <c r="R1004" i="7"/>
  <c r="O1004" i="7" s="1"/>
  <c r="T1004" i="7" s="1"/>
  <c r="H55" i="8"/>
  <c r="L55" i="8"/>
  <c r="R159" i="5"/>
  <c r="O159" i="5" s="1"/>
  <c r="T159" i="5" s="1"/>
  <c r="R151" i="6"/>
  <c r="O151" i="6" s="1"/>
  <c r="S151" i="6" s="1"/>
  <c r="L281" i="6"/>
  <c r="J503" i="6"/>
  <c r="L503" i="6"/>
  <c r="P747" i="6"/>
  <c r="Q747" i="6" s="1"/>
  <c r="J747" i="6"/>
  <c r="L32" i="7"/>
  <c r="R32" i="7"/>
  <c r="O32" i="7" s="1"/>
  <c r="T32" i="7" s="1"/>
  <c r="H171" i="7"/>
  <c r="R171" i="7"/>
  <c r="O171" i="7" s="1"/>
  <c r="T171" i="7" s="1"/>
  <c r="R365" i="7"/>
  <c r="O365" i="7" s="1"/>
  <c r="T365" i="7" s="1"/>
  <c r="L365" i="7"/>
  <c r="I667" i="7"/>
  <c r="J667" i="7"/>
  <c r="P608" i="6"/>
  <c r="Q608" i="6" s="1"/>
  <c r="J74" i="7"/>
  <c r="J401" i="7"/>
  <c r="R182" i="8"/>
  <c r="O182" i="8" s="1"/>
  <c r="T182" i="8" s="1"/>
  <c r="J231" i="8"/>
  <c r="L471" i="8"/>
  <c r="R834" i="8"/>
  <c r="O834" i="8" s="1"/>
  <c r="S834" i="8" s="1"/>
  <c r="I954" i="8"/>
  <c r="R971" i="8"/>
  <c r="O971" i="8" s="1"/>
  <c r="T971" i="8" s="1"/>
  <c r="H1007" i="8"/>
  <c r="I122" i="10"/>
  <c r="L398" i="10"/>
  <c r="J399" i="10"/>
  <c r="I688" i="10"/>
  <c r="I766" i="10"/>
  <c r="H915" i="10"/>
  <c r="R947" i="10"/>
  <c r="O947" i="10" s="1"/>
  <c r="T947" i="10" s="1"/>
  <c r="H955" i="10"/>
  <c r="I1013" i="10"/>
  <c r="J124" i="9"/>
  <c r="P326" i="9"/>
  <c r="Q326" i="9" s="1"/>
  <c r="R493" i="9"/>
  <c r="O493" i="9" s="1"/>
  <c r="T493" i="9" s="1"/>
  <c r="P687" i="9"/>
  <c r="Q687" i="9" s="1"/>
  <c r="H688" i="9"/>
  <c r="H794" i="9"/>
  <c r="R876" i="7"/>
  <c r="O876" i="7" s="1"/>
  <c r="T876" i="7" s="1"/>
  <c r="I914" i="7"/>
  <c r="H407" i="8"/>
  <c r="J412" i="8"/>
  <c r="L566" i="8"/>
  <c r="R635" i="8"/>
  <c r="O635" i="8" s="1"/>
  <c r="S635" i="8" s="1"/>
  <c r="P656" i="8"/>
  <c r="Q656" i="8" s="1"/>
  <c r="R906" i="8"/>
  <c r="O906" i="8" s="1"/>
  <c r="T906" i="8" s="1"/>
  <c r="J73" i="10"/>
  <c r="I334" i="10"/>
  <c r="P711" i="10"/>
  <c r="Q711" i="10" s="1"/>
  <c r="P739" i="10"/>
  <c r="Q739" i="10" s="1"/>
  <c r="I779" i="10"/>
  <c r="I793" i="10"/>
  <c r="R848" i="10"/>
  <c r="O848" i="10" s="1"/>
  <c r="S848" i="10" s="1"/>
  <c r="R855" i="10"/>
  <c r="O855" i="10" s="1"/>
  <c r="T855" i="10" s="1"/>
  <c r="J915" i="10"/>
  <c r="R955" i="10"/>
  <c r="O955" i="10" s="1"/>
  <c r="T955" i="10" s="1"/>
  <c r="I52" i="9"/>
  <c r="P144" i="9"/>
  <c r="Q144" i="9" s="1"/>
  <c r="P258" i="9"/>
  <c r="Q258" i="9" s="1"/>
  <c r="I283" i="9"/>
  <c r="R397" i="9"/>
  <c r="O397" i="9" s="1"/>
  <c r="P408" i="9"/>
  <c r="Q408" i="9" s="1"/>
  <c r="J541" i="9"/>
  <c r="J794" i="9"/>
  <c r="R958" i="9"/>
  <c r="O958" i="9" s="1"/>
  <c r="J1018" i="9"/>
  <c r="J447" i="6"/>
  <c r="I511" i="6"/>
  <c r="L519" i="6"/>
  <c r="P534" i="6"/>
  <c r="Q534" i="6" s="1"/>
  <c r="L557" i="6"/>
  <c r="H617" i="6"/>
  <c r="R667" i="6"/>
  <c r="O667" i="6" s="1"/>
  <c r="T667" i="6" s="1"/>
  <c r="H669" i="6"/>
  <c r="J738" i="6"/>
  <c r="P739" i="6"/>
  <c r="Q739" i="6" s="1"/>
  <c r="I777" i="6"/>
  <c r="H778" i="6"/>
  <c r="R873" i="6"/>
  <c r="O873" i="6" s="1"/>
  <c r="T873" i="6" s="1"/>
  <c r="P910" i="6"/>
  <c r="Q910" i="6" s="1"/>
  <c r="H433" i="7"/>
  <c r="P508" i="7"/>
  <c r="Q508" i="7" s="1"/>
  <c r="R407" i="8"/>
  <c r="O407" i="8" s="1"/>
  <c r="T407" i="8" s="1"/>
  <c r="P412" i="8"/>
  <c r="Q412" i="8" s="1"/>
  <c r="H537" i="8"/>
  <c r="P50" i="10"/>
  <c r="Q50" i="10" s="1"/>
  <c r="H56" i="10"/>
  <c r="H658" i="9"/>
  <c r="I993" i="9"/>
  <c r="L404" i="3"/>
  <c r="J404" i="3"/>
  <c r="P379" i="2"/>
  <c r="Q379" i="2" s="1"/>
  <c r="P260" i="2"/>
  <c r="Q260" i="2" s="1"/>
  <c r="I267" i="2"/>
  <c r="L742" i="2"/>
  <c r="I761" i="2"/>
  <c r="J146" i="3"/>
  <c r="I164" i="3"/>
  <c r="J194" i="3"/>
  <c r="I271" i="3"/>
  <c r="H366" i="3"/>
  <c r="I605" i="3"/>
  <c r="J648" i="3"/>
  <c r="H684" i="3"/>
  <c r="I722" i="3"/>
  <c r="I123" i="4"/>
  <c r="L284" i="4"/>
  <c r="P358" i="4"/>
  <c r="Q358" i="4" s="1"/>
  <c r="P375" i="4"/>
  <c r="Q375" i="4" s="1"/>
  <c r="J481" i="4"/>
  <c r="L779" i="4"/>
  <c r="I779" i="4"/>
  <c r="I904" i="4"/>
  <c r="H267" i="5"/>
  <c r="I950" i="5"/>
  <c r="R950" i="5"/>
  <c r="O950" i="5" s="1"/>
  <c r="T950" i="5" s="1"/>
  <c r="R975" i="5"/>
  <c r="O975" i="5" s="1"/>
  <c r="J975" i="5"/>
  <c r="P76" i="6"/>
  <c r="Q76" i="6" s="1"/>
  <c r="J76" i="6"/>
  <c r="P124" i="6"/>
  <c r="Q124" i="6" s="1"/>
  <c r="J124" i="6"/>
  <c r="J515" i="6"/>
  <c r="L515" i="6"/>
  <c r="P366" i="4"/>
  <c r="Q366" i="4" s="1"/>
  <c r="R366" i="4"/>
  <c r="O366" i="4" s="1"/>
  <c r="S366" i="4" s="1"/>
  <c r="R399" i="4"/>
  <c r="O399" i="4" s="1"/>
  <c r="T399" i="4" s="1"/>
  <c r="L399" i="4"/>
  <c r="P491" i="4"/>
  <c r="Q491" i="4" s="1"/>
  <c r="I491" i="4"/>
  <c r="I195" i="5"/>
  <c r="R195" i="5"/>
  <c r="O195" i="5" s="1"/>
  <c r="T195" i="5" s="1"/>
  <c r="L520" i="5"/>
  <c r="R520" i="5"/>
  <c r="O520" i="5" s="1"/>
  <c r="T520" i="5" s="1"/>
  <c r="P520" i="5"/>
  <c r="Q520" i="5" s="1"/>
  <c r="J663" i="5"/>
  <c r="L663" i="5"/>
  <c r="H663" i="5"/>
  <c r="R845" i="5"/>
  <c r="O845" i="5" s="1"/>
  <c r="S845" i="5" s="1"/>
  <c r="I845" i="5"/>
  <c r="P44" i="6"/>
  <c r="Q44" i="6" s="1"/>
  <c r="L44" i="6"/>
  <c r="I44" i="6"/>
  <c r="P530" i="6"/>
  <c r="Q530" i="6" s="1"/>
  <c r="H530" i="6"/>
  <c r="P633" i="6"/>
  <c r="Q633" i="6" s="1"/>
  <c r="J633" i="6"/>
  <c r="J647" i="6"/>
  <c r="P647" i="6"/>
  <c r="Q647" i="6" s="1"/>
  <c r="H647" i="6"/>
  <c r="L703" i="6"/>
  <c r="H703" i="6"/>
  <c r="P833" i="6"/>
  <c r="Q833" i="6" s="1"/>
  <c r="I833" i="6"/>
  <c r="L103" i="3"/>
  <c r="J106" i="3"/>
  <c r="H149" i="3"/>
  <c r="L276" i="3"/>
  <c r="J300" i="3"/>
  <c r="P361" i="3"/>
  <c r="Q361" i="3" s="1"/>
  <c r="L475" i="3"/>
  <c r="H668" i="3"/>
  <c r="L785" i="3"/>
  <c r="H163" i="4"/>
  <c r="H232" i="4"/>
  <c r="H245" i="4"/>
  <c r="P268" i="4"/>
  <c r="Q268" i="4" s="1"/>
  <c r="H332" i="4"/>
  <c r="L349" i="4"/>
  <c r="H378" i="4"/>
  <c r="R388" i="4"/>
  <c r="O388" i="4" s="1"/>
  <c r="S388" i="4" s="1"/>
  <c r="J399" i="4"/>
  <c r="I572" i="4"/>
  <c r="J438" i="5"/>
  <c r="L438" i="5"/>
  <c r="R974" i="5"/>
  <c r="O974" i="5" s="1"/>
  <c r="S974" i="5" s="1"/>
  <c r="I974" i="5"/>
  <c r="H974" i="5"/>
  <c r="J256" i="6"/>
  <c r="I256" i="6"/>
  <c r="L328" i="6"/>
  <c r="R328" i="6"/>
  <c r="O328" i="6" s="1"/>
  <c r="S328" i="6" s="1"/>
  <c r="J328" i="6"/>
  <c r="I494" i="6"/>
  <c r="R494" i="6"/>
  <c r="O494" i="6" s="1"/>
  <c r="T494" i="6" s="1"/>
  <c r="P572" i="6"/>
  <c r="Q572" i="6" s="1"/>
  <c r="J572" i="6"/>
  <c r="I694" i="6"/>
  <c r="P694" i="6"/>
  <c r="Q694" i="6" s="1"/>
  <c r="H779" i="6"/>
  <c r="L779" i="6"/>
  <c r="H22" i="3"/>
  <c r="J40" i="3"/>
  <c r="H92" i="3"/>
  <c r="R149" i="3"/>
  <c r="O149" i="3" s="1"/>
  <c r="T149" i="3" s="1"/>
  <c r="R163" i="3"/>
  <c r="O163" i="3" s="1"/>
  <c r="S163" i="3" s="1"/>
  <c r="H164" i="3"/>
  <c r="J170" i="3"/>
  <c r="I194" i="3"/>
  <c r="I231" i="3"/>
  <c r="L300" i="3"/>
  <c r="I232" i="4"/>
  <c r="I378" i="4"/>
  <c r="R528" i="4"/>
  <c r="O528" i="4" s="1"/>
  <c r="T528" i="4" s="1"/>
  <c r="J528" i="4"/>
  <c r="L375" i="5"/>
  <c r="J375" i="5"/>
  <c r="I375" i="5"/>
  <c r="L567" i="5"/>
  <c r="H567" i="5"/>
  <c r="L687" i="5"/>
  <c r="H687" i="5"/>
  <c r="L863" i="5"/>
  <c r="J863" i="5"/>
  <c r="R868" i="5"/>
  <c r="O868" i="5" s="1"/>
  <c r="I868" i="5"/>
  <c r="I966" i="5"/>
  <c r="R966" i="5"/>
  <c r="O966" i="5" s="1"/>
  <c r="S966" i="5" s="1"/>
  <c r="H58" i="6"/>
  <c r="J58" i="6"/>
  <c r="H255" i="6"/>
  <c r="P255" i="6"/>
  <c r="Q255" i="6" s="1"/>
  <c r="J287" i="6"/>
  <c r="I287" i="6"/>
  <c r="R563" i="6"/>
  <c r="O563" i="6" s="1"/>
  <c r="T563" i="6" s="1"/>
  <c r="L563" i="6"/>
  <c r="R715" i="6"/>
  <c r="O715" i="6" s="1"/>
  <c r="I715" i="6"/>
  <c r="L78" i="8"/>
  <c r="H78" i="8"/>
  <c r="I881" i="3"/>
  <c r="R910" i="4"/>
  <c r="O910" i="4" s="1"/>
  <c r="T910" i="4" s="1"/>
  <c r="R183" i="6"/>
  <c r="O183" i="6" s="1"/>
  <c r="S183" i="6" s="1"/>
  <c r="J241" i="6"/>
  <c r="R510" i="6"/>
  <c r="O510" i="6" s="1"/>
  <c r="S510" i="6" s="1"/>
  <c r="J511" i="6"/>
  <c r="L669" i="6"/>
  <c r="H835" i="6"/>
  <c r="P835" i="6"/>
  <c r="Q835" i="6" s="1"/>
  <c r="J835" i="6"/>
  <c r="P929" i="6"/>
  <c r="Q929" i="6" s="1"/>
  <c r="R929" i="6"/>
  <c r="O929" i="6" s="1"/>
  <c r="T929" i="6" s="1"/>
  <c r="I279" i="8"/>
  <c r="H279" i="8"/>
  <c r="R608" i="4"/>
  <c r="O608" i="4" s="1"/>
  <c r="T608" i="4" s="1"/>
  <c r="H611" i="4"/>
  <c r="R612" i="4"/>
  <c r="O612" i="4" s="1"/>
  <c r="H614" i="4"/>
  <c r="H747" i="4"/>
  <c r="J72" i="6"/>
  <c r="J120" i="6"/>
  <c r="I139" i="6"/>
  <c r="J156" i="6"/>
  <c r="J168" i="6"/>
  <c r="I171" i="6"/>
  <c r="J176" i="6"/>
  <c r="L196" i="6"/>
  <c r="H271" i="6"/>
  <c r="J359" i="6"/>
  <c r="H369" i="6"/>
  <c r="P402" i="6"/>
  <c r="Q402" i="6" s="1"/>
  <c r="J410" i="6"/>
  <c r="I422" i="6"/>
  <c r="R425" i="6"/>
  <c r="O425" i="6" s="1"/>
  <c r="S425" i="6" s="1"/>
  <c r="R507" i="6"/>
  <c r="O507" i="6" s="1"/>
  <c r="T507" i="6" s="1"/>
  <c r="H526" i="6"/>
  <c r="H587" i="6"/>
  <c r="P780" i="6"/>
  <c r="Q780" i="6" s="1"/>
  <c r="J780" i="6"/>
  <c r="H899" i="6"/>
  <c r="I549" i="8"/>
  <c r="H549" i="8"/>
  <c r="P761" i="6"/>
  <c r="Q761" i="6" s="1"/>
  <c r="P778" i="6"/>
  <c r="Q778" i="6" s="1"/>
  <c r="L778" i="6"/>
  <c r="H780" i="6"/>
  <c r="H831" i="6"/>
  <c r="H986" i="6"/>
  <c r="P986" i="6"/>
  <c r="Q986" i="6" s="1"/>
  <c r="I750" i="8"/>
  <c r="H750" i="8"/>
  <c r="I1012" i="8"/>
  <c r="H1012" i="8"/>
  <c r="P370" i="10"/>
  <c r="Q370" i="10" s="1"/>
  <c r="H370" i="10"/>
  <c r="I486" i="10"/>
  <c r="J486" i="10"/>
  <c r="I699" i="10"/>
  <c r="H699" i="10"/>
  <c r="J785" i="10"/>
  <c r="R785" i="10"/>
  <c r="O785" i="10" s="1"/>
  <c r="T785" i="10" s="1"/>
  <c r="L960" i="10"/>
  <c r="J960" i="10"/>
  <c r="J536" i="9"/>
  <c r="R536" i="9"/>
  <c r="O536" i="9" s="1"/>
  <c r="T536" i="9" s="1"/>
  <c r="I536" i="9"/>
  <c r="R779" i="9"/>
  <c r="O779" i="9" s="1"/>
  <c r="T779" i="9" s="1"/>
  <c r="I779" i="9"/>
  <c r="J195" i="7"/>
  <c r="R609" i="7"/>
  <c r="O609" i="7" s="1"/>
  <c r="L753" i="7"/>
  <c r="J783" i="7"/>
  <c r="P852" i="7"/>
  <c r="Q852" i="7" s="1"/>
  <c r="J856" i="7"/>
  <c r="P865" i="7"/>
  <c r="Q865" i="7" s="1"/>
  <c r="I18" i="8"/>
  <c r="H244" i="8"/>
  <c r="L260" i="8"/>
  <c r="P275" i="8"/>
  <c r="Q275" i="8" s="1"/>
  <c r="P454" i="8"/>
  <c r="Q454" i="8" s="1"/>
  <c r="H498" i="8"/>
  <c r="J717" i="8"/>
  <c r="J718" i="8"/>
  <c r="H742" i="8"/>
  <c r="I747" i="8"/>
  <c r="P754" i="8"/>
  <c r="Q754" i="8" s="1"/>
  <c r="H757" i="8"/>
  <c r="P758" i="8"/>
  <c r="Q758" i="8" s="1"/>
  <c r="P785" i="8"/>
  <c r="Q785" i="8" s="1"/>
  <c r="L796" i="8"/>
  <c r="J797" i="8"/>
  <c r="I804" i="8"/>
  <c r="R813" i="8"/>
  <c r="O813" i="8" s="1"/>
  <c r="S813" i="8" s="1"/>
  <c r="R883" i="8"/>
  <c r="O883" i="8" s="1"/>
  <c r="R923" i="8"/>
  <c r="O923" i="8" s="1"/>
  <c r="T923" i="8" s="1"/>
  <c r="H949" i="8"/>
  <c r="H23" i="10"/>
  <c r="L23" i="10"/>
  <c r="P99" i="10"/>
  <c r="Q99" i="10" s="1"/>
  <c r="I99" i="10"/>
  <c r="R808" i="10"/>
  <c r="O808" i="10" s="1"/>
  <c r="S808" i="10" s="1"/>
  <c r="P808" i="10"/>
  <c r="Q808" i="10" s="1"/>
  <c r="I999" i="10"/>
  <c r="R999" i="10"/>
  <c r="O999" i="10" s="1"/>
  <c r="T999" i="10" s="1"/>
  <c r="H999" i="10"/>
  <c r="R28" i="9"/>
  <c r="O28" i="9" s="1"/>
  <c r="L28" i="9"/>
  <c r="R90" i="9"/>
  <c r="O90" i="9" s="1"/>
  <c r="S90" i="9" s="1"/>
  <c r="L90" i="9"/>
  <c r="I90" i="9"/>
  <c r="H611" i="9"/>
  <c r="L611" i="9"/>
  <c r="R705" i="9"/>
  <c r="O705" i="9" s="1"/>
  <c r="T705" i="9" s="1"/>
  <c r="P705" i="9"/>
  <c r="Q705" i="9" s="1"/>
  <c r="H705" i="9"/>
  <c r="P778" i="9"/>
  <c r="Q778" i="9" s="1"/>
  <c r="R778" i="9"/>
  <c r="O778" i="9" s="1"/>
  <c r="S778" i="9" s="1"/>
  <c r="H888" i="9"/>
  <c r="R888" i="9"/>
  <c r="O888" i="9" s="1"/>
  <c r="S888" i="9" s="1"/>
  <c r="I888" i="9"/>
  <c r="H968" i="6"/>
  <c r="I1009" i="6"/>
  <c r="R131" i="7"/>
  <c r="O131" i="7" s="1"/>
  <c r="T131" i="7" s="1"/>
  <c r="P195" i="7"/>
  <c r="Q195" i="7" s="1"/>
  <c r="I309" i="7"/>
  <c r="P413" i="7"/>
  <c r="Q413" i="7" s="1"/>
  <c r="H440" i="7"/>
  <c r="H443" i="7"/>
  <c r="P525" i="7"/>
  <c r="Q525" i="7" s="1"/>
  <c r="I526" i="7"/>
  <c r="H691" i="7"/>
  <c r="P768" i="7"/>
  <c r="Q768" i="7" s="1"/>
  <c r="I800" i="7"/>
  <c r="H804" i="7"/>
  <c r="R917" i="7"/>
  <c r="O917" i="7" s="1"/>
  <c r="T917" i="7" s="1"/>
  <c r="H91" i="8"/>
  <c r="J97" i="8"/>
  <c r="J161" i="8"/>
  <c r="P243" i="8"/>
  <c r="Q243" i="8" s="1"/>
  <c r="J244" i="8"/>
  <c r="R260" i="8"/>
  <c r="O260" i="8" s="1"/>
  <c r="L282" i="8"/>
  <c r="J372" i="8"/>
  <c r="H383" i="8"/>
  <c r="I449" i="8"/>
  <c r="R498" i="8"/>
  <c r="O498" i="8" s="1"/>
  <c r="T498" i="8" s="1"/>
  <c r="I505" i="8"/>
  <c r="J520" i="8"/>
  <c r="L545" i="8"/>
  <c r="I582" i="8"/>
  <c r="I667" i="8"/>
  <c r="H675" i="8"/>
  <c r="I698" i="8"/>
  <c r="I742" i="8"/>
  <c r="H745" i="8"/>
  <c r="H851" i="8"/>
  <c r="J912" i="8"/>
  <c r="I949" i="8"/>
  <c r="J17" i="10"/>
  <c r="H17" i="10"/>
  <c r="R166" i="10"/>
  <c r="O166" i="10" s="1"/>
  <c r="T166" i="10" s="1"/>
  <c r="H166" i="10"/>
  <c r="I438" i="10"/>
  <c r="J438" i="10"/>
  <c r="J1009" i="10"/>
  <c r="L25" i="9"/>
  <c r="R25" i="9"/>
  <c r="O25" i="9" s="1"/>
  <c r="T25" i="9" s="1"/>
  <c r="P661" i="9"/>
  <c r="Q661" i="9" s="1"/>
  <c r="R661" i="9"/>
  <c r="O661" i="9" s="1"/>
  <c r="T661" i="9" s="1"/>
  <c r="J661" i="9"/>
  <c r="R747" i="9"/>
  <c r="O747" i="9" s="1"/>
  <c r="T747" i="9" s="1"/>
  <c r="I747" i="9"/>
  <c r="H747" i="9"/>
  <c r="J810" i="6"/>
  <c r="L859" i="6"/>
  <c r="H889" i="6"/>
  <c r="P968" i="6"/>
  <c r="Q968" i="6" s="1"/>
  <c r="P991" i="6"/>
  <c r="Q991" i="6" s="1"/>
  <c r="I995" i="6"/>
  <c r="J1009" i="6"/>
  <c r="P67" i="7"/>
  <c r="Q67" i="7" s="1"/>
  <c r="J77" i="7"/>
  <c r="J101" i="7"/>
  <c r="J172" i="7"/>
  <c r="H341" i="7"/>
  <c r="L356" i="7"/>
  <c r="P379" i="7"/>
  <c r="Q379" i="7" s="1"/>
  <c r="I408" i="7"/>
  <c r="L538" i="7"/>
  <c r="R580" i="7"/>
  <c r="O580" i="7" s="1"/>
  <c r="T580" i="7" s="1"/>
  <c r="I691" i="7"/>
  <c r="J800" i="7"/>
  <c r="J838" i="7"/>
  <c r="J839" i="7"/>
  <c r="R854" i="7"/>
  <c r="O854" i="7" s="1"/>
  <c r="T854" i="7" s="1"/>
  <c r="J879" i="7"/>
  <c r="H914" i="7"/>
  <c r="J91" i="8"/>
  <c r="I186" i="8"/>
  <c r="H192" i="8"/>
  <c r="R244" i="8"/>
  <c r="O244" i="8" s="1"/>
  <c r="T244" i="8" s="1"/>
  <c r="I320" i="8"/>
  <c r="I383" i="8"/>
  <c r="R449" i="8"/>
  <c r="O449" i="8" s="1"/>
  <c r="S449" i="8" s="1"/>
  <c r="L505" i="8"/>
  <c r="R582" i="8"/>
  <c r="O582" i="8" s="1"/>
  <c r="T582" i="8" s="1"/>
  <c r="J675" i="8"/>
  <c r="P698" i="8"/>
  <c r="Q698" i="8" s="1"/>
  <c r="I727" i="8"/>
  <c r="L734" i="8"/>
  <c r="P742" i="8"/>
  <c r="Q742" i="8" s="1"/>
  <c r="L745" i="8"/>
  <c r="H778" i="8"/>
  <c r="H802" i="8"/>
  <c r="R80" i="10"/>
  <c r="O80" i="10" s="1"/>
  <c r="I80" i="10"/>
  <c r="J722" i="10"/>
  <c r="R722" i="10"/>
  <c r="O722" i="10" s="1"/>
  <c r="T722" i="10" s="1"/>
  <c r="P763" i="10"/>
  <c r="Q763" i="10" s="1"/>
  <c r="L763" i="10"/>
  <c r="L990" i="10"/>
  <c r="J990" i="10"/>
  <c r="H990" i="10"/>
  <c r="I89" i="9"/>
  <c r="R89" i="9"/>
  <c r="O89" i="9" s="1"/>
  <c r="T89" i="9" s="1"/>
  <c r="L89" i="9"/>
  <c r="H363" i="9"/>
  <c r="R363" i="9"/>
  <c r="O363" i="9" s="1"/>
  <c r="T363" i="9" s="1"/>
  <c r="L363" i="9"/>
  <c r="L878" i="9"/>
  <c r="H878" i="9"/>
  <c r="P889" i="9"/>
  <c r="Q889" i="9" s="1"/>
  <c r="L889" i="9"/>
  <c r="I315" i="10"/>
  <c r="P779" i="10"/>
  <c r="Q779" i="10" s="1"/>
  <c r="R541" i="9"/>
  <c r="O541" i="9" s="1"/>
  <c r="S541" i="9" s="1"/>
  <c r="P581" i="9"/>
  <c r="Q581" i="9" s="1"/>
  <c r="J993" i="9"/>
  <c r="R1012" i="9"/>
  <c r="O1012" i="9" s="1"/>
  <c r="J965" i="9"/>
  <c r="H1016" i="9"/>
  <c r="I89" i="10"/>
  <c r="R144" i="10"/>
  <c r="O144" i="10" s="1"/>
  <c r="S144" i="10" s="1"/>
  <c r="H157" i="10"/>
  <c r="I160" i="10"/>
  <c r="H250" i="10"/>
  <c r="I359" i="10"/>
  <c r="P515" i="10"/>
  <c r="Q515" i="10" s="1"/>
  <c r="J558" i="10"/>
  <c r="R744" i="10"/>
  <c r="O744" i="10" s="1"/>
  <c r="H752" i="10"/>
  <c r="J753" i="10"/>
  <c r="H779" i="10"/>
  <c r="H848" i="10"/>
  <c r="I911" i="10"/>
  <c r="I915" i="10"/>
  <c r="I932" i="10"/>
  <c r="J940" i="10"/>
  <c r="L955" i="10"/>
  <c r="P110" i="9"/>
  <c r="Q110" i="9" s="1"/>
  <c r="J111" i="9"/>
  <c r="J283" i="9"/>
  <c r="H326" i="9"/>
  <c r="J333" i="9"/>
  <c r="I390" i="9"/>
  <c r="J397" i="9"/>
  <c r="H585" i="9"/>
  <c r="L688" i="9"/>
  <c r="L698" i="9"/>
  <c r="I753" i="9"/>
  <c r="I794" i="9"/>
  <c r="H838" i="9"/>
  <c r="L965" i="9"/>
  <c r="H1012" i="9"/>
  <c r="R1016" i="9"/>
  <c r="O1016" i="9" s="1"/>
  <c r="T1016" i="9" s="1"/>
  <c r="R81" i="3"/>
  <c r="O81" i="3" s="1"/>
  <c r="S81" i="3" s="1"/>
  <c r="J81" i="3"/>
  <c r="I256" i="3"/>
  <c r="J256" i="3"/>
  <c r="L90" i="3"/>
  <c r="J90" i="3"/>
  <c r="I49" i="3"/>
  <c r="J49" i="3"/>
  <c r="I57" i="3"/>
  <c r="J57" i="3"/>
  <c r="J134" i="3"/>
  <c r="I134" i="3"/>
  <c r="J143" i="3"/>
  <c r="I143" i="3"/>
  <c r="I61" i="2"/>
  <c r="I308" i="2"/>
  <c r="L343" i="2"/>
  <c r="L379" i="2"/>
  <c r="H689" i="2"/>
  <c r="J713" i="2"/>
  <c r="J22" i="3"/>
  <c r="I40" i="3"/>
  <c r="L68" i="3"/>
  <c r="R121" i="3"/>
  <c r="O121" i="3" s="1"/>
  <c r="S121" i="3" s="1"/>
  <c r="I170" i="3"/>
  <c r="J174" i="3"/>
  <c r="I175" i="3"/>
  <c r="I215" i="3"/>
  <c r="H219" i="3"/>
  <c r="J231" i="3"/>
  <c r="I255" i="3"/>
  <c r="H267" i="3"/>
  <c r="P269" i="3"/>
  <c r="Q269" i="3" s="1"/>
  <c r="H270" i="3"/>
  <c r="H271" i="3"/>
  <c r="H285" i="3"/>
  <c r="I285" i="3"/>
  <c r="L285" i="3"/>
  <c r="I438" i="3"/>
  <c r="J38" i="4"/>
  <c r="I215" i="4"/>
  <c r="J879" i="4"/>
  <c r="I879" i="4"/>
  <c r="L1008" i="4"/>
  <c r="I1008" i="4"/>
  <c r="J334" i="5"/>
  <c r="I334" i="5"/>
  <c r="J308" i="2"/>
  <c r="I689" i="2"/>
  <c r="J215" i="3"/>
  <c r="J255" i="3"/>
  <c r="I449" i="3"/>
  <c r="H449" i="3"/>
  <c r="P712" i="4"/>
  <c r="Q712" i="4" s="1"/>
  <c r="I712" i="4"/>
  <c r="R962" i="3"/>
  <c r="O962" i="3" s="1"/>
  <c r="S962" i="3" s="1"/>
  <c r="I962" i="3"/>
  <c r="I830" i="4"/>
  <c r="J407" i="5"/>
  <c r="H407" i="5"/>
  <c r="H16" i="3"/>
  <c r="R80" i="3"/>
  <c r="O80" i="3" s="1"/>
  <c r="T80" i="3" s="1"/>
  <c r="J103" i="3"/>
  <c r="H115" i="3"/>
  <c r="I149" i="3"/>
  <c r="I157" i="3"/>
  <c r="L158" i="3"/>
  <c r="I343" i="3"/>
  <c r="R343" i="3"/>
  <c r="O343" i="3" s="1"/>
  <c r="T343" i="3" s="1"/>
  <c r="L993" i="4"/>
  <c r="J993" i="4"/>
  <c r="R350" i="5"/>
  <c r="O350" i="5" s="1"/>
  <c r="S350" i="5" s="1"/>
  <c r="I350" i="5"/>
  <c r="R358" i="5"/>
  <c r="O358" i="5" s="1"/>
  <c r="S358" i="5" s="1"/>
  <c r="I358" i="5"/>
  <c r="R398" i="5"/>
  <c r="O398" i="5" s="1"/>
  <c r="S398" i="5" s="1"/>
  <c r="I398" i="5"/>
  <c r="H61" i="2"/>
  <c r="L267" i="2"/>
  <c r="I16" i="3"/>
  <c r="I115" i="3"/>
  <c r="R158" i="3"/>
  <c r="O158" i="3" s="1"/>
  <c r="T158" i="3" s="1"/>
  <c r="P297" i="3"/>
  <c r="Q297" i="3" s="1"/>
  <c r="J297" i="3"/>
  <c r="I413" i="3"/>
  <c r="J413" i="3"/>
  <c r="I442" i="3"/>
  <c r="J442" i="3"/>
  <c r="P516" i="3"/>
  <c r="Q516" i="3" s="1"/>
  <c r="J516" i="3"/>
  <c r="I76" i="4"/>
  <c r="J76" i="4"/>
  <c r="P559" i="4"/>
  <c r="Q559" i="4" s="1"/>
  <c r="J559" i="4"/>
  <c r="R846" i="3"/>
  <c r="O846" i="3" s="1"/>
  <c r="H846" i="3"/>
  <c r="R862" i="3"/>
  <c r="O862" i="3" s="1"/>
  <c r="I862" i="3"/>
  <c r="J259" i="5"/>
  <c r="H259" i="5"/>
  <c r="P474" i="5"/>
  <c r="Q474" i="5" s="1"/>
  <c r="J474" i="5"/>
  <c r="P482" i="5"/>
  <c r="Q482" i="5" s="1"/>
  <c r="I482" i="5"/>
  <c r="J326" i="3"/>
  <c r="P339" i="3"/>
  <c r="Q339" i="3" s="1"/>
  <c r="J340" i="3"/>
  <c r="H350" i="3"/>
  <c r="J356" i="3"/>
  <c r="R358" i="3"/>
  <c r="O358" i="3" s="1"/>
  <c r="T358" i="3" s="1"/>
  <c r="I382" i="3"/>
  <c r="H419" i="3"/>
  <c r="I447" i="3"/>
  <c r="L131" i="4"/>
  <c r="R136" i="4"/>
  <c r="O136" i="4" s="1"/>
  <c r="T136" i="4" s="1"/>
  <c r="P144" i="4"/>
  <c r="Q144" i="4" s="1"/>
  <c r="I152" i="4"/>
  <c r="R176" i="4"/>
  <c r="O176" i="4" s="1"/>
  <c r="T176" i="4" s="1"/>
  <c r="H187" i="4"/>
  <c r="J223" i="4"/>
  <c r="L256" i="4"/>
  <c r="I264" i="4"/>
  <c r="I269" i="4"/>
  <c r="J281" i="4"/>
  <c r="P286" i="4"/>
  <c r="Q286" i="4" s="1"/>
  <c r="R305" i="4"/>
  <c r="O305" i="4" s="1"/>
  <c r="S305" i="4" s="1"/>
  <c r="J353" i="4"/>
  <c r="R362" i="4"/>
  <c r="O362" i="4" s="1"/>
  <c r="S362" i="4" s="1"/>
  <c r="I528" i="4"/>
  <c r="P572" i="4"/>
  <c r="Q572" i="4" s="1"/>
  <c r="P669" i="4"/>
  <c r="Q669" i="4" s="1"/>
  <c r="R697" i="4"/>
  <c r="O697" i="4" s="1"/>
  <c r="T697" i="4" s="1"/>
  <c r="P756" i="4"/>
  <c r="Q756" i="4" s="1"/>
  <c r="I889" i="3"/>
  <c r="H892" i="3"/>
  <c r="J914" i="3"/>
  <c r="I935" i="3"/>
  <c r="H944" i="3"/>
  <c r="I1012" i="3"/>
  <c r="L1009" i="3"/>
  <c r="I887" i="4"/>
  <c r="R512" i="5"/>
  <c r="O512" i="5" s="1"/>
  <c r="T512" i="5" s="1"/>
  <c r="P563" i="5"/>
  <c r="Q563" i="5" s="1"/>
  <c r="H563" i="5"/>
  <c r="R564" i="5"/>
  <c r="O564" i="5" s="1"/>
  <c r="T564" i="5" s="1"/>
  <c r="J564" i="5"/>
  <c r="L677" i="5"/>
  <c r="I677" i="5"/>
  <c r="L853" i="5"/>
  <c r="J853" i="5"/>
  <c r="L907" i="5"/>
  <c r="P907" i="5"/>
  <c r="Q907" i="5" s="1"/>
  <c r="I907" i="5"/>
  <c r="H907" i="5"/>
  <c r="J917" i="5"/>
  <c r="L917" i="5"/>
  <c r="R939" i="5"/>
  <c r="O939" i="5" s="1"/>
  <c r="T939" i="5" s="1"/>
  <c r="I939" i="5"/>
  <c r="H939" i="5"/>
  <c r="J27" i="6"/>
  <c r="H27" i="6"/>
  <c r="I253" i="6"/>
  <c r="H253" i="6"/>
  <c r="I260" i="6"/>
  <c r="R358" i="6"/>
  <c r="O358" i="6" s="1"/>
  <c r="S358" i="6" s="1"/>
  <c r="J358" i="6"/>
  <c r="H358" i="6"/>
  <c r="L397" i="6"/>
  <c r="J397" i="6"/>
  <c r="H397" i="6"/>
  <c r="P430" i="6"/>
  <c r="Q430" i="6" s="1"/>
  <c r="I430" i="6"/>
  <c r="H430" i="6"/>
  <c r="R430" i="6"/>
  <c r="O430" i="6" s="1"/>
  <c r="S430" i="6" s="1"/>
  <c r="I539" i="6"/>
  <c r="L539" i="6"/>
  <c r="H539" i="6"/>
  <c r="R679" i="6"/>
  <c r="O679" i="6" s="1"/>
  <c r="T679" i="6" s="1"/>
  <c r="L679" i="6"/>
  <c r="J679" i="6"/>
  <c r="H679" i="6"/>
  <c r="P717" i="6"/>
  <c r="Q717" i="6" s="1"/>
  <c r="L717" i="6"/>
  <c r="J717" i="6"/>
  <c r="H717" i="6"/>
  <c r="P764" i="6"/>
  <c r="Q764" i="6" s="1"/>
  <c r="J764" i="6"/>
  <c r="I764" i="6"/>
  <c r="H764" i="6"/>
  <c r="J863" i="6"/>
  <c r="H863" i="6"/>
  <c r="J913" i="6"/>
  <c r="I913" i="6"/>
  <c r="J302" i="3"/>
  <c r="L326" i="3"/>
  <c r="I350" i="3"/>
  <c r="P356" i="3"/>
  <c r="Q356" i="3" s="1"/>
  <c r="J382" i="3"/>
  <c r="J419" i="3"/>
  <c r="L447" i="3"/>
  <c r="R447" i="3" s="1"/>
  <c r="O447" i="3" s="1"/>
  <c r="L557" i="3"/>
  <c r="I560" i="3"/>
  <c r="P562" i="3"/>
  <c r="Q562" i="3" s="1"/>
  <c r="P777" i="3"/>
  <c r="Q777" i="3" s="1"/>
  <c r="I778" i="3"/>
  <c r="J786" i="3"/>
  <c r="L807" i="3"/>
  <c r="H11" i="4"/>
  <c r="I35" i="4"/>
  <c r="I72" i="4"/>
  <c r="J88" i="4"/>
  <c r="R99" i="4"/>
  <c r="O99" i="4" s="1"/>
  <c r="S99" i="4" s="1"/>
  <c r="L187" i="4"/>
  <c r="P203" i="4"/>
  <c r="Q203" i="4" s="1"/>
  <c r="R269" i="4"/>
  <c r="O269" i="4" s="1"/>
  <c r="S269" i="4" s="1"/>
  <c r="H454" i="4"/>
  <c r="H470" i="4"/>
  <c r="P690" i="4"/>
  <c r="Q690" i="4" s="1"/>
  <c r="H697" i="4"/>
  <c r="L732" i="4"/>
  <c r="J766" i="4"/>
  <c r="I798" i="4"/>
  <c r="H861" i="3"/>
  <c r="I928" i="3"/>
  <c r="I969" i="3"/>
  <c r="L1003" i="3"/>
  <c r="L971" i="4"/>
  <c r="L974" i="4"/>
  <c r="R42" i="5"/>
  <c r="O42" i="5" s="1"/>
  <c r="T42" i="5" s="1"/>
  <c r="H231" i="5"/>
  <c r="P354" i="5"/>
  <c r="Q354" i="5" s="1"/>
  <c r="H357" i="5"/>
  <c r="H433" i="5"/>
  <c r="P488" i="5"/>
  <c r="Q488" i="5" s="1"/>
  <c r="I563" i="5"/>
  <c r="P579" i="5"/>
  <c r="Q579" i="5" s="1"/>
  <c r="I579" i="5"/>
  <c r="L598" i="5"/>
  <c r="L703" i="5"/>
  <c r="J703" i="5"/>
  <c r="P711" i="5"/>
  <c r="Q711" i="5" s="1"/>
  <c r="R931" i="5"/>
  <c r="O931" i="5" s="1"/>
  <c r="S931" i="5" s="1"/>
  <c r="I931" i="5"/>
  <c r="H931" i="5"/>
  <c r="I27" i="6"/>
  <c r="P95" i="6"/>
  <c r="Q95" i="6" s="1"/>
  <c r="I95" i="6"/>
  <c r="P104" i="6"/>
  <c r="Q104" i="6" s="1"/>
  <c r="J104" i="6"/>
  <c r="P136" i="6"/>
  <c r="Q136" i="6" s="1"/>
  <c r="J136" i="6"/>
  <c r="I136" i="6"/>
  <c r="H136" i="6"/>
  <c r="P188" i="6"/>
  <c r="Q188" i="6" s="1"/>
  <c r="J188" i="6"/>
  <c r="I188" i="6"/>
  <c r="J225" i="6"/>
  <c r="I225" i="6"/>
  <c r="L235" i="6"/>
  <c r="H235" i="6"/>
  <c r="J276" i="6"/>
  <c r="I276" i="6"/>
  <c r="H332" i="6"/>
  <c r="I332" i="6"/>
  <c r="H363" i="6"/>
  <c r="R363" i="6"/>
  <c r="O363" i="6" s="1"/>
  <c r="T363" i="6" s="1"/>
  <c r="L408" i="6"/>
  <c r="J408" i="6"/>
  <c r="I716" i="6"/>
  <c r="P716" i="6"/>
  <c r="Q716" i="6" s="1"/>
  <c r="R776" i="6"/>
  <c r="O776" i="6" s="1"/>
  <c r="S776" i="6" s="1"/>
  <c r="H776" i="6"/>
  <c r="R784" i="6"/>
  <c r="O784" i="6" s="1"/>
  <c r="S784" i="6" s="1"/>
  <c r="J784" i="6"/>
  <c r="I784" i="6"/>
  <c r="I830" i="6"/>
  <c r="R837" i="6"/>
  <c r="O837" i="6" s="1"/>
  <c r="T837" i="6" s="1"/>
  <c r="L837" i="6"/>
  <c r="J837" i="6"/>
  <c r="I837" i="6"/>
  <c r="R382" i="3"/>
  <c r="O382" i="3" s="1"/>
  <c r="T382" i="3" s="1"/>
  <c r="L546" i="3"/>
  <c r="J560" i="3"/>
  <c r="L595" i="3"/>
  <c r="R618" i="3"/>
  <c r="O618" i="3" s="1"/>
  <c r="T618" i="3" s="1"/>
  <c r="P661" i="3"/>
  <c r="Q661" i="3" s="1"/>
  <c r="J662" i="3"/>
  <c r="P671" i="3"/>
  <c r="Q671" i="3" s="1"/>
  <c r="H672" i="3"/>
  <c r="L696" i="3"/>
  <c r="P772" i="3"/>
  <c r="Q772" i="3" s="1"/>
  <c r="P807" i="3"/>
  <c r="Q807" i="3" s="1"/>
  <c r="I11" i="4"/>
  <c r="J35" i="4"/>
  <c r="J72" i="4"/>
  <c r="L383" i="4"/>
  <c r="J504" i="4"/>
  <c r="I508" i="4"/>
  <c r="I526" i="4"/>
  <c r="L551" i="4"/>
  <c r="H572" i="4"/>
  <c r="P585" i="4"/>
  <c r="Q585" i="4" s="1"/>
  <c r="H587" i="4"/>
  <c r="H776" i="4"/>
  <c r="I873" i="3"/>
  <c r="J941" i="3"/>
  <c r="L1023" i="3"/>
  <c r="I836" i="4"/>
  <c r="R847" i="4"/>
  <c r="O847" i="4" s="1"/>
  <c r="T847" i="4" s="1"/>
  <c r="H892" i="4"/>
  <c r="R912" i="4"/>
  <c r="O912" i="4" s="1"/>
  <c r="T912" i="4" s="1"/>
  <c r="P921" i="4"/>
  <c r="Q921" i="4" s="1"/>
  <c r="P939" i="4"/>
  <c r="Q939" i="4" s="1"/>
  <c r="H942" i="4"/>
  <c r="L963" i="4"/>
  <c r="H965" i="4"/>
  <c r="R974" i="4"/>
  <c r="O974" i="4" s="1"/>
  <c r="T974" i="4" s="1"/>
  <c r="P1022" i="4"/>
  <c r="Q1022" i="4" s="1"/>
  <c r="I1025" i="4"/>
  <c r="H155" i="5"/>
  <c r="H170" i="5"/>
  <c r="I272" i="5"/>
  <c r="J357" i="5"/>
  <c r="L394" i="5"/>
  <c r="I433" i="5"/>
  <c r="R488" i="5"/>
  <c r="O488" i="5" s="1"/>
  <c r="T488" i="5" s="1"/>
  <c r="I543" i="5"/>
  <c r="J548" i="5"/>
  <c r="I830" i="5"/>
  <c r="I869" i="5"/>
  <c r="R869" i="5"/>
  <c r="O869" i="5" s="1"/>
  <c r="T869" i="5" s="1"/>
  <c r="P63" i="6"/>
  <c r="Q63" i="6" s="1"/>
  <c r="I63" i="6"/>
  <c r="P204" i="6"/>
  <c r="Q204" i="6" s="1"/>
  <c r="J204" i="6"/>
  <c r="I204" i="6"/>
  <c r="L252" i="6"/>
  <c r="H252" i="6"/>
  <c r="P269" i="6"/>
  <c r="Q269" i="6" s="1"/>
  <c r="J269" i="6"/>
  <c r="I269" i="6"/>
  <c r="H269" i="6"/>
  <c r="I407" i="6"/>
  <c r="P407" i="6"/>
  <c r="Q407" i="6" s="1"/>
  <c r="R442" i="6"/>
  <c r="O442" i="6" s="1"/>
  <c r="S442" i="6" s="1"/>
  <c r="H442" i="6"/>
  <c r="P444" i="6"/>
  <c r="Q444" i="6" s="1"/>
  <c r="I444" i="6"/>
  <c r="P541" i="6"/>
  <c r="Q541" i="6" s="1"/>
  <c r="L541" i="6"/>
  <c r="J541" i="6"/>
  <c r="H541" i="6"/>
  <c r="L614" i="6"/>
  <c r="I614" i="6"/>
  <c r="H614" i="6"/>
  <c r="P706" i="6"/>
  <c r="Q706" i="6" s="1"/>
  <c r="I706" i="6"/>
  <c r="H706" i="6"/>
  <c r="P733" i="6"/>
  <c r="Q733" i="6" s="1"/>
  <c r="I733" i="6"/>
  <c r="R788" i="6"/>
  <c r="O788" i="6" s="1"/>
  <c r="T788" i="6" s="1"/>
  <c r="L788" i="6"/>
  <c r="J788" i="6"/>
  <c r="H788" i="6"/>
  <c r="P815" i="6"/>
  <c r="Q815" i="6" s="1"/>
  <c r="I815" i="6"/>
  <c r="H815" i="6"/>
  <c r="J851" i="6"/>
  <c r="P851" i="6"/>
  <c r="Q851" i="6" s="1"/>
  <c r="H851" i="6"/>
  <c r="J947" i="6"/>
  <c r="I947" i="6"/>
  <c r="R947" i="6"/>
  <c r="O947" i="6" s="1"/>
  <c r="S947" i="6" s="1"/>
  <c r="L244" i="7"/>
  <c r="I244" i="7"/>
  <c r="L370" i="3"/>
  <c r="H382" i="3"/>
  <c r="H447" i="3"/>
  <c r="L560" i="3"/>
  <c r="I574" i="3"/>
  <c r="P595" i="3"/>
  <c r="Q595" i="3" s="1"/>
  <c r="L617" i="3"/>
  <c r="J636" i="3"/>
  <c r="I672" i="3"/>
  <c r="I706" i="3"/>
  <c r="R810" i="3"/>
  <c r="O810" i="3" s="1"/>
  <c r="R818" i="3"/>
  <c r="O818" i="3" s="1"/>
  <c r="T818" i="3" s="1"/>
  <c r="J67" i="4"/>
  <c r="J239" i="4"/>
  <c r="H269" i="4"/>
  <c r="H323" i="4"/>
  <c r="R330" i="4"/>
  <c r="O330" i="4" s="1"/>
  <c r="T330" i="4" s="1"/>
  <c r="I353" i="4"/>
  <c r="P362" i="4"/>
  <c r="Q362" i="4" s="1"/>
  <c r="J508" i="4"/>
  <c r="L594" i="4"/>
  <c r="H601" i="4"/>
  <c r="I756" i="4"/>
  <c r="L764" i="4"/>
  <c r="I956" i="3"/>
  <c r="L1019" i="3"/>
  <c r="I884" i="4"/>
  <c r="L892" i="4"/>
  <c r="R942" i="4"/>
  <c r="O942" i="4" s="1"/>
  <c r="T942" i="4" s="1"/>
  <c r="J155" i="5"/>
  <c r="L170" i="5"/>
  <c r="H283" i="5"/>
  <c r="I346" i="5"/>
  <c r="R803" i="5"/>
  <c r="O803" i="5" s="1"/>
  <c r="S803" i="5" s="1"/>
  <c r="I803" i="5"/>
  <c r="P184" i="6"/>
  <c r="Q184" i="6" s="1"/>
  <c r="I184" i="6"/>
  <c r="H184" i="6"/>
  <c r="L233" i="6"/>
  <c r="H233" i="6"/>
  <c r="P381" i="6"/>
  <c r="Q381" i="6" s="1"/>
  <c r="L381" i="6"/>
  <c r="J381" i="6"/>
  <c r="R431" i="6"/>
  <c r="O431" i="6" s="1"/>
  <c r="S431" i="6" s="1"/>
  <c r="L431" i="6"/>
  <c r="I431" i="6"/>
  <c r="I472" i="6"/>
  <c r="H472" i="6"/>
  <c r="H729" i="6"/>
  <c r="R729" i="6"/>
  <c r="O729" i="6" s="1"/>
  <c r="T729" i="6" s="1"/>
  <c r="I748" i="6"/>
  <c r="L748" i="6"/>
  <c r="J748" i="6"/>
  <c r="I793" i="6"/>
  <c r="P793" i="6"/>
  <c r="Q793" i="6" s="1"/>
  <c r="J793" i="6"/>
  <c r="H943" i="6"/>
  <c r="P943" i="6"/>
  <c r="Q943" i="6" s="1"/>
  <c r="J943" i="6"/>
  <c r="J68" i="7"/>
  <c r="I68" i="7"/>
  <c r="H68" i="7"/>
  <c r="P395" i="7"/>
  <c r="Q395" i="7" s="1"/>
  <c r="J395" i="7"/>
  <c r="J507" i="7"/>
  <c r="I507" i="7"/>
  <c r="I617" i="7"/>
  <c r="J617" i="7"/>
  <c r="H632" i="7"/>
  <c r="L632" i="7"/>
  <c r="P632" i="7" s="1"/>
  <c r="Q632" i="7" s="1"/>
  <c r="I632" i="7"/>
  <c r="P654" i="7"/>
  <c r="Q654" i="7" s="1"/>
  <c r="J654" i="7"/>
  <c r="R661" i="7"/>
  <c r="O661" i="7" s="1"/>
  <c r="S661" i="7" s="1"/>
  <c r="I661" i="7"/>
  <c r="H661" i="7"/>
  <c r="J721" i="7"/>
  <c r="R721" i="7"/>
  <c r="O721" i="7" s="1"/>
  <c r="S721" i="7" s="1"/>
  <c r="L721" i="7"/>
  <c r="R845" i="7"/>
  <c r="O845" i="7" s="1"/>
  <c r="L845" i="7"/>
  <c r="I845" i="7"/>
  <c r="J861" i="7"/>
  <c r="I861" i="7"/>
  <c r="J990" i="7"/>
  <c r="I990" i="7"/>
  <c r="J1024" i="7"/>
  <c r="I1024" i="7"/>
  <c r="L73" i="8"/>
  <c r="J73" i="8"/>
  <c r="P194" i="8"/>
  <c r="Q194" i="8" s="1"/>
  <c r="R194" i="8"/>
  <c r="O194" i="8" s="1"/>
  <c r="S194" i="8" s="1"/>
  <c r="I273" i="8"/>
  <c r="P273" i="8"/>
  <c r="Q273" i="8" s="1"/>
  <c r="R324" i="8"/>
  <c r="O324" i="8" s="1"/>
  <c r="T324" i="8" s="1"/>
  <c r="L324" i="8"/>
  <c r="J324" i="8"/>
  <c r="H324" i="8"/>
  <c r="J362" i="8"/>
  <c r="H362" i="8"/>
  <c r="R486" i="8"/>
  <c r="O486" i="8" s="1"/>
  <c r="S486" i="8" s="1"/>
  <c r="P486" i="8"/>
  <c r="Q486" i="8" s="1"/>
  <c r="I522" i="8"/>
  <c r="H522" i="8"/>
  <c r="R576" i="8"/>
  <c r="O576" i="8" s="1"/>
  <c r="T576" i="8" s="1"/>
  <c r="I576" i="8"/>
  <c r="R592" i="8"/>
  <c r="O592" i="8" s="1"/>
  <c r="S592" i="8" s="1"/>
  <c r="I592" i="8"/>
  <c r="H592" i="8"/>
  <c r="I598" i="8"/>
  <c r="R598" i="8"/>
  <c r="O598" i="8" s="1"/>
  <c r="S598" i="8" s="1"/>
  <c r="H598" i="8"/>
  <c r="H643" i="8"/>
  <c r="R643" i="8"/>
  <c r="O643" i="8" s="1"/>
  <c r="T643" i="8" s="1"/>
  <c r="L643" i="8"/>
  <c r="I643" i="8"/>
  <c r="J759" i="8"/>
  <c r="I759" i="8"/>
  <c r="L759" i="8"/>
  <c r="P127" i="10"/>
  <c r="Q127" i="10" s="1"/>
  <c r="L127" i="10"/>
  <c r="J235" i="10"/>
  <c r="P235" i="10"/>
  <c r="Q235" i="10" s="1"/>
  <c r="I243" i="10"/>
  <c r="H243" i="10"/>
  <c r="R411" i="10"/>
  <c r="O411" i="10" s="1"/>
  <c r="T411" i="10" s="1"/>
  <c r="J411" i="10"/>
  <c r="I411" i="10"/>
  <c r="I589" i="10"/>
  <c r="H589" i="10"/>
  <c r="L95" i="9"/>
  <c r="J95" i="9"/>
  <c r="I95" i="9"/>
  <c r="H95" i="9"/>
  <c r="R271" i="9"/>
  <c r="O271" i="9" s="1"/>
  <c r="S271" i="9" s="1"/>
  <c r="H271" i="9"/>
  <c r="J271" i="9"/>
  <c r="I271" i="9"/>
  <c r="R513" i="9"/>
  <c r="O513" i="9" s="1"/>
  <c r="T513" i="9" s="1"/>
  <c r="P513" i="9"/>
  <c r="Q513" i="9" s="1"/>
  <c r="H513" i="9"/>
  <c r="L544" i="9"/>
  <c r="J544" i="9"/>
  <c r="R544" i="9"/>
  <c r="O544" i="9" s="1"/>
  <c r="H544" i="9"/>
  <c r="R592" i="9"/>
  <c r="O592" i="9" s="1"/>
  <c r="T592" i="9" s="1"/>
  <c r="I592" i="9"/>
  <c r="J653" i="9"/>
  <c r="I653" i="9"/>
  <c r="P685" i="9"/>
  <c r="Q685" i="9" s="1"/>
  <c r="I685" i="9"/>
  <c r="L685" i="9"/>
  <c r="P709" i="9"/>
  <c r="Q709" i="9" s="1"/>
  <c r="R709" i="9"/>
  <c r="O709" i="9" s="1"/>
  <c r="S709" i="9" s="1"/>
  <c r="P921" i="9"/>
  <c r="Q921" i="9" s="1"/>
  <c r="H921" i="9"/>
  <c r="J1008" i="9"/>
  <c r="L1008" i="9"/>
  <c r="I641" i="5"/>
  <c r="I663" i="5"/>
  <c r="L716" i="5"/>
  <c r="J845" i="5"/>
  <c r="P868" i="5"/>
  <c r="Q868" i="5" s="1"/>
  <c r="J923" i="5"/>
  <c r="L76" i="6"/>
  <c r="J88" i="6"/>
  <c r="L208" i="6"/>
  <c r="P256" i="6"/>
  <c r="Q256" i="6" s="1"/>
  <c r="R402" i="6"/>
  <c r="O402" i="6" s="1"/>
  <c r="T402" i="6" s="1"/>
  <c r="R503" i="6"/>
  <c r="O503" i="6" s="1"/>
  <c r="T503" i="6" s="1"/>
  <c r="R519" i="6"/>
  <c r="O519" i="6" s="1"/>
  <c r="T519" i="6" s="1"/>
  <c r="J524" i="6"/>
  <c r="L526" i="6"/>
  <c r="L551" i="6"/>
  <c r="J559" i="6"/>
  <c r="J642" i="6"/>
  <c r="J669" i="6"/>
  <c r="J687" i="6"/>
  <c r="L715" i="6"/>
  <c r="P779" i="6"/>
  <c r="Q779" i="6" s="1"/>
  <c r="I780" i="6"/>
  <c r="J796" i="6"/>
  <c r="J833" i="6"/>
  <c r="P846" i="6"/>
  <c r="Q846" i="6" s="1"/>
  <c r="P905" i="6"/>
  <c r="Q905" i="6" s="1"/>
  <c r="J905" i="6"/>
  <c r="R926" i="6"/>
  <c r="O926" i="6" s="1"/>
  <c r="L926" i="6"/>
  <c r="H941" i="6"/>
  <c r="P941" i="6"/>
  <c r="Q941" i="6" s="1"/>
  <c r="P958" i="6"/>
  <c r="Q958" i="6" s="1"/>
  <c r="L958" i="6"/>
  <c r="P80" i="7"/>
  <c r="Q80" i="7" s="1"/>
  <c r="L80" i="7"/>
  <c r="J80" i="7"/>
  <c r="J360" i="7"/>
  <c r="I360" i="7"/>
  <c r="I421" i="7"/>
  <c r="L450" i="7"/>
  <c r="P450" i="7"/>
  <c r="Q450" i="7" s="1"/>
  <c r="H465" i="7"/>
  <c r="R465" i="7"/>
  <c r="O465" i="7" s="1"/>
  <c r="I465" i="7"/>
  <c r="R501" i="7"/>
  <c r="O501" i="7" s="1"/>
  <c r="T501" i="7" s="1"/>
  <c r="I501" i="7"/>
  <c r="H501" i="7"/>
  <c r="L616" i="7"/>
  <c r="L788" i="7"/>
  <c r="P788" i="7"/>
  <c r="Q788" i="7" s="1"/>
  <c r="J788" i="7"/>
  <c r="I788" i="7"/>
  <c r="I863" i="7"/>
  <c r="J863" i="7"/>
  <c r="I15" i="8"/>
  <c r="J263" i="8"/>
  <c r="I263" i="8"/>
  <c r="L263" i="8"/>
  <c r="P392" i="8"/>
  <c r="Q392" i="8" s="1"/>
  <c r="L392" i="8"/>
  <c r="I392" i="8"/>
  <c r="P809" i="8"/>
  <c r="Q809" i="8" s="1"/>
  <c r="H809" i="8"/>
  <c r="H857" i="8"/>
  <c r="I857" i="8"/>
  <c r="P845" i="5"/>
  <c r="Q845" i="5" s="1"/>
  <c r="P642" i="6"/>
  <c r="Q642" i="6" s="1"/>
  <c r="H918" i="6"/>
  <c r="L918" i="6"/>
  <c r="L949" i="6"/>
  <c r="I949" i="6"/>
  <c r="P1006" i="6"/>
  <c r="Q1006" i="6" s="1"/>
  <c r="L1006" i="6"/>
  <c r="J33" i="7"/>
  <c r="L33" i="7"/>
  <c r="I143" i="7"/>
  <c r="H143" i="7"/>
  <c r="H177" i="7"/>
  <c r="I177" i="7"/>
  <c r="H277" i="7"/>
  <c r="J277" i="7"/>
  <c r="I277" i="7"/>
  <c r="I583" i="7"/>
  <c r="J583" i="7"/>
  <c r="R633" i="7"/>
  <c r="O633" i="7" s="1"/>
  <c r="T633" i="7" s="1"/>
  <c r="L633" i="7"/>
  <c r="H633" i="7"/>
  <c r="L725" i="7"/>
  <c r="J725" i="7"/>
  <c r="P920" i="7"/>
  <c r="Q920" i="7" s="1"/>
  <c r="I920" i="7"/>
  <c r="H920" i="7"/>
  <c r="P124" i="8"/>
  <c r="Q124" i="8" s="1"/>
  <c r="I124" i="8"/>
  <c r="L124" i="8"/>
  <c r="I200" i="8"/>
  <c r="R200" i="8"/>
  <c r="O200" i="8" s="1"/>
  <c r="P292" i="8"/>
  <c r="Q292" i="8" s="1"/>
  <c r="R292" i="8"/>
  <c r="O292" i="8" s="1"/>
  <c r="S292" i="8" s="1"/>
  <c r="J292" i="8"/>
  <c r="R405" i="8"/>
  <c r="O405" i="8" s="1"/>
  <c r="J405" i="8"/>
  <c r="R557" i="8"/>
  <c r="O557" i="8" s="1"/>
  <c r="S557" i="8" s="1"/>
  <c r="P557" i="8"/>
  <c r="Q557" i="8" s="1"/>
  <c r="H716" i="5"/>
  <c r="J724" i="5"/>
  <c r="H740" i="5"/>
  <c r="H774" i="5"/>
  <c r="L820" i="5"/>
  <c r="H845" i="5"/>
  <c r="I884" i="5"/>
  <c r="P949" i="5"/>
  <c r="Q949" i="5" s="1"/>
  <c r="P965" i="5"/>
  <c r="Q965" i="5" s="1"/>
  <c r="J24" i="6"/>
  <c r="R39" i="6"/>
  <c r="O39" i="6" s="1"/>
  <c r="S39" i="6" s="1"/>
  <c r="J40" i="6"/>
  <c r="J44" i="6"/>
  <c r="I72" i="6"/>
  <c r="I76" i="6"/>
  <c r="J92" i="6"/>
  <c r="J108" i="6"/>
  <c r="I120" i="6"/>
  <c r="I124" i="6"/>
  <c r="H152" i="6"/>
  <c r="I156" i="6"/>
  <c r="H196" i="6"/>
  <c r="J237" i="6"/>
  <c r="L273" i="6"/>
  <c r="R413" i="6"/>
  <c r="O413" i="6" s="1"/>
  <c r="L422" i="6"/>
  <c r="P439" i="6"/>
  <c r="Q439" i="6" s="1"/>
  <c r="I450" i="6"/>
  <c r="L454" i="6"/>
  <c r="I507" i="6"/>
  <c r="I515" i="6"/>
  <c r="H551" i="6"/>
  <c r="H559" i="6"/>
  <c r="I591" i="6"/>
  <c r="L641" i="6"/>
  <c r="H642" i="6"/>
  <c r="R642" i="6"/>
  <c r="O642" i="6" s="1"/>
  <c r="S642" i="6" s="1"/>
  <c r="I664" i="6"/>
  <c r="P684" i="6"/>
  <c r="Q684" i="6" s="1"/>
  <c r="H687" i="6"/>
  <c r="L694" i="6"/>
  <c r="H715" i="6"/>
  <c r="J723" i="6"/>
  <c r="J761" i="6"/>
  <c r="I768" i="6"/>
  <c r="L800" i="6"/>
  <c r="H810" i="6"/>
  <c r="I829" i="6"/>
  <c r="H833" i="6"/>
  <c r="J881" i="6"/>
  <c r="I918" i="6"/>
  <c r="R928" i="6"/>
  <c r="O928" i="6" s="1"/>
  <c r="T928" i="6" s="1"/>
  <c r="L928" i="6"/>
  <c r="H933" i="6"/>
  <c r="R933" i="6"/>
  <c r="O933" i="6" s="1"/>
  <c r="T933" i="6" s="1"/>
  <c r="R934" i="6"/>
  <c r="O934" i="6" s="1"/>
  <c r="T934" i="6" s="1"/>
  <c r="J934" i="6"/>
  <c r="P949" i="6"/>
  <c r="Q949" i="6" s="1"/>
  <c r="L956" i="6"/>
  <c r="J956" i="6"/>
  <c r="P960" i="6"/>
  <c r="Q960" i="6" s="1"/>
  <c r="I961" i="6"/>
  <c r="P978" i="6"/>
  <c r="Q978" i="6" s="1"/>
  <c r="J978" i="6"/>
  <c r="H1006" i="6"/>
  <c r="L400" i="7"/>
  <c r="P400" i="7"/>
  <c r="Q400" i="7" s="1"/>
  <c r="H522" i="7"/>
  <c r="P522" i="7"/>
  <c r="Q522" i="7" s="1"/>
  <c r="L522" i="7"/>
  <c r="P736" i="7"/>
  <c r="Q736" i="7" s="1"/>
  <c r="H736" i="7"/>
  <c r="I873" i="7"/>
  <c r="P873" i="7"/>
  <c r="Q873" i="7" s="1"/>
  <c r="P962" i="7"/>
  <c r="Q962" i="7" s="1"/>
  <c r="H962" i="7"/>
  <c r="H14" i="8"/>
  <c r="R31" i="8"/>
  <c r="O31" i="8" s="1"/>
  <c r="T31" i="8" s="1"/>
  <c r="L31" i="8"/>
  <c r="H100" i="8"/>
  <c r="L100" i="8"/>
  <c r="I100" i="8"/>
  <c r="P169" i="8"/>
  <c r="Q169" i="8" s="1"/>
  <c r="J169" i="8"/>
  <c r="I247" i="8"/>
  <c r="H247" i="8"/>
  <c r="I300" i="8"/>
  <c r="L300" i="8"/>
  <c r="H300" i="8"/>
  <c r="P306" i="8"/>
  <c r="Q306" i="8" s="1"/>
  <c r="L306" i="8"/>
  <c r="H306" i="8"/>
  <c r="L530" i="8"/>
  <c r="R530" i="8"/>
  <c r="O530" i="8" s="1"/>
  <c r="S530" i="8" s="1"/>
  <c r="I530" i="8"/>
  <c r="J585" i="8"/>
  <c r="L585" i="8"/>
  <c r="I585" i="8"/>
  <c r="J686" i="8"/>
  <c r="I686" i="8"/>
  <c r="L685" i="8"/>
  <c r="R685" i="8"/>
  <c r="O685" i="8" s="1"/>
  <c r="T685" i="8" s="1"/>
  <c r="R711" i="8"/>
  <c r="O711" i="8" s="1"/>
  <c r="T711" i="8" s="1"/>
  <c r="L711" i="8"/>
  <c r="I821" i="8"/>
  <c r="L821" i="8"/>
  <c r="I852" i="8"/>
  <c r="L852" i="8"/>
  <c r="L909" i="8"/>
  <c r="H909" i="8"/>
  <c r="R983" i="8"/>
  <c r="O983" i="8" s="1"/>
  <c r="S983" i="8" s="1"/>
  <c r="P983" i="8"/>
  <c r="Q983" i="8" s="1"/>
  <c r="H983" i="8"/>
  <c r="R1016" i="8"/>
  <c r="O1016" i="8" s="1"/>
  <c r="S1016" i="8" s="1"/>
  <c r="J1016" i="8"/>
  <c r="H1016" i="8"/>
  <c r="P79" i="10"/>
  <c r="Q79" i="10" s="1"/>
  <c r="H79" i="10"/>
  <c r="H234" i="10"/>
  <c r="R234" i="10"/>
  <c r="O234" i="10" s="1"/>
  <c r="R276" i="10"/>
  <c r="O276" i="10" s="1"/>
  <c r="T276" i="10" s="1"/>
  <c r="L276" i="10"/>
  <c r="L298" i="10"/>
  <c r="J298" i="10"/>
  <c r="P303" i="10"/>
  <c r="Q303" i="10" s="1"/>
  <c r="R303" i="10"/>
  <c r="O303" i="10" s="1"/>
  <c r="T303" i="10" s="1"/>
  <c r="I303" i="10"/>
  <c r="H303" i="10"/>
  <c r="L396" i="10"/>
  <c r="J396" i="10"/>
  <c r="L656" i="10"/>
  <c r="P656" i="10"/>
  <c r="Q656" i="10" s="1"/>
  <c r="J656" i="10"/>
  <c r="R674" i="10"/>
  <c r="O674" i="10" s="1"/>
  <c r="T674" i="10" s="1"/>
  <c r="H674" i="10"/>
  <c r="R33" i="9"/>
  <c r="O33" i="9" s="1"/>
  <c r="T33" i="9" s="1"/>
  <c r="L33" i="9"/>
  <c r="L1009" i="6"/>
  <c r="R1012" i="6"/>
  <c r="O1012" i="6" s="1"/>
  <c r="S1012" i="6" s="1"/>
  <c r="R79" i="7"/>
  <c r="O79" i="7" s="1"/>
  <c r="T79" i="7" s="1"/>
  <c r="H122" i="7"/>
  <c r="H131" i="7"/>
  <c r="L138" i="7"/>
  <c r="I155" i="7"/>
  <c r="R195" i="7"/>
  <c r="O195" i="7" s="1"/>
  <c r="T195" i="7" s="1"/>
  <c r="P240" i="7"/>
  <c r="Q240" i="7" s="1"/>
  <c r="I247" i="7"/>
  <c r="I320" i="7"/>
  <c r="I328" i="7"/>
  <c r="H448" i="7"/>
  <c r="L485" i="7"/>
  <c r="I538" i="7"/>
  <c r="P543" i="7"/>
  <c r="Q543" i="7" s="1"/>
  <c r="H549" i="7"/>
  <c r="H624" i="7"/>
  <c r="P643" i="7"/>
  <c r="Q643" i="7" s="1"/>
  <c r="L660" i="7"/>
  <c r="I769" i="7"/>
  <c r="H773" i="7"/>
  <c r="L777" i="7"/>
  <c r="R792" i="7"/>
  <c r="O792" i="7" s="1"/>
  <c r="T792" i="7" s="1"/>
  <c r="J797" i="7"/>
  <c r="H838" i="7"/>
  <c r="J852" i="7"/>
  <c r="J854" i="7"/>
  <c r="J870" i="7"/>
  <c r="H884" i="7"/>
  <c r="L919" i="7"/>
  <c r="I944" i="7"/>
  <c r="L1011" i="7"/>
  <c r="H48" i="8"/>
  <c r="P101" i="8"/>
  <c r="Q101" i="8" s="1"/>
  <c r="R146" i="8"/>
  <c r="O146" i="8" s="1"/>
  <c r="S146" i="8" s="1"/>
  <c r="H243" i="8"/>
  <c r="L279" i="8"/>
  <c r="H316" i="8"/>
  <c r="H340" i="8"/>
  <c r="P347" i="8"/>
  <c r="Q347" i="8" s="1"/>
  <c r="J348" i="8"/>
  <c r="J383" i="8"/>
  <c r="J396" i="8"/>
  <c r="I465" i="8"/>
  <c r="J481" i="8"/>
  <c r="J510" i="8"/>
  <c r="I529" i="8"/>
  <c r="L537" i="8"/>
  <c r="I635" i="8"/>
  <c r="P642" i="8"/>
  <c r="Q642" i="8" s="1"/>
  <c r="J898" i="8"/>
  <c r="P898" i="8"/>
  <c r="Q898" i="8" s="1"/>
  <c r="L898" i="8"/>
  <c r="P922" i="8"/>
  <c r="Q922" i="8" s="1"/>
  <c r="L922" i="8"/>
  <c r="I922" i="8"/>
  <c r="P932" i="8"/>
  <c r="Q932" i="8" s="1"/>
  <c r="I932" i="8"/>
  <c r="J174" i="10"/>
  <c r="I174" i="10"/>
  <c r="H174" i="10"/>
  <c r="I266" i="10"/>
  <c r="H266" i="10"/>
  <c r="R312" i="10"/>
  <c r="O312" i="10" s="1"/>
  <c r="T312" i="10" s="1"/>
  <c r="H312" i="10"/>
  <c r="I420" i="10"/>
  <c r="H420" i="10"/>
  <c r="J467" i="10"/>
  <c r="P467" i="10"/>
  <c r="Q467" i="10" s="1"/>
  <c r="L467" i="10"/>
  <c r="L850" i="10"/>
  <c r="R850" i="10"/>
  <c r="O850" i="10" s="1"/>
  <c r="T850" i="10" s="1"/>
  <c r="P944" i="10"/>
  <c r="Q944" i="10" s="1"/>
  <c r="R944" i="10"/>
  <c r="O944" i="10" s="1"/>
  <c r="T944" i="10" s="1"/>
  <c r="J944" i="10"/>
  <c r="H944" i="10"/>
  <c r="I1001" i="10"/>
  <c r="L1001" i="10"/>
  <c r="R1017" i="10"/>
  <c r="O1017" i="10" s="1"/>
  <c r="T1017" i="10" s="1"/>
  <c r="J1017" i="10"/>
  <c r="I1012" i="6"/>
  <c r="L155" i="7"/>
  <c r="I171" i="7"/>
  <c r="I172" i="7"/>
  <c r="H219" i="7"/>
  <c r="J320" i="7"/>
  <c r="J328" i="7"/>
  <c r="L335" i="7"/>
  <c r="L379" i="7"/>
  <c r="J413" i="7"/>
  <c r="R506" i="7"/>
  <c r="O506" i="7" s="1"/>
  <c r="T506" i="7" s="1"/>
  <c r="J538" i="7"/>
  <c r="J649" i="7"/>
  <c r="I773" i="7"/>
  <c r="R797" i="7"/>
  <c r="O797" i="7" s="1"/>
  <c r="T797" i="7" s="1"/>
  <c r="H800" i="7"/>
  <c r="I838" i="7"/>
  <c r="I879" i="7"/>
  <c r="P919" i="7"/>
  <c r="Q919" i="7" s="1"/>
  <c r="L943" i="7"/>
  <c r="L971" i="7"/>
  <c r="R1003" i="7"/>
  <c r="O1003" i="7" s="1"/>
  <c r="T1003" i="7" s="1"/>
  <c r="L1004" i="7"/>
  <c r="R1011" i="7"/>
  <c r="O1011" i="7" s="1"/>
  <c r="J48" i="8"/>
  <c r="I67" i="8"/>
  <c r="P71" i="8"/>
  <c r="Q71" i="8" s="1"/>
  <c r="H231" i="8"/>
  <c r="L243" i="8"/>
  <c r="H260" i="8"/>
  <c r="H282" i="8"/>
  <c r="J316" i="8"/>
  <c r="J340" i="8"/>
  <c r="R383" i="8"/>
  <c r="O383" i="8" s="1"/>
  <c r="T383" i="8" s="1"/>
  <c r="I501" i="8"/>
  <c r="L764" i="8"/>
  <c r="I764" i="8"/>
  <c r="L801" i="8"/>
  <c r="R801" i="8"/>
  <c r="O801" i="8" s="1"/>
  <c r="S801" i="8" s="1"/>
  <c r="R810" i="8"/>
  <c r="O810" i="8" s="1"/>
  <c r="T810" i="8" s="1"/>
  <c r="J810" i="8"/>
  <c r="P879" i="8"/>
  <c r="Q879" i="8" s="1"/>
  <c r="J879" i="8"/>
  <c r="P953" i="8"/>
  <c r="Q953" i="8" s="1"/>
  <c r="L953" i="8"/>
  <c r="I989" i="8"/>
  <c r="H989" i="8"/>
  <c r="I16" i="10"/>
  <c r="J58" i="10"/>
  <c r="P58" i="10"/>
  <c r="Q58" i="10" s="1"/>
  <c r="J115" i="10"/>
  <c r="H115" i="10"/>
  <c r="L226" i="10"/>
  <c r="J226" i="10"/>
  <c r="I226" i="10"/>
  <c r="H337" i="10"/>
  <c r="P337" i="10"/>
  <c r="Q337" i="10" s="1"/>
  <c r="I337" i="10"/>
  <c r="R590" i="10"/>
  <c r="O590" i="10" s="1"/>
  <c r="T590" i="10" s="1"/>
  <c r="I590" i="10"/>
  <c r="I832" i="10"/>
  <c r="R832" i="10"/>
  <c r="O832" i="10" s="1"/>
  <c r="S832" i="10" s="1"/>
  <c r="H832" i="10"/>
  <c r="L936" i="10"/>
  <c r="P936" i="10"/>
  <c r="Q936" i="10" s="1"/>
  <c r="H936" i="10"/>
  <c r="J745" i="8"/>
  <c r="L747" i="8"/>
  <c r="I851" i="8"/>
  <c r="I938" i="8"/>
  <c r="R1007" i="8"/>
  <c r="O1007" i="8" s="1"/>
  <c r="S1007" i="8" s="1"/>
  <c r="L334" i="10"/>
  <c r="R508" i="10"/>
  <c r="O508" i="10" s="1"/>
  <c r="T508" i="10" s="1"/>
  <c r="P508" i="10"/>
  <c r="Q508" i="10" s="1"/>
  <c r="I508" i="10"/>
  <c r="L708" i="10"/>
  <c r="J708" i="10"/>
  <c r="H769" i="10"/>
  <c r="J769" i="10"/>
  <c r="R849" i="10"/>
  <c r="O849" i="10" s="1"/>
  <c r="T849" i="10" s="1"/>
  <c r="L849" i="10"/>
  <c r="I869" i="10"/>
  <c r="H869" i="10"/>
  <c r="H188" i="9"/>
  <c r="J188" i="9"/>
  <c r="R537" i="9"/>
  <c r="O537" i="9" s="1"/>
  <c r="S537" i="9" s="1"/>
  <c r="P537" i="9"/>
  <c r="Q537" i="9" s="1"/>
  <c r="H706" i="9"/>
  <c r="I706" i="9"/>
  <c r="I751" i="9"/>
  <c r="P751" i="9"/>
  <c r="Q751" i="9" s="1"/>
  <c r="J751" i="9"/>
  <c r="P872" i="9"/>
  <c r="Q872" i="9" s="1"/>
  <c r="J872" i="9"/>
  <c r="I872" i="9"/>
  <c r="J920" i="9"/>
  <c r="R920" i="9"/>
  <c r="O920" i="9" s="1"/>
  <c r="T920" i="9" s="1"/>
  <c r="P462" i="10"/>
  <c r="Q462" i="10" s="1"/>
  <c r="R462" i="10"/>
  <c r="O462" i="10" s="1"/>
  <c r="T462" i="10" s="1"/>
  <c r="P489" i="10"/>
  <c r="Q489" i="10" s="1"/>
  <c r="L489" i="10"/>
  <c r="L490" i="10"/>
  <c r="H490" i="10"/>
  <c r="H560" i="10"/>
  <c r="I560" i="10"/>
  <c r="L787" i="10"/>
  <c r="J787" i="10"/>
  <c r="I787" i="10"/>
  <c r="L851" i="10"/>
  <c r="P851" i="10"/>
  <c r="Q851" i="10" s="1"/>
  <c r="J856" i="10"/>
  <c r="L39" i="9"/>
  <c r="P39" i="9"/>
  <c r="Q39" i="9" s="1"/>
  <c r="J39" i="9"/>
  <c r="R121" i="9"/>
  <c r="O121" i="9" s="1"/>
  <c r="T121" i="9" s="1"/>
  <c r="H121" i="9"/>
  <c r="R280" i="9"/>
  <c r="O280" i="9" s="1"/>
  <c r="T280" i="9" s="1"/>
  <c r="J280" i="9"/>
  <c r="I280" i="9"/>
  <c r="I303" i="9"/>
  <c r="J303" i="9"/>
  <c r="J724" i="9"/>
  <c r="P724" i="9"/>
  <c r="Q724" i="9" s="1"/>
  <c r="H761" i="9"/>
  <c r="P761" i="9"/>
  <c r="Q761" i="9" s="1"/>
  <c r="I761" i="9"/>
  <c r="P812" i="9"/>
  <c r="Q812" i="9" s="1"/>
  <c r="J812" i="9"/>
  <c r="I812" i="9"/>
  <c r="R950" i="9"/>
  <c r="O950" i="9" s="1"/>
  <c r="T950" i="9" s="1"/>
  <c r="L950" i="9"/>
  <c r="R734" i="8"/>
  <c r="O734" i="8" s="1"/>
  <c r="S734" i="8" s="1"/>
  <c r="J806" i="8"/>
  <c r="L813" i="8"/>
  <c r="J834" i="8"/>
  <c r="L874" i="8"/>
  <c r="I875" i="8"/>
  <c r="R876" i="8"/>
  <c r="O876" i="8" s="1"/>
  <c r="L907" i="8"/>
  <c r="H979" i="8"/>
  <c r="L1017" i="8"/>
  <c r="I17" i="10"/>
  <c r="L36" i="10"/>
  <c r="L43" i="10"/>
  <c r="I48" i="10"/>
  <c r="I73" i="10"/>
  <c r="P80" i="10"/>
  <c r="Q80" i="10" s="1"/>
  <c r="L146" i="10"/>
  <c r="H147" i="10"/>
  <c r="I166" i="10"/>
  <c r="R188" i="10"/>
  <c r="O188" i="10" s="1"/>
  <c r="T188" i="10" s="1"/>
  <c r="P284" i="10"/>
  <c r="Q284" i="10" s="1"/>
  <c r="H326" i="10"/>
  <c r="H334" i="10"/>
  <c r="J359" i="10"/>
  <c r="L365" i="10"/>
  <c r="R395" i="10"/>
  <c r="O395" i="10" s="1"/>
  <c r="S395" i="10" s="1"/>
  <c r="I398" i="10"/>
  <c r="L428" i="10"/>
  <c r="J428" i="10"/>
  <c r="I428" i="10"/>
  <c r="L451" i="10"/>
  <c r="R464" i="10"/>
  <c r="O464" i="10" s="1"/>
  <c r="S464" i="10" s="1"/>
  <c r="L464" i="10"/>
  <c r="P493" i="10"/>
  <c r="Q493" i="10" s="1"/>
  <c r="P510" i="10"/>
  <c r="Q510" i="10" s="1"/>
  <c r="R510" i="10"/>
  <c r="O510" i="10" s="1"/>
  <c r="T510" i="10" s="1"/>
  <c r="J617" i="10"/>
  <c r="H741" i="10"/>
  <c r="J741" i="10"/>
  <c r="I741" i="10"/>
  <c r="P787" i="10"/>
  <c r="Q787" i="10" s="1"/>
  <c r="R792" i="10"/>
  <c r="O792" i="10" s="1"/>
  <c r="S792" i="10" s="1"/>
  <c r="P792" i="10"/>
  <c r="Q792" i="10" s="1"/>
  <c r="R805" i="10"/>
  <c r="O805" i="10" s="1"/>
  <c r="S805" i="10" s="1"/>
  <c r="L45" i="9"/>
  <c r="J45" i="9"/>
  <c r="P99" i="9"/>
  <c r="Q99" i="9" s="1"/>
  <c r="L99" i="9"/>
  <c r="H132" i="9"/>
  <c r="P233" i="9"/>
  <c r="Q233" i="9" s="1"/>
  <c r="J233" i="9"/>
  <c r="R254" i="9"/>
  <c r="O254" i="9" s="1"/>
  <c r="T254" i="9" s="1"/>
  <c r="J254" i="9"/>
  <c r="J294" i="9"/>
  <c r="I294" i="9"/>
  <c r="R350" i="9"/>
  <c r="O350" i="9" s="1"/>
  <c r="T350" i="9" s="1"/>
  <c r="H350" i="9"/>
  <c r="R464" i="9"/>
  <c r="O464" i="9" s="1"/>
  <c r="S464" i="9" s="1"/>
  <c r="H464" i="9"/>
  <c r="P464" i="9"/>
  <c r="Q464" i="9" s="1"/>
  <c r="R514" i="9"/>
  <c r="O514" i="9" s="1"/>
  <c r="T514" i="9" s="1"/>
  <c r="H514" i="9"/>
  <c r="J514" i="9"/>
  <c r="I514" i="9"/>
  <c r="L578" i="9"/>
  <c r="I578" i="9"/>
  <c r="H601" i="9"/>
  <c r="I601" i="9"/>
  <c r="H198" i="9"/>
  <c r="P198" i="9"/>
  <c r="Q198" i="9" s="1"/>
  <c r="P275" i="9"/>
  <c r="Q275" i="9" s="1"/>
  <c r="L275" i="9"/>
  <c r="R399" i="9"/>
  <c r="O399" i="9" s="1"/>
  <c r="S399" i="9" s="1"/>
  <c r="J399" i="9"/>
  <c r="P613" i="9"/>
  <c r="Q613" i="9" s="1"/>
  <c r="R613" i="9"/>
  <c r="O613" i="9" s="1"/>
  <c r="T613" i="9" s="1"/>
  <c r="R719" i="9"/>
  <c r="O719" i="9" s="1"/>
  <c r="T719" i="9" s="1"/>
  <c r="P719" i="9"/>
  <c r="Q719" i="9" s="1"/>
  <c r="P852" i="9"/>
  <c r="Q852" i="9" s="1"/>
  <c r="R852" i="9"/>
  <c r="O852" i="9" s="1"/>
  <c r="T852" i="9" s="1"/>
  <c r="J852" i="9"/>
  <c r="I973" i="9"/>
  <c r="R973" i="9"/>
  <c r="O973" i="9" s="1"/>
  <c r="S973" i="9" s="1"/>
  <c r="L1011" i="9"/>
  <c r="H1011" i="9"/>
  <c r="R126" i="9"/>
  <c r="O126" i="9" s="1"/>
  <c r="T126" i="9" s="1"/>
  <c r="J126" i="9"/>
  <c r="H235" i="9"/>
  <c r="I275" i="9"/>
  <c r="I278" i="9"/>
  <c r="J278" i="9"/>
  <c r="J286" i="9"/>
  <c r="H286" i="9"/>
  <c r="R372" i="9"/>
  <c r="O372" i="9" s="1"/>
  <c r="S372" i="9" s="1"/>
  <c r="R375" i="9"/>
  <c r="O375" i="9" s="1"/>
  <c r="T375" i="9" s="1"/>
  <c r="H375" i="9"/>
  <c r="P433" i="9"/>
  <c r="Q433" i="9" s="1"/>
  <c r="J433" i="9"/>
  <c r="R505" i="9"/>
  <c r="O505" i="9" s="1"/>
  <c r="H505" i="9"/>
  <c r="H527" i="9"/>
  <c r="R616" i="9"/>
  <c r="O616" i="9" s="1"/>
  <c r="T616" i="9" s="1"/>
  <c r="L642" i="9"/>
  <c r="P644" i="9"/>
  <c r="Q644" i="9" s="1"/>
  <c r="R644" i="9"/>
  <c r="O644" i="9" s="1"/>
  <c r="T644" i="9" s="1"/>
  <c r="I733" i="9"/>
  <c r="P741" i="9"/>
  <c r="Q741" i="9" s="1"/>
  <c r="R741" i="9"/>
  <c r="O741" i="9" s="1"/>
  <c r="T741" i="9" s="1"/>
  <c r="I754" i="9"/>
  <c r="J754" i="9"/>
  <c r="H801" i="9"/>
  <c r="J803" i="9"/>
  <c r="J810" i="9"/>
  <c r="I810" i="9"/>
  <c r="J813" i="9"/>
  <c r="I852" i="9"/>
  <c r="J898" i="9"/>
  <c r="H918" i="9"/>
  <c r="R934" i="9"/>
  <c r="O934" i="9" s="1"/>
  <c r="J934" i="9"/>
  <c r="P1011" i="9"/>
  <c r="Q1011" i="9" s="1"/>
  <c r="P470" i="10"/>
  <c r="Q470" i="10" s="1"/>
  <c r="R707" i="10"/>
  <c r="O707" i="10" s="1"/>
  <c r="J763" i="10"/>
  <c r="H793" i="10"/>
  <c r="H795" i="10"/>
  <c r="H855" i="10"/>
  <c r="I901" i="10"/>
  <c r="R915" i="10"/>
  <c r="O915" i="10" s="1"/>
  <c r="T915" i="10" s="1"/>
  <c r="I930" i="10"/>
  <c r="H947" i="10"/>
  <c r="H960" i="10"/>
  <c r="J138" i="9"/>
  <c r="I142" i="9"/>
  <c r="J185" i="9"/>
  <c r="H185" i="9"/>
  <c r="H229" i="9"/>
  <c r="R229" i="9"/>
  <c r="O229" i="9" s="1"/>
  <c r="T229" i="9" s="1"/>
  <c r="J236" i="9"/>
  <c r="J275" i="9"/>
  <c r="I286" i="9"/>
  <c r="I311" i="9"/>
  <c r="L339" i="9"/>
  <c r="R339" i="9"/>
  <c r="O339" i="9" s="1"/>
  <c r="T339" i="9" s="1"/>
  <c r="R354" i="9"/>
  <c r="O354" i="9" s="1"/>
  <c r="S354" i="9" s="1"/>
  <c r="J355" i="9"/>
  <c r="I375" i="9"/>
  <c r="J478" i="9"/>
  <c r="J493" i="9"/>
  <c r="H520" i="9"/>
  <c r="R527" i="9"/>
  <c r="O527" i="9" s="1"/>
  <c r="T527" i="9" s="1"/>
  <c r="P658" i="9"/>
  <c r="Q658" i="9" s="1"/>
  <c r="J658" i="9"/>
  <c r="P676" i="9"/>
  <c r="Q676" i="9" s="1"/>
  <c r="I676" i="9"/>
  <c r="H738" i="9"/>
  <c r="H741" i="9"/>
  <c r="P754" i="9"/>
  <c r="Q754" i="9" s="1"/>
  <c r="L772" i="9"/>
  <c r="L786" i="9"/>
  <c r="R801" i="9"/>
  <c r="O801" i="9" s="1"/>
  <c r="T801" i="9" s="1"/>
  <c r="I802" i="9"/>
  <c r="H810" i="9"/>
  <c r="I863" i="9"/>
  <c r="P863" i="9"/>
  <c r="Q863" i="9" s="1"/>
  <c r="L863" i="9"/>
  <c r="I934" i="9"/>
  <c r="R976" i="9"/>
  <c r="O976" i="9" s="1"/>
  <c r="T976" i="9" s="1"/>
  <c r="P976" i="9"/>
  <c r="Q976" i="9" s="1"/>
  <c r="H976" i="9"/>
  <c r="R992" i="9"/>
  <c r="O992" i="9" s="1"/>
  <c r="T992" i="9" s="1"/>
  <c r="J992" i="9"/>
  <c r="I992" i="9"/>
  <c r="P794" i="9"/>
  <c r="Q794" i="9" s="1"/>
  <c r="H968" i="9"/>
  <c r="J335" i="2"/>
  <c r="L335" i="2"/>
  <c r="I11" i="3"/>
  <c r="J11" i="3"/>
  <c r="J20" i="3"/>
  <c r="H20" i="3"/>
  <c r="J26" i="3"/>
  <c r="J34" i="3"/>
  <c r="H34" i="3"/>
  <c r="J50" i="3"/>
  <c r="J58" i="3"/>
  <c r="I63" i="3"/>
  <c r="L110" i="3"/>
  <c r="J110" i="3"/>
  <c r="P126" i="3"/>
  <c r="Q126" i="3" s="1"/>
  <c r="L126" i="3"/>
  <c r="H126" i="3"/>
  <c r="R126" i="3"/>
  <c r="O126" i="3" s="1"/>
  <c r="S126" i="3" s="1"/>
  <c r="J190" i="3"/>
  <c r="H190" i="3"/>
  <c r="L190" i="3"/>
  <c r="I272" i="3"/>
  <c r="J272" i="3"/>
  <c r="R272" i="3"/>
  <c r="O272" i="3" s="1"/>
  <c r="T272" i="3" s="1"/>
  <c r="I281" i="3"/>
  <c r="R281" i="3"/>
  <c r="O281" i="3" s="1"/>
  <c r="T281" i="3" s="1"/>
  <c r="J281" i="3"/>
  <c r="P281" i="3"/>
  <c r="Q281" i="3" s="1"/>
  <c r="H281" i="3"/>
  <c r="L281" i="3"/>
  <c r="J289" i="3"/>
  <c r="I289" i="3"/>
  <c r="I341" i="3"/>
  <c r="H341" i="3"/>
  <c r="I359" i="3"/>
  <c r="R359" i="3"/>
  <c r="O359" i="3" s="1"/>
  <c r="T359" i="3" s="1"/>
  <c r="J359" i="3"/>
  <c r="J389" i="3"/>
  <c r="P389" i="3"/>
  <c r="Q389" i="3" s="1"/>
  <c r="L389" i="3"/>
  <c r="R450" i="3"/>
  <c r="O450" i="3" s="1"/>
  <c r="T450" i="3" s="1"/>
  <c r="L450" i="3"/>
  <c r="J473" i="3"/>
  <c r="L473" i="3"/>
  <c r="J577" i="3"/>
  <c r="H577" i="3"/>
  <c r="L682" i="3"/>
  <c r="J682" i="3"/>
  <c r="L742" i="3"/>
  <c r="J742" i="3"/>
  <c r="R768" i="3"/>
  <c r="O768" i="3" s="1"/>
  <c r="S768" i="3" s="1"/>
  <c r="L768" i="3"/>
  <c r="L106" i="4"/>
  <c r="R106" i="4"/>
  <c r="O106" i="4" s="1"/>
  <c r="T106" i="4" s="1"/>
  <c r="R109" i="4"/>
  <c r="O109" i="4" s="1"/>
  <c r="S109" i="4" s="1"/>
  <c r="L109" i="4"/>
  <c r="J170" i="4"/>
  <c r="R170" i="4"/>
  <c r="O170" i="4" s="1"/>
  <c r="S170" i="4" s="1"/>
  <c r="H170" i="4"/>
  <c r="L170" i="4"/>
  <c r="L403" i="4"/>
  <c r="J403" i="4"/>
  <c r="J251" i="2"/>
  <c r="H17" i="3"/>
  <c r="J36" i="3"/>
  <c r="H36" i="3"/>
  <c r="J128" i="3"/>
  <c r="L128" i="3"/>
  <c r="P193" i="3"/>
  <c r="Q193" i="3" s="1"/>
  <c r="R193" i="3"/>
  <c r="O193" i="3" s="1"/>
  <c r="T193" i="3" s="1"/>
  <c r="I238" i="3"/>
  <c r="H238" i="3"/>
  <c r="J303" i="3"/>
  <c r="R303" i="3"/>
  <c r="O303" i="3" s="1"/>
  <c r="S303" i="3" s="1"/>
  <c r="J398" i="3"/>
  <c r="L398" i="3"/>
  <c r="L407" i="3"/>
  <c r="J407" i="3"/>
  <c r="I536" i="3"/>
  <c r="J536" i="3"/>
  <c r="P715" i="3"/>
  <c r="Q715" i="3" s="1"/>
  <c r="J715" i="3"/>
  <c r="I27" i="4"/>
  <c r="H27" i="4"/>
  <c r="J27" i="4"/>
  <c r="J36" i="4"/>
  <c r="I36" i="4"/>
  <c r="H36" i="4"/>
  <c r="L155" i="4"/>
  <c r="J155" i="4"/>
  <c r="I155" i="4"/>
  <c r="J179" i="4"/>
  <c r="H179" i="4"/>
  <c r="I260" i="4"/>
  <c r="H260" i="4"/>
  <c r="L263" i="4"/>
  <c r="P263" i="4" s="1"/>
  <c r="Q263" i="4" s="1"/>
  <c r="H263" i="4"/>
  <c r="J263" i="4"/>
  <c r="I263" i="4"/>
  <c r="J273" i="4"/>
  <c r="I273" i="4"/>
  <c r="L273" i="4"/>
  <c r="J291" i="4"/>
  <c r="H291" i="4"/>
  <c r="H300" i="4"/>
  <c r="R300" i="4"/>
  <c r="O300" i="4" s="1"/>
  <c r="T300" i="4" s="1"/>
  <c r="L300" i="4"/>
  <c r="I340" i="4"/>
  <c r="P340" i="4"/>
  <c r="Q340" i="4" s="1"/>
  <c r="L340" i="4"/>
  <c r="I343" i="4"/>
  <c r="L343" i="4"/>
  <c r="P467" i="4"/>
  <c r="Q467" i="4" s="1"/>
  <c r="I467" i="4"/>
  <c r="H467" i="4"/>
  <c r="J535" i="4"/>
  <c r="I535" i="4"/>
  <c r="P567" i="4"/>
  <c r="Q567" i="4" s="1"/>
  <c r="L567" i="4"/>
  <c r="I65" i="3"/>
  <c r="J65" i="3"/>
  <c r="I125" i="3"/>
  <c r="J125" i="3"/>
  <c r="H161" i="3"/>
  <c r="I161" i="3"/>
  <c r="R161" i="3"/>
  <c r="O161" i="3" s="1"/>
  <c r="S161" i="3" s="1"/>
  <c r="L180" i="3"/>
  <c r="J180" i="3"/>
  <c r="J241" i="3"/>
  <c r="J248" i="3"/>
  <c r="I248" i="3"/>
  <c r="L305" i="3"/>
  <c r="R305" i="3"/>
  <c r="O305" i="3" s="1"/>
  <c r="I305" i="3"/>
  <c r="P305" i="3"/>
  <c r="Q305" i="3" s="1"/>
  <c r="J360" i="3"/>
  <c r="L360" i="3"/>
  <c r="I432" i="3"/>
  <c r="H432" i="3"/>
  <c r="J440" i="3"/>
  <c r="I440" i="3"/>
  <c r="I472" i="3"/>
  <c r="R472" i="3"/>
  <c r="O472" i="3" s="1"/>
  <c r="T472" i="3" s="1"/>
  <c r="J472" i="3"/>
  <c r="J554" i="3"/>
  <c r="I554" i="3"/>
  <c r="I578" i="3"/>
  <c r="L578" i="3"/>
  <c r="J593" i="3"/>
  <c r="H593" i="3"/>
  <c r="P604" i="3"/>
  <c r="Q604" i="3" s="1"/>
  <c r="R604" i="3"/>
  <c r="O604" i="3" s="1"/>
  <c r="S604" i="3" s="1"/>
  <c r="J627" i="3"/>
  <c r="I627" i="3"/>
  <c r="J638" i="3"/>
  <c r="P700" i="3"/>
  <c r="Q700" i="3" s="1"/>
  <c r="L700" i="3"/>
  <c r="H700" i="3"/>
  <c r="J700" i="3"/>
  <c r="R700" i="3"/>
  <c r="O700" i="3" s="1"/>
  <c r="S700" i="3" s="1"/>
  <c r="I700" i="3"/>
  <c r="H731" i="3"/>
  <c r="R731" i="3"/>
  <c r="O731" i="3" s="1"/>
  <c r="T731" i="3" s="1"/>
  <c r="I731" i="3"/>
  <c r="L773" i="3"/>
  <c r="J773" i="3"/>
  <c r="H773" i="3"/>
  <c r="H19" i="4"/>
  <c r="J26" i="4"/>
  <c r="I26" i="4"/>
  <c r="P280" i="4"/>
  <c r="Q280" i="4" s="1"/>
  <c r="R280" i="4"/>
  <c r="O280" i="4" s="1"/>
  <c r="T280" i="4" s="1"/>
  <c r="J312" i="4"/>
  <c r="R312" i="4"/>
  <c r="O312" i="4" s="1"/>
  <c r="S312" i="4" s="1"/>
  <c r="H312" i="4"/>
  <c r="L357" i="4"/>
  <c r="J357" i="4"/>
  <c r="H357" i="4"/>
  <c r="J369" i="4"/>
  <c r="P369" i="4"/>
  <c r="Q369" i="4" s="1"/>
  <c r="I369" i="4"/>
  <c r="L369" i="4"/>
  <c r="I376" i="4"/>
  <c r="H376" i="4"/>
  <c r="R376" i="4"/>
  <c r="O376" i="4" s="1"/>
  <c r="T376" i="4" s="1"/>
  <c r="J447" i="4"/>
  <c r="R447" i="4"/>
  <c r="O447" i="4" s="1"/>
  <c r="T447" i="4" s="1"/>
  <c r="I447" i="4"/>
  <c r="L447" i="4"/>
  <c r="P487" i="4"/>
  <c r="Q487" i="4" s="1"/>
  <c r="J487" i="4"/>
  <c r="I487" i="4"/>
  <c r="H487" i="4"/>
  <c r="P496" i="4"/>
  <c r="Q496" i="4" s="1"/>
  <c r="J496" i="4"/>
  <c r="R496" i="4"/>
  <c r="O496" i="4" s="1"/>
  <c r="T496" i="4" s="1"/>
  <c r="I496" i="4"/>
  <c r="L496" i="4"/>
  <c r="H496" i="4"/>
  <c r="J505" i="4"/>
  <c r="I505" i="4"/>
  <c r="J527" i="4"/>
  <c r="L527" i="4"/>
  <c r="P527" i="4"/>
  <c r="Q527" i="4" s="1"/>
  <c r="P560" i="4"/>
  <c r="Q560" i="4" s="1"/>
  <c r="J560" i="4"/>
  <c r="I560" i="4"/>
  <c r="R560" i="4"/>
  <c r="O560" i="4" s="1"/>
  <c r="T560" i="4" s="1"/>
  <c r="H560" i="4"/>
  <c r="L596" i="4"/>
  <c r="J596" i="4"/>
  <c r="J294" i="2"/>
  <c r="P294" i="2"/>
  <c r="Q294" i="2" s="1"/>
  <c r="L296" i="2"/>
  <c r="R296" i="2"/>
  <c r="O296" i="2" s="1"/>
  <c r="S296" i="2" s="1"/>
  <c r="P101" i="3"/>
  <c r="Q101" i="3" s="1"/>
  <c r="J101" i="3"/>
  <c r="J117" i="3"/>
  <c r="L117" i="3"/>
  <c r="R117" i="3"/>
  <c r="O117" i="3" s="1"/>
  <c r="T117" i="3" s="1"/>
  <c r="H117" i="3"/>
  <c r="P117" i="3"/>
  <c r="Q117" i="3" s="1"/>
  <c r="J140" i="3"/>
  <c r="I140" i="3"/>
  <c r="L171" i="3"/>
  <c r="P171" i="3"/>
  <c r="Q171" i="3" s="1"/>
  <c r="H171" i="3"/>
  <c r="H301" i="3"/>
  <c r="R301" i="3"/>
  <c r="O301" i="3" s="1"/>
  <c r="S301" i="3" s="1"/>
  <c r="J465" i="3"/>
  <c r="L465" i="3"/>
  <c r="P537" i="3"/>
  <c r="Q537" i="3" s="1"/>
  <c r="R537" i="3"/>
  <c r="O537" i="3" s="1"/>
  <c r="T537" i="3" s="1"/>
  <c r="I537" i="3"/>
  <c r="L537" i="3"/>
  <c r="H537" i="3"/>
  <c r="J537" i="3"/>
  <c r="P575" i="3"/>
  <c r="Q575" i="3" s="1"/>
  <c r="J575" i="3"/>
  <c r="I575" i="3"/>
  <c r="L575" i="3"/>
  <c r="H575" i="3"/>
  <c r="L590" i="3"/>
  <c r="P590" i="3"/>
  <c r="Q590" i="3" s="1"/>
  <c r="H590" i="3"/>
  <c r="J590" i="3"/>
  <c r="I590" i="3"/>
  <c r="I663" i="3"/>
  <c r="H663" i="3"/>
  <c r="I699" i="3"/>
  <c r="P699" i="3"/>
  <c r="Q699" i="3" s="1"/>
  <c r="J699" i="3"/>
  <c r="I708" i="3"/>
  <c r="J708" i="3"/>
  <c r="H708" i="3"/>
  <c r="R708" i="3"/>
  <c r="O708" i="3" s="1"/>
  <c r="T708" i="3" s="1"/>
  <c r="P800" i="3"/>
  <c r="Q800" i="3" s="1"/>
  <c r="H800" i="3"/>
  <c r="J158" i="4"/>
  <c r="H158" i="4"/>
  <c r="L158" i="4"/>
  <c r="L272" i="4"/>
  <c r="I272" i="4"/>
  <c r="P272" i="4"/>
  <c r="Q272" i="4" s="1"/>
  <c r="H272" i="4"/>
  <c r="J272" i="4"/>
  <c r="H288" i="4"/>
  <c r="J288" i="4"/>
  <c r="I288" i="4"/>
  <c r="J297" i="4"/>
  <c r="I297" i="4"/>
  <c r="L337" i="4"/>
  <c r="J337" i="4"/>
  <c r="L412" i="4"/>
  <c r="J412" i="4"/>
  <c r="P412" i="4"/>
  <c r="Q412" i="4" s="1"/>
  <c r="H423" i="4"/>
  <c r="J423" i="4"/>
  <c r="I423" i="4"/>
  <c r="L459" i="4"/>
  <c r="I459" i="4"/>
  <c r="H459" i="4"/>
  <c r="J503" i="4"/>
  <c r="P503" i="4"/>
  <c r="Q503" i="4" s="1"/>
  <c r="H503" i="4"/>
  <c r="L503" i="4"/>
  <c r="J518" i="4"/>
  <c r="L518" i="4"/>
  <c r="L100" i="3"/>
  <c r="P176" i="3"/>
  <c r="Q176" i="3" s="1"/>
  <c r="L263" i="3"/>
  <c r="L318" i="3"/>
  <c r="L334" i="3"/>
  <c r="J344" i="3"/>
  <c r="L373" i="3"/>
  <c r="R391" i="3"/>
  <c r="O391" i="3" s="1"/>
  <c r="T391" i="3" s="1"/>
  <c r="R490" i="3"/>
  <c r="O490" i="3" s="1"/>
  <c r="T490" i="3" s="1"/>
  <c r="L520" i="3"/>
  <c r="R541" i="3"/>
  <c r="O541" i="3" s="1"/>
  <c r="S541" i="3" s="1"/>
  <c r="R600" i="3"/>
  <c r="O600" i="3" s="1"/>
  <c r="T600" i="3" s="1"/>
  <c r="J688" i="3"/>
  <c r="L691" i="3"/>
  <c r="J716" i="3"/>
  <c r="P152" i="4"/>
  <c r="Q152" i="4" s="1"/>
  <c r="R163" i="4"/>
  <c r="O163" i="4" s="1"/>
  <c r="T163" i="4" s="1"/>
  <c r="J164" i="4"/>
  <c r="P178" i="4"/>
  <c r="Q178" i="4" s="1"/>
  <c r="R188" i="4"/>
  <c r="O188" i="4" s="1"/>
  <c r="T188" i="4" s="1"/>
  <c r="I233" i="4"/>
  <c r="H315" i="4"/>
  <c r="P317" i="4"/>
  <c r="Q317" i="4" s="1"/>
  <c r="J345" i="4"/>
  <c r="J371" i="4"/>
  <c r="J379" i="4"/>
  <c r="J381" i="4"/>
  <c r="J455" i="4"/>
  <c r="J465" i="4"/>
  <c r="L473" i="4"/>
  <c r="R532" i="4"/>
  <c r="O532" i="4" s="1"/>
  <c r="S532" i="4" s="1"/>
  <c r="J605" i="4"/>
  <c r="L605" i="4"/>
  <c r="H660" i="4"/>
  <c r="L660" i="4"/>
  <c r="L668" i="4"/>
  <c r="I668" i="4"/>
  <c r="R735" i="4"/>
  <c r="O735" i="4" s="1"/>
  <c r="T735" i="4" s="1"/>
  <c r="J735" i="4"/>
  <c r="P735" i="4"/>
  <c r="Q735" i="4" s="1"/>
  <c r="I735" i="4"/>
  <c r="L735" i="4"/>
  <c r="H735" i="4"/>
  <c r="P802" i="4"/>
  <c r="Q802" i="4" s="1"/>
  <c r="H802" i="4"/>
  <c r="L819" i="4"/>
  <c r="J819" i="4"/>
  <c r="I819" i="4"/>
  <c r="I837" i="3"/>
  <c r="H837" i="3"/>
  <c r="L853" i="3"/>
  <c r="J853" i="3"/>
  <c r="R853" i="3"/>
  <c r="O853" i="3" s="1"/>
  <c r="P853" i="3"/>
  <c r="Q853" i="3" s="1"/>
  <c r="H877" i="3"/>
  <c r="L877" i="3"/>
  <c r="J877" i="3"/>
  <c r="R877" i="3"/>
  <c r="O877" i="3" s="1"/>
  <c r="T877" i="3" s="1"/>
  <c r="P877" i="3"/>
  <c r="Q877" i="3" s="1"/>
  <c r="I877" i="3"/>
  <c r="L893" i="3"/>
  <c r="I893" i="3"/>
  <c r="R893" i="3"/>
  <c r="O893" i="3" s="1"/>
  <c r="P893" i="3"/>
  <c r="Q893" i="3" s="1"/>
  <c r="J901" i="3"/>
  <c r="L901" i="3"/>
  <c r="R901" i="3"/>
  <c r="O901" i="3" s="1"/>
  <c r="P901" i="3"/>
  <c r="Q901" i="3" s="1"/>
  <c r="L915" i="3"/>
  <c r="H915" i="3"/>
  <c r="R915" i="3"/>
  <c r="O915" i="3" s="1"/>
  <c r="P915" i="3"/>
  <c r="Q915" i="3" s="1"/>
  <c r="J915" i="3"/>
  <c r="I915" i="3"/>
  <c r="L924" i="3"/>
  <c r="R924" i="3"/>
  <c r="O924" i="3" s="1"/>
  <c r="P924" i="3"/>
  <c r="Q924" i="3" s="1"/>
  <c r="J971" i="3"/>
  <c r="L971" i="3"/>
  <c r="R971" i="3"/>
  <c r="O971" i="3" s="1"/>
  <c r="P971" i="3"/>
  <c r="Q971" i="3" s="1"/>
  <c r="L983" i="3"/>
  <c r="R983" i="3"/>
  <c r="O983" i="3" s="1"/>
  <c r="P983" i="3"/>
  <c r="Q983" i="3" s="1"/>
  <c r="R994" i="3"/>
  <c r="O994" i="3" s="1"/>
  <c r="P994" i="3"/>
  <c r="Q994" i="3" s="1"/>
  <c r="L994" i="3"/>
  <c r="H1000" i="3"/>
  <c r="L1000" i="3"/>
  <c r="R1000" i="3"/>
  <c r="O1000" i="3" s="1"/>
  <c r="S1000" i="3" s="1"/>
  <c r="P1000" i="3"/>
  <c r="Q1000" i="3" s="1"/>
  <c r="J1000" i="3"/>
  <c r="I1000" i="3"/>
  <c r="L1016" i="3"/>
  <c r="R1016" i="3"/>
  <c r="O1016" i="3" s="1"/>
  <c r="P1016" i="3"/>
  <c r="Q1016" i="3" s="1"/>
  <c r="L1027" i="3"/>
  <c r="R1027" i="3"/>
  <c r="O1027" i="3" s="1"/>
  <c r="P1027" i="3"/>
  <c r="Q1027" i="3" s="1"/>
  <c r="R863" i="4"/>
  <c r="O863" i="4" s="1"/>
  <c r="T863" i="4" s="1"/>
  <c r="I863" i="4"/>
  <c r="H863" i="4"/>
  <c r="J863" i="4"/>
  <c r="L870" i="4"/>
  <c r="J870" i="4"/>
  <c r="J911" i="4"/>
  <c r="I911" i="4"/>
  <c r="H911" i="4"/>
  <c r="R950" i="4"/>
  <c r="O950" i="4" s="1"/>
  <c r="T950" i="4" s="1"/>
  <c r="J950" i="4"/>
  <c r="I950" i="4"/>
  <c r="J985" i="4"/>
  <c r="I985" i="4"/>
  <c r="I644" i="2"/>
  <c r="R698" i="2"/>
  <c r="O698" i="2" s="1"/>
  <c r="S698" i="2" s="1"/>
  <c r="P791" i="2"/>
  <c r="Q791" i="2" s="1"/>
  <c r="H60" i="3"/>
  <c r="L66" i="3"/>
  <c r="R89" i="3"/>
  <c r="O89" i="3" s="1"/>
  <c r="T89" i="3" s="1"/>
  <c r="I93" i="3"/>
  <c r="L94" i="3"/>
  <c r="R97" i="3"/>
  <c r="O97" i="3" s="1"/>
  <c r="S97" i="3" s="1"/>
  <c r="R99" i="3"/>
  <c r="O99" i="3" s="1"/>
  <c r="S99" i="3" s="1"/>
  <c r="H100" i="3"/>
  <c r="R100" i="3"/>
  <c r="O100" i="3" s="1"/>
  <c r="T100" i="3" s="1"/>
  <c r="R106" i="3"/>
  <c r="O106" i="3" s="1"/>
  <c r="T106" i="3" s="1"/>
  <c r="L119" i="3"/>
  <c r="R124" i="3"/>
  <c r="O124" i="3" s="1"/>
  <c r="T124" i="3" s="1"/>
  <c r="R133" i="3"/>
  <c r="O133" i="3" s="1"/>
  <c r="S133" i="3" s="1"/>
  <c r="L137" i="3"/>
  <c r="L146" i="3"/>
  <c r="H176" i="3"/>
  <c r="L188" i="3"/>
  <c r="I189" i="3"/>
  <c r="P203" i="3"/>
  <c r="Q203" i="3" s="1"/>
  <c r="I220" i="3"/>
  <c r="H243" i="3"/>
  <c r="H263" i="3"/>
  <c r="R263" i="3"/>
  <c r="O263" i="3" s="1"/>
  <c r="T263" i="3" s="1"/>
  <c r="I268" i="3"/>
  <c r="L273" i="3"/>
  <c r="L283" i="3"/>
  <c r="L290" i="3"/>
  <c r="L292" i="3"/>
  <c r="L302" i="3"/>
  <c r="P311" i="3"/>
  <c r="Q311" i="3" s="1"/>
  <c r="P313" i="3"/>
  <c r="Q313" i="3" s="1"/>
  <c r="H314" i="3"/>
  <c r="P317" i="3"/>
  <c r="Q317" i="3" s="1"/>
  <c r="H318" i="3"/>
  <c r="R318" i="3"/>
  <c r="O318" i="3" s="1"/>
  <c r="T318" i="3" s="1"/>
  <c r="R327" i="3"/>
  <c r="O327" i="3" s="1"/>
  <c r="T327" i="3" s="1"/>
  <c r="I333" i="3"/>
  <c r="H334" i="3"/>
  <c r="R334" i="3"/>
  <c r="O334" i="3" s="1"/>
  <c r="T334" i="3" s="1"/>
  <c r="H346" i="3"/>
  <c r="H373" i="3"/>
  <c r="R373" i="3"/>
  <c r="O373" i="3" s="1"/>
  <c r="S373" i="3" s="1"/>
  <c r="I391" i="3"/>
  <c r="L405" i="3"/>
  <c r="H409" i="3"/>
  <c r="P456" i="3"/>
  <c r="Q456" i="3" s="1"/>
  <c r="P468" i="3"/>
  <c r="Q468" i="3" s="1"/>
  <c r="R487" i="3"/>
  <c r="O487" i="3" s="1"/>
  <c r="S487" i="3" s="1"/>
  <c r="H490" i="3"/>
  <c r="L491" i="3"/>
  <c r="L507" i="3"/>
  <c r="H520" i="3"/>
  <c r="R520" i="3"/>
  <c r="O520" i="3" s="1"/>
  <c r="T520" i="3" s="1"/>
  <c r="H524" i="3"/>
  <c r="L530" i="3"/>
  <c r="H541" i="3"/>
  <c r="I551" i="3"/>
  <c r="H553" i="3"/>
  <c r="L584" i="3"/>
  <c r="H587" i="3"/>
  <c r="L592" i="3"/>
  <c r="H598" i="3"/>
  <c r="H603" i="3"/>
  <c r="L615" i="3"/>
  <c r="L666" i="3"/>
  <c r="L688" i="3"/>
  <c r="H691" i="3"/>
  <c r="L692" i="3"/>
  <c r="H711" i="3"/>
  <c r="H723" i="3"/>
  <c r="L732" i="3"/>
  <c r="P747" i="3"/>
  <c r="Q747" i="3" s="1"/>
  <c r="H751" i="3"/>
  <c r="I759" i="3"/>
  <c r="P766" i="3"/>
  <c r="Q766" i="3" s="1"/>
  <c r="I13" i="4"/>
  <c r="H48" i="4"/>
  <c r="I80" i="4"/>
  <c r="R83" i="4"/>
  <c r="O83" i="4" s="1"/>
  <c r="T83" i="4" s="1"/>
  <c r="H108" i="4"/>
  <c r="H114" i="4"/>
  <c r="I129" i="4"/>
  <c r="R178" i="4"/>
  <c r="O178" i="4" s="1"/>
  <c r="S178" i="4" s="1"/>
  <c r="H200" i="4"/>
  <c r="I202" i="4"/>
  <c r="R203" i="4"/>
  <c r="O203" i="4" s="1"/>
  <c r="T203" i="4" s="1"/>
  <c r="I207" i="4"/>
  <c r="P256" i="4"/>
  <c r="Q256" i="4" s="1"/>
  <c r="I285" i="4"/>
  <c r="R317" i="4"/>
  <c r="O317" i="4" s="1"/>
  <c r="T317" i="4" s="1"/>
  <c r="R345" i="4"/>
  <c r="O345" i="4" s="1"/>
  <c r="T345" i="4" s="1"/>
  <c r="H402" i="4"/>
  <c r="H408" i="4"/>
  <c r="L455" i="4"/>
  <c r="I456" i="4"/>
  <c r="L523" i="4"/>
  <c r="H532" i="4"/>
  <c r="I564" i="4"/>
  <c r="H574" i="4"/>
  <c r="P656" i="4"/>
  <c r="Q656" i="4" s="1"/>
  <c r="H656" i="4"/>
  <c r="J656" i="4"/>
  <c r="I660" i="4"/>
  <c r="P665" i="4"/>
  <c r="Q665" i="4" s="1"/>
  <c r="J665" i="4"/>
  <c r="R665" i="4"/>
  <c r="O665" i="4" s="1"/>
  <c r="T665" i="4" s="1"/>
  <c r="I665" i="4"/>
  <c r="L665" i="4"/>
  <c r="H665" i="4"/>
  <c r="R743" i="4"/>
  <c r="O743" i="4" s="1"/>
  <c r="S743" i="4" s="1"/>
  <c r="J743" i="4"/>
  <c r="L847" i="3"/>
  <c r="R847" i="3"/>
  <c r="O847" i="3" s="1"/>
  <c r="P847" i="3"/>
  <c r="Q847" i="3" s="1"/>
  <c r="J869" i="3"/>
  <c r="L869" i="3"/>
  <c r="I869" i="3"/>
  <c r="R869" i="3"/>
  <c r="O869" i="3" s="1"/>
  <c r="T869" i="3" s="1"/>
  <c r="P869" i="3"/>
  <c r="Q869" i="3" s="1"/>
  <c r="H869" i="3"/>
  <c r="L879" i="3"/>
  <c r="R879" i="3"/>
  <c r="O879" i="3" s="1"/>
  <c r="P879" i="3"/>
  <c r="Q879" i="3" s="1"/>
  <c r="J879" i="3"/>
  <c r="L895" i="3"/>
  <c r="R895" i="3"/>
  <c r="O895" i="3" s="1"/>
  <c r="P895" i="3"/>
  <c r="Q895" i="3" s="1"/>
  <c r="R906" i="3"/>
  <c r="O906" i="3" s="1"/>
  <c r="P906" i="3"/>
  <c r="Q906" i="3" s="1"/>
  <c r="I906" i="3"/>
  <c r="H906" i="3"/>
  <c r="L906" i="3"/>
  <c r="J906" i="3"/>
  <c r="J909" i="3"/>
  <c r="L909" i="3"/>
  <c r="R909" i="3"/>
  <c r="O909" i="3" s="1"/>
  <c r="P909" i="3"/>
  <c r="Q909" i="3" s="1"/>
  <c r="R934" i="3"/>
  <c r="O934" i="3" s="1"/>
  <c r="P934" i="3"/>
  <c r="Q934" i="3" s="1"/>
  <c r="L934" i="3"/>
  <c r="L955" i="3"/>
  <c r="R955" i="3"/>
  <c r="O955" i="3" s="1"/>
  <c r="P955" i="3"/>
  <c r="Q955" i="3" s="1"/>
  <c r="L973" i="3"/>
  <c r="R973" i="3"/>
  <c r="O973" i="3" s="1"/>
  <c r="P973" i="3"/>
  <c r="Q973" i="3" s="1"/>
  <c r="L991" i="3"/>
  <c r="J991" i="3"/>
  <c r="R991" i="3"/>
  <c r="O991" i="3" s="1"/>
  <c r="T991" i="3" s="1"/>
  <c r="P991" i="3"/>
  <c r="Q991" i="3" s="1"/>
  <c r="I991" i="3"/>
  <c r="H991" i="3"/>
  <c r="R1002" i="3"/>
  <c r="O1002" i="3" s="1"/>
  <c r="P1002" i="3"/>
  <c r="Q1002" i="3" s="1"/>
  <c r="L1002" i="3"/>
  <c r="L975" i="4"/>
  <c r="I975" i="4"/>
  <c r="H975" i="4"/>
  <c r="J975" i="4"/>
  <c r="L1000" i="4"/>
  <c r="J1000" i="4"/>
  <c r="I1016" i="4"/>
  <c r="J1016" i="4"/>
  <c r="L1016" i="4"/>
  <c r="J61" i="2"/>
  <c r="R85" i="2"/>
  <c r="O85" i="2" s="1"/>
  <c r="T85" i="2" s="1"/>
  <c r="H115" i="2"/>
  <c r="R135" i="2"/>
  <c r="O135" i="2" s="1"/>
  <c r="S135" i="2" s="1"/>
  <c r="P267" i="2"/>
  <c r="Q267" i="2" s="1"/>
  <c r="R283" i="2"/>
  <c r="O283" i="2" s="1"/>
  <c r="T283" i="2" s="1"/>
  <c r="J284" i="2"/>
  <c r="L287" i="2"/>
  <c r="R308" i="2"/>
  <c r="O308" i="2" s="1"/>
  <c r="T308" i="2" s="1"/>
  <c r="P364" i="2"/>
  <c r="Q364" i="2" s="1"/>
  <c r="P550" i="2"/>
  <c r="Q550" i="2" s="1"/>
  <c r="L644" i="2"/>
  <c r="J661" i="2"/>
  <c r="J689" i="2"/>
  <c r="J724" i="2"/>
  <c r="J796" i="2"/>
  <c r="J16" i="3"/>
  <c r="H41" i="3"/>
  <c r="I73" i="3"/>
  <c r="R94" i="3"/>
  <c r="O94" i="3" s="1"/>
  <c r="T94" i="3" s="1"/>
  <c r="I100" i="3"/>
  <c r="H106" i="3"/>
  <c r="J115" i="3"/>
  <c r="R130" i="3"/>
  <c r="O130" i="3" s="1"/>
  <c r="T130" i="3" s="1"/>
  <c r="H133" i="3"/>
  <c r="H146" i="3"/>
  <c r="R146" i="3"/>
  <c r="O146" i="3" s="1"/>
  <c r="T146" i="3" s="1"/>
  <c r="J149" i="3"/>
  <c r="J164" i="3"/>
  <c r="J176" i="3"/>
  <c r="R179" i="3"/>
  <c r="O179" i="3" s="1"/>
  <c r="T179" i="3" s="1"/>
  <c r="J189" i="3"/>
  <c r="R203" i="3"/>
  <c r="O203" i="3" s="1"/>
  <c r="T203" i="3" s="1"/>
  <c r="H227" i="3"/>
  <c r="I244" i="3"/>
  <c r="I263" i="3"/>
  <c r="P268" i="3"/>
  <c r="Q268" i="3" s="1"/>
  <c r="H269" i="3"/>
  <c r="H276" i="3"/>
  <c r="R285" i="3"/>
  <c r="O285" i="3" s="1"/>
  <c r="S285" i="3" s="1"/>
  <c r="H290" i="3"/>
  <c r="R290" i="3"/>
  <c r="O290" i="3" s="1"/>
  <c r="T290" i="3" s="1"/>
  <c r="L297" i="3"/>
  <c r="P300" i="3"/>
  <c r="Q300" i="3" s="1"/>
  <c r="H302" i="3"/>
  <c r="R302" i="3"/>
  <c r="O302" i="3" s="1"/>
  <c r="T302" i="3" s="1"/>
  <c r="J314" i="3"/>
  <c r="R317" i="3"/>
  <c r="O317" i="3" s="1"/>
  <c r="S317" i="3" s="1"/>
  <c r="I318" i="3"/>
  <c r="L321" i="3"/>
  <c r="J322" i="3"/>
  <c r="R326" i="3"/>
  <c r="O326" i="3" s="1"/>
  <c r="S326" i="3" s="1"/>
  <c r="I327" i="3"/>
  <c r="I334" i="3"/>
  <c r="H354" i="3"/>
  <c r="I370" i="3"/>
  <c r="I373" i="3"/>
  <c r="P375" i="3"/>
  <c r="Q375" i="3" s="1"/>
  <c r="J391" i="3"/>
  <c r="I402" i="3"/>
  <c r="H405" i="3"/>
  <c r="P405" i="3"/>
  <c r="Q405" i="3" s="1"/>
  <c r="R456" i="3"/>
  <c r="O456" i="3" s="1"/>
  <c r="T456" i="3" s="1"/>
  <c r="P464" i="3"/>
  <c r="Q464" i="3" s="1"/>
  <c r="J469" i="3"/>
  <c r="J490" i="3"/>
  <c r="P491" i="3"/>
  <c r="Q491" i="3" s="1"/>
  <c r="H507" i="3"/>
  <c r="P507" i="3"/>
  <c r="Q507" i="3" s="1"/>
  <c r="L516" i="3"/>
  <c r="I520" i="3"/>
  <c r="I527" i="3"/>
  <c r="I541" i="3"/>
  <c r="J553" i="3"/>
  <c r="H573" i="3"/>
  <c r="P584" i="3"/>
  <c r="Q584" i="3" s="1"/>
  <c r="J598" i="3"/>
  <c r="J600" i="3"/>
  <c r="R605" i="3"/>
  <c r="O605" i="3" s="1"/>
  <c r="T605" i="3" s="1"/>
  <c r="J606" i="3"/>
  <c r="I613" i="3"/>
  <c r="I626" i="3"/>
  <c r="H648" i="3"/>
  <c r="J672" i="3"/>
  <c r="P687" i="3"/>
  <c r="Q687" i="3" s="1"/>
  <c r="H688" i="3"/>
  <c r="I691" i="3"/>
  <c r="L712" i="3"/>
  <c r="L716" i="3"/>
  <c r="I723" i="3"/>
  <c r="I724" i="3"/>
  <c r="H732" i="3"/>
  <c r="R732" i="3"/>
  <c r="O732" i="3" s="1"/>
  <c r="S732" i="3" s="1"/>
  <c r="H747" i="3"/>
  <c r="R747" i="3"/>
  <c r="O747" i="3" s="1"/>
  <c r="T747" i="3" s="1"/>
  <c r="P751" i="3"/>
  <c r="Q751" i="3" s="1"/>
  <c r="I752" i="3"/>
  <c r="P785" i="3"/>
  <c r="Q785" i="3" s="1"/>
  <c r="H786" i="3"/>
  <c r="H797" i="3"/>
  <c r="J818" i="3"/>
  <c r="H44" i="4"/>
  <c r="I48" i="4"/>
  <c r="I60" i="4"/>
  <c r="L67" i="4"/>
  <c r="L72" i="4"/>
  <c r="I75" i="4"/>
  <c r="I85" i="4"/>
  <c r="H89" i="4"/>
  <c r="L103" i="4"/>
  <c r="I108" i="4"/>
  <c r="I114" i="4"/>
  <c r="J129" i="4"/>
  <c r="I141" i="4"/>
  <c r="L146" i="4"/>
  <c r="J152" i="4"/>
  <c r="J163" i="4"/>
  <c r="I178" i="4"/>
  <c r="P187" i="4"/>
  <c r="Q187" i="4" s="1"/>
  <c r="H188" i="4"/>
  <c r="H203" i="4"/>
  <c r="J232" i="4"/>
  <c r="J240" i="4"/>
  <c r="H256" i="4"/>
  <c r="R256" i="4"/>
  <c r="O256" i="4" s="1"/>
  <c r="T256" i="4" s="1"/>
  <c r="J269" i="4"/>
  <c r="R281" i="4"/>
  <c r="O281" i="4" s="1"/>
  <c r="S281" i="4" s="1"/>
  <c r="J285" i="4"/>
  <c r="H308" i="4"/>
  <c r="I317" i="4"/>
  <c r="H345" i="4"/>
  <c r="J351" i="4"/>
  <c r="J372" i="4"/>
  <c r="H455" i="4"/>
  <c r="P455" i="4"/>
  <c r="Q455" i="4" s="1"/>
  <c r="L456" i="4"/>
  <c r="L465" i="4"/>
  <c r="I473" i="4"/>
  <c r="J482" i="4"/>
  <c r="H524" i="4"/>
  <c r="I532" i="4"/>
  <c r="L564" i="4"/>
  <c r="J572" i="4"/>
  <c r="I574" i="4"/>
  <c r="I589" i="4"/>
  <c r="J603" i="4"/>
  <c r="R607" i="4"/>
  <c r="O607" i="4" s="1"/>
  <c r="S607" i="4" s="1"/>
  <c r="R618" i="4"/>
  <c r="O618" i="4" s="1"/>
  <c r="T618" i="4" s="1"/>
  <c r="J646" i="4"/>
  <c r="H646" i="4"/>
  <c r="J650" i="4"/>
  <c r="L650" i="4"/>
  <c r="P659" i="4"/>
  <c r="Q659" i="4" s="1"/>
  <c r="P660" i="4"/>
  <c r="Q660" i="4" s="1"/>
  <c r="L843" i="3"/>
  <c r="R843" i="3"/>
  <c r="O843" i="3" s="1"/>
  <c r="T843" i="3" s="1"/>
  <c r="P843" i="3"/>
  <c r="Q843" i="3" s="1"/>
  <c r="I843" i="3"/>
  <c r="H843" i="3"/>
  <c r="L849" i="3"/>
  <c r="R849" i="3"/>
  <c r="O849" i="3" s="1"/>
  <c r="P849" i="3"/>
  <c r="Q849" i="3" s="1"/>
  <c r="H885" i="3"/>
  <c r="L885" i="3"/>
  <c r="J885" i="3"/>
  <c r="R885" i="3"/>
  <c r="O885" i="3" s="1"/>
  <c r="T885" i="3" s="1"/>
  <c r="P885" i="3"/>
  <c r="Q885" i="3" s="1"/>
  <c r="I885" i="3"/>
  <c r="L917" i="3"/>
  <c r="J917" i="3"/>
  <c r="R917" i="3"/>
  <c r="O917" i="3" s="1"/>
  <c r="P917" i="3"/>
  <c r="Q917" i="3" s="1"/>
  <c r="L923" i="3"/>
  <c r="R923" i="3"/>
  <c r="O923" i="3" s="1"/>
  <c r="P923" i="3"/>
  <c r="Q923" i="3" s="1"/>
  <c r="J923" i="3"/>
  <c r="L931" i="3"/>
  <c r="J931" i="3"/>
  <c r="R931" i="3"/>
  <c r="O931" i="3" s="1"/>
  <c r="T931" i="3" s="1"/>
  <c r="P931" i="3"/>
  <c r="Q931" i="3" s="1"/>
  <c r="R938" i="3"/>
  <c r="O938" i="3" s="1"/>
  <c r="S938" i="3" s="1"/>
  <c r="P938" i="3"/>
  <c r="Q938" i="3" s="1"/>
  <c r="J938" i="3"/>
  <c r="I938" i="3"/>
  <c r="L938" i="3"/>
  <c r="H938" i="3"/>
  <c r="I993" i="3"/>
  <c r="L993" i="3"/>
  <c r="R993" i="3"/>
  <c r="O993" i="3" s="1"/>
  <c r="P993" i="3"/>
  <c r="Q993" i="3" s="1"/>
  <c r="L889" i="4"/>
  <c r="J889" i="4"/>
  <c r="J37" i="2"/>
  <c r="H147" i="2"/>
  <c r="I241" i="2"/>
  <c r="I260" i="2"/>
  <c r="P284" i="2"/>
  <c r="Q284" i="2" s="1"/>
  <c r="J385" i="2"/>
  <c r="R550" i="2"/>
  <c r="O550" i="2" s="1"/>
  <c r="T550" i="2" s="1"/>
  <c r="R644" i="2"/>
  <c r="O644" i="2" s="1"/>
  <c r="T644" i="2" s="1"/>
  <c r="J682" i="2"/>
  <c r="J714" i="2"/>
  <c r="J41" i="3"/>
  <c r="H49" i="3"/>
  <c r="I72" i="3"/>
  <c r="L80" i="3"/>
  <c r="R88" i="3"/>
  <c r="O88" i="3" s="1"/>
  <c r="T88" i="3" s="1"/>
  <c r="J89" i="3"/>
  <c r="I97" i="3"/>
  <c r="J100" i="3"/>
  <c r="I106" i="3"/>
  <c r="H124" i="3"/>
  <c r="I146" i="3"/>
  <c r="L149" i="3"/>
  <c r="L164" i="3"/>
  <c r="H170" i="3"/>
  <c r="H188" i="3"/>
  <c r="H194" i="3"/>
  <c r="I203" i="3"/>
  <c r="H215" i="3"/>
  <c r="I230" i="3"/>
  <c r="H231" i="3"/>
  <c r="H245" i="3"/>
  <c r="H255" i="3"/>
  <c r="J263" i="3"/>
  <c r="J290" i="3"/>
  <c r="I302" i="3"/>
  <c r="J311" i="3"/>
  <c r="H317" i="3"/>
  <c r="J318" i="3"/>
  <c r="P321" i="3"/>
  <c r="Q321" i="3" s="1"/>
  <c r="I326" i="3"/>
  <c r="J334" i="3"/>
  <c r="J343" i="3"/>
  <c r="L350" i="3"/>
  <c r="J370" i="3"/>
  <c r="J373" i="3"/>
  <c r="L382" i="3"/>
  <c r="J405" i="3"/>
  <c r="R405" i="3"/>
  <c r="O405" i="3" s="1"/>
  <c r="S405" i="3" s="1"/>
  <c r="I456" i="3"/>
  <c r="L469" i="3"/>
  <c r="H487" i="3"/>
  <c r="L490" i="3"/>
  <c r="J507" i="3"/>
  <c r="R507" i="3"/>
  <c r="O507" i="3" s="1"/>
  <c r="T507" i="3" s="1"/>
  <c r="H516" i="3"/>
  <c r="R516" i="3"/>
  <c r="O516" i="3" s="1"/>
  <c r="T516" i="3" s="1"/>
  <c r="J520" i="3"/>
  <c r="J545" i="3"/>
  <c r="H605" i="3"/>
  <c r="J614" i="3"/>
  <c r="J626" i="3"/>
  <c r="H636" i="3"/>
  <c r="I648" i="3"/>
  <c r="L672" i="3"/>
  <c r="I688" i="3"/>
  <c r="H716" i="3"/>
  <c r="R716" i="3"/>
  <c r="O716" i="3" s="1"/>
  <c r="T716" i="3" s="1"/>
  <c r="I747" i="3"/>
  <c r="H785" i="3"/>
  <c r="P818" i="3"/>
  <c r="Q818" i="3" s="1"/>
  <c r="I16" i="4"/>
  <c r="J48" i="4"/>
  <c r="I67" i="4"/>
  <c r="J75" i="4"/>
  <c r="J85" i="4"/>
  <c r="P129" i="4"/>
  <c r="Q129" i="4" s="1"/>
  <c r="I144" i="4"/>
  <c r="R173" i="4"/>
  <c r="O173" i="4" s="1"/>
  <c r="S173" i="4" s="1"/>
  <c r="J178" i="4"/>
  <c r="R187" i="4"/>
  <c r="O187" i="4" s="1"/>
  <c r="T187" i="4" s="1"/>
  <c r="I195" i="4"/>
  <c r="I239" i="4"/>
  <c r="I256" i="4"/>
  <c r="L269" i="4"/>
  <c r="L285" i="4"/>
  <c r="J317" i="4"/>
  <c r="I455" i="4"/>
  <c r="J524" i="4"/>
  <c r="L572" i="4"/>
  <c r="J589" i="4"/>
  <c r="L597" i="4"/>
  <c r="I600" i="4"/>
  <c r="H633" i="4"/>
  <c r="I646" i="4"/>
  <c r="J664" i="4"/>
  <c r="P664" i="4"/>
  <c r="Q664" i="4" s="1"/>
  <c r="J704" i="4"/>
  <c r="I704" i="4"/>
  <c r="P731" i="4"/>
  <c r="Q731" i="4" s="1"/>
  <c r="L731" i="4"/>
  <c r="J744" i="4"/>
  <c r="R744" i="4"/>
  <c r="O744" i="4" s="1"/>
  <c r="T744" i="4" s="1"/>
  <c r="I744" i="4"/>
  <c r="L744" i="4"/>
  <c r="J751" i="4"/>
  <c r="R751" i="4"/>
  <c r="O751" i="4" s="1"/>
  <c r="S751" i="4" s="1"/>
  <c r="P751" i="4"/>
  <c r="Q751" i="4" s="1"/>
  <c r="I758" i="4"/>
  <c r="H758" i="4"/>
  <c r="L771" i="4"/>
  <c r="I771" i="4"/>
  <c r="H771" i="4"/>
  <c r="H786" i="4"/>
  <c r="L786" i="4"/>
  <c r="R786" i="4"/>
  <c r="O786" i="4" s="1"/>
  <c r="S786" i="4" s="1"/>
  <c r="J786" i="4"/>
  <c r="P786" i="4"/>
  <c r="Q786" i="4" s="1"/>
  <c r="I786" i="4"/>
  <c r="P795" i="4"/>
  <c r="Q795" i="4" s="1"/>
  <c r="L795" i="4"/>
  <c r="H795" i="4"/>
  <c r="J795" i="4"/>
  <c r="R795" i="4"/>
  <c r="O795" i="4" s="1"/>
  <c r="T795" i="4" s="1"/>
  <c r="I795" i="4"/>
  <c r="R870" i="3"/>
  <c r="O870" i="3" s="1"/>
  <c r="P870" i="3"/>
  <c r="Q870" i="3" s="1"/>
  <c r="L870" i="3"/>
  <c r="R946" i="3"/>
  <c r="O946" i="3" s="1"/>
  <c r="S946" i="3" s="1"/>
  <c r="P946" i="3"/>
  <c r="Q946" i="3" s="1"/>
  <c r="J946" i="3"/>
  <c r="L946" i="3"/>
  <c r="J957" i="3"/>
  <c r="L957" i="3"/>
  <c r="R957" i="3"/>
  <c r="O957" i="3" s="1"/>
  <c r="P957" i="3"/>
  <c r="Q957" i="3" s="1"/>
  <c r="J839" i="4"/>
  <c r="I839" i="4"/>
  <c r="I958" i="4"/>
  <c r="H958" i="4"/>
  <c r="J958" i="4"/>
  <c r="J960" i="4"/>
  <c r="I960" i="4"/>
  <c r="L960" i="4"/>
  <c r="L992" i="4"/>
  <c r="R992" i="4"/>
  <c r="O992" i="4" s="1"/>
  <c r="T992" i="4" s="1"/>
  <c r="J1001" i="4"/>
  <c r="L1001" i="4"/>
  <c r="I624" i="4"/>
  <c r="R673" i="4"/>
  <c r="O673" i="4" s="1"/>
  <c r="T673" i="4" s="1"/>
  <c r="H709" i="4"/>
  <c r="R716" i="4"/>
  <c r="O716" i="4" s="1"/>
  <c r="T716" i="4" s="1"/>
  <c r="H719" i="4"/>
  <c r="I727" i="4"/>
  <c r="I747" i="4"/>
  <c r="R756" i="4"/>
  <c r="O756" i="4" s="1"/>
  <c r="T756" i="4" s="1"/>
  <c r="R764" i="4"/>
  <c r="O764" i="4" s="1"/>
  <c r="T764" i="4" s="1"/>
  <c r="L766" i="4"/>
  <c r="L785" i="4"/>
  <c r="I791" i="4"/>
  <c r="L798" i="4"/>
  <c r="H807" i="4"/>
  <c r="P807" i="4"/>
  <c r="Q807" i="4" s="1"/>
  <c r="J813" i="4"/>
  <c r="I842" i="3"/>
  <c r="H845" i="3"/>
  <c r="I846" i="3"/>
  <c r="H858" i="3"/>
  <c r="I861" i="3"/>
  <c r="J862" i="3"/>
  <c r="H898" i="3"/>
  <c r="J920" i="3"/>
  <c r="H928" i="3"/>
  <c r="H935" i="3"/>
  <c r="J937" i="3"/>
  <c r="I940" i="3"/>
  <c r="J944" i="3"/>
  <c r="J956" i="3"/>
  <c r="H958" i="3"/>
  <c r="I982" i="3"/>
  <c r="J984" i="3"/>
  <c r="J985" i="3"/>
  <c r="H996" i="3"/>
  <c r="J999" i="3"/>
  <c r="H1012" i="3"/>
  <c r="J1024" i="3"/>
  <c r="L1026" i="3"/>
  <c r="L1022" i="3"/>
  <c r="L1018" i="3"/>
  <c r="L1014" i="3"/>
  <c r="L1006" i="3"/>
  <c r="L998" i="3"/>
  <c r="L990" i="3"/>
  <c r="L982" i="3"/>
  <c r="L978" i="3"/>
  <c r="L974" i="3"/>
  <c r="L970" i="3"/>
  <c r="L966" i="3"/>
  <c r="L962" i="3"/>
  <c r="L958" i="3"/>
  <c r="L954" i="3"/>
  <c r="L950" i="3"/>
  <c r="L942" i="3"/>
  <c r="L930" i="3"/>
  <c r="L922" i="3"/>
  <c r="L918" i="3"/>
  <c r="L914" i="3"/>
  <c r="L898" i="3"/>
  <c r="L894" i="3"/>
  <c r="L890" i="3"/>
  <c r="L886" i="3"/>
  <c r="L878" i="3"/>
  <c r="L862" i="3"/>
  <c r="L858" i="3"/>
  <c r="L846" i="3"/>
  <c r="L842" i="3"/>
  <c r="P1013" i="3"/>
  <c r="Q1013" i="3" s="1"/>
  <c r="P1009" i="3"/>
  <c r="Q1009" i="3" s="1"/>
  <c r="P1001" i="3"/>
  <c r="Q1001" i="3" s="1"/>
  <c r="P989" i="3"/>
  <c r="Q989" i="3" s="1"/>
  <c r="P985" i="3"/>
  <c r="Q985" i="3" s="1"/>
  <c r="P981" i="3"/>
  <c r="Q981" i="3" s="1"/>
  <c r="P969" i="3"/>
  <c r="Q969" i="3" s="1"/>
  <c r="P961" i="3"/>
  <c r="Q961" i="3" s="1"/>
  <c r="P945" i="3"/>
  <c r="Q945" i="3" s="1"/>
  <c r="P941" i="3"/>
  <c r="Q941" i="3" s="1"/>
  <c r="P937" i="3"/>
  <c r="Q937" i="3" s="1"/>
  <c r="P933" i="3"/>
  <c r="Q933" i="3" s="1"/>
  <c r="P921" i="3"/>
  <c r="Q921" i="3" s="1"/>
  <c r="P905" i="3"/>
  <c r="Q905" i="3" s="1"/>
  <c r="P897" i="3"/>
  <c r="Q897" i="3" s="1"/>
  <c r="P889" i="3"/>
  <c r="Q889" i="3" s="1"/>
  <c r="P881" i="3"/>
  <c r="Q881" i="3" s="1"/>
  <c r="P873" i="3"/>
  <c r="Q873" i="3" s="1"/>
  <c r="P865" i="3"/>
  <c r="Q865" i="3" s="1"/>
  <c r="P861" i="3"/>
  <c r="Q861" i="3" s="1"/>
  <c r="P857" i="3"/>
  <c r="Q857" i="3" s="1"/>
  <c r="P845" i="3"/>
  <c r="Q845" i="3" s="1"/>
  <c r="R1013" i="3"/>
  <c r="O1013" i="3" s="1"/>
  <c r="R1009" i="3"/>
  <c r="O1009" i="3" s="1"/>
  <c r="R1001" i="3"/>
  <c r="O1001" i="3" s="1"/>
  <c r="R989" i="3"/>
  <c r="O989" i="3" s="1"/>
  <c r="R985" i="3"/>
  <c r="O985" i="3" s="1"/>
  <c r="R981" i="3"/>
  <c r="O981" i="3" s="1"/>
  <c r="R969" i="3"/>
  <c r="O969" i="3" s="1"/>
  <c r="R961" i="3"/>
  <c r="O961" i="3" s="1"/>
  <c r="R945" i="3"/>
  <c r="O945" i="3" s="1"/>
  <c r="R941" i="3"/>
  <c r="O941" i="3" s="1"/>
  <c r="R937" i="3"/>
  <c r="O937" i="3" s="1"/>
  <c r="R933" i="3"/>
  <c r="O933" i="3" s="1"/>
  <c r="R921" i="3"/>
  <c r="O921" i="3" s="1"/>
  <c r="R905" i="3"/>
  <c r="O905" i="3" s="1"/>
  <c r="R897" i="3"/>
  <c r="O897" i="3" s="1"/>
  <c r="R889" i="3"/>
  <c r="O889" i="3" s="1"/>
  <c r="R881" i="3"/>
  <c r="O881" i="3" s="1"/>
  <c r="R873" i="3"/>
  <c r="O873" i="3" s="1"/>
  <c r="R865" i="3"/>
  <c r="O865" i="3" s="1"/>
  <c r="T865" i="3" s="1"/>
  <c r="R861" i="3"/>
  <c r="O861" i="3" s="1"/>
  <c r="T861" i="3" s="1"/>
  <c r="R857" i="3"/>
  <c r="O857" i="3" s="1"/>
  <c r="R845" i="3"/>
  <c r="O845" i="3" s="1"/>
  <c r="S845" i="3" s="1"/>
  <c r="J830" i="4"/>
  <c r="J887" i="4"/>
  <c r="H888" i="4"/>
  <c r="L891" i="4"/>
  <c r="R892" i="4"/>
  <c r="O892" i="4" s="1"/>
  <c r="S892" i="4" s="1"/>
  <c r="P910" i="4"/>
  <c r="Q910" i="4" s="1"/>
  <c r="J916" i="4"/>
  <c r="I925" i="4"/>
  <c r="H927" i="4"/>
  <c r="J944" i="4"/>
  <c r="L966" i="4"/>
  <c r="J1008" i="4"/>
  <c r="R1009" i="4"/>
  <c r="O1009" i="4" s="1"/>
  <c r="T1009" i="4" s="1"/>
  <c r="I1013" i="4"/>
  <c r="J1017" i="4"/>
  <c r="R171" i="5"/>
  <c r="O171" i="5" s="1"/>
  <c r="S171" i="5" s="1"/>
  <c r="J171" i="5"/>
  <c r="P173" i="5"/>
  <c r="Q173" i="5" s="1"/>
  <c r="H174" i="5"/>
  <c r="I179" i="5"/>
  <c r="R179" i="5"/>
  <c r="O179" i="5" s="1"/>
  <c r="S179" i="5" s="1"/>
  <c r="H186" i="5"/>
  <c r="L186" i="5"/>
  <c r="J251" i="5"/>
  <c r="L251" i="5"/>
  <c r="H251" i="5"/>
  <c r="I382" i="5"/>
  <c r="H382" i="5"/>
  <c r="J419" i="5"/>
  <c r="I419" i="5"/>
  <c r="J428" i="5"/>
  <c r="H428" i="5"/>
  <c r="J444" i="5"/>
  <c r="H444" i="5"/>
  <c r="J452" i="5"/>
  <c r="H452" i="5"/>
  <c r="L481" i="5"/>
  <c r="I481" i="5"/>
  <c r="P481" i="5"/>
  <c r="Q481" i="5" s="1"/>
  <c r="J513" i="5"/>
  <c r="I513" i="5"/>
  <c r="J529" i="5"/>
  <c r="H529" i="5"/>
  <c r="I555" i="5"/>
  <c r="L555" i="5"/>
  <c r="R555" i="5"/>
  <c r="O555" i="5" s="1"/>
  <c r="P558" i="5"/>
  <c r="Q558" i="5" s="1"/>
  <c r="L558" i="5"/>
  <c r="J628" i="5"/>
  <c r="H628" i="5"/>
  <c r="P628" i="5"/>
  <c r="Q628" i="5" s="1"/>
  <c r="J702" i="5"/>
  <c r="R702" i="5"/>
  <c r="O702" i="5" s="1"/>
  <c r="T702" i="5" s="1"/>
  <c r="I702" i="5"/>
  <c r="L702" i="5"/>
  <c r="J207" i="6"/>
  <c r="I207" i="6"/>
  <c r="P207" i="6"/>
  <c r="Q207" i="6" s="1"/>
  <c r="I228" i="6"/>
  <c r="P228" i="6"/>
  <c r="Q228" i="6" s="1"/>
  <c r="R303" i="6"/>
  <c r="O303" i="6" s="1"/>
  <c r="S303" i="6" s="1"/>
  <c r="H303" i="6"/>
  <c r="J303" i="6"/>
  <c r="P427" i="6"/>
  <c r="Q427" i="6" s="1"/>
  <c r="J427" i="6"/>
  <c r="I427" i="6"/>
  <c r="R427" i="6"/>
  <c r="O427" i="6" s="1"/>
  <c r="S427" i="6" s="1"/>
  <c r="H427" i="6"/>
  <c r="L427" i="6"/>
  <c r="R490" i="6"/>
  <c r="O490" i="6" s="1"/>
  <c r="T490" i="6" s="1"/>
  <c r="H490" i="6"/>
  <c r="H561" i="6"/>
  <c r="J561" i="6"/>
  <c r="P561" i="6"/>
  <c r="Q561" i="6" s="1"/>
  <c r="J636" i="6"/>
  <c r="I636" i="6"/>
  <c r="I966" i="6"/>
  <c r="H966" i="6"/>
  <c r="J966" i="6"/>
  <c r="J107" i="7"/>
  <c r="P107" i="7"/>
  <c r="Q107" i="7" s="1"/>
  <c r="I111" i="7"/>
  <c r="L111" i="7"/>
  <c r="I719" i="4"/>
  <c r="I807" i="4"/>
  <c r="H840" i="3"/>
  <c r="I858" i="3"/>
  <c r="I875" i="3"/>
  <c r="I898" i="3"/>
  <c r="I996" i="3"/>
  <c r="L881" i="3"/>
  <c r="L873" i="3"/>
  <c r="P1028" i="3"/>
  <c r="Q1028" i="3" s="1"/>
  <c r="P1024" i="3"/>
  <c r="Q1024" i="3" s="1"/>
  <c r="P1020" i="3"/>
  <c r="Q1020" i="3" s="1"/>
  <c r="P1012" i="3"/>
  <c r="Q1012" i="3" s="1"/>
  <c r="P996" i="3"/>
  <c r="Q996" i="3" s="1"/>
  <c r="P984" i="3"/>
  <c r="Q984" i="3" s="1"/>
  <c r="P972" i="3"/>
  <c r="Q972" i="3" s="1"/>
  <c r="P968" i="3"/>
  <c r="Q968" i="3" s="1"/>
  <c r="P960" i="3"/>
  <c r="Q960" i="3" s="1"/>
  <c r="P956" i="3"/>
  <c r="Q956" i="3" s="1"/>
  <c r="P944" i="3"/>
  <c r="Q944" i="3" s="1"/>
  <c r="P940" i="3"/>
  <c r="Q940" i="3" s="1"/>
  <c r="P928" i="3"/>
  <c r="Q928" i="3" s="1"/>
  <c r="P920" i="3"/>
  <c r="Q920" i="3" s="1"/>
  <c r="P916" i="3"/>
  <c r="Q916" i="3" s="1"/>
  <c r="P908" i="3"/>
  <c r="Q908" i="3" s="1"/>
  <c r="P904" i="3"/>
  <c r="Q904" i="3" s="1"/>
  <c r="P900" i="3"/>
  <c r="Q900" i="3" s="1"/>
  <c r="P896" i="3"/>
  <c r="Q896" i="3" s="1"/>
  <c r="P892" i="3"/>
  <c r="Q892" i="3" s="1"/>
  <c r="P888" i="3"/>
  <c r="Q888" i="3" s="1"/>
  <c r="P884" i="3"/>
  <c r="Q884" i="3" s="1"/>
  <c r="P880" i="3"/>
  <c r="Q880" i="3" s="1"/>
  <c r="P876" i="3"/>
  <c r="Q876" i="3" s="1"/>
  <c r="P868" i="3"/>
  <c r="Q868" i="3" s="1"/>
  <c r="P860" i="3"/>
  <c r="Q860" i="3" s="1"/>
  <c r="P856" i="3"/>
  <c r="Q856" i="3" s="1"/>
  <c r="P852" i="3"/>
  <c r="Q852" i="3" s="1"/>
  <c r="R1028" i="3"/>
  <c r="O1028" i="3" s="1"/>
  <c r="R1024" i="3"/>
  <c r="O1024" i="3" s="1"/>
  <c r="R1020" i="3"/>
  <c r="O1020" i="3" s="1"/>
  <c r="R1012" i="3"/>
  <c r="O1012" i="3" s="1"/>
  <c r="T1012" i="3" s="1"/>
  <c r="R996" i="3"/>
  <c r="O996" i="3" s="1"/>
  <c r="T996" i="3" s="1"/>
  <c r="R984" i="3"/>
  <c r="O984" i="3" s="1"/>
  <c r="R972" i="3"/>
  <c r="O972" i="3" s="1"/>
  <c r="R968" i="3"/>
  <c r="O968" i="3" s="1"/>
  <c r="R960" i="3"/>
  <c r="O960" i="3" s="1"/>
  <c r="R956" i="3"/>
  <c r="O956" i="3" s="1"/>
  <c r="R944" i="3"/>
  <c r="O944" i="3" s="1"/>
  <c r="T944" i="3" s="1"/>
  <c r="R940" i="3"/>
  <c r="O940" i="3" s="1"/>
  <c r="R928" i="3"/>
  <c r="O928" i="3" s="1"/>
  <c r="R920" i="3"/>
  <c r="O920" i="3" s="1"/>
  <c r="R916" i="3"/>
  <c r="O916" i="3" s="1"/>
  <c r="R908" i="3"/>
  <c r="O908" i="3" s="1"/>
  <c r="S908" i="3" s="1"/>
  <c r="R904" i="3"/>
  <c r="O904" i="3" s="1"/>
  <c r="R900" i="3"/>
  <c r="O900" i="3" s="1"/>
  <c r="R896" i="3"/>
  <c r="O896" i="3" s="1"/>
  <c r="R892" i="3"/>
  <c r="O892" i="3" s="1"/>
  <c r="T892" i="3" s="1"/>
  <c r="R888" i="3"/>
  <c r="O888" i="3" s="1"/>
  <c r="R884" i="3"/>
  <c r="O884" i="3" s="1"/>
  <c r="R880" i="3"/>
  <c r="O880" i="3" s="1"/>
  <c r="R876" i="3"/>
  <c r="O876" i="3" s="1"/>
  <c r="R868" i="3"/>
  <c r="O868" i="3" s="1"/>
  <c r="R860" i="3"/>
  <c r="O860" i="3" s="1"/>
  <c r="R856" i="3"/>
  <c r="O856" i="3" s="1"/>
  <c r="R852" i="3"/>
  <c r="O852" i="3" s="1"/>
  <c r="I888" i="4"/>
  <c r="R916" i="4"/>
  <c r="O916" i="4" s="1"/>
  <c r="T916" i="4" s="1"/>
  <c r="I927" i="4"/>
  <c r="I1009" i="4"/>
  <c r="J198" i="5"/>
  <c r="H198" i="5"/>
  <c r="L198" i="5"/>
  <c r="H215" i="5"/>
  <c r="J219" i="5"/>
  <c r="H219" i="5"/>
  <c r="J243" i="5"/>
  <c r="H243" i="5"/>
  <c r="J505" i="5"/>
  <c r="I505" i="5"/>
  <c r="H505" i="5"/>
  <c r="R505" i="5"/>
  <c r="O505" i="5" s="1"/>
  <c r="S505" i="5" s="1"/>
  <c r="J574" i="5"/>
  <c r="L574" i="5"/>
  <c r="I747" i="5"/>
  <c r="R747" i="5"/>
  <c r="O747" i="5" s="1"/>
  <c r="S747" i="5" s="1"/>
  <c r="J203" i="6"/>
  <c r="H203" i="6"/>
  <c r="P203" i="6"/>
  <c r="Q203" i="6" s="1"/>
  <c r="I203" i="6"/>
  <c r="J244" i="6"/>
  <c r="P244" i="6"/>
  <c r="Q244" i="6" s="1"/>
  <c r="I244" i="6"/>
  <c r="P319" i="6"/>
  <c r="Q319" i="6" s="1"/>
  <c r="J319" i="6"/>
  <c r="I319" i="6"/>
  <c r="R319" i="6"/>
  <c r="O319" i="6" s="1"/>
  <c r="S319" i="6" s="1"/>
  <c r="H319" i="6"/>
  <c r="L319" i="6"/>
  <c r="I350" i="6"/>
  <c r="J350" i="6"/>
  <c r="J398" i="6"/>
  <c r="I398" i="6"/>
  <c r="J421" i="6"/>
  <c r="H421" i="6"/>
  <c r="J659" i="6"/>
  <c r="I659" i="6"/>
  <c r="J265" i="7"/>
  <c r="R265" i="7"/>
  <c r="O265" i="7" s="1"/>
  <c r="T265" i="7" s="1"/>
  <c r="H265" i="7"/>
  <c r="L265" i="7"/>
  <c r="I673" i="4"/>
  <c r="L697" i="4"/>
  <c r="J716" i="4"/>
  <c r="J719" i="4"/>
  <c r="P727" i="4"/>
  <c r="Q727" i="4" s="1"/>
  <c r="L756" i="4"/>
  <c r="R798" i="4"/>
  <c r="O798" i="4" s="1"/>
  <c r="T798" i="4" s="1"/>
  <c r="J807" i="4"/>
  <c r="I830" i="3"/>
  <c r="J840" i="3"/>
  <c r="J858" i="3"/>
  <c r="I867" i="3"/>
  <c r="J868" i="3"/>
  <c r="J875" i="3"/>
  <c r="J898" i="3"/>
  <c r="H920" i="3"/>
  <c r="J928" i="3"/>
  <c r="H950" i="3"/>
  <c r="H960" i="3"/>
  <c r="J962" i="3"/>
  <c r="I963" i="3"/>
  <c r="H968" i="3"/>
  <c r="J978" i="3"/>
  <c r="J996" i="3"/>
  <c r="J1012" i="3"/>
  <c r="H1026" i="3"/>
  <c r="L1024" i="3"/>
  <c r="L984" i="3"/>
  <c r="L960" i="3"/>
  <c r="L920" i="3"/>
  <c r="P1023" i="3"/>
  <c r="Q1023" i="3" s="1"/>
  <c r="P1019" i="3"/>
  <c r="Q1019" i="3" s="1"/>
  <c r="P1015" i="3"/>
  <c r="Q1015" i="3" s="1"/>
  <c r="P1011" i="3"/>
  <c r="Q1011" i="3" s="1"/>
  <c r="P1007" i="3"/>
  <c r="Q1007" i="3" s="1"/>
  <c r="P1003" i="3"/>
  <c r="Q1003" i="3" s="1"/>
  <c r="P999" i="3"/>
  <c r="Q999" i="3" s="1"/>
  <c r="P995" i="3"/>
  <c r="Q995" i="3" s="1"/>
  <c r="P987" i="3"/>
  <c r="Q987" i="3" s="1"/>
  <c r="P975" i="3"/>
  <c r="Q975" i="3" s="1"/>
  <c r="P963" i="3"/>
  <c r="Q963" i="3" s="1"/>
  <c r="P959" i="3"/>
  <c r="Q959" i="3" s="1"/>
  <c r="P951" i="3"/>
  <c r="Q951" i="3" s="1"/>
  <c r="P947" i="3"/>
  <c r="Q947" i="3" s="1"/>
  <c r="P943" i="3"/>
  <c r="Q943" i="3" s="1"/>
  <c r="P939" i="3"/>
  <c r="Q939" i="3" s="1"/>
  <c r="P935" i="3"/>
  <c r="Q935" i="3" s="1"/>
  <c r="P919" i="3"/>
  <c r="Q919" i="3" s="1"/>
  <c r="P907" i="3"/>
  <c r="Q907" i="3" s="1"/>
  <c r="P903" i="3"/>
  <c r="Q903" i="3" s="1"/>
  <c r="P887" i="3"/>
  <c r="Q887" i="3" s="1"/>
  <c r="P883" i="3"/>
  <c r="Q883" i="3" s="1"/>
  <c r="P875" i="3"/>
  <c r="Q875" i="3" s="1"/>
  <c r="P871" i="3"/>
  <c r="Q871" i="3" s="1"/>
  <c r="P867" i="3"/>
  <c r="Q867" i="3" s="1"/>
  <c r="P863" i="3"/>
  <c r="Q863" i="3" s="1"/>
  <c r="P855" i="3"/>
  <c r="Q855" i="3" s="1"/>
  <c r="R1015" i="3"/>
  <c r="O1015" i="3" s="1"/>
  <c r="R1011" i="3"/>
  <c r="O1011" i="3" s="1"/>
  <c r="R1007" i="3"/>
  <c r="O1007" i="3" s="1"/>
  <c r="R999" i="3"/>
  <c r="O999" i="3" s="1"/>
  <c r="S999" i="3" s="1"/>
  <c r="R995" i="3"/>
  <c r="O995" i="3" s="1"/>
  <c r="R987" i="3"/>
  <c r="O987" i="3" s="1"/>
  <c r="R975" i="3"/>
  <c r="O975" i="3" s="1"/>
  <c r="R963" i="3"/>
  <c r="O963" i="3" s="1"/>
  <c r="R959" i="3"/>
  <c r="O959" i="3" s="1"/>
  <c r="T959" i="3" s="1"/>
  <c r="R951" i="3"/>
  <c r="O951" i="3" s="1"/>
  <c r="T951" i="3" s="1"/>
  <c r="R947" i="3"/>
  <c r="O947" i="3" s="1"/>
  <c r="R943" i="3"/>
  <c r="O943" i="3" s="1"/>
  <c r="R939" i="3"/>
  <c r="O939" i="3" s="1"/>
  <c r="S939" i="3" s="1"/>
  <c r="R935" i="3"/>
  <c r="O935" i="3" s="1"/>
  <c r="T935" i="3" s="1"/>
  <c r="R919" i="3"/>
  <c r="O919" i="3" s="1"/>
  <c r="R907" i="3"/>
  <c r="O907" i="3" s="1"/>
  <c r="R903" i="3"/>
  <c r="O903" i="3" s="1"/>
  <c r="R887" i="3"/>
  <c r="O887" i="3" s="1"/>
  <c r="R883" i="3"/>
  <c r="O883" i="3" s="1"/>
  <c r="R875" i="3"/>
  <c r="O875" i="3" s="1"/>
  <c r="R871" i="3"/>
  <c r="O871" i="3" s="1"/>
  <c r="R867" i="3"/>
  <c r="O867" i="3" s="1"/>
  <c r="T867" i="3" s="1"/>
  <c r="R863" i="3"/>
  <c r="O863" i="3" s="1"/>
  <c r="R855" i="3"/>
  <c r="O855" i="3" s="1"/>
  <c r="P847" i="4"/>
  <c r="Q847" i="4" s="1"/>
  <c r="J848" i="4"/>
  <c r="R860" i="4"/>
  <c r="O860" i="4" s="1"/>
  <c r="T860" i="4" s="1"/>
  <c r="I910" i="4"/>
  <c r="L927" i="4"/>
  <c r="P974" i="4"/>
  <c r="Q974" i="4" s="1"/>
  <c r="J991" i="4"/>
  <c r="I10" i="5"/>
  <c r="I34" i="5"/>
  <c r="I98" i="5"/>
  <c r="I106" i="5"/>
  <c r="L167" i="5"/>
  <c r="I175" i="5"/>
  <c r="R175" i="5"/>
  <c r="O175" i="5" s="1"/>
  <c r="T175" i="5" s="1"/>
  <c r="J182" i="5"/>
  <c r="L182" i="5"/>
  <c r="J206" i="5"/>
  <c r="L206" i="5"/>
  <c r="H206" i="5"/>
  <c r="J235" i="5"/>
  <c r="L235" i="5"/>
  <c r="H235" i="5"/>
  <c r="J307" i="5"/>
  <c r="H307" i="5"/>
  <c r="L307" i="5"/>
  <c r="J323" i="5"/>
  <c r="H323" i="5"/>
  <c r="L323" i="5"/>
  <c r="J331" i="5"/>
  <c r="H331" i="5"/>
  <c r="L331" i="5"/>
  <c r="J436" i="5"/>
  <c r="L436" i="5"/>
  <c r="J489" i="5"/>
  <c r="I489" i="5"/>
  <c r="P571" i="5"/>
  <c r="Q571" i="5" s="1"/>
  <c r="I571" i="5"/>
  <c r="R571" i="5"/>
  <c r="O571" i="5" s="1"/>
  <c r="T571" i="5" s="1"/>
  <c r="H571" i="5"/>
  <c r="L571" i="5"/>
  <c r="I629" i="5"/>
  <c r="L629" i="5"/>
  <c r="I1001" i="5"/>
  <c r="R1001" i="5"/>
  <c r="O1001" i="5" s="1"/>
  <c r="J59" i="6"/>
  <c r="I59" i="6"/>
  <c r="H59" i="6"/>
  <c r="P59" i="6"/>
  <c r="Q59" i="6" s="1"/>
  <c r="I127" i="6"/>
  <c r="P127" i="6"/>
  <c r="Q127" i="6" s="1"/>
  <c r="L482" i="6"/>
  <c r="H482" i="6"/>
  <c r="J482" i="6"/>
  <c r="R482" i="6"/>
  <c r="O482" i="6" s="1"/>
  <c r="T482" i="6" s="1"/>
  <c r="I482" i="6"/>
  <c r="P482" i="6"/>
  <c r="Q482" i="6" s="1"/>
  <c r="J202" i="7"/>
  <c r="H202" i="7"/>
  <c r="J216" i="7"/>
  <c r="I216" i="7"/>
  <c r="H216" i="7"/>
  <c r="L807" i="4"/>
  <c r="L1007" i="3"/>
  <c r="L951" i="3"/>
  <c r="L947" i="3"/>
  <c r="L939" i="3"/>
  <c r="P1026" i="3"/>
  <c r="Q1026" i="3" s="1"/>
  <c r="P1022" i="3"/>
  <c r="Q1022" i="3" s="1"/>
  <c r="P1018" i="3"/>
  <c r="Q1018" i="3" s="1"/>
  <c r="P1014" i="3"/>
  <c r="Q1014" i="3" s="1"/>
  <c r="P1006" i="3"/>
  <c r="Q1006" i="3" s="1"/>
  <c r="P998" i="3"/>
  <c r="Q998" i="3" s="1"/>
  <c r="P990" i="3"/>
  <c r="Q990" i="3" s="1"/>
  <c r="P982" i="3"/>
  <c r="Q982" i="3" s="1"/>
  <c r="P978" i="3"/>
  <c r="Q978" i="3" s="1"/>
  <c r="P974" i="3"/>
  <c r="Q974" i="3" s="1"/>
  <c r="P970" i="3"/>
  <c r="Q970" i="3" s="1"/>
  <c r="P966" i="3"/>
  <c r="Q966" i="3" s="1"/>
  <c r="P962" i="3"/>
  <c r="Q962" i="3" s="1"/>
  <c r="P958" i="3"/>
  <c r="Q958" i="3" s="1"/>
  <c r="P954" i="3"/>
  <c r="Q954" i="3" s="1"/>
  <c r="P950" i="3"/>
  <c r="Q950" i="3" s="1"/>
  <c r="P942" i="3"/>
  <c r="Q942" i="3" s="1"/>
  <c r="P930" i="3"/>
  <c r="Q930" i="3" s="1"/>
  <c r="P922" i="3"/>
  <c r="Q922" i="3" s="1"/>
  <c r="P918" i="3"/>
  <c r="Q918" i="3" s="1"/>
  <c r="P914" i="3"/>
  <c r="Q914" i="3" s="1"/>
  <c r="P898" i="3"/>
  <c r="Q898" i="3" s="1"/>
  <c r="P894" i="3"/>
  <c r="Q894" i="3" s="1"/>
  <c r="P890" i="3"/>
  <c r="Q890" i="3" s="1"/>
  <c r="P886" i="3"/>
  <c r="Q886" i="3" s="1"/>
  <c r="P878" i="3"/>
  <c r="Q878" i="3" s="1"/>
  <c r="P862" i="3"/>
  <c r="Q862" i="3" s="1"/>
  <c r="P858" i="3"/>
  <c r="Q858" i="3" s="1"/>
  <c r="P846" i="3"/>
  <c r="Q846" i="3" s="1"/>
  <c r="P842" i="3"/>
  <c r="Q842" i="3" s="1"/>
  <c r="R998" i="3"/>
  <c r="O998" i="3" s="1"/>
  <c r="R930" i="3"/>
  <c r="O930" i="3" s="1"/>
  <c r="J190" i="5"/>
  <c r="L190" i="5"/>
  <c r="H190" i="5"/>
  <c r="J227" i="5"/>
  <c r="H227" i="5"/>
  <c r="L227" i="5"/>
  <c r="I429" i="5"/>
  <c r="I467" i="5"/>
  <c r="L467" i="5"/>
  <c r="J476" i="5"/>
  <c r="L476" i="5"/>
  <c r="J514" i="5"/>
  <c r="I514" i="5"/>
  <c r="R514" i="5"/>
  <c r="O514" i="5" s="1"/>
  <c r="T514" i="5" s="1"/>
  <c r="J521" i="5"/>
  <c r="I521" i="5"/>
  <c r="J547" i="5"/>
  <c r="P547" i="5"/>
  <c r="Q547" i="5" s="1"/>
  <c r="L547" i="5"/>
  <c r="P566" i="5"/>
  <c r="Q566" i="5" s="1"/>
  <c r="L566" i="5"/>
  <c r="P616" i="5"/>
  <c r="Q616" i="5" s="1"/>
  <c r="J616" i="5"/>
  <c r="I616" i="5"/>
  <c r="L616" i="5"/>
  <c r="I651" i="5"/>
  <c r="H651" i="5"/>
  <c r="L651" i="5"/>
  <c r="H662" i="5"/>
  <c r="R662" i="5"/>
  <c r="O662" i="5" s="1"/>
  <c r="S662" i="5" s="1"/>
  <c r="H685" i="5"/>
  <c r="R685" i="5"/>
  <c r="O685" i="5" s="1"/>
  <c r="T685" i="5" s="1"/>
  <c r="I717" i="5"/>
  <c r="J717" i="5"/>
  <c r="R717" i="5"/>
  <c r="O717" i="5" s="1"/>
  <c r="T717" i="5" s="1"/>
  <c r="I857" i="5"/>
  <c r="L857" i="5"/>
  <c r="J916" i="5"/>
  <c r="I916" i="5"/>
  <c r="R916" i="5"/>
  <c r="O916" i="5" s="1"/>
  <c r="S916" i="5" s="1"/>
  <c r="J940" i="5"/>
  <c r="I940" i="5"/>
  <c r="J91" i="6"/>
  <c r="I91" i="6"/>
  <c r="H91" i="6"/>
  <c r="P91" i="6"/>
  <c r="Q91" i="6" s="1"/>
  <c r="J107" i="6"/>
  <c r="I107" i="6"/>
  <c r="H107" i="6"/>
  <c r="P107" i="6"/>
  <c r="Q107" i="6" s="1"/>
  <c r="I295" i="6"/>
  <c r="J295" i="6"/>
  <c r="I467" i="6"/>
  <c r="J467" i="6"/>
  <c r="P914" i="6"/>
  <c r="Q914" i="6" s="1"/>
  <c r="J914" i="6"/>
  <c r="R914" i="6"/>
  <c r="O914" i="6" s="1"/>
  <c r="S914" i="6" s="1"/>
  <c r="I914" i="6"/>
  <c r="L914" i="6"/>
  <c r="H914" i="6"/>
  <c r="J54" i="7"/>
  <c r="P54" i="7"/>
  <c r="Q54" i="7" s="1"/>
  <c r="I54" i="7"/>
  <c r="L54" i="7"/>
  <c r="P196" i="7"/>
  <c r="Q196" i="7" s="1"/>
  <c r="J196" i="7"/>
  <c r="I196" i="7"/>
  <c r="H196" i="7"/>
  <c r="H159" i="5"/>
  <c r="H202" i="5"/>
  <c r="H275" i="5"/>
  <c r="H291" i="5"/>
  <c r="H299" i="5"/>
  <c r="H315" i="5"/>
  <c r="J344" i="5"/>
  <c r="H350" i="5"/>
  <c r="P357" i="5"/>
  <c r="Q357" i="5" s="1"/>
  <c r="H358" i="5"/>
  <c r="R362" i="5"/>
  <c r="O362" i="5" s="1"/>
  <c r="T362" i="5" s="1"/>
  <c r="L367" i="5"/>
  <c r="I374" i="5"/>
  <c r="H420" i="5"/>
  <c r="R433" i="5"/>
  <c r="O433" i="5" s="1"/>
  <c r="S433" i="5" s="1"/>
  <c r="H460" i="5"/>
  <c r="J462" i="5"/>
  <c r="I474" i="5"/>
  <c r="H482" i="5"/>
  <c r="J490" i="5"/>
  <c r="R496" i="5"/>
  <c r="O496" i="5" s="1"/>
  <c r="I498" i="5"/>
  <c r="P512" i="5"/>
  <c r="Q512" i="5" s="1"/>
  <c r="J522" i="5"/>
  <c r="P528" i="5"/>
  <c r="Q528" i="5" s="1"/>
  <c r="R535" i="5"/>
  <c r="O535" i="5" s="1"/>
  <c r="T535" i="5" s="1"/>
  <c r="H548" i="5"/>
  <c r="J556" i="5"/>
  <c r="P559" i="5"/>
  <c r="Q559" i="5" s="1"/>
  <c r="P561" i="5"/>
  <c r="Q561" i="5" s="1"/>
  <c r="L563" i="5"/>
  <c r="I564" i="5"/>
  <c r="H579" i="5"/>
  <c r="R579" i="5"/>
  <c r="O579" i="5" s="1"/>
  <c r="T579" i="5" s="1"/>
  <c r="H610" i="5"/>
  <c r="P641" i="5"/>
  <c r="Q641" i="5" s="1"/>
  <c r="P674" i="5"/>
  <c r="Q674" i="5" s="1"/>
  <c r="P676" i="5"/>
  <c r="Q676" i="5" s="1"/>
  <c r="H677" i="5"/>
  <c r="R677" i="5"/>
  <c r="O677" i="5" s="1"/>
  <c r="P691" i="5"/>
  <c r="Q691" i="5" s="1"/>
  <c r="R700" i="5"/>
  <c r="O700" i="5" s="1"/>
  <c r="T700" i="5" s="1"/>
  <c r="I701" i="5"/>
  <c r="R715" i="5"/>
  <c r="O715" i="5" s="1"/>
  <c r="S715" i="5" s="1"/>
  <c r="I724" i="5"/>
  <c r="J725" i="5"/>
  <c r="J734" i="5"/>
  <c r="J778" i="5"/>
  <c r="R785" i="5"/>
  <c r="O785" i="5" s="1"/>
  <c r="S785" i="5" s="1"/>
  <c r="I853" i="5"/>
  <c r="J869" i="5"/>
  <c r="J870" i="5"/>
  <c r="H884" i="5"/>
  <c r="J885" i="5"/>
  <c r="R897" i="5"/>
  <c r="O897" i="5" s="1"/>
  <c r="S897" i="5" s="1"/>
  <c r="J898" i="5"/>
  <c r="R915" i="5"/>
  <c r="O915" i="5" s="1"/>
  <c r="T915" i="5" s="1"/>
  <c r="I930" i="5"/>
  <c r="I938" i="5"/>
  <c r="I946" i="5"/>
  <c r="J948" i="5"/>
  <c r="I949" i="5"/>
  <c r="I958" i="5"/>
  <c r="I981" i="5"/>
  <c r="R1015" i="5"/>
  <c r="O1015" i="5" s="1"/>
  <c r="T1015" i="5" s="1"/>
  <c r="J1016" i="5"/>
  <c r="I11" i="6"/>
  <c r="I24" i="6"/>
  <c r="J28" i="6"/>
  <c r="I31" i="6"/>
  <c r="L39" i="6"/>
  <c r="H40" i="6"/>
  <c r="I43" i="6"/>
  <c r="J56" i="6"/>
  <c r="I60" i="6"/>
  <c r="R67" i="6"/>
  <c r="O67" i="6" s="1"/>
  <c r="T67" i="6" s="1"/>
  <c r="R68" i="6"/>
  <c r="O68" i="6" s="1"/>
  <c r="S68" i="6" s="1"/>
  <c r="H72" i="6"/>
  <c r="I75" i="6"/>
  <c r="H88" i="6"/>
  <c r="I92" i="6"/>
  <c r="L103" i="6"/>
  <c r="I104" i="6"/>
  <c r="I108" i="6"/>
  <c r="H120" i="6"/>
  <c r="I123" i="6"/>
  <c r="H139" i="6"/>
  <c r="L140" i="6"/>
  <c r="I155" i="6"/>
  <c r="R164" i="6"/>
  <c r="O164" i="6" s="1"/>
  <c r="T164" i="6" s="1"/>
  <c r="R167" i="6"/>
  <c r="O167" i="6" s="1"/>
  <c r="S167" i="6" s="1"/>
  <c r="I168" i="6"/>
  <c r="J170" i="6"/>
  <c r="H171" i="6"/>
  <c r="L172" i="6"/>
  <c r="I175" i="6"/>
  <c r="I187" i="6"/>
  <c r="J200" i="6"/>
  <c r="I221" i="6"/>
  <c r="I224" i="6"/>
  <c r="I237" i="6"/>
  <c r="I240" i="6"/>
  <c r="P253" i="6"/>
  <c r="Q253" i="6" s="1"/>
  <c r="J253" i="6"/>
  <c r="H256" i="6"/>
  <c r="P257" i="6"/>
  <c r="Q257" i="6" s="1"/>
  <c r="I257" i="6"/>
  <c r="P287" i="6"/>
  <c r="Q287" i="6" s="1"/>
  <c r="L287" i="6"/>
  <c r="L296" i="6"/>
  <c r="J310" i="6"/>
  <c r="J318" i="6"/>
  <c r="J327" i="6"/>
  <c r="J335" i="6"/>
  <c r="R351" i="6"/>
  <c r="O351" i="6" s="1"/>
  <c r="T351" i="6" s="1"/>
  <c r="R355" i="6"/>
  <c r="O355" i="6" s="1"/>
  <c r="T355" i="6" s="1"/>
  <c r="P362" i="6"/>
  <c r="Q362" i="6" s="1"/>
  <c r="P363" i="6"/>
  <c r="Q363" i="6" s="1"/>
  <c r="J365" i="6"/>
  <c r="J374" i="6"/>
  <c r="L402" i="6"/>
  <c r="J402" i="6"/>
  <c r="J407" i="6"/>
  <c r="H413" i="6"/>
  <c r="P413" i="6"/>
  <c r="Q413" i="6" s="1"/>
  <c r="H450" i="6"/>
  <c r="R450" i="6"/>
  <c r="O450" i="6" s="1"/>
  <c r="S450" i="6" s="1"/>
  <c r="H546" i="6"/>
  <c r="J574" i="6"/>
  <c r="R574" i="6"/>
  <c r="O574" i="6" s="1"/>
  <c r="P575" i="6"/>
  <c r="Q575" i="6" s="1"/>
  <c r="I575" i="6"/>
  <c r="I578" i="6"/>
  <c r="J595" i="6"/>
  <c r="I595" i="6"/>
  <c r="I634" i="6"/>
  <c r="H634" i="6"/>
  <c r="P671" i="6"/>
  <c r="Q671" i="6" s="1"/>
  <c r="I671" i="6"/>
  <c r="H671" i="6"/>
  <c r="P703" i="6"/>
  <c r="Q703" i="6" s="1"/>
  <c r="J703" i="6"/>
  <c r="I703" i="6"/>
  <c r="J739" i="6"/>
  <c r="R739" i="6"/>
  <c r="O739" i="6" s="1"/>
  <c r="T739" i="6" s="1"/>
  <c r="I739" i="6"/>
  <c r="J752" i="6"/>
  <c r="I752" i="6"/>
  <c r="I783" i="6"/>
  <c r="I808" i="6"/>
  <c r="H808" i="6"/>
  <c r="P812" i="6"/>
  <c r="Q812" i="6" s="1"/>
  <c r="J812" i="6"/>
  <c r="I812" i="6"/>
  <c r="P847" i="6"/>
  <c r="Q847" i="6" s="1"/>
  <c r="L847" i="6"/>
  <c r="J848" i="6"/>
  <c r="I848" i="6"/>
  <c r="R848" i="6"/>
  <c r="O848" i="6" s="1"/>
  <c r="T848" i="6" s="1"/>
  <c r="H848" i="6"/>
  <c r="P849" i="6"/>
  <c r="Q849" i="6" s="1"/>
  <c r="J849" i="6"/>
  <c r="I849" i="6"/>
  <c r="H852" i="6"/>
  <c r="R864" i="6"/>
  <c r="O864" i="6" s="1"/>
  <c r="T864" i="6" s="1"/>
  <c r="I864" i="6"/>
  <c r="P864" i="6"/>
  <c r="Q864" i="6" s="1"/>
  <c r="H864" i="6"/>
  <c r="H868" i="6"/>
  <c r="H877" i="6"/>
  <c r="P881" i="6"/>
  <c r="Q881" i="6" s="1"/>
  <c r="I881" i="6"/>
  <c r="H881" i="6"/>
  <c r="R885" i="6"/>
  <c r="O885" i="6" s="1"/>
  <c r="J885" i="6"/>
  <c r="L889" i="6"/>
  <c r="J889" i="6"/>
  <c r="L905" i="6"/>
  <c r="H905" i="6"/>
  <c r="R905" i="6"/>
  <c r="O905" i="6" s="1"/>
  <c r="S905" i="6" s="1"/>
  <c r="L924" i="6"/>
  <c r="R950" i="6"/>
  <c r="O950" i="6" s="1"/>
  <c r="J950" i="6"/>
  <c r="I953" i="6"/>
  <c r="R961" i="6"/>
  <c r="O961" i="6" s="1"/>
  <c r="S961" i="6" s="1"/>
  <c r="J961" i="6"/>
  <c r="P961" i="6"/>
  <c r="Q961" i="6" s="1"/>
  <c r="L969" i="6"/>
  <c r="J969" i="6"/>
  <c r="H976" i="6"/>
  <c r="R976" i="6"/>
  <c r="O976" i="6" s="1"/>
  <c r="T976" i="6" s="1"/>
  <c r="L1007" i="6"/>
  <c r="L1018" i="6"/>
  <c r="J1018" i="6"/>
  <c r="J56" i="7"/>
  <c r="L92" i="7"/>
  <c r="P120" i="7"/>
  <c r="Q120" i="7" s="1"/>
  <c r="L120" i="7"/>
  <c r="H144" i="7"/>
  <c r="R156" i="7"/>
  <c r="O156" i="7" s="1"/>
  <c r="S156" i="7" s="1"/>
  <c r="H156" i="7"/>
  <c r="P187" i="7"/>
  <c r="Q187" i="7" s="1"/>
  <c r="R187" i="7"/>
  <c r="O187" i="7" s="1"/>
  <c r="H187" i="7"/>
  <c r="I199" i="7"/>
  <c r="P221" i="7"/>
  <c r="Q221" i="7" s="1"/>
  <c r="I268" i="7"/>
  <c r="P319" i="7"/>
  <c r="Q319" i="7" s="1"/>
  <c r="R319" i="7"/>
  <c r="O319" i="7" s="1"/>
  <c r="S319" i="7" s="1"/>
  <c r="J601" i="7"/>
  <c r="R601" i="7"/>
  <c r="O601" i="7" s="1"/>
  <c r="T601" i="7" s="1"/>
  <c r="L601" i="7"/>
  <c r="P701" i="7"/>
  <c r="Q701" i="7" s="1"/>
  <c r="J701" i="7"/>
  <c r="I701" i="7"/>
  <c r="R701" i="7"/>
  <c r="O701" i="7" s="1"/>
  <c r="T701" i="7" s="1"/>
  <c r="H701" i="7"/>
  <c r="R737" i="7"/>
  <c r="O737" i="7" s="1"/>
  <c r="I737" i="7"/>
  <c r="H737" i="7"/>
  <c r="L900" i="7"/>
  <c r="R900" i="7"/>
  <c r="O900" i="7" s="1"/>
  <c r="J981" i="7"/>
  <c r="H981" i="7"/>
  <c r="J90" i="8"/>
  <c r="P90" i="8"/>
  <c r="Q90" i="8" s="1"/>
  <c r="L90" i="8"/>
  <c r="J130" i="8"/>
  <c r="P130" i="8"/>
  <c r="Q130" i="8" s="1"/>
  <c r="L130" i="8"/>
  <c r="J181" i="8"/>
  <c r="P181" i="8"/>
  <c r="Q181" i="8" s="1"/>
  <c r="H181" i="8"/>
  <c r="L181" i="8"/>
  <c r="J208" i="8"/>
  <c r="I208" i="8"/>
  <c r="H208" i="8"/>
  <c r="J305" i="8"/>
  <c r="L305" i="8"/>
  <c r="J310" i="8"/>
  <c r="R310" i="8"/>
  <c r="O310" i="8" s="1"/>
  <c r="T310" i="8" s="1"/>
  <c r="J344" i="8"/>
  <c r="H344" i="8"/>
  <c r="I344" i="8"/>
  <c r="P360" i="8"/>
  <c r="Q360" i="8" s="1"/>
  <c r="L360" i="8"/>
  <c r="H360" i="8"/>
  <c r="J360" i="8"/>
  <c r="R360" i="8"/>
  <c r="O360" i="8" s="1"/>
  <c r="T360" i="8" s="1"/>
  <c r="I360" i="8"/>
  <c r="I384" i="8"/>
  <c r="L384" i="8"/>
  <c r="J384" i="8"/>
  <c r="R422" i="8"/>
  <c r="O422" i="8" s="1"/>
  <c r="P422" i="8"/>
  <c r="Q422" i="8" s="1"/>
  <c r="J431" i="8"/>
  <c r="H431" i="8"/>
  <c r="J475" i="8"/>
  <c r="I475" i="8"/>
  <c r="H475" i="8"/>
  <c r="J584" i="8"/>
  <c r="P584" i="8"/>
  <c r="Q584" i="8" s="1"/>
  <c r="L584" i="8"/>
  <c r="J679" i="8"/>
  <c r="I679" i="8"/>
  <c r="H679" i="8"/>
  <c r="I765" i="8"/>
  <c r="L765" i="8"/>
  <c r="H765" i="8"/>
  <c r="J765" i="8"/>
  <c r="P793" i="8"/>
  <c r="Q793" i="8" s="1"/>
  <c r="L793" i="8"/>
  <c r="R528" i="5"/>
  <c r="O528" i="5" s="1"/>
  <c r="T528" i="5" s="1"/>
  <c r="R561" i="5"/>
  <c r="O561" i="5" s="1"/>
  <c r="R676" i="5"/>
  <c r="O676" i="5" s="1"/>
  <c r="T676" i="5" s="1"/>
  <c r="H715" i="5"/>
  <c r="J770" i="5"/>
  <c r="P930" i="5"/>
  <c r="Q930" i="5" s="1"/>
  <c r="P938" i="5"/>
  <c r="Q938" i="5" s="1"/>
  <c r="R946" i="5"/>
  <c r="O946" i="5" s="1"/>
  <c r="T946" i="5" s="1"/>
  <c r="R981" i="5"/>
  <c r="O981" i="5" s="1"/>
  <c r="T981" i="5" s="1"/>
  <c r="L200" i="6"/>
  <c r="J272" i="6"/>
  <c r="P272" i="6"/>
  <c r="Q272" i="6" s="1"/>
  <c r="R300" i="6"/>
  <c r="O300" i="6" s="1"/>
  <c r="S300" i="6" s="1"/>
  <c r="H300" i="6"/>
  <c r="L310" i="6"/>
  <c r="L374" i="6"/>
  <c r="P459" i="6"/>
  <c r="Q459" i="6" s="1"/>
  <c r="J459" i="6"/>
  <c r="R499" i="6"/>
  <c r="O499" i="6" s="1"/>
  <c r="T499" i="6" s="1"/>
  <c r="I499" i="6"/>
  <c r="P527" i="6"/>
  <c r="Q527" i="6" s="1"/>
  <c r="J527" i="6"/>
  <c r="P543" i="6"/>
  <c r="Q543" i="6" s="1"/>
  <c r="H543" i="6"/>
  <c r="H589" i="6"/>
  <c r="P589" i="6"/>
  <c r="Q589" i="6" s="1"/>
  <c r="P604" i="6"/>
  <c r="Q604" i="6" s="1"/>
  <c r="J604" i="6"/>
  <c r="H604" i="6"/>
  <c r="R605" i="6"/>
  <c r="O605" i="6" s="1"/>
  <c r="J605" i="6"/>
  <c r="P605" i="6"/>
  <c r="Q605" i="6" s="1"/>
  <c r="P719" i="6"/>
  <c r="Q719" i="6" s="1"/>
  <c r="J719" i="6"/>
  <c r="I719" i="6"/>
  <c r="R743" i="6"/>
  <c r="O743" i="6" s="1"/>
  <c r="S743" i="6" s="1"/>
  <c r="L743" i="6"/>
  <c r="L760" i="6"/>
  <c r="H760" i="6"/>
  <c r="J763" i="6"/>
  <c r="L763" i="6"/>
  <c r="I763" i="6"/>
  <c r="R811" i="6"/>
  <c r="O811" i="6" s="1"/>
  <c r="S811" i="6" s="1"/>
  <c r="L811" i="6"/>
  <c r="P868" i="6"/>
  <c r="Q868" i="6" s="1"/>
  <c r="L879" i="6"/>
  <c r="J879" i="6"/>
  <c r="I888" i="6"/>
  <c r="R888" i="6"/>
  <c r="O888" i="6" s="1"/>
  <c r="T888" i="6" s="1"/>
  <c r="I929" i="6"/>
  <c r="H929" i="6"/>
  <c r="J945" i="6"/>
  <c r="I950" i="6"/>
  <c r="J958" i="6"/>
  <c r="I958" i="6"/>
  <c r="H961" i="6"/>
  <c r="J971" i="6"/>
  <c r="H971" i="6"/>
  <c r="R990" i="6"/>
  <c r="O990" i="6" s="1"/>
  <c r="T990" i="6" s="1"/>
  <c r="L990" i="6"/>
  <c r="J1005" i="6"/>
  <c r="H1005" i="6"/>
  <c r="H23" i="7"/>
  <c r="H55" i="7"/>
  <c r="H72" i="7"/>
  <c r="P208" i="7"/>
  <c r="Q208" i="7" s="1"/>
  <c r="J208" i="7"/>
  <c r="I208" i="7"/>
  <c r="J231" i="7"/>
  <c r="L231" i="7"/>
  <c r="P237" i="7"/>
  <c r="Q237" i="7" s="1"/>
  <c r="L237" i="7"/>
  <c r="J237" i="7"/>
  <c r="R264" i="7"/>
  <c r="O264" i="7" s="1"/>
  <c r="S264" i="7" s="1"/>
  <c r="H264" i="7"/>
  <c r="I380" i="7"/>
  <c r="R380" i="7"/>
  <c r="O380" i="7" s="1"/>
  <c r="S380" i="7" s="1"/>
  <c r="P393" i="7"/>
  <c r="Q393" i="7" s="1"/>
  <c r="R393" i="7"/>
  <c r="O393" i="7" s="1"/>
  <c r="I393" i="7"/>
  <c r="L393" i="7"/>
  <c r="H393" i="7"/>
  <c r="I441" i="7"/>
  <c r="P441" i="7"/>
  <c r="Q441" i="7" s="1"/>
  <c r="P449" i="7"/>
  <c r="Q449" i="7" s="1"/>
  <c r="I449" i="7"/>
  <c r="R449" i="7"/>
  <c r="O449" i="7" s="1"/>
  <c r="H449" i="7"/>
  <c r="J492" i="7"/>
  <c r="I492" i="7"/>
  <c r="R492" i="7"/>
  <c r="O492" i="7" s="1"/>
  <c r="H492" i="7"/>
  <c r="P517" i="7"/>
  <c r="Q517" i="7" s="1"/>
  <c r="J517" i="7"/>
  <c r="I517" i="7"/>
  <c r="R517" i="7"/>
  <c r="O517" i="7" s="1"/>
  <c r="T517" i="7" s="1"/>
  <c r="H517" i="7"/>
  <c r="J577" i="7"/>
  <c r="I577" i="7"/>
  <c r="H592" i="7"/>
  <c r="R592" i="7"/>
  <c r="O592" i="7" s="1"/>
  <c r="S592" i="7" s="1"/>
  <c r="J644" i="7"/>
  <c r="L644" i="7"/>
  <c r="P765" i="7"/>
  <c r="Q765" i="7" s="1"/>
  <c r="J765" i="7"/>
  <c r="I765" i="7"/>
  <c r="R765" i="7"/>
  <c r="O765" i="7" s="1"/>
  <c r="H765" i="7"/>
  <c r="I810" i="7"/>
  <c r="L810" i="7"/>
  <c r="L813" i="7"/>
  <c r="P813" i="7"/>
  <c r="Q813" i="7" s="1"/>
  <c r="R813" i="7"/>
  <c r="O813" i="7" s="1"/>
  <c r="S813" i="7" s="1"/>
  <c r="J813" i="7"/>
  <c r="I813" i="7"/>
  <c r="I816" i="7"/>
  <c r="J816" i="7"/>
  <c r="H816" i="7"/>
  <c r="L816" i="7"/>
  <c r="L275" i="5"/>
  <c r="L291" i="5"/>
  <c r="L299" i="5"/>
  <c r="L315" i="5"/>
  <c r="J335" i="5"/>
  <c r="H343" i="5"/>
  <c r="P344" i="5"/>
  <c r="Q344" i="5" s="1"/>
  <c r="I351" i="5"/>
  <c r="I362" i="5"/>
  <c r="H373" i="5"/>
  <c r="R374" i="5"/>
  <c r="O374" i="5" s="1"/>
  <c r="S374" i="5" s="1"/>
  <c r="L386" i="5"/>
  <c r="J399" i="5"/>
  <c r="P402" i="5"/>
  <c r="Q402" i="5" s="1"/>
  <c r="L404" i="5"/>
  <c r="H405" i="5"/>
  <c r="J413" i="5"/>
  <c r="J446" i="5"/>
  <c r="H466" i="5"/>
  <c r="H486" i="5"/>
  <c r="L498" i="5"/>
  <c r="J504" i="5"/>
  <c r="R506" i="5"/>
  <c r="O506" i="5" s="1"/>
  <c r="L525" i="5"/>
  <c r="I528" i="5"/>
  <c r="H535" i="5"/>
  <c r="P553" i="5"/>
  <c r="Q553" i="5" s="1"/>
  <c r="R556" i="5"/>
  <c r="O556" i="5" s="1"/>
  <c r="T556" i="5" s="1"/>
  <c r="H559" i="5"/>
  <c r="I561" i="5"/>
  <c r="L582" i="5"/>
  <c r="I587" i="5"/>
  <c r="L590" i="5"/>
  <c r="H625" i="5"/>
  <c r="J676" i="5"/>
  <c r="H691" i="5"/>
  <c r="I700" i="5"/>
  <c r="L724" i="5"/>
  <c r="R725" i="5"/>
  <c r="O725" i="5" s="1"/>
  <c r="J732" i="5"/>
  <c r="R753" i="5"/>
  <c r="O753" i="5" s="1"/>
  <c r="S753" i="5" s="1"/>
  <c r="I785" i="5"/>
  <c r="H794" i="5"/>
  <c r="J804" i="5"/>
  <c r="P809" i="5"/>
  <c r="Q809" i="5" s="1"/>
  <c r="P853" i="5"/>
  <c r="Q853" i="5" s="1"/>
  <c r="J877" i="5"/>
  <c r="H885" i="5"/>
  <c r="I897" i="5"/>
  <c r="L904" i="5"/>
  <c r="H1000" i="5"/>
  <c r="I1015" i="5"/>
  <c r="I12" i="6"/>
  <c r="P43" i="6"/>
  <c r="Q43" i="6" s="1"/>
  <c r="H56" i="6"/>
  <c r="P75" i="6"/>
  <c r="Q75" i="6" s="1"/>
  <c r="L104" i="6"/>
  <c r="P123" i="6"/>
  <c r="Q123" i="6" s="1"/>
  <c r="I140" i="6"/>
  <c r="P155" i="6"/>
  <c r="Q155" i="6" s="1"/>
  <c r="H164" i="6"/>
  <c r="L168" i="6"/>
  <c r="I172" i="6"/>
  <c r="P175" i="6"/>
  <c r="Q175" i="6" s="1"/>
  <c r="P187" i="6"/>
  <c r="Q187" i="6" s="1"/>
  <c r="L199" i="6"/>
  <c r="H200" i="6"/>
  <c r="H202" i="6"/>
  <c r="H223" i="6"/>
  <c r="L237" i="6"/>
  <c r="P237" i="6" s="1"/>
  <c r="Q237" i="6" s="1"/>
  <c r="P240" i="6"/>
  <c r="Q240" i="6" s="1"/>
  <c r="P245" i="6"/>
  <c r="Q245" i="6" s="1"/>
  <c r="L245" i="6"/>
  <c r="H267" i="6"/>
  <c r="J277" i="6"/>
  <c r="I298" i="6"/>
  <c r="H310" i="6"/>
  <c r="P310" i="6"/>
  <c r="Q310" i="6" s="1"/>
  <c r="P318" i="6"/>
  <c r="Q318" i="6" s="1"/>
  <c r="H351" i="6"/>
  <c r="H355" i="6"/>
  <c r="L360" i="6"/>
  <c r="H374" i="6"/>
  <c r="P374" i="6"/>
  <c r="Q374" i="6" s="1"/>
  <c r="J413" i="6"/>
  <c r="I442" i="6"/>
  <c r="L450" i="6"/>
  <c r="I459" i="6"/>
  <c r="J468" i="6"/>
  <c r="I498" i="6"/>
  <c r="P511" i="6"/>
  <c r="Q511" i="6" s="1"/>
  <c r="H511" i="6"/>
  <c r="R515" i="6"/>
  <c r="O515" i="6" s="1"/>
  <c r="S515" i="6" s="1"/>
  <c r="P516" i="6"/>
  <c r="Q516" i="6" s="1"/>
  <c r="R522" i="6"/>
  <c r="O522" i="6" s="1"/>
  <c r="T522" i="6" s="1"/>
  <c r="H522" i="6"/>
  <c r="H527" i="6"/>
  <c r="I530" i="6"/>
  <c r="R539" i="6"/>
  <c r="O539" i="6" s="1"/>
  <c r="T539" i="6" s="1"/>
  <c r="I543" i="6"/>
  <c r="P546" i="6"/>
  <c r="Q546" i="6" s="1"/>
  <c r="I555" i="6"/>
  <c r="L574" i="6"/>
  <c r="J575" i="6"/>
  <c r="P578" i="6"/>
  <c r="Q578" i="6" s="1"/>
  <c r="I587" i="6"/>
  <c r="J589" i="6"/>
  <c r="R595" i="6"/>
  <c r="O595" i="6" s="1"/>
  <c r="T595" i="6" s="1"/>
  <c r="P596" i="6"/>
  <c r="Q596" i="6" s="1"/>
  <c r="L604" i="6"/>
  <c r="H605" i="6"/>
  <c r="R615" i="6"/>
  <c r="O615" i="6" s="1"/>
  <c r="T615" i="6" s="1"/>
  <c r="P615" i="6"/>
  <c r="Q615" i="6" s="1"/>
  <c r="P617" i="6"/>
  <c r="Q617" i="6" s="1"/>
  <c r="H626" i="6"/>
  <c r="L671" i="6"/>
  <c r="H698" i="6"/>
  <c r="R698" i="6"/>
  <c r="O698" i="6" s="1"/>
  <c r="S698" i="6" s="1"/>
  <c r="H719" i="6"/>
  <c r="L739" i="6"/>
  <c r="R752" i="6"/>
  <c r="O752" i="6" s="1"/>
  <c r="J753" i="6"/>
  <c r="H763" i="6"/>
  <c r="H767" i="6"/>
  <c r="P767" i="6"/>
  <c r="Q767" i="6" s="1"/>
  <c r="R772" i="6"/>
  <c r="O772" i="6" s="1"/>
  <c r="T772" i="6" s="1"/>
  <c r="J772" i="6"/>
  <c r="L776" i="6"/>
  <c r="I776" i="6"/>
  <c r="L787" i="6"/>
  <c r="P799" i="6"/>
  <c r="Q799" i="6" s="1"/>
  <c r="P802" i="6"/>
  <c r="Q802" i="6" s="1"/>
  <c r="J802" i="6"/>
  <c r="I811" i="6"/>
  <c r="L812" i="6"/>
  <c r="J831" i="6"/>
  <c r="R844" i="6"/>
  <c r="O844" i="6" s="1"/>
  <c r="S844" i="6" s="1"/>
  <c r="P848" i="6"/>
  <c r="Q848" i="6" s="1"/>
  <c r="L849" i="6"/>
  <c r="L864" i="6"/>
  <c r="H879" i="6"/>
  <c r="P897" i="6"/>
  <c r="Q897" i="6" s="1"/>
  <c r="J897" i="6"/>
  <c r="I897" i="6"/>
  <c r="I930" i="6"/>
  <c r="R931" i="6"/>
  <c r="O931" i="6" s="1"/>
  <c r="S931" i="6" s="1"/>
  <c r="J931" i="6"/>
  <c r="L942" i="6"/>
  <c r="H942" i="6"/>
  <c r="P957" i="6"/>
  <c r="Q957" i="6" s="1"/>
  <c r="L957" i="6"/>
  <c r="L975" i="6"/>
  <c r="I975" i="6"/>
  <c r="R1022" i="6"/>
  <c r="O1022" i="6" s="1"/>
  <c r="T1022" i="6" s="1"/>
  <c r="I1022" i="6"/>
  <c r="I14" i="7"/>
  <c r="H83" i="7"/>
  <c r="I83" i="7"/>
  <c r="L98" i="7"/>
  <c r="I99" i="7"/>
  <c r="J117" i="7"/>
  <c r="J187" i="7"/>
  <c r="L208" i="7"/>
  <c r="J225" i="7"/>
  <c r="I232" i="7"/>
  <c r="L232" i="7"/>
  <c r="J241" i="7"/>
  <c r="I241" i="7"/>
  <c r="P301" i="7"/>
  <c r="Q301" i="7" s="1"/>
  <c r="R301" i="7"/>
  <c r="O301" i="7" s="1"/>
  <c r="T301" i="7" s="1"/>
  <c r="L301" i="7"/>
  <c r="P312" i="7"/>
  <c r="Q312" i="7" s="1"/>
  <c r="H312" i="7"/>
  <c r="R312" i="7"/>
  <c r="O312" i="7" s="1"/>
  <c r="T312" i="7" s="1"/>
  <c r="J313" i="7"/>
  <c r="J337" i="7"/>
  <c r="H337" i="7"/>
  <c r="R337" i="7"/>
  <c r="O337" i="7" s="1"/>
  <c r="T337" i="7" s="1"/>
  <c r="J375" i="7"/>
  <c r="P375" i="7"/>
  <c r="Q375" i="7" s="1"/>
  <c r="L375" i="7"/>
  <c r="J393" i="7"/>
  <c r="I396" i="7"/>
  <c r="H396" i="7"/>
  <c r="L396" i="7"/>
  <c r="R635" i="7"/>
  <c r="O635" i="7" s="1"/>
  <c r="S635" i="7" s="1"/>
  <c r="P635" i="7"/>
  <c r="Q635" i="7" s="1"/>
  <c r="L635" i="7"/>
  <c r="J759" i="7"/>
  <c r="H759" i="7"/>
  <c r="L759" i="7"/>
  <c r="R155" i="5"/>
  <c r="O155" i="5" s="1"/>
  <c r="T155" i="5" s="1"/>
  <c r="P170" i="5"/>
  <c r="Q170" i="5" s="1"/>
  <c r="L259" i="5"/>
  <c r="L267" i="5"/>
  <c r="L283" i="5"/>
  <c r="P334" i="5"/>
  <c r="Q334" i="5" s="1"/>
  <c r="I343" i="5"/>
  <c r="I344" i="5"/>
  <c r="J367" i="5"/>
  <c r="J373" i="5"/>
  <c r="R375" i="5"/>
  <c r="O375" i="5" s="1"/>
  <c r="T375" i="5" s="1"/>
  <c r="P404" i="5"/>
  <c r="Q404" i="5" s="1"/>
  <c r="J405" i="5"/>
  <c r="L413" i="5"/>
  <c r="J454" i="5"/>
  <c r="P466" i="5"/>
  <c r="Q466" i="5" s="1"/>
  <c r="L493" i="5"/>
  <c r="H496" i="5"/>
  <c r="I512" i="5"/>
  <c r="L548" i="5"/>
  <c r="L579" i="5"/>
  <c r="J641" i="5"/>
  <c r="L665" i="5"/>
  <c r="L676" i="5"/>
  <c r="P700" i="5"/>
  <c r="Q700" i="5" s="1"/>
  <c r="P715" i="5"/>
  <c r="Q715" i="5" s="1"/>
  <c r="H724" i="5"/>
  <c r="R724" i="5"/>
  <c r="O724" i="5" s="1"/>
  <c r="T724" i="5" s="1"/>
  <c r="R732" i="5"/>
  <c r="O732" i="5" s="1"/>
  <c r="T732" i="5" s="1"/>
  <c r="R740" i="5"/>
  <c r="O740" i="5" s="1"/>
  <c r="L770" i="5"/>
  <c r="J772" i="5"/>
  <c r="J788" i="5"/>
  <c r="J833" i="5"/>
  <c r="I838" i="5"/>
  <c r="L845" i="5"/>
  <c r="H853" i="5"/>
  <c r="R853" i="5"/>
  <c r="O853" i="5" s="1"/>
  <c r="I885" i="5"/>
  <c r="R907" i="5"/>
  <c r="O907" i="5" s="1"/>
  <c r="T907" i="5" s="1"/>
  <c r="H930" i="5"/>
  <c r="J931" i="5"/>
  <c r="H938" i="5"/>
  <c r="J939" i="5"/>
  <c r="H958" i="5"/>
  <c r="H981" i="5"/>
  <c r="H11" i="6"/>
  <c r="J12" i="6"/>
  <c r="H24" i="6"/>
  <c r="I28" i="6"/>
  <c r="L40" i="6"/>
  <c r="H43" i="6"/>
  <c r="I56" i="6"/>
  <c r="L72" i="6"/>
  <c r="H75" i="6"/>
  <c r="H104" i="6"/>
  <c r="H123" i="6"/>
  <c r="L136" i="6"/>
  <c r="P139" i="6"/>
  <c r="Q139" i="6" s="1"/>
  <c r="J140" i="6"/>
  <c r="J152" i="6"/>
  <c r="H155" i="6"/>
  <c r="H168" i="6"/>
  <c r="P171" i="6"/>
  <c r="Q171" i="6" s="1"/>
  <c r="J172" i="6"/>
  <c r="J184" i="6"/>
  <c r="H187" i="6"/>
  <c r="I200" i="6"/>
  <c r="L204" i="6"/>
  <c r="H221" i="6"/>
  <c r="H224" i="6"/>
  <c r="H237" i="6"/>
  <c r="H240" i="6"/>
  <c r="L241" i="6"/>
  <c r="J245" i="6"/>
  <c r="H272" i="6"/>
  <c r="P273" i="6"/>
  <c r="Q273" i="6" s="1"/>
  <c r="J273" i="6"/>
  <c r="P276" i="6"/>
  <c r="Q276" i="6" s="1"/>
  <c r="L277" i="6"/>
  <c r="R287" i="6"/>
  <c r="O287" i="6" s="1"/>
  <c r="J296" i="6"/>
  <c r="L302" i="6"/>
  <c r="I310" i="6"/>
  <c r="R332" i="6"/>
  <c r="O332" i="6" s="1"/>
  <c r="S332" i="6" s="1"/>
  <c r="L337" i="6"/>
  <c r="I351" i="6"/>
  <c r="L355" i="6"/>
  <c r="I363" i="6"/>
  <c r="I374" i="6"/>
  <c r="H381" i="6"/>
  <c r="I381" i="6"/>
  <c r="R397" i="6"/>
  <c r="O397" i="6" s="1"/>
  <c r="S397" i="6" s="1"/>
  <c r="P397" i="6"/>
  <c r="Q397" i="6" s="1"/>
  <c r="I397" i="6"/>
  <c r="P412" i="6"/>
  <c r="Q412" i="6" s="1"/>
  <c r="J412" i="6"/>
  <c r="P450" i="6"/>
  <c r="Q450" i="6" s="1"/>
  <c r="L459" i="6"/>
  <c r="L468" i="6"/>
  <c r="J494" i="6"/>
  <c r="L494" i="6"/>
  <c r="P495" i="6"/>
  <c r="Q495" i="6" s="1"/>
  <c r="H495" i="6"/>
  <c r="H503" i="6"/>
  <c r="J526" i="6"/>
  <c r="I526" i="6"/>
  <c r="R526" i="6"/>
  <c r="O526" i="6" s="1"/>
  <c r="S526" i="6" s="1"/>
  <c r="I527" i="6"/>
  <c r="L542" i="6"/>
  <c r="J543" i="6"/>
  <c r="R555" i="6"/>
  <c r="O555" i="6" s="1"/>
  <c r="T555" i="6" s="1"/>
  <c r="J563" i="6"/>
  <c r="L575" i="6"/>
  <c r="R587" i="6"/>
  <c r="O587" i="6" s="1"/>
  <c r="S587" i="6" s="1"/>
  <c r="L589" i="6"/>
  <c r="R599" i="6"/>
  <c r="O599" i="6" s="1"/>
  <c r="L599" i="6"/>
  <c r="I605" i="6"/>
  <c r="P614" i="6"/>
  <c r="Q614" i="6" s="1"/>
  <c r="J614" i="6"/>
  <c r="R614" i="6"/>
  <c r="O614" i="6" s="1"/>
  <c r="S614" i="6" s="1"/>
  <c r="I615" i="6"/>
  <c r="R617" i="6"/>
  <c r="O617" i="6" s="1"/>
  <c r="T617" i="6" s="1"/>
  <c r="R658" i="6"/>
  <c r="O658" i="6" s="1"/>
  <c r="T658" i="6" s="1"/>
  <c r="P658" i="6"/>
  <c r="Q658" i="6" s="1"/>
  <c r="L667" i="6"/>
  <c r="I667" i="6"/>
  <c r="L698" i="6"/>
  <c r="P763" i="6"/>
  <c r="Q763" i="6" s="1"/>
  <c r="R787" i="6"/>
  <c r="O787" i="6" s="1"/>
  <c r="S787" i="6" s="1"/>
  <c r="L804" i="6"/>
  <c r="H804" i="6"/>
  <c r="R853" i="6"/>
  <c r="O853" i="6" s="1"/>
  <c r="T853" i="6" s="1"/>
  <c r="L853" i="6"/>
  <c r="L877" i="6"/>
  <c r="I877" i="6"/>
  <c r="R909" i="6"/>
  <c r="O909" i="6" s="1"/>
  <c r="S909" i="6" s="1"/>
  <c r="L909" i="6"/>
  <c r="J1007" i="6"/>
  <c r="I1007" i="6"/>
  <c r="R1007" i="6"/>
  <c r="O1007" i="6" s="1"/>
  <c r="T1007" i="6" s="1"/>
  <c r="H1007" i="6"/>
  <c r="I22" i="7"/>
  <c r="J31" i="7"/>
  <c r="I31" i="7"/>
  <c r="R40" i="7"/>
  <c r="O40" i="7" s="1"/>
  <c r="T40" i="7" s="1"/>
  <c r="J40" i="7"/>
  <c r="P104" i="7"/>
  <c r="Q104" i="7" s="1"/>
  <c r="R104" i="7"/>
  <c r="O104" i="7" s="1"/>
  <c r="T104" i="7" s="1"/>
  <c r="L104" i="7"/>
  <c r="R132" i="7"/>
  <c r="O132" i="7" s="1"/>
  <c r="T132" i="7" s="1"/>
  <c r="L132" i="7"/>
  <c r="P285" i="7"/>
  <c r="Q285" i="7" s="1"/>
  <c r="J285" i="7"/>
  <c r="R306" i="7"/>
  <c r="O306" i="7" s="1"/>
  <c r="T306" i="7" s="1"/>
  <c r="P306" i="7"/>
  <c r="Q306" i="7" s="1"/>
  <c r="L354" i="7"/>
  <c r="J354" i="7"/>
  <c r="R407" i="7"/>
  <c r="O407" i="7" s="1"/>
  <c r="T407" i="7" s="1"/>
  <c r="P407" i="7"/>
  <c r="Q407" i="7" s="1"/>
  <c r="J407" i="7"/>
  <c r="J429" i="7"/>
  <c r="P429" i="7"/>
  <c r="Q429" i="7" s="1"/>
  <c r="L429" i="7"/>
  <c r="I429" i="7"/>
  <c r="J532" i="7"/>
  <c r="I532" i="7"/>
  <c r="H532" i="7"/>
  <c r="R559" i="7"/>
  <c r="O559" i="7" s="1"/>
  <c r="T559" i="7" s="1"/>
  <c r="J559" i="7"/>
  <c r="P559" i="7"/>
  <c r="Q559" i="7" s="1"/>
  <c r="I559" i="7"/>
  <c r="L559" i="7"/>
  <c r="H559" i="7"/>
  <c r="J613" i="7"/>
  <c r="I613" i="7"/>
  <c r="H613" i="7"/>
  <c r="R613" i="7"/>
  <c r="O613" i="7" s="1"/>
  <c r="J749" i="7"/>
  <c r="R749" i="7"/>
  <c r="O749" i="7" s="1"/>
  <c r="T749" i="7" s="1"/>
  <c r="I749" i="7"/>
  <c r="L749" i="7"/>
  <c r="L756" i="7"/>
  <c r="R756" i="7"/>
  <c r="O756" i="7" s="1"/>
  <c r="S756" i="7" s="1"/>
  <c r="J756" i="7"/>
  <c r="P756" i="7"/>
  <c r="Q756" i="7" s="1"/>
  <c r="R723" i="6"/>
  <c r="O723" i="6" s="1"/>
  <c r="T723" i="6" s="1"/>
  <c r="R748" i="6"/>
  <c r="O748" i="6" s="1"/>
  <c r="T748" i="6" s="1"/>
  <c r="R918" i="6"/>
  <c r="O918" i="6" s="1"/>
  <c r="S918" i="6" s="1"/>
  <c r="R941" i="6"/>
  <c r="O941" i="6" s="1"/>
  <c r="R943" i="6"/>
  <c r="O943" i="6" s="1"/>
  <c r="S943" i="6" s="1"/>
  <c r="R80" i="7"/>
  <c r="O80" i="7" s="1"/>
  <c r="T80" i="7" s="1"/>
  <c r="P155" i="7"/>
  <c r="Q155" i="7" s="1"/>
  <c r="R277" i="7"/>
  <c r="O277" i="7" s="1"/>
  <c r="T277" i="7" s="1"/>
  <c r="L320" i="7"/>
  <c r="J387" i="7"/>
  <c r="H387" i="7"/>
  <c r="P444" i="7"/>
  <c r="Q444" i="7" s="1"/>
  <c r="L444" i="7"/>
  <c r="H445" i="7"/>
  <c r="R445" i="7"/>
  <c r="O445" i="7" s="1"/>
  <c r="T445" i="7" s="1"/>
  <c r="R462" i="7"/>
  <c r="O462" i="7" s="1"/>
  <c r="L462" i="7"/>
  <c r="L469" i="7"/>
  <c r="J469" i="7"/>
  <c r="L477" i="7"/>
  <c r="H477" i="7"/>
  <c r="P509" i="7"/>
  <c r="Q509" i="7" s="1"/>
  <c r="L509" i="7"/>
  <c r="J646" i="7"/>
  <c r="I646" i="7"/>
  <c r="J668" i="7"/>
  <c r="I668" i="7"/>
  <c r="L678" i="7"/>
  <c r="I678" i="7"/>
  <c r="R704" i="7"/>
  <c r="O704" i="7" s="1"/>
  <c r="S704" i="7" s="1"/>
  <c r="P704" i="7"/>
  <c r="Q704" i="7" s="1"/>
  <c r="L713" i="7"/>
  <c r="I713" i="7"/>
  <c r="H713" i="7"/>
  <c r="L716" i="7"/>
  <c r="J716" i="7"/>
  <c r="P739" i="7"/>
  <c r="Q739" i="7" s="1"/>
  <c r="J739" i="7"/>
  <c r="I739" i="7"/>
  <c r="R739" i="7"/>
  <c r="O739" i="7" s="1"/>
  <c r="S739" i="7" s="1"/>
  <c r="H739" i="7"/>
  <c r="J819" i="7"/>
  <c r="L819" i="7"/>
  <c r="L269" i="6"/>
  <c r="J641" i="6"/>
  <c r="L670" i="6"/>
  <c r="I747" i="6"/>
  <c r="L780" i="6"/>
  <c r="H796" i="6"/>
  <c r="H829" i="6"/>
  <c r="P1012" i="6"/>
  <c r="Q1012" i="6" s="1"/>
  <c r="J67" i="7"/>
  <c r="I80" i="7"/>
  <c r="H155" i="7"/>
  <c r="R155" i="7"/>
  <c r="O155" i="7" s="1"/>
  <c r="T155" i="7" s="1"/>
  <c r="P318" i="7"/>
  <c r="Q318" i="7" s="1"/>
  <c r="H320" i="7"/>
  <c r="R320" i="7"/>
  <c r="O320" i="7" s="1"/>
  <c r="T320" i="7" s="1"/>
  <c r="I335" i="7"/>
  <c r="L387" i="7"/>
  <c r="J434" i="7"/>
  <c r="I434" i="7"/>
  <c r="L445" i="7"/>
  <c r="I452" i="7"/>
  <c r="H452" i="7"/>
  <c r="P469" i="7"/>
  <c r="Q469" i="7" s="1"/>
  <c r="L482" i="7"/>
  <c r="J482" i="7"/>
  <c r="I482" i="7"/>
  <c r="H482" i="7"/>
  <c r="J498" i="7"/>
  <c r="I498" i="7"/>
  <c r="H498" i="7"/>
  <c r="R509" i="7"/>
  <c r="O509" i="7" s="1"/>
  <c r="T509" i="7" s="1"/>
  <c r="I628" i="7"/>
  <c r="H628" i="7"/>
  <c r="H631" i="7"/>
  <c r="R637" i="7"/>
  <c r="O637" i="7" s="1"/>
  <c r="S637" i="7" s="1"/>
  <c r="L652" i="7"/>
  <c r="H652" i="7"/>
  <c r="J652" i="7"/>
  <c r="P668" i="7"/>
  <c r="Q668" i="7" s="1"/>
  <c r="J700" i="7"/>
  <c r="I700" i="7"/>
  <c r="P700" i="7"/>
  <c r="Q700" i="7" s="1"/>
  <c r="R709" i="7"/>
  <c r="O709" i="7" s="1"/>
  <c r="T709" i="7" s="1"/>
  <c r="I709" i="7"/>
  <c r="H709" i="7"/>
  <c r="R716" i="7"/>
  <c r="O716" i="7" s="1"/>
  <c r="S716" i="7" s="1"/>
  <c r="L728" i="7"/>
  <c r="H728" i="7"/>
  <c r="L739" i="7"/>
  <c r="L763" i="7"/>
  <c r="R812" i="7"/>
  <c r="O812" i="7" s="1"/>
  <c r="S812" i="7" s="1"/>
  <c r="L812" i="7"/>
  <c r="P836" i="7"/>
  <c r="Q836" i="7" s="1"/>
  <c r="J836" i="7"/>
  <c r="R836" i="7"/>
  <c r="O836" i="7" s="1"/>
  <c r="T836" i="7" s="1"/>
  <c r="L836" i="7"/>
  <c r="I836" i="7"/>
  <c r="I853" i="7"/>
  <c r="R853" i="7"/>
  <c r="O853" i="7" s="1"/>
  <c r="T853" i="7" s="1"/>
  <c r="P853" i="7"/>
  <c r="Q853" i="7" s="1"/>
  <c r="H853" i="7"/>
  <c r="I373" i="7"/>
  <c r="H373" i="7"/>
  <c r="P381" i="7"/>
  <c r="Q381" i="7" s="1"/>
  <c r="J381" i="7"/>
  <c r="R405" i="7"/>
  <c r="O405" i="7" s="1"/>
  <c r="S405" i="7" s="1"/>
  <c r="H405" i="7"/>
  <c r="J464" i="7"/>
  <c r="H464" i="7"/>
  <c r="J502" i="7"/>
  <c r="I502" i="7"/>
  <c r="L502" i="7"/>
  <c r="H529" i="7"/>
  <c r="L529" i="7"/>
  <c r="I529" i="7"/>
  <c r="I541" i="7"/>
  <c r="H541" i="7"/>
  <c r="J677" i="7"/>
  <c r="I677" i="7"/>
  <c r="I684" i="7"/>
  <c r="H684" i="7"/>
  <c r="P684" i="7"/>
  <c r="Q684" i="7" s="1"/>
  <c r="J686" i="7"/>
  <c r="P686" i="7"/>
  <c r="Q686" i="7" s="1"/>
  <c r="R733" i="7"/>
  <c r="O733" i="7" s="1"/>
  <c r="T733" i="7" s="1"/>
  <c r="L733" i="7"/>
  <c r="P841" i="7"/>
  <c r="Q841" i="7" s="1"/>
  <c r="I841" i="7"/>
  <c r="H841" i="7"/>
  <c r="J846" i="7"/>
  <c r="L846" i="7"/>
  <c r="P485" i="7"/>
  <c r="Q485" i="7" s="1"/>
  <c r="P660" i="7"/>
  <c r="Q660" i="7" s="1"/>
  <c r="R667" i="7"/>
  <c r="O667" i="7" s="1"/>
  <c r="S667" i="7" s="1"/>
  <c r="R768" i="7"/>
  <c r="O768" i="7" s="1"/>
  <c r="T768" i="7" s="1"/>
  <c r="R772" i="7"/>
  <c r="O772" i="7" s="1"/>
  <c r="L870" i="7"/>
  <c r="R932" i="7"/>
  <c r="O932" i="7" s="1"/>
  <c r="T932" i="7" s="1"/>
  <c r="I932" i="7"/>
  <c r="P940" i="7"/>
  <c r="Q940" i="7" s="1"/>
  <c r="I940" i="7"/>
  <c r="L940" i="7"/>
  <c r="H940" i="7"/>
  <c r="I12" i="8"/>
  <c r="H12" i="8"/>
  <c r="J12" i="8"/>
  <c r="J24" i="8"/>
  <c r="I24" i="8"/>
  <c r="P24" i="8"/>
  <c r="Q24" i="8" s="1"/>
  <c r="H24" i="8"/>
  <c r="I62" i="8"/>
  <c r="H62" i="8"/>
  <c r="R126" i="8"/>
  <c r="O126" i="8" s="1"/>
  <c r="S126" i="8" s="1"/>
  <c r="P126" i="8"/>
  <c r="Q126" i="8" s="1"/>
  <c r="R139" i="8"/>
  <c r="O139" i="8" s="1"/>
  <c r="S139" i="8" s="1"/>
  <c r="J139" i="8"/>
  <c r="H139" i="8"/>
  <c r="I171" i="8"/>
  <c r="L171" i="8"/>
  <c r="H171" i="8"/>
  <c r="J171" i="8"/>
  <c r="I188" i="8"/>
  <c r="R188" i="8"/>
  <c r="O188" i="8" s="1"/>
  <c r="J202" i="8"/>
  <c r="I202" i="8"/>
  <c r="H202" i="8"/>
  <c r="H223" i="8"/>
  <c r="P296" i="8"/>
  <c r="Q296" i="8" s="1"/>
  <c r="J296" i="8"/>
  <c r="I296" i="8"/>
  <c r="R296" i="8"/>
  <c r="O296" i="8" s="1"/>
  <c r="T296" i="8" s="1"/>
  <c r="H296" i="8"/>
  <c r="R307" i="8"/>
  <c r="O307" i="8" s="1"/>
  <c r="T307" i="8" s="1"/>
  <c r="L307" i="8"/>
  <c r="J421" i="8"/>
  <c r="J460" i="8"/>
  <c r="P460" i="8"/>
  <c r="Q460" i="8" s="1"/>
  <c r="L553" i="8"/>
  <c r="H553" i="8"/>
  <c r="R553" i="8"/>
  <c r="O553" i="8" s="1"/>
  <c r="J553" i="8"/>
  <c r="P553" i="8"/>
  <c r="Q553" i="8" s="1"/>
  <c r="I553" i="8"/>
  <c r="L587" i="8"/>
  <c r="J587" i="8"/>
  <c r="P631" i="8"/>
  <c r="Q631" i="8" s="1"/>
  <c r="J631" i="8"/>
  <c r="R631" i="8"/>
  <c r="O631" i="8" s="1"/>
  <c r="I631" i="8"/>
  <c r="L631" i="8"/>
  <c r="H631" i="8"/>
  <c r="I634" i="8"/>
  <c r="P634" i="8"/>
  <c r="Q634" i="8" s="1"/>
  <c r="L634" i="8"/>
  <c r="J695" i="8"/>
  <c r="I695" i="8"/>
  <c r="R695" i="8"/>
  <c r="O695" i="8" s="1"/>
  <c r="T695" i="8" s="1"/>
  <c r="J719" i="8"/>
  <c r="H719" i="8"/>
  <c r="I719" i="8"/>
  <c r="P781" i="8"/>
  <c r="Q781" i="8" s="1"/>
  <c r="H781" i="8"/>
  <c r="L781" i="8"/>
  <c r="J781" i="8"/>
  <c r="P328" i="7"/>
  <c r="Q328" i="7" s="1"/>
  <c r="J341" i="7"/>
  <c r="R401" i="7"/>
  <c r="O401" i="7" s="1"/>
  <c r="T401" i="7" s="1"/>
  <c r="H480" i="7"/>
  <c r="H485" i="7"/>
  <c r="J501" i="7"/>
  <c r="R522" i="7"/>
  <c r="O522" i="7" s="1"/>
  <c r="T522" i="7" s="1"/>
  <c r="R538" i="7"/>
  <c r="O538" i="7" s="1"/>
  <c r="S538" i="7" s="1"/>
  <c r="L617" i="7"/>
  <c r="R649" i="7"/>
  <c r="O649" i="7" s="1"/>
  <c r="S649" i="7" s="1"/>
  <c r="I660" i="7"/>
  <c r="J661" i="7"/>
  <c r="H667" i="7"/>
  <c r="P748" i="7"/>
  <c r="Q748" i="7" s="1"/>
  <c r="H768" i="7"/>
  <c r="H772" i="7"/>
  <c r="I780" i="7"/>
  <c r="R861" i="7"/>
  <c r="O861" i="7" s="1"/>
  <c r="T861" i="7" s="1"/>
  <c r="L863" i="7"/>
  <c r="P866" i="7"/>
  <c r="Q866" i="7" s="1"/>
  <c r="H870" i="7"/>
  <c r="R870" i="7"/>
  <c r="O870" i="7" s="1"/>
  <c r="T870" i="7" s="1"/>
  <c r="P874" i="7"/>
  <c r="Q874" i="7" s="1"/>
  <c r="R922" i="7"/>
  <c r="O922" i="7" s="1"/>
  <c r="H922" i="7"/>
  <c r="L925" i="7"/>
  <c r="I925" i="7"/>
  <c r="H932" i="7"/>
  <c r="J940" i="7"/>
  <c r="J949" i="7"/>
  <c r="R949" i="7"/>
  <c r="O949" i="7" s="1"/>
  <c r="T949" i="7" s="1"/>
  <c r="I949" i="7"/>
  <c r="L949" i="7"/>
  <c r="J954" i="7"/>
  <c r="I954" i="7"/>
  <c r="I64" i="8"/>
  <c r="H64" i="8"/>
  <c r="J64" i="8"/>
  <c r="R98" i="8"/>
  <c r="O98" i="8" s="1"/>
  <c r="S98" i="8" s="1"/>
  <c r="J98" i="8"/>
  <c r="I98" i="8"/>
  <c r="H98" i="8"/>
  <c r="L108" i="8"/>
  <c r="J108" i="8"/>
  <c r="P108" i="8"/>
  <c r="Q108" i="8" s="1"/>
  <c r="P123" i="8"/>
  <c r="Q123" i="8" s="1"/>
  <c r="L123" i="8"/>
  <c r="H123" i="8"/>
  <c r="J123" i="8"/>
  <c r="R123" i="8"/>
  <c r="O123" i="8" s="1"/>
  <c r="S123" i="8" s="1"/>
  <c r="I123" i="8"/>
  <c r="J178" i="8"/>
  <c r="R178" i="8"/>
  <c r="O178" i="8" s="1"/>
  <c r="T178" i="8" s="1"/>
  <c r="I178" i="8"/>
  <c r="P178" i="8"/>
  <c r="Q178" i="8" s="1"/>
  <c r="H178" i="8"/>
  <c r="L178" i="8"/>
  <c r="J187" i="8"/>
  <c r="H187" i="8"/>
  <c r="L187" i="8"/>
  <c r="I187" i="8"/>
  <c r="R198" i="8"/>
  <c r="O198" i="8" s="1"/>
  <c r="T198" i="8" s="1"/>
  <c r="I198" i="8"/>
  <c r="P198" i="8"/>
  <c r="Q198" i="8" s="1"/>
  <c r="L198" i="8"/>
  <c r="I215" i="8"/>
  <c r="J303" i="8"/>
  <c r="P303" i="8"/>
  <c r="Q303" i="8" s="1"/>
  <c r="L303" i="8"/>
  <c r="J390" i="8"/>
  <c r="I390" i="8"/>
  <c r="L390" i="8"/>
  <c r="J400" i="8"/>
  <c r="I400" i="8"/>
  <c r="I408" i="8"/>
  <c r="J408" i="8"/>
  <c r="I451" i="8"/>
  <c r="J451" i="8"/>
  <c r="H459" i="8"/>
  <c r="J459" i="8"/>
  <c r="H468" i="8"/>
  <c r="R468" i="8"/>
  <c r="O468" i="8" s="1"/>
  <c r="T468" i="8" s="1"/>
  <c r="P468" i="8"/>
  <c r="Q468" i="8" s="1"/>
  <c r="H638" i="8"/>
  <c r="J638" i="8"/>
  <c r="H649" i="8"/>
  <c r="J649" i="8"/>
  <c r="P689" i="8"/>
  <c r="Q689" i="8" s="1"/>
  <c r="L689" i="8"/>
  <c r="P774" i="8"/>
  <c r="Q774" i="8" s="1"/>
  <c r="J774" i="8"/>
  <c r="R774" i="8"/>
  <c r="O774" i="8" s="1"/>
  <c r="S774" i="8" s="1"/>
  <c r="I774" i="8"/>
  <c r="L774" i="8"/>
  <c r="H774" i="8"/>
  <c r="J783" i="8"/>
  <c r="I783" i="8"/>
  <c r="R783" i="8"/>
  <c r="O783" i="8" s="1"/>
  <c r="S783" i="8" s="1"/>
  <c r="I820" i="8"/>
  <c r="J820" i="8"/>
  <c r="L341" i="7"/>
  <c r="I485" i="7"/>
  <c r="I649" i="7"/>
  <c r="J660" i="7"/>
  <c r="I792" i="7"/>
  <c r="J845" i="7"/>
  <c r="P845" i="7"/>
  <c r="Q845" i="7" s="1"/>
  <c r="H861" i="7"/>
  <c r="I870" i="7"/>
  <c r="L893" i="7"/>
  <c r="J893" i="7"/>
  <c r="H893" i="7"/>
  <c r="I936" i="7"/>
  <c r="H936" i="7"/>
  <c r="R940" i="7"/>
  <c r="O940" i="7" s="1"/>
  <c r="T940" i="7" s="1"/>
  <c r="P1000" i="7"/>
  <c r="Q1000" i="7" s="1"/>
  <c r="J1000" i="7"/>
  <c r="R1000" i="7"/>
  <c r="O1000" i="7" s="1"/>
  <c r="T1000" i="7" s="1"/>
  <c r="I1000" i="7"/>
  <c r="L1000" i="7"/>
  <c r="H1000" i="7"/>
  <c r="L50" i="8"/>
  <c r="J50" i="8"/>
  <c r="I50" i="8"/>
  <c r="H50" i="8"/>
  <c r="J74" i="8"/>
  <c r="I74" i="8"/>
  <c r="L74" i="8"/>
  <c r="H74" i="8"/>
  <c r="J92" i="8"/>
  <c r="I92" i="8"/>
  <c r="J117" i="8"/>
  <c r="H117" i="8"/>
  <c r="J241" i="8"/>
  <c r="R241" i="8"/>
  <c r="O241" i="8" s="1"/>
  <c r="T241" i="8" s="1"/>
  <c r="L241" i="8"/>
  <c r="R271" i="8"/>
  <c r="O271" i="8" s="1"/>
  <c r="T271" i="8" s="1"/>
  <c r="J271" i="8"/>
  <c r="P271" i="8"/>
  <c r="Q271" i="8" s="1"/>
  <c r="I271" i="8"/>
  <c r="L271" i="8"/>
  <c r="H271" i="8"/>
  <c r="J378" i="8"/>
  <c r="H378" i="8"/>
  <c r="L487" i="8"/>
  <c r="J487" i="8"/>
  <c r="I512" i="8"/>
  <c r="H512" i="8"/>
  <c r="I538" i="8"/>
  <c r="L538" i="8"/>
  <c r="R586" i="8"/>
  <c r="O586" i="8" s="1"/>
  <c r="T586" i="8" s="1"/>
  <c r="H586" i="8"/>
  <c r="I602" i="8"/>
  <c r="J602" i="8"/>
  <c r="I609" i="8"/>
  <c r="H609" i="8"/>
  <c r="J630" i="8"/>
  <c r="I630" i="8"/>
  <c r="P630" i="8"/>
  <c r="Q630" i="8" s="1"/>
  <c r="H630" i="8"/>
  <c r="J637" i="8"/>
  <c r="I637" i="8"/>
  <c r="I640" i="8"/>
  <c r="L640" i="8"/>
  <c r="J640" i="8"/>
  <c r="J768" i="8"/>
  <c r="H768" i="8"/>
  <c r="L924" i="7"/>
  <c r="L944" i="7"/>
  <c r="P972" i="7"/>
  <c r="Q972" i="7" s="1"/>
  <c r="L996" i="7"/>
  <c r="I1012" i="7"/>
  <c r="I1023" i="7"/>
  <c r="I16" i="8"/>
  <c r="H46" i="8"/>
  <c r="I54" i="8"/>
  <c r="R73" i="8"/>
  <c r="O73" i="8" s="1"/>
  <c r="T73" i="8" s="1"/>
  <c r="J77" i="8"/>
  <c r="I82" i="8"/>
  <c r="P84" i="8"/>
  <c r="Q84" i="8" s="1"/>
  <c r="H106" i="8"/>
  <c r="P112" i="8"/>
  <c r="Q112" i="8" s="1"/>
  <c r="P113" i="8"/>
  <c r="Q113" i="8" s="1"/>
  <c r="H114" i="8"/>
  <c r="L127" i="8"/>
  <c r="I143" i="8"/>
  <c r="R161" i="8"/>
  <c r="O161" i="8" s="1"/>
  <c r="T161" i="8" s="1"/>
  <c r="I168" i="8"/>
  <c r="I170" i="8"/>
  <c r="I237" i="8"/>
  <c r="L239" i="8"/>
  <c r="J255" i="8"/>
  <c r="J302" i="8"/>
  <c r="L314" i="8"/>
  <c r="I325" i="8"/>
  <c r="P343" i="8"/>
  <c r="Q343" i="8" s="1"/>
  <c r="J346" i="8"/>
  <c r="P372" i="8"/>
  <c r="Q372" i="8" s="1"/>
  <c r="L399" i="8"/>
  <c r="I441" i="8"/>
  <c r="L465" i="8"/>
  <c r="L473" i="8"/>
  <c r="R476" i="8"/>
  <c r="O476" i="8" s="1"/>
  <c r="S476" i="8" s="1"/>
  <c r="P481" i="8"/>
  <c r="Q481" i="8" s="1"/>
  <c r="I484" i="8"/>
  <c r="H485" i="8"/>
  <c r="I496" i="8"/>
  <c r="R510" i="8"/>
  <c r="O510" i="8" s="1"/>
  <c r="S510" i="8" s="1"/>
  <c r="R520" i="8"/>
  <c r="O520" i="8" s="1"/>
  <c r="I534" i="8"/>
  <c r="J559" i="8"/>
  <c r="J561" i="8"/>
  <c r="L651" i="8"/>
  <c r="J663" i="8"/>
  <c r="P670" i="8"/>
  <c r="Q670" i="8" s="1"/>
  <c r="L672" i="8"/>
  <c r="R688" i="8"/>
  <c r="O688" i="8" s="1"/>
  <c r="I707" i="8"/>
  <c r="R718" i="8"/>
  <c r="O718" i="8" s="1"/>
  <c r="T718" i="8" s="1"/>
  <c r="L727" i="8"/>
  <c r="J728" i="8"/>
  <c r="I731" i="8"/>
  <c r="R770" i="8"/>
  <c r="O770" i="8" s="1"/>
  <c r="T770" i="8" s="1"/>
  <c r="R790" i="8"/>
  <c r="O790" i="8" s="1"/>
  <c r="S790" i="8" s="1"/>
  <c r="P797" i="8"/>
  <c r="Q797" i="8" s="1"/>
  <c r="I812" i="8"/>
  <c r="R819" i="8"/>
  <c r="O819" i="8" s="1"/>
  <c r="T819" i="8" s="1"/>
  <c r="R822" i="8"/>
  <c r="O822" i="8" s="1"/>
  <c r="T822" i="8" s="1"/>
  <c r="J829" i="8"/>
  <c r="I854" i="8"/>
  <c r="L854" i="8"/>
  <c r="L867" i="8"/>
  <c r="H867" i="8"/>
  <c r="I867" i="8"/>
  <c r="J893" i="8"/>
  <c r="P893" i="8"/>
  <c r="Q893" i="8" s="1"/>
  <c r="J958" i="8"/>
  <c r="I958" i="8"/>
  <c r="J978" i="8"/>
  <c r="P978" i="8"/>
  <c r="Q978" i="8" s="1"/>
  <c r="L978" i="8"/>
  <c r="J987" i="8"/>
  <c r="H987" i="8"/>
  <c r="P27" i="10"/>
  <c r="Q27" i="10" s="1"/>
  <c r="L27" i="10"/>
  <c r="H27" i="10"/>
  <c r="J27" i="10"/>
  <c r="R27" i="10"/>
  <c r="O27" i="10" s="1"/>
  <c r="T27" i="10" s="1"/>
  <c r="I27" i="10"/>
  <c r="P35" i="10"/>
  <c r="Q35" i="10" s="1"/>
  <c r="J35" i="10"/>
  <c r="R35" i="10"/>
  <c r="O35" i="10" s="1"/>
  <c r="T35" i="10" s="1"/>
  <c r="I35" i="10"/>
  <c r="L35" i="10"/>
  <c r="H35" i="10"/>
  <c r="P67" i="10"/>
  <c r="Q67" i="10" s="1"/>
  <c r="R67" i="10"/>
  <c r="O67" i="10" s="1"/>
  <c r="I67" i="10"/>
  <c r="L67" i="10"/>
  <c r="H67" i="10"/>
  <c r="J67" i="10"/>
  <c r="J169" i="10"/>
  <c r="I169" i="10"/>
  <c r="J183" i="10"/>
  <c r="I183" i="10"/>
  <c r="H183" i="10"/>
  <c r="P191" i="10"/>
  <c r="Q191" i="10" s="1"/>
  <c r="J191" i="10"/>
  <c r="R191" i="10"/>
  <c r="O191" i="10" s="1"/>
  <c r="I191" i="10"/>
  <c r="L191" i="10"/>
  <c r="H191" i="10"/>
  <c r="L200" i="10"/>
  <c r="I200" i="10"/>
  <c r="J200" i="10"/>
  <c r="J208" i="10"/>
  <c r="I208" i="10"/>
  <c r="R208" i="10"/>
  <c r="O208" i="10" s="1"/>
  <c r="T208" i="10" s="1"/>
  <c r="L208" i="10"/>
  <c r="I229" i="10"/>
  <c r="R229" i="10"/>
  <c r="O229" i="10" s="1"/>
  <c r="J229" i="10"/>
  <c r="J238" i="10"/>
  <c r="L238" i="10"/>
  <c r="J264" i="10"/>
  <c r="I264" i="10"/>
  <c r="I270" i="10"/>
  <c r="R270" i="10"/>
  <c r="O270" i="10" s="1"/>
  <c r="S270" i="10" s="1"/>
  <c r="H270" i="10"/>
  <c r="L270" i="10"/>
  <c r="J301" i="10"/>
  <c r="L301" i="10"/>
  <c r="P777" i="7"/>
  <c r="Q777" i="7" s="1"/>
  <c r="R788" i="7"/>
  <c r="O788" i="7" s="1"/>
  <c r="T788" i="7" s="1"/>
  <c r="I894" i="7"/>
  <c r="P895" i="7"/>
  <c r="Q895" i="7" s="1"/>
  <c r="I917" i="7"/>
  <c r="R924" i="7"/>
  <c r="O924" i="7" s="1"/>
  <c r="T924" i="7" s="1"/>
  <c r="P944" i="7"/>
  <c r="Q944" i="7" s="1"/>
  <c r="H972" i="7"/>
  <c r="R972" i="7"/>
  <c r="O972" i="7" s="1"/>
  <c r="L991" i="7"/>
  <c r="L998" i="7"/>
  <c r="J1012" i="7"/>
  <c r="J1023" i="7"/>
  <c r="L1024" i="7"/>
  <c r="J16" i="8"/>
  <c r="H18" i="8"/>
  <c r="I46" i="8"/>
  <c r="I48" i="8"/>
  <c r="L54" i="8"/>
  <c r="H67" i="8"/>
  <c r="H70" i="8"/>
  <c r="I73" i="8"/>
  <c r="J82" i="8"/>
  <c r="J84" i="8"/>
  <c r="R91" i="8"/>
  <c r="O91" i="8" s="1"/>
  <c r="S91" i="8" s="1"/>
  <c r="P100" i="8"/>
  <c r="Q100" i="8" s="1"/>
  <c r="I104" i="8"/>
  <c r="I106" i="8"/>
  <c r="R112" i="8"/>
  <c r="O112" i="8" s="1"/>
  <c r="S112" i="8" s="1"/>
  <c r="H113" i="8"/>
  <c r="I114" i="8"/>
  <c r="R127" i="8"/>
  <c r="O127" i="8" s="1"/>
  <c r="J143" i="8"/>
  <c r="R150" i="8"/>
  <c r="O150" i="8" s="1"/>
  <c r="S150" i="8" s="1"/>
  <c r="R151" i="8"/>
  <c r="O151" i="8" s="1"/>
  <c r="T151" i="8" s="1"/>
  <c r="R155" i="8"/>
  <c r="O155" i="8" s="1"/>
  <c r="I161" i="8"/>
  <c r="J168" i="8"/>
  <c r="I169" i="8"/>
  <c r="L170" i="8"/>
  <c r="P192" i="8"/>
  <c r="Q192" i="8" s="1"/>
  <c r="J221" i="8"/>
  <c r="H236" i="8"/>
  <c r="P237" i="8"/>
  <c r="Q237" i="8" s="1"/>
  <c r="R239" i="8"/>
  <c r="O239" i="8" s="1"/>
  <c r="S239" i="8" s="1"/>
  <c r="P244" i="8"/>
  <c r="Q244" i="8" s="1"/>
  <c r="L247" i="8"/>
  <c r="L255" i="8"/>
  <c r="P260" i="8"/>
  <c r="Q260" i="8" s="1"/>
  <c r="P282" i="8"/>
  <c r="Q282" i="8" s="1"/>
  <c r="R302" i="8"/>
  <c r="O302" i="8" s="1"/>
  <c r="S302" i="8" s="1"/>
  <c r="L316" i="8"/>
  <c r="P325" i="8"/>
  <c r="Q325" i="8" s="1"/>
  <c r="I348" i="8"/>
  <c r="I372" i="8"/>
  <c r="J394" i="8"/>
  <c r="I396" i="8"/>
  <c r="P399" i="8"/>
  <c r="Q399" i="8" s="1"/>
  <c r="I405" i="8"/>
  <c r="H465" i="8"/>
  <c r="P473" i="8"/>
  <c r="Q473" i="8" s="1"/>
  <c r="I481" i="8"/>
  <c r="J483" i="8"/>
  <c r="L484" i="8"/>
  <c r="J505" i="8"/>
  <c r="I510" i="8"/>
  <c r="H520" i="8"/>
  <c r="R534" i="8"/>
  <c r="O534" i="8" s="1"/>
  <c r="T534" i="8" s="1"/>
  <c r="L549" i="8"/>
  <c r="L557" i="8"/>
  <c r="P559" i="8"/>
  <c r="Q559" i="8" s="1"/>
  <c r="R561" i="8"/>
  <c r="O561" i="8" s="1"/>
  <c r="S561" i="8" s="1"/>
  <c r="H576" i="8"/>
  <c r="R585" i="8"/>
  <c r="O585" i="8" s="1"/>
  <c r="S585" i="8" s="1"/>
  <c r="L617" i="8"/>
  <c r="P629" i="8"/>
  <c r="Q629" i="8" s="1"/>
  <c r="J643" i="8"/>
  <c r="H658" i="8"/>
  <c r="L663" i="8"/>
  <c r="H667" i="8"/>
  <c r="R670" i="8"/>
  <c r="O670" i="8" s="1"/>
  <c r="S670" i="8" s="1"/>
  <c r="P672" i="8"/>
  <c r="Q672" i="8" s="1"/>
  <c r="L686" i="8"/>
  <c r="R698" i="8"/>
  <c r="O698" i="8" s="1"/>
  <c r="S698" i="8" s="1"/>
  <c r="J707" i="8"/>
  <c r="H713" i="8"/>
  <c r="I718" i="8"/>
  <c r="H727" i="8"/>
  <c r="P728" i="8"/>
  <c r="Q728" i="8" s="1"/>
  <c r="J731" i="8"/>
  <c r="P747" i="8"/>
  <c r="Q747" i="8" s="1"/>
  <c r="L750" i="8"/>
  <c r="P773" i="8"/>
  <c r="Q773" i="8" s="1"/>
  <c r="L775" i="8"/>
  <c r="H797" i="8"/>
  <c r="R797" i="8"/>
  <c r="O797" i="8" s="1"/>
  <c r="T797" i="8" s="1"/>
  <c r="H804" i="8"/>
  <c r="L806" i="8"/>
  <c r="I810" i="8"/>
  <c r="J812" i="8"/>
  <c r="H822" i="8"/>
  <c r="I849" i="8"/>
  <c r="R849" i="8"/>
  <c r="O849" i="8" s="1"/>
  <c r="T849" i="8" s="1"/>
  <c r="H850" i="8"/>
  <c r="L850" i="8"/>
  <c r="J867" i="8"/>
  <c r="J869" i="8"/>
  <c r="H869" i="8"/>
  <c r="P942" i="8"/>
  <c r="Q942" i="8" s="1"/>
  <c r="J942" i="8"/>
  <c r="R942" i="8"/>
  <c r="O942" i="8" s="1"/>
  <c r="T942" i="8" s="1"/>
  <c r="I942" i="8"/>
  <c r="L942" i="8"/>
  <c r="H942" i="8"/>
  <c r="H1022" i="8"/>
  <c r="J1022" i="8"/>
  <c r="I34" i="10"/>
  <c r="J34" i="10"/>
  <c r="H34" i="10"/>
  <c r="H66" i="10"/>
  <c r="J66" i="10"/>
  <c r="I66" i="10"/>
  <c r="J108" i="10"/>
  <c r="I108" i="10"/>
  <c r="J123" i="10"/>
  <c r="I123" i="10"/>
  <c r="J190" i="10"/>
  <c r="P190" i="10"/>
  <c r="Q190" i="10" s="1"/>
  <c r="P207" i="10"/>
  <c r="Q207" i="10" s="1"/>
  <c r="H207" i="10"/>
  <c r="J207" i="10"/>
  <c r="I207" i="10"/>
  <c r="J228" i="10"/>
  <c r="L228" i="10"/>
  <c r="J261" i="10"/>
  <c r="H261" i="10"/>
  <c r="J291" i="10"/>
  <c r="I291" i="10"/>
  <c r="J309" i="10"/>
  <c r="P309" i="10"/>
  <c r="Q309" i="10" s="1"/>
  <c r="R944" i="7"/>
  <c r="O944" i="7" s="1"/>
  <c r="T944" i="7" s="1"/>
  <c r="I972" i="7"/>
  <c r="I991" i="7"/>
  <c r="P991" i="7"/>
  <c r="Q991" i="7" s="1"/>
  <c r="L1012" i="7"/>
  <c r="P1023" i="7"/>
  <c r="Q1023" i="7" s="1"/>
  <c r="R54" i="8"/>
  <c r="O54" i="8" s="1"/>
  <c r="S54" i="8" s="1"/>
  <c r="L82" i="8"/>
  <c r="L143" i="8"/>
  <c r="P170" i="8"/>
  <c r="Q170" i="8" s="1"/>
  <c r="P255" i="8"/>
  <c r="Q255" i="8" s="1"/>
  <c r="R325" i="8"/>
  <c r="O325" i="8" s="1"/>
  <c r="T325" i="8" s="1"/>
  <c r="H368" i="8"/>
  <c r="R399" i="8"/>
  <c r="O399" i="8" s="1"/>
  <c r="T399" i="8" s="1"/>
  <c r="I617" i="8"/>
  <c r="P617" i="8"/>
  <c r="Q617" i="8" s="1"/>
  <c r="R663" i="8"/>
  <c r="O663" i="8" s="1"/>
  <c r="S663" i="8" s="1"/>
  <c r="L707" i="8"/>
  <c r="R728" i="8"/>
  <c r="O728" i="8" s="1"/>
  <c r="T728" i="8" s="1"/>
  <c r="L731" i="8"/>
  <c r="H773" i="8"/>
  <c r="R812" i="8"/>
  <c r="O812" i="8" s="1"/>
  <c r="R855" i="8"/>
  <c r="O855" i="8" s="1"/>
  <c r="S855" i="8" s="1"/>
  <c r="P855" i="8"/>
  <c r="Q855" i="8" s="1"/>
  <c r="H855" i="8"/>
  <c r="I855" i="8"/>
  <c r="I918" i="8"/>
  <c r="R918" i="8"/>
  <c r="O918" i="8" s="1"/>
  <c r="T918" i="8" s="1"/>
  <c r="H918" i="8"/>
  <c r="L918" i="8"/>
  <c r="P926" i="8"/>
  <c r="Q926" i="8" s="1"/>
  <c r="R926" i="8"/>
  <c r="O926" i="8" s="1"/>
  <c r="T926" i="8" s="1"/>
  <c r="I926" i="8"/>
  <c r="L926" i="8"/>
  <c r="H926" i="8"/>
  <c r="J926" i="8"/>
  <c r="I941" i="8"/>
  <c r="R941" i="8"/>
  <c r="O941" i="8" s="1"/>
  <c r="H941" i="8"/>
  <c r="P941" i="8"/>
  <c r="Q941" i="8" s="1"/>
  <c r="L984" i="8"/>
  <c r="H984" i="8"/>
  <c r="J984" i="8"/>
  <c r="I984" i="8"/>
  <c r="J51" i="10"/>
  <c r="I51" i="10"/>
  <c r="P59" i="10"/>
  <c r="Q59" i="10" s="1"/>
  <c r="R59" i="10"/>
  <c r="O59" i="10" s="1"/>
  <c r="S59" i="10" s="1"/>
  <c r="I59" i="10"/>
  <c r="L59" i="10"/>
  <c r="H59" i="10"/>
  <c r="J59" i="10"/>
  <c r="L90" i="10"/>
  <c r="I90" i="10"/>
  <c r="H90" i="10"/>
  <c r="R90" i="10"/>
  <c r="O90" i="10" s="1"/>
  <c r="S90" i="10" s="1"/>
  <c r="R142" i="10"/>
  <c r="O142" i="10" s="1"/>
  <c r="T142" i="10" s="1"/>
  <c r="H142" i="10"/>
  <c r="J142" i="10"/>
  <c r="I142" i="10"/>
  <c r="P168" i="10"/>
  <c r="Q168" i="10" s="1"/>
  <c r="R168" i="10"/>
  <c r="O168" i="10" s="1"/>
  <c r="T168" i="10" s="1"/>
  <c r="H168" i="10"/>
  <c r="L168" i="10"/>
  <c r="I168" i="10"/>
  <c r="J219" i="10"/>
  <c r="I219" i="10"/>
  <c r="P236" i="10"/>
  <c r="Q236" i="10" s="1"/>
  <c r="I236" i="10"/>
  <c r="R236" i="10"/>
  <c r="O236" i="10" s="1"/>
  <c r="S236" i="10" s="1"/>
  <c r="H236" i="10"/>
  <c r="J236" i="10"/>
  <c r="J288" i="10"/>
  <c r="I288" i="10"/>
  <c r="H288" i="10"/>
  <c r="R288" i="10"/>
  <c r="O288" i="10" s="1"/>
  <c r="T288" i="10" s="1"/>
  <c r="J316" i="10"/>
  <c r="I316" i="10"/>
  <c r="J972" i="7"/>
  <c r="J991" i="7"/>
  <c r="R991" i="7"/>
  <c r="O991" i="7" s="1"/>
  <c r="T991" i="7" s="1"/>
  <c r="H1012" i="7"/>
  <c r="P1012" i="7"/>
  <c r="Q1012" i="7" s="1"/>
  <c r="H1023" i="7"/>
  <c r="R1023" i="7"/>
  <c r="O1023" i="7" s="1"/>
  <c r="S1023" i="7" s="1"/>
  <c r="J9" i="8"/>
  <c r="J15" i="8"/>
  <c r="J18" i="8"/>
  <c r="P48" i="8"/>
  <c r="Q48" i="8" s="1"/>
  <c r="P70" i="8"/>
  <c r="Q70" i="8" s="1"/>
  <c r="R71" i="8"/>
  <c r="O71" i="8" s="1"/>
  <c r="T71" i="8" s="1"/>
  <c r="P73" i="8"/>
  <c r="Q73" i="8" s="1"/>
  <c r="H82" i="8"/>
  <c r="P82" i="8"/>
  <c r="Q82" i="8" s="1"/>
  <c r="R95" i="8"/>
  <c r="O95" i="8" s="1"/>
  <c r="T95" i="8" s="1"/>
  <c r="J100" i="8"/>
  <c r="J113" i="8"/>
  <c r="L114" i="8"/>
  <c r="H143" i="8"/>
  <c r="R143" i="8"/>
  <c r="O143" i="8" s="1"/>
  <c r="T143" i="8" s="1"/>
  <c r="R159" i="8"/>
  <c r="O159" i="8" s="1"/>
  <c r="S159" i="8" s="1"/>
  <c r="L161" i="8"/>
  <c r="P167" i="8"/>
  <c r="Q167" i="8" s="1"/>
  <c r="H168" i="8"/>
  <c r="H170" i="8"/>
  <c r="R170" i="8"/>
  <c r="O170" i="8" s="1"/>
  <c r="S170" i="8" s="1"/>
  <c r="J192" i="8"/>
  <c r="P236" i="8"/>
  <c r="Q236" i="8" s="1"/>
  <c r="I244" i="8"/>
  <c r="J247" i="8"/>
  <c r="I255" i="8"/>
  <c r="J260" i="8"/>
  <c r="P263" i="8"/>
  <c r="Q263" i="8" s="1"/>
  <c r="P279" i="8"/>
  <c r="Q279" i="8" s="1"/>
  <c r="L311" i="8"/>
  <c r="I316" i="8"/>
  <c r="I368" i="8"/>
  <c r="L372" i="8"/>
  <c r="P383" i="8"/>
  <c r="Q383" i="8" s="1"/>
  <c r="J392" i="8"/>
  <c r="L396" i="8"/>
  <c r="I399" i="8"/>
  <c r="L481" i="8"/>
  <c r="P483" i="8"/>
  <c r="Q483" i="8" s="1"/>
  <c r="J501" i="8"/>
  <c r="R508" i="8"/>
  <c r="O508" i="8" s="1"/>
  <c r="T508" i="8" s="1"/>
  <c r="P643" i="8"/>
  <c r="Q643" i="8" s="1"/>
  <c r="I663" i="8"/>
  <c r="L698" i="8"/>
  <c r="H707" i="8"/>
  <c r="P707" i="8"/>
  <c r="Q707" i="8" s="1"/>
  <c r="P718" i="8"/>
  <c r="Q718" i="8" s="1"/>
  <c r="J727" i="8"/>
  <c r="H731" i="8"/>
  <c r="I757" i="8"/>
  <c r="L792" i="8"/>
  <c r="L797" i="8"/>
  <c r="P842" i="8"/>
  <c r="Q842" i="8" s="1"/>
  <c r="R850" i="8"/>
  <c r="O850" i="8" s="1"/>
  <c r="S850" i="8" s="1"/>
  <c r="J855" i="8"/>
  <c r="L873" i="8"/>
  <c r="H873" i="8"/>
  <c r="I873" i="8"/>
  <c r="H887" i="8"/>
  <c r="R887" i="8"/>
  <c r="O887" i="8" s="1"/>
  <c r="L887" i="8"/>
  <c r="J917" i="8"/>
  <c r="I917" i="8"/>
  <c r="L917" i="8"/>
  <c r="P993" i="8"/>
  <c r="Q993" i="8" s="1"/>
  <c r="J993" i="8"/>
  <c r="I993" i="8"/>
  <c r="R993" i="8"/>
  <c r="O993" i="8" s="1"/>
  <c r="T993" i="8" s="1"/>
  <c r="H993" i="8"/>
  <c r="I124" i="10"/>
  <c r="J124" i="10"/>
  <c r="J152" i="10"/>
  <c r="I152" i="10"/>
  <c r="R184" i="10"/>
  <c r="O184" i="10" s="1"/>
  <c r="S184" i="10" s="1"/>
  <c r="I184" i="10"/>
  <c r="L184" i="10"/>
  <c r="J184" i="10"/>
  <c r="J192" i="10"/>
  <c r="L192" i="10"/>
  <c r="J252" i="10"/>
  <c r="H252" i="10"/>
  <c r="P273" i="10"/>
  <c r="Q273" i="10" s="1"/>
  <c r="I273" i="10"/>
  <c r="H273" i="10"/>
  <c r="J273" i="10"/>
  <c r="J874" i="8"/>
  <c r="L875" i="8"/>
  <c r="I879" i="8"/>
  <c r="L880" i="8"/>
  <c r="I889" i="8"/>
  <c r="J899" i="8"/>
  <c r="I905" i="8"/>
  <c r="P906" i="8"/>
  <c r="Q906" i="8" s="1"/>
  <c r="R909" i="8"/>
  <c r="O909" i="8" s="1"/>
  <c r="S909" i="8" s="1"/>
  <c r="H922" i="8"/>
  <c r="P923" i="8"/>
  <c r="Q923" i="8" s="1"/>
  <c r="L925" i="8"/>
  <c r="H932" i="8"/>
  <c r="R932" i="8"/>
  <c r="O932" i="8" s="1"/>
  <c r="T932" i="8" s="1"/>
  <c r="I934" i="8"/>
  <c r="P938" i="8"/>
  <c r="Q938" i="8" s="1"/>
  <c r="P949" i="8"/>
  <c r="Q949" i="8" s="1"/>
  <c r="H950" i="8"/>
  <c r="H953" i="8"/>
  <c r="R954" i="8"/>
  <c r="O954" i="8" s="1"/>
  <c r="S954" i="8" s="1"/>
  <c r="J963" i="8"/>
  <c r="J989" i="8"/>
  <c r="J997" i="8"/>
  <c r="R1001" i="8"/>
  <c r="O1001" i="8" s="1"/>
  <c r="J1007" i="8"/>
  <c r="L1012" i="8"/>
  <c r="J41" i="10"/>
  <c r="I74" i="10"/>
  <c r="L99" i="10"/>
  <c r="R122" i="10"/>
  <c r="O122" i="10" s="1"/>
  <c r="T122" i="10" s="1"/>
  <c r="I133" i="10"/>
  <c r="J157" i="10"/>
  <c r="R160" i="10"/>
  <c r="O160" i="10" s="1"/>
  <c r="T160" i="10" s="1"/>
  <c r="H188" i="10"/>
  <c r="I198" i="10"/>
  <c r="I204" i="10"/>
  <c r="H220" i="10"/>
  <c r="I221" i="10"/>
  <c r="H226" i="10"/>
  <c r="P232" i="10"/>
  <c r="Q232" i="10" s="1"/>
  <c r="R237" i="10"/>
  <c r="O237" i="10" s="1"/>
  <c r="T237" i="10" s="1"/>
  <c r="J243" i="10"/>
  <c r="I245" i="10"/>
  <c r="J250" i="10"/>
  <c r="I253" i="10"/>
  <c r="R253" i="10"/>
  <c r="O253" i="10" s="1"/>
  <c r="S253" i="10" s="1"/>
  <c r="P266" i="10"/>
  <c r="Q266" i="10" s="1"/>
  <c r="H267" i="10"/>
  <c r="I279" i="10"/>
  <c r="I284" i="10"/>
  <c r="L290" i="10"/>
  <c r="I298" i="10"/>
  <c r="L303" i="10"/>
  <c r="R306" i="10"/>
  <c r="O306" i="10" s="1"/>
  <c r="H306" i="10"/>
  <c r="J328" i="10"/>
  <c r="L338" i="10"/>
  <c r="I338" i="10"/>
  <c r="H338" i="10"/>
  <c r="L357" i="10"/>
  <c r="H357" i="10"/>
  <c r="L529" i="10"/>
  <c r="J529" i="10"/>
  <c r="L601" i="10"/>
  <c r="J601" i="10"/>
  <c r="R601" i="10"/>
  <c r="O601" i="10" s="1"/>
  <c r="T601" i="10" s="1"/>
  <c r="L616" i="10"/>
  <c r="J616" i="10"/>
  <c r="J660" i="10"/>
  <c r="I660" i="10"/>
  <c r="J673" i="10"/>
  <c r="I673" i="10"/>
  <c r="P880" i="8"/>
  <c r="Q880" i="8" s="1"/>
  <c r="R899" i="8"/>
  <c r="O899" i="8" s="1"/>
  <c r="P925" i="8"/>
  <c r="Q925" i="8" s="1"/>
  <c r="I950" i="8"/>
  <c r="P997" i="8"/>
  <c r="Q997" i="8" s="1"/>
  <c r="P1007" i="8"/>
  <c r="Q1007" i="8" s="1"/>
  <c r="P1012" i="8"/>
  <c r="Q1012" i="8" s="1"/>
  <c r="P41" i="10"/>
  <c r="Q41" i="10" s="1"/>
  <c r="R74" i="10"/>
  <c r="O74" i="10" s="1"/>
  <c r="S74" i="10" s="1"/>
  <c r="R99" i="10"/>
  <c r="O99" i="10" s="1"/>
  <c r="J133" i="10"/>
  <c r="J137" i="10"/>
  <c r="H139" i="10"/>
  <c r="R157" i="10"/>
  <c r="O157" i="10" s="1"/>
  <c r="R198" i="10"/>
  <c r="O198" i="10" s="1"/>
  <c r="T198" i="10" s="1"/>
  <c r="J199" i="10"/>
  <c r="P204" i="10"/>
  <c r="Q204" i="10" s="1"/>
  <c r="I220" i="10"/>
  <c r="J221" i="10"/>
  <c r="J253" i="10"/>
  <c r="R266" i="10"/>
  <c r="O266" i="10" s="1"/>
  <c r="T266" i="10" s="1"/>
  <c r="I267" i="10"/>
  <c r="J274" i="10"/>
  <c r="J279" i="10"/>
  <c r="P290" i="10"/>
  <c r="Q290" i="10" s="1"/>
  <c r="R321" i="10"/>
  <c r="O321" i="10" s="1"/>
  <c r="T321" i="10" s="1"/>
  <c r="P321" i="10"/>
  <c r="Q321" i="10" s="1"/>
  <c r="P322" i="10"/>
  <c r="Q322" i="10" s="1"/>
  <c r="L322" i="10"/>
  <c r="H322" i="10"/>
  <c r="L369" i="10"/>
  <c r="J369" i="10"/>
  <c r="I394" i="10"/>
  <c r="R394" i="10"/>
  <c r="O394" i="10" s="1"/>
  <c r="S394" i="10" s="1"/>
  <c r="J394" i="10"/>
  <c r="J402" i="10"/>
  <c r="I402" i="10"/>
  <c r="L402" i="10"/>
  <c r="H402" i="10"/>
  <c r="L432" i="10"/>
  <c r="J432" i="10"/>
  <c r="I440" i="10"/>
  <c r="L440" i="10"/>
  <c r="J440" i="10"/>
  <c r="P447" i="10"/>
  <c r="Q447" i="10" s="1"/>
  <c r="H447" i="10"/>
  <c r="R447" i="10"/>
  <c r="O447" i="10" s="1"/>
  <c r="T447" i="10" s="1"/>
  <c r="I447" i="10"/>
  <c r="J461" i="10"/>
  <c r="P461" i="10"/>
  <c r="Q461" i="10" s="1"/>
  <c r="I461" i="10"/>
  <c r="J471" i="10"/>
  <c r="I471" i="10"/>
  <c r="H471" i="10"/>
  <c r="J479" i="10"/>
  <c r="L479" i="10"/>
  <c r="I479" i="10"/>
  <c r="J534" i="10"/>
  <c r="P534" i="10"/>
  <c r="Q534" i="10" s="1"/>
  <c r="J593" i="10"/>
  <c r="R593" i="10"/>
  <c r="O593" i="10" s="1"/>
  <c r="T593" i="10" s="1"/>
  <c r="I593" i="10"/>
  <c r="L593" i="10"/>
  <c r="H636" i="10"/>
  <c r="J636" i="10"/>
  <c r="I636" i="10"/>
  <c r="I690" i="10"/>
  <c r="L690" i="10"/>
  <c r="J690" i="10"/>
  <c r="H731" i="10"/>
  <c r="J731" i="10"/>
  <c r="I731" i="10"/>
  <c r="I768" i="10"/>
  <c r="H768" i="10"/>
  <c r="P874" i="8"/>
  <c r="Q874" i="8" s="1"/>
  <c r="L879" i="8"/>
  <c r="H880" i="8"/>
  <c r="R880" i="8"/>
  <c r="O880" i="8" s="1"/>
  <c r="T880" i="8" s="1"/>
  <c r="P889" i="8"/>
  <c r="Q889" i="8" s="1"/>
  <c r="H899" i="8"/>
  <c r="I925" i="8"/>
  <c r="R925" i="8"/>
  <c r="O925" i="8" s="1"/>
  <c r="S925" i="8" s="1"/>
  <c r="R997" i="8"/>
  <c r="O997" i="8" s="1"/>
  <c r="S997" i="8" s="1"/>
  <c r="L133" i="10"/>
  <c r="H232" i="10"/>
  <c r="L279" i="10"/>
  <c r="R290" i="10"/>
  <c r="O290" i="10" s="1"/>
  <c r="T290" i="10" s="1"/>
  <c r="J307" i="10"/>
  <c r="I307" i="10"/>
  <c r="L321" i="10"/>
  <c r="I322" i="10"/>
  <c r="L348" i="10"/>
  <c r="J361" i="10"/>
  <c r="L361" i="10"/>
  <c r="I361" i="10"/>
  <c r="H361" i="10"/>
  <c r="P386" i="10"/>
  <c r="Q386" i="10" s="1"/>
  <c r="L386" i="10"/>
  <c r="H386" i="10"/>
  <c r="J386" i="10"/>
  <c r="R386" i="10"/>
  <c r="O386" i="10" s="1"/>
  <c r="S386" i="10" s="1"/>
  <c r="I386" i="10"/>
  <c r="L481" i="10"/>
  <c r="P481" i="10"/>
  <c r="Q481" i="10" s="1"/>
  <c r="R518" i="10"/>
  <c r="O518" i="10" s="1"/>
  <c r="S518" i="10" s="1"/>
  <c r="P518" i="10"/>
  <c r="Q518" i="10" s="1"/>
  <c r="L561" i="10"/>
  <c r="J561" i="10"/>
  <c r="R561" i="10"/>
  <c r="O561" i="10" s="1"/>
  <c r="S561" i="10" s="1"/>
  <c r="I561" i="10"/>
  <c r="J577" i="10"/>
  <c r="I577" i="10"/>
  <c r="I584" i="10"/>
  <c r="L584" i="10"/>
  <c r="J584" i="10"/>
  <c r="J665" i="10"/>
  <c r="I665" i="10"/>
  <c r="H665" i="10"/>
  <c r="L683" i="10"/>
  <c r="J683" i="10"/>
  <c r="R714" i="10"/>
  <c r="O714" i="10" s="1"/>
  <c r="T714" i="10" s="1"/>
  <c r="J714" i="10"/>
  <c r="R740" i="10"/>
  <c r="O740" i="10" s="1"/>
  <c r="T740" i="10" s="1"/>
  <c r="L740" i="10"/>
  <c r="H740" i="10"/>
  <c r="H760" i="10"/>
  <c r="I760" i="10"/>
  <c r="J788" i="10"/>
  <c r="I788" i="10"/>
  <c r="L788" i="10"/>
  <c r="H788" i="10"/>
  <c r="J875" i="8"/>
  <c r="H879" i="8"/>
  <c r="J880" i="8"/>
  <c r="J925" i="8"/>
  <c r="L938" i="8"/>
  <c r="I997" i="8"/>
  <c r="I1007" i="8"/>
  <c r="I41" i="10"/>
  <c r="P48" i="10"/>
  <c r="Q48" i="10" s="1"/>
  <c r="P73" i="10"/>
  <c r="Q73" i="10" s="1"/>
  <c r="J99" i="10"/>
  <c r="H133" i="10"/>
  <c r="R133" i="10"/>
  <c r="O133" i="10" s="1"/>
  <c r="T133" i="10" s="1"/>
  <c r="H204" i="10"/>
  <c r="P226" i="10"/>
  <c r="Q226" i="10" s="1"/>
  <c r="H279" i="10"/>
  <c r="R279" i="10"/>
  <c r="O279" i="10" s="1"/>
  <c r="T279" i="10" s="1"/>
  <c r="J303" i="10"/>
  <c r="L307" i="10"/>
  <c r="I310" i="10"/>
  <c r="L310" i="10"/>
  <c r="J322" i="10"/>
  <c r="L340" i="10"/>
  <c r="J340" i="10"/>
  <c r="J346" i="10"/>
  <c r="I346" i="10"/>
  <c r="P378" i="10"/>
  <c r="Q378" i="10" s="1"/>
  <c r="L378" i="10"/>
  <c r="I378" i="10"/>
  <c r="R378" i="10"/>
  <c r="O378" i="10" s="1"/>
  <c r="T378" i="10" s="1"/>
  <c r="H378" i="10"/>
  <c r="P439" i="10"/>
  <c r="Q439" i="10" s="1"/>
  <c r="L439" i="10"/>
  <c r="J439" i="10"/>
  <c r="R439" i="10"/>
  <c r="O439" i="10" s="1"/>
  <c r="T439" i="10" s="1"/>
  <c r="H439" i="10"/>
  <c r="P455" i="10"/>
  <c r="Q455" i="10" s="1"/>
  <c r="L455" i="10"/>
  <c r="H455" i="10"/>
  <c r="J455" i="10"/>
  <c r="R455" i="10"/>
  <c r="O455" i="10" s="1"/>
  <c r="S455" i="10" s="1"/>
  <c r="I455" i="10"/>
  <c r="L487" i="10"/>
  <c r="J487" i="10"/>
  <c r="H542" i="10"/>
  <c r="J542" i="10"/>
  <c r="I542" i="10"/>
  <c r="J567" i="10"/>
  <c r="I567" i="10"/>
  <c r="H567" i="10"/>
  <c r="I675" i="10"/>
  <c r="L675" i="10"/>
  <c r="H675" i="10"/>
  <c r="J675" i="10"/>
  <c r="I811" i="10"/>
  <c r="L811" i="10"/>
  <c r="J811" i="10"/>
  <c r="H811" i="10"/>
  <c r="P820" i="10"/>
  <c r="Q820" i="10" s="1"/>
  <c r="L820" i="10"/>
  <c r="H820" i="10"/>
  <c r="J820" i="10"/>
  <c r="R820" i="10"/>
  <c r="O820" i="10" s="1"/>
  <c r="T820" i="10" s="1"/>
  <c r="I820" i="10"/>
  <c r="H351" i="10"/>
  <c r="L362" i="10"/>
  <c r="H390" i="10"/>
  <c r="P392" i="10"/>
  <c r="Q392" i="10" s="1"/>
  <c r="P393" i="10"/>
  <c r="Q393" i="10" s="1"/>
  <c r="L404" i="10"/>
  <c r="L410" i="10"/>
  <c r="L434" i="10"/>
  <c r="H435" i="10"/>
  <c r="L450" i="10"/>
  <c r="R451" i="10"/>
  <c r="O451" i="10" s="1"/>
  <c r="T451" i="10" s="1"/>
  <c r="H452" i="10"/>
  <c r="H468" i="10"/>
  <c r="R470" i="10"/>
  <c r="O470" i="10" s="1"/>
  <c r="T470" i="10" s="1"/>
  <c r="L496" i="10"/>
  <c r="R503" i="10"/>
  <c r="O503" i="10" s="1"/>
  <c r="T503" i="10" s="1"/>
  <c r="L511" i="10"/>
  <c r="H532" i="10"/>
  <c r="J535" i="10"/>
  <c r="L545" i="10"/>
  <c r="R566" i="10"/>
  <c r="O566" i="10" s="1"/>
  <c r="T566" i="10" s="1"/>
  <c r="H607" i="10"/>
  <c r="I614" i="10"/>
  <c r="L630" i="10"/>
  <c r="L638" i="10"/>
  <c r="H659" i="10"/>
  <c r="J841" i="10"/>
  <c r="L841" i="10"/>
  <c r="J870" i="10"/>
  <c r="I870" i="10"/>
  <c r="R870" i="10"/>
  <c r="O870" i="10" s="1"/>
  <c r="S870" i="10" s="1"/>
  <c r="H870" i="10"/>
  <c r="L914" i="10"/>
  <c r="P914" i="10"/>
  <c r="Q914" i="10" s="1"/>
  <c r="J938" i="10"/>
  <c r="I938" i="10"/>
  <c r="R938" i="10"/>
  <c r="O938" i="10" s="1"/>
  <c r="S938" i="10" s="1"/>
  <c r="H938" i="10"/>
  <c r="H962" i="10"/>
  <c r="R962" i="10"/>
  <c r="O962" i="10" s="1"/>
  <c r="T962" i="10" s="1"/>
  <c r="L962" i="10"/>
  <c r="P970" i="10"/>
  <c r="Q970" i="10" s="1"/>
  <c r="J970" i="10"/>
  <c r="P30" i="9"/>
  <c r="Q30" i="9" s="1"/>
  <c r="J30" i="9"/>
  <c r="I30" i="9"/>
  <c r="H30" i="9"/>
  <c r="J40" i="9"/>
  <c r="I40" i="9"/>
  <c r="J75" i="9"/>
  <c r="R75" i="9"/>
  <c r="O75" i="9" s="1"/>
  <c r="T75" i="9" s="1"/>
  <c r="L75" i="9"/>
  <c r="P130" i="9"/>
  <c r="Q130" i="9" s="1"/>
  <c r="J130" i="9"/>
  <c r="R130" i="9"/>
  <c r="O130" i="9" s="1"/>
  <c r="S130" i="9" s="1"/>
  <c r="I130" i="9"/>
  <c r="L130" i="9"/>
  <c r="H130" i="9"/>
  <c r="J139" i="9"/>
  <c r="I139" i="9"/>
  <c r="J169" i="9"/>
  <c r="I169" i="9"/>
  <c r="H169" i="9"/>
  <c r="R175" i="9"/>
  <c r="O175" i="9" s="1"/>
  <c r="S175" i="9" s="1"/>
  <c r="J175" i="9"/>
  <c r="I175" i="9"/>
  <c r="L326" i="10"/>
  <c r="R337" i="10"/>
  <c r="O337" i="10" s="1"/>
  <c r="S337" i="10" s="1"/>
  <c r="I351" i="10"/>
  <c r="P359" i="10"/>
  <c r="Q359" i="10" s="1"/>
  <c r="L370" i="10"/>
  <c r="L382" i="10"/>
  <c r="P383" i="10"/>
  <c r="Q383" i="10" s="1"/>
  <c r="I390" i="10"/>
  <c r="H397" i="10"/>
  <c r="P398" i="10"/>
  <c r="Q398" i="10" s="1"/>
  <c r="H399" i="10"/>
  <c r="J420" i="10"/>
  <c r="P428" i="10"/>
  <c r="Q428" i="10" s="1"/>
  <c r="I435" i="10"/>
  <c r="H451" i="10"/>
  <c r="P452" i="10"/>
  <c r="Q452" i="10" s="1"/>
  <c r="H466" i="10"/>
  <c r="I468" i="10"/>
  <c r="H470" i="10"/>
  <c r="R486" i="10"/>
  <c r="O486" i="10" s="1"/>
  <c r="H491" i="10"/>
  <c r="I493" i="10"/>
  <c r="I496" i="10"/>
  <c r="I532" i="10"/>
  <c r="R585" i="10"/>
  <c r="O585" i="10" s="1"/>
  <c r="S585" i="10" s="1"/>
  <c r="H588" i="10"/>
  <c r="I607" i="10"/>
  <c r="P615" i="10"/>
  <c r="Q615" i="10" s="1"/>
  <c r="R617" i="10"/>
  <c r="O617" i="10" s="1"/>
  <c r="T617" i="10" s="1"/>
  <c r="I630" i="10"/>
  <c r="R630" i="10"/>
  <c r="O630" i="10" s="1"/>
  <c r="T630" i="10" s="1"/>
  <c r="H637" i="10"/>
  <c r="L659" i="10"/>
  <c r="I671" i="10"/>
  <c r="J688" i="10"/>
  <c r="H691" i="10"/>
  <c r="L692" i="10"/>
  <c r="L724" i="10"/>
  <c r="J732" i="10"/>
  <c r="R741" i="10"/>
  <c r="O741" i="10" s="1"/>
  <c r="L752" i="10"/>
  <c r="R753" i="10"/>
  <c r="O753" i="10" s="1"/>
  <c r="S753" i="10" s="1"/>
  <c r="L757" i="10"/>
  <c r="R763" i="10"/>
  <c r="O763" i="10" s="1"/>
  <c r="J766" i="10"/>
  <c r="I781" i="10"/>
  <c r="R787" i="10"/>
  <c r="O787" i="10" s="1"/>
  <c r="T787" i="10" s="1"/>
  <c r="L791" i="10"/>
  <c r="J793" i="10"/>
  <c r="J819" i="10"/>
  <c r="J833" i="10"/>
  <c r="R841" i="10"/>
  <c r="O841" i="10" s="1"/>
  <c r="S841" i="10" s="1"/>
  <c r="P865" i="10"/>
  <c r="Q865" i="10" s="1"/>
  <c r="J865" i="10"/>
  <c r="R865" i="10"/>
  <c r="O865" i="10" s="1"/>
  <c r="T865" i="10" s="1"/>
  <c r="I865" i="10"/>
  <c r="L865" i="10"/>
  <c r="H865" i="10"/>
  <c r="J902" i="10"/>
  <c r="I902" i="10"/>
  <c r="P902" i="10"/>
  <c r="Q902" i="10" s="1"/>
  <c r="J1016" i="10"/>
  <c r="I1016" i="10"/>
  <c r="L66" i="9"/>
  <c r="J66" i="9"/>
  <c r="I66" i="9"/>
  <c r="J114" i="9"/>
  <c r="I114" i="9"/>
  <c r="L161" i="9"/>
  <c r="J161" i="9"/>
  <c r="P161" i="9"/>
  <c r="Q161" i="9" s="1"/>
  <c r="I161" i="9"/>
  <c r="J194" i="9"/>
  <c r="R194" i="9"/>
  <c r="O194" i="9" s="1"/>
  <c r="S194" i="9" s="1"/>
  <c r="I194" i="9"/>
  <c r="L194" i="9"/>
  <c r="P334" i="10"/>
  <c r="Q334" i="10" s="1"/>
  <c r="R347" i="10"/>
  <c r="O347" i="10" s="1"/>
  <c r="T347" i="10" s="1"/>
  <c r="J351" i="10"/>
  <c r="H359" i="10"/>
  <c r="R370" i="10"/>
  <c r="O370" i="10" s="1"/>
  <c r="T370" i="10" s="1"/>
  <c r="J384" i="10"/>
  <c r="L390" i="10"/>
  <c r="I392" i="10"/>
  <c r="H398" i="10"/>
  <c r="H428" i="10"/>
  <c r="P435" i="10"/>
  <c r="Q435" i="10" s="1"/>
  <c r="I467" i="10"/>
  <c r="J468" i="10"/>
  <c r="J493" i="10"/>
  <c r="I511" i="10"/>
  <c r="I557" i="10"/>
  <c r="I585" i="10"/>
  <c r="P587" i="10"/>
  <c r="Q587" i="10" s="1"/>
  <c r="L588" i="10"/>
  <c r="J607" i="10"/>
  <c r="I637" i="10"/>
  <c r="I656" i="10"/>
  <c r="P688" i="10"/>
  <c r="Q688" i="10" s="1"/>
  <c r="L691" i="10"/>
  <c r="I692" i="10"/>
  <c r="I724" i="10"/>
  <c r="I739" i="10"/>
  <c r="I753" i="10"/>
  <c r="R757" i="10"/>
  <c r="O757" i="10" s="1"/>
  <c r="T757" i="10" s="1"/>
  <c r="I763" i="10"/>
  <c r="L766" i="10"/>
  <c r="L781" i="10"/>
  <c r="I904" i="10"/>
  <c r="P904" i="10"/>
  <c r="Q904" i="10" s="1"/>
  <c r="R964" i="10"/>
  <c r="O964" i="10" s="1"/>
  <c r="S964" i="10" s="1"/>
  <c r="L964" i="10"/>
  <c r="J985" i="10"/>
  <c r="L985" i="10"/>
  <c r="I985" i="10"/>
  <c r="R985" i="10"/>
  <c r="O985" i="10" s="1"/>
  <c r="J1000" i="10"/>
  <c r="I1000" i="10"/>
  <c r="R1000" i="10"/>
  <c r="O1000" i="10" s="1"/>
  <c r="S1000" i="10" s="1"/>
  <c r="L1000" i="10"/>
  <c r="J17" i="9"/>
  <c r="L17" i="9"/>
  <c r="J160" i="9"/>
  <c r="I160" i="9"/>
  <c r="H160" i="9"/>
  <c r="I757" i="10"/>
  <c r="J842" i="10"/>
  <c r="R842" i="10"/>
  <c r="O842" i="10" s="1"/>
  <c r="J894" i="10"/>
  <c r="I894" i="10"/>
  <c r="H894" i="10"/>
  <c r="J897" i="10"/>
  <c r="P897" i="10"/>
  <c r="Q897" i="10" s="1"/>
  <c r="P903" i="10"/>
  <c r="Q903" i="10" s="1"/>
  <c r="L903" i="10"/>
  <c r="H903" i="10"/>
  <c r="J903" i="10"/>
  <c r="R903" i="10"/>
  <c r="O903" i="10" s="1"/>
  <c r="T903" i="10" s="1"/>
  <c r="I903" i="10"/>
  <c r="J912" i="10"/>
  <c r="L912" i="10"/>
  <c r="R912" i="10"/>
  <c r="O912" i="10" s="1"/>
  <c r="S912" i="10" s="1"/>
  <c r="R933" i="10"/>
  <c r="O933" i="10" s="1"/>
  <c r="T933" i="10" s="1"/>
  <c r="J933" i="10"/>
  <c r="P933" i="10"/>
  <c r="Q933" i="10" s="1"/>
  <c r="I933" i="10"/>
  <c r="L933" i="10"/>
  <c r="H933" i="10"/>
  <c r="L852" i="10"/>
  <c r="J864" i="10"/>
  <c r="I872" i="10"/>
  <c r="H911" i="10"/>
  <c r="J923" i="10"/>
  <c r="H932" i="10"/>
  <c r="R932" i="10"/>
  <c r="O932" i="10" s="1"/>
  <c r="T932" i="10" s="1"/>
  <c r="R936" i="10"/>
  <c r="O936" i="10" s="1"/>
  <c r="L944" i="10"/>
  <c r="P955" i="10"/>
  <c r="Q955" i="10" s="1"/>
  <c r="P959" i="10"/>
  <c r="Q959" i="10" s="1"/>
  <c r="P960" i="10"/>
  <c r="Q960" i="10" s="1"/>
  <c r="H984" i="10"/>
  <c r="P990" i="10"/>
  <c r="Q990" i="10" s="1"/>
  <c r="H1005" i="10"/>
  <c r="P1012" i="10"/>
  <c r="Q1012" i="10" s="1"/>
  <c r="H1013" i="10"/>
  <c r="H19" i="9"/>
  <c r="J23" i="9"/>
  <c r="L54" i="9"/>
  <c r="J88" i="9"/>
  <c r="P101" i="9"/>
  <c r="Q101" i="9" s="1"/>
  <c r="L166" i="9"/>
  <c r="I182" i="9"/>
  <c r="J202" i="9"/>
  <c r="P227" i="9"/>
  <c r="Q227" i="9" s="1"/>
  <c r="L227" i="9"/>
  <c r="R234" i="9"/>
  <c r="O234" i="9" s="1"/>
  <c r="I234" i="9"/>
  <c r="J320" i="9"/>
  <c r="R320" i="9"/>
  <c r="O320" i="9" s="1"/>
  <c r="T320" i="9" s="1"/>
  <c r="P320" i="9"/>
  <c r="Q320" i="9" s="1"/>
  <c r="J327" i="9"/>
  <c r="I327" i="9"/>
  <c r="H327" i="9"/>
  <c r="J358" i="9"/>
  <c r="L358" i="9"/>
  <c r="P398" i="9"/>
  <c r="Q398" i="9" s="1"/>
  <c r="L398" i="9"/>
  <c r="J429" i="9"/>
  <c r="I429" i="9"/>
  <c r="L443" i="9"/>
  <c r="R443" i="9"/>
  <c r="O443" i="9" s="1"/>
  <c r="S443" i="9" s="1"/>
  <c r="P443" i="9"/>
  <c r="Q443" i="9" s="1"/>
  <c r="L872" i="10"/>
  <c r="P54" i="9"/>
  <c r="Q54" i="9" s="1"/>
  <c r="L100" i="9"/>
  <c r="L112" i="9"/>
  <c r="L126" i="9"/>
  <c r="L133" i="9"/>
  <c r="R138" i="9"/>
  <c r="O138" i="9" s="1"/>
  <c r="S138" i="9" s="1"/>
  <c r="J142" i="9"/>
  <c r="R144" i="9"/>
  <c r="O144" i="9" s="1"/>
  <c r="S144" i="9" s="1"/>
  <c r="L154" i="9"/>
  <c r="H166" i="9"/>
  <c r="R177" i="9"/>
  <c r="O177" i="9" s="1"/>
  <c r="J182" i="9"/>
  <c r="I185" i="9"/>
  <c r="J227" i="9"/>
  <c r="H234" i="9"/>
  <c r="H238" i="9"/>
  <c r="R238" i="9"/>
  <c r="O238" i="9" s="1"/>
  <c r="T238" i="9" s="1"/>
  <c r="P238" i="9"/>
  <c r="Q238" i="9" s="1"/>
  <c r="P263" i="9"/>
  <c r="Q263" i="9" s="1"/>
  <c r="R263" i="9"/>
  <c r="O263" i="9" s="1"/>
  <c r="T263" i="9" s="1"/>
  <c r="H263" i="9"/>
  <c r="L263" i="9"/>
  <c r="I263" i="9"/>
  <c r="J268" i="9"/>
  <c r="I268" i="9"/>
  <c r="H268" i="9"/>
  <c r="R325" i="9"/>
  <c r="O325" i="9" s="1"/>
  <c r="T325" i="9" s="1"/>
  <c r="H325" i="9"/>
  <c r="I439" i="9"/>
  <c r="P439" i="9"/>
  <c r="Q439" i="9" s="1"/>
  <c r="H471" i="9"/>
  <c r="R471" i="9"/>
  <c r="O471" i="9" s="1"/>
  <c r="S471" i="9" s="1"/>
  <c r="P471" i="9"/>
  <c r="Q471" i="9" s="1"/>
  <c r="P861" i="10"/>
  <c r="Q861" i="10" s="1"/>
  <c r="L866" i="10"/>
  <c r="L896" i="10"/>
  <c r="H899" i="10"/>
  <c r="L915" i="10"/>
  <c r="H923" i="10"/>
  <c r="H926" i="10"/>
  <c r="J932" i="10"/>
  <c r="L934" i="10"/>
  <c r="I944" i="10"/>
  <c r="I955" i="10"/>
  <c r="I960" i="10"/>
  <c r="I990" i="10"/>
  <c r="P1005" i="10"/>
  <c r="Q1005" i="10" s="1"/>
  <c r="H1012" i="10"/>
  <c r="J13" i="9"/>
  <c r="R39" i="9"/>
  <c r="O39" i="9" s="1"/>
  <c r="T39" i="9" s="1"/>
  <c r="P45" i="9"/>
  <c r="Q45" i="9" s="1"/>
  <c r="I54" i="9"/>
  <c r="L88" i="9"/>
  <c r="P95" i="9"/>
  <c r="Q95" i="9" s="1"/>
  <c r="H101" i="9"/>
  <c r="H110" i="9"/>
  <c r="I115" i="9"/>
  <c r="L121" i="9"/>
  <c r="H126" i="9"/>
  <c r="P126" i="9"/>
  <c r="Q126" i="9" s="1"/>
  <c r="P129" i="9"/>
  <c r="Q129" i="9" s="1"/>
  <c r="P132" i="9"/>
  <c r="Q132" i="9" s="1"/>
  <c r="L137" i="9"/>
  <c r="H138" i="9"/>
  <c r="L142" i="9"/>
  <c r="H154" i="9"/>
  <c r="I166" i="9"/>
  <c r="I170" i="9"/>
  <c r="H172" i="9"/>
  <c r="L182" i="9"/>
  <c r="R246" i="9"/>
  <c r="O246" i="9" s="1"/>
  <c r="L246" i="9"/>
  <c r="J361" i="9"/>
  <c r="P361" i="9"/>
  <c r="Q361" i="9" s="1"/>
  <c r="L361" i="9"/>
  <c r="P932" i="10"/>
  <c r="Q932" i="10" s="1"/>
  <c r="R934" i="10"/>
  <c r="O934" i="10" s="1"/>
  <c r="T934" i="10" s="1"/>
  <c r="J25" i="9"/>
  <c r="H45" i="9"/>
  <c r="R74" i="9"/>
  <c r="O74" i="9" s="1"/>
  <c r="T74" i="9" s="1"/>
  <c r="I110" i="9"/>
  <c r="I126" i="9"/>
  <c r="R153" i="9"/>
  <c r="O153" i="9" s="1"/>
  <c r="T153" i="9" s="1"/>
  <c r="I154" i="9"/>
  <c r="J166" i="9"/>
  <c r="J172" i="9"/>
  <c r="J245" i="9"/>
  <c r="P245" i="9"/>
  <c r="Q245" i="9" s="1"/>
  <c r="H266" i="9"/>
  <c r="R266" i="9"/>
  <c r="O266" i="9" s="1"/>
  <c r="T266" i="9" s="1"/>
  <c r="I266" i="9"/>
  <c r="J352" i="9"/>
  <c r="P352" i="9"/>
  <c r="Q352" i="9" s="1"/>
  <c r="L352" i="9"/>
  <c r="L367" i="9"/>
  <c r="J367" i="9"/>
  <c r="I367" i="9"/>
  <c r="P391" i="9"/>
  <c r="Q391" i="9" s="1"/>
  <c r="L391" i="9"/>
  <c r="I391" i="9"/>
  <c r="R391" i="9"/>
  <c r="O391" i="9" s="1"/>
  <c r="S391" i="9" s="1"/>
  <c r="H391" i="9"/>
  <c r="I402" i="9"/>
  <c r="H402" i="9"/>
  <c r="P451" i="9"/>
  <c r="Q451" i="9" s="1"/>
  <c r="L451" i="9"/>
  <c r="H451" i="9"/>
  <c r="J451" i="9"/>
  <c r="R451" i="9"/>
  <c r="O451" i="9" s="1"/>
  <c r="T451" i="9" s="1"/>
  <c r="I451" i="9"/>
  <c r="J454" i="9"/>
  <c r="L454" i="9"/>
  <c r="H454" i="9"/>
  <c r="L264" i="9"/>
  <c r="P265" i="9"/>
  <c r="Q265" i="9" s="1"/>
  <c r="J272" i="9"/>
  <c r="R278" i="9"/>
  <c r="O278" i="9" s="1"/>
  <c r="S278" i="9" s="1"/>
  <c r="H307" i="9"/>
  <c r="R318" i="9"/>
  <c r="O318" i="9" s="1"/>
  <c r="T318" i="9" s="1"/>
  <c r="I371" i="9"/>
  <c r="L373" i="9"/>
  <c r="H381" i="9"/>
  <c r="R382" i="9"/>
  <c r="O382" i="9" s="1"/>
  <c r="T382" i="9" s="1"/>
  <c r="H386" i="9"/>
  <c r="H393" i="9"/>
  <c r="R408" i="9"/>
  <c r="O408" i="9" s="1"/>
  <c r="I411" i="9"/>
  <c r="I425" i="9"/>
  <c r="L427" i="9"/>
  <c r="P453" i="9"/>
  <c r="Q453" i="9" s="1"/>
  <c r="L470" i="9"/>
  <c r="J506" i="9"/>
  <c r="I506" i="9"/>
  <c r="P506" i="9"/>
  <c r="Q506" i="9" s="1"/>
  <c r="J509" i="9"/>
  <c r="L509" i="9"/>
  <c r="H524" i="9"/>
  <c r="R524" i="9"/>
  <c r="O524" i="9" s="1"/>
  <c r="L524" i="9"/>
  <c r="J538" i="9"/>
  <c r="R538" i="9"/>
  <c r="O538" i="9" s="1"/>
  <c r="T538" i="9" s="1"/>
  <c r="P538" i="9"/>
  <c r="Q538" i="9" s="1"/>
  <c r="J569" i="9"/>
  <c r="R569" i="9"/>
  <c r="O569" i="9" s="1"/>
  <c r="T569" i="9" s="1"/>
  <c r="L569" i="9"/>
  <c r="R702" i="9"/>
  <c r="O702" i="9" s="1"/>
  <c r="H702" i="9"/>
  <c r="J702" i="9"/>
  <c r="I702" i="9"/>
  <c r="L249" i="9"/>
  <c r="L254" i="9"/>
  <c r="H258" i="9"/>
  <c r="P264" i="9"/>
  <c r="Q264" i="9" s="1"/>
  <c r="R275" i="9"/>
  <c r="O275" i="9" s="1"/>
  <c r="H278" i="9"/>
  <c r="P280" i="9"/>
  <c r="Q280" i="9" s="1"/>
  <c r="P283" i="9"/>
  <c r="Q283" i="9" s="1"/>
  <c r="L286" i="9"/>
  <c r="I293" i="9"/>
  <c r="L294" i="9"/>
  <c r="L303" i="9"/>
  <c r="H308" i="9"/>
  <c r="R311" i="9"/>
  <c r="O311" i="9" s="1"/>
  <c r="S311" i="9" s="1"/>
  <c r="L333" i="9"/>
  <c r="I342" i="9"/>
  <c r="R344" i="9"/>
  <c r="O344" i="9" s="1"/>
  <c r="H354" i="9"/>
  <c r="I362" i="9"/>
  <c r="H372" i="9"/>
  <c r="P373" i="9"/>
  <c r="Q373" i="9" s="1"/>
  <c r="J375" i="9"/>
  <c r="I381" i="9"/>
  <c r="L386" i="9"/>
  <c r="P389" i="9"/>
  <c r="Q389" i="9" s="1"/>
  <c r="P390" i="9"/>
  <c r="Q390" i="9" s="1"/>
  <c r="H399" i="9"/>
  <c r="I408" i="9"/>
  <c r="H419" i="9"/>
  <c r="J425" i="9"/>
  <c r="P427" i="9"/>
  <c r="Q427" i="9" s="1"/>
  <c r="P437" i="9"/>
  <c r="Q437" i="9" s="1"/>
  <c r="R453" i="9"/>
  <c r="O453" i="9" s="1"/>
  <c r="S453" i="9" s="1"/>
  <c r="I460" i="9"/>
  <c r="P472" i="9"/>
  <c r="Q472" i="9" s="1"/>
  <c r="R472" i="9"/>
  <c r="O472" i="9" s="1"/>
  <c r="J472" i="9"/>
  <c r="I501" i="9"/>
  <c r="P501" i="9"/>
  <c r="Q501" i="9" s="1"/>
  <c r="L506" i="9"/>
  <c r="J531" i="9"/>
  <c r="P531" i="9"/>
  <c r="Q531" i="9" s="1"/>
  <c r="J584" i="9"/>
  <c r="I584" i="9"/>
  <c r="J669" i="9"/>
  <c r="P669" i="9"/>
  <c r="Q669" i="9" s="1"/>
  <c r="P681" i="9"/>
  <c r="Q681" i="9" s="1"/>
  <c r="L681" i="9"/>
  <c r="I726" i="9"/>
  <c r="H726" i="9"/>
  <c r="J726" i="9"/>
  <c r="P840" i="9"/>
  <c r="Q840" i="9" s="1"/>
  <c r="J840" i="9"/>
  <c r="R840" i="9"/>
  <c r="O840" i="9" s="1"/>
  <c r="S840" i="9" s="1"/>
  <c r="I840" i="9"/>
  <c r="L840" i="9"/>
  <c r="H840" i="9"/>
  <c r="L258" i="9"/>
  <c r="H265" i="9"/>
  <c r="P286" i="9"/>
  <c r="Q286" i="9" s="1"/>
  <c r="P294" i="9"/>
  <c r="Q294" i="9" s="1"/>
  <c r="I308" i="9"/>
  <c r="I333" i="9"/>
  <c r="P386" i="9"/>
  <c r="Q386" i="9" s="1"/>
  <c r="I399" i="9"/>
  <c r="I419" i="9"/>
  <c r="J462" i="9"/>
  <c r="H472" i="9"/>
  <c r="H493" i="9"/>
  <c r="P493" i="9"/>
  <c r="Q493" i="9" s="1"/>
  <c r="I493" i="9"/>
  <c r="J500" i="9"/>
  <c r="L501" i="9"/>
  <c r="P512" i="9"/>
  <c r="Q512" i="9" s="1"/>
  <c r="L512" i="9"/>
  <c r="P629" i="9"/>
  <c r="Q629" i="9" s="1"/>
  <c r="J629" i="9"/>
  <c r="I629" i="9"/>
  <c r="R629" i="9"/>
  <c r="O629" i="9" s="1"/>
  <c r="S629" i="9" s="1"/>
  <c r="H629" i="9"/>
  <c r="P638" i="9"/>
  <c r="Q638" i="9" s="1"/>
  <c r="J638" i="9"/>
  <c r="R638" i="9"/>
  <c r="O638" i="9" s="1"/>
  <c r="S638" i="9" s="1"/>
  <c r="I638" i="9"/>
  <c r="L638" i="9"/>
  <c r="H638" i="9"/>
  <c r="P522" i="9"/>
  <c r="Q522" i="9" s="1"/>
  <c r="H522" i="9"/>
  <c r="L560" i="9"/>
  <c r="J560" i="9"/>
  <c r="R560" i="9"/>
  <c r="O560" i="9" s="1"/>
  <c r="I560" i="9"/>
  <c r="P560" i="9"/>
  <c r="Q560" i="9" s="1"/>
  <c r="H560" i="9"/>
  <c r="J600" i="9"/>
  <c r="L600" i="9"/>
  <c r="H716" i="9"/>
  <c r="J716" i="9"/>
  <c r="I716" i="9"/>
  <c r="R646" i="9"/>
  <c r="O646" i="9" s="1"/>
  <c r="T646" i="9" s="1"/>
  <c r="L714" i="9"/>
  <c r="L734" i="9"/>
  <c r="L744" i="9"/>
  <c r="J744" i="9"/>
  <c r="L789" i="9"/>
  <c r="J789" i="9"/>
  <c r="J816" i="9"/>
  <c r="I816" i="9"/>
  <c r="J849" i="9"/>
  <c r="J904" i="9"/>
  <c r="I904" i="9"/>
  <c r="L938" i="9"/>
  <c r="I938" i="9"/>
  <c r="L942" i="9"/>
  <c r="J942" i="9"/>
  <c r="L951" i="9"/>
  <c r="J951" i="9"/>
  <c r="J980" i="9"/>
  <c r="L980" i="9"/>
  <c r="I980" i="9"/>
  <c r="R980" i="9"/>
  <c r="O980" i="9" s="1"/>
  <c r="S980" i="9" s="1"/>
  <c r="H980" i="9"/>
  <c r="P997" i="9"/>
  <c r="Q997" i="9" s="1"/>
  <c r="J997" i="9"/>
  <c r="I997" i="9"/>
  <c r="J1015" i="9"/>
  <c r="L1015" i="9"/>
  <c r="I517" i="9"/>
  <c r="H519" i="9"/>
  <c r="P535" i="9"/>
  <c r="Q535" i="9" s="1"/>
  <c r="I544" i="9"/>
  <c r="L545" i="9"/>
  <c r="J578" i="9"/>
  <c r="R581" i="9"/>
  <c r="O581" i="9" s="1"/>
  <c r="T581" i="9" s="1"/>
  <c r="J592" i="9"/>
  <c r="R601" i="9"/>
  <c r="O601" i="9" s="1"/>
  <c r="T601" i="9" s="1"/>
  <c r="I605" i="9"/>
  <c r="I610" i="9"/>
  <c r="H632" i="9"/>
  <c r="L645" i="9"/>
  <c r="H646" i="9"/>
  <c r="L658" i="9"/>
  <c r="L674" i="9"/>
  <c r="J682" i="9"/>
  <c r="R698" i="9"/>
  <c r="O698" i="9" s="1"/>
  <c r="T698" i="9" s="1"/>
  <c r="L705" i="9"/>
  <c r="L706" i="9"/>
  <c r="H714" i="9"/>
  <c r="P714" i="9"/>
  <c r="Q714" i="9" s="1"/>
  <c r="H729" i="9"/>
  <c r="L733" i="9"/>
  <c r="H734" i="9"/>
  <c r="I738" i="9"/>
  <c r="H744" i="9"/>
  <c r="P756" i="9"/>
  <c r="Q756" i="9" s="1"/>
  <c r="H816" i="9"/>
  <c r="L831" i="9"/>
  <c r="H831" i="9"/>
  <c r="J831" i="9"/>
  <c r="J895" i="9"/>
  <c r="I895" i="9"/>
  <c r="H914" i="9"/>
  <c r="R914" i="9"/>
  <c r="O914" i="9" s="1"/>
  <c r="T914" i="9" s="1"/>
  <c r="I922" i="9"/>
  <c r="H922" i="9"/>
  <c r="J935" i="9"/>
  <c r="I935" i="9"/>
  <c r="H935" i="9"/>
  <c r="H938" i="9"/>
  <c r="I942" i="9"/>
  <c r="R947" i="9"/>
  <c r="O947" i="9" s="1"/>
  <c r="S947" i="9" s="1"/>
  <c r="J947" i="9"/>
  <c r="H947" i="9"/>
  <c r="P980" i="9"/>
  <c r="Q980" i="9" s="1"/>
  <c r="R997" i="9"/>
  <c r="O997" i="9" s="1"/>
  <c r="T997" i="9" s="1"/>
  <c r="J517" i="9"/>
  <c r="I529" i="9"/>
  <c r="L592" i="9"/>
  <c r="J610" i="9"/>
  <c r="H616" i="9"/>
  <c r="J632" i="9"/>
  <c r="I633" i="9"/>
  <c r="I644" i="9"/>
  <c r="P645" i="9"/>
  <c r="Q645" i="9" s="1"/>
  <c r="I646" i="9"/>
  <c r="I714" i="9"/>
  <c r="I729" i="9"/>
  <c r="I734" i="9"/>
  <c r="J738" i="9"/>
  <c r="J746" i="9"/>
  <c r="I746" i="9"/>
  <c r="R749" i="9"/>
  <c r="O749" i="9" s="1"/>
  <c r="S749" i="9" s="1"/>
  <c r="P749" i="9"/>
  <c r="Q749" i="9" s="1"/>
  <c r="L750" i="9"/>
  <c r="I772" i="9"/>
  <c r="L778" i="9"/>
  <c r="J778" i="9"/>
  <c r="I831" i="9"/>
  <c r="P871" i="9"/>
  <c r="Q871" i="9" s="1"/>
  <c r="L871" i="9"/>
  <c r="L890" i="9"/>
  <c r="J890" i="9"/>
  <c r="H890" i="9"/>
  <c r="J911" i="9"/>
  <c r="I914" i="9"/>
  <c r="R935" i="9"/>
  <c r="O935" i="9" s="1"/>
  <c r="T935" i="9" s="1"/>
  <c r="R978" i="9"/>
  <c r="O978" i="9" s="1"/>
  <c r="T978" i="9" s="1"/>
  <c r="I978" i="9"/>
  <c r="L978" i="9"/>
  <c r="I513" i="9"/>
  <c r="P544" i="9"/>
  <c r="Q544" i="9" s="1"/>
  <c r="H592" i="9"/>
  <c r="P592" i="9"/>
  <c r="Q592" i="9" s="1"/>
  <c r="I658" i="9"/>
  <c r="R676" i="9"/>
  <c r="O676" i="9" s="1"/>
  <c r="J714" i="9"/>
  <c r="J734" i="9"/>
  <c r="L738" i="9"/>
  <c r="P795" i="9"/>
  <c r="Q795" i="9" s="1"/>
  <c r="L795" i="9"/>
  <c r="J795" i="9"/>
  <c r="I795" i="9"/>
  <c r="J847" i="9"/>
  <c r="H847" i="9"/>
  <c r="R855" i="9"/>
  <c r="O855" i="9" s="1"/>
  <c r="S855" i="9" s="1"/>
  <c r="I855" i="9"/>
  <c r="P967" i="9"/>
  <c r="Q967" i="9" s="1"/>
  <c r="I967" i="9"/>
  <c r="H967" i="9"/>
  <c r="R988" i="9"/>
  <c r="O988" i="9" s="1"/>
  <c r="T988" i="9" s="1"/>
  <c r="P988" i="9"/>
  <c r="Q988" i="9" s="1"/>
  <c r="R1007" i="9"/>
  <c r="O1007" i="9" s="1"/>
  <c r="S1007" i="9" s="1"/>
  <c r="J1007" i="9"/>
  <c r="R761" i="9"/>
  <c r="O761" i="9" s="1"/>
  <c r="S761" i="9" s="1"/>
  <c r="L794" i="9"/>
  <c r="I801" i="9"/>
  <c r="L812" i="9"/>
  <c r="L852" i="9"/>
  <c r="R863" i="9"/>
  <c r="O863" i="9" s="1"/>
  <c r="L872" i="9"/>
  <c r="L934" i="9"/>
  <c r="P950" i="9"/>
  <c r="Q950" i="9" s="1"/>
  <c r="P965" i="9"/>
  <c r="Q965" i="9" s="1"/>
  <c r="I968" i="9"/>
  <c r="I976" i="9"/>
  <c r="L993" i="9"/>
  <c r="R1008" i="9"/>
  <c r="O1008" i="9" s="1"/>
  <c r="T1008" i="9" s="1"/>
  <c r="L1012" i="9"/>
  <c r="I1016" i="9"/>
  <c r="L1018" i="9"/>
  <c r="J801" i="9"/>
  <c r="H852" i="9"/>
  <c r="J863" i="9"/>
  <c r="H872" i="9"/>
  <c r="R872" i="9"/>
  <c r="O872" i="9" s="1"/>
  <c r="S872" i="9" s="1"/>
  <c r="H934" i="9"/>
  <c r="P934" i="9"/>
  <c r="Q934" i="9" s="1"/>
  <c r="I965" i="9"/>
  <c r="L968" i="9"/>
  <c r="J976" i="9"/>
  <c r="L992" i="9"/>
  <c r="P1012" i="9"/>
  <c r="Q1012" i="9" s="1"/>
  <c r="J1016" i="9"/>
  <c r="L801" i="9"/>
  <c r="P968" i="9"/>
  <c r="Q968" i="9" s="1"/>
  <c r="L976" i="9"/>
  <c r="L1016" i="9"/>
  <c r="S947" i="8"/>
  <c r="S589" i="4"/>
  <c r="S674" i="9"/>
  <c r="T480" i="8"/>
  <c r="T789" i="10"/>
  <c r="S360" i="6"/>
  <c r="T240" i="8"/>
  <c r="S742" i="8"/>
  <c r="S873" i="10"/>
  <c r="T333" i="3"/>
  <c r="S493" i="3"/>
  <c r="S606" i="3"/>
  <c r="T657" i="3"/>
  <c r="S172" i="4"/>
  <c r="S701" i="4"/>
  <c r="T780" i="7"/>
  <c r="S914" i="7"/>
  <c r="T942" i="7"/>
  <c r="T84" i="10"/>
  <c r="T480" i="10"/>
  <c r="S136" i="9"/>
  <c r="S965" i="9"/>
  <c r="S494" i="4"/>
  <c r="T918" i="9"/>
  <c r="S714" i="3"/>
  <c r="T991" i="4"/>
  <c r="S471" i="3"/>
  <c r="S408" i="4"/>
  <c r="S526" i="4"/>
  <c r="S520" i="10"/>
  <c r="T777" i="9"/>
  <c r="T378" i="4"/>
  <c r="T398" i="4"/>
  <c r="T294" i="6"/>
  <c r="S343" i="7"/>
  <c r="T409" i="10"/>
  <c r="T425" i="8"/>
  <c r="S425" i="8"/>
  <c r="T393" i="10"/>
  <c r="S393" i="10"/>
  <c r="T772" i="3"/>
  <c r="S772" i="3"/>
  <c r="T753" i="4"/>
  <c r="S753" i="4"/>
  <c r="T600" i="10"/>
  <c r="S600" i="10"/>
  <c r="S689" i="4"/>
  <c r="T689" i="4"/>
  <c r="T96" i="9"/>
  <c r="S96" i="9"/>
  <c r="S615" i="10"/>
  <c r="T615" i="10"/>
  <c r="S289" i="7"/>
  <c r="T289" i="7"/>
  <c r="T608" i="10"/>
  <c r="S608" i="10"/>
  <c r="S796" i="8"/>
  <c r="T796" i="8"/>
  <c r="S455" i="4"/>
  <c r="T443" i="7"/>
  <c r="S443" i="7"/>
  <c r="S885" i="7"/>
  <c r="T885" i="7"/>
  <c r="T428" i="8"/>
  <c r="S428" i="8"/>
  <c r="S930" i="10"/>
  <c r="T930" i="10"/>
  <c r="S753" i="3"/>
  <c r="S810" i="4"/>
  <c r="S1007" i="4"/>
  <c r="T752" i="8"/>
  <c r="S752" i="8"/>
  <c r="S429" i="10"/>
  <c r="T445" i="10"/>
  <c r="S445" i="10"/>
  <c r="T682" i="10"/>
  <c r="T794" i="9"/>
  <c r="S794" i="9"/>
  <c r="S200" i="4"/>
  <c r="S372" i="4"/>
  <c r="T585" i="4"/>
  <c r="S838" i="7"/>
  <c r="T838" i="7"/>
  <c r="T470" i="8"/>
  <c r="S470" i="8"/>
  <c r="S958" i="7"/>
  <c r="S667" i="8"/>
  <c r="T330" i="10"/>
  <c r="T766" i="10"/>
  <c r="S872" i="10"/>
  <c r="T876" i="10"/>
  <c r="T889" i="6"/>
  <c r="S889" i="6"/>
  <c r="S723" i="10"/>
  <c r="T795" i="10"/>
  <c r="S879" i="10"/>
  <c r="T383" i="10"/>
  <c r="S383" i="10"/>
  <c r="T686" i="9"/>
  <c r="S144" i="7"/>
  <c r="S901" i="10"/>
  <c r="S426" i="9"/>
  <c r="S897" i="9"/>
  <c r="L37" i="9"/>
  <c r="P37" i="9"/>
  <c r="Q37" i="9" s="1"/>
  <c r="H37" i="9"/>
  <c r="J37" i="9"/>
  <c r="I37" i="9"/>
  <c r="R37" i="9"/>
  <c r="O37" i="9" s="1"/>
  <c r="J69" i="9"/>
  <c r="P69" i="9"/>
  <c r="Q69" i="9" s="1"/>
  <c r="I69" i="9"/>
  <c r="H69" i="9"/>
  <c r="R69" i="9"/>
  <c r="O69" i="9" s="1"/>
  <c r="L69" i="9"/>
  <c r="J62" i="9"/>
  <c r="I62" i="9"/>
  <c r="R62" i="9"/>
  <c r="O62" i="9" s="1"/>
  <c r="P62" i="9"/>
  <c r="Q62" i="9" s="1"/>
  <c r="J64" i="9"/>
  <c r="I64" i="9"/>
  <c r="P64" i="9"/>
  <c r="Q64" i="9" s="1"/>
  <c r="L64" i="9"/>
  <c r="R64" i="9"/>
  <c r="O64" i="9" s="1"/>
  <c r="H64" i="9"/>
  <c r="I73" i="9"/>
  <c r="R73" i="9"/>
  <c r="O73" i="9" s="1"/>
  <c r="H73" i="9"/>
  <c r="P73" i="9"/>
  <c r="Q73" i="9" s="1"/>
  <c r="L73" i="9"/>
  <c r="J73" i="9"/>
  <c r="T111" i="9"/>
  <c r="S111" i="9"/>
  <c r="G149" i="9"/>
  <c r="K149" i="9" s="1"/>
  <c r="L208" i="9"/>
  <c r="P208" i="9"/>
  <c r="Q208" i="9" s="1"/>
  <c r="J208" i="9"/>
  <c r="I208" i="9"/>
  <c r="H208" i="9"/>
  <c r="R208" i="9"/>
  <c r="O208" i="9" s="1"/>
  <c r="H224" i="9"/>
  <c r="I224" i="9"/>
  <c r="R224" i="9"/>
  <c r="O224" i="9" s="1"/>
  <c r="P224" i="9"/>
  <c r="Q224" i="9" s="1"/>
  <c r="L224" i="9"/>
  <c r="R297" i="9"/>
  <c r="O297" i="9" s="1"/>
  <c r="I297" i="9"/>
  <c r="H297" i="9"/>
  <c r="L297" i="9"/>
  <c r="P297" i="9"/>
  <c r="Q297" i="9" s="1"/>
  <c r="J297" i="9"/>
  <c r="L316" i="9"/>
  <c r="J316" i="9"/>
  <c r="P316" i="9"/>
  <c r="Q316" i="9" s="1"/>
  <c r="I316" i="9"/>
  <c r="R316" i="9"/>
  <c r="O316" i="9" s="1"/>
  <c r="H316" i="9"/>
  <c r="J395" i="9"/>
  <c r="I395" i="9"/>
  <c r="L395" i="9"/>
  <c r="H395" i="9"/>
  <c r="P395" i="9"/>
  <c r="Q395" i="9" s="1"/>
  <c r="R395" i="9"/>
  <c r="O395" i="9" s="1"/>
  <c r="G20" i="9"/>
  <c r="K20" i="9" s="1"/>
  <c r="J27" i="9"/>
  <c r="R27" i="9"/>
  <c r="O27" i="9" s="1"/>
  <c r="I27" i="9"/>
  <c r="H27" i="9"/>
  <c r="L27" i="9"/>
  <c r="P27" i="9"/>
  <c r="Q27" i="9" s="1"/>
  <c r="J43" i="9"/>
  <c r="R43" i="9"/>
  <c r="O43" i="9" s="1"/>
  <c r="I43" i="9"/>
  <c r="P43" i="9"/>
  <c r="Q43" i="9" s="1"/>
  <c r="H43" i="9"/>
  <c r="L43" i="9"/>
  <c r="H62" i="9"/>
  <c r="J77" i="9"/>
  <c r="L77" i="9"/>
  <c r="P77" i="9"/>
  <c r="Q77" i="9" s="1"/>
  <c r="I77" i="9"/>
  <c r="H77" i="9"/>
  <c r="L79" i="9"/>
  <c r="J79" i="9"/>
  <c r="I79" i="9"/>
  <c r="R79" i="9"/>
  <c r="O79" i="9" s="1"/>
  <c r="H79" i="9"/>
  <c r="P79" i="9"/>
  <c r="Q79" i="9" s="1"/>
  <c r="T110" i="9"/>
  <c r="S110" i="9"/>
  <c r="G146" i="9"/>
  <c r="K146" i="9" s="1"/>
  <c r="G313" i="9"/>
  <c r="K313" i="9" s="1"/>
  <c r="T389" i="9"/>
  <c r="S389" i="9"/>
  <c r="P476" i="9"/>
  <c r="Q476" i="9" s="1"/>
  <c r="I476" i="9"/>
  <c r="R476" i="9"/>
  <c r="O476" i="9" s="1"/>
  <c r="H476" i="9"/>
  <c r="J476" i="9"/>
  <c r="L476" i="9"/>
  <c r="P15" i="9"/>
  <c r="Q15" i="9" s="1"/>
  <c r="J15" i="9"/>
  <c r="I15" i="9"/>
  <c r="H15" i="9"/>
  <c r="P57" i="9"/>
  <c r="Q57" i="9" s="1"/>
  <c r="R57" i="9"/>
  <c r="O57" i="9" s="1"/>
  <c r="I57" i="9"/>
  <c r="H57" i="9"/>
  <c r="G94" i="9"/>
  <c r="K94" i="9" s="1"/>
  <c r="G219" i="9"/>
  <c r="K219" i="9" s="1"/>
  <c r="S258" i="9"/>
  <c r="T258" i="9"/>
  <c r="G328" i="9"/>
  <c r="K328" i="9" s="1"/>
  <c r="L15" i="9"/>
  <c r="R34" i="9"/>
  <c r="O34" i="9" s="1"/>
  <c r="I34" i="9"/>
  <c r="H34" i="9"/>
  <c r="P34" i="9"/>
  <c r="Q34" i="9" s="1"/>
  <c r="L34" i="9"/>
  <c r="J34" i="9"/>
  <c r="J44" i="9"/>
  <c r="L44" i="9"/>
  <c r="I44" i="9"/>
  <c r="P44" i="9"/>
  <c r="Q44" i="9" s="1"/>
  <c r="H44" i="9"/>
  <c r="R44" i="9"/>
  <c r="O44" i="9" s="1"/>
  <c r="L57" i="9"/>
  <c r="R60" i="9"/>
  <c r="O60" i="9" s="1"/>
  <c r="I60" i="9"/>
  <c r="P60" i="9"/>
  <c r="Q60" i="9" s="1"/>
  <c r="H60" i="9"/>
  <c r="J60" i="9"/>
  <c r="L65" i="9"/>
  <c r="J65" i="9"/>
  <c r="P65" i="9"/>
  <c r="Q65" i="9" s="1"/>
  <c r="R65" i="9"/>
  <c r="O65" i="9" s="1"/>
  <c r="J85" i="9"/>
  <c r="I85" i="9"/>
  <c r="R85" i="9"/>
  <c r="O85" i="9" s="1"/>
  <c r="H85" i="9"/>
  <c r="L85" i="9"/>
  <c r="P85" i="9"/>
  <c r="Q85" i="9" s="1"/>
  <c r="R92" i="9"/>
  <c r="O92" i="9" s="1"/>
  <c r="I92" i="9"/>
  <c r="L92" i="9"/>
  <c r="P92" i="9"/>
  <c r="Q92" i="9" s="1"/>
  <c r="J92" i="9"/>
  <c r="P102" i="9"/>
  <c r="Q102" i="9" s="1"/>
  <c r="L102" i="9"/>
  <c r="J102" i="9"/>
  <c r="R102" i="9"/>
  <c r="O102" i="9" s="1"/>
  <c r="I102" i="9"/>
  <c r="H102" i="9"/>
  <c r="L119" i="9"/>
  <c r="J119" i="9"/>
  <c r="I119" i="9"/>
  <c r="H119" i="9"/>
  <c r="R119" i="9"/>
  <c r="O119" i="9" s="1"/>
  <c r="P119" i="9"/>
  <c r="Q119" i="9" s="1"/>
  <c r="G147" i="9"/>
  <c r="K147" i="9" s="1"/>
  <c r="J157" i="9"/>
  <c r="P157" i="9"/>
  <c r="Q157" i="9" s="1"/>
  <c r="R157" i="9"/>
  <c r="O157" i="9" s="1"/>
  <c r="I157" i="9"/>
  <c r="H157" i="9"/>
  <c r="H179" i="9"/>
  <c r="R179" i="9"/>
  <c r="O179" i="9" s="1"/>
  <c r="P179" i="9"/>
  <c r="Q179" i="9" s="1"/>
  <c r="L179" i="9"/>
  <c r="J179" i="9"/>
  <c r="I179" i="9"/>
  <c r="H187" i="9"/>
  <c r="L187" i="9"/>
  <c r="J187" i="9"/>
  <c r="I187" i="9"/>
  <c r="P187" i="9"/>
  <c r="Q187" i="9" s="1"/>
  <c r="R187" i="9"/>
  <c r="O187" i="9" s="1"/>
  <c r="H240" i="9"/>
  <c r="J240" i="9"/>
  <c r="P240" i="9"/>
  <c r="Q240" i="9" s="1"/>
  <c r="L240" i="9"/>
  <c r="I240" i="9"/>
  <c r="R240" i="9"/>
  <c r="O240" i="9" s="1"/>
  <c r="J301" i="9"/>
  <c r="I301" i="9"/>
  <c r="H301" i="9"/>
  <c r="P301" i="9"/>
  <c r="Q301" i="9" s="1"/>
  <c r="L301" i="9"/>
  <c r="R301" i="9"/>
  <c r="O301" i="9" s="1"/>
  <c r="S323" i="9"/>
  <c r="S338" i="9"/>
  <c r="T338" i="9"/>
  <c r="J374" i="9"/>
  <c r="I374" i="9"/>
  <c r="P374" i="9"/>
  <c r="Q374" i="9" s="1"/>
  <c r="R374" i="9"/>
  <c r="O374" i="9" s="1"/>
  <c r="L374" i="9"/>
  <c r="H374" i="9"/>
  <c r="J915" i="9"/>
  <c r="L915" i="9"/>
  <c r="P915" i="9"/>
  <c r="Q915" i="9" s="1"/>
  <c r="I915" i="9"/>
  <c r="H915" i="9"/>
  <c r="R915" i="9"/>
  <c r="O915" i="9" s="1"/>
  <c r="P32" i="9"/>
  <c r="Q32" i="9" s="1"/>
  <c r="J32" i="9"/>
  <c r="I32" i="9"/>
  <c r="H32" i="9"/>
  <c r="R32" i="9"/>
  <c r="O32" i="9" s="1"/>
  <c r="L32" i="9"/>
  <c r="T326" i="9"/>
  <c r="S326" i="9"/>
  <c r="R15" i="9"/>
  <c r="O15" i="9" s="1"/>
  <c r="H23" i="9"/>
  <c r="R23" i="9"/>
  <c r="O23" i="9" s="1"/>
  <c r="P23" i="9"/>
  <c r="Q23" i="9" s="1"/>
  <c r="L23" i="9"/>
  <c r="G56" i="9"/>
  <c r="K56" i="9" s="1"/>
  <c r="L60" i="9"/>
  <c r="H65" i="9"/>
  <c r="H92" i="9"/>
  <c r="G117" i="9"/>
  <c r="K117" i="9" s="1"/>
  <c r="L157" i="9"/>
  <c r="J165" i="9"/>
  <c r="L165" i="9"/>
  <c r="I165" i="9"/>
  <c r="P165" i="9"/>
  <c r="Q165" i="9" s="1"/>
  <c r="H165" i="9"/>
  <c r="R165" i="9"/>
  <c r="O165" i="9" s="1"/>
  <c r="G289" i="9"/>
  <c r="K289" i="9" s="1"/>
  <c r="T360" i="9"/>
  <c r="S360" i="9"/>
  <c r="H376" i="9"/>
  <c r="R376" i="9"/>
  <c r="O376" i="9" s="1"/>
  <c r="P376" i="9"/>
  <c r="Q376" i="9" s="1"/>
  <c r="J376" i="9"/>
  <c r="I376" i="9"/>
  <c r="L376" i="9"/>
  <c r="J378" i="9"/>
  <c r="P378" i="9"/>
  <c r="Q378" i="9" s="1"/>
  <c r="L378" i="9"/>
  <c r="R378" i="9"/>
  <c r="O378" i="9" s="1"/>
  <c r="H378" i="9"/>
  <c r="G401" i="9"/>
  <c r="K401" i="9" s="1"/>
  <c r="S906" i="9"/>
  <c r="T906" i="9"/>
  <c r="S77" i="9"/>
  <c r="T77" i="9"/>
  <c r="G150" i="9"/>
  <c r="K150" i="9" s="1"/>
  <c r="I65" i="9"/>
  <c r="G67" i="9"/>
  <c r="K67" i="9" s="1"/>
  <c r="T78" i="9"/>
  <c r="S78" i="9"/>
  <c r="G83" i="9"/>
  <c r="K83" i="9" s="1"/>
  <c r="S99" i="9"/>
  <c r="T99" i="9"/>
  <c r="H123" i="9"/>
  <c r="L123" i="9"/>
  <c r="R123" i="9"/>
  <c r="O123" i="9" s="1"/>
  <c r="P123" i="9"/>
  <c r="Q123" i="9" s="1"/>
  <c r="I123" i="9"/>
  <c r="J123" i="9"/>
  <c r="T133" i="9"/>
  <c r="R140" i="9"/>
  <c r="O140" i="9" s="1"/>
  <c r="I140" i="9"/>
  <c r="J140" i="9"/>
  <c r="H140" i="9"/>
  <c r="L140" i="9"/>
  <c r="P140" i="9"/>
  <c r="Q140" i="9" s="1"/>
  <c r="L143" i="9"/>
  <c r="J143" i="9"/>
  <c r="I143" i="9"/>
  <c r="R143" i="9"/>
  <c r="O143" i="9" s="1"/>
  <c r="P143" i="9"/>
  <c r="Q143" i="9" s="1"/>
  <c r="G190" i="9"/>
  <c r="K190" i="9" s="1"/>
  <c r="R321" i="9"/>
  <c r="O321" i="9" s="1"/>
  <c r="I321" i="9"/>
  <c r="P321" i="9"/>
  <c r="Q321" i="9" s="1"/>
  <c r="J321" i="9"/>
  <c r="H321" i="9"/>
  <c r="L321" i="9"/>
  <c r="T333" i="9"/>
  <c r="S333" i="9"/>
  <c r="J458" i="9"/>
  <c r="I458" i="9"/>
  <c r="L458" i="9"/>
  <c r="R458" i="9"/>
  <c r="O458" i="9" s="1"/>
  <c r="H458" i="9"/>
  <c r="G532" i="9"/>
  <c r="K532" i="9" s="1"/>
  <c r="T441" i="9"/>
  <c r="S441" i="9"/>
  <c r="G35" i="9"/>
  <c r="K35" i="9" s="1"/>
  <c r="P48" i="9"/>
  <c r="Q48" i="9" s="1"/>
  <c r="J48" i="9"/>
  <c r="I48" i="9"/>
  <c r="H48" i="9"/>
  <c r="L48" i="9"/>
  <c r="R48" i="9"/>
  <c r="O48" i="9" s="1"/>
  <c r="S226" i="9"/>
  <c r="T226" i="9"/>
  <c r="T235" i="9"/>
  <c r="S235" i="9"/>
  <c r="G250" i="9"/>
  <c r="K250" i="9" s="1"/>
  <c r="R281" i="9"/>
  <c r="O281" i="9" s="1"/>
  <c r="I281" i="9"/>
  <c r="P281" i="9"/>
  <c r="Q281" i="9" s="1"/>
  <c r="L281" i="9"/>
  <c r="J281" i="9"/>
  <c r="H281" i="9"/>
  <c r="T425" i="9"/>
  <c r="S425" i="9"/>
  <c r="P458" i="9"/>
  <c r="Q458" i="9" s="1"/>
  <c r="G480" i="9"/>
  <c r="K480" i="9" s="1"/>
  <c r="J588" i="9"/>
  <c r="I588" i="9"/>
  <c r="P588" i="9"/>
  <c r="Q588" i="9" s="1"/>
  <c r="R588" i="9"/>
  <c r="O588" i="9" s="1"/>
  <c r="L588" i="9"/>
  <c r="H588" i="9"/>
  <c r="G797" i="9"/>
  <c r="K797" i="9" s="1"/>
  <c r="J14" i="9"/>
  <c r="I14" i="9"/>
  <c r="H14" i="9"/>
  <c r="R18" i="9"/>
  <c r="O18" i="9" s="1"/>
  <c r="I18" i="9"/>
  <c r="H18" i="9"/>
  <c r="L18" i="9"/>
  <c r="P18" i="9"/>
  <c r="Q18" i="9" s="1"/>
  <c r="G42" i="9"/>
  <c r="K42" i="9" s="1"/>
  <c r="H59" i="9"/>
  <c r="L59" i="9"/>
  <c r="J59" i="9"/>
  <c r="I59" i="9"/>
  <c r="R59" i="9"/>
  <c r="O59" i="9" s="1"/>
  <c r="P59" i="9"/>
  <c r="Q59" i="9" s="1"/>
  <c r="H163" i="9"/>
  <c r="R163" i="9"/>
  <c r="O163" i="9" s="1"/>
  <c r="J163" i="9"/>
  <c r="I163" i="9"/>
  <c r="P163" i="9"/>
  <c r="Q163" i="9" s="1"/>
  <c r="L163" i="9"/>
  <c r="G171" i="9"/>
  <c r="K171" i="9" s="1"/>
  <c r="G186" i="9"/>
  <c r="K186" i="9" s="1"/>
  <c r="P200" i="9"/>
  <c r="Q200" i="9" s="1"/>
  <c r="I200" i="9"/>
  <c r="H200" i="9"/>
  <c r="J200" i="9"/>
  <c r="R200" i="9"/>
  <c r="O200" i="9" s="1"/>
  <c r="H203" i="9"/>
  <c r="P203" i="9"/>
  <c r="Q203" i="9" s="1"/>
  <c r="I203" i="9"/>
  <c r="R203" i="9"/>
  <c r="O203" i="9" s="1"/>
  <c r="L203" i="9"/>
  <c r="I221" i="9"/>
  <c r="R221" i="9"/>
  <c r="O221" i="9" s="1"/>
  <c r="H221" i="9"/>
  <c r="P221" i="9"/>
  <c r="Q221" i="9" s="1"/>
  <c r="L221" i="9"/>
  <c r="J221" i="9"/>
  <c r="J224" i="9"/>
  <c r="G232" i="9"/>
  <c r="K232" i="9" s="1"/>
  <c r="T264" i="9"/>
  <c r="S264" i="9"/>
  <c r="P269" i="9"/>
  <c r="Q269" i="9" s="1"/>
  <c r="L269" i="9"/>
  <c r="R269" i="9"/>
  <c r="O269" i="9" s="1"/>
  <c r="I269" i="9"/>
  <c r="J269" i="9"/>
  <c r="G455" i="9"/>
  <c r="K455" i="9" s="1"/>
  <c r="H525" i="9"/>
  <c r="J525" i="9"/>
  <c r="I525" i="9"/>
  <c r="R525" i="9"/>
  <c r="O525" i="9" s="1"/>
  <c r="P525" i="9"/>
  <c r="Q525" i="9" s="1"/>
  <c r="L525" i="9"/>
  <c r="L450" i="9"/>
  <c r="R450" i="9"/>
  <c r="O450" i="9" s="1"/>
  <c r="P450" i="9"/>
  <c r="Q450" i="9" s="1"/>
  <c r="I450" i="9"/>
  <c r="H450" i="9"/>
  <c r="T473" i="9"/>
  <c r="S473" i="9"/>
  <c r="G485" i="9"/>
  <c r="K485" i="9" s="1"/>
  <c r="J507" i="9"/>
  <c r="I507" i="9"/>
  <c r="P507" i="9"/>
  <c r="Q507" i="9" s="1"/>
  <c r="H507" i="9"/>
  <c r="R507" i="9"/>
  <c r="O507" i="9" s="1"/>
  <c r="L507" i="9"/>
  <c r="G521" i="9"/>
  <c r="K521" i="9" s="1"/>
  <c r="R526" i="9"/>
  <c r="O526" i="9" s="1"/>
  <c r="I526" i="9"/>
  <c r="L526" i="9"/>
  <c r="P526" i="9"/>
  <c r="Q526" i="9" s="1"/>
  <c r="H526" i="9"/>
  <c r="G548" i="9"/>
  <c r="K548" i="9" s="1"/>
  <c r="G559" i="9"/>
  <c r="K559" i="9" s="1"/>
  <c r="H631" i="9"/>
  <c r="R631" i="9"/>
  <c r="O631" i="9" s="1"/>
  <c r="P631" i="9"/>
  <c r="Q631" i="9" s="1"/>
  <c r="I631" i="9"/>
  <c r="J631" i="9"/>
  <c r="L631" i="9"/>
  <c r="H647" i="9"/>
  <c r="P647" i="9"/>
  <c r="Q647" i="9" s="1"/>
  <c r="R647" i="9"/>
  <c r="O647" i="9" s="1"/>
  <c r="L647" i="9"/>
  <c r="J647" i="9"/>
  <c r="I647" i="9"/>
  <c r="I666" i="9"/>
  <c r="P666" i="9"/>
  <c r="Q666" i="9" s="1"/>
  <c r="R666" i="9"/>
  <c r="O666" i="9" s="1"/>
  <c r="L666" i="9"/>
  <c r="J666" i="9"/>
  <c r="H666" i="9"/>
  <c r="G731" i="9"/>
  <c r="K731" i="9" s="1"/>
  <c r="I799" i="9"/>
  <c r="P799" i="9"/>
  <c r="Q799" i="9" s="1"/>
  <c r="L799" i="9"/>
  <c r="J799" i="9"/>
  <c r="H799" i="9"/>
  <c r="R799" i="9"/>
  <c r="O799" i="9" s="1"/>
  <c r="G919" i="9"/>
  <c r="K919" i="9" s="1"/>
  <c r="L956" i="9"/>
  <c r="P956" i="9"/>
  <c r="Q956" i="9" s="1"/>
  <c r="R956" i="9"/>
  <c r="O956" i="9" s="1"/>
  <c r="H956" i="9"/>
  <c r="I956" i="9"/>
  <c r="L614" i="9"/>
  <c r="P614" i="9"/>
  <c r="Q614" i="9" s="1"/>
  <c r="R614" i="9"/>
  <c r="O614" i="9" s="1"/>
  <c r="H614" i="9"/>
  <c r="J614" i="9"/>
  <c r="I614" i="9"/>
  <c r="L667" i="9"/>
  <c r="J667" i="9"/>
  <c r="I667" i="9"/>
  <c r="P667" i="9"/>
  <c r="Q667" i="9" s="1"/>
  <c r="R667" i="9"/>
  <c r="O667" i="9" s="1"/>
  <c r="H667" i="9"/>
  <c r="I10" i="9"/>
  <c r="H10" i="9"/>
  <c r="J10" i="9"/>
  <c r="R50" i="9"/>
  <c r="O50" i="9" s="1"/>
  <c r="I50" i="9"/>
  <c r="H50" i="9"/>
  <c r="L50" i="9"/>
  <c r="J50" i="9"/>
  <c r="J51" i="9"/>
  <c r="R51" i="9"/>
  <c r="O51" i="9" s="1"/>
  <c r="I51" i="9"/>
  <c r="P51" i="9"/>
  <c r="Q51" i="9" s="1"/>
  <c r="P72" i="9"/>
  <c r="Q72" i="9" s="1"/>
  <c r="I72" i="9"/>
  <c r="H72" i="9"/>
  <c r="L72" i="9"/>
  <c r="J72" i="9"/>
  <c r="P81" i="9"/>
  <c r="Q81" i="9" s="1"/>
  <c r="I81" i="9"/>
  <c r="H81" i="9"/>
  <c r="R81" i="9"/>
  <c r="O81" i="9" s="1"/>
  <c r="L81" i="9"/>
  <c r="J104" i="9"/>
  <c r="R104" i="9"/>
  <c r="O104" i="9" s="1"/>
  <c r="P104" i="9"/>
  <c r="Q104" i="9" s="1"/>
  <c r="L104" i="9"/>
  <c r="I104" i="9"/>
  <c r="P114" i="9"/>
  <c r="Q114" i="9" s="1"/>
  <c r="L114" i="9"/>
  <c r="H114" i="9"/>
  <c r="R114" i="9"/>
  <c r="O114" i="9" s="1"/>
  <c r="J134" i="9"/>
  <c r="I134" i="9"/>
  <c r="L134" i="9"/>
  <c r="H134" i="9"/>
  <c r="R156" i="9"/>
  <c r="O156" i="9" s="1"/>
  <c r="I156" i="9"/>
  <c r="L156" i="9"/>
  <c r="J156" i="9"/>
  <c r="P156" i="9"/>
  <c r="Q156" i="9" s="1"/>
  <c r="H156" i="9"/>
  <c r="G173" i="9"/>
  <c r="K173" i="9" s="1"/>
  <c r="J197" i="9"/>
  <c r="P197" i="9"/>
  <c r="Q197" i="9" s="1"/>
  <c r="I197" i="9"/>
  <c r="H197" i="9"/>
  <c r="L197" i="9"/>
  <c r="J222" i="9"/>
  <c r="P222" i="9"/>
  <c r="Q222" i="9" s="1"/>
  <c r="L222" i="9"/>
  <c r="R222" i="9"/>
  <c r="O222" i="9" s="1"/>
  <c r="I222" i="9"/>
  <c r="H222" i="9"/>
  <c r="R230" i="9"/>
  <c r="O230" i="9" s="1"/>
  <c r="H230" i="9"/>
  <c r="P230" i="9"/>
  <c r="Q230" i="9" s="1"/>
  <c r="J230" i="9"/>
  <c r="I230" i="9"/>
  <c r="R305" i="9"/>
  <c r="O305" i="9" s="1"/>
  <c r="I305" i="9"/>
  <c r="P305" i="9"/>
  <c r="Q305" i="9" s="1"/>
  <c r="L305" i="9"/>
  <c r="J305" i="9"/>
  <c r="H305" i="9"/>
  <c r="H336" i="9"/>
  <c r="P336" i="9"/>
  <c r="Q336" i="9" s="1"/>
  <c r="J336" i="9"/>
  <c r="I336" i="9"/>
  <c r="R336" i="9"/>
  <c r="O336" i="9" s="1"/>
  <c r="L336" i="9"/>
  <c r="L356" i="9"/>
  <c r="R356" i="9"/>
  <c r="O356" i="9" s="1"/>
  <c r="P356" i="9"/>
  <c r="Q356" i="9" s="1"/>
  <c r="J356" i="9"/>
  <c r="I356" i="9"/>
  <c r="H356" i="9"/>
  <c r="R369" i="9"/>
  <c r="O369" i="9" s="1"/>
  <c r="I369" i="9"/>
  <c r="J369" i="9"/>
  <c r="P369" i="9"/>
  <c r="Q369" i="9" s="1"/>
  <c r="L369" i="9"/>
  <c r="H369" i="9"/>
  <c r="G404" i="9"/>
  <c r="K404" i="9" s="1"/>
  <c r="J483" i="9"/>
  <c r="L483" i="9"/>
  <c r="R483" i="9"/>
  <c r="O483" i="9" s="1"/>
  <c r="I483" i="9"/>
  <c r="H483" i="9"/>
  <c r="I488" i="9"/>
  <c r="R488" i="9"/>
  <c r="O488" i="9" s="1"/>
  <c r="H488" i="9"/>
  <c r="P488" i="9"/>
  <c r="Q488" i="9" s="1"/>
  <c r="J488" i="9"/>
  <c r="L488" i="9"/>
  <c r="H562" i="9"/>
  <c r="L562" i="9"/>
  <c r="R562" i="9"/>
  <c r="O562" i="9" s="1"/>
  <c r="I562" i="9"/>
  <c r="P562" i="9"/>
  <c r="Q562" i="9" s="1"/>
  <c r="J641" i="9"/>
  <c r="H641" i="9"/>
  <c r="R641" i="9"/>
  <c r="O641" i="9" s="1"/>
  <c r="P641" i="9"/>
  <c r="Q641" i="9" s="1"/>
  <c r="L641" i="9"/>
  <c r="G651" i="9"/>
  <c r="K651" i="9" s="1"/>
  <c r="R680" i="9"/>
  <c r="O680" i="9" s="1"/>
  <c r="I680" i="9"/>
  <c r="L680" i="9"/>
  <c r="H680" i="9"/>
  <c r="J680" i="9"/>
  <c r="P680" i="9"/>
  <c r="Q680" i="9" s="1"/>
  <c r="J700" i="9"/>
  <c r="P700" i="9"/>
  <c r="Q700" i="9" s="1"/>
  <c r="R700" i="9"/>
  <c r="O700" i="9" s="1"/>
  <c r="L700" i="9"/>
  <c r="H700" i="9"/>
  <c r="J12" i="9"/>
  <c r="I12" i="9"/>
  <c r="H12" i="9"/>
  <c r="H17" i="9"/>
  <c r="P17" i="9"/>
  <c r="Q17" i="9" s="1"/>
  <c r="R17" i="9"/>
  <c r="O17" i="9" s="1"/>
  <c r="I17" i="9"/>
  <c r="P24" i="9"/>
  <c r="Q24" i="9" s="1"/>
  <c r="L24" i="9"/>
  <c r="R24" i="9"/>
  <c r="O24" i="9" s="1"/>
  <c r="J24" i="9"/>
  <c r="J31" i="9"/>
  <c r="I31" i="9"/>
  <c r="P31" i="9"/>
  <c r="Q31" i="9" s="1"/>
  <c r="L31" i="9"/>
  <c r="H31" i="9"/>
  <c r="P40" i="9"/>
  <c r="Q40" i="9" s="1"/>
  <c r="H40" i="9"/>
  <c r="R40" i="9"/>
  <c r="O40" i="9" s="1"/>
  <c r="L40" i="9"/>
  <c r="P47" i="9"/>
  <c r="Q47" i="9" s="1"/>
  <c r="R47" i="9"/>
  <c r="O47" i="9" s="1"/>
  <c r="L47" i="9"/>
  <c r="I47" i="9"/>
  <c r="J47" i="9"/>
  <c r="L51" i="9"/>
  <c r="G53" i="9"/>
  <c r="K53" i="9" s="1"/>
  <c r="J70" i="9"/>
  <c r="I70" i="9"/>
  <c r="R70" i="9"/>
  <c r="O70" i="9" s="1"/>
  <c r="P70" i="9"/>
  <c r="Q70" i="9" s="1"/>
  <c r="L70" i="9"/>
  <c r="H70" i="9"/>
  <c r="R72" i="9"/>
  <c r="O72" i="9" s="1"/>
  <c r="J81" i="9"/>
  <c r="H91" i="9"/>
  <c r="I91" i="9"/>
  <c r="R91" i="9"/>
  <c r="O91" i="9" s="1"/>
  <c r="J91" i="9"/>
  <c r="P91" i="9"/>
  <c r="Q91" i="9" s="1"/>
  <c r="H104" i="9"/>
  <c r="R118" i="9"/>
  <c r="O118" i="9" s="1"/>
  <c r="H118" i="9"/>
  <c r="L118" i="9"/>
  <c r="J118" i="9"/>
  <c r="P118" i="9"/>
  <c r="Q118" i="9" s="1"/>
  <c r="L120" i="9"/>
  <c r="R120" i="9"/>
  <c r="O120" i="9" s="1"/>
  <c r="P120" i="9"/>
  <c r="Q120" i="9" s="1"/>
  <c r="I120" i="9"/>
  <c r="J120" i="9"/>
  <c r="H120" i="9"/>
  <c r="P134" i="9"/>
  <c r="Q134" i="9" s="1"/>
  <c r="R197" i="9"/>
  <c r="O197" i="9" s="1"/>
  <c r="L199" i="9"/>
  <c r="P199" i="9"/>
  <c r="Q199" i="9" s="1"/>
  <c r="J199" i="9"/>
  <c r="I199" i="9"/>
  <c r="H199" i="9"/>
  <c r="L230" i="9"/>
  <c r="L243" i="9"/>
  <c r="J243" i="9"/>
  <c r="R243" i="9"/>
  <c r="O243" i="9" s="1"/>
  <c r="P243" i="9"/>
  <c r="Q243" i="9" s="1"/>
  <c r="I243" i="9"/>
  <c r="H243" i="9"/>
  <c r="L253" i="9"/>
  <c r="P253" i="9"/>
  <c r="Q253" i="9" s="1"/>
  <c r="H253" i="9"/>
  <c r="R253" i="9"/>
  <c r="O253" i="9" s="1"/>
  <c r="I253" i="9"/>
  <c r="J253" i="9"/>
  <c r="H256" i="9"/>
  <c r="L256" i="9"/>
  <c r="P256" i="9"/>
  <c r="Q256" i="9" s="1"/>
  <c r="R256" i="9"/>
  <c r="O256" i="9" s="1"/>
  <c r="I256" i="9"/>
  <c r="J256" i="9"/>
  <c r="S272" i="9"/>
  <c r="G292" i="9"/>
  <c r="K292" i="9" s="1"/>
  <c r="G346" i="9"/>
  <c r="K346" i="9" s="1"/>
  <c r="G353" i="9"/>
  <c r="K353" i="9" s="1"/>
  <c r="R377" i="9"/>
  <c r="O377" i="9" s="1"/>
  <c r="I377" i="9"/>
  <c r="J377" i="9"/>
  <c r="P377" i="9"/>
  <c r="Q377" i="9" s="1"/>
  <c r="L377" i="9"/>
  <c r="J423" i="9"/>
  <c r="P423" i="9"/>
  <c r="Q423" i="9" s="1"/>
  <c r="R423" i="9"/>
  <c r="O423" i="9" s="1"/>
  <c r="L423" i="9"/>
  <c r="I423" i="9"/>
  <c r="P483" i="9"/>
  <c r="Q483" i="9" s="1"/>
  <c r="S511" i="9"/>
  <c r="T511" i="9"/>
  <c r="G516" i="9"/>
  <c r="K516" i="9" s="1"/>
  <c r="H546" i="9"/>
  <c r="R546" i="9"/>
  <c r="O546" i="9" s="1"/>
  <c r="P546" i="9"/>
  <c r="Q546" i="9" s="1"/>
  <c r="L546" i="9"/>
  <c r="J546" i="9"/>
  <c r="I546" i="9"/>
  <c r="G551" i="9"/>
  <c r="K551" i="9" s="1"/>
  <c r="I624" i="9"/>
  <c r="J624" i="9"/>
  <c r="H624" i="9"/>
  <c r="R656" i="9"/>
  <c r="O656" i="9" s="1"/>
  <c r="I656" i="9"/>
  <c r="P656" i="9"/>
  <c r="Q656" i="9" s="1"/>
  <c r="L656" i="9"/>
  <c r="J656" i="9"/>
  <c r="H656" i="9"/>
  <c r="P732" i="9"/>
  <c r="Q732" i="9" s="1"/>
  <c r="R732" i="9"/>
  <c r="O732" i="9" s="1"/>
  <c r="J732" i="9"/>
  <c r="I732" i="9"/>
  <c r="H732" i="9"/>
  <c r="G769" i="9"/>
  <c r="K769" i="9" s="1"/>
  <c r="S967" i="9"/>
  <c r="T967" i="9"/>
  <c r="P608" i="9"/>
  <c r="Q608" i="9" s="1"/>
  <c r="J608" i="9"/>
  <c r="I608" i="9"/>
  <c r="H608" i="9"/>
  <c r="R608" i="9"/>
  <c r="O608" i="9" s="1"/>
  <c r="L683" i="9"/>
  <c r="P683" i="9"/>
  <c r="Q683" i="9" s="1"/>
  <c r="I683" i="9"/>
  <c r="H683" i="9"/>
  <c r="R683" i="9"/>
  <c r="O683" i="9" s="1"/>
  <c r="J683" i="9"/>
  <c r="P710" i="9"/>
  <c r="Q710" i="9" s="1"/>
  <c r="L710" i="9"/>
  <c r="J710" i="9"/>
  <c r="I710" i="9"/>
  <c r="H710" i="9"/>
  <c r="R710" i="9"/>
  <c r="O710" i="9" s="1"/>
  <c r="P16" i="9"/>
  <c r="Q16" i="9" s="1"/>
  <c r="J16" i="9"/>
  <c r="I16" i="9"/>
  <c r="R16" i="9"/>
  <c r="O16" i="9" s="1"/>
  <c r="H16" i="9"/>
  <c r="G21" i="9"/>
  <c r="K21" i="9" s="1"/>
  <c r="G36" i="9"/>
  <c r="K36" i="9" s="1"/>
  <c r="R68" i="9"/>
  <c r="O68" i="9" s="1"/>
  <c r="I68" i="9"/>
  <c r="L68" i="9"/>
  <c r="P68" i="9"/>
  <c r="Q68" i="9" s="1"/>
  <c r="J68" i="9"/>
  <c r="G86" i="9"/>
  <c r="K86" i="9" s="1"/>
  <c r="R97" i="9"/>
  <c r="O97" i="9" s="1"/>
  <c r="H97" i="9"/>
  <c r="J97" i="9"/>
  <c r="P97" i="9"/>
  <c r="Q97" i="9" s="1"/>
  <c r="I97" i="9"/>
  <c r="J113" i="9"/>
  <c r="I113" i="9"/>
  <c r="R113" i="9"/>
  <c r="O113" i="9" s="1"/>
  <c r="P113" i="9"/>
  <c r="Q113" i="9" s="1"/>
  <c r="J128" i="9"/>
  <c r="I128" i="9"/>
  <c r="H128" i="9"/>
  <c r="P128" i="9"/>
  <c r="Q128" i="9" s="1"/>
  <c r="R128" i="9"/>
  <c r="O128" i="9" s="1"/>
  <c r="H139" i="9"/>
  <c r="P139" i="9"/>
  <c r="Q139" i="9" s="1"/>
  <c r="L139" i="9"/>
  <c r="R139" i="9"/>
  <c r="O139" i="9" s="1"/>
  <c r="J141" i="9"/>
  <c r="L141" i="9"/>
  <c r="H141" i="9"/>
  <c r="I141" i="9"/>
  <c r="R141" i="9"/>
  <c r="O141" i="9" s="1"/>
  <c r="G223" i="9"/>
  <c r="K223" i="9" s="1"/>
  <c r="L302" i="9"/>
  <c r="R302" i="9"/>
  <c r="O302" i="9" s="1"/>
  <c r="I302" i="9"/>
  <c r="H302" i="9"/>
  <c r="J302" i="9"/>
  <c r="G380" i="9"/>
  <c r="K380" i="9" s="1"/>
  <c r="G431" i="9"/>
  <c r="K431" i="9" s="1"/>
  <c r="L499" i="9"/>
  <c r="I499" i="9"/>
  <c r="H499" i="9"/>
  <c r="R499" i="9"/>
  <c r="O499" i="9" s="1"/>
  <c r="P499" i="9"/>
  <c r="Q499" i="9" s="1"/>
  <c r="J499" i="9"/>
  <c r="S617" i="9"/>
  <c r="T617" i="9"/>
  <c r="P668" i="9"/>
  <c r="Q668" i="9" s="1"/>
  <c r="L668" i="9"/>
  <c r="I668" i="9"/>
  <c r="H668" i="9"/>
  <c r="R668" i="9"/>
  <c r="O668" i="9" s="1"/>
  <c r="R720" i="9"/>
  <c r="O720" i="9" s="1"/>
  <c r="I720" i="9"/>
  <c r="P720" i="9"/>
  <c r="Q720" i="9" s="1"/>
  <c r="H720" i="9"/>
  <c r="L720" i="9"/>
  <c r="G787" i="9"/>
  <c r="K787" i="9" s="1"/>
  <c r="L16" i="9"/>
  <c r="I24" i="9"/>
  <c r="G26" i="9"/>
  <c r="K26" i="9" s="1"/>
  <c r="R31" i="9"/>
  <c r="O31" i="9" s="1"/>
  <c r="G41" i="9"/>
  <c r="K41" i="9" s="1"/>
  <c r="H49" i="9"/>
  <c r="P49" i="9"/>
  <c r="Q49" i="9" s="1"/>
  <c r="R49" i="9"/>
  <c r="O49" i="9" s="1"/>
  <c r="J49" i="9"/>
  <c r="I49" i="9"/>
  <c r="P50" i="9"/>
  <c r="Q50" i="9" s="1"/>
  <c r="G55" i="9"/>
  <c r="K55" i="9" s="1"/>
  <c r="H68" i="9"/>
  <c r="G82" i="9"/>
  <c r="K82" i="9" s="1"/>
  <c r="R84" i="9"/>
  <c r="O84" i="9" s="1"/>
  <c r="I84" i="9"/>
  <c r="P84" i="9"/>
  <c r="Q84" i="9" s="1"/>
  <c r="J84" i="9"/>
  <c r="H84" i="9"/>
  <c r="L84" i="9"/>
  <c r="J93" i="9"/>
  <c r="P93" i="9"/>
  <c r="Q93" i="9" s="1"/>
  <c r="L93" i="9"/>
  <c r="R93" i="9"/>
  <c r="O93" i="9" s="1"/>
  <c r="I93" i="9"/>
  <c r="L97" i="9"/>
  <c r="H99" i="9"/>
  <c r="J99" i="9"/>
  <c r="I99" i="9"/>
  <c r="G103" i="9"/>
  <c r="K103" i="9" s="1"/>
  <c r="L113" i="9"/>
  <c r="L128" i="9"/>
  <c r="J133" i="9"/>
  <c r="P133" i="9"/>
  <c r="Q133" i="9" s="1"/>
  <c r="I133" i="9"/>
  <c r="H133" i="9"/>
  <c r="R134" i="9"/>
  <c r="O134" i="9" s="1"/>
  <c r="P136" i="9"/>
  <c r="Q136" i="9" s="1"/>
  <c r="L136" i="9"/>
  <c r="J136" i="9"/>
  <c r="I136" i="9"/>
  <c r="H136" i="9"/>
  <c r="R148" i="9"/>
  <c r="O148" i="9" s="1"/>
  <c r="I148" i="9"/>
  <c r="P148" i="9"/>
  <c r="Q148" i="9" s="1"/>
  <c r="J148" i="9"/>
  <c r="H148" i="9"/>
  <c r="L148" i="9"/>
  <c r="G174" i="9"/>
  <c r="K174" i="9" s="1"/>
  <c r="P178" i="9"/>
  <c r="Q178" i="9" s="1"/>
  <c r="L178" i="9"/>
  <c r="I178" i="9"/>
  <c r="H178" i="9"/>
  <c r="R178" i="9"/>
  <c r="O178" i="9" s="1"/>
  <c r="J178" i="9"/>
  <c r="L184" i="9"/>
  <c r="J184" i="9"/>
  <c r="I184" i="9"/>
  <c r="R184" i="9"/>
  <c r="O184" i="9" s="1"/>
  <c r="H184" i="9"/>
  <c r="G189" i="9"/>
  <c r="K189" i="9" s="1"/>
  <c r="R199" i="9"/>
  <c r="O199" i="9" s="1"/>
  <c r="I201" i="9"/>
  <c r="R201" i="9"/>
  <c r="O201" i="9" s="1"/>
  <c r="H201" i="9"/>
  <c r="P201" i="9"/>
  <c r="Q201" i="9" s="1"/>
  <c r="J201" i="9"/>
  <c r="P239" i="9"/>
  <c r="Q239" i="9" s="1"/>
  <c r="R239" i="9"/>
  <c r="O239" i="9" s="1"/>
  <c r="H239" i="9"/>
  <c r="J239" i="9"/>
  <c r="I239" i="9"/>
  <c r="I270" i="9"/>
  <c r="R270" i="9"/>
  <c r="O270" i="9" s="1"/>
  <c r="H270" i="9"/>
  <c r="J270" i="9"/>
  <c r="P270" i="9"/>
  <c r="Q270" i="9" s="1"/>
  <c r="L270" i="9"/>
  <c r="T283" i="9"/>
  <c r="S283" i="9"/>
  <c r="P302" i="9"/>
  <c r="Q302" i="9" s="1"/>
  <c r="G331" i="9"/>
  <c r="K331" i="9" s="1"/>
  <c r="P357" i="9"/>
  <c r="Q357" i="9" s="1"/>
  <c r="J357" i="9"/>
  <c r="I357" i="9"/>
  <c r="R357" i="9"/>
  <c r="O357" i="9" s="1"/>
  <c r="L357" i="9"/>
  <c r="L366" i="9"/>
  <c r="J366" i="9"/>
  <c r="I366" i="9"/>
  <c r="R366" i="9"/>
  <c r="O366" i="9" s="1"/>
  <c r="P366" i="9"/>
  <c r="Q366" i="9" s="1"/>
  <c r="H366" i="9"/>
  <c r="G457" i="9"/>
  <c r="K457" i="9" s="1"/>
  <c r="S468" i="9"/>
  <c r="G497" i="9"/>
  <c r="K497" i="9" s="1"/>
  <c r="R571" i="9"/>
  <c r="O571" i="9" s="1"/>
  <c r="I571" i="9"/>
  <c r="J571" i="9"/>
  <c r="H571" i="9"/>
  <c r="L571" i="9"/>
  <c r="P571" i="9"/>
  <c r="Q571" i="9" s="1"/>
  <c r="S599" i="9"/>
  <c r="G607" i="9"/>
  <c r="K607" i="9" s="1"/>
  <c r="J668" i="9"/>
  <c r="L691" i="9"/>
  <c r="J691" i="9"/>
  <c r="I691" i="9"/>
  <c r="P691" i="9"/>
  <c r="Q691" i="9" s="1"/>
  <c r="H691" i="9"/>
  <c r="R691" i="9"/>
  <c r="O691" i="9" s="1"/>
  <c r="L699" i="9"/>
  <c r="R699" i="9"/>
  <c r="O699" i="9" s="1"/>
  <c r="H699" i="9"/>
  <c r="J699" i="9"/>
  <c r="I699" i="9"/>
  <c r="P699" i="9"/>
  <c r="Q699" i="9" s="1"/>
  <c r="G808" i="9"/>
  <c r="K808" i="9" s="1"/>
  <c r="S879" i="9"/>
  <c r="T879" i="9"/>
  <c r="G9" i="9"/>
  <c r="K9" i="9" s="1"/>
  <c r="M10" i="9"/>
  <c r="M11" i="9" s="1"/>
  <c r="P145" i="9"/>
  <c r="Q145" i="9" s="1"/>
  <c r="L145" i="9"/>
  <c r="R145" i="9"/>
  <c r="O145" i="9" s="1"/>
  <c r="J145" i="9"/>
  <c r="I145" i="9"/>
  <c r="G192" i="9"/>
  <c r="K192" i="9" s="1"/>
  <c r="R204" i="9"/>
  <c r="O204" i="9" s="1"/>
  <c r="I204" i="9"/>
  <c r="J204" i="9"/>
  <c r="H204" i="9"/>
  <c r="P204" i="9"/>
  <c r="Q204" i="9" s="1"/>
  <c r="G306" i="9"/>
  <c r="K306" i="9" s="1"/>
  <c r="L435" i="9"/>
  <c r="P435" i="9"/>
  <c r="Q435" i="9" s="1"/>
  <c r="R435" i="9"/>
  <c r="O435" i="9" s="1"/>
  <c r="I435" i="9"/>
  <c r="H435" i="9"/>
  <c r="J435" i="9"/>
  <c r="R842" i="9"/>
  <c r="O842" i="9" s="1"/>
  <c r="I842" i="9"/>
  <c r="L842" i="9"/>
  <c r="H842" i="9"/>
  <c r="P842" i="9"/>
  <c r="Q842" i="9" s="1"/>
  <c r="M12" i="9"/>
  <c r="M13" i="9" s="1"/>
  <c r="R52" i="9"/>
  <c r="O52" i="9" s="1"/>
  <c r="J52" i="9"/>
  <c r="L52" i="9"/>
  <c r="P52" i="9"/>
  <c r="Q52" i="9" s="1"/>
  <c r="L71" i="9"/>
  <c r="P71" i="9"/>
  <c r="Q71" i="9" s="1"/>
  <c r="R71" i="9"/>
  <c r="O71" i="9" s="1"/>
  <c r="H71" i="9"/>
  <c r="J71" i="9"/>
  <c r="I71" i="9"/>
  <c r="L105" i="9"/>
  <c r="J105" i="9"/>
  <c r="R105" i="9"/>
  <c r="O105" i="9" s="1"/>
  <c r="I105" i="9"/>
  <c r="P105" i="9"/>
  <c r="Q105" i="9" s="1"/>
  <c r="H105" i="9"/>
  <c r="P141" i="9"/>
  <c r="Q141" i="9" s="1"/>
  <c r="R176" i="9"/>
  <c r="O176" i="9" s="1"/>
  <c r="H176" i="9"/>
  <c r="P176" i="9"/>
  <c r="Q176" i="9" s="1"/>
  <c r="L176" i="9"/>
  <c r="J176" i="9"/>
  <c r="I176" i="9"/>
  <c r="I214" i="9"/>
  <c r="H214" i="9"/>
  <c r="J214" i="9"/>
  <c r="L244" i="9"/>
  <c r="P244" i="9"/>
  <c r="Q244" i="9" s="1"/>
  <c r="J244" i="9"/>
  <c r="I244" i="9"/>
  <c r="R244" i="9"/>
  <c r="O244" i="9" s="1"/>
  <c r="G259" i="9"/>
  <c r="K259" i="9" s="1"/>
  <c r="I285" i="9"/>
  <c r="R285" i="9"/>
  <c r="O285" i="9" s="1"/>
  <c r="H285" i="9"/>
  <c r="L285" i="9"/>
  <c r="P285" i="9"/>
  <c r="Q285" i="9" s="1"/>
  <c r="G335" i="9"/>
  <c r="K335" i="9" s="1"/>
  <c r="L364" i="9"/>
  <c r="I364" i="9"/>
  <c r="R364" i="9"/>
  <c r="O364" i="9" s="1"/>
  <c r="H364" i="9"/>
  <c r="P364" i="9"/>
  <c r="Q364" i="9" s="1"/>
  <c r="H384" i="9"/>
  <c r="L384" i="9"/>
  <c r="P384" i="9"/>
  <c r="Q384" i="9" s="1"/>
  <c r="R384" i="9"/>
  <c r="O384" i="9" s="1"/>
  <c r="J384" i="9"/>
  <c r="I384" i="9"/>
  <c r="S386" i="9"/>
  <c r="T386" i="9"/>
  <c r="H392" i="9"/>
  <c r="J392" i="9"/>
  <c r="I392" i="9"/>
  <c r="P392" i="9"/>
  <c r="Q392" i="9" s="1"/>
  <c r="L392" i="9"/>
  <c r="R392" i="9"/>
  <c r="O392" i="9" s="1"/>
  <c r="L441" i="9"/>
  <c r="P441" i="9"/>
  <c r="Q441" i="9" s="1"/>
  <c r="J441" i="9"/>
  <c r="I441" i="9"/>
  <c r="H441" i="9"/>
  <c r="J450" i="9"/>
  <c r="T459" i="9"/>
  <c r="S459" i="9"/>
  <c r="H461" i="9"/>
  <c r="J461" i="9"/>
  <c r="I461" i="9"/>
  <c r="L461" i="9"/>
  <c r="R461" i="9"/>
  <c r="O461" i="9" s="1"/>
  <c r="P461" i="9"/>
  <c r="Q461" i="9" s="1"/>
  <c r="J526" i="9"/>
  <c r="T533" i="9"/>
  <c r="S533" i="9"/>
  <c r="S591" i="9"/>
  <c r="T591" i="9"/>
  <c r="L637" i="9"/>
  <c r="R637" i="9"/>
  <c r="O637" i="9" s="1"/>
  <c r="I637" i="9"/>
  <c r="H637" i="9"/>
  <c r="J637" i="9"/>
  <c r="P637" i="9"/>
  <c r="Q637" i="9" s="1"/>
  <c r="R748" i="9"/>
  <c r="O748" i="9" s="1"/>
  <c r="H748" i="9"/>
  <c r="P748" i="9"/>
  <c r="Q748" i="9" s="1"/>
  <c r="L748" i="9"/>
  <c r="J748" i="9"/>
  <c r="I748" i="9"/>
  <c r="G783" i="9"/>
  <c r="K783" i="9" s="1"/>
  <c r="J806" i="9"/>
  <c r="L806" i="9"/>
  <c r="R806" i="9"/>
  <c r="O806" i="9" s="1"/>
  <c r="I806" i="9"/>
  <c r="H806" i="9"/>
  <c r="J956" i="9"/>
  <c r="R994" i="9"/>
  <c r="O994" i="9" s="1"/>
  <c r="H994" i="9"/>
  <c r="I994" i="9"/>
  <c r="L994" i="9"/>
  <c r="P994" i="9"/>
  <c r="Q994" i="9" s="1"/>
  <c r="J994" i="9"/>
  <c r="L262" i="9"/>
  <c r="R262" i="9"/>
  <c r="O262" i="9" s="1"/>
  <c r="P262" i="9"/>
  <c r="Q262" i="9" s="1"/>
  <c r="J262" i="9"/>
  <c r="J310" i="9"/>
  <c r="I310" i="9"/>
  <c r="H310" i="9"/>
  <c r="P310" i="9"/>
  <c r="Q310" i="9" s="1"/>
  <c r="L310" i="9"/>
  <c r="P342" i="9"/>
  <c r="Q342" i="9" s="1"/>
  <c r="H342" i="9"/>
  <c r="R342" i="9"/>
  <c r="O342" i="9" s="1"/>
  <c r="J402" i="9"/>
  <c r="L402" i="9"/>
  <c r="R402" i="9"/>
  <c r="O402" i="9" s="1"/>
  <c r="P402" i="9"/>
  <c r="Q402" i="9" s="1"/>
  <c r="H421" i="9"/>
  <c r="I421" i="9"/>
  <c r="P444" i="9"/>
  <c r="Q444" i="9" s="1"/>
  <c r="L444" i="9"/>
  <c r="R444" i="9"/>
  <c r="O444" i="9" s="1"/>
  <c r="J444" i="9"/>
  <c r="I444" i="9"/>
  <c r="H444" i="9"/>
  <c r="J463" i="9"/>
  <c r="P463" i="9"/>
  <c r="Q463" i="9" s="1"/>
  <c r="R463" i="9"/>
  <c r="O463" i="9" s="1"/>
  <c r="L463" i="9"/>
  <c r="H463" i="9"/>
  <c r="R491" i="9"/>
  <c r="O491" i="9" s="1"/>
  <c r="H491" i="9"/>
  <c r="J491" i="9"/>
  <c r="I491" i="9"/>
  <c r="P491" i="9"/>
  <c r="Q491" i="9" s="1"/>
  <c r="L491" i="9"/>
  <c r="L523" i="9"/>
  <c r="P523" i="9"/>
  <c r="Q523" i="9" s="1"/>
  <c r="J523" i="9"/>
  <c r="I523" i="9"/>
  <c r="H523" i="9"/>
  <c r="G555" i="9"/>
  <c r="K555" i="9" s="1"/>
  <c r="L574" i="9"/>
  <c r="P574" i="9"/>
  <c r="Q574" i="9" s="1"/>
  <c r="R574" i="9"/>
  <c r="O574" i="9" s="1"/>
  <c r="J580" i="9"/>
  <c r="P580" i="9"/>
  <c r="Q580" i="9" s="1"/>
  <c r="L580" i="9"/>
  <c r="I580" i="9"/>
  <c r="H580" i="9"/>
  <c r="P584" i="9"/>
  <c r="Q584" i="9" s="1"/>
  <c r="R584" i="9"/>
  <c r="O584" i="9" s="1"/>
  <c r="L584" i="9"/>
  <c r="H584" i="9"/>
  <c r="J596" i="9"/>
  <c r="P596" i="9"/>
  <c r="Q596" i="9" s="1"/>
  <c r="R596" i="9"/>
  <c r="O596" i="9" s="1"/>
  <c r="I596" i="9"/>
  <c r="H596" i="9"/>
  <c r="J636" i="9"/>
  <c r="L636" i="9"/>
  <c r="I636" i="9"/>
  <c r="H636" i="9"/>
  <c r="P636" i="9"/>
  <c r="Q636" i="9" s="1"/>
  <c r="P678" i="9"/>
  <c r="Q678" i="9" s="1"/>
  <c r="R678" i="9"/>
  <c r="O678" i="9" s="1"/>
  <c r="H678" i="9"/>
  <c r="L678" i="9"/>
  <c r="J678" i="9"/>
  <c r="I678" i="9"/>
  <c r="J737" i="9"/>
  <c r="L737" i="9"/>
  <c r="H737" i="9"/>
  <c r="I737" i="9"/>
  <c r="P737" i="9"/>
  <c r="Q737" i="9" s="1"/>
  <c r="P766" i="9"/>
  <c r="Q766" i="9" s="1"/>
  <c r="R766" i="9"/>
  <c r="O766" i="9" s="1"/>
  <c r="J766" i="9"/>
  <c r="I766" i="9"/>
  <c r="H766" i="9"/>
  <c r="L766" i="9"/>
  <c r="H952" i="9"/>
  <c r="R952" i="9"/>
  <c r="O952" i="9" s="1"/>
  <c r="L952" i="9"/>
  <c r="P952" i="9"/>
  <c r="Q952" i="9" s="1"/>
  <c r="J952" i="9"/>
  <c r="I952" i="9"/>
  <c r="P96" i="9"/>
  <c r="Q96" i="9" s="1"/>
  <c r="J96" i="9"/>
  <c r="G152" i="9"/>
  <c r="K152" i="9" s="1"/>
  <c r="P160" i="9"/>
  <c r="Q160" i="9" s="1"/>
  <c r="R160" i="9"/>
  <c r="O160" i="9" s="1"/>
  <c r="G162" i="9"/>
  <c r="K162" i="9" s="1"/>
  <c r="L169" i="9"/>
  <c r="R169" i="9"/>
  <c r="O169" i="9" s="1"/>
  <c r="G181" i="9"/>
  <c r="K181" i="9" s="1"/>
  <c r="P185" i="9"/>
  <c r="Q185" i="9" s="1"/>
  <c r="R185" i="9"/>
  <c r="O185" i="9" s="1"/>
  <c r="G196" i="9"/>
  <c r="K196" i="9" s="1"/>
  <c r="S202" i="9"/>
  <c r="J242" i="9"/>
  <c r="R242" i="9"/>
  <c r="O242" i="9" s="1"/>
  <c r="H242" i="9"/>
  <c r="I242" i="9"/>
  <c r="P242" i="9"/>
  <c r="Q242" i="9" s="1"/>
  <c r="H248" i="9"/>
  <c r="R248" i="9"/>
  <c r="O248" i="9" s="1"/>
  <c r="P248" i="9"/>
  <c r="Q248" i="9" s="1"/>
  <c r="J248" i="9"/>
  <c r="I248" i="9"/>
  <c r="L248" i="9"/>
  <c r="H262" i="9"/>
  <c r="P293" i="9"/>
  <c r="Q293" i="9" s="1"/>
  <c r="R293" i="9"/>
  <c r="O293" i="9" s="1"/>
  <c r="H293" i="9"/>
  <c r="P360" i="9"/>
  <c r="Q360" i="9" s="1"/>
  <c r="L440" i="9"/>
  <c r="J440" i="9"/>
  <c r="H440" i="9"/>
  <c r="R440" i="9"/>
  <c r="O440" i="9" s="1"/>
  <c r="I440" i="9"/>
  <c r="G448" i="9"/>
  <c r="K448" i="9" s="1"/>
  <c r="P475" i="9"/>
  <c r="Q475" i="9" s="1"/>
  <c r="R475" i="9"/>
  <c r="O475" i="9" s="1"/>
  <c r="H475" i="9"/>
  <c r="I475" i="9"/>
  <c r="P508" i="9"/>
  <c r="Q508" i="9" s="1"/>
  <c r="L508" i="9"/>
  <c r="J508" i="9"/>
  <c r="I508" i="9"/>
  <c r="H508" i="9"/>
  <c r="H574" i="9"/>
  <c r="G670" i="9"/>
  <c r="K670" i="9" s="1"/>
  <c r="L725" i="9"/>
  <c r="J725" i="9"/>
  <c r="R725" i="9"/>
  <c r="O725" i="9" s="1"/>
  <c r="I725" i="9"/>
  <c r="H725" i="9"/>
  <c r="H759" i="9"/>
  <c r="J759" i="9"/>
  <c r="L759" i="9"/>
  <c r="I759" i="9"/>
  <c r="R759" i="9"/>
  <c r="O759" i="9" s="1"/>
  <c r="J891" i="9"/>
  <c r="I891" i="9"/>
  <c r="L891" i="9"/>
  <c r="R891" i="9"/>
  <c r="O891" i="9" s="1"/>
  <c r="I907" i="9"/>
  <c r="L907" i="9"/>
  <c r="R907" i="9"/>
  <c r="O907" i="9" s="1"/>
  <c r="P907" i="9"/>
  <c r="Q907" i="9" s="1"/>
  <c r="J907" i="9"/>
  <c r="H907" i="9"/>
  <c r="G11" i="9"/>
  <c r="K11" i="9" s="1"/>
  <c r="H74" i="9"/>
  <c r="H96" i="9"/>
  <c r="J109" i="9"/>
  <c r="R109" i="9"/>
  <c r="O109" i="9" s="1"/>
  <c r="H109" i="9"/>
  <c r="I109" i="9"/>
  <c r="G135" i="9"/>
  <c r="K135" i="9" s="1"/>
  <c r="G155" i="9"/>
  <c r="K155" i="9" s="1"/>
  <c r="L160" i="9"/>
  <c r="P169" i="9"/>
  <c r="Q169" i="9" s="1"/>
  <c r="I193" i="9"/>
  <c r="G195" i="9"/>
  <c r="K195" i="9" s="1"/>
  <c r="L228" i="9"/>
  <c r="R228" i="9"/>
  <c r="O228" i="9" s="1"/>
  <c r="I228" i="9"/>
  <c r="H228" i="9"/>
  <c r="G241" i="9"/>
  <c r="K241" i="9" s="1"/>
  <c r="I262" i="9"/>
  <c r="H288" i="9"/>
  <c r="I288" i="9"/>
  <c r="R288" i="9"/>
  <c r="O288" i="9" s="1"/>
  <c r="L288" i="9"/>
  <c r="P288" i="9"/>
  <c r="Q288" i="9" s="1"/>
  <c r="H312" i="9"/>
  <c r="R312" i="9"/>
  <c r="O312" i="9" s="1"/>
  <c r="P312" i="9"/>
  <c r="Q312" i="9" s="1"/>
  <c r="L312" i="9"/>
  <c r="J312" i="9"/>
  <c r="I323" i="9"/>
  <c r="H323" i="9"/>
  <c r="J323" i="9"/>
  <c r="P338" i="9"/>
  <c r="Q338" i="9" s="1"/>
  <c r="P403" i="9"/>
  <c r="Q403" i="9" s="1"/>
  <c r="R403" i="9"/>
  <c r="O403" i="9" s="1"/>
  <c r="L403" i="9"/>
  <c r="P406" i="9"/>
  <c r="Q406" i="9" s="1"/>
  <c r="L406" i="9"/>
  <c r="R406" i="9"/>
  <c r="O406" i="9" s="1"/>
  <c r="J406" i="9"/>
  <c r="P440" i="9"/>
  <c r="Q440" i="9" s="1"/>
  <c r="G456" i="9"/>
  <c r="K456" i="9" s="1"/>
  <c r="L475" i="9"/>
  <c r="G484" i="9"/>
  <c r="K484" i="9" s="1"/>
  <c r="P490" i="9"/>
  <c r="Q490" i="9" s="1"/>
  <c r="H490" i="9"/>
  <c r="L490" i="9"/>
  <c r="R490" i="9"/>
  <c r="O490" i="9" s="1"/>
  <c r="J490" i="9"/>
  <c r="P496" i="9"/>
  <c r="Q496" i="9" s="1"/>
  <c r="H496" i="9"/>
  <c r="L496" i="9"/>
  <c r="R496" i="9"/>
  <c r="O496" i="9" s="1"/>
  <c r="P500" i="9"/>
  <c r="Q500" i="9" s="1"/>
  <c r="R500" i="9"/>
  <c r="O500" i="9" s="1"/>
  <c r="H500" i="9"/>
  <c r="R518" i="9"/>
  <c r="O518" i="9" s="1"/>
  <c r="I518" i="9"/>
  <c r="P518" i="9"/>
  <c r="Q518" i="9" s="1"/>
  <c r="J518" i="9"/>
  <c r="H518" i="9"/>
  <c r="L518" i="9"/>
  <c r="I576" i="9"/>
  <c r="P576" i="9"/>
  <c r="Q576" i="9" s="1"/>
  <c r="J576" i="9"/>
  <c r="R576" i="9"/>
  <c r="O576" i="9" s="1"/>
  <c r="L576" i="9"/>
  <c r="H576" i="9"/>
  <c r="R595" i="9"/>
  <c r="O595" i="9" s="1"/>
  <c r="I595" i="9"/>
  <c r="L595" i="9"/>
  <c r="J595" i="9"/>
  <c r="H595" i="9"/>
  <c r="P595" i="9"/>
  <c r="Q595" i="9" s="1"/>
  <c r="J604" i="9"/>
  <c r="L604" i="9"/>
  <c r="R604" i="9"/>
  <c r="O604" i="9" s="1"/>
  <c r="I604" i="9"/>
  <c r="H604" i="9"/>
  <c r="R640" i="9"/>
  <c r="O640" i="9" s="1"/>
  <c r="I640" i="9"/>
  <c r="L640" i="9"/>
  <c r="P640" i="9"/>
  <c r="Q640" i="9" s="1"/>
  <c r="J640" i="9"/>
  <c r="H663" i="9"/>
  <c r="I663" i="9"/>
  <c r="J663" i="9"/>
  <c r="L663" i="9"/>
  <c r="L701" i="9"/>
  <c r="I701" i="9"/>
  <c r="H701" i="9"/>
  <c r="P701" i="9"/>
  <c r="Q701" i="9" s="1"/>
  <c r="R701" i="9"/>
  <c r="O701" i="9" s="1"/>
  <c r="J701" i="9"/>
  <c r="P759" i="9"/>
  <c r="Q759" i="9" s="1"/>
  <c r="H891" i="9"/>
  <c r="H931" i="9"/>
  <c r="G953" i="9"/>
  <c r="K953" i="9" s="1"/>
  <c r="J28" i="9"/>
  <c r="P28" i="9"/>
  <c r="Q28" i="9" s="1"/>
  <c r="I74" i="9"/>
  <c r="P78" i="9"/>
  <c r="Q78" i="9" s="1"/>
  <c r="J78" i="9"/>
  <c r="I78" i="9"/>
  <c r="I96" i="9"/>
  <c r="G98" i="9"/>
  <c r="K98" i="9" s="1"/>
  <c r="P106" i="9"/>
  <c r="Q106" i="9" s="1"/>
  <c r="R106" i="9"/>
  <c r="O106" i="9" s="1"/>
  <c r="H106" i="9"/>
  <c r="I106" i="9"/>
  <c r="L109" i="9"/>
  <c r="L111" i="9"/>
  <c r="P111" i="9"/>
  <c r="Q111" i="9" s="1"/>
  <c r="G159" i="9"/>
  <c r="K159" i="9" s="1"/>
  <c r="L172" i="9"/>
  <c r="L175" i="9"/>
  <c r="P175" i="9"/>
  <c r="Q175" i="9" s="1"/>
  <c r="H175" i="9"/>
  <c r="P202" i="9"/>
  <c r="Q202" i="9" s="1"/>
  <c r="L202" i="9"/>
  <c r="G205" i="9"/>
  <c r="K205" i="9" s="1"/>
  <c r="G216" i="9"/>
  <c r="K216" i="9" s="1"/>
  <c r="R217" i="9"/>
  <c r="O217" i="9" s="1"/>
  <c r="I217" i="9"/>
  <c r="P217" i="9"/>
  <c r="Q217" i="9" s="1"/>
  <c r="H217" i="9"/>
  <c r="J217" i="9"/>
  <c r="J226" i="9"/>
  <c r="P226" i="9"/>
  <c r="Q226" i="9" s="1"/>
  <c r="I226" i="9"/>
  <c r="J228" i="9"/>
  <c r="G237" i="9"/>
  <c r="K237" i="9" s="1"/>
  <c r="G252" i="9"/>
  <c r="K252" i="9" s="1"/>
  <c r="J288" i="9"/>
  <c r="G296" i="9"/>
  <c r="K296" i="9" s="1"/>
  <c r="P299" i="9"/>
  <c r="Q299" i="9" s="1"/>
  <c r="R299" i="9"/>
  <c r="O299" i="9" s="1"/>
  <c r="L299" i="9"/>
  <c r="J299" i="9"/>
  <c r="I299" i="9"/>
  <c r="G304" i="9"/>
  <c r="K304" i="9" s="1"/>
  <c r="I312" i="9"/>
  <c r="L323" i="9"/>
  <c r="J325" i="9"/>
  <c r="I325" i="9"/>
  <c r="P325" i="9"/>
  <c r="Q325" i="9" s="1"/>
  <c r="J330" i="9"/>
  <c r="P330" i="9"/>
  <c r="Q330" i="9" s="1"/>
  <c r="H330" i="9"/>
  <c r="R330" i="9"/>
  <c r="O330" i="9" s="1"/>
  <c r="I334" i="9"/>
  <c r="R334" i="9"/>
  <c r="O334" i="9" s="1"/>
  <c r="H334" i="9"/>
  <c r="P334" i="9"/>
  <c r="Q334" i="9" s="1"/>
  <c r="L334" i="9"/>
  <c r="J334" i="9"/>
  <c r="G343" i="9"/>
  <c r="K343" i="9" s="1"/>
  <c r="I344" i="9"/>
  <c r="R345" i="9"/>
  <c r="O345" i="9" s="1"/>
  <c r="I345" i="9"/>
  <c r="P345" i="9"/>
  <c r="Q345" i="9" s="1"/>
  <c r="H345" i="9"/>
  <c r="G359" i="9"/>
  <c r="K359" i="9" s="1"/>
  <c r="R394" i="9"/>
  <c r="O394" i="9" s="1"/>
  <c r="I400" i="9"/>
  <c r="H403" i="9"/>
  <c r="H406" i="9"/>
  <c r="P432" i="9"/>
  <c r="Q432" i="9" s="1"/>
  <c r="I432" i="9"/>
  <c r="H432" i="9"/>
  <c r="L432" i="9"/>
  <c r="J432" i="9"/>
  <c r="T437" i="9"/>
  <c r="S437" i="9"/>
  <c r="G442" i="9"/>
  <c r="K442" i="9" s="1"/>
  <c r="P460" i="9"/>
  <c r="Q460" i="9" s="1"/>
  <c r="H460" i="9"/>
  <c r="G465" i="9"/>
  <c r="K465" i="9" s="1"/>
  <c r="P466" i="9"/>
  <c r="Q466" i="9" s="1"/>
  <c r="R466" i="9"/>
  <c r="O466" i="9" s="1"/>
  <c r="I466" i="9"/>
  <c r="H466" i="9"/>
  <c r="G486" i="9"/>
  <c r="K486" i="9" s="1"/>
  <c r="I490" i="9"/>
  <c r="I496" i="9"/>
  <c r="G498" i="9"/>
  <c r="K498" i="9" s="1"/>
  <c r="L500" i="9"/>
  <c r="G502" i="9"/>
  <c r="K502" i="9" s="1"/>
  <c r="L504" i="9"/>
  <c r="J504" i="9"/>
  <c r="P504" i="9"/>
  <c r="Q504" i="9" s="1"/>
  <c r="R504" i="9"/>
  <c r="O504" i="9" s="1"/>
  <c r="R508" i="9"/>
  <c r="O508" i="9" s="1"/>
  <c r="L529" i="9"/>
  <c r="R529" i="9"/>
  <c r="O529" i="9" s="1"/>
  <c r="P529" i="9"/>
  <c r="Q529" i="9" s="1"/>
  <c r="H529" i="9"/>
  <c r="J552" i="9"/>
  <c r="L552" i="9"/>
  <c r="R552" i="9"/>
  <c r="O552" i="9" s="1"/>
  <c r="P552" i="9"/>
  <c r="Q552" i="9" s="1"/>
  <c r="I552" i="9"/>
  <c r="G556" i="9"/>
  <c r="K556" i="9" s="1"/>
  <c r="L558" i="9"/>
  <c r="P558" i="9"/>
  <c r="Q558" i="9" s="1"/>
  <c r="R558" i="9"/>
  <c r="O558" i="9" s="1"/>
  <c r="J558" i="9"/>
  <c r="I558" i="9"/>
  <c r="H558" i="9"/>
  <c r="G573" i="9"/>
  <c r="K573" i="9" s="1"/>
  <c r="J574" i="9"/>
  <c r="P604" i="9"/>
  <c r="Q604" i="9" s="1"/>
  <c r="S605" i="9"/>
  <c r="R615" i="9"/>
  <c r="O615" i="9" s="1"/>
  <c r="H615" i="9"/>
  <c r="J615" i="9"/>
  <c r="P615" i="9"/>
  <c r="Q615" i="9" s="1"/>
  <c r="L615" i="9"/>
  <c r="I615" i="9"/>
  <c r="H640" i="9"/>
  <c r="J642" i="9"/>
  <c r="R642" i="9"/>
  <c r="O642" i="9" s="1"/>
  <c r="R648" i="9"/>
  <c r="O648" i="9" s="1"/>
  <c r="I648" i="9"/>
  <c r="J648" i="9"/>
  <c r="L648" i="9"/>
  <c r="P648" i="9"/>
  <c r="Q648" i="9" s="1"/>
  <c r="H648" i="9"/>
  <c r="P663" i="9"/>
  <c r="Q663" i="9" s="1"/>
  <c r="G671" i="9"/>
  <c r="K671" i="9" s="1"/>
  <c r="G694" i="9"/>
  <c r="K694" i="9" s="1"/>
  <c r="P718" i="9"/>
  <c r="Q718" i="9" s="1"/>
  <c r="I718" i="9"/>
  <c r="J718" i="9"/>
  <c r="H718" i="9"/>
  <c r="R718" i="9"/>
  <c r="O718" i="9" s="1"/>
  <c r="P725" i="9"/>
  <c r="Q725" i="9" s="1"/>
  <c r="S729" i="9"/>
  <c r="T729" i="9"/>
  <c r="H752" i="9"/>
  <c r="J757" i="9"/>
  <c r="I757" i="9"/>
  <c r="R757" i="9"/>
  <c r="O757" i="9" s="1"/>
  <c r="P757" i="9"/>
  <c r="Q757" i="9" s="1"/>
  <c r="H757" i="9"/>
  <c r="G822" i="9"/>
  <c r="K822" i="9" s="1"/>
  <c r="H829" i="9"/>
  <c r="J829" i="9"/>
  <c r="I829" i="9"/>
  <c r="R886" i="9"/>
  <c r="O886" i="9" s="1"/>
  <c r="H886" i="9"/>
  <c r="I886" i="9"/>
  <c r="L886" i="9"/>
  <c r="J886" i="9"/>
  <c r="P891" i="9"/>
  <c r="Q891" i="9" s="1"/>
  <c r="L916" i="9"/>
  <c r="I916" i="9"/>
  <c r="H916" i="9"/>
  <c r="P916" i="9"/>
  <c r="Q916" i="9" s="1"/>
  <c r="R916" i="9"/>
  <c r="O916" i="9" s="1"/>
  <c r="J916" i="9"/>
  <c r="T1020" i="9"/>
  <c r="S1020" i="9"/>
  <c r="H1025" i="9"/>
  <c r="P1025" i="9"/>
  <c r="Q1025" i="9" s="1"/>
  <c r="J1025" i="9"/>
  <c r="I1025" i="9"/>
  <c r="L1025" i="9"/>
  <c r="R1025" i="9"/>
  <c r="O1025" i="9" s="1"/>
  <c r="L193" i="9"/>
  <c r="J193" i="9"/>
  <c r="L340" i="9"/>
  <c r="J340" i="9"/>
  <c r="I340" i="9"/>
  <c r="R340" i="9"/>
  <c r="O340" i="9" s="1"/>
  <c r="H340" i="9"/>
  <c r="I349" i="9"/>
  <c r="R349" i="9"/>
  <c r="O349" i="9" s="1"/>
  <c r="H349" i="9"/>
  <c r="L349" i="9"/>
  <c r="G407" i="9"/>
  <c r="K407" i="9" s="1"/>
  <c r="T411" i="9"/>
  <c r="S411" i="9"/>
  <c r="G474" i="9"/>
  <c r="K474" i="9" s="1"/>
  <c r="G494" i="9"/>
  <c r="K494" i="9" s="1"/>
  <c r="J503" i="9"/>
  <c r="R503" i="9"/>
  <c r="O503" i="9" s="1"/>
  <c r="H503" i="9"/>
  <c r="P503" i="9"/>
  <c r="Q503" i="9" s="1"/>
  <c r="L503" i="9"/>
  <c r="L568" i="9"/>
  <c r="P568" i="9"/>
  <c r="Q568" i="9" s="1"/>
  <c r="R568" i="9"/>
  <c r="O568" i="9" s="1"/>
  <c r="I568" i="9"/>
  <c r="H568" i="9"/>
  <c r="G832" i="9"/>
  <c r="K832" i="9" s="1"/>
  <c r="J177" i="9"/>
  <c r="I177" i="9"/>
  <c r="L177" i="9"/>
  <c r="R188" i="9"/>
  <c r="O188" i="9" s="1"/>
  <c r="I188" i="9"/>
  <c r="P188" i="9"/>
  <c r="Q188" i="9" s="1"/>
  <c r="P206" i="9"/>
  <c r="Q206" i="9" s="1"/>
  <c r="J206" i="9"/>
  <c r="I206" i="9"/>
  <c r="R206" i="9"/>
  <c r="O206" i="9" s="1"/>
  <c r="G231" i="9"/>
  <c r="K231" i="9" s="1"/>
  <c r="J267" i="9"/>
  <c r="I267" i="9"/>
  <c r="L267" i="9"/>
  <c r="H267" i="9"/>
  <c r="R267" i="9"/>
  <c r="O267" i="9" s="1"/>
  <c r="J274" i="9"/>
  <c r="L274" i="9"/>
  <c r="R274" i="9"/>
  <c r="O274" i="9" s="1"/>
  <c r="I274" i="9"/>
  <c r="H274" i="9"/>
  <c r="G300" i="9"/>
  <c r="K300" i="9" s="1"/>
  <c r="G315" i="9"/>
  <c r="K315" i="9" s="1"/>
  <c r="L342" i="9"/>
  <c r="J349" i="9"/>
  <c r="R379" i="9"/>
  <c r="O379" i="9" s="1"/>
  <c r="H379" i="9"/>
  <c r="L379" i="9"/>
  <c r="J379" i="9"/>
  <c r="P379" i="9"/>
  <c r="Q379" i="9" s="1"/>
  <c r="G387" i="9"/>
  <c r="K387" i="9" s="1"/>
  <c r="G410" i="9"/>
  <c r="K410" i="9" s="1"/>
  <c r="R462" i="9"/>
  <c r="O462" i="9" s="1"/>
  <c r="I462" i="9"/>
  <c r="L462" i="9"/>
  <c r="H462" i="9"/>
  <c r="I467" i="9"/>
  <c r="R467" i="9"/>
  <c r="O467" i="9" s="1"/>
  <c r="H467" i="9"/>
  <c r="L467" i="9"/>
  <c r="P467" i="9"/>
  <c r="Q467" i="9" s="1"/>
  <c r="J467" i="9"/>
  <c r="I482" i="9"/>
  <c r="R482" i="9"/>
  <c r="O482" i="9" s="1"/>
  <c r="H482" i="9"/>
  <c r="P482" i="9"/>
  <c r="Q482" i="9" s="1"/>
  <c r="L482" i="9"/>
  <c r="J482" i="9"/>
  <c r="R580" i="9"/>
  <c r="O580" i="9" s="1"/>
  <c r="L596" i="9"/>
  <c r="G696" i="9"/>
  <c r="K696" i="9" s="1"/>
  <c r="G713" i="9"/>
  <c r="K713" i="9" s="1"/>
  <c r="G735" i="9"/>
  <c r="K735" i="9" s="1"/>
  <c r="G770" i="9"/>
  <c r="K770" i="9" s="1"/>
  <c r="H804" i="9"/>
  <c r="R804" i="9"/>
  <c r="O804" i="9" s="1"/>
  <c r="P804" i="9"/>
  <c r="Q804" i="9" s="1"/>
  <c r="L804" i="9"/>
  <c r="I804" i="9"/>
  <c r="J804" i="9"/>
  <c r="L931" i="9"/>
  <c r="R931" i="9"/>
  <c r="O931" i="9" s="1"/>
  <c r="P931" i="9"/>
  <c r="Q931" i="9" s="1"/>
  <c r="I931" i="9"/>
  <c r="G22" i="9"/>
  <c r="K22" i="9" s="1"/>
  <c r="H25" i="9"/>
  <c r="P25" i="9"/>
  <c r="Q25" i="9" s="1"/>
  <c r="I25" i="9"/>
  <c r="P66" i="9"/>
  <c r="Q66" i="9" s="1"/>
  <c r="H66" i="9"/>
  <c r="G107" i="9"/>
  <c r="K107" i="9" s="1"/>
  <c r="G108" i="9"/>
  <c r="K108" i="9" s="1"/>
  <c r="G131" i="9"/>
  <c r="K131" i="9" s="1"/>
  <c r="L153" i="9"/>
  <c r="G183" i="9"/>
  <c r="K183" i="9" s="1"/>
  <c r="L185" i="9"/>
  <c r="L188" i="9"/>
  <c r="J198" i="9"/>
  <c r="I198" i="9"/>
  <c r="R198" i="9"/>
  <c r="O198" i="9" s="1"/>
  <c r="H206" i="9"/>
  <c r="P247" i="9"/>
  <c r="Q247" i="9" s="1"/>
  <c r="L247" i="9"/>
  <c r="J247" i="9"/>
  <c r="I247" i="9"/>
  <c r="G282" i="9"/>
  <c r="K282" i="9" s="1"/>
  <c r="G291" i="9"/>
  <c r="K291" i="9" s="1"/>
  <c r="G309" i="9"/>
  <c r="K309" i="9" s="1"/>
  <c r="P351" i="9"/>
  <c r="Q351" i="9" s="1"/>
  <c r="J351" i="9"/>
  <c r="I351" i="9"/>
  <c r="L351" i="9"/>
  <c r="T362" i="9"/>
  <c r="L459" i="9"/>
  <c r="H459" i="9"/>
  <c r="J459" i="9"/>
  <c r="I459" i="9"/>
  <c r="J487" i="9"/>
  <c r="P487" i="9"/>
  <c r="Q487" i="9" s="1"/>
  <c r="H487" i="9"/>
  <c r="I487" i="9"/>
  <c r="R487" i="9"/>
  <c r="O487" i="9" s="1"/>
  <c r="R523" i="9"/>
  <c r="O523" i="9" s="1"/>
  <c r="R539" i="9"/>
  <c r="O539" i="9" s="1"/>
  <c r="I539" i="9"/>
  <c r="H539" i="9"/>
  <c r="J539" i="9"/>
  <c r="L539" i="9"/>
  <c r="R636" i="9"/>
  <c r="O636" i="9" s="1"/>
  <c r="G742" i="9"/>
  <c r="K742" i="9" s="1"/>
  <c r="H28" i="9"/>
  <c r="G29" i="9"/>
  <c r="K29" i="9" s="1"/>
  <c r="H33" i="9"/>
  <c r="P33" i="9"/>
  <c r="Q33" i="9" s="1"/>
  <c r="J33" i="9"/>
  <c r="H39" i="9"/>
  <c r="G46" i="9"/>
  <c r="K46" i="9" s="1"/>
  <c r="G58" i="9"/>
  <c r="K58" i="9" s="1"/>
  <c r="G76" i="9"/>
  <c r="K76" i="9" s="1"/>
  <c r="H78" i="9"/>
  <c r="J89" i="9"/>
  <c r="P89" i="9"/>
  <c r="Q89" i="9" s="1"/>
  <c r="P90" i="9"/>
  <c r="Q90" i="9" s="1"/>
  <c r="J90" i="9"/>
  <c r="L96" i="9"/>
  <c r="L106" i="9"/>
  <c r="H111" i="9"/>
  <c r="P121" i="9"/>
  <c r="Q121" i="9" s="1"/>
  <c r="J121" i="9"/>
  <c r="I121" i="9"/>
  <c r="R124" i="9"/>
  <c r="O124" i="9" s="1"/>
  <c r="I124" i="9"/>
  <c r="P124" i="9"/>
  <c r="Q124" i="9" s="1"/>
  <c r="L124" i="9"/>
  <c r="G125" i="9"/>
  <c r="K125" i="9" s="1"/>
  <c r="I137" i="9"/>
  <c r="R137" i="9"/>
  <c r="O137" i="9" s="1"/>
  <c r="H137" i="9"/>
  <c r="J137" i="9"/>
  <c r="P142" i="9"/>
  <c r="Q142" i="9" s="1"/>
  <c r="R142" i="9"/>
  <c r="O142" i="9" s="1"/>
  <c r="G158" i="9"/>
  <c r="K158" i="9" s="1"/>
  <c r="G167" i="9"/>
  <c r="K167" i="9" s="1"/>
  <c r="G168" i="9"/>
  <c r="K168" i="9" s="1"/>
  <c r="P177" i="9"/>
  <c r="Q177" i="9" s="1"/>
  <c r="P194" i="9"/>
  <c r="Q194" i="9" s="1"/>
  <c r="H194" i="9"/>
  <c r="L198" i="9"/>
  <c r="H202" i="9"/>
  <c r="L217" i="9"/>
  <c r="G225" i="9"/>
  <c r="K225" i="9" s="1"/>
  <c r="H226" i="9"/>
  <c r="P229" i="9"/>
  <c r="Q229" i="9" s="1"/>
  <c r="J229" i="9"/>
  <c r="I229" i="9"/>
  <c r="P235" i="9"/>
  <c r="Q235" i="9" s="1"/>
  <c r="J235" i="9"/>
  <c r="I235" i="9"/>
  <c r="L235" i="9"/>
  <c r="P254" i="9"/>
  <c r="Q254" i="9" s="1"/>
  <c r="I254" i="9"/>
  <c r="H254" i="9"/>
  <c r="J266" i="9"/>
  <c r="P266" i="9"/>
  <c r="Q266" i="9" s="1"/>
  <c r="L266" i="9"/>
  <c r="P267" i="9"/>
  <c r="Q267" i="9" s="1"/>
  <c r="L268" i="9"/>
  <c r="R268" i="9"/>
  <c r="O268" i="9" s="1"/>
  <c r="P268" i="9"/>
  <c r="Q268" i="9" s="1"/>
  <c r="G287" i="9"/>
  <c r="K287" i="9" s="1"/>
  <c r="H299" i="9"/>
  <c r="G314" i="9"/>
  <c r="K314" i="9" s="1"/>
  <c r="G317" i="9"/>
  <c r="K317" i="9" s="1"/>
  <c r="P318" i="9"/>
  <c r="Q318" i="9" s="1"/>
  <c r="L318" i="9"/>
  <c r="I318" i="9"/>
  <c r="H318" i="9"/>
  <c r="P323" i="9"/>
  <c r="Q323" i="9" s="1"/>
  <c r="L325" i="9"/>
  <c r="P327" i="9"/>
  <c r="Q327" i="9" s="1"/>
  <c r="R327" i="9"/>
  <c r="O327" i="9" s="1"/>
  <c r="L327" i="9"/>
  <c r="G329" i="9"/>
  <c r="K329" i="9" s="1"/>
  <c r="L330" i="9"/>
  <c r="G332" i="9"/>
  <c r="K332" i="9" s="1"/>
  <c r="L345" i="9"/>
  <c r="G347" i="9"/>
  <c r="K347" i="9" s="1"/>
  <c r="R351" i="9"/>
  <c r="O351" i="9" s="1"/>
  <c r="G365" i="9"/>
  <c r="K365" i="9" s="1"/>
  <c r="R373" i="9"/>
  <c r="O373" i="9" s="1"/>
  <c r="H373" i="9"/>
  <c r="I373" i="9"/>
  <c r="R385" i="9"/>
  <c r="O385" i="9" s="1"/>
  <c r="I385" i="9"/>
  <c r="P385" i="9"/>
  <c r="Q385" i="9" s="1"/>
  <c r="J385" i="9"/>
  <c r="L385" i="9"/>
  <c r="R393" i="9"/>
  <c r="O393" i="9" s="1"/>
  <c r="I393" i="9"/>
  <c r="L393" i="9"/>
  <c r="J393" i="9"/>
  <c r="I398" i="9"/>
  <c r="R398" i="9"/>
  <c r="O398" i="9" s="1"/>
  <c r="H398" i="9"/>
  <c r="J398" i="9"/>
  <c r="I403" i="9"/>
  <c r="G405" i="9"/>
  <c r="K405" i="9" s="1"/>
  <c r="I406" i="9"/>
  <c r="R409" i="9"/>
  <c r="O409" i="9" s="1"/>
  <c r="I409" i="9"/>
  <c r="P409" i="9"/>
  <c r="Q409" i="9" s="1"/>
  <c r="L409" i="9"/>
  <c r="J409" i="9"/>
  <c r="H409" i="9"/>
  <c r="P426" i="9"/>
  <c r="Q426" i="9" s="1"/>
  <c r="L426" i="9"/>
  <c r="J426" i="9"/>
  <c r="I426" i="9"/>
  <c r="H426" i="9"/>
  <c r="R432" i="9"/>
  <c r="O432" i="9" s="1"/>
  <c r="H445" i="9"/>
  <c r="R445" i="9"/>
  <c r="O445" i="9" s="1"/>
  <c r="P445" i="9"/>
  <c r="Q445" i="9" s="1"/>
  <c r="L445" i="9"/>
  <c r="J445" i="9"/>
  <c r="I445" i="9"/>
  <c r="G452" i="9"/>
  <c r="K452" i="9" s="1"/>
  <c r="P459" i="9"/>
  <c r="Q459" i="9" s="1"/>
  <c r="L460" i="9"/>
  <c r="L466" i="9"/>
  <c r="L473" i="9"/>
  <c r="J473" i="9"/>
  <c r="I473" i="9"/>
  <c r="P473" i="9"/>
  <c r="Q473" i="9" s="1"/>
  <c r="H473" i="9"/>
  <c r="H477" i="9"/>
  <c r="L477" i="9"/>
  <c r="J477" i="9"/>
  <c r="R477" i="9"/>
  <c r="O477" i="9" s="1"/>
  <c r="I477" i="9"/>
  <c r="L489" i="9"/>
  <c r="P489" i="9"/>
  <c r="Q489" i="9" s="1"/>
  <c r="R489" i="9"/>
  <c r="O489" i="9" s="1"/>
  <c r="J489" i="9"/>
  <c r="J496" i="9"/>
  <c r="H504" i="9"/>
  <c r="L549" i="9"/>
  <c r="I549" i="9"/>
  <c r="H549" i="9"/>
  <c r="J549" i="9"/>
  <c r="R549" i="9"/>
  <c r="O549" i="9" s="1"/>
  <c r="L550" i="9"/>
  <c r="P550" i="9"/>
  <c r="Q550" i="9" s="1"/>
  <c r="H550" i="9"/>
  <c r="R550" i="9"/>
  <c r="O550" i="9" s="1"/>
  <c r="I550" i="9"/>
  <c r="H552" i="9"/>
  <c r="G577" i="9"/>
  <c r="K577" i="9" s="1"/>
  <c r="H602" i="9"/>
  <c r="R602" i="9"/>
  <c r="O602" i="9" s="1"/>
  <c r="P602" i="9"/>
  <c r="Q602" i="9" s="1"/>
  <c r="L602" i="9"/>
  <c r="I602" i="9"/>
  <c r="J602" i="9"/>
  <c r="H642" i="9"/>
  <c r="S650" i="9"/>
  <c r="T658" i="9"/>
  <c r="S658" i="9"/>
  <c r="R663" i="9"/>
  <c r="O663" i="9" s="1"/>
  <c r="J665" i="9"/>
  <c r="P665" i="9"/>
  <c r="Q665" i="9" s="1"/>
  <c r="I665" i="9"/>
  <c r="H665" i="9"/>
  <c r="R665" i="9"/>
  <c r="O665" i="9" s="1"/>
  <c r="L665" i="9"/>
  <c r="J673" i="9"/>
  <c r="L673" i="9"/>
  <c r="I673" i="9"/>
  <c r="H673" i="9"/>
  <c r="P673" i="9"/>
  <c r="Q673" i="9" s="1"/>
  <c r="H677" i="9"/>
  <c r="R677" i="9"/>
  <c r="O677" i="9" s="1"/>
  <c r="L677" i="9"/>
  <c r="J677" i="9"/>
  <c r="I677" i="9"/>
  <c r="G703" i="9"/>
  <c r="K703" i="9" s="1"/>
  <c r="L715" i="9"/>
  <c r="J715" i="9"/>
  <c r="R715" i="9"/>
  <c r="O715" i="9" s="1"/>
  <c r="P715" i="9"/>
  <c r="Q715" i="9" s="1"/>
  <c r="I715" i="9"/>
  <c r="L718" i="9"/>
  <c r="L757" i="9"/>
  <c r="L771" i="9"/>
  <c r="I771" i="9"/>
  <c r="H771" i="9"/>
  <c r="R771" i="9"/>
  <c r="O771" i="9" s="1"/>
  <c r="P771" i="9"/>
  <c r="Q771" i="9" s="1"/>
  <c r="S790" i="9"/>
  <c r="T790" i="9"/>
  <c r="S849" i="9"/>
  <c r="T849" i="9"/>
  <c r="P870" i="9"/>
  <c r="Q870" i="9" s="1"/>
  <c r="L870" i="9"/>
  <c r="J870" i="9"/>
  <c r="I870" i="9"/>
  <c r="H870" i="9"/>
  <c r="R870" i="9"/>
  <c r="O870" i="9" s="1"/>
  <c r="G881" i="9"/>
  <c r="K881" i="9" s="1"/>
  <c r="P886" i="9"/>
  <c r="Q886" i="9" s="1"/>
  <c r="J946" i="9"/>
  <c r="L946" i="9"/>
  <c r="R946" i="9"/>
  <c r="O946" i="9" s="1"/>
  <c r="I946" i="9"/>
  <c r="H946" i="9"/>
  <c r="P946" i="9"/>
  <c r="Q946" i="9" s="1"/>
  <c r="G982" i="9"/>
  <c r="K982" i="9" s="1"/>
  <c r="R233" i="9"/>
  <c r="O233" i="9" s="1"/>
  <c r="I233" i="9"/>
  <c r="H233" i="9"/>
  <c r="R257" i="9"/>
  <c r="O257" i="9" s="1"/>
  <c r="I257" i="9"/>
  <c r="P257" i="9"/>
  <c r="Q257" i="9" s="1"/>
  <c r="J257" i="9"/>
  <c r="H360" i="9"/>
  <c r="J360" i="9"/>
  <c r="I360" i="9"/>
  <c r="L360" i="9"/>
  <c r="I413" i="9"/>
  <c r="R413" i="9"/>
  <c r="O413" i="9" s="1"/>
  <c r="H413" i="9"/>
  <c r="L413" i="9"/>
  <c r="J413" i="9"/>
  <c r="R858" i="9"/>
  <c r="O858" i="9" s="1"/>
  <c r="I858" i="9"/>
  <c r="P858" i="9"/>
  <c r="Q858" i="9" s="1"/>
  <c r="L858" i="9"/>
  <c r="J858" i="9"/>
  <c r="L955" i="9"/>
  <c r="J955" i="9"/>
  <c r="I955" i="9"/>
  <c r="H955" i="9"/>
  <c r="R955" i="9"/>
  <c r="O955" i="9" s="1"/>
  <c r="J19" i="9"/>
  <c r="R19" i="9"/>
  <c r="O19" i="9" s="1"/>
  <c r="I19" i="9"/>
  <c r="P74" i="9"/>
  <c r="Q74" i="9" s="1"/>
  <c r="L74" i="9"/>
  <c r="J153" i="9"/>
  <c r="I153" i="9"/>
  <c r="H153" i="9"/>
  <c r="P170" i="9"/>
  <c r="Q170" i="9" s="1"/>
  <c r="R170" i="9"/>
  <c r="O170" i="9" s="1"/>
  <c r="H170" i="9"/>
  <c r="L170" i="9"/>
  <c r="G180" i="9"/>
  <c r="K180" i="9" s="1"/>
  <c r="H193" i="9"/>
  <c r="L233" i="9"/>
  <c r="G255" i="9"/>
  <c r="K255" i="9" s="1"/>
  <c r="H257" i="9"/>
  <c r="J338" i="9"/>
  <c r="L338" i="9"/>
  <c r="I338" i="9"/>
  <c r="H338" i="9"/>
  <c r="G368" i="9"/>
  <c r="K368" i="9" s="1"/>
  <c r="J394" i="9"/>
  <c r="P394" i="9"/>
  <c r="Q394" i="9" s="1"/>
  <c r="L394" i="9"/>
  <c r="I394" i="9"/>
  <c r="G446" i="9"/>
  <c r="K446" i="9" s="1"/>
  <c r="G598" i="9"/>
  <c r="K598" i="9" s="1"/>
  <c r="R737" i="9"/>
  <c r="O737" i="9" s="1"/>
  <c r="R821" i="9"/>
  <c r="O821" i="9" s="1"/>
  <c r="I821" i="9"/>
  <c r="P821" i="9"/>
  <c r="Q821" i="9" s="1"/>
  <c r="L821" i="9"/>
  <c r="J821" i="9"/>
  <c r="H821" i="9"/>
  <c r="L30" i="9"/>
  <c r="R30" i="9"/>
  <c r="O30" i="9" s="1"/>
  <c r="G38" i="9"/>
  <c r="K38" i="9" s="1"/>
  <c r="G164" i="9"/>
  <c r="K164" i="9" s="1"/>
  <c r="R172" i="9"/>
  <c r="O172" i="9" s="1"/>
  <c r="I172" i="9"/>
  <c r="L207" i="9"/>
  <c r="J207" i="9"/>
  <c r="I207" i="9"/>
  <c r="R207" i="9"/>
  <c r="O207" i="9" s="1"/>
  <c r="P207" i="9"/>
  <c r="Q207" i="9" s="1"/>
  <c r="L242" i="9"/>
  <c r="G261" i="9"/>
  <c r="K261" i="9" s="1"/>
  <c r="T286" i="9"/>
  <c r="S286" i="9"/>
  <c r="L293" i="9"/>
  <c r="R310" i="9"/>
  <c r="O310" i="9" s="1"/>
  <c r="H344" i="9"/>
  <c r="L344" i="9"/>
  <c r="G383" i="9"/>
  <c r="K383" i="9" s="1"/>
  <c r="H400" i="9"/>
  <c r="P400" i="9"/>
  <c r="Q400" i="9" s="1"/>
  <c r="L400" i="9"/>
  <c r="R400" i="9"/>
  <c r="O400" i="9" s="1"/>
  <c r="J511" i="9"/>
  <c r="L511" i="9"/>
  <c r="H511" i="9"/>
  <c r="P511" i="9"/>
  <c r="Q511" i="9" s="1"/>
  <c r="I511" i="9"/>
  <c r="I574" i="9"/>
  <c r="I591" i="9"/>
  <c r="L591" i="9"/>
  <c r="J591" i="9"/>
  <c r="H591" i="9"/>
  <c r="P591" i="9"/>
  <c r="Q591" i="9" s="1"/>
  <c r="G679" i="9"/>
  <c r="K679" i="9" s="1"/>
  <c r="R752" i="9"/>
  <c r="O752" i="9" s="1"/>
  <c r="I752" i="9"/>
  <c r="P752" i="9"/>
  <c r="Q752" i="9" s="1"/>
  <c r="L752" i="9"/>
  <c r="P774" i="9"/>
  <c r="Q774" i="9" s="1"/>
  <c r="L774" i="9"/>
  <c r="H774" i="9"/>
  <c r="R774" i="9"/>
  <c r="O774" i="9" s="1"/>
  <c r="J774" i="9"/>
  <c r="I774" i="9"/>
  <c r="P19" i="9"/>
  <c r="Q19" i="9" s="1"/>
  <c r="I28" i="9"/>
  <c r="I33" i="9"/>
  <c r="I39" i="9"/>
  <c r="G61" i="9"/>
  <c r="K61" i="9" s="1"/>
  <c r="R66" i="9"/>
  <c r="O66" i="9" s="1"/>
  <c r="H75" i="9"/>
  <c r="P75" i="9"/>
  <c r="Q75" i="9" s="1"/>
  <c r="I75" i="9"/>
  <c r="L78" i="9"/>
  <c r="G80" i="9"/>
  <c r="K80" i="9" s="1"/>
  <c r="I88" i="9"/>
  <c r="R88" i="9"/>
  <c r="O88" i="9" s="1"/>
  <c r="H88" i="9"/>
  <c r="H89" i="9"/>
  <c r="H90" i="9"/>
  <c r="R100" i="9"/>
  <c r="O100" i="9" s="1"/>
  <c r="I100" i="9"/>
  <c r="H100" i="9"/>
  <c r="J100" i="9"/>
  <c r="J101" i="9"/>
  <c r="L101" i="9"/>
  <c r="R101" i="9"/>
  <c r="O101" i="9" s="1"/>
  <c r="I111" i="9"/>
  <c r="R112" i="9"/>
  <c r="O112" i="9" s="1"/>
  <c r="H112" i="9"/>
  <c r="J112" i="9"/>
  <c r="I112" i="9"/>
  <c r="H115" i="9"/>
  <c r="R115" i="9"/>
  <c r="O115" i="9" s="1"/>
  <c r="P115" i="9"/>
  <c r="Q115" i="9" s="1"/>
  <c r="J115" i="9"/>
  <c r="G127" i="9"/>
  <c r="K127" i="9" s="1"/>
  <c r="R132" i="9"/>
  <c r="O132" i="9" s="1"/>
  <c r="I132" i="9"/>
  <c r="L132" i="9"/>
  <c r="L144" i="9"/>
  <c r="I144" i="9"/>
  <c r="H144" i="9"/>
  <c r="P154" i="9"/>
  <c r="Q154" i="9" s="1"/>
  <c r="R154" i="9"/>
  <c r="O154" i="9" s="1"/>
  <c r="R193" i="9"/>
  <c r="O193" i="9" s="1"/>
  <c r="I202" i="9"/>
  <c r="G215" i="9"/>
  <c r="K215" i="9" s="1"/>
  <c r="M216" i="9"/>
  <c r="M217" i="9" s="1"/>
  <c r="M218" i="9" s="1"/>
  <c r="M219" i="9" s="1"/>
  <c r="M220" i="9" s="1"/>
  <c r="L226" i="9"/>
  <c r="P228" i="9"/>
  <c r="Q228" i="9" s="1"/>
  <c r="J234" i="9"/>
  <c r="L234" i="9"/>
  <c r="P234" i="9"/>
  <c r="Q234" i="9" s="1"/>
  <c r="L238" i="9"/>
  <c r="J238" i="9"/>
  <c r="I238" i="9"/>
  <c r="J246" i="9"/>
  <c r="I246" i="9"/>
  <c r="P246" i="9"/>
  <c r="Q246" i="9" s="1"/>
  <c r="H246" i="9"/>
  <c r="R247" i="9"/>
  <c r="O247" i="9" s="1"/>
  <c r="G260" i="9"/>
  <c r="K260" i="9" s="1"/>
  <c r="R265" i="9"/>
  <c r="O265" i="9" s="1"/>
  <c r="I265" i="9"/>
  <c r="L265" i="9"/>
  <c r="J290" i="9"/>
  <c r="P290" i="9"/>
  <c r="Q290" i="9" s="1"/>
  <c r="R290" i="9"/>
  <c r="O290" i="9" s="1"/>
  <c r="I290" i="9"/>
  <c r="H290" i="9"/>
  <c r="J298" i="9"/>
  <c r="L298" i="9"/>
  <c r="I298" i="9"/>
  <c r="H298" i="9"/>
  <c r="R298" i="9"/>
  <c r="O298" i="9" s="1"/>
  <c r="P298" i="9"/>
  <c r="Q298" i="9" s="1"/>
  <c r="L307" i="9"/>
  <c r="J307" i="9"/>
  <c r="I307" i="9"/>
  <c r="R307" i="9"/>
  <c r="O307" i="9" s="1"/>
  <c r="P344" i="9"/>
  <c r="Q344" i="9" s="1"/>
  <c r="J350" i="9"/>
  <c r="P350" i="9"/>
  <c r="Q350" i="9" s="1"/>
  <c r="L350" i="9"/>
  <c r="I350" i="9"/>
  <c r="J362" i="9"/>
  <c r="L362" i="9"/>
  <c r="P362" i="9"/>
  <c r="Q362" i="9" s="1"/>
  <c r="H362" i="9"/>
  <c r="L381" i="9"/>
  <c r="P381" i="9"/>
  <c r="Q381" i="9" s="1"/>
  <c r="R381" i="9"/>
  <c r="O381" i="9" s="1"/>
  <c r="J389" i="9"/>
  <c r="I389" i="9"/>
  <c r="H389" i="9"/>
  <c r="L389" i="9"/>
  <c r="L396" i="9"/>
  <c r="R396" i="9"/>
  <c r="O396" i="9" s="1"/>
  <c r="J396" i="9"/>
  <c r="I396" i="9"/>
  <c r="H396" i="9"/>
  <c r="J403" i="9"/>
  <c r="L411" i="9"/>
  <c r="H411" i="9"/>
  <c r="P411" i="9"/>
  <c r="Q411" i="9" s="1"/>
  <c r="J411" i="9"/>
  <c r="I424" i="9"/>
  <c r="R424" i="9"/>
  <c r="O424" i="9" s="1"/>
  <c r="H424" i="9"/>
  <c r="L424" i="9"/>
  <c r="P424" i="9"/>
  <c r="Q424" i="9" s="1"/>
  <c r="R427" i="9"/>
  <c r="O427" i="9" s="1"/>
  <c r="H427" i="9"/>
  <c r="I427" i="9"/>
  <c r="H429" i="9"/>
  <c r="L429" i="9"/>
  <c r="R429" i="9"/>
  <c r="O429" i="9" s="1"/>
  <c r="P429" i="9"/>
  <c r="Q429" i="9" s="1"/>
  <c r="G438" i="9"/>
  <c r="K438" i="9" s="1"/>
  <c r="J447" i="9"/>
  <c r="R447" i="9"/>
  <c r="O447" i="9" s="1"/>
  <c r="I447" i="9"/>
  <c r="P447" i="9"/>
  <c r="Q447" i="9" s="1"/>
  <c r="L447" i="9"/>
  <c r="G449" i="9"/>
  <c r="K449" i="9" s="1"/>
  <c r="R460" i="9"/>
  <c r="O460" i="9" s="1"/>
  <c r="P468" i="9"/>
  <c r="Q468" i="9" s="1"/>
  <c r="L468" i="9"/>
  <c r="I468" i="9"/>
  <c r="J468" i="9"/>
  <c r="H468" i="9"/>
  <c r="H489" i="9"/>
  <c r="G495" i="9"/>
  <c r="K495" i="9" s="1"/>
  <c r="I504" i="9"/>
  <c r="J519" i="9"/>
  <c r="I519" i="9"/>
  <c r="R519" i="9"/>
  <c r="O519" i="9" s="1"/>
  <c r="P519" i="9"/>
  <c r="Q519" i="9" s="1"/>
  <c r="P530" i="9"/>
  <c r="Q530" i="9" s="1"/>
  <c r="J530" i="9"/>
  <c r="R530" i="9"/>
  <c r="O530" i="9" s="1"/>
  <c r="L530" i="9"/>
  <c r="I530" i="9"/>
  <c r="H530" i="9"/>
  <c r="H578" i="9"/>
  <c r="P578" i="9"/>
  <c r="Q578" i="9" s="1"/>
  <c r="R578" i="9"/>
  <c r="O578" i="9" s="1"/>
  <c r="P599" i="9"/>
  <c r="Q599" i="9" s="1"/>
  <c r="J599" i="9"/>
  <c r="L599" i="9"/>
  <c r="I599" i="9"/>
  <c r="H599" i="9"/>
  <c r="H618" i="9"/>
  <c r="R618" i="9"/>
  <c r="O618" i="9" s="1"/>
  <c r="P618" i="9"/>
  <c r="Q618" i="9" s="1"/>
  <c r="I618" i="9"/>
  <c r="L618" i="9"/>
  <c r="I642" i="9"/>
  <c r="G654" i="9"/>
  <c r="K654" i="9" s="1"/>
  <c r="R673" i="9"/>
  <c r="O673" i="9" s="1"/>
  <c r="P677" i="9"/>
  <c r="Q677" i="9" s="1"/>
  <c r="G697" i="9"/>
  <c r="K697" i="9" s="1"/>
  <c r="H715" i="9"/>
  <c r="G763" i="9"/>
  <c r="K763" i="9" s="1"/>
  <c r="S765" i="9"/>
  <c r="J771" i="9"/>
  <c r="T848" i="9"/>
  <c r="S848" i="9"/>
  <c r="H928" i="9"/>
  <c r="L928" i="9"/>
  <c r="R928" i="9"/>
  <c r="O928" i="9" s="1"/>
  <c r="J928" i="9"/>
  <c r="P928" i="9"/>
  <c r="Q928" i="9" s="1"/>
  <c r="I928" i="9"/>
  <c r="R245" i="9"/>
  <c r="O245" i="9" s="1"/>
  <c r="H245" i="9"/>
  <c r="I245" i="9"/>
  <c r="R249" i="9"/>
  <c r="O249" i="9" s="1"/>
  <c r="I249" i="9"/>
  <c r="J249" i="9"/>
  <c r="R251" i="9"/>
  <c r="O251" i="9" s="1"/>
  <c r="H251" i="9"/>
  <c r="L251" i="9"/>
  <c r="J251" i="9"/>
  <c r="H272" i="9"/>
  <c r="P272" i="9"/>
  <c r="Q272" i="9" s="1"/>
  <c r="L272" i="9"/>
  <c r="G273" i="9"/>
  <c r="K273" i="9" s="1"/>
  <c r="G277" i="9"/>
  <c r="K277" i="9" s="1"/>
  <c r="P339" i="9"/>
  <c r="Q339" i="9" s="1"/>
  <c r="I339" i="9"/>
  <c r="H339" i="9"/>
  <c r="I358" i="9"/>
  <c r="J370" i="9"/>
  <c r="R370" i="9"/>
  <c r="O370" i="9" s="1"/>
  <c r="H370" i="9"/>
  <c r="I370" i="9"/>
  <c r="L371" i="9"/>
  <c r="J371" i="9"/>
  <c r="R371" i="9"/>
  <c r="O371" i="9" s="1"/>
  <c r="P382" i="9"/>
  <c r="Q382" i="9" s="1"/>
  <c r="I382" i="9"/>
  <c r="H382" i="9"/>
  <c r="G388" i="9"/>
  <c r="K388" i="9" s="1"/>
  <c r="P397" i="9"/>
  <c r="Q397" i="9" s="1"/>
  <c r="L397" i="9"/>
  <c r="H437" i="9"/>
  <c r="J437" i="9"/>
  <c r="L437" i="9"/>
  <c r="I437" i="9"/>
  <c r="J439" i="9"/>
  <c r="R439" i="9"/>
  <c r="O439" i="9" s="1"/>
  <c r="H439" i="9"/>
  <c r="L439" i="9"/>
  <c r="J443" i="9"/>
  <c r="I443" i="9"/>
  <c r="H443" i="9"/>
  <c r="H453" i="9"/>
  <c r="L453" i="9"/>
  <c r="I453" i="9"/>
  <c r="I515" i="9"/>
  <c r="I538" i="9"/>
  <c r="R557" i="9"/>
  <c r="O557" i="9" s="1"/>
  <c r="H557" i="9"/>
  <c r="J557" i="9"/>
  <c r="I557" i="9"/>
  <c r="P557" i="9"/>
  <c r="Q557" i="9" s="1"/>
  <c r="J572" i="9"/>
  <c r="P572" i="9"/>
  <c r="Q572" i="9" s="1"/>
  <c r="I572" i="9"/>
  <c r="R572" i="9"/>
  <c r="O572" i="9" s="1"/>
  <c r="G662" i="9"/>
  <c r="K662" i="9" s="1"/>
  <c r="G690" i="9"/>
  <c r="K690" i="9" s="1"/>
  <c r="H711" i="9"/>
  <c r="P711" i="9"/>
  <c r="Q711" i="9" s="1"/>
  <c r="J711" i="9"/>
  <c r="I711" i="9"/>
  <c r="R711" i="9"/>
  <c r="O711" i="9" s="1"/>
  <c r="L711" i="9"/>
  <c r="G723" i="9"/>
  <c r="K723" i="9" s="1"/>
  <c r="G739" i="9"/>
  <c r="K739" i="9" s="1"/>
  <c r="R756" i="9"/>
  <c r="O756" i="9" s="1"/>
  <c r="H756" i="9"/>
  <c r="I756" i="9"/>
  <c r="J756" i="9"/>
  <c r="H796" i="9"/>
  <c r="I796" i="9"/>
  <c r="R796" i="9"/>
  <c r="O796" i="9" s="1"/>
  <c r="L796" i="9"/>
  <c r="J796" i="9"/>
  <c r="J798" i="9"/>
  <c r="P798" i="9"/>
  <c r="Q798" i="9" s="1"/>
  <c r="R798" i="9"/>
  <c r="O798" i="9" s="1"/>
  <c r="I798" i="9"/>
  <c r="H798" i="9"/>
  <c r="L798" i="9"/>
  <c r="J818" i="9"/>
  <c r="P818" i="9"/>
  <c r="Q818" i="9" s="1"/>
  <c r="L818" i="9"/>
  <c r="I818" i="9"/>
  <c r="R818" i="9"/>
  <c r="O818" i="9" s="1"/>
  <c r="H818" i="9"/>
  <c r="G865" i="9"/>
  <c r="K865" i="9" s="1"/>
  <c r="G979" i="9"/>
  <c r="K979" i="9" s="1"/>
  <c r="G218" i="9"/>
  <c r="K218" i="9" s="1"/>
  <c r="L236" i="9"/>
  <c r="I236" i="9"/>
  <c r="R236" i="9"/>
  <c r="O236" i="9" s="1"/>
  <c r="H236" i="9"/>
  <c r="L245" i="9"/>
  <c r="H249" i="9"/>
  <c r="I251" i="9"/>
  <c r="I272" i="9"/>
  <c r="H275" i="9"/>
  <c r="G276" i="9"/>
  <c r="K276" i="9" s="1"/>
  <c r="P278" i="9"/>
  <c r="Q278" i="9" s="1"/>
  <c r="L278" i="9"/>
  <c r="L308" i="9"/>
  <c r="P308" i="9"/>
  <c r="Q308" i="9" s="1"/>
  <c r="R308" i="9"/>
  <c r="O308" i="9" s="1"/>
  <c r="P311" i="9"/>
  <c r="Q311" i="9" s="1"/>
  <c r="L311" i="9"/>
  <c r="H311" i="9"/>
  <c r="G319" i="9"/>
  <c r="K319" i="9" s="1"/>
  <c r="G322" i="9"/>
  <c r="K322" i="9" s="1"/>
  <c r="P333" i="9"/>
  <c r="Q333" i="9" s="1"/>
  <c r="H333" i="9"/>
  <c r="G337" i="9"/>
  <c r="K337" i="9" s="1"/>
  <c r="J339" i="9"/>
  <c r="G341" i="9"/>
  <c r="K341" i="9" s="1"/>
  <c r="H352" i="9"/>
  <c r="I352" i="9"/>
  <c r="R352" i="9"/>
  <c r="O352" i="9" s="1"/>
  <c r="J354" i="9"/>
  <c r="P354" i="9"/>
  <c r="Q354" i="9" s="1"/>
  <c r="I354" i="9"/>
  <c r="P367" i="9"/>
  <c r="Q367" i="9" s="1"/>
  <c r="R367" i="9"/>
  <c r="O367" i="9" s="1"/>
  <c r="H367" i="9"/>
  <c r="L370" i="9"/>
  <c r="H371" i="9"/>
  <c r="L372" i="9"/>
  <c r="P372" i="9"/>
  <c r="Q372" i="9" s="1"/>
  <c r="J372" i="9"/>
  <c r="L382" i="9"/>
  <c r="L390" i="9"/>
  <c r="R390" i="9"/>
  <c r="O390" i="9" s="1"/>
  <c r="H397" i="9"/>
  <c r="G420" i="9"/>
  <c r="K420" i="9" s="1"/>
  <c r="M421" i="9"/>
  <c r="M422" i="9" s="1"/>
  <c r="M423" i="9" s="1"/>
  <c r="M424" i="9" s="1"/>
  <c r="M425" i="9" s="1"/>
  <c r="M426" i="9" s="1"/>
  <c r="M427" i="9" s="1"/>
  <c r="M428" i="9" s="1"/>
  <c r="M429" i="9" s="1"/>
  <c r="M430" i="9" s="1"/>
  <c r="M431" i="9" s="1"/>
  <c r="M432" i="9" s="1"/>
  <c r="M433" i="9" s="1"/>
  <c r="M434" i="9" s="1"/>
  <c r="M435" i="9" s="1"/>
  <c r="M436" i="9" s="1"/>
  <c r="M437" i="9" s="1"/>
  <c r="M438" i="9" s="1"/>
  <c r="M439" i="9" s="1"/>
  <c r="M440" i="9" s="1"/>
  <c r="M441" i="9" s="1"/>
  <c r="M442" i="9" s="1"/>
  <c r="M443" i="9" s="1"/>
  <c r="M444" i="9" s="1"/>
  <c r="M445" i="9" s="1"/>
  <c r="M446" i="9" s="1"/>
  <c r="M447" i="9" s="1"/>
  <c r="M448" i="9" s="1"/>
  <c r="M449" i="9" s="1"/>
  <c r="M450" i="9" s="1"/>
  <c r="M451" i="9" s="1"/>
  <c r="M452" i="9" s="1"/>
  <c r="M453" i="9" s="1"/>
  <c r="M454" i="9" s="1"/>
  <c r="M455" i="9" s="1"/>
  <c r="M456" i="9" s="1"/>
  <c r="M457" i="9" s="1"/>
  <c r="M458" i="9" s="1"/>
  <c r="M459" i="9" s="1"/>
  <c r="M460" i="9" s="1"/>
  <c r="M461" i="9" s="1"/>
  <c r="M462" i="9" s="1"/>
  <c r="M463" i="9" s="1"/>
  <c r="M464" i="9" s="1"/>
  <c r="M465" i="9" s="1"/>
  <c r="M466" i="9" s="1"/>
  <c r="M467" i="9" s="1"/>
  <c r="M468" i="9" s="1"/>
  <c r="M469" i="9" s="1"/>
  <c r="M470" i="9" s="1"/>
  <c r="M471" i="9" s="1"/>
  <c r="M472" i="9" s="1"/>
  <c r="M473" i="9" s="1"/>
  <c r="M474" i="9" s="1"/>
  <c r="M475" i="9" s="1"/>
  <c r="M476" i="9" s="1"/>
  <c r="M477" i="9" s="1"/>
  <c r="M478" i="9" s="1"/>
  <c r="M479" i="9" s="1"/>
  <c r="M480" i="9" s="1"/>
  <c r="M481" i="9" s="1"/>
  <c r="M482" i="9" s="1"/>
  <c r="M483" i="9" s="1"/>
  <c r="M484" i="9" s="1"/>
  <c r="M485" i="9" s="1"/>
  <c r="M486" i="9" s="1"/>
  <c r="M487" i="9" s="1"/>
  <c r="M488" i="9" s="1"/>
  <c r="M489" i="9" s="1"/>
  <c r="M490" i="9" s="1"/>
  <c r="M491" i="9" s="1"/>
  <c r="M492" i="9" s="1"/>
  <c r="M493" i="9" s="1"/>
  <c r="M494" i="9" s="1"/>
  <c r="M495" i="9" s="1"/>
  <c r="M496" i="9" s="1"/>
  <c r="M497" i="9" s="1"/>
  <c r="M498" i="9" s="1"/>
  <c r="M499" i="9" s="1"/>
  <c r="M500" i="9" s="1"/>
  <c r="M501" i="9" s="1"/>
  <c r="M502" i="9" s="1"/>
  <c r="M503" i="9" s="1"/>
  <c r="M504" i="9" s="1"/>
  <c r="M505" i="9" s="1"/>
  <c r="M506" i="9" s="1"/>
  <c r="M507" i="9" s="1"/>
  <c r="M508" i="9" s="1"/>
  <c r="M509" i="9" s="1"/>
  <c r="M510" i="9" s="1"/>
  <c r="M511" i="9" s="1"/>
  <c r="M512" i="9" s="1"/>
  <c r="M513" i="9" s="1"/>
  <c r="M514" i="9" s="1"/>
  <c r="M515" i="9" s="1"/>
  <c r="M516" i="9" s="1"/>
  <c r="M517" i="9" s="1"/>
  <c r="M518" i="9" s="1"/>
  <c r="M519" i="9" s="1"/>
  <c r="M520" i="9" s="1"/>
  <c r="M521" i="9" s="1"/>
  <c r="M522" i="9" s="1"/>
  <c r="M523" i="9" s="1"/>
  <c r="M524" i="9" s="1"/>
  <c r="M525" i="9" s="1"/>
  <c r="M526" i="9" s="1"/>
  <c r="M527" i="9" s="1"/>
  <c r="M528" i="9" s="1"/>
  <c r="M529" i="9" s="1"/>
  <c r="M530" i="9" s="1"/>
  <c r="M531" i="9" s="1"/>
  <c r="M532" i="9" s="1"/>
  <c r="M533" i="9" s="1"/>
  <c r="M534" i="9" s="1"/>
  <c r="M535" i="9" s="1"/>
  <c r="M536" i="9" s="1"/>
  <c r="M537" i="9" s="1"/>
  <c r="M538" i="9" s="1"/>
  <c r="M539" i="9" s="1"/>
  <c r="M540" i="9" s="1"/>
  <c r="M541" i="9" s="1"/>
  <c r="M542" i="9" s="1"/>
  <c r="M543" i="9" s="1"/>
  <c r="M544" i="9" s="1"/>
  <c r="M545" i="9" s="1"/>
  <c r="M546" i="9" s="1"/>
  <c r="M547" i="9" s="1"/>
  <c r="M548" i="9" s="1"/>
  <c r="M549" i="9" s="1"/>
  <c r="M550" i="9" s="1"/>
  <c r="M551" i="9" s="1"/>
  <c r="M552" i="9" s="1"/>
  <c r="M553" i="9" s="1"/>
  <c r="M554" i="9" s="1"/>
  <c r="M555" i="9" s="1"/>
  <c r="M556" i="9" s="1"/>
  <c r="M557" i="9" s="1"/>
  <c r="M558" i="9" s="1"/>
  <c r="M559" i="9" s="1"/>
  <c r="M560" i="9" s="1"/>
  <c r="M561" i="9" s="1"/>
  <c r="M562" i="9" s="1"/>
  <c r="M563" i="9" s="1"/>
  <c r="M564" i="9" s="1"/>
  <c r="M565" i="9" s="1"/>
  <c r="M566" i="9" s="1"/>
  <c r="M567" i="9" s="1"/>
  <c r="M568" i="9" s="1"/>
  <c r="M569" i="9" s="1"/>
  <c r="M570" i="9" s="1"/>
  <c r="M571" i="9" s="1"/>
  <c r="M572" i="9" s="1"/>
  <c r="M573" i="9" s="1"/>
  <c r="M574" i="9" s="1"/>
  <c r="M575" i="9" s="1"/>
  <c r="M576" i="9" s="1"/>
  <c r="M577" i="9" s="1"/>
  <c r="M578" i="9" s="1"/>
  <c r="M579" i="9" s="1"/>
  <c r="M580" i="9" s="1"/>
  <c r="M581" i="9" s="1"/>
  <c r="M582" i="9" s="1"/>
  <c r="M583" i="9" s="1"/>
  <c r="M584" i="9" s="1"/>
  <c r="M585" i="9" s="1"/>
  <c r="M586" i="9" s="1"/>
  <c r="M587" i="9" s="1"/>
  <c r="M588" i="9" s="1"/>
  <c r="M589" i="9" s="1"/>
  <c r="M590" i="9" s="1"/>
  <c r="M591" i="9" s="1"/>
  <c r="M592" i="9" s="1"/>
  <c r="M593" i="9" s="1"/>
  <c r="M594" i="9" s="1"/>
  <c r="M595" i="9" s="1"/>
  <c r="M596" i="9" s="1"/>
  <c r="M597" i="9" s="1"/>
  <c r="M598" i="9" s="1"/>
  <c r="M599" i="9" s="1"/>
  <c r="M600" i="9" s="1"/>
  <c r="M601" i="9" s="1"/>
  <c r="M602" i="9" s="1"/>
  <c r="M603" i="9" s="1"/>
  <c r="M604" i="9" s="1"/>
  <c r="M605" i="9" s="1"/>
  <c r="M606" i="9" s="1"/>
  <c r="M607" i="9" s="1"/>
  <c r="M608" i="9" s="1"/>
  <c r="M609" i="9" s="1"/>
  <c r="M610" i="9" s="1"/>
  <c r="M611" i="9" s="1"/>
  <c r="M612" i="9" s="1"/>
  <c r="M613" i="9" s="1"/>
  <c r="M614" i="9" s="1"/>
  <c r="M615" i="9" s="1"/>
  <c r="M616" i="9" s="1"/>
  <c r="M617" i="9" s="1"/>
  <c r="M618" i="9" s="1"/>
  <c r="L425" i="9"/>
  <c r="H425" i="9"/>
  <c r="P425" i="9"/>
  <c r="Q425" i="9" s="1"/>
  <c r="G430" i="9"/>
  <c r="K430" i="9" s="1"/>
  <c r="R454" i="9"/>
  <c r="O454" i="9" s="1"/>
  <c r="I454" i="9"/>
  <c r="P454" i="9"/>
  <c r="Q454" i="9" s="1"/>
  <c r="J464" i="9"/>
  <c r="I464" i="9"/>
  <c r="L464" i="9"/>
  <c r="H469" i="9"/>
  <c r="P469" i="9"/>
  <c r="Q469" i="9" s="1"/>
  <c r="R469" i="9"/>
  <c r="O469" i="9" s="1"/>
  <c r="J469" i="9"/>
  <c r="I469" i="9"/>
  <c r="R470" i="9"/>
  <c r="O470" i="9" s="1"/>
  <c r="I470" i="9"/>
  <c r="J470" i="9"/>
  <c r="H470" i="9"/>
  <c r="R478" i="9"/>
  <c r="O478" i="9" s="1"/>
  <c r="I478" i="9"/>
  <c r="P478" i="9"/>
  <c r="Q478" i="9" s="1"/>
  <c r="L478" i="9"/>
  <c r="G479" i="9"/>
  <c r="K479" i="9" s="1"/>
  <c r="L505" i="9"/>
  <c r="P505" i="9"/>
  <c r="Q505" i="9" s="1"/>
  <c r="J505" i="9"/>
  <c r="I505" i="9"/>
  <c r="L557" i="9"/>
  <c r="G566" i="9"/>
  <c r="K566" i="9" s="1"/>
  <c r="G570" i="9"/>
  <c r="K570" i="9" s="1"/>
  <c r="H572" i="9"/>
  <c r="G575" i="9"/>
  <c r="K575" i="9" s="1"/>
  <c r="L613" i="9"/>
  <c r="J613" i="9"/>
  <c r="I613" i="9"/>
  <c r="H613" i="9"/>
  <c r="R664" i="9"/>
  <c r="O664" i="9" s="1"/>
  <c r="I664" i="9"/>
  <c r="L664" i="9"/>
  <c r="P664" i="9"/>
  <c r="Q664" i="9" s="1"/>
  <c r="J664" i="9"/>
  <c r="G672" i="9"/>
  <c r="K672" i="9" s="1"/>
  <c r="P717" i="9"/>
  <c r="Q717" i="9" s="1"/>
  <c r="J717" i="9"/>
  <c r="I717" i="9"/>
  <c r="L717" i="9"/>
  <c r="R717" i="9"/>
  <c r="O717" i="9" s="1"/>
  <c r="G767" i="9"/>
  <c r="K767" i="9" s="1"/>
  <c r="I773" i="9"/>
  <c r="L773" i="9"/>
  <c r="R773" i="9"/>
  <c r="O773" i="9" s="1"/>
  <c r="P773" i="9"/>
  <c r="Q773" i="9" s="1"/>
  <c r="J773" i="9"/>
  <c r="I793" i="9"/>
  <c r="L793" i="9"/>
  <c r="R793" i="9"/>
  <c r="O793" i="9" s="1"/>
  <c r="P793" i="9"/>
  <c r="Q793" i="9" s="1"/>
  <c r="H793" i="9"/>
  <c r="H841" i="9"/>
  <c r="J841" i="9"/>
  <c r="R841" i="9"/>
  <c r="O841" i="9" s="1"/>
  <c r="L841" i="9"/>
  <c r="I841" i="9"/>
  <c r="P841" i="9"/>
  <c r="Q841" i="9" s="1"/>
  <c r="L846" i="9"/>
  <c r="R846" i="9"/>
  <c r="O846" i="9" s="1"/>
  <c r="P846" i="9"/>
  <c r="Q846" i="9" s="1"/>
  <c r="J846" i="9"/>
  <c r="I846" i="9"/>
  <c r="G899" i="9"/>
  <c r="K899" i="9" s="1"/>
  <c r="G995" i="9"/>
  <c r="K995" i="9" s="1"/>
  <c r="H264" i="9"/>
  <c r="J264" i="9"/>
  <c r="I264" i="9"/>
  <c r="P279" i="9"/>
  <c r="Q279" i="9" s="1"/>
  <c r="I279" i="9"/>
  <c r="R279" i="9"/>
  <c r="O279" i="9" s="1"/>
  <c r="H279" i="9"/>
  <c r="J279" i="9"/>
  <c r="L283" i="9"/>
  <c r="H283" i="9"/>
  <c r="H320" i="9"/>
  <c r="L320" i="9"/>
  <c r="I320" i="9"/>
  <c r="L326" i="9"/>
  <c r="J326" i="9"/>
  <c r="I326" i="9"/>
  <c r="R358" i="9"/>
  <c r="O358" i="9" s="1"/>
  <c r="H358" i="9"/>
  <c r="P358" i="9"/>
  <c r="Q358" i="9" s="1"/>
  <c r="R361" i="9"/>
  <c r="O361" i="9" s="1"/>
  <c r="I361" i="9"/>
  <c r="H361" i="9"/>
  <c r="P363" i="9"/>
  <c r="Q363" i="9" s="1"/>
  <c r="J363" i="9"/>
  <c r="I363" i="9"/>
  <c r="P375" i="9"/>
  <c r="Q375" i="9" s="1"/>
  <c r="L375" i="9"/>
  <c r="I422" i="9"/>
  <c r="L422" i="9"/>
  <c r="P422" i="9" s="1"/>
  <c r="Q422" i="9" s="1"/>
  <c r="J422" i="9"/>
  <c r="H422" i="9"/>
  <c r="G428" i="9"/>
  <c r="K428" i="9" s="1"/>
  <c r="P436" i="9"/>
  <c r="Q436" i="9" s="1"/>
  <c r="R436" i="9"/>
  <c r="O436" i="9" s="1"/>
  <c r="H436" i="9"/>
  <c r="J436" i="9"/>
  <c r="L436" i="9"/>
  <c r="J471" i="9"/>
  <c r="L471" i="9"/>
  <c r="I471" i="9"/>
  <c r="H501" i="9"/>
  <c r="J501" i="9"/>
  <c r="R501" i="9"/>
  <c r="O501" i="9" s="1"/>
  <c r="P515" i="9"/>
  <c r="Q515" i="9" s="1"/>
  <c r="H515" i="9"/>
  <c r="R515" i="9"/>
  <c r="O515" i="9" s="1"/>
  <c r="L515" i="9"/>
  <c r="H517" i="9"/>
  <c r="L517" i="9"/>
  <c r="R517" i="9"/>
  <c r="O517" i="9" s="1"/>
  <c r="P520" i="9"/>
  <c r="Q520" i="9" s="1"/>
  <c r="L520" i="9"/>
  <c r="R520" i="9"/>
  <c r="O520" i="9" s="1"/>
  <c r="J520" i="9"/>
  <c r="J535" i="9"/>
  <c r="L535" i="9"/>
  <c r="R535" i="9"/>
  <c r="O535" i="9" s="1"/>
  <c r="H535" i="9"/>
  <c r="H538" i="9"/>
  <c r="L538" i="9"/>
  <c r="G547" i="9"/>
  <c r="K547" i="9" s="1"/>
  <c r="R579" i="9"/>
  <c r="O579" i="9" s="1"/>
  <c r="I579" i="9"/>
  <c r="J579" i="9"/>
  <c r="H579" i="9"/>
  <c r="P579" i="9"/>
  <c r="Q579" i="9" s="1"/>
  <c r="H626" i="9"/>
  <c r="J626" i="9"/>
  <c r="I626" i="9"/>
  <c r="H639" i="9"/>
  <c r="J639" i="9"/>
  <c r="R639" i="9"/>
  <c r="O639" i="9" s="1"/>
  <c r="P639" i="9"/>
  <c r="Q639" i="9" s="1"/>
  <c r="I639" i="9"/>
  <c r="I645" i="9"/>
  <c r="R645" i="9"/>
  <c r="O645" i="9" s="1"/>
  <c r="H645" i="9"/>
  <c r="J650" i="9"/>
  <c r="I650" i="9"/>
  <c r="P650" i="9"/>
  <c r="Q650" i="9" s="1"/>
  <c r="L650" i="9"/>
  <c r="H650" i="9"/>
  <c r="G655" i="9"/>
  <c r="K655" i="9" s="1"/>
  <c r="J753" i="9"/>
  <c r="L753" i="9"/>
  <c r="P753" i="9"/>
  <c r="Q753" i="9" s="1"/>
  <c r="R753" i="9"/>
  <c r="O753" i="9" s="1"/>
  <c r="R813" i="9"/>
  <c r="O813" i="9" s="1"/>
  <c r="I813" i="9"/>
  <c r="P813" i="9"/>
  <c r="Q813" i="9" s="1"/>
  <c r="L813" i="9"/>
  <c r="G844" i="9"/>
  <c r="K844" i="9" s="1"/>
  <c r="G850" i="9"/>
  <c r="K850" i="9" s="1"/>
  <c r="S940" i="9"/>
  <c r="T940" i="9"/>
  <c r="R961" i="9"/>
  <c r="O961" i="9" s="1"/>
  <c r="I961" i="9"/>
  <c r="H961" i="9"/>
  <c r="P961" i="9"/>
  <c r="Q961" i="9" s="1"/>
  <c r="J961" i="9"/>
  <c r="G964" i="9"/>
  <c r="K964" i="9" s="1"/>
  <c r="I971" i="9"/>
  <c r="J971" i="9"/>
  <c r="P971" i="9"/>
  <c r="Q971" i="9" s="1"/>
  <c r="L971" i="9"/>
  <c r="R971" i="9"/>
  <c r="O971" i="9" s="1"/>
  <c r="G981" i="9"/>
  <c r="K981" i="9" s="1"/>
  <c r="P984" i="9"/>
  <c r="Q984" i="9" s="1"/>
  <c r="H984" i="9"/>
  <c r="L984" i="9"/>
  <c r="J984" i="9"/>
  <c r="I984" i="9"/>
  <c r="R984" i="9"/>
  <c r="O984" i="9" s="1"/>
  <c r="J522" i="9"/>
  <c r="I522" i="9"/>
  <c r="R522" i="9"/>
  <c r="O522" i="9" s="1"/>
  <c r="I531" i="9"/>
  <c r="R531" i="9"/>
  <c r="O531" i="9" s="1"/>
  <c r="H531" i="9"/>
  <c r="H533" i="9"/>
  <c r="P533" i="9"/>
  <c r="Q533" i="9" s="1"/>
  <c r="J533" i="9"/>
  <c r="G543" i="9"/>
  <c r="K543" i="9" s="1"/>
  <c r="G554" i="9"/>
  <c r="K554" i="9" s="1"/>
  <c r="G583" i="9"/>
  <c r="K583" i="9" s="1"/>
  <c r="P593" i="9"/>
  <c r="Q593" i="9" s="1"/>
  <c r="J593" i="9"/>
  <c r="R593" i="9"/>
  <c r="O593" i="9" s="1"/>
  <c r="G627" i="9"/>
  <c r="K627" i="9" s="1"/>
  <c r="R669" i="9"/>
  <c r="O669" i="9" s="1"/>
  <c r="H669" i="9"/>
  <c r="I669" i="9"/>
  <c r="G675" i="9"/>
  <c r="K675" i="9" s="1"/>
  <c r="P708" i="9"/>
  <c r="Q708" i="9" s="1"/>
  <c r="J708" i="9"/>
  <c r="I708" i="9"/>
  <c r="H708" i="9"/>
  <c r="I709" i="9"/>
  <c r="J709" i="9"/>
  <c r="H709" i="9"/>
  <c r="L716" i="9"/>
  <c r="R716" i="9"/>
  <c r="O716" i="9" s="1"/>
  <c r="P716" i="9"/>
  <c r="Q716" i="9" s="1"/>
  <c r="R728" i="9"/>
  <c r="O728" i="9" s="1"/>
  <c r="I728" i="9"/>
  <c r="L728" i="9"/>
  <c r="J728" i="9"/>
  <c r="H728" i="9"/>
  <c r="J764" i="9"/>
  <c r="R764" i="9"/>
  <c r="O764" i="9" s="1"/>
  <c r="L764" i="9"/>
  <c r="I764" i="9"/>
  <c r="H764" i="9"/>
  <c r="H775" i="9"/>
  <c r="P775" i="9"/>
  <c r="Q775" i="9" s="1"/>
  <c r="L775" i="9"/>
  <c r="J775" i="9"/>
  <c r="R775" i="9"/>
  <c r="O775" i="9" s="1"/>
  <c r="J782" i="9"/>
  <c r="L782" i="9"/>
  <c r="P782" i="9"/>
  <c r="Q782" i="9" s="1"/>
  <c r="R782" i="9"/>
  <c r="O782" i="9" s="1"/>
  <c r="I782" i="9"/>
  <c r="T803" i="9"/>
  <c r="S803" i="9"/>
  <c r="G809" i="9"/>
  <c r="K809" i="9" s="1"/>
  <c r="H873" i="9"/>
  <c r="I873" i="9"/>
  <c r="L873" i="9"/>
  <c r="R873" i="9"/>
  <c r="O873" i="9" s="1"/>
  <c r="P873" i="9"/>
  <c r="Q873" i="9" s="1"/>
  <c r="J873" i="9"/>
  <c r="P926" i="9"/>
  <c r="Q926" i="9" s="1"/>
  <c r="L926" i="9"/>
  <c r="R926" i="9"/>
  <c r="O926" i="9" s="1"/>
  <c r="I926" i="9"/>
  <c r="H926" i="9"/>
  <c r="P977" i="9"/>
  <c r="Q977" i="9" s="1"/>
  <c r="L977" i="9"/>
  <c r="J977" i="9"/>
  <c r="R977" i="9"/>
  <c r="O977" i="9" s="1"/>
  <c r="I977" i="9"/>
  <c r="H977" i="9"/>
  <c r="J1003" i="9"/>
  <c r="R1003" i="9"/>
  <c r="O1003" i="9" s="1"/>
  <c r="I1003" i="9"/>
  <c r="P1003" i="9"/>
  <c r="Q1003" i="9" s="1"/>
  <c r="H1003" i="9"/>
  <c r="L1003" i="9"/>
  <c r="H1017" i="9"/>
  <c r="P1017" i="9"/>
  <c r="Q1017" i="9" s="1"/>
  <c r="J1017" i="9"/>
  <c r="R1017" i="9"/>
  <c r="O1017" i="9" s="1"/>
  <c r="L1017" i="9"/>
  <c r="L1021" i="9"/>
  <c r="J1021" i="9"/>
  <c r="H1021" i="9"/>
  <c r="I1021" i="9"/>
  <c r="R1021" i="9"/>
  <c r="O1021" i="9" s="1"/>
  <c r="P1021" i="9"/>
  <c r="Q1021" i="9" s="1"/>
  <c r="M14" i="9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M80" i="9" s="1"/>
  <c r="M81" i="9" s="1"/>
  <c r="M82" i="9" s="1"/>
  <c r="M83" i="9" s="1"/>
  <c r="M84" i="9" s="1"/>
  <c r="M85" i="9" s="1"/>
  <c r="M86" i="9" s="1"/>
  <c r="M87" i="9" s="1"/>
  <c r="G63" i="9"/>
  <c r="K63" i="9" s="1"/>
  <c r="R95" i="9"/>
  <c r="O95" i="9" s="1"/>
  <c r="R129" i="9"/>
  <c r="O129" i="9" s="1"/>
  <c r="P138" i="9"/>
  <c r="Q138" i="9" s="1"/>
  <c r="L138" i="9"/>
  <c r="R161" i="9"/>
  <c r="O161" i="9" s="1"/>
  <c r="H161" i="9"/>
  <c r="R166" i="9"/>
  <c r="O166" i="9" s="1"/>
  <c r="G191" i="9"/>
  <c r="K191" i="9" s="1"/>
  <c r="J263" i="9"/>
  <c r="G295" i="9"/>
  <c r="K295" i="9" s="1"/>
  <c r="P303" i="9"/>
  <c r="Q303" i="9" s="1"/>
  <c r="R303" i="9"/>
  <c r="O303" i="9" s="1"/>
  <c r="H303" i="9"/>
  <c r="J391" i="9"/>
  <c r="G492" i="9"/>
  <c r="K492" i="9" s="1"/>
  <c r="G510" i="9"/>
  <c r="K510" i="9" s="1"/>
  <c r="R512" i="9"/>
  <c r="O512" i="9" s="1"/>
  <c r="H512" i="9"/>
  <c r="J512" i="9"/>
  <c r="I512" i="9"/>
  <c r="L522" i="9"/>
  <c r="L531" i="9"/>
  <c r="I533" i="9"/>
  <c r="P536" i="9"/>
  <c r="Q536" i="9" s="1"/>
  <c r="L536" i="9"/>
  <c r="G542" i="9"/>
  <c r="K542" i="9" s="1"/>
  <c r="G564" i="9"/>
  <c r="K564" i="9" s="1"/>
  <c r="G565" i="9"/>
  <c r="K565" i="9" s="1"/>
  <c r="P585" i="9"/>
  <c r="Q585" i="9" s="1"/>
  <c r="I585" i="9"/>
  <c r="J585" i="9"/>
  <c r="G589" i="9"/>
  <c r="K589" i="9" s="1"/>
  <c r="H593" i="9"/>
  <c r="H594" i="9"/>
  <c r="I594" i="9"/>
  <c r="R594" i="9"/>
  <c r="O594" i="9" s="1"/>
  <c r="P594" i="9"/>
  <c r="Q594" i="9" s="1"/>
  <c r="L594" i="9"/>
  <c r="G597" i="9"/>
  <c r="K597" i="9" s="1"/>
  <c r="G603" i="9"/>
  <c r="K603" i="9" s="1"/>
  <c r="P617" i="9"/>
  <c r="Q617" i="9" s="1"/>
  <c r="J617" i="9"/>
  <c r="I617" i="9"/>
  <c r="H617" i="9"/>
  <c r="G630" i="9"/>
  <c r="K630" i="9" s="1"/>
  <c r="J633" i="9"/>
  <c r="R633" i="9"/>
  <c r="O633" i="9" s="1"/>
  <c r="P633" i="9"/>
  <c r="Q633" i="9" s="1"/>
  <c r="G634" i="9"/>
  <c r="K634" i="9" s="1"/>
  <c r="L644" i="9"/>
  <c r="J644" i="9"/>
  <c r="G649" i="9"/>
  <c r="K649" i="9" s="1"/>
  <c r="P653" i="9"/>
  <c r="Q653" i="9" s="1"/>
  <c r="H653" i="9"/>
  <c r="R653" i="9"/>
  <c r="O653" i="9" s="1"/>
  <c r="L653" i="9"/>
  <c r="G659" i="9"/>
  <c r="K659" i="9" s="1"/>
  <c r="G660" i="9"/>
  <c r="K660" i="9" s="1"/>
  <c r="I661" i="9"/>
  <c r="H661" i="9"/>
  <c r="L661" i="9"/>
  <c r="L669" i="9"/>
  <c r="G692" i="9"/>
  <c r="K692" i="9" s="1"/>
  <c r="H693" i="9"/>
  <c r="R693" i="9"/>
  <c r="O693" i="9" s="1"/>
  <c r="P693" i="9"/>
  <c r="Q693" i="9" s="1"/>
  <c r="J693" i="9"/>
  <c r="I693" i="9"/>
  <c r="L708" i="9"/>
  <c r="L709" i="9"/>
  <c r="P764" i="9"/>
  <c r="Q764" i="9" s="1"/>
  <c r="I775" i="9"/>
  <c r="J777" i="9"/>
  <c r="L777" i="9"/>
  <c r="H777" i="9"/>
  <c r="I777" i="9"/>
  <c r="H782" i="9"/>
  <c r="L791" i="9"/>
  <c r="J791" i="9"/>
  <c r="I791" i="9"/>
  <c r="R791" i="9"/>
  <c r="O791" i="9" s="1"/>
  <c r="P791" i="9"/>
  <c r="Q791" i="9" s="1"/>
  <c r="J814" i="9"/>
  <c r="R814" i="9"/>
  <c r="O814" i="9" s="1"/>
  <c r="H814" i="9"/>
  <c r="I814" i="9"/>
  <c r="P814" i="9"/>
  <c r="Q814" i="9" s="1"/>
  <c r="G835" i="9"/>
  <c r="K835" i="9" s="1"/>
  <c r="G845" i="9"/>
  <c r="K845" i="9" s="1"/>
  <c r="J851" i="9"/>
  <c r="H851" i="9"/>
  <c r="I851" i="9"/>
  <c r="R851" i="9"/>
  <c r="O851" i="9" s="1"/>
  <c r="L851" i="9"/>
  <c r="P860" i="9"/>
  <c r="Q860" i="9" s="1"/>
  <c r="I860" i="9"/>
  <c r="H860" i="9"/>
  <c r="R860" i="9"/>
  <c r="O860" i="9" s="1"/>
  <c r="J867" i="9"/>
  <c r="P867" i="9"/>
  <c r="Q867" i="9" s="1"/>
  <c r="I867" i="9"/>
  <c r="R867" i="9"/>
  <c r="O867" i="9" s="1"/>
  <c r="I933" i="9"/>
  <c r="L933" i="9"/>
  <c r="J933" i="9"/>
  <c r="P933" i="9"/>
  <c r="Q933" i="9" s="1"/>
  <c r="R933" i="9"/>
  <c r="O933" i="9" s="1"/>
  <c r="R963" i="9"/>
  <c r="O963" i="9" s="1"/>
  <c r="H963" i="9"/>
  <c r="P963" i="9"/>
  <c r="Q963" i="9" s="1"/>
  <c r="L963" i="9"/>
  <c r="J963" i="9"/>
  <c r="I963" i="9"/>
  <c r="P966" i="9"/>
  <c r="Q966" i="9" s="1"/>
  <c r="J966" i="9"/>
  <c r="R966" i="9"/>
  <c r="O966" i="9" s="1"/>
  <c r="L966" i="9"/>
  <c r="H966" i="9"/>
  <c r="R45" i="9"/>
  <c r="O45" i="9" s="1"/>
  <c r="R54" i="9"/>
  <c r="O54" i="9" s="1"/>
  <c r="H54" i="9"/>
  <c r="L110" i="9"/>
  <c r="J110" i="9"/>
  <c r="R116" i="9"/>
  <c r="O116" i="9" s="1"/>
  <c r="I116" i="9"/>
  <c r="J116" i="9"/>
  <c r="G122" i="9"/>
  <c r="K122" i="9" s="1"/>
  <c r="R182" i="9"/>
  <c r="O182" i="9" s="1"/>
  <c r="H182" i="9"/>
  <c r="I227" i="9"/>
  <c r="R227" i="9"/>
  <c r="O227" i="9" s="1"/>
  <c r="H227" i="9"/>
  <c r="J258" i="9"/>
  <c r="I258" i="9"/>
  <c r="P271" i="9"/>
  <c r="Q271" i="9" s="1"/>
  <c r="L271" i="9"/>
  <c r="H280" i="9"/>
  <c r="L280" i="9"/>
  <c r="R294" i="9"/>
  <c r="O294" i="9" s="1"/>
  <c r="H294" i="9"/>
  <c r="G324" i="9"/>
  <c r="K324" i="9" s="1"/>
  <c r="I355" i="9"/>
  <c r="R355" i="9"/>
  <c r="O355" i="9" s="1"/>
  <c r="H355" i="9"/>
  <c r="J386" i="9"/>
  <c r="I386" i="9"/>
  <c r="P399" i="9"/>
  <c r="Q399" i="9" s="1"/>
  <c r="L399" i="9"/>
  <c r="H408" i="9"/>
  <c r="L408" i="9"/>
  <c r="L433" i="9"/>
  <c r="I433" i="9"/>
  <c r="R433" i="9"/>
  <c r="O433" i="9" s="1"/>
  <c r="H433" i="9"/>
  <c r="G434" i="9"/>
  <c r="K434" i="9" s="1"/>
  <c r="R506" i="9"/>
  <c r="O506" i="9" s="1"/>
  <c r="H506" i="9"/>
  <c r="H509" i="9"/>
  <c r="R509" i="9"/>
  <c r="O509" i="9" s="1"/>
  <c r="P509" i="9"/>
  <c r="Q509" i="9" s="1"/>
  <c r="I509" i="9"/>
  <c r="L514" i="9"/>
  <c r="P514" i="9"/>
  <c r="Q514" i="9" s="1"/>
  <c r="P524" i="9"/>
  <c r="Q524" i="9" s="1"/>
  <c r="J524" i="9"/>
  <c r="I524" i="9"/>
  <c r="J527" i="9"/>
  <c r="P527" i="9"/>
  <c r="Q527" i="9" s="1"/>
  <c r="L527" i="9"/>
  <c r="G528" i="9"/>
  <c r="K528" i="9" s="1"/>
  <c r="L533" i="9"/>
  <c r="H536" i="9"/>
  <c r="L537" i="9"/>
  <c r="J537" i="9"/>
  <c r="I537" i="9"/>
  <c r="H537" i="9"/>
  <c r="G540" i="9"/>
  <c r="K540" i="9" s="1"/>
  <c r="P541" i="9"/>
  <c r="Q541" i="9" s="1"/>
  <c r="I541" i="9"/>
  <c r="H541" i="9"/>
  <c r="P545" i="9"/>
  <c r="Q545" i="9" s="1"/>
  <c r="R545" i="9"/>
  <c r="O545" i="9" s="1"/>
  <c r="H545" i="9"/>
  <c r="I545" i="9"/>
  <c r="G553" i="9"/>
  <c r="K553" i="9" s="1"/>
  <c r="G563" i="9"/>
  <c r="K563" i="9" s="1"/>
  <c r="P569" i="9"/>
  <c r="Q569" i="9" s="1"/>
  <c r="I569" i="9"/>
  <c r="H569" i="9"/>
  <c r="L581" i="9"/>
  <c r="J581" i="9"/>
  <c r="H586" i="9"/>
  <c r="L586" i="9"/>
  <c r="R586" i="9"/>
  <c r="O586" i="9" s="1"/>
  <c r="P586" i="9"/>
  <c r="Q586" i="9" s="1"/>
  <c r="J586" i="9"/>
  <c r="I586" i="9"/>
  <c r="I593" i="9"/>
  <c r="J594" i="9"/>
  <c r="R600" i="9"/>
  <c r="O600" i="9" s="1"/>
  <c r="H600" i="9"/>
  <c r="P600" i="9"/>
  <c r="Q600" i="9" s="1"/>
  <c r="I600" i="9"/>
  <c r="H610" i="9"/>
  <c r="R610" i="9"/>
  <c r="O610" i="9" s="1"/>
  <c r="P610" i="9"/>
  <c r="Q610" i="9" s="1"/>
  <c r="R611" i="9"/>
  <c r="O611" i="9" s="1"/>
  <c r="I611" i="9"/>
  <c r="J611" i="9"/>
  <c r="P611" i="9"/>
  <c r="Q611" i="9" s="1"/>
  <c r="J612" i="9"/>
  <c r="R612" i="9"/>
  <c r="O612" i="9" s="1"/>
  <c r="H612" i="9"/>
  <c r="P612" i="9"/>
  <c r="Q612" i="9" s="1"/>
  <c r="L612" i="9"/>
  <c r="J616" i="9"/>
  <c r="P616" i="9"/>
  <c r="Q616" i="9" s="1"/>
  <c r="I616" i="9"/>
  <c r="L617" i="9"/>
  <c r="M626" i="9"/>
  <c r="M627" i="9" s="1"/>
  <c r="M628" i="9" s="1"/>
  <c r="M629" i="9" s="1"/>
  <c r="M630" i="9" s="1"/>
  <c r="M631" i="9" s="1"/>
  <c r="M632" i="9" s="1"/>
  <c r="M633" i="9" s="1"/>
  <c r="M634" i="9" s="1"/>
  <c r="M635" i="9" s="1"/>
  <c r="M636" i="9" s="1"/>
  <c r="M637" i="9" s="1"/>
  <c r="M638" i="9" s="1"/>
  <c r="M639" i="9" s="1"/>
  <c r="M640" i="9" s="1"/>
  <c r="M641" i="9" s="1"/>
  <c r="M642" i="9" s="1"/>
  <c r="M643" i="9" s="1"/>
  <c r="M644" i="9" s="1"/>
  <c r="M645" i="9" s="1"/>
  <c r="M646" i="9" s="1"/>
  <c r="M647" i="9" s="1"/>
  <c r="M648" i="9" s="1"/>
  <c r="M649" i="9" s="1"/>
  <c r="M650" i="9" s="1"/>
  <c r="M651" i="9" s="1"/>
  <c r="M652" i="9" s="1"/>
  <c r="M653" i="9" s="1"/>
  <c r="M654" i="9" s="1"/>
  <c r="M655" i="9" s="1"/>
  <c r="M656" i="9" s="1"/>
  <c r="M657" i="9" s="1"/>
  <c r="M658" i="9" s="1"/>
  <c r="M659" i="9" s="1"/>
  <c r="M660" i="9" s="1"/>
  <c r="M661" i="9" s="1"/>
  <c r="M662" i="9" s="1"/>
  <c r="M663" i="9" s="1"/>
  <c r="M664" i="9" s="1"/>
  <c r="M665" i="9" s="1"/>
  <c r="M666" i="9" s="1"/>
  <c r="M667" i="9" s="1"/>
  <c r="M668" i="9" s="1"/>
  <c r="M669" i="9" s="1"/>
  <c r="M670" i="9" s="1"/>
  <c r="M671" i="9" s="1"/>
  <c r="M672" i="9" s="1"/>
  <c r="M673" i="9" s="1"/>
  <c r="M674" i="9" s="1"/>
  <c r="M675" i="9" s="1"/>
  <c r="M676" i="9" s="1"/>
  <c r="M677" i="9" s="1"/>
  <c r="M678" i="9" s="1"/>
  <c r="M679" i="9" s="1"/>
  <c r="M680" i="9" s="1"/>
  <c r="M681" i="9" s="1"/>
  <c r="M682" i="9" s="1"/>
  <c r="M683" i="9" s="1"/>
  <c r="M684" i="9" s="1"/>
  <c r="M685" i="9" s="1"/>
  <c r="M686" i="9" s="1"/>
  <c r="M687" i="9" s="1"/>
  <c r="M688" i="9" s="1"/>
  <c r="M689" i="9" s="1"/>
  <c r="M690" i="9" s="1"/>
  <c r="M691" i="9" s="1"/>
  <c r="M692" i="9" s="1"/>
  <c r="M693" i="9" s="1"/>
  <c r="M694" i="9" s="1"/>
  <c r="M695" i="9" s="1"/>
  <c r="M696" i="9" s="1"/>
  <c r="M697" i="9" s="1"/>
  <c r="M698" i="9" s="1"/>
  <c r="M699" i="9" s="1"/>
  <c r="M700" i="9" s="1"/>
  <c r="M701" i="9" s="1"/>
  <c r="M702" i="9" s="1"/>
  <c r="M703" i="9" s="1"/>
  <c r="M704" i="9" s="1"/>
  <c r="M705" i="9" s="1"/>
  <c r="M706" i="9" s="1"/>
  <c r="M707" i="9" s="1"/>
  <c r="M708" i="9" s="1"/>
  <c r="M709" i="9" s="1"/>
  <c r="M710" i="9" s="1"/>
  <c r="M711" i="9" s="1"/>
  <c r="M712" i="9" s="1"/>
  <c r="M713" i="9" s="1"/>
  <c r="M714" i="9" s="1"/>
  <c r="M715" i="9" s="1"/>
  <c r="M716" i="9" s="1"/>
  <c r="M717" i="9" s="1"/>
  <c r="M718" i="9" s="1"/>
  <c r="M719" i="9" s="1"/>
  <c r="M720" i="9" s="1"/>
  <c r="M721" i="9" s="1"/>
  <c r="M722" i="9" s="1"/>
  <c r="M723" i="9" s="1"/>
  <c r="M724" i="9" s="1"/>
  <c r="M725" i="9" s="1"/>
  <c r="M726" i="9" s="1"/>
  <c r="M727" i="9" s="1"/>
  <c r="M728" i="9" s="1"/>
  <c r="M729" i="9" s="1"/>
  <c r="M730" i="9" s="1"/>
  <c r="M731" i="9" s="1"/>
  <c r="M732" i="9" s="1"/>
  <c r="M733" i="9" s="1"/>
  <c r="M734" i="9" s="1"/>
  <c r="M735" i="9" s="1"/>
  <c r="M736" i="9" s="1"/>
  <c r="M737" i="9" s="1"/>
  <c r="M738" i="9" s="1"/>
  <c r="M739" i="9" s="1"/>
  <c r="M740" i="9" s="1"/>
  <c r="M741" i="9" s="1"/>
  <c r="M742" i="9" s="1"/>
  <c r="M743" i="9" s="1"/>
  <c r="M744" i="9" s="1"/>
  <c r="M745" i="9" s="1"/>
  <c r="M746" i="9" s="1"/>
  <c r="M747" i="9" s="1"/>
  <c r="M748" i="9" s="1"/>
  <c r="M749" i="9" s="1"/>
  <c r="M750" i="9" s="1"/>
  <c r="M751" i="9" s="1"/>
  <c r="M752" i="9" s="1"/>
  <c r="M753" i="9" s="1"/>
  <c r="M754" i="9" s="1"/>
  <c r="M755" i="9" s="1"/>
  <c r="M756" i="9" s="1"/>
  <c r="M757" i="9" s="1"/>
  <c r="M758" i="9" s="1"/>
  <c r="M759" i="9" s="1"/>
  <c r="M760" i="9" s="1"/>
  <c r="M761" i="9" s="1"/>
  <c r="M762" i="9" s="1"/>
  <c r="M763" i="9" s="1"/>
  <c r="M764" i="9" s="1"/>
  <c r="M765" i="9" s="1"/>
  <c r="M766" i="9" s="1"/>
  <c r="M767" i="9" s="1"/>
  <c r="M768" i="9" s="1"/>
  <c r="M769" i="9" s="1"/>
  <c r="M770" i="9" s="1"/>
  <c r="M771" i="9" s="1"/>
  <c r="M772" i="9" s="1"/>
  <c r="M773" i="9" s="1"/>
  <c r="M774" i="9" s="1"/>
  <c r="M775" i="9" s="1"/>
  <c r="M776" i="9" s="1"/>
  <c r="M777" i="9" s="1"/>
  <c r="M778" i="9" s="1"/>
  <c r="M779" i="9" s="1"/>
  <c r="M780" i="9" s="1"/>
  <c r="M781" i="9" s="1"/>
  <c r="M782" i="9" s="1"/>
  <c r="M783" i="9" s="1"/>
  <c r="M784" i="9" s="1"/>
  <c r="M785" i="9" s="1"/>
  <c r="M786" i="9" s="1"/>
  <c r="M787" i="9" s="1"/>
  <c r="M788" i="9" s="1"/>
  <c r="M789" i="9" s="1"/>
  <c r="M790" i="9" s="1"/>
  <c r="M791" i="9" s="1"/>
  <c r="M792" i="9" s="1"/>
  <c r="M793" i="9" s="1"/>
  <c r="M794" i="9" s="1"/>
  <c r="M795" i="9" s="1"/>
  <c r="M796" i="9" s="1"/>
  <c r="M797" i="9" s="1"/>
  <c r="M798" i="9" s="1"/>
  <c r="M799" i="9" s="1"/>
  <c r="M800" i="9" s="1"/>
  <c r="M801" i="9" s="1"/>
  <c r="M802" i="9" s="1"/>
  <c r="M803" i="9" s="1"/>
  <c r="M804" i="9" s="1"/>
  <c r="M805" i="9" s="1"/>
  <c r="M806" i="9" s="1"/>
  <c r="M807" i="9" s="1"/>
  <c r="M808" i="9" s="1"/>
  <c r="M809" i="9" s="1"/>
  <c r="M810" i="9" s="1"/>
  <c r="M811" i="9" s="1"/>
  <c r="M812" i="9" s="1"/>
  <c r="M813" i="9" s="1"/>
  <c r="M814" i="9" s="1"/>
  <c r="M815" i="9" s="1"/>
  <c r="M816" i="9" s="1"/>
  <c r="M817" i="9" s="1"/>
  <c r="M818" i="9" s="1"/>
  <c r="M819" i="9" s="1"/>
  <c r="M820" i="9" s="1"/>
  <c r="M821" i="9" s="1"/>
  <c r="M822" i="9" s="1"/>
  <c r="M823" i="9" s="1"/>
  <c r="H633" i="9"/>
  <c r="G643" i="9"/>
  <c r="K643" i="9" s="1"/>
  <c r="H644" i="9"/>
  <c r="P674" i="9"/>
  <c r="Q674" i="9" s="1"/>
  <c r="I674" i="9"/>
  <c r="J674" i="9"/>
  <c r="H674" i="9"/>
  <c r="R684" i="9"/>
  <c r="O684" i="9" s="1"/>
  <c r="H684" i="9"/>
  <c r="L684" i="9"/>
  <c r="P684" i="9"/>
  <c r="Q684" i="9" s="1"/>
  <c r="I684" i="9"/>
  <c r="P686" i="9"/>
  <c r="Q686" i="9" s="1"/>
  <c r="L686" i="9"/>
  <c r="I686" i="9"/>
  <c r="H686" i="9"/>
  <c r="J686" i="9"/>
  <c r="L693" i="9"/>
  <c r="G695" i="9"/>
  <c r="K695" i="9" s="1"/>
  <c r="R704" i="9"/>
  <c r="O704" i="9" s="1"/>
  <c r="I704" i="9"/>
  <c r="P704" i="9"/>
  <c r="Q704" i="9" s="1"/>
  <c r="H704" i="9"/>
  <c r="J704" i="9"/>
  <c r="R708" i="9"/>
  <c r="O708" i="9" s="1"/>
  <c r="S714" i="9"/>
  <c r="P728" i="9"/>
  <c r="Q728" i="9" s="1"/>
  <c r="H772" i="9"/>
  <c r="R772" i="9"/>
  <c r="O772" i="9" s="1"/>
  <c r="P772" i="9"/>
  <c r="Q772" i="9" s="1"/>
  <c r="P777" i="9"/>
  <c r="Q777" i="9" s="1"/>
  <c r="P779" i="9"/>
  <c r="Q779" i="9" s="1"/>
  <c r="L779" i="9"/>
  <c r="J779" i="9"/>
  <c r="H779" i="9"/>
  <c r="H791" i="9"/>
  <c r="G805" i="9"/>
  <c r="K805" i="9" s="1"/>
  <c r="L814" i="9"/>
  <c r="H833" i="9"/>
  <c r="R833" i="9"/>
  <c r="O833" i="9" s="1"/>
  <c r="J833" i="9"/>
  <c r="I833" i="9"/>
  <c r="P833" i="9"/>
  <c r="Q833" i="9" s="1"/>
  <c r="P851" i="9"/>
  <c r="Q851" i="9" s="1"/>
  <c r="S853" i="9"/>
  <c r="J860" i="9"/>
  <c r="L867" i="9"/>
  <c r="J883" i="9"/>
  <c r="R883" i="9"/>
  <c r="O883" i="9" s="1"/>
  <c r="H883" i="9"/>
  <c r="I883" i="9"/>
  <c r="P883" i="9"/>
  <c r="Q883" i="9" s="1"/>
  <c r="J887" i="9"/>
  <c r="H887" i="9"/>
  <c r="P887" i="9"/>
  <c r="Q887" i="9" s="1"/>
  <c r="L887" i="9"/>
  <c r="R887" i="9"/>
  <c r="O887" i="9" s="1"/>
  <c r="L910" i="9"/>
  <c r="P910" i="9"/>
  <c r="Q910" i="9" s="1"/>
  <c r="I910" i="9"/>
  <c r="J910" i="9"/>
  <c r="H910" i="9"/>
  <c r="R910" i="9"/>
  <c r="O910" i="9" s="1"/>
  <c r="H912" i="9"/>
  <c r="J912" i="9"/>
  <c r="R912" i="9"/>
  <c r="O912" i="9" s="1"/>
  <c r="L912" i="9"/>
  <c r="P912" i="9"/>
  <c r="Q912" i="9" s="1"/>
  <c r="H933" i="9"/>
  <c r="L940" i="9"/>
  <c r="H940" i="9"/>
  <c r="P940" i="9"/>
  <c r="Q940" i="9" s="1"/>
  <c r="J940" i="9"/>
  <c r="I940" i="9"/>
  <c r="J954" i="9"/>
  <c r="R954" i="9"/>
  <c r="O954" i="9" s="1"/>
  <c r="H954" i="9"/>
  <c r="L954" i="9"/>
  <c r="P954" i="9"/>
  <c r="Q954" i="9" s="1"/>
  <c r="I954" i="9"/>
  <c r="L983" i="9"/>
  <c r="P983" i="9"/>
  <c r="Q983" i="9" s="1"/>
  <c r="J983" i="9"/>
  <c r="I983" i="9"/>
  <c r="H983" i="9"/>
  <c r="R983" i="9"/>
  <c r="O983" i="9" s="1"/>
  <c r="T989" i="9"/>
  <c r="S989" i="9"/>
  <c r="S999" i="9"/>
  <c r="H1001" i="9"/>
  <c r="P1001" i="9"/>
  <c r="Q1001" i="9" s="1"/>
  <c r="L1001" i="9"/>
  <c r="I1001" i="9"/>
  <c r="J1001" i="9"/>
  <c r="R1001" i="9"/>
  <c r="O1001" i="9" s="1"/>
  <c r="P605" i="9"/>
  <c r="Q605" i="9" s="1"/>
  <c r="L605" i="9"/>
  <c r="J605" i="9"/>
  <c r="P609" i="9"/>
  <c r="Q609" i="9" s="1"/>
  <c r="R609" i="9"/>
  <c r="O609" i="9" s="1"/>
  <c r="H609" i="9"/>
  <c r="J609" i="9"/>
  <c r="G657" i="9"/>
  <c r="K657" i="9" s="1"/>
  <c r="H719" i="9"/>
  <c r="L719" i="9"/>
  <c r="J719" i="9"/>
  <c r="I724" i="9"/>
  <c r="R724" i="9"/>
  <c r="O724" i="9" s="1"/>
  <c r="H724" i="9"/>
  <c r="H743" i="9"/>
  <c r="L743" i="9"/>
  <c r="J743" i="9"/>
  <c r="R743" i="9"/>
  <c r="O743" i="9" s="1"/>
  <c r="I743" i="9"/>
  <c r="H780" i="9"/>
  <c r="P780" i="9"/>
  <c r="Q780" i="9" s="1"/>
  <c r="J780" i="9"/>
  <c r="I780" i="9"/>
  <c r="R780" i="9"/>
  <c r="O780" i="9" s="1"/>
  <c r="L785" i="9"/>
  <c r="P785" i="9"/>
  <c r="Q785" i="9" s="1"/>
  <c r="J785" i="9"/>
  <c r="I785" i="9"/>
  <c r="H785" i="9"/>
  <c r="H788" i="9"/>
  <c r="L788" i="9"/>
  <c r="R788" i="9"/>
  <c r="O788" i="9" s="1"/>
  <c r="J788" i="9"/>
  <c r="P788" i="9"/>
  <c r="Q788" i="9" s="1"/>
  <c r="R834" i="9"/>
  <c r="O834" i="9" s="1"/>
  <c r="I834" i="9"/>
  <c r="L834" i="9"/>
  <c r="P834" i="9"/>
  <c r="Q834" i="9" s="1"/>
  <c r="J834" i="9"/>
  <c r="H834" i="9"/>
  <c r="L836" i="9"/>
  <c r="J836" i="9"/>
  <c r="I836" i="9"/>
  <c r="H836" i="9"/>
  <c r="R836" i="9"/>
  <c r="O836" i="9" s="1"/>
  <c r="P836" i="9"/>
  <c r="Q836" i="9" s="1"/>
  <c r="L839" i="9"/>
  <c r="R839" i="9"/>
  <c r="O839" i="9" s="1"/>
  <c r="J839" i="9"/>
  <c r="I839" i="9"/>
  <c r="H839" i="9"/>
  <c r="P839" i="9"/>
  <c r="Q839" i="9" s="1"/>
  <c r="L884" i="9"/>
  <c r="P884" i="9"/>
  <c r="Q884" i="9" s="1"/>
  <c r="R884" i="9"/>
  <c r="O884" i="9" s="1"/>
  <c r="I884" i="9"/>
  <c r="T903" i="9"/>
  <c r="S903" i="9"/>
  <c r="G923" i="9"/>
  <c r="K923" i="9" s="1"/>
  <c r="H936" i="9"/>
  <c r="I936" i="9"/>
  <c r="R936" i="9"/>
  <c r="O936" i="9" s="1"/>
  <c r="L936" i="9"/>
  <c r="P936" i="9"/>
  <c r="Q936" i="9" s="1"/>
  <c r="H944" i="9"/>
  <c r="R944" i="9"/>
  <c r="O944" i="9" s="1"/>
  <c r="I944" i="9"/>
  <c r="L944" i="9"/>
  <c r="J944" i="9"/>
  <c r="J1019" i="9"/>
  <c r="R1019" i="9"/>
  <c r="O1019" i="9" s="1"/>
  <c r="I1019" i="9"/>
  <c r="H1019" i="9"/>
  <c r="P1019" i="9"/>
  <c r="Q1019" i="9" s="1"/>
  <c r="L1019" i="9"/>
  <c r="L513" i="9"/>
  <c r="J513" i="9"/>
  <c r="G534" i="9"/>
  <c r="K534" i="9" s="1"/>
  <c r="G567" i="9"/>
  <c r="K567" i="9" s="1"/>
  <c r="R587" i="9"/>
  <c r="O587" i="9" s="1"/>
  <c r="I587" i="9"/>
  <c r="P587" i="9"/>
  <c r="Q587" i="9" s="1"/>
  <c r="J587" i="9"/>
  <c r="P601" i="9"/>
  <c r="Q601" i="9" s="1"/>
  <c r="L601" i="9"/>
  <c r="J601" i="9"/>
  <c r="H605" i="9"/>
  <c r="I609" i="9"/>
  <c r="G628" i="9"/>
  <c r="K628" i="9" s="1"/>
  <c r="L629" i="9"/>
  <c r="R632" i="9"/>
  <c r="O632" i="9" s="1"/>
  <c r="I632" i="9"/>
  <c r="L632" i="9"/>
  <c r="P646" i="9"/>
  <c r="Q646" i="9" s="1"/>
  <c r="L646" i="9"/>
  <c r="G652" i="9"/>
  <c r="K652" i="9" s="1"/>
  <c r="H676" i="9"/>
  <c r="J681" i="9"/>
  <c r="R681" i="9"/>
  <c r="O681" i="9" s="1"/>
  <c r="H681" i="9"/>
  <c r="I681" i="9"/>
  <c r="L682" i="9"/>
  <c r="P682" i="9"/>
  <c r="Q682" i="9" s="1"/>
  <c r="R682" i="9"/>
  <c r="O682" i="9" s="1"/>
  <c r="H687" i="9"/>
  <c r="R687" i="9"/>
  <c r="O687" i="9" s="1"/>
  <c r="J687" i="9"/>
  <c r="I687" i="9"/>
  <c r="R688" i="9"/>
  <c r="O688" i="9" s="1"/>
  <c r="I688" i="9"/>
  <c r="P688" i="9"/>
  <c r="Q688" i="9" s="1"/>
  <c r="G689" i="9"/>
  <c r="K689" i="9" s="1"/>
  <c r="P698" i="9"/>
  <c r="Q698" i="9" s="1"/>
  <c r="H698" i="9"/>
  <c r="J706" i="9"/>
  <c r="P706" i="9"/>
  <c r="Q706" i="9" s="1"/>
  <c r="R706" i="9"/>
  <c r="O706" i="9" s="1"/>
  <c r="G707" i="9"/>
  <c r="K707" i="9" s="1"/>
  <c r="G712" i="9"/>
  <c r="K712" i="9" s="1"/>
  <c r="I719" i="9"/>
  <c r="G721" i="9"/>
  <c r="K721" i="9" s="1"/>
  <c r="L724" i="9"/>
  <c r="G727" i="9"/>
  <c r="K727" i="9" s="1"/>
  <c r="J745" i="9"/>
  <c r="R745" i="9"/>
  <c r="O745" i="9" s="1"/>
  <c r="H745" i="9"/>
  <c r="L745" i="9"/>
  <c r="I745" i="9"/>
  <c r="J749" i="9"/>
  <c r="I749" i="9"/>
  <c r="L749" i="9"/>
  <c r="P750" i="9"/>
  <c r="Q750" i="9" s="1"/>
  <c r="R750" i="9"/>
  <c r="O750" i="9" s="1"/>
  <c r="I750" i="9"/>
  <c r="H750" i="9"/>
  <c r="L765" i="9"/>
  <c r="J765" i="9"/>
  <c r="I765" i="9"/>
  <c r="H765" i="9"/>
  <c r="P765" i="9"/>
  <c r="Q765" i="9" s="1"/>
  <c r="L780" i="9"/>
  <c r="R785" i="9"/>
  <c r="O785" i="9" s="1"/>
  <c r="I788" i="9"/>
  <c r="G830" i="9"/>
  <c r="K830" i="9" s="1"/>
  <c r="P855" i="9"/>
  <c r="Q855" i="9" s="1"/>
  <c r="H855" i="9"/>
  <c r="L855" i="9"/>
  <c r="J855" i="9"/>
  <c r="G859" i="9"/>
  <c r="K859" i="9" s="1"/>
  <c r="R866" i="9"/>
  <c r="O866" i="9" s="1"/>
  <c r="I866" i="9"/>
  <c r="L866" i="9"/>
  <c r="P866" i="9"/>
  <c r="Q866" i="9" s="1"/>
  <c r="H866" i="9"/>
  <c r="H884" i="9"/>
  <c r="J902" i="9"/>
  <c r="P902" i="9"/>
  <c r="Q902" i="9" s="1"/>
  <c r="L902" i="9"/>
  <c r="R902" i="9"/>
  <c r="O902" i="9" s="1"/>
  <c r="H902" i="9"/>
  <c r="G905" i="9"/>
  <c r="K905" i="9" s="1"/>
  <c r="L925" i="9"/>
  <c r="H925" i="9"/>
  <c r="J925" i="9"/>
  <c r="I925" i="9"/>
  <c r="P925" i="9"/>
  <c r="Q925" i="9" s="1"/>
  <c r="R925" i="9"/>
  <c r="O925" i="9" s="1"/>
  <c r="P944" i="9"/>
  <c r="Q944" i="9" s="1"/>
  <c r="S985" i="9"/>
  <c r="T985" i="9"/>
  <c r="I991" i="9"/>
  <c r="L991" i="9"/>
  <c r="P991" i="9"/>
  <c r="Q991" i="9" s="1"/>
  <c r="J991" i="9"/>
  <c r="H991" i="9"/>
  <c r="R991" i="9"/>
  <c r="O991" i="9" s="1"/>
  <c r="R781" i="9"/>
  <c r="O781" i="9" s="1"/>
  <c r="I781" i="9"/>
  <c r="J781" i="9"/>
  <c r="G811" i="9"/>
  <c r="K811" i="9" s="1"/>
  <c r="R823" i="9"/>
  <c r="O823" i="9" s="1"/>
  <c r="H823" i="9"/>
  <c r="I823" i="9"/>
  <c r="J838" i="9"/>
  <c r="L838" i="9"/>
  <c r="P838" i="9"/>
  <c r="Q838" i="9" s="1"/>
  <c r="P876" i="9"/>
  <c r="Q876" i="9" s="1"/>
  <c r="L876" i="9"/>
  <c r="J876" i="9"/>
  <c r="I876" i="9"/>
  <c r="H876" i="9"/>
  <c r="L885" i="9"/>
  <c r="P885" i="9"/>
  <c r="Q885" i="9" s="1"/>
  <c r="I885" i="9"/>
  <c r="J885" i="9"/>
  <c r="R885" i="9"/>
  <c r="O885" i="9" s="1"/>
  <c r="H895" i="9"/>
  <c r="R895" i="9"/>
  <c r="O895" i="9" s="1"/>
  <c r="P895" i="9"/>
  <c r="Q895" i="9" s="1"/>
  <c r="J906" i="9"/>
  <c r="P906" i="9"/>
  <c r="Q906" i="9" s="1"/>
  <c r="I906" i="9"/>
  <c r="H906" i="9"/>
  <c r="J930" i="9"/>
  <c r="I930" i="9"/>
  <c r="H930" i="9"/>
  <c r="R930" i="9"/>
  <c r="O930" i="9" s="1"/>
  <c r="P930" i="9"/>
  <c r="Q930" i="9" s="1"/>
  <c r="L930" i="9"/>
  <c r="G932" i="9"/>
  <c r="K932" i="9" s="1"/>
  <c r="G943" i="9"/>
  <c r="K943" i="9" s="1"/>
  <c r="R945" i="9"/>
  <c r="O945" i="9" s="1"/>
  <c r="I945" i="9"/>
  <c r="H945" i="9"/>
  <c r="L945" i="9"/>
  <c r="J945" i="9"/>
  <c r="P945" i="9"/>
  <c r="Q945" i="9" s="1"/>
  <c r="G970" i="9"/>
  <c r="K970" i="9" s="1"/>
  <c r="G972" i="9"/>
  <c r="K972" i="9" s="1"/>
  <c r="G1004" i="9"/>
  <c r="K1004" i="9" s="1"/>
  <c r="P726" i="9"/>
  <c r="Q726" i="9" s="1"/>
  <c r="R726" i="9"/>
  <c r="O726" i="9" s="1"/>
  <c r="R736" i="9"/>
  <c r="O736" i="9" s="1"/>
  <c r="I736" i="9"/>
  <c r="H736" i="9"/>
  <c r="P736" i="9"/>
  <c r="Q736" i="9" s="1"/>
  <c r="J741" i="9"/>
  <c r="I741" i="9"/>
  <c r="G755" i="9"/>
  <c r="K755" i="9" s="1"/>
  <c r="G758" i="9"/>
  <c r="K758" i="9" s="1"/>
  <c r="R760" i="9"/>
  <c r="O760" i="9" s="1"/>
  <c r="I760" i="9"/>
  <c r="P760" i="9"/>
  <c r="Q760" i="9" s="1"/>
  <c r="J760" i="9"/>
  <c r="H760" i="9"/>
  <c r="H781" i="9"/>
  <c r="J790" i="9"/>
  <c r="I790" i="9"/>
  <c r="P790" i="9"/>
  <c r="Q790" i="9" s="1"/>
  <c r="L790" i="9"/>
  <c r="G800" i="9"/>
  <c r="K800" i="9" s="1"/>
  <c r="J823" i="9"/>
  <c r="R838" i="9"/>
  <c r="O838" i="9" s="1"/>
  <c r="G864" i="9"/>
  <c r="K864" i="9" s="1"/>
  <c r="H885" i="9"/>
  <c r="L895" i="9"/>
  <c r="H897" i="9"/>
  <c r="I897" i="9"/>
  <c r="J897" i="9"/>
  <c r="L897" i="9"/>
  <c r="G900" i="9"/>
  <c r="K900" i="9" s="1"/>
  <c r="L906" i="9"/>
  <c r="G909" i="9"/>
  <c r="K909" i="9" s="1"/>
  <c r="G913" i="9"/>
  <c r="K913" i="9" s="1"/>
  <c r="G949" i="9"/>
  <c r="K949" i="9" s="1"/>
  <c r="G962" i="9"/>
  <c r="K962" i="9" s="1"/>
  <c r="J996" i="9"/>
  <c r="I996" i="9"/>
  <c r="H996" i="9"/>
  <c r="R996" i="9"/>
  <c r="O996" i="9" s="1"/>
  <c r="P996" i="9"/>
  <c r="Q996" i="9" s="1"/>
  <c r="L996" i="9"/>
  <c r="P1000" i="9"/>
  <c r="Q1000" i="9" s="1"/>
  <c r="H1000" i="9"/>
  <c r="I1000" i="9"/>
  <c r="R1000" i="9"/>
  <c r="O1000" i="9" s="1"/>
  <c r="J1020" i="9"/>
  <c r="P1020" i="9"/>
  <c r="Q1020" i="9" s="1"/>
  <c r="L1020" i="9"/>
  <c r="I1020" i="9"/>
  <c r="H1020" i="9"/>
  <c r="L1022" i="9"/>
  <c r="P1022" i="9"/>
  <c r="Q1022" i="9" s="1"/>
  <c r="H1022" i="9"/>
  <c r="R1022" i="9"/>
  <c r="O1022" i="9" s="1"/>
  <c r="J1022" i="9"/>
  <c r="J685" i="9"/>
  <c r="H685" i="9"/>
  <c r="R685" i="9"/>
  <c r="O685" i="9" s="1"/>
  <c r="P702" i="9"/>
  <c r="Q702" i="9" s="1"/>
  <c r="L702" i="9"/>
  <c r="J705" i="9"/>
  <c r="I705" i="9"/>
  <c r="L726" i="9"/>
  <c r="J729" i="9"/>
  <c r="P729" i="9"/>
  <c r="Q729" i="9" s="1"/>
  <c r="L729" i="9"/>
  <c r="R733" i="9"/>
  <c r="O733" i="9" s="1"/>
  <c r="H733" i="9"/>
  <c r="J733" i="9"/>
  <c r="J736" i="9"/>
  <c r="L741" i="9"/>
  <c r="R744" i="9"/>
  <c r="O744" i="9" s="1"/>
  <c r="I744" i="9"/>
  <c r="P744" i="9"/>
  <c r="Q744" i="9" s="1"/>
  <c r="L746" i="9"/>
  <c r="R746" i="9"/>
  <c r="O746" i="9" s="1"/>
  <c r="H746" i="9"/>
  <c r="R754" i="9"/>
  <c r="O754" i="9" s="1"/>
  <c r="H754" i="9"/>
  <c r="L754" i="9"/>
  <c r="L760" i="9"/>
  <c r="L781" i="9"/>
  <c r="H790" i="9"/>
  <c r="P807" i="9"/>
  <c r="Q807" i="9" s="1"/>
  <c r="L807" i="9"/>
  <c r="R807" i="9"/>
  <c r="O807" i="9" s="1"/>
  <c r="J807" i="9"/>
  <c r="I807" i="9"/>
  <c r="P810" i="9"/>
  <c r="Q810" i="9" s="1"/>
  <c r="L810" i="9"/>
  <c r="R810" i="9"/>
  <c r="O810" i="9" s="1"/>
  <c r="G819" i="9"/>
  <c r="K819" i="9" s="1"/>
  <c r="H820" i="9"/>
  <c r="R820" i="9"/>
  <c r="O820" i="9" s="1"/>
  <c r="I820" i="9"/>
  <c r="P820" i="9"/>
  <c r="Q820" i="9" s="1"/>
  <c r="L820" i="9"/>
  <c r="L823" i="9"/>
  <c r="P848" i="9"/>
  <c r="Q848" i="9" s="1"/>
  <c r="L848" i="9"/>
  <c r="I848" i="9"/>
  <c r="H848" i="9"/>
  <c r="J848" i="9"/>
  <c r="H849" i="9"/>
  <c r="P849" i="9"/>
  <c r="Q849" i="9" s="1"/>
  <c r="L849" i="9"/>
  <c r="I849" i="9"/>
  <c r="L853" i="9"/>
  <c r="J853" i="9"/>
  <c r="I853" i="9"/>
  <c r="P853" i="9"/>
  <c r="Q853" i="9" s="1"/>
  <c r="H853" i="9"/>
  <c r="G856" i="9"/>
  <c r="K856" i="9" s="1"/>
  <c r="I862" i="9"/>
  <c r="P862" i="9"/>
  <c r="Q862" i="9" s="1"/>
  <c r="L862" i="9"/>
  <c r="J862" i="9"/>
  <c r="R862" i="9"/>
  <c r="O862" i="9" s="1"/>
  <c r="R876" i="9"/>
  <c r="O876" i="9" s="1"/>
  <c r="H879" i="9"/>
  <c r="J879" i="9"/>
  <c r="I879" i="9"/>
  <c r="P879" i="9"/>
  <c r="Q879" i="9" s="1"/>
  <c r="L879" i="9"/>
  <c r="G882" i="9"/>
  <c r="K882" i="9" s="1"/>
  <c r="P897" i="9"/>
  <c r="Q897" i="9" s="1"/>
  <c r="R937" i="9"/>
  <c r="O937" i="9" s="1"/>
  <c r="I937" i="9"/>
  <c r="L937" i="9"/>
  <c r="J937" i="9"/>
  <c r="H937" i="9"/>
  <c r="H960" i="9"/>
  <c r="R960" i="9"/>
  <c r="O960" i="9" s="1"/>
  <c r="L960" i="9"/>
  <c r="I960" i="9"/>
  <c r="J960" i="9"/>
  <c r="L1000" i="9"/>
  <c r="S1009" i="9"/>
  <c r="T1009" i="9"/>
  <c r="I1022" i="9"/>
  <c r="G854" i="9"/>
  <c r="K854" i="9" s="1"/>
  <c r="G877" i="9"/>
  <c r="K877" i="9" s="1"/>
  <c r="P878" i="9"/>
  <c r="Q878" i="9" s="1"/>
  <c r="R878" i="9"/>
  <c r="O878" i="9" s="1"/>
  <c r="L903" i="9"/>
  <c r="I903" i="9"/>
  <c r="J903" i="9"/>
  <c r="H903" i="9"/>
  <c r="R921" i="9"/>
  <c r="O921" i="9" s="1"/>
  <c r="I921" i="9"/>
  <c r="J921" i="9"/>
  <c r="L921" i="9"/>
  <c r="G927" i="9"/>
  <c r="K927" i="9" s="1"/>
  <c r="P941" i="9"/>
  <c r="Q941" i="9" s="1"/>
  <c r="J941" i="9"/>
  <c r="L941" i="9"/>
  <c r="I941" i="9"/>
  <c r="H941" i="9"/>
  <c r="P959" i="9"/>
  <c r="Q959" i="9" s="1"/>
  <c r="R959" i="9"/>
  <c r="O959" i="9" s="1"/>
  <c r="J959" i="9"/>
  <c r="I959" i="9"/>
  <c r="H959" i="9"/>
  <c r="J975" i="9"/>
  <c r="L975" i="9"/>
  <c r="I975" i="9"/>
  <c r="H975" i="9"/>
  <c r="L1014" i="9"/>
  <c r="I1014" i="9"/>
  <c r="R1014" i="9"/>
  <c r="O1014" i="9" s="1"/>
  <c r="R1015" i="9"/>
  <c r="O1015" i="9" s="1"/>
  <c r="I1015" i="9"/>
  <c r="P1015" i="9"/>
  <c r="Q1015" i="9" s="1"/>
  <c r="H1015" i="9"/>
  <c r="P1024" i="9"/>
  <c r="Q1024" i="9" s="1"/>
  <c r="J1024" i="9"/>
  <c r="I1024" i="9"/>
  <c r="R1024" i="9"/>
  <c r="O1024" i="9" s="1"/>
  <c r="L1024" i="9"/>
  <c r="R1026" i="9"/>
  <c r="O1026" i="9" s="1"/>
  <c r="I1026" i="9"/>
  <c r="H1026" i="9"/>
  <c r="P1026" i="9"/>
  <c r="Q1026" i="9" s="1"/>
  <c r="L1026" i="9"/>
  <c r="P831" i="9"/>
  <c r="Q831" i="9" s="1"/>
  <c r="R831" i="9"/>
  <c r="O831" i="9" s="1"/>
  <c r="R874" i="9"/>
  <c r="O874" i="9" s="1"/>
  <c r="I874" i="9"/>
  <c r="H874" i="9"/>
  <c r="J874" i="9"/>
  <c r="I878" i="9"/>
  <c r="P880" i="9"/>
  <c r="Q880" i="9" s="1"/>
  <c r="R880" i="9"/>
  <c r="O880" i="9" s="1"/>
  <c r="H880" i="9"/>
  <c r="I880" i="9"/>
  <c r="R892" i="9"/>
  <c r="O892" i="9" s="1"/>
  <c r="H892" i="9"/>
  <c r="P892" i="9"/>
  <c r="Q892" i="9" s="1"/>
  <c r="I892" i="9"/>
  <c r="L893" i="9"/>
  <c r="J893" i="9"/>
  <c r="R893" i="9"/>
  <c r="O893" i="9" s="1"/>
  <c r="P893" i="9"/>
  <c r="Q893" i="9" s="1"/>
  <c r="G896" i="9"/>
  <c r="K896" i="9" s="1"/>
  <c r="R898" i="9"/>
  <c r="O898" i="9" s="1"/>
  <c r="I898" i="9"/>
  <c r="H898" i="9"/>
  <c r="P903" i="9"/>
  <c r="Q903" i="9" s="1"/>
  <c r="P904" i="9"/>
  <c r="Q904" i="9" s="1"/>
  <c r="R904" i="9"/>
  <c r="O904" i="9" s="1"/>
  <c r="P911" i="9"/>
  <c r="Q911" i="9" s="1"/>
  <c r="I911" i="9"/>
  <c r="R911" i="9"/>
  <c r="O911" i="9" s="1"/>
  <c r="H911" i="9"/>
  <c r="H920" i="9"/>
  <c r="P920" i="9"/>
  <c r="Q920" i="9" s="1"/>
  <c r="I920" i="9"/>
  <c r="J922" i="9"/>
  <c r="P922" i="9"/>
  <c r="Q922" i="9" s="1"/>
  <c r="L922" i="9"/>
  <c r="G939" i="9"/>
  <c r="K939" i="9" s="1"/>
  <c r="J958" i="9"/>
  <c r="H958" i="9"/>
  <c r="L958" i="9"/>
  <c r="J1014" i="9"/>
  <c r="I1023" i="9"/>
  <c r="J1023" i="9"/>
  <c r="P1023" i="9"/>
  <c r="Q1023" i="9" s="1"/>
  <c r="R1023" i="9"/>
  <c r="O1023" i="9" s="1"/>
  <c r="L1023" i="9"/>
  <c r="L747" i="9"/>
  <c r="P747" i="9"/>
  <c r="Q747" i="9" s="1"/>
  <c r="J747" i="9"/>
  <c r="H751" i="9"/>
  <c r="R751" i="9"/>
  <c r="O751" i="9" s="1"/>
  <c r="L751" i="9"/>
  <c r="J761" i="9"/>
  <c r="L761" i="9"/>
  <c r="I778" i="9"/>
  <c r="H778" i="9"/>
  <c r="P786" i="9"/>
  <c r="Q786" i="9" s="1"/>
  <c r="I786" i="9"/>
  <c r="H786" i="9"/>
  <c r="R802" i="9"/>
  <c r="O802" i="9" s="1"/>
  <c r="H802" i="9"/>
  <c r="L802" i="9"/>
  <c r="J802" i="9"/>
  <c r="G843" i="9"/>
  <c r="K843" i="9" s="1"/>
  <c r="G868" i="9"/>
  <c r="K868" i="9" s="1"/>
  <c r="R871" i="9"/>
  <c r="O871" i="9" s="1"/>
  <c r="H871" i="9"/>
  <c r="I871" i="9"/>
  <c r="J871" i="9"/>
  <c r="L874" i="9"/>
  <c r="J878" i="9"/>
  <c r="L880" i="9"/>
  <c r="P888" i="9"/>
  <c r="Q888" i="9" s="1"/>
  <c r="L888" i="9"/>
  <c r="J888" i="9"/>
  <c r="H889" i="9"/>
  <c r="R889" i="9"/>
  <c r="O889" i="9" s="1"/>
  <c r="J889" i="9"/>
  <c r="I889" i="9"/>
  <c r="R890" i="9"/>
  <c r="O890" i="9" s="1"/>
  <c r="I890" i="9"/>
  <c r="P890" i="9"/>
  <c r="Q890" i="9" s="1"/>
  <c r="J892" i="9"/>
  <c r="H893" i="9"/>
  <c r="G894" i="9"/>
  <c r="K894" i="9" s="1"/>
  <c r="L898" i="9"/>
  <c r="L904" i="9"/>
  <c r="G908" i="9"/>
  <c r="K908" i="9" s="1"/>
  <c r="G917" i="9"/>
  <c r="K917" i="9" s="1"/>
  <c r="I918" i="9"/>
  <c r="P918" i="9"/>
  <c r="Q918" i="9" s="1"/>
  <c r="L918" i="9"/>
  <c r="J918" i="9"/>
  <c r="L920" i="9"/>
  <c r="R922" i="9"/>
  <c r="O922" i="9" s="1"/>
  <c r="G924" i="9"/>
  <c r="K924" i="9" s="1"/>
  <c r="R941" i="9"/>
  <c r="O941" i="9" s="1"/>
  <c r="R942" i="9"/>
  <c r="O942" i="9" s="1"/>
  <c r="H942" i="9"/>
  <c r="P942" i="9"/>
  <c r="Q942" i="9" s="1"/>
  <c r="H950" i="9"/>
  <c r="J950" i="9"/>
  <c r="I950" i="9"/>
  <c r="G957" i="9"/>
  <c r="K957" i="9" s="1"/>
  <c r="I958" i="9"/>
  <c r="G974" i="9"/>
  <c r="K974" i="9" s="1"/>
  <c r="R975" i="9"/>
  <c r="O975" i="9" s="1"/>
  <c r="L989" i="9"/>
  <c r="I989" i="9"/>
  <c r="H989" i="9"/>
  <c r="P989" i="9"/>
  <c r="Q989" i="9" s="1"/>
  <c r="J989" i="9"/>
  <c r="G1010" i="9"/>
  <c r="K1010" i="9" s="1"/>
  <c r="L1013" i="9"/>
  <c r="H1013" i="9"/>
  <c r="R1013" i="9"/>
  <c r="O1013" i="9" s="1"/>
  <c r="J1013" i="9"/>
  <c r="P1013" i="9"/>
  <c r="Q1013" i="9" s="1"/>
  <c r="P1014" i="9"/>
  <c r="Q1014" i="9" s="1"/>
  <c r="H1023" i="9"/>
  <c r="J1028" i="9"/>
  <c r="R1028" i="9"/>
  <c r="O1028" i="9" s="1"/>
  <c r="P1028" i="9"/>
  <c r="Q1028" i="9" s="1"/>
  <c r="L1028" i="9"/>
  <c r="I1028" i="9"/>
  <c r="H1028" i="9"/>
  <c r="G792" i="9"/>
  <c r="K792" i="9" s="1"/>
  <c r="P803" i="9"/>
  <c r="Q803" i="9" s="1"/>
  <c r="L803" i="9"/>
  <c r="J914" i="9"/>
  <c r="P914" i="9"/>
  <c r="Q914" i="9" s="1"/>
  <c r="R929" i="9"/>
  <c r="O929" i="9" s="1"/>
  <c r="I929" i="9"/>
  <c r="P929" i="9"/>
  <c r="Q929" i="9" s="1"/>
  <c r="P985" i="9"/>
  <c r="Q985" i="9" s="1"/>
  <c r="I985" i="9"/>
  <c r="L985" i="9"/>
  <c r="H986" i="9"/>
  <c r="L986" i="9"/>
  <c r="R986" i="9"/>
  <c r="O986" i="9" s="1"/>
  <c r="J986" i="9"/>
  <c r="P986" i="9"/>
  <c r="Q986" i="9" s="1"/>
  <c r="R987" i="9"/>
  <c r="O987" i="9" s="1"/>
  <c r="I987" i="9"/>
  <c r="P987" i="9"/>
  <c r="Q987" i="9" s="1"/>
  <c r="L987" i="9"/>
  <c r="H987" i="9"/>
  <c r="G1002" i="9"/>
  <c r="K1002" i="9" s="1"/>
  <c r="L1007" i="9"/>
  <c r="P1007" i="9"/>
  <c r="Q1007" i="9" s="1"/>
  <c r="H1009" i="9"/>
  <c r="P1009" i="9"/>
  <c r="Q1009" i="9" s="1"/>
  <c r="J1009" i="9"/>
  <c r="M88" i="9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M105" i="9" s="1"/>
  <c r="M106" i="9" s="1"/>
  <c r="M107" i="9" s="1"/>
  <c r="M108" i="9" s="1"/>
  <c r="M109" i="9" s="1"/>
  <c r="M110" i="9" s="1"/>
  <c r="M111" i="9" s="1"/>
  <c r="M112" i="9" s="1"/>
  <c r="M113" i="9" s="1"/>
  <c r="M114" i="9" s="1"/>
  <c r="M115" i="9" s="1"/>
  <c r="M116" i="9" s="1"/>
  <c r="M117" i="9" s="1"/>
  <c r="M118" i="9" s="1"/>
  <c r="M119" i="9" s="1"/>
  <c r="M120" i="9" s="1"/>
  <c r="M121" i="9" s="1"/>
  <c r="M122" i="9" s="1"/>
  <c r="M123" i="9" s="1"/>
  <c r="M124" i="9" s="1"/>
  <c r="M125" i="9" s="1"/>
  <c r="M126" i="9" s="1"/>
  <c r="M127" i="9" s="1"/>
  <c r="M128" i="9" s="1"/>
  <c r="M129" i="9" s="1"/>
  <c r="M130" i="9" s="1"/>
  <c r="M131" i="9" s="1"/>
  <c r="M132" i="9" s="1"/>
  <c r="M133" i="9" s="1"/>
  <c r="M134" i="9" s="1"/>
  <c r="M135" i="9" s="1"/>
  <c r="M136" i="9" s="1"/>
  <c r="M137" i="9" s="1"/>
  <c r="M138" i="9" s="1"/>
  <c r="M139" i="9" s="1"/>
  <c r="M140" i="9" s="1"/>
  <c r="M141" i="9" s="1"/>
  <c r="M142" i="9" s="1"/>
  <c r="M143" i="9" s="1"/>
  <c r="M144" i="9" s="1"/>
  <c r="M145" i="9" s="1"/>
  <c r="M146" i="9" s="1"/>
  <c r="M147" i="9" s="1"/>
  <c r="M148" i="9" s="1"/>
  <c r="M149" i="9" s="1"/>
  <c r="M150" i="9" s="1"/>
  <c r="M151" i="9" s="1"/>
  <c r="M152" i="9" s="1"/>
  <c r="M153" i="9" s="1"/>
  <c r="M154" i="9" s="1"/>
  <c r="M155" i="9" s="1"/>
  <c r="M156" i="9" s="1"/>
  <c r="M157" i="9" s="1"/>
  <c r="M158" i="9" s="1"/>
  <c r="M159" i="9" s="1"/>
  <c r="M160" i="9" s="1"/>
  <c r="M161" i="9" s="1"/>
  <c r="M162" i="9" s="1"/>
  <c r="M163" i="9" s="1"/>
  <c r="M164" i="9" s="1"/>
  <c r="M165" i="9" s="1"/>
  <c r="M166" i="9" s="1"/>
  <c r="M167" i="9" s="1"/>
  <c r="M168" i="9" s="1"/>
  <c r="M169" i="9" s="1"/>
  <c r="M170" i="9" s="1"/>
  <c r="M171" i="9" s="1"/>
  <c r="M172" i="9" s="1"/>
  <c r="M173" i="9" s="1"/>
  <c r="M174" i="9" s="1"/>
  <c r="M175" i="9" s="1"/>
  <c r="M176" i="9" s="1"/>
  <c r="M177" i="9" s="1"/>
  <c r="M178" i="9" s="1"/>
  <c r="M179" i="9" s="1"/>
  <c r="M180" i="9" s="1"/>
  <c r="M181" i="9" s="1"/>
  <c r="M182" i="9" s="1"/>
  <c r="M183" i="9" s="1"/>
  <c r="M184" i="9" s="1"/>
  <c r="M185" i="9" s="1"/>
  <c r="M186" i="9" s="1"/>
  <c r="M187" i="9" s="1"/>
  <c r="M188" i="9" s="1"/>
  <c r="M189" i="9" s="1"/>
  <c r="M190" i="9" s="1"/>
  <c r="M191" i="9" s="1"/>
  <c r="M192" i="9" s="1"/>
  <c r="M193" i="9" s="1"/>
  <c r="M194" i="9" s="1"/>
  <c r="M195" i="9" s="1"/>
  <c r="M196" i="9" s="1"/>
  <c r="M197" i="9" s="1"/>
  <c r="M198" i="9" s="1"/>
  <c r="M199" i="9" s="1"/>
  <c r="M200" i="9" s="1"/>
  <c r="M201" i="9" s="1"/>
  <c r="M202" i="9" s="1"/>
  <c r="M203" i="9" s="1"/>
  <c r="M204" i="9" s="1"/>
  <c r="M205" i="9" s="1"/>
  <c r="M206" i="9" s="1"/>
  <c r="M207" i="9" s="1"/>
  <c r="M208" i="9" s="1"/>
  <c r="M221" i="9"/>
  <c r="M222" i="9" s="1"/>
  <c r="M223" i="9" s="1"/>
  <c r="M224" i="9" s="1"/>
  <c r="M225" i="9" s="1"/>
  <c r="M226" i="9" s="1"/>
  <c r="M227" i="9" s="1"/>
  <c r="M228" i="9" s="1"/>
  <c r="M229" i="9" s="1"/>
  <c r="M230" i="9" s="1"/>
  <c r="M231" i="9" s="1"/>
  <c r="M232" i="9" s="1"/>
  <c r="M233" i="9" s="1"/>
  <c r="M234" i="9" s="1"/>
  <c r="M235" i="9" s="1"/>
  <c r="M236" i="9" s="1"/>
  <c r="M237" i="9" s="1"/>
  <c r="M238" i="9" s="1"/>
  <c r="M239" i="9" s="1"/>
  <c r="M240" i="9" s="1"/>
  <c r="M241" i="9" s="1"/>
  <c r="M242" i="9" s="1"/>
  <c r="M243" i="9" s="1"/>
  <c r="M244" i="9" s="1"/>
  <c r="M245" i="9" s="1"/>
  <c r="M246" i="9" s="1"/>
  <c r="M247" i="9" s="1"/>
  <c r="M248" i="9" s="1"/>
  <c r="M249" i="9" s="1"/>
  <c r="M250" i="9" s="1"/>
  <c r="M251" i="9" s="1"/>
  <c r="M252" i="9" s="1"/>
  <c r="M253" i="9" s="1"/>
  <c r="M254" i="9" s="1"/>
  <c r="M255" i="9" s="1"/>
  <c r="M256" i="9" s="1"/>
  <c r="M257" i="9" s="1"/>
  <c r="M258" i="9" s="1"/>
  <c r="M259" i="9" s="1"/>
  <c r="M260" i="9" s="1"/>
  <c r="M261" i="9" s="1"/>
  <c r="M262" i="9" s="1"/>
  <c r="M263" i="9" s="1"/>
  <c r="M264" i="9" s="1"/>
  <c r="M265" i="9" s="1"/>
  <c r="M266" i="9" s="1"/>
  <c r="M267" i="9" s="1"/>
  <c r="M268" i="9" s="1"/>
  <c r="M269" i="9" s="1"/>
  <c r="M270" i="9" s="1"/>
  <c r="M271" i="9" s="1"/>
  <c r="M272" i="9" s="1"/>
  <c r="M273" i="9" s="1"/>
  <c r="M274" i="9" s="1"/>
  <c r="M275" i="9" s="1"/>
  <c r="M276" i="9" s="1"/>
  <c r="M277" i="9" s="1"/>
  <c r="M278" i="9" s="1"/>
  <c r="M279" i="9" s="1"/>
  <c r="M280" i="9" s="1"/>
  <c r="M281" i="9" s="1"/>
  <c r="M282" i="9" s="1"/>
  <c r="M283" i="9" s="1"/>
  <c r="M284" i="9" s="1"/>
  <c r="M285" i="9" s="1"/>
  <c r="M286" i="9" s="1"/>
  <c r="M287" i="9" s="1"/>
  <c r="M288" i="9" s="1"/>
  <c r="M289" i="9" s="1"/>
  <c r="M290" i="9" s="1"/>
  <c r="M291" i="9" s="1"/>
  <c r="M292" i="9" s="1"/>
  <c r="M293" i="9" s="1"/>
  <c r="M294" i="9" s="1"/>
  <c r="M295" i="9" s="1"/>
  <c r="M296" i="9" s="1"/>
  <c r="M297" i="9" s="1"/>
  <c r="M298" i="9" s="1"/>
  <c r="M299" i="9" s="1"/>
  <c r="M300" i="9" s="1"/>
  <c r="M301" i="9" s="1"/>
  <c r="M302" i="9" s="1"/>
  <c r="M303" i="9" s="1"/>
  <c r="M304" i="9" s="1"/>
  <c r="M305" i="9" s="1"/>
  <c r="M306" i="9" s="1"/>
  <c r="M307" i="9" s="1"/>
  <c r="M308" i="9" s="1"/>
  <c r="M309" i="9" s="1"/>
  <c r="M310" i="9" s="1"/>
  <c r="M311" i="9" s="1"/>
  <c r="M312" i="9" s="1"/>
  <c r="M313" i="9" s="1"/>
  <c r="M314" i="9" s="1"/>
  <c r="M315" i="9" s="1"/>
  <c r="M316" i="9" s="1"/>
  <c r="M317" i="9" s="1"/>
  <c r="M318" i="9" s="1"/>
  <c r="M319" i="9" s="1"/>
  <c r="M320" i="9" s="1"/>
  <c r="M321" i="9" s="1"/>
  <c r="M322" i="9" s="1"/>
  <c r="M323" i="9" s="1"/>
  <c r="M324" i="9" s="1"/>
  <c r="M325" i="9" s="1"/>
  <c r="M326" i="9" s="1"/>
  <c r="M327" i="9" s="1"/>
  <c r="M328" i="9" s="1"/>
  <c r="M329" i="9" s="1"/>
  <c r="M330" i="9" s="1"/>
  <c r="M331" i="9" s="1"/>
  <c r="M332" i="9" s="1"/>
  <c r="M333" i="9" s="1"/>
  <c r="M334" i="9" s="1"/>
  <c r="M335" i="9" s="1"/>
  <c r="M336" i="9" s="1"/>
  <c r="M337" i="9" s="1"/>
  <c r="M338" i="9" s="1"/>
  <c r="M339" i="9" s="1"/>
  <c r="M340" i="9" s="1"/>
  <c r="M341" i="9" s="1"/>
  <c r="M342" i="9" s="1"/>
  <c r="M343" i="9" s="1"/>
  <c r="M344" i="9" s="1"/>
  <c r="M345" i="9" s="1"/>
  <c r="M346" i="9" s="1"/>
  <c r="M347" i="9" s="1"/>
  <c r="M348" i="9" s="1"/>
  <c r="M349" i="9" s="1"/>
  <c r="M350" i="9" s="1"/>
  <c r="M351" i="9" s="1"/>
  <c r="M352" i="9" s="1"/>
  <c r="M353" i="9" s="1"/>
  <c r="M354" i="9" s="1"/>
  <c r="M355" i="9" s="1"/>
  <c r="M356" i="9" s="1"/>
  <c r="M357" i="9" s="1"/>
  <c r="M358" i="9" s="1"/>
  <c r="M359" i="9" s="1"/>
  <c r="M360" i="9" s="1"/>
  <c r="M361" i="9" s="1"/>
  <c r="M362" i="9" s="1"/>
  <c r="M363" i="9" s="1"/>
  <c r="M364" i="9" s="1"/>
  <c r="M365" i="9" s="1"/>
  <c r="M366" i="9" s="1"/>
  <c r="M367" i="9" s="1"/>
  <c r="M368" i="9" s="1"/>
  <c r="M369" i="9" s="1"/>
  <c r="M370" i="9" s="1"/>
  <c r="M371" i="9" s="1"/>
  <c r="M372" i="9" s="1"/>
  <c r="M373" i="9" s="1"/>
  <c r="M374" i="9" s="1"/>
  <c r="M375" i="9" s="1"/>
  <c r="M376" i="9" s="1"/>
  <c r="M377" i="9" s="1"/>
  <c r="M378" i="9" s="1"/>
  <c r="M379" i="9" s="1"/>
  <c r="M380" i="9" s="1"/>
  <c r="M381" i="9" s="1"/>
  <c r="M382" i="9" s="1"/>
  <c r="M383" i="9" s="1"/>
  <c r="M384" i="9" s="1"/>
  <c r="M385" i="9" s="1"/>
  <c r="M386" i="9" s="1"/>
  <c r="M387" i="9" s="1"/>
  <c r="M388" i="9" s="1"/>
  <c r="M389" i="9" s="1"/>
  <c r="M390" i="9" s="1"/>
  <c r="M391" i="9" s="1"/>
  <c r="M392" i="9" s="1"/>
  <c r="M393" i="9" s="1"/>
  <c r="M394" i="9" s="1"/>
  <c r="M395" i="9" s="1"/>
  <c r="M396" i="9" s="1"/>
  <c r="M397" i="9" s="1"/>
  <c r="M398" i="9" s="1"/>
  <c r="M399" i="9" s="1"/>
  <c r="M400" i="9" s="1"/>
  <c r="M401" i="9" s="1"/>
  <c r="M402" i="9" s="1"/>
  <c r="M403" i="9" s="1"/>
  <c r="M404" i="9" s="1"/>
  <c r="M405" i="9" s="1"/>
  <c r="M406" i="9" s="1"/>
  <c r="M407" i="9" s="1"/>
  <c r="M408" i="9" s="1"/>
  <c r="M409" i="9" s="1"/>
  <c r="M410" i="9" s="1"/>
  <c r="M411" i="9" s="1"/>
  <c r="M412" i="9" s="1"/>
  <c r="M413" i="9" s="1"/>
  <c r="G561" i="9"/>
  <c r="K561" i="9" s="1"/>
  <c r="G590" i="9"/>
  <c r="K590" i="9" s="1"/>
  <c r="G784" i="9"/>
  <c r="K784" i="9" s="1"/>
  <c r="R789" i="9"/>
  <c r="O789" i="9" s="1"/>
  <c r="I789" i="9"/>
  <c r="P789" i="9"/>
  <c r="Q789" i="9" s="1"/>
  <c r="S795" i="9"/>
  <c r="H803" i="9"/>
  <c r="L816" i="9"/>
  <c r="P816" i="9"/>
  <c r="Q816" i="9" s="1"/>
  <c r="R816" i="9"/>
  <c r="O816" i="9" s="1"/>
  <c r="G817" i="9"/>
  <c r="K817" i="9" s="1"/>
  <c r="G837" i="9"/>
  <c r="K837" i="9" s="1"/>
  <c r="I847" i="9"/>
  <c r="R847" i="9"/>
  <c r="O847" i="9" s="1"/>
  <c r="G857" i="9"/>
  <c r="K857" i="9" s="1"/>
  <c r="G869" i="9"/>
  <c r="K869" i="9" s="1"/>
  <c r="L914" i="9"/>
  <c r="H929" i="9"/>
  <c r="P951" i="9"/>
  <c r="Q951" i="9" s="1"/>
  <c r="R951" i="9"/>
  <c r="O951" i="9" s="1"/>
  <c r="H951" i="9"/>
  <c r="H973" i="9"/>
  <c r="P973" i="9"/>
  <c r="Q973" i="9" s="1"/>
  <c r="J973" i="9"/>
  <c r="L973" i="9"/>
  <c r="H985" i="9"/>
  <c r="I986" i="9"/>
  <c r="J987" i="9"/>
  <c r="J988" i="9"/>
  <c r="I988" i="9"/>
  <c r="H988" i="9"/>
  <c r="G998" i="9"/>
  <c r="K998" i="9" s="1"/>
  <c r="P999" i="9"/>
  <c r="Q999" i="9" s="1"/>
  <c r="I999" i="9"/>
  <c r="H999" i="9"/>
  <c r="J999" i="9"/>
  <c r="G1006" i="9"/>
  <c r="K1006" i="9" s="1"/>
  <c r="H1007" i="9"/>
  <c r="I1009" i="9"/>
  <c r="G1027" i="9"/>
  <c r="K1027" i="9" s="1"/>
  <c r="G87" i="9"/>
  <c r="K87" i="9" s="1"/>
  <c r="G151" i="9"/>
  <c r="K151" i="9" s="1"/>
  <c r="G220" i="9"/>
  <c r="K220" i="9" s="1"/>
  <c r="G284" i="9"/>
  <c r="K284" i="9" s="1"/>
  <c r="G348" i="9"/>
  <c r="K348" i="9" s="1"/>
  <c r="G412" i="9"/>
  <c r="K412" i="9" s="1"/>
  <c r="G481" i="9"/>
  <c r="K481" i="9" s="1"/>
  <c r="G582" i="9"/>
  <c r="K582" i="9" s="1"/>
  <c r="G606" i="9"/>
  <c r="K606" i="9" s="1"/>
  <c r="G625" i="9"/>
  <c r="K625" i="9" s="1"/>
  <c r="G635" i="9"/>
  <c r="K635" i="9" s="1"/>
  <c r="G722" i="9"/>
  <c r="K722" i="9" s="1"/>
  <c r="G730" i="9"/>
  <c r="K730" i="9" s="1"/>
  <c r="R734" i="9"/>
  <c r="O734" i="9" s="1"/>
  <c r="R738" i="9"/>
  <c r="O738" i="9" s="1"/>
  <c r="G740" i="9"/>
  <c r="K740" i="9" s="1"/>
  <c r="G762" i="9"/>
  <c r="K762" i="9" s="1"/>
  <c r="G768" i="9"/>
  <c r="K768" i="9" s="1"/>
  <c r="G776" i="9"/>
  <c r="K776" i="9" s="1"/>
  <c r="H789" i="9"/>
  <c r="H795" i="9"/>
  <c r="I803" i="9"/>
  <c r="H812" i="9"/>
  <c r="R812" i="9"/>
  <c r="O812" i="9" s="1"/>
  <c r="G815" i="9"/>
  <c r="K815" i="9" s="1"/>
  <c r="M830" i="9"/>
  <c r="M831" i="9" s="1"/>
  <c r="M832" i="9" s="1"/>
  <c r="M833" i="9" s="1"/>
  <c r="M834" i="9" s="1"/>
  <c r="M835" i="9" s="1"/>
  <c r="M836" i="9" s="1"/>
  <c r="M837" i="9" s="1"/>
  <c r="M838" i="9" s="1"/>
  <c r="M839" i="9" s="1"/>
  <c r="M840" i="9" s="1"/>
  <c r="M841" i="9" s="1"/>
  <c r="M842" i="9" s="1"/>
  <c r="M843" i="9" s="1"/>
  <c r="M844" i="9" s="1"/>
  <c r="M845" i="9" s="1"/>
  <c r="M846" i="9" s="1"/>
  <c r="M847" i="9" s="1"/>
  <c r="M848" i="9" s="1"/>
  <c r="M849" i="9" s="1"/>
  <c r="M850" i="9" s="1"/>
  <c r="M851" i="9" s="1"/>
  <c r="M852" i="9" s="1"/>
  <c r="M853" i="9" s="1"/>
  <c r="M854" i="9" s="1"/>
  <c r="M855" i="9" s="1"/>
  <c r="M856" i="9" s="1"/>
  <c r="M857" i="9" s="1"/>
  <c r="M858" i="9" s="1"/>
  <c r="M859" i="9" s="1"/>
  <c r="M860" i="9" s="1"/>
  <c r="M861" i="9" s="1"/>
  <c r="M862" i="9" s="1"/>
  <c r="M863" i="9" s="1"/>
  <c r="M864" i="9" s="1"/>
  <c r="M865" i="9" s="1"/>
  <c r="M866" i="9" s="1"/>
  <c r="M867" i="9" s="1"/>
  <c r="M868" i="9" s="1"/>
  <c r="M869" i="9" s="1"/>
  <c r="M870" i="9" s="1"/>
  <c r="M871" i="9" s="1"/>
  <c r="M872" i="9" s="1"/>
  <c r="M873" i="9" s="1"/>
  <c r="M874" i="9" s="1"/>
  <c r="M875" i="9" s="1"/>
  <c r="M876" i="9" s="1"/>
  <c r="M877" i="9" s="1"/>
  <c r="M878" i="9" s="1"/>
  <c r="M879" i="9" s="1"/>
  <c r="M880" i="9" s="1"/>
  <c r="M881" i="9" s="1"/>
  <c r="M882" i="9" s="1"/>
  <c r="M883" i="9" s="1"/>
  <c r="M884" i="9" s="1"/>
  <c r="M885" i="9" s="1"/>
  <c r="M886" i="9" s="1"/>
  <c r="M887" i="9" s="1"/>
  <c r="M888" i="9" s="1"/>
  <c r="M889" i="9" s="1"/>
  <c r="M890" i="9" s="1"/>
  <c r="M891" i="9" s="1"/>
  <c r="M892" i="9" s="1"/>
  <c r="M893" i="9" s="1"/>
  <c r="M894" i="9" s="1"/>
  <c r="M895" i="9" s="1"/>
  <c r="M896" i="9" s="1"/>
  <c r="M897" i="9" s="1"/>
  <c r="M898" i="9" s="1"/>
  <c r="M899" i="9" s="1"/>
  <c r="M900" i="9" s="1"/>
  <c r="M901" i="9" s="1"/>
  <c r="M902" i="9" s="1"/>
  <c r="M903" i="9" s="1"/>
  <c r="M904" i="9" s="1"/>
  <c r="M905" i="9" s="1"/>
  <c r="M906" i="9" s="1"/>
  <c r="M907" i="9" s="1"/>
  <c r="M908" i="9" s="1"/>
  <c r="M909" i="9" s="1"/>
  <c r="M910" i="9" s="1"/>
  <c r="M911" i="9" s="1"/>
  <c r="M912" i="9" s="1"/>
  <c r="M913" i="9" s="1"/>
  <c r="M914" i="9" s="1"/>
  <c r="M915" i="9" s="1"/>
  <c r="M916" i="9" s="1"/>
  <c r="M917" i="9" s="1"/>
  <c r="M918" i="9" s="1"/>
  <c r="M919" i="9" s="1"/>
  <c r="M920" i="9" s="1"/>
  <c r="M921" i="9" s="1"/>
  <c r="M922" i="9" s="1"/>
  <c r="M923" i="9" s="1"/>
  <c r="M924" i="9" s="1"/>
  <c r="M925" i="9" s="1"/>
  <c r="M926" i="9" s="1"/>
  <c r="M927" i="9" s="1"/>
  <c r="M928" i="9" s="1"/>
  <c r="M929" i="9" s="1"/>
  <c r="M930" i="9" s="1"/>
  <c r="M931" i="9" s="1"/>
  <c r="M932" i="9" s="1"/>
  <c r="M933" i="9" s="1"/>
  <c r="M934" i="9" s="1"/>
  <c r="M935" i="9" s="1"/>
  <c r="M936" i="9" s="1"/>
  <c r="M937" i="9" s="1"/>
  <c r="M938" i="9" s="1"/>
  <c r="M939" i="9" s="1"/>
  <c r="M940" i="9" s="1"/>
  <c r="M941" i="9" s="1"/>
  <c r="M942" i="9" s="1"/>
  <c r="M943" i="9" s="1"/>
  <c r="M944" i="9" s="1"/>
  <c r="M945" i="9" s="1"/>
  <c r="M946" i="9" s="1"/>
  <c r="M947" i="9" s="1"/>
  <c r="M948" i="9" s="1"/>
  <c r="M949" i="9" s="1"/>
  <c r="M950" i="9" s="1"/>
  <c r="M951" i="9" s="1"/>
  <c r="M952" i="9" s="1"/>
  <c r="M953" i="9" s="1"/>
  <c r="M954" i="9" s="1"/>
  <c r="M955" i="9" s="1"/>
  <c r="M956" i="9" s="1"/>
  <c r="M957" i="9" s="1"/>
  <c r="M958" i="9" s="1"/>
  <c r="M959" i="9" s="1"/>
  <c r="M960" i="9" s="1"/>
  <c r="M961" i="9" s="1"/>
  <c r="M962" i="9" s="1"/>
  <c r="M963" i="9" s="1"/>
  <c r="M964" i="9" s="1"/>
  <c r="M965" i="9" s="1"/>
  <c r="M966" i="9" s="1"/>
  <c r="M967" i="9" s="1"/>
  <c r="M968" i="9" s="1"/>
  <c r="M969" i="9" s="1"/>
  <c r="M970" i="9" s="1"/>
  <c r="M971" i="9" s="1"/>
  <c r="M972" i="9" s="1"/>
  <c r="M973" i="9" s="1"/>
  <c r="M974" i="9" s="1"/>
  <c r="M975" i="9" s="1"/>
  <c r="M976" i="9" s="1"/>
  <c r="M977" i="9" s="1"/>
  <c r="M978" i="9" s="1"/>
  <c r="M979" i="9" s="1"/>
  <c r="M980" i="9" s="1"/>
  <c r="M981" i="9" s="1"/>
  <c r="M982" i="9" s="1"/>
  <c r="M983" i="9" s="1"/>
  <c r="M984" i="9" s="1"/>
  <c r="M985" i="9" s="1"/>
  <c r="M986" i="9" s="1"/>
  <c r="M987" i="9" s="1"/>
  <c r="M988" i="9" s="1"/>
  <c r="M989" i="9" s="1"/>
  <c r="M990" i="9" s="1"/>
  <c r="M991" i="9" s="1"/>
  <c r="M992" i="9" s="1"/>
  <c r="M993" i="9" s="1"/>
  <c r="M994" i="9" s="1"/>
  <c r="M995" i="9" s="1"/>
  <c r="M996" i="9" s="1"/>
  <c r="M997" i="9" s="1"/>
  <c r="M998" i="9" s="1"/>
  <c r="M999" i="9" s="1"/>
  <c r="M1000" i="9" s="1"/>
  <c r="M1001" i="9" s="1"/>
  <c r="M1002" i="9" s="1"/>
  <c r="M1003" i="9" s="1"/>
  <c r="M1004" i="9" s="1"/>
  <c r="M1005" i="9" s="1"/>
  <c r="M1006" i="9" s="1"/>
  <c r="M1007" i="9" s="1"/>
  <c r="M1008" i="9" s="1"/>
  <c r="M1009" i="9" s="1"/>
  <c r="M1010" i="9" s="1"/>
  <c r="M1011" i="9" s="1"/>
  <c r="M1012" i="9" s="1"/>
  <c r="M1013" i="9" s="1"/>
  <c r="M1014" i="9" s="1"/>
  <c r="M1015" i="9" s="1"/>
  <c r="M1016" i="9" s="1"/>
  <c r="M1017" i="9" s="1"/>
  <c r="M1018" i="9" s="1"/>
  <c r="M1019" i="9" s="1"/>
  <c r="M1020" i="9" s="1"/>
  <c r="M1021" i="9" s="1"/>
  <c r="M1022" i="9" s="1"/>
  <c r="M1023" i="9" s="1"/>
  <c r="M1024" i="9" s="1"/>
  <c r="M1025" i="9" s="1"/>
  <c r="M1026" i="9" s="1"/>
  <c r="M1027" i="9" s="1"/>
  <c r="M1028" i="9" s="1"/>
  <c r="L847" i="9"/>
  <c r="G861" i="9"/>
  <c r="K861" i="9" s="1"/>
  <c r="H863" i="9"/>
  <c r="G875" i="9"/>
  <c r="K875" i="9" s="1"/>
  <c r="G901" i="9"/>
  <c r="K901" i="9" s="1"/>
  <c r="J929" i="9"/>
  <c r="P935" i="9"/>
  <c r="Q935" i="9" s="1"/>
  <c r="L935" i="9"/>
  <c r="P947" i="9"/>
  <c r="Q947" i="9" s="1"/>
  <c r="L947" i="9"/>
  <c r="I947" i="9"/>
  <c r="I951" i="9"/>
  <c r="H965" i="9"/>
  <c r="G969" i="9"/>
  <c r="K969" i="9" s="1"/>
  <c r="J985" i="9"/>
  <c r="L988" i="9"/>
  <c r="L999" i="9"/>
  <c r="G1005" i="9"/>
  <c r="K1005" i="9" s="1"/>
  <c r="I1007" i="9"/>
  <c r="L1009" i="9"/>
  <c r="J938" i="9"/>
  <c r="P938" i="9"/>
  <c r="Q938" i="9" s="1"/>
  <c r="R938" i="9"/>
  <c r="O938" i="9" s="1"/>
  <c r="G948" i="9"/>
  <c r="K948" i="9" s="1"/>
  <c r="J967" i="9"/>
  <c r="L967" i="9"/>
  <c r="R1018" i="9"/>
  <c r="O1018" i="9" s="1"/>
  <c r="I1018" i="9"/>
  <c r="H1018" i="9"/>
  <c r="H978" i="9"/>
  <c r="P978" i="9"/>
  <c r="Q978" i="9" s="1"/>
  <c r="P993" i="9"/>
  <c r="Q993" i="9" s="1"/>
  <c r="R993" i="9"/>
  <c r="O993" i="9" s="1"/>
  <c r="P1008" i="9"/>
  <c r="Q1008" i="9" s="1"/>
  <c r="I1008" i="9"/>
  <c r="H1008" i="9"/>
  <c r="G990" i="9"/>
  <c r="K990" i="9" s="1"/>
  <c r="L997" i="9"/>
  <c r="H997" i="9"/>
  <c r="J1011" i="9"/>
  <c r="R1011" i="9"/>
  <c r="O1011" i="9" s="1"/>
  <c r="I1011" i="9"/>
  <c r="H76" i="10"/>
  <c r="P76" i="10"/>
  <c r="Q76" i="10" s="1"/>
  <c r="R76" i="10"/>
  <c r="O76" i="10" s="1"/>
  <c r="L76" i="10"/>
  <c r="J76" i="10"/>
  <c r="I76" i="10"/>
  <c r="H44" i="10"/>
  <c r="P44" i="10"/>
  <c r="Q44" i="10" s="1"/>
  <c r="R44" i="10"/>
  <c r="O44" i="10" s="1"/>
  <c r="L44" i="10"/>
  <c r="J44" i="10"/>
  <c r="I44" i="10"/>
  <c r="J94" i="10"/>
  <c r="R94" i="10"/>
  <c r="O94" i="10" s="1"/>
  <c r="I94" i="10"/>
  <c r="H94" i="10"/>
  <c r="P94" i="10"/>
  <c r="Q94" i="10" s="1"/>
  <c r="L94" i="10"/>
  <c r="H12" i="10"/>
  <c r="J12" i="10"/>
  <c r="I12" i="10"/>
  <c r="J30" i="10"/>
  <c r="R30" i="10"/>
  <c r="O30" i="10" s="1"/>
  <c r="I30" i="10"/>
  <c r="H30" i="10"/>
  <c r="P30" i="10"/>
  <c r="Q30" i="10" s="1"/>
  <c r="L30" i="10"/>
  <c r="J62" i="10"/>
  <c r="R62" i="10"/>
  <c r="O62" i="10" s="1"/>
  <c r="I62" i="10"/>
  <c r="H62" i="10"/>
  <c r="P62" i="10"/>
  <c r="Q62" i="10" s="1"/>
  <c r="L62" i="10"/>
  <c r="J15" i="10"/>
  <c r="I15" i="10"/>
  <c r="H15" i="10"/>
  <c r="J22" i="10"/>
  <c r="R22" i="10"/>
  <c r="O22" i="10" s="1"/>
  <c r="I22" i="10"/>
  <c r="H22" i="10"/>
  <c r="G33" i="10"/>
  <c r="K33" i="10" s="1"/>
  <c r="G45" i="10"/>
  <c r="K45" i="10" s="1"/>
  <c r="L49" i="10"/>
  <c r="R49" i="10"/>
  <c r="O49" i="10" s="1"/>
  <c r="P49" i="10"/>
  <c r="Q49" i="10" s="1"/>
  <c r="J55" i="10"/>
  <c r="R55" i="10"/>
  <c r="O55" i="10" s="1"/>
  <c r="I55" i="10"/>
  <c r="P55" i="10"/>
  <c r="Q55" i="10" s="1"/>
  <c r="J63" i="10"/>
  <c r="R63" i="10"/>
  <c r="O63" i="10" s="1"/>
  <c r="I63" i="10"/>
  <c r="P63" i="10"/>
  <c r="Q63" i="10" s="1"/>
  <c r="J70" i="10"/>
  <c r="R70" i="10"/>
  <c r="O70" i="10" s="1"/>
  <c r="I70" i="10"/>
  <c r="H70" i="10"/>
  <c r="P70" i="10"/>
  <c r="Q70" i="10" s="1"/>
  <c r="L70" i="10"/>
  <c r="G72" i="10"/>
  <c r="K72" i="10" s="1"/>
  <c r="P75" i="10"/>
  <c r="Q75" i="10" s="1"/>
  <c r="I75" i="10"/>
  <c r="H75" i="10"/>
  <c r="R75" i="10"/>
  <c r="O75" i="10" s="1"/>
  <c r="P83" i="10"/>
  <c r="Q83" i="10" s="1"/>
  <c r="L83" i="10"/>
  <c r="J83" i="10"/>
  <c r="I83" i="10"/>
  <c r="L104" i="10"/>
  <c r="J104" i="10"/>
  <c r="P104" i="10"/>
  <c r="Q104" i="10" s="1"/>
  <c r="H104" i="10"/>
  <c r="I104" i="10"/>
  <c r="G119" i="10"/>
  <c r="K119" i="10" s="1"/>
  <c r="R125" i="10"/>
  <c r="O125" i="10" s="1"/>
  <c r="I125" i="10"/>
  <c r="H125" i="10"/>
  <c r="P125" i="10"/>
  <c r="Q125" i="10" s="1"/>
  <c r="L125" i="10"/>
  <c r="G135" i="10"/>
  <c r="K135" i="10" s="1"/>
  <c r="H154" i="10"/>
  <c r="L154" i="10"/>
  <c r="R154" i="10"/>
  <c r="O154" i="10" s="1"/>
  <c r="P154" i="10"/>
  <c r="Q154" i="10" s="1"/>
  <c r="I154" i="10"/>
  <c r="G173" i="10"/>
  <c r="K173" i="10" s="1"/>
  <c r="R185" i="10"/>
  <c r="O185" i="10" s="1"/>
  <c r="I185" i="10"/>
  <c r="H185" i="10"/>
  <c r="P185" i="10"/>
  <c r="Q185" i="10" s="1"/>
  <c r="J185" i="10"/>
  <c r="L185" i="10"/>
  <c r="J215" i="10"/>
  <c r="I215" i="10"/>
  <c r="H215" i="10"/>
  <c r="J240" i="10"/>
  <c r="R240" i="10"/>
  <c r="O240" i="10" s="1"/>
  <c r="I240" i="10"/>
  <c r="P240" i="10"/>
  <c r="Q240" i="10" s="1"/>
  <c r="L240" i="10"/>
  <c r="H240" i="10"/>
  <c r="L251" i="10"/>
  <c r="J251" i="10"/>
  <c r="H251" i="10"/>
  <c r="I251" i="10"/>
  <c r="R251" i="10"/>
  <c r="O251" i="10" s="1"/>
  <c r="P251" i="10"/>
  <c r="Q251" i="10" s="1"/>
  <c r="J294" i="10"/>
  <c r="P294" i="10"/>
  <c r="Q294" i="10" s="1"/>
  <c r="L294" i="10"/>
  <c r="H294" i="10"/>
  <c r="I294" i="10"/>
  <c r="L320" i="10"/>
  <c r="R320" i="10"/>
  <c r="O320" i="10" s="1"/>
  <c r="P320" i="10"/>
  <c r="Q320" i="10" s="1"/>
  <c r="J320" i="10"/>
  <c r="I320" i="10"/>
  <c r="H320" i="10"/>
  <c r="T391" i="10"/>
  <c r="S391" i="10"/>
  <c r="S18" i="10"/>
  <c r="I21" i="10"/>
  <c r="H21" i="10"/>
  <c r="J21" i="10"/>
  <c r="L22" i="10"/>
  <c r="H49" i="10"/>
  <c r="H55" i="10"/>
  <c r="S60" i="10"/>
  <c r="H63" i="10"/>
  <c r="G69" i="10"/>
  <c r="K69" i="10" s="1"/>
  <c r="L75" i="10"/>
  <c r="H83" i="10"/>
  <c r="S91" i="10"/>
  <c r="S97" i="10"/>
  <c r="R104" i="10"/>
  <c r="O104" i="10" s="1"/>
  <c r="P107" i="10"/>
  <c r="Q107" i="10" s="1"/>
  <c r="J107" i="10"/>
  <c r="L107" i="10"/>
  <c r="R107" i="10"/>
  <c r="O107" i="10" s="1"/>
  <c r="G109" i="10"/>
  <c r="K109" i="10" s="1"/>
  <c r="J132" i="10"/>
  <c r="L132" i="10"/>
  <c r="I132" i="10"/>
  <c r="H132" i="10"/>
  <c r="R132" i="10"/>
  <c r="O132" i="10" s="1"/>
  <c r="P132" i="10"/>
  <c r="Q132" i="10" s="1"/>
  <c r="R372" i="10"/>
  <c r="O372" i="10" s="1"/>
  <c r="I372" i="10"/>
  <c r="H372" i="10"/>
  <c r="L372" i="10"/>
  <c r="P372" i="10"/>
  <c r="Q372" i="10" s="1"/>
  <c r="J372" i="10"/>
  <c r="G460" i="10"/>
  <c r="K460" i="10" s="1"/>
  <c r="G540" i="10"/>
  <c r="K540" i="10" s="1"/>
  <c r="J10" i="10"/>
  <c r="R29" i="10"/>
  <c r="O29" i="10" s="1"/>
  <c r="I29" i="10"/>
  <c r="H29" i="10"/>
  <c r="P29" i="10"/>
  <c r="Q29" i="10" s="1"/>
  <c r="J29" i="10"/>
  <c r="J39" i="10"/>
  <c r="R39" i="10"/>
  <c r="O39" i="10" s="1"/>
  <c r="I39" i="10"/>
  <c r="L39" i="10"/>
  <c r="H39" i="10"/>
  <c r="J47" i="10"/>
  <c r="R47" i="10"/>
  <c r="O47" i="10" s="1"/>
  <c r="I47" i="10"/>
  <c r="L47" i="10"/>
  <c r="H47" i="10"/>
  <c r="I49" i="10"/>
  <c r="P51" i="10"/>
  <c r="Q51" i="10" s="1"/>
  <c r="R51" i="10"/>
  <c r="O51" i="10" s="1"/>
  <c r="L51" i="10"/>
  <c r="J54" i="10"/>
  <c r="R54" i="10"/>
  <c r="O54" i="10" s="1"/>
  <c r="I54" i="10"/>
  <c r="H54" i="10"/>
  <c r="L55" i="10"/>
  <c r="L63" i="10"/>
  <c r="G65" i="10"/>
  <c r="K65" i="10" s="1"/>
  <c r="G77" i="10"/>
  <c r="K77" i="10" s="1"/>
  <c r="R83" i="10"/>
  <c r="O83" i="10" s="1"/>
  <c r="J87" i="10"/>
  <c r="R87" i="10"/>
  <c r="O87" i="10" s="1"/>
  <c r="I87" i="10"/>
  <c r="P87" i="10"/>
  <c r="Q87" i="10" s="1"/>
  <c r="L96" i="10"/>
  <c r="J96" i="10"/>
  <c r="R96" i="10"/>
  <c r="O96" i="10" s="1"/>
  <c r="P96" i="10"/>
  <c r="Q96" i="10" s="1"/>
  <c r="J102" i="10"/>
  <c r="R102" i="10"/>
  <c r="O102" i="10" s="1"/>
  <c r="I102" i="10"/>
  <c r="H102" i="10"/>
  <c r="P102" i="10"/>
  <c r="Q102" i="10" s="1"/>
  <c r="L102" i="10"/>
  <c r="G112" i="10"/>
  <c r="K112" i="10" s="1"/>
  <c r="L150" i="10"/>
  <c r="J150" i="10"/>
  <c r="P150" i="10"/>
  <c r="Q150" i="10" s="1"/>
  <c r="R150" i="10"/>
  <c r="O150" i="10" s="1"/>
  <c r="I150" i="10"/>
  <c r="J278" i="10"/>
  <c r="L278" i="10"/>
  <c r="H278" i="10"/>
  <c r="R278" i="10"/>
  <c r="O278" i="10" s="1"/>
  <c r="P278" i="10"/>
  <c r="Q278" i="10" s="1"/>
  <c r="I278" i="10"/>
  <c r="R294" i="10"/>
  <c r="O294" i="10" s="1"/>
  <c r="G339" i="10"/>
  <c r="K339" i="10" s="1"/>
  <c r="J426" i="10"/>
  <c r="R426" i="10"/>
  <c r="O426" i="10" s="1"/>
  <c r="I426" i="10"/>
  <c r="P426" i="10"/>
  <c r="Q426" i="10" s="1"/>
  <c r="L426" i="10"/>
  <c r="J706" i="10"/>
  <c r="R706" i="10"/>
  <c r="O706" i="10" s="1"/>
  <c r="P706" i="10"/>
  <c r="Q706" i="10" s="1"/>
  <c r="L706" i="10"/>
  <c r="I706" i="10"/>
  <c r="H706" i="10"/>
  <c r="H10" i="10"/>
  <c r="J14" i="10"/>
  <c r="I14" i="10"/>
  <c r="H14" i="10"/>
  <c r="H20" i="10"/>
  <c r="J20" i="10"/>
  <c r="G25" i="10"/>
  <c r="K25" i="10" s="1"/>
  <c r="H28" i="10"/>
  <c r="P28" i="10"/>
  <c r="Q28" i="10" s="1"/>
  <c r="J28" i="10"/>
  <c r="I28" i="10"/>
  <c r="L29" i="10"/>
  <c r="G32" i="10"/>
  <c r="K32" i="10" s="1"/>
  <c r="L34" i="10"/>
  <c r="R34" i="10"/>
  <c r="O34" i="10" s="1"/>
  <c r="P34" i="10"/>
  <c r="Q34" i="10" s="1"/>
  <c r="H36" i="10"/>
  <c r="P36" i="10"/>
  <c r="Q36" i="10" s="1"/>
  <c r="I36" i="10"/>
  <c r="R36" i="10"/>
  <c r="O36" i="10" s="1"/>
  <c r="P39" i="10"/>
  <c r="Q39" i="10" s="1"/>
  <c r="J49" i="10"/>
  <c r="S50" i="10"/>
  <c r="R53" i="10"/>
  <c r="O53" i="10" s="1"/>
  <c r="I53" i="10"/>
  <c r="H53" i="10"/>
  <c r="P53" i="10"/>
  <c r="Q53" i="10" s="1"/>
  <c r="L53" i="10"/>
  <c r="J53" i="10"/>
  <c r="L54" i="10"/>
  <c r="L82" i="10"/>
  <c r="H82" i="10"/>
  <c r="R82" i="10"/>
  <c r="O82" i="10" s="1"/>
  <c r="P82" i="10"/>
  <c r="Q82" i="10" s="1"/>
  <c r="H87" i="10"/>
  <c r="R93" i="10"/>
  <c r="O93" i="10" s="1"/>
  <c r="I93" i="10"/>
  <c r="H93" i="10"/>
  <c r="P93" i="10"/>
  <c r="Q93" i="10" s="1"/>
  <c r="H96" i="10"/>
  <c r="H100" i="10"/>
  <c r="P100" i="10"/>
  <c r="Q100" i="10" s="1"/>
  <c r="I100" i="10"/>
  <c r="R100" i="10"/>
  <c r="O100" i="10" s="1"/>
  <c r="G105" i="10"/>
  <c r="K105" i="10" s="1"/>
  <c r="L106" i="10"/>
  <c r="I106" i="10"/>
  <c r="H106" i="10"/>
  <c r="R106" i="10"/>
  <c r="O106" i="10" s="1"/>
  <c r="G120" i="10"/>
  <c r="K120" i="10" s="1"/>
  <c r="P145" i="10"/>
  <c r="Q145" i="10" s="1"/>
  <c r="L145" i="10"/>
  <c r="I145" i="10"/>
  <c r="H145" i="10"/>
  <c r="R145" i="10"/>
  <c r="O145" i="10" s="1"/>
  <c r="H150" i="10"/>
  <c r="J171" i="10"/>
  <c r="R171" i="10"/>
  <c r="O171" i="10" s="1"/>
  <c r="I171" i="10"/>
  <c r="H171" i="10"/>
  <c r="P171" i="10"/>
  <c r="Q171" i="10" s="1"/>
  <c r="L171" i="10"/>
  <c r="J248" i="10"/>
  <c r="R248" i="10"/>
  <c r="O248" i="10" s="1"/>
  <c r="I248" i="10"/>
  <c r="L248" i="10"/>
  <c r="H248" i="10"/>
  <c r="P248" i="10"/>
  <c r="Q248" i="10" s="1"/>
  <c r="S258" i="10"/>
  <c r="I289" i="10"/>
  <c r="R289" i="10"/>
  <c r="O289" i="10" s="1"/>
  <c r="H289" i="10"/>
  <c r="J289" i="10"/>
  <c r="P289" i="10"/>
  <c r="Q289" i="10" s="1"/>
  <c r="L289" i="10"/>
  <c r="G375" i="10"/>
  <c r="K375" i="10" s="1"/>
  <c r="H426" i="10"/>
  <c r="G457" i="10"/>
  <c r="K457" i="10" s="1"/>
  <c r="G525" i="10"/>
  <c r="K525" i="10" s="1"/>
  <c r="G553" i="10"/>
  <c r="K553" i="10" s="1"/>
  <c r="G774" i="10"/>
  <c r="K774" i="10" s="1"/>
  <c r="T779" i="10"/>
  <c r="S779" i="10"/>
  <c r="I10" i="10"/>
  <c r="I11" i="10"/>
  <c r="H11" i="10"/>
  <c r="I20" i="10"/>
  <c r="P22" i="10"/>
  <c r="Q22" i="10" s="1"/>
  <c r="L26" i="10"/>
  <c r="I26" i="10"/>
  <c r="H26" i="10"/>
  <c r="R26" i="10"/>
  <c r="O26" i="10" s="1"/>
  <c r="L28" i="10"/>
  <c r="L42" i="10"/>
  <c r="P42" i="10"/>
  <c r="Q42" i="10" s="1"/>
  <c r="J42" i="10"/>
  <c r="T48" i="10"/>
  <c r="S48" i="10"/>
  <c r="R61" i="10"/>
  <c r="O61" i="10" s="1"/>
  <c r="I61" i="10"/>
  <c r="H61" i="10"/>
  <c r="P61" i="10"/>
  <c r="Q61" i="10" s="1"/>
  <c r="J61" i="10"/>
  <c r="G71" i="10"/>
  <c r="K71" i="10" s="1"/>
  <c r="I82" i="10"/>
  <c r="J86" i="10"/>
  <c r="R86" i="10"/>
  <c r="O86" i="10" s="1"/>
  <c r="I86" i="10"/>
  <c r="H86" i="10"/>
  <c r="L87" i="10"/>
  <c r="H92" i="10"/>
  <c r="P92" i="10"/>
  <c r="Q92" i="10" s="1"/>
  <c r="J92" i="10"/>
  <c r="I92" i="10"/>
  <c r="L93" i="10"/>
  <c r="I96" i="10"/>
  <c r="L100" i="10"/>
  <c r="P106" i="10"/>
  <c r="Q106" i="10" s="1"/>
  <c r="G110" i="10"/>
  <c r="K110" i="10" s="1"/>
  <c r="P115" i="10"/>
  <c r="Q115" i="10" s="1"/>
  <c r="I115" i="10"/>
  <c r="L115" i="10"/>
  <c r="R115" i="10"/>
  <c r="O115" i="10" s="1"/>
  <c r="H124" i="10"/>
  <c r="P124" i="10"/>
  <c r="Q124" i="10" s="1"/>
  <c r="R124" i="10"/>
  <c r="O124" i="10" s="1"/>
  <c r="L124" i="10"/>
  <c r="S130" i="10"/>
  <c r="J148" i="10"/>
  <c r="P148" i="10"/>
  <c r="Q148" i="10" s="1"/>
  <c r="R148" i="10"/>
  <c r="O148" i="10" s="1"/>
  <c r="L148" i="10"/>
  <c r="H148" i="10"/>
  <c r="G159" i="10"/>
  <c r="K159" i="10" s="1"/>
  <c r="G165" i="10"/>
  <c r="K165" i="10" s="1"/>
  <c r="J203" i="10"/>
  <c r="R203" i="10"/>
  <c r="O203" i="10" s="1"/>
  <c r="I203" i="10"/>
  <c r="H203" i="10"/>
  <c r="P203" i="10"/>
  <c r="Q203" i="10" s="1"/>
  <c r="L203" i="10"/>
  <c r="J329" i="10"/>
  <c r="I329" i="10"/>
  <c r="P329" i="10"/>
  <c r="Q329" i="10" s="1"/>
  <c r="H329" i="10"/>
  <c r="L329" i="10"/>
  <c r="P345" i="10"/>
  <c r="Q345" i="10" s="1"/>
  <c r="L345" i="10"/>
  <c r="R345" i="10"/>
  <c r="O345" i="10" s="1"/>
  <c r="J345" i="10"/>
  <c r="I345" i="10"/>
  <c r="I628" i="10"/>
  <c r="H628" i="10"/>
  <c r="J628" i="10"/>
  <c r="L18" i="10"/>
  <c r="J18" i="10"/>
  <c r="I18" i="10"/>
  <c r="H18" i="10"/>
  <c r="H19" i="10"/>
  <c r="L24" i="10"/>
  <c r="J24" i="10"/>
  <c r="R24" i="10"/>
  <c r="O24" i="10" s="1"/>
  <c r="P24" i="10"/>
  <c r="Q24" i="10" s="1"/>
  <c r="P26" i="10"/>
  <c r="Q26" i="10" s="1"/>
  <c r="G38" i="10"/>
  <c r="K38" i="10" s="1"/>
  <c r="H42" i="10"/>
  <c r="J46" i="10"/>
  <c r="R46" i="10"/>
  <c r="O46" i="10" s="1"/>
  <c r="I46" i="10"/>
  <c r="H46" i="10"/>
  <c r="L46" i="10"/>
  <c r="P47" i="10"/>
  <c r="Q47" i="10" s="1"/>
  <c r="H52" i="10"/>
  <c r="P52" i="10"/>
  <c r="Q52" i="10" s="1"/>
  <c r="L52" i="10"/>
  <c r="J52" i="10"/>
  <c r="G57" i="10"/>
  <c r="K57" i="10" s="1"/>
  <c r="H60" i="10"/>
  <c r="P60" i="10"/>
  <c r="Q60" i="10" s="1"/>
  <c r="J60" i="10"/>
  <c r="I60" i="10"/>
  <c r="L61" i="10"/>
  <c r="G64" i="10"/>
  <c r="K64" i="10" s="1"/>
  <c r="L66" i="10"/>
  <c r="R66" i="10"/>
  <c r="O66" i="10" s="1"/>
  <c r="P66" i="10"/>
  <c r="Q66" i="10" s="1"/>
  <c r="H68" i="10"/>
  <c r="P68" i="10"/>
  <c r="Q68" i="10" s="1"/>
  <c r="I68" i="10"/>
  <c r="R68" i="10"/>
  <c r="O68" i="10" s="1"/>
  <c r="J82" i="10"/>
  <c r="L86" i="10"/>
  <c r="L92" i="10"/>
  <c r="G95" i="10"/>
  <c r="K95" i="10" s="1"/>
  <c r="L98" i="10"/>
  <c r="R98" i="10"/>
  <c r="O98" i="10" s="1"/>
  <c r="J98" i="10"/>
  <c r="I98" i="10"/>
  <c r="H98" i="10"/>
  <c r="G103" i="10"/>
  <c r="K103" i="10" s="1"/>
  <c r="G118" i="10"/>
  <c r="K118" i="10" s="1"/>
  <c r="G163" i="10"/>
  <c r="K163" i="10" s="1"/>
  <c r="H169" i="10"/>
  <c r="P169" i="10"/>
  <c r="Q169" i="10" s="1"/>
  <c r="R169" i="10"/>
  <c r="O169" i="10" s="1"/>
  <c r="L169" i="10"/>
  <c r="T329" i="10"/>
  <c r="S329" i="10"/>
  <c r="L401" i="10"/>
  <c r="J401" i="10"/>
  <c r="R401" i="10"/>
  <c r="O401" i="10" s="1"/>
  <c r="P401" i="10"/>
  <c r="Q401" i="10" s="1"/>
  <c r="H401" i="10"/>
  <c r="I401" i="10"/>
  <c r="J579" i="10"/>
  <c r="R579" i="10"/>
  <c r="O579" i="10" s="1"/>
  <c r="I579" i="10"/>
  <c r="H579" i="10"/>
  <c r="L579" i="10"/>
  <c r="P579" i="10"/>
  <c r="Q579" i="10" s="1"/>
  <c r="G117" i="10"/>
  <c r="K117" i="10" s="1"/>
  <c r="G13" i="10"/>
  <c r="K13" i="10" s="1"/>
  <c r="L17" i="10"/>
  <c r="R17" i="10"/>
  <c r="O17" i="10" s="1"/>
  <c r="P17" i="10"/>
  <c r="Q17" i="10" s="1"/>
  <c r="P18" i="10"/>
  <c r="Q18" i="10" s="1"/>
  <c r="I19" i="10"/>
  <c r="J23" i="10"/>
  <c r="R23" i="10"/>
  <c r="O23" i="10" s="1"/>
  <c r="I23" i="10"/>
  <c r="P23" i="10"/>
  <c r="Q23" i="10" s="1"/>
  <c r="H24" i="10"/>
  <c r="R28" i="10"/>
  <c r="O28" i="10" s="1"/>
  <c r="G31" i="10"/>
  <c r="K31" i="10" s="1"/>
  <c r="G40" i="10"/>
  <c r="K40" i="10" s="1"/>
  <c r="I42" i="10"/>
  <c r="P43" i="10"/>
  <c r="Q43" i="10" s="1"/>
  <c r="I43" i="10"/>
  <c r="H43" i="10"/>
  <c r="R43" i="10"/>
  <c r="O43" i="10" s="1"/>
  <c r="I52" i="10"/>
  <c r="P54" i="10"/>
  <c r="Q54" i="10" s="1"/>
  <c r="L58" i="10"/>
  <c r="I58" i="10"/>
  <c r="H58" i="10"/>
  <c r="R58" i="10"/>
  <c r="O58" i="10" s="1"/>
  <c r="L60" i="10"/>
  <c r="L68" i="10"/>
  <c r="L74" i="10"/>
  <c r="P74" i="10"/>
  <c r="Q74" i="10" s="1"/>
  <c r="J74" i="10"/>
  <c r="P91" i="10"/>
  <c r="Q91" i="10" s="1"/>
  <c r="L91" i="10"/>
  <c r="J91" i="10"/>
  <c r="I91" i="10"/>
  <c r="H91" i="10"/>
  <c r="P98" i="10"/>
  <c r="Q98" i="10" s="1"/>
  <c r="G101" i="10"/>
  <c r="K101" i="10" s="1"/>
  <c r="L114" i="10"/>
  <c r="P114" i="10"/>
  <c r="Q114" i="10" s="1"/>
  <c r="I114" i="10"/>
  <c r="H114" i="10"/>
  <c r="R114" i="10"/>
  <c r="O114" i="10" s="1"/>
  <c r="H116" i="10"/>
  <c r="P116" i="10"/>
  <c r="Q116" i="10" s="1"/>
  <c r="R116" i="10"/>
  <c r="O116" i="10" s="1"/>
  <c r="L116" i="10"/>
  <c r="J116" i="10"/>
  <c r="G156" i="10"/>
  <c r="K156" i="10" s="1"/>
  <c r="P161" i="10"/>
  <c r="Q161" i="10" s="1"/>
  <c r="R161" i="10"/>
  <c r="O161" i="10" s="1"/>
  <c r="H161" i="10"/>
  <c r="I161" i="10"/>
  <c r="J161" i="10"/>
  <c r="H323" i="10"/>
  <c r="P323" i="10"/>
  <c r="Q323" i="10" s="1"/>
  <c r="J323" i="10"/>
  <c r="I323" i="10"/>
  <c r="R323" i="10"/>
  <c r="O323" i="10" s="1"/>
  <c r="L343" i="10"/>
  <c r="P343" i="10"/>
  <c r="Q343" i="10" s="1"/>
  <c r="R343" i="10"/>
  <c r="O343" i="10" s="1"/>
  <c r="J343" i="10"/>
  <c r="I343" i="10"/>
  <c r="G389" i="10"/>
  <c r="K389" i="10" s="1"/>
  <c r="G611" i="10"/>
  <c r="K611" i="10" s="1"/>
  <c r="J695" i="10"/>
  <c r="P695" i="10"/>
  <c r="Q695" i="10" s="1"/>
  <c r="R695" i="10"/>
  <c r="O695" i="10" s="1"/>
  <c r="L695" i="10"/>
  <c r="H695" i="10"/>
  <c r="I695" i="10"/>
  <c r="J19" i="10"/>
  <c r="I24" i="10"/>
  <c r="G37" i="10"/>
  <c r="K37" i="10" s="1"/>
  <c r="R42" i="10"/>
  <c r="O42" i="10" s="1"/>
  <c r="P46" i="10"/>
  <c r="Q46" i="10" s="1"/>
  <c r="L50" i="10"/>
  <c r="J50" i="10"/>
  <c r="I50" i="10"/>
  <c r="H50" i="10"/>
  <c r="H51" i="10"/>
  <c r="R52" i="10"/>
  <c r="O52" i="10" s="1"/>
  <c r="L56" i="10"/>
  <c r="J56" i="10"/>
  <c r="R56" i="10"/>
  <c r="O56" i="10" s="1"/>
  <c r="P56" i="10"/>
  <c r="Q56" i="10" s="1"/>
  <c r="J75" i="10"/>
  <c r="J78" i="10"/>
  <c r="R78" i="10"/>
  <c r="O78" i="10" s="1"/>
  <c r="I78" i="10"/>
  <c r="H78" i="10"/>
  <c r="L78" i="10"/>
  <c r="L89" i="10"/>
  <c r="J89" i="10"/>
  <c r="R89" i="10"/>
  <c r="O89" i="10" s="1"/>
  <c r="P89" i="10"/>
  <c r="Q89" i="10" s="1"/>
  <c r="R92" i="10"/>
  <c r="O92" i="10" s="1"/>
  <c r="L97" i="10"/>
  <c r="I97" i="10"/>
  <c r="P97" i="10"/>
  <c r="Q97" i="10" s="1"/>
  <c r="H97" i="10"/>
  <c r="J97" i="10"/>
  <c r="H107" i="10"/>
  <c r="G111" i="10"/>
  <c r="K111" i="10" s="1"/>
  <c r="P123" i="10"/>
  <c r="Q123" i="10" s="1"/>
  <c r="H123" i="10"/>
  <c r="R123" i="10"/>
  <c r="O123" i="10" s="1"/>
  <c r="L123" i="10"/>
  <c r="J125" i="10"/>
  <c r="H146" i="10"/>
  <c r="I146" i="10"/>
  <c r="R146" i="10"/>
  <c r="O146" i="10" s="1"/>
  <c r="P146" i="10"/>
  <c r="Q146" i="10" s="1"/>
  <c r="P151" i="10"/>
  <c r="Q151" i="10" s="1"/>
  <c r="L151" i="10"/>
  <c r="J151" i="10"/>
  <c r="I151" i="10"/>
  <c r="H151" i="10"/>
  <c r="R151" i="10"/>
  <c r="O151" i="10" s="1"/>
  <c r="J154" i="10"/>
  <c r="H167" i="10"/>
  <c r="P167" i="10"/>
  <c r="Q167" i="10" s="1"/>
  <c r="R167" i="10"/>
  <c r="O167" i="10" s="1"/>
  <c r="I167" i="10"/>
  <c r="L167" i="10"/>
  <c r="S175" i="10"/>
  <c r="T175" i="10"/>
  <c r="J195" i="10"/>
  <c r="R195" i="10"/>
  <c r="O195" i="10" s="1"/>
  <c r="I195" i="10"/>
  <c r="H195" i="10"/>
  <c r="L195" i="10"/>
  <c r="P195" i="10"/>
  <c r="Q195" i="10" s="1"/>
  <c r="J217" i="10"/>
  <c r="I217" i="10"/>
  <c r="L272" i="10"/>
  <c r="I272" i="10"/>
  <c r="H272" i="10"/>
  <c r="R272" i="10"/>
  <c r="O272" i="10" s="1"/>
  <c r="P272" i="10"/>
  <c r="Q272" i="10" s="1"/>
  <c r="J272" i="10"/>
  <c r="L391" i="10"/>
  <c r="J391" i="10"/>
  <c r="P391" i="10"/>
  <c r="Q391" i="10" s="1"/>
  <c r="H391" i="10"/>
  <c r="I391" i="10"/>
  <c r="L477" i="10"/>
  <c r="J477" i="10"/>
  <c r="I477" i="10"/>
  <c r="H477" i="10"/>
  <c r="R477" i="10"/>
  <c r="O477" i="10" s="1"/>
  <c r="P477" i="10"/>
  <c r="Q477" i="10" s="1"/>
  <c r="P568" i="10"/>
  <c r="Q568" i="10" s="1"/>
  <c r="L568" i="10"/>
  <c r="J568" i="10"/>
  <c r="R568" i="10"/>
  <c r="O568" i="10" s="1"/>
  <c r="I568" i="10"/>
  <c r="H568" i="10"/>
  <c r="P463" i="10"/>
  <c r="Q463" i="10" s="1"/>
  <c r="L463" i="10"/>
  <c r="H463" i="10"/>
  <c r="R463" i="10"/>
  <c r="O463" i="10" s="1"/>
  <c r="J463" i="10"/>
  <c r="H504" i="10"/>
  <c r="P504" i="10"/>
  <c r="Q504" i="10" s="1"/>
  <c r="R504" i="10"/>
  <c r="O504" i="10" s="1"/>
  <c r="L504" i="10"/>
  <c r="J504" i="10"/>
  <c r="I504" i="10"/>
  <c r="T535" i="10"/>
  <c r="S535" i="10"/>
  <c r="G548" i="10"/>
  <c r="K548" i="10" s="1"/>
  <c r="P551" i="10"/>
  <c r="Q551" i="10" s="1"/>
  <c r="J551" i="10"/>
  <c r="I551" i="10"/>
  <c r="R551" i="10"/>
  <c r="O551" i="10" s="1"/>
  <c r="J564" i="10"/>
  <c r="R564" i="10"/>
  <c r="O564" i="10" s="1"/>
  <c r="I564" i="10"/>
  <c r="P564" i="10"/>
  <c r="Q564" i="10" s="1"/>
  <c r="L564" i="10"/>
  <c r="H564" i="10"/>
  <c r="J626" i="10"/>
  <c r="I626" i="10"/>
  <c r="T1021" i="10"/>
  <c r="S1021" i="10"/>
  <c r="L1023" i="10"/>
  <c r="H1023" i="10"/>
  <c r="R1023" i="10"/>
  <c r="O1023" i="10" s="1"/>
  <c r="J1023" i="10"/>
  <c r="I1023" i="10"/>
  <c r="P1023" i="10"/>
  <c r="Q1023" i="10" s="1"/>
  <c r="P136" i="10"/>
  <c r="Q136" i="10" s="1"/>
  <c r="L136" i="10"/>
  <c r="J136" i="10"/>
  <c r="L141" i="10"/>
  <c r="J141" i="10"/>
  <c r="R141" i="10"/>
  <c r="O141" i="10" s="1"/>
  <c r="R152" i="10"/>
  <c r="O152" i="10" s="1"/>
  <c r="H152" i="10"/>
  <c r="P152" i="10"/>
  <c r="Q152" i="10" s="1"/>
  <c r="G178" i="10"/>
  <c r="K178" i="10" s="1"/>
  <c r="P282" i="10"/>
  <c r="Q282" i="10" s="1"/>
  <c r="L282" i="10"/>
  <c r="J282" i="10"/>
  <c r="I282" i="10"/>
  <c r="H282" i="10"/>
  <c r="R282" i="10"/>
  <c r="O282" i="10" s="1"/>
  <c r="H292" i="10"/>
  <c r="I292" i="10"/>
  <c r="R292" i="10"/>
  <c r="O292" i="10" s="1"/>
  <c r="P292" i="10"/>
  <c r="Q292" i="10" s="1"/>
  <c r="L292" i="10"/>
  <c r="J292" i="10"/>
  <c r="G305" i="10"/>
  <c r="K305" i="10" s="1"/>
  <c r="T318" i="10"/>
  <c r="S318" i="10"/>
  <c r="G475" i="10"/>
  <c r="K475" i="10" s="1"/>
  <c r="L502" i="10"/>
  <c r="P502" i="10"/>
  <c r="Q502" i="10" s="1"/>
  <c r="J502" i="10"/>
  <c r="R502" i="10"/>
  <c r="O502" i="10" s="1"/>
  <c r="H502" i="10"/>
  <c r="I502" i="10"/>
  <c r="J530" i="10"/>
  <c r="R530" i="10"/>
  <c r="O530" i="10" s="1"/>
  <c r="I530" i="10"/>
  <c r="H530" i="10"/>
  <c r="P530" i="10"/>
  <c r="Q530" i="10" s="1"/>
  <c r="L530" i="10"/>
  <c r="H551" i="10"/>
  <c r="L559" i="10"/>
  <c r="J559" i="10"/>
  <c r="I559" i="10"/>
  <c r="R559" i="10"/>
  <c r="O559" i="10" s="1"/>
  <c r="P559" i="10"/>
  <c r="Q559" i="10" s="1"/>
  <c r="H559" i="10"/>
  <c r="G572" i="10"/>
  <c r="K572" i="10" s="1"/>
  <c r="H626" i="10"/>
  <c r="G736" i="10"/>
  <c r="K736" i="10" s="1"/>
  <c r="H758" i="10"/>
  <c r="J758" i="10"/>
  <c r="I758" i="10"/>
  <c r="R758" i="10"/>
  <c r="O758" i="10" s="1"/>
  <c r="P758" i="10"/>
  <c r="Q758" i="10" s="1"/>
  <c r="H941" i="10"/>
  <c r="P941" i="10"/>
  <c r="Q941" i="10" s="1"/>
  <c r="L941" i="10"/>
  <c r="R941" i="10"/>
  <c r="O941" i="10" s="1"/>
  <c r="J941" i="10"/>
  <c r="I941" i="10"/>
  <c r="G972" i="10"/>
  <c r="K972" i="10" s="1"/>
  <c r="G138" i="10"/>
  <c r="K138" i="10" s="1"/>
  <c r="H84" i="10"/>
  <c r="P84" i="10"/>
  <c r="Q84" i="10" s="1"/>
  <c r="H108" i="10"/>
  <c r="P108" i="10"/>
  <c r="Q108" i="10" s="1"/>
  <c r="L121" i="10"/>
  <c r="R121" i="10"/>
  <c r="O121" i="10" s="1"/>
  <c r="G134" i="10"/>
  <c r="K134" i="10" s="1"/>
  <c r="H136" i="10"/>
  <c r="H141" i="10"/>
  <c r="I143" i="10"/>
  <c r="R143" i="10"/>
  <c r="O143" i="10" s="1"/>
  <c r="H143" i="10"/>
  <c r="L143" i="10"/>
  <c r="J143" i="10"/>
  <c r="G149" i="10"/>
  <c r="K149" i="10" s="1"/>
  <c r="L152" i="10"/>
  <c r="J186" i="10"/>
  <c r="R186" i="10"/>
  <c r="O186" i="10" s="1"/>
  <c r="I186" i="10"/>
  <c r="H186" i="10"/>
  <c r="P186" i="10"/>
  <c r="Q186" i="10" s="1"/>
  <c r="I214" i="10"/>
  <c r="H214" i="10"/>
  <c r="J214" i="10"/>
  <c r="G224" i="10"/>
  <c r="K224" i="10" s="1"/>
  <c r="L227" i="10"/>
  <c r="P227" i="10"/>
  <c r="Q227" i="10" s="1"/>
  <c r="J227" i="10"/>
  <c r="I227" i="10"/>
  <c r="R227" i="10"/>
  <c r="O227" i="10" s="1"/>
  <c r="H227" i="10"/>
  <c r="R269" i="10"/>
  <c r="O269" i="10" s="1"/>
  <c r="I269" i="10"/>
  <c r="L269" i="10"/>
  <c r="P269" i="10"/>
  <c r="Q269" i="10" s="1"/>
  <c r="J269" i="10"/>
  <c r="H269" i="10"/>
  <c r="R285" i="10"/>
  <c r="O285" i="10" s="1"/>
  <c r="I285" i="10"/>
  <c r="P285" i="10"/>
  <c r="Q285" i="10" s="1"/>
  <c r="L285" i="10"/>
  <c r="J285" i="10"/>
  <c r="H285" i="10"/>
  <c r="G341" i="10"/>
  <c r="K341" i="10" s="1"/>
  <c r="L360" i="10"/>
  <c r="J360" i="10"/>
  <c r="R360" i="10"/>
  <c r="O360" i="10" s="1"/>
  <c r="P360" i="10"/>
  <c r="Q360" i="10" s="1"/>
  <c r="J385" i="10"/>
  <c r="I385" i="10"/>
  <c r="H385" i="10"/>
  <c r="R385" i="10"/>
  <c r="O385" i="10" s="1"/>
  <c r="P385" i="10"/>
  <c r="Q385" i="10" s="1"/>
  <c r="L385" i="10"/>
  <c r="R412" i="10"/>
  <c r="O412" i="10" s="1"/>
  <c r="I412" i="10"/>
  <c r="H412" i="10"/>
  <c r="J412" i="10"/>
  <c r="P412" i="10"/>
  <c r="Q412" i="10" s="1"/>
  <c r="L412" i="10"/>
  <c r="R449" i="10"/>
  <c r="O449" i="10" s="1"/>
  <c r="I449" i="10"/>
  <c r="H449" i="10"/>
  <c r="L449" i="10"/>
  <c r="P449" i="10"/>
  <c r="Q449" i="10" s="1"/>
  <c r="J449" i="10"/>
  <c r="T452" i="10"/>
  <c r="S452" i="10"/>
  <c r="P478" i="10"/>
  <c r="Q478" i="10" s="1"/>
  <c r="L478" i="10"/>
  <c r="R478" i="10"/>
  <c r="O478" i="10" s="1"/>
  <c r="I478" i="10"/>
  <c r="J478" i="10"/>
  <c r="H478" i="10"/>
  <c r="S495" i="10"/>
  <c r="H544" i="10"/>
  <c r="P544" i="10"/>
  <c r="Q544" i="10" s="1"/>
  <c r="J544" i="10"/>
  <c r="I544" i="10"/>
  <c r="R544" i="10"/>
  <c r="O544" i="10" s="1"/>
  <c r="L551" i="10"/>
  <c r="H569" i="10"/>
  <c r="P569" i="10"/>
  <c r="Q569" i="10" s="1"/>
  <c r="I569" i="10"/>
  <c r="R569" i="10"/>
  <c r="O569" i="10" s="1"/>
  <c r="J569" i="10"/>
  <c r="S607" i="10"/>
  <c r="J686" i="10"/>
  <c r="R686" i="10"/>
  <c r="O686" i="10" s="1"/>
  <c r="I686" i="10"/>
  <c r="P686" i="10"/>
  <c r="Q686" i="10" s="1"/>
  <c r="L686" i="10"/>
  <c r="H686" i="10"/>
  <c r="L758" i="10"/>
  <c r="G9" i="10"/>
  <c r="K9" i="10" s="1"/>
  <c r="R41" i="10"/>
  <c r="O41" i="10" s="1"/>
  <c r="R73" i="10"/>
  <c r="O73" i="10" s="1"/>
  <c r="J79" i="10"/>
  <c r="R79" i="10"/>
  <c r="O79" i="10" s="1"/>
  <c r="I79" i="10"/>
  <c r="I84" i="10"/>
  <c r="J90" i="10"/>
  <c r="L108" i="10"/>
  <c r="H121" i="10"/>
  <c r="J127" i="10"/>
  <c r="R127" i="10"/>
  <c r="O127" i="10" s="1"/>
  <c r="I127" i="10"/>
  <c r="H127" i="10"/>
  <c r="G129" i="10"/>
  <c r="K129" i="10" s="1"/>
  <c r="G131" i="10"/>
  <c r="K131" i="10" s="1"/>
  <c r="I136" i="10"/>
  <c r="I141" i="10"/>
  <c r="J164" i="10"/>
  <c r="R164" i="10"/>
  <c r="O164" i="10" s="1"/>
  <c r="H164" i="10"/>
  <c r="P164" i="10"/>
  <c r="Q164" i="10" s="1"/>
  <c r="L186" i="10"/>
  <c r="L280" i="10"/>
  <c r="J280" i="10"/>
  <c r="I280" i="10"/>
  <c r="R280" i="10"/>
  <c r="O280" i="10" s="1"/>
  <c r="H280" i="10"/>
  <c r="P280" i="10"/>
  <c r="Q280" i="10" s="1"/>
  <c r="G293" i="10"/>
  <c r="K293" i="10" s="1"/>
  <c r="G311" i="10"/>
  <c r="K311" i="10" s="1"/>
  <c r="G319" i="10"/>
  <c r="K319" i="10" s="1"/>
  <c r="H360" i="10"/>
  <c r="T362" i="10"/>
  <c r="S362" i="10"/>
  <c r="G408" i="10"/>
  <c r="K408" i="10" s="1"/>
  <c r="T492" i="10"/>
  <c r="S492" i="10"/>
  <c r="L544" i="10"/>
  <c r="L569" i="10"/>
  <c r="R709" i="10"/>
  <c r="O709" i="10" s="1"/>
  <c r="I709" i="10"/>
  <c r="H709" i="10"/>
  <c r="P709" i="10"/>
  <c r="Q709" i="10" s="1"/>
  <c r="L709" i="10"/>
  <c r="G113" i="10"/>
  <c r="K113" i="10" s="1"/>
  <c r="G140" i="10"/>
  <c r="K140" i="10" s="1"/>
  <c r="L16" i="10"/>
  <c r="P16" i="10" s="1"/>
  <c r="Q16" i="10" s="1"/>
  <c r="J16" i="10"/>
  <c r="L48" i="10"/>
  <c r="J48" i="10"/>
  <c r="L80" i="10"/>
  <c r="J80" i="10"/>
  <c r="J84" i="10"/>
  <c r="R85" i="10"/>
  <c r="O85" i="10" s="1"/>
  <c r="I85" i="10"/>
  <c r="H85" i="10"/>
  <c r="P85" i="10"/>
  <c r="Q85" i="10" s="1"/>
  <c r="J85" i="10"/>
  <c r="I121" i="10"/>
  <c r="L122" i="10"/>
  <c r="J122" i="10"/>
  <c r="H130" i="10"/>
  <c r="P130" i="10"/>
  <c r="Q130" i="10" s="1"/>
  <c r="J130" i="10"/>
  <c r="R139" i="10"/>
  <c r="O139" i="10" s="1"/>
  <c r="I139" i="10"/>
  <c r="P139" i="10"/>
  <c r="Q139" i="10" s="1"/>
  <c r="P143" i="10"/>
  <c r="Q143" i="10" s="1"/>
  <c r="R155" i="10"/>
  <c r="O155" i="10" s="1"/>
  <c r="I155" i="10"/>
  <c r="H155" i="10"/>
  <c r="P155" i="10"/>
  <c r="Q155" i="10" s="1"/>
  <c r="L155" i="10"/>
  <c r="L158" i="10"/>
  <c r="I158" i="10"/>
  <c r="P158" i="10"/>
  <c r="Q158" i="10" s="1"/>
  <c r="R158" i="10"/>
  <c r="O158" i="10" s="1"/>
  <c r="H158" i="10"/>
  <c r="J172" i="10"/>
  <c r="P172" i="10"/>
  <c r="Q172" i="10" s="1"/>
  <c r="L172" i="10"/>
  <c r="R172" i="10"/>
  <c r="O172" i="10" s="1"/>
  <c r="I172" i="10"/>
  <c r="H172" i="10"/>
  <c r="P175" i="10"/>
  <c r="Q175" i="10" s="1"/>
  <c r="J175" i="10"/>
  <c r="I175" i="10"/>
  <c r="H175" i="10"/>
  <c r="H176" i="10"/>
  <c r="P176" i="10"/>
  <c r="Q176" i="10" s="1"/>
  <c r="L176" i="10"/>
  <c r="R176" i="10"/>
  <c r="O176" i="10" s="1"/>
  <c r="I176" i="10"/>
  <c r="J231" i="10"/>
  <c r="R231" i="10"/>
  <c r="O231" i="10" s="1"/>
  <c r="I231" i="10"/>
  <c r="H231" i="10"/>
  <c r="P231" i="10"/>
  <c r="Q231" i="10" s="1"/>
  <c r="H260" i="10"/>
  <c r="L260" i="10"/>
  <c r="I260" i="10"/>
  <c r="P260" i="10"/>
  <c r="Q260" i="10" s="1"/>
  <c r="J260" i="10"/>
  <c r="T284" i="10"/>
  <c r="S284" i="10"/>
  <c r="G286" i="10"/>
  <c r="K286" i="10" s="1"/>
  <c r="P297" i="10"/>
  <c r="Q297" i="10" s="1"/>
  <c r="L297" i="10"/>
  <c r="H297" i="10"/>
  <c r="R297" i="10"/>
  <c r="O297" i="10" s="1"/>
  <c r="J297" i="10"/>
  <c r="I297" i="10"/>
  <c r="R332" i="10"/>
  <c r="O332" i="10" s="1"/>
  <c r="I332" i="10"/>
  <c r="H332" i="10"/>
  <c r="P332" i="10"/>
  <c r="Q332" i="10" s="1"/>
  <c r="J332" i="10"/>
  <c r="J350" i="10"/>
  <c r="L350" i="10"/>
  <c r="I350" i="10"/>
  <c r="H350" i="10"/>
  <c r="R350" i="10"/>
  <c r="O350" i="10" s="1"/>
  <c r="P353" i="10"/>
  <c r="Q353" i="10" s="1"/>
  <c r="L353" i="10"/>
  <c r="R353" i="10"/>
  <c r="O353" i="10" s="1"/>
  <c r="J353" i="10"/>
  <c r="I353" i="10"/>
  <c r="H353" i="10"/>
  <c r="I360" i="10"/>
  <c r="G406" i="10"/>
  <c r="K406" i="10" s="1"/>
  <c r="J514" i="10"/>
  <c r="R514" i="10"/>
  <c r="O514" i="10" s="1"/>
  <c r="I514" i="10"/>
  <c r="H514" i="10"/>
  <c r="L514" i="10"/>
  <c r="P514" i="10"/>
  <c r="Q514" i="10" s="1"/>
  <c r="L526" i="10"/>
  <c r="I526" i="10"/>
  <c r="H526" i="10"/>
  <c r="P526" i="10"/>
  <c r="Q526" i="10" s="1"/>
  <c r="R526" i="10"/>
  <c r="O526" i="10" s="1"/>
  <c r="J526" i="10"/>
  <c r="J531" i="10"/>
  <c r="R531" i="10"/>
  <c r="O531" i="10" s="1"/>
  <c r="I531" i="10"/>
  <c r="P531" i="10"/>
  <c r="Q531" i="10" s="1"/>
  <c r="L531" i="10"/>
  <c r="H531" i="10"/>
  <c r="G573" i="10"/>
  <c r="K573" i="10" s="1"/>
  <c r="G604" i="10"/>
  <c r="K604" i="10" s="1"/>
  <c r="G684" i="10"/>
  <c r="K684" i="10" s="1"/>
  <c r="J709" i="10"/>
  <c r="T802" i="10"/>
  <c r="S802" i="10"/>
  <c r="H16" i="10"/>
  <c r="H41" i="10"/>
  <c r="H48" i="10"/>
  <c r="H73" i="10"/>
  <c r="L79" i="10"/>
  <c r="H80" i="10"/>
  <c r="G81" i="10"/>
  <c r="K81" i="10" s="1"/>
  <c r="L84" i="10"/>
  <c r="L85" i="10"/>
  <c r="G88" i="10"/>
  <c r="K88" i="10" s="1"/>
  <c r="P90" i="10"/>
  <c r="Q90" i="10" s="1"/>
  <c r="H99" i="10"/>
  <c r="R108" i="10"/>
  <c r="O108" i="10" s="1"/>
  <c r="J121" i="10"/>
  <c r="H122" i="10"/>
  <c r="G126" i="10"/>
  <c r="K126" i="10" s="1"/>
  <c r="I130" i="10"/>
  <c r="R136" i="10"/>
  <c r="O136" i="10" s="1"/>
  <c r="L139" i="10"/>
  <c r="P141" i="10"/>
  <c r="Q141" i="10" s="1"/>
  <c r="R147" i="10"/>
  <c r="O147" i="10" s="1"/>
  <c r="I147" i="10"/>
  <c r="L147" i="10"/>
  <c r="J147" i="10"/>
  <c r="G153" i="10"/>
  <c r="K153" i="10" s="1"/>
  <c r="L164" i="10"/>
  <c r="L175" i="10"/>
  <c r="L181" i="10"/>
  <c r="R181" i="10"/>
  <c r="O181" i="10" s="1"/>
  <c r="P181" i="10"/>
  <c r="Q181" i="10" s="1"/>
  <c r="J181" i="10"/>
  <c r="I181" i="10"/>
  <c r="L231" i="10"/>
  <c r="L242" i="10"/>
  <c r="I242" i="10"/>
  <c r="H242" i="10"/>
  <c r="R242" i="10"/>
  <c r="O242" i="10" s="1"/>
  <c r="P242" i="10"/>
  <c r="Q242" i="10" s="1"/>
  <c r="L256" i="10"/>
  <c r="J256" i="10"/>
  <c r="I256" i="10"/>
  <c r="R256" i="10"/>
  <c r="O256" i="10" s="1"/>
  <c r="P256" i="10"/>
  <c r="Q256" i="10" s="1"/>
  <c r="H256" i="10"/>
  <c r="R260" i="10"/>
  <c r="O260" i="10" s="1"/>
  <c r="G262" i="10"/>
  <c r="K262" i="10" s="1"/>
  <c r="G317" i="10"/>
  <c r="K317" i="10" s="1"/>
  <c r="G327" i="10"/>
  <c r="K327" i="10" s="1"/>
  <c r="L332" i="10"/>
  <c r="P350" i="10"/>
  <c r="Q350" i="10" s="1"/>
  <c r="G400" i="10"/>
  <c r="K400" i="10" s="1"/>
  <c r="G444" i="10"/>
  <c r="K444" i="10" s="1"/>
  <c r="J506" i="10"/>
  <c r="R506" i="10"/>
  <c r="O506" i="10" s="1"/>
  <c r="I506" i="10"/>
  <c r="H506" i="10"/>
  <c r="L506" i="10"/>
  <c r="L582" i="10"/>
  <c r="R582" i="10"/>
  <c r="O582" i="10" s="1"/>
  <c r="P582" i="10"/>
  <c r="Q582" i="10" s="1"/>
  <c r="J582" i="10"/>
  <c r="I582" i="10"/>
  <c r="H582" i="10"/>
  <c r="J595" i="10"/>
  <c r="R595" i="10"/>
  <c r="O595" i="10" s="1"/>
  <c r="I595" i="10"/>
  <c r="H595" i="10"/>
  <c r="P595" i="10"/>
  <c r="Q595" i="10" s="1"/>
  <c r="L595" i="10"/>
  <c r="R677" i="10"/>
  <c r="O677" i="10" s="1"/>
  <c r="I677" i="10"/>
  <c r="H677" i="10"/>
  <c r="P677" i="10"/>
  <c r="Q677" i="10" s="1"/>
  <c r="L677" i="10"/>
  <c r="J677" i="10"/>
  <c r="G777" i="10"/>
  <c r="K777" i="10" s="1"/>
  <c r="G177" i="10"/>
  <c r="K177" i="10" s="1"/>
  <c r="J187" i="10"/>
  <c r="R187" i="10"/>
  <c r="O187" i="10" s="1"/>
  <c r="I187" i="10"/>
  <c r="P187" i="10"/>
  <c r="Q187" i="10" s="1"/>
  <c r="L206" i="10"/>
  <c r="J206" i="10"/>
  <c r="I206" i="10"/>
  <c r="H206" i="10"/>
  <c r="G263" i="10"/>
  <c r="K263" i="10" s="1"/>
  <c r="P291" i="10"/>
  <c r="Q291" i="10" s="1"/>
  <c r="L291" i="10"/>
  <c r="H291" i="10"/>
  <c r="R291" i="10"/>
  <c r="O291" i="10" s="1"/>
  <c r="R324" i="10"/>
  <c r="O324" i="10" s="1"/>
  <c r="I324" i="10"/>
  <c r="H324" i="10"/>
  <c r="P324" i="10"/>
  <c r="Q324" i="10" s="1"/>
  <c r="L324" i="10"/>
  <c r="J324" i="10"/>
  <c r="P354" i="10"/>
  <c r="Q354" i="10" s="1"/>
  <c r="I354" i="10"/>
  <c r="H354" i="10"/>
  <c r="R354" i="10"/>
  <c r="O354" i="10" s="1"/>
  <c r="L354" i="10"/>
  <c r="J354" i="10"/>
  <c r="J373" i="10"/>
  <c r="R373" i="10"/>
  <c r="O373" i="10" s="1"/>
  <c r="I373" i="10"/>
  <c r="H373" i="10"/>
  <c r="P373" i="10"/>
  <c r="Q373" i="10" s="1"/>
  <c r="L373" i="10"/>
  <c r="G424" i="10"/>
  <c r="K424" i="10" s="1"/>
  <c r="R465" i="10"/>
  <c r="O465" i="10" s="1"/>
  <c r="I465" i="10"/>
  <c r="H465" i="10"/>
  <c r="P465" i="10"/>
  <c r="Q465" i="10" s="1"/>
  <c r="J465" i="10"/>
  <c r="L476" i="10"/>
  <c r="P476" i="10"/>
  <c r="Q476" i="10" s="1"/>
  <c r="R476" i="10"/>
  <c r="O476" i="10" s="1"/>
  <c r="J476" i="10"/>
  <c r="I476" i="10"/>
  <c r="J483" i="10"/>
  <c r="L483" i="10"/>
  <c r="I483" i="10"/>
  <c r="H483" i="10"/>
  <c r="J523" i="10"/>
  <c r="R523" i="10"/>
  <c r="O523" i="10" s="1"/>
  <c r="I523" i="10"/>
  <c r="P523" i="10"/>
  <c r="Q523" i="10" s="1"/>
  <c r="L523" i="10"/>
  <c r="H523" i="10"/>
  <c r="G586" i="10"/>
  <c r="K586" i="10" s="1"/>
  <c r="L634" i="10"/>
  <c r="J634" i="10"/>
  <c r="P634" i="10"/>
  <c r="Q634" i="10" s="1"/>
  <c r="R634" i="10"/>
  <c r="O634" i="10" s="1"/>
  <c r="H634" i="10"/>
  <c r="I634" i="10"/>
  <c r="H646" i="10"/>
  <c r="P646" i="10"/>
  <c r="Q646" i="10" s="1"/>
  <c r="R646" i="10"/>
  <c r="O646" i="10" s="1"/>
  <c r="L646" i="10"/>
  <c r="J646" i="10"/>
  <c r="I646" i="10"/>
  <c r="L697" i="10"/>
  <c r="P697" i="10"/>
  <c r="Q697" i="10" s="1"/>
  <c r="R697" i="10"/>
  <c r="O697" i="10" s="1"/>
  <c r="H697" i="10"/>
  <c r="J697" i="10"/>
  <c r="I697" i="10"/>
  <c r="R701" i="10"/>
  <c r="O701" i="10" s="1"/>
  <c r="I701" i="10"/>
  <c r="H701" i="10"/>
  <c r="P701" i="10"/>
  <c r="Q701" i="10" s="1"/>
  <c r="L701" i="10"/>
  <c r="J701" i="10"/>
  <c r="G705" i="10"/>
  <c r="K705" i="10" s="1"/>
  <c r="G713" i="10"/>
  <c r="K713" i="10" s="1"/>
  <c r="J800" i="10"/>
  <c r="L800" i="10"/>
  <c r="I800" i="10"/>
  <c r="P800" i="10"/>
  <c r="Q800" i="10" s="1"/>
  <c r="R800" i="10"/>
  <c r="O800" i="10" s="1"/>
  <c r="H800" i="10"/>
  <c r="J144" i="10"/>
  <c r="I144" i="10"/>
  <c r="G162" i="10"/>
  <c r="K162" i="10" s="1"/>
  <c r="J179" i="10"/>
  <c r="R179" i="10"/>
  <c r="O179" i="10" s="1"/>
  <c r="I179" i="10"/>
  <c r="L179" i="10"/>
  <c r="H179" i="10"/>
  <c r="H187" i="10"/>
  <c r="G205" i="10"/>
  <c r="K205" i="10" s="1"/>
  <c r="P206" i="10"/>
  <c r="Q206" i="10" s="1"/>
  <c r="R230" i="10"/>
  <c r="O230" i="10" s="1"/>
  <c r="I230" i="10"/>
  <c r="H230" i="10"/>
  <c r="P230" i="10"/>
  <c r="Q230" i="10" s="1"/>
  <c r="L230" i="10"/>
  <c r="J230" i="10"/>
  <c r="J247" i="10"/>
  <c r="R247" i="10"/>
  <c r="O247" i="10" s="1"/>
  <c r="I247" i="10"/>
  <c r="H247" i="10"/>
  <c r="L247" i="10"/>
  <c r="P247" i="10"/>
  <c r="Q247" i="10" s="1"/>
  <c r="G287" i="10"/>
  <c r="K287" i="10" s="1"/>
  <c r="G300" i="10"/>
  <c r="K300" i="10" s="1"/>
  <c r="H371" i="10"/>
  <c r="P371" i="10"/>
  <c r="Q371" i="10" s="1"/>
  <c r="R371" i="10"/>
  <c r="O371" i="10" s="1"/>
  <c r="L371" i="10"/>
  <c r="I371" i="10"/>
  <c r="G388" i="10"/>
  <c r="K388" i="10" s="1"/>
  <c r="G427" i="10"/>
  <c r="K427" i="10" s="1"/>
  <c r="R430" i="10"/>
  <c r="O430" i="10" s="1"/>
  <c r="P430" i="10"/>
  <c r="Q430" i="10" s="1"/>
  <c r="I430" i="10"/>
  <c r="H430" i="10"/>
  <c r="J430" i="10"/>
  <c r="J454" i="10"/>
  <c r="I454" i="10"/>
  <c r="H454" i="10"/>
  <c r="R454" i="10"/>
  <c r="O454" i="10" s="1"/>
  <c r="P454" i="10"/>
  <c r="Q454" i="10" s="1"/>
  <c r="L454" i="10"/>
  <c r="J459" i="10"/>
  <c r="R459" i="10"/>
  <c r="O459" i="10" s="1"/>
  <c r="P459" i="10"/>
  <c r="Q459" i="10" s="1"/>
  <c r="L459" i="10"/>
  <c r="H459" i="10"/>
  <c r="I459" i="10"/>
  <c r="H476" i="10"/>
  <c r="T494" i="10"/>
  <c r="S494" i="10"/>
  <c r="H512" i="10"/>
  <c r="P512" i="10"/>
  <c r="Q512" i="10" s="1"/>
  <c r="R512" i="10"/>
  <c r="O512" i="10" s="1"/>
  <c r="L512" i="10"/>
  <c r="J512" i="10"/>
  <c r="I512" i="10"/>
  <c r="P519" i="10"/>
  <c r="Q519" i="10" s="1"/>
  <c r="R519" i="10"/>
  <c r="O519" i="10" s="1"/>
  <c r="I519" i="10"/>
  <c r="H519" i="10"/>
  <c r="L519" i="10"/>
  <c r="H528" i="10"/>
  <c r="P528" i="10"/>
  <c r="Q528" i="10" s="1"/>
  <c r="L528" i="10"/>
  <c r="J528" i="10"/>
  <c r="R528" i="10"/>
  <c r="O528" i="10" s="1"/>
  <c r="J547" i="10"/>
  <c r="R547" i="10"/>
  <c r="O547" i="10" s="1"/>
  <c r="I547" i="10"/>
  <c r="P547" i="10"/>
  <c r="Q547" i="10" s="1"/>
  <c r="L547" i="10"/>
  <c r="H547" i="10"/>
  <c r="G602" i="10"/>
  <c r="K602" i="10" s="1"/>
  <c r="L642" i="10"/>
  <c r="J642" i="10"/>
  <c r="I642" i="10"/>
  <c r="H642" i="10"/>
  <c r="R642" i="10"/>
  <c r="O642" i="10" s="1"/>
  <c r="P642" i="10"/>
  <c r="Q642" i="10" s="1"/>
  <c r="P667" i="10"/>
  <c r="Q667" i="10" s="1"/>
  <c r="L667" i="10"/>
  <c r="R667" i="10"/>
  <c r="O667" i="10" s="1"/>
  <c r="J667" i="10"/>
  <c r="I667" i="10"/>
  <c r="G678" i="10"/>
  <c r="K678" i="10" s="1"/>
  <c r="L681" i="10"/>
  <c r="J681" i="10"/>
  <c r="I681" i="10"/>
  <c r="H681" i="10"/>
  <c r="P681" i="10"/>
  <c r="Q681" i="10" s="1"/>
  <c r="G725" i="10"/>
  <c r="K725" i="10" s="1"/>
  <c r="T732" i="10"/>
  <c r="S732" i="10"/>
  <c r="G859" i="10"/>
  <c r="K859" i="10" s="1"/>
  <c r="G968" i="10"/>
  <c r="K968" i="10" s="1"/>
  <c r="L142" i="10"/>
  <c r="P142" i="10"/>
  <c r="Q142" i="10" s="1"/>
  <c r="H144" i="10"/>
  <c r="L182" i="10"/>
  <c r="J182" i="10"/>
  <c r="H182" i="10"/>
  <c r="I182" i="10"/>
  <c r="R182" i="10"/>
  <c r="O182" i="10" s="1"/>
  <c r="L187" i="10"/>
  <c r="J202" i="10"/>
  <c r="R202" i="10"/>
  <c r="O202" i="10" s="1"/>
  <c r="I202" i="10"/>
  <c r="H202" i="10"/>
  <c r="L202" i="10"/>
  <c r="P202" i="10"/>
  <c r="Q202" i="10" s="1"/>
  <c r="T204" i="10"/>
  <c r="S204" i="10"/>
  <c r="M217" i="10"/>
  <c r="M218" i="10" s="1"/>
  <c r="M219" i="10" s="1"/>
  <c r="M220" i="10" s="1"/>
  <c r="M221" i="10" s="1"/>
  <c r="M222" i="10" s="1"/>
  <c r="M223" i="10" s="1"/>
  <c r="M224" i="10" s="1"/>
  <c r="M225" i="10" s="1"/>
  <c r="M226" i="10" s="1"/>
  <c r="M227" i="10" s="1"/>
  <c r="M228" i="10" s="1"/>
  <c r="M229" i="10" s="1"/>
  <c r="M230" i="10" s="1"/>
  <c r="M231" i="10" s="1"/>
  <c r="M232" i="10" s="1"/>
  <c r="M233" i="10" s="1"/>
  <c r="M234" i="10" s="1"/>
  <c r="M235" i="10" s="1"/>
  <c r="M236" i="10" s="1"/>
  <c r="M237" i="10" s="1"/>
  <c r="M238" i="10" s="1"/>
  <c r="M239" i="10" s="1"/>
  <c r="M240" i="10" s="1"/>
  <c r="M241" i="10" s="1"/>
  <c r="M242" i="10" s="1"/>
  <c r="M243" i="10" s="1"/>
  <c r="M244" i="10" s="1"/>
  <c r="M245" i="10" s="1"/>
  <c r="M246" i="10" s="1"/>
  <c r="M247" i="10" s="1"/>
  <c r="M248" i="10" s="1"/>
  <c r="M249" i="10" s="1"/>
  <c r="M250" i="10" s="1"/>
  <c r="M251" i="10" s="1"/>
  <c r="M252" i="10" s="1"/>
  <c r="M253" i="10" s="1"/>
  <c r="M254" i="10" s="1"/>
  <c r="M255" i="10" s="1"/>
  <c r="M256" i="10" s="1"/>
  <c r="M257" i="10" s="1"/>
  <c r="M258" i="10" s="1"/>
  <c r="M259" i="10" s="1"/>
  <c r="M260" i="10" s="1"/>
  <c r="M261" i="10" s="1"/>
  <c r="M262" i="10" s="1"/>
  <c r="M263" i="10" s="1"/>
  <c r="M264" i="10" s="1"/>
  <c r="M265" i="10" s="1"/>
  <c r="M266" i="10" s="1"/>
  <c r="M267" i="10" s="1"/>
  <c r="M268" i="10" s="1"/>
  <c r="M269" i="10" s="1"/>
  <c r="M270" i="10" s="1"/>
  <c r="M271" i="10" s="1"/>
  <c r="M272" i="10" s="1"/>
  <c r="M273" i="10" s="1"/>
  <c r="M274" i="10" s="1"/>
  <c r="M275" i="10" s="1"/>
  <c r="M276" i="10" s="1"/>
  <c r="M277" i="10" s="1"/>
  <c r="M278" i="10" s="1"/>
  <c r="M279" i="10" s="1"/>
  <c r="M280" i="10" s="1"/>
  <c r="M281" i="10" s="1"/>
  <c r="M282" i="10" s="1"/>
  <c r="M283" i="10" s="1"/>
  <c r="M284" i="10" s="1"/>
  <c r="M285" i="10" s="1"/>
  <c r="M286" i="10" s="1"/>
  <c r="M287" i="10" s="1"/>
  <c r="M288" i="10" s="1"/>
  <c r="M289" i="10" s="1"/>
  <c r="M290" i="10" s="1"/>
  <c r="M291" i="10" s="1"/>
  <c r="M292" i="10" s="1"/>
  <c r="M293" i="10" s="1"/>
  <c r="M294" i="10" s="1"/>
  <c r="M295" i="10" s="1"/>
  <c r="M296" i="10" s="1"/>
  <c r="M297" i="10" s="1"/>
  <c r="M298" i="10" s="1"/>
  <c r="M299" i="10" s="1"/>
  <c r="M300" i="10" s="1"/>
  <c r="M301" i="10" s="1"/>
  <c r="M302" i="10" s="1"/>
  <c r="M303" i="10" s="1"/>
  <c r="M304" i="10" s="1"/>
  <c r="M305" i="10" s="1"/>
  <c r="M306" i="10" s="1"/>
  <c r="M307" i="10" s="1"/>
  <c r="M308" i="10" s="1"/>
  <c r="M309" i="10" s="1"/>
  <c r="M310" i="10" s="1"/>
  <c r="M311" i="10" s="1"/>
  <c r="M312" i="10" s="1"/>
  <c r="M313" i="10" s="1"/>
  <c r="M314" i="10" s="1"/>
  <c r="M315" i="10" s="1"/>
  <c r="M316" i="10" s="1"/>
  <c r="M317" i="10" s="1"/>
  <c r="M318" i="10" s="1"/>
  <c r="M319" i="10" s="1"/>
  <c r="M320" i="10" s="1"/>
  <c r="M321" i="10" s="1"/>
  <c r="M322" i="10" s="1"/>
  <c r="M323" i="10" s="1"/>
  <c r="M324" i="10" s="1"/>
  <c r="M325" i="10" s="1"/>
  <c r="M326" i="10" s="1"/>
  <c r="M327" i="10" s="1"/>
  <c r="M328" i="10" s="1"/>
  <c r="M329" i="10" s="1"/>
  <c r="M330" i="10" s="1"/>
  <c r="M331" i="10" s="1"/>
  <c r="M332" i="10" s="1"/>
  <c r="M333" i="10" s="1"/>
  <c r="M334" i="10" s="1"/>
  <c r="M335" i="10" s="1"/>
  <c r="M336" i="10" s="1"/>
  <c r="M337" i="10" s="1"/>
  <c r="M338" i="10" s="1"/>
  <c r="M339" i="10" s="1"/>
  <c r="M340" i="10" s="1"/>
  <c r="M341" i="10" s="1"/>
  <c r="M342" i="10" s="1"/>
  <c r="M343" i="10" s="1"/>
  <c r="M344" i="10" s="1"/>
  <c r="M345" i="10" s="1"/>
  <c r="M346" i="10" s="1"/>
  <c r="M347" i="10" s="1"/>
  <c r="M348" i="10" s="1"/>
  <c r="M349" i="10" s="1"/>
  <c r="M350" i="10" s="1"/>
  <c r="M351" i="10" s="1"/>
  <c r="M352" i="10" s="1"/>
  <c r="M353" i="10" s="1"/>
  <c r="M354" i="10" s="1"/>
  <c r="M355" i="10" s="1"/>
  <c r="M356" i="10" s="1"/>
  <c r="M357" i="10" s="1"/>
  <c r="M358" i="10" s="1"/>
  <c r="M359" i="10" s="1"/>
  <c r="M360" i="10" s="1"/>
  <c r="M361" i="10" s="1"/>
  <c r="M362" i="10" s="1"/>
  <c r="M363" i="10" s="1"/>
  <c r="M364" i="10" s="1"/>
  <c r="M365" i="10" s="1"/>
  <c r="M366" i="10" s="1"/>
  <c r="M367" i="10" s="1"/>
  <c r="M368" i="10" s="1"/>
  <c r="M369" i="10" s="1"/>
  <c r="M370" i="10" s="1"/>
  <c r="M371" i="10" s="1"/>
  <c r="M372" i="10" s="1"/>
  <c r="M373" i="10" s="1"/>
  <c r="M374" i="10" s="1"/>
  <c r="M375" i="10" s="1"/>
  <c r="M376" i="10" s="1"/>
  <c r="M377" i="10" s="1"/>
  <c r="M378" i="10" s="1"/>
  <c r="M379" i="10" s="1"/>
  <c r="M380" i="10" s="1"/>
  <c r="M381" i="10" s="1"/>
  <c r="M382" i="10" s="1"/>
  <c r="M383" i="10" s="1"/>
  <c r="M384" i="10" s="1"/>
  <c r="M385" i="10" s="1"/>
  <c r="M386" i="10" s="1"/>
  <c r="M387" i="10" s="1"/>
  <c r="M388" i="10" s="1"/>
  <c r="M389" i="10" s="1"/>
  <c r="M390" i="10" s="1"/>
  <c r="M391" i="10" s="1"/>
  <c r="M392" i="10" s="1"/>
  <c r="M393" i="10" s="1"/>
  <c r="M394" i="10" s="1"/>
  <c r="M395" i="10" s="1"/>
  <c r="M396" i="10" s="1"/>
  <c r="M397" i="10" s="1"/>
  <c r="M398" i="10" s="1"/>
  <c r="M399" i="10" s="1"/>
  <c r="M400" i="10" s="1"/>
  <c r="M401" i="10" s="1"/>
  <c r="M402" i="10" s="1"/>
  <c r="M403" i="10" s="1"/>
  <c r="M404" i="10" s="1"/>
  <c r="M405" i="10" s="1"/>
  <c r="M406" i="10" s="1"/>
  <c r="M407" i="10" s="1"/>
  <c r="M408" i="10" s="1"/>
  <c r="M409" i="10" s="1"/>
  <c r="M410" i="10" s="1"/>
  <c r="M411" i="10" s="1"/>
  <c r="M412" i="10" s="1"/>
  <c r="M413" i="10" s="1"/>
  <c r="G216" i="10"/>
  <c r="K216" i="10" s="1"/>
  <c r="L233" i="10"/>
  <c r="J233" i="10"/>
  <c r="R233" i="10"/>
  <c r="O233" i="10" s="1"/>
  <c r="P233" i="10"/>
  <c r="Q233" i="10" s="1"/>
  <c r="P244" i="10"/>
  <c r="Q244" i="10" s="1"/>
  <c r="J244" i="10"/>
  <c r="I244" i="10"/>
  <c r="H244" i="10"/>
  <c r="R244" i="10"/>
  <c r="O244" i="10" s="1"/>
  <c r="H245" i="10"/>
  <c r="P245" i="10"/>
  <c r="Q245" i="10" s="1"/>
  <c r="R245" i="10"/>
  <c r="O245" i="10" s="1"/>
  <c r="L245" i="10"/>
  <c r="P258" i="10"/>
  <c r="Q258" i="10" s="1"/>
  <c r="J258" i="10"/>
  <c r="I258" i="10"/>
  <c r="H258" i="10"/>
  <c r="J265" i="10"/>
  <c r="I265" i="10"/>
  <c r="R265" i="10"/>
  <c r="O265" i="10" s="1"/>
  <c r="H265" i="10"/>
  <c r="P265" i="10"/>
  <c r="Q265" i="10" s="1"/>
  <c r="G268" i="10"/>
  <c r="K268" i="10" s="1"/>
  <c r="T331" i="10"/>
  <c r="S331" i="10"/>
  <c r="H355" i="10"/>
  <c r="P355" i="10"/>
  <c r="Q355" i="10" s="1"/>
  <c r="L355" i="10"/>
  <c r="R355" i="10"/>
  <c r="O355" i="10" s="1"/>
  <c r="I355" i="10"/>
  <c r="L376" i="10"/>
  <c r="P376" i="10"/>
  <c r="Q376" i="10" s="1"/>
  <c r="R376" i="10"/>
  <c r="O376" i="10" s="1"/>
  <c r="J376" i="10"/>
  <c r="H403" i="10"/>
  <c r="P403" i="10"/>
  <c r="Q403" i="10" s="1"/>
  <c r="L403" i="10"/>
  <c r="J403" i="10"/>
  <c r="R403" i="10"/>
  <c r="O403" i="10" s="1"/>
  <c r="I403" i="10"/>
  <c r="J413" i="10"/>
  <c r="R413" i="10"/>
  <c r="O413" i="10" s="1"/>
  <c r="I413" i="10"/>
  <c r="P413" i="10"/>
  <c r="Q413" i="10" s="1"/>
  <c r="L413" i="10"/>
  <c r="H413" i="10"/>
  <c r="L421" i="10"/>
  <c r="R421" i="10" s="1"/>
  <c r="O421" i="10" s="1"/>
  <c r="J421" i="10"/>
  <c r="I421" i="10"/>
  <c r="P421" i="10"/>
  <c r="Q421" i="10" s="1"/>
  <c r="L430" i="10"/>
  <c r="G474" i="10"/>
  <c r="K474" i="10" s="1"/>
  <c r="R483" i="10"/>
  <c r="O483" i="10" s="1"/>
  <c r="H488" i="10"/>
  <c r="P488" i="10"/>
  <c r="Q488" i="10" s="1"/>
  <c r="L488" i="10"/>
  <c r="I488" i="10"/>
  <c r="I528" i="10"/>
  <c r="S536" i="10"/>
  <c r="P576" i="10"/>
  <c r="Q576" i="10" s="1"/>
  <c r="J576" i="10"/>
  <c r="I576" i="10"/>
  <c r="H576" i="10"/>
  <c r="R576" i="10"/>
  <c r="O576" i="10" s="1"/>
  <c r="L576" i="10"/>
  <c r="G647" i="10"/>
  <c r="K647" i="10" s="1"/>
  <c r="H667" i="10"/>
  <c r="J670" i="10"/>
  <c r="R670" i="10"/>
  <c r="O670" i="10" s="1"/>
  <c r="I670" i="10"/>
  <c r="L670" i="10"/>
  <c r="H670" i="10"/>
  <c r="P670" i="10"/>
  <c r="Q670" i="10" s="1"/>
  <c r="R681" i="10"/>
  <c r="O681" i="10" s="1"/>
  <c r="G128" i="10"/>
  <c r="K128" i="10" s="1"/>
  <c r="P137" i="10"/>
  <c r="Q137" i="10" s="1"/>
  <c r="I137" i="10"/>
  <c r="R137" i="10"/>
  <c r="O137" i="10" s="1"/>
  <c r="H137" i="10"/>
  <c r="L144" i="10"/>
  <c r="J160" i="10"/>
  <c r="L160" i="10"/>
  <c r="H160" i="10"/>
  <c r="L166" i="10"/>
  <c r="P166" i="10"/>
  <c r="Q166" i="10" s="1"/>
  <c r="J166" i="10"/>
  <c r="R170" i="10"/>
  <c r="O170" i="10" s="1"/>
  <c r="I170" i="10"/>
  <c r="H170" i="10"/>
  <c r="L170" i="10"/>
  <c r="J170" i="10"/>
  <c r="L174" i="10"/>
  <c r="R174" i="10"/>
  <c r="O174" i="10" s="1"/>
  <c r="P174" i="10"/>
  <c r="Q174" i="10" s="1"/>
  <c r="P182" i="10"/>
  <c r="Q182" i="10" s="1"/>
  <c r="G189" i="10"/>
  <c r="K189" i="10" s="1"/>
  <c r="H192" i="10"/>
  <c r="P192" i="10"/>
  <c r="Q192" i="10" s="1"/>
  <c r="I192" i="10"/>
  <c r="R192" i="10"/>
  <c r="O192" i="10" s="1"/>
  <c r="G194" i="10"/>
  <c r="K194" i="10" s="1"/>
  <c r="G196" i="10"/>
  <c r="K196" i="10" s="1"/>
  <c r="L198" i="10"/>
  <c r="J198" i="10"/>
  <c r="P198" i="10"/>
  <c r="Q198" i="10" s="1"/>
  <c r="P199" i="10"/>
  <c r="Q199" i="10" s="1"/>
  <c r="I199" i="10"/>
  <c r="H199" i="10"/>
  <c r="R199" i="10"/>
  <c r="O199" i="10" s="1"/>
  <c r="R206" i="10"/>
  <c r="O206" i="10" s="1"/>
  <c r="H219" i="10"/>
  <c r="H221" i="10"/>
  <c r="G223" i="10"/>
  <c r="K223" i="10" s="1"/>
  <c r="H233" i="10"/>
  <c r="G239" i="10"/>
  <c r="K239" i="10" s="1"/>
  <c r="G241" i="10"/>
  <c r="K241" i="10" s="1"/>
  <c r="L243" i="10"/>
  <c r="R243" i="10"/>
  <c r="O243" i="10" s="1"/>
  <c r="P243" i="10"/>
  <c r="Q243" i="10" s="1"/>
  <c r="L244" i="10"/>
  <c r="G257" i="10"/>
  <c r="K257" i="10" s="1"/>
  <c r="L258" i="10"/>
  <c r="L265" i="10"/>
  <c r="J271" i="10"/>
  <c r="I271" i="10"/>
  <c r="R271" i="10"/>
  <c r="O271" i="10" s="1"/>
  <c r="H271" i="10"/>
  <c r="L271" i="10"/>
  <c r="P271" i="10"/>
  <c r="Q271" i="10" s="1"/>
  <c r="G281" i="10"/>
  <c r="K281" i="10" s="1"/>
  <c r="P283" i="10"/>
  <c r="Q283" i="10" s="1"/>
  <c r="I283" i="10"/>
  <c r="R283" i="10"/>
  <c r="O283" i="10" s="1"/>
  <c r="H283" i="10"/>
  <c r="J283" i="10"/>
  <c r="G296" i="10"/>
  <c r="K296" i="10" s="1"/>
  <c r="L306" i="10"/>
  <c r="P306" i="10"/>
  <c r="Q306" i="10" s="1"/>
  <c r="J306" i="10"/>
  <c r="I306" i="10"/>
  <c r="G325" i="10"/>
  <c r="K325" i="10" s="1"/>
  <c r="J355" i="10"/>
  <c r="G368" i="10"/>
  <c r="K368" i="10" s="1"/>
  <c r="H369" i="10"/>
  <c r="R369" i="10"/>
  <c r="O369" i="10" s="1"/>
  <c r="I369" i="10"/>
  <c r="P369" i="10"/>
  <c r="Q369" i="10" s="1"/>
  <c r="H376" i="10"/>
  <c r="H421" i="10"/>
  <c r="L429" i="10"/>
  <c r="J429" i="10"/>
  <c r="H429" i="10"/>
  <c r="P429" i="10"/>
  <c r="Q429" i="10" s="1"/>
  <c r="I429" i="10"/>
  <c r="G472" i="10"/>
  <c r="K472" i="10" s="1"/>
  <c r="R488" i="10"/>
  <c r="O488" i="10" s="1"/>
  <c r="P495" i="10"/>
  <c r="Q495" i="10" s="1"/>
  <c r="J495" i="10"/>
  <c r="I495" i="10"/>
  <c r="H495" i="10"/>
  <c r="L495" i="10"/>
  <c r="L550" i="10"/>
  <c r="R550" i="10"/>
  <c r="O550" i="10" s="1"/>
  <c r="P550" i="10"/>
  <c r="Q550" i="10" s="1"/>
  <c r="J550" i="10"/>
  <c r="I550" i="10"/>
  <c r="H550" i="10"/>
  <c r="P560" i="10"/>
  <c r="Q560" i="10" s="1"/>
  <c r="R560" i="10"/>
  <c r="O560" i="10" s="1"/>
  <c r="L560" i="10"/>
  <c r="J560" i="10"/>
  <c r="P592" i="10"/>
  <c r="Q592" i="10" s="1"/>
  <c r="R592" i="10"/>
  <c r="O592" i="10" s="1"/>
  <c r="L592" i="10"/>
  <c r="I592" i="10"/>
  <c r="H592" i="10"/>
  <c r="J592" i="10"/>
  <c r="L599" i="10"/>
  <c r="R599" i="10"/>
  <c r="O599" i="10" s="1"/>
  <c r="J599" i="10"/>
  <c r="I599" i="10"/>
  <c r="H599" i="10"/>
  <c r="P599" i="10"/>
  <c r="Q599" i="10" s="1"/>
  <c r="P645" i="10"/>
  <c r="Q645" i="10" s="1"/>
  <c r="J645" i="10"/>
  <c r="I645" i="10"/>
  <c r="H645" i="10"/>
  <c r="R645" i="10"/>
  <c r="O645" i="10" s="1"/>
  <c r="L645" i="10"/>
  <c r="L664" i="10"/>
  <c r="J664" i="10"/>
  <c r="I664" i="10"/>
  <c r="H664" i="10"/>
  <c r="R664" i="10"/>
  <c r="O664" i="10" s="1"/>
  <c r="P664" i="10"/>
  <c r="Q664" i="10" s="1"/>
  <c r="G726" i="10"/>
  <c r="K726" i="10" s="1"/>
  <c r="R759" i="10"/>
  <c r="O759" i="10" s="1"/>
  <c r="I759" i="10"/>
  <c r="L759" i="10"/>
  <c r="P759" i="10"/>
  <c r="Q759" i="10" s="1"/>
  <c r="H759" i="10"/>
  <c r="J759" i="10"/>
  <c r="J358" i="10"/>
  <c r="L358" i="10"/>
  <c r="I358" i="10"/>
  <c r="R358" i="10"/>
  <c r="O358" i="10" s="1"/>
  <c r="R364" i="10"/>
  <c r="O364" i="10" s="1"/>
  <c r="I364" i="10"/>
  <c r="H364" i="10"/>
  <c r="L364" i="10"/>
  <c r="J364" i="10"/>
  <c r="T382" i="10"/>
  <c r="S382" i="10"/>
  <c r="R396" i="10"/>
  <c r="O396" i="10" s="1"/>
  <c r="I396" i="10"/>
  <c r="H396" i="10"/>
  <c r="P396" i="10"/>
  <c r="Q396" i="10" s="1"/>
  <c r="J434" i="10"/>
  <c r="R434" i="10"/>
  <c r="O434" i="10" s="1"/>
  <c r="I434" i="10"/>
  <c r="P434" i="10"/>
  <c r="Q434" i="10" s="1"/>
  <c r="G441" i="10"/>
  <c r="K441" i="10" s="1"/>
  <c r="L485" i="10"/>
  <c r="J485" i="10"/>
  <c r="I485" i="10"/>
  <c r="H485" i="10"/>
  <c r="P487" i="10"/>
  <c r="Q487" i="10" s="1"/>
  <c r="I487" i="10"/>
  <c r="H487" i="10"/>
  <c r="R487" i="10"/>
  <c r="O487" i="10" s="1"/>
  <c r="G497" i="10"/>
  <c r="K497" i="10" s="1"/>
  <c r="P527" i="10"/>
  <c r="Q527" i="10" s="1"/>
  <c r="R527" i="10"/>
  <c r="O527" i="10" s="1"/>
  <c r="L527" i="10"/>
  <c r="T532" i="10"/>
  <c r="S532" i="10"/>
  <c r="J538" i="10"/>
  <c r="R538" i="10"/>
  <c r="O538" i="10" s="1"/>
  <c r="I538" i="10"/>
  <c r="H538" i="10"/>
  <c r="P538" i="10"/>
  <c r="Q538" i="10" s="1"/>
  <c r="L538" i="10"/>
  <c r="P543" i="10"/>
  <c r="Q543" i="10" s="1"/>
  <c r="L543" i="10"/>
  <c r="J543" i="10"/>
  <c r="R543" i="10"/>
  <c r="O543" i="10" s="1"/>
  <c r="L591" i="10"/>
  <c r="I591" i="10"/>
  <c r="H591" i="10"/>
  <c r="J591" i="10"/>
  <c r="R591" i="10"/>
  <c r="O591" i="10" s="1"/>
  <c r="G627" i="10"/>
  <c r="K627" i="10" s="1"/>
  <c r="H652" i="10"/>
  <c r="R652" i="10"/>
  <c r="O652" i="10" s="1"/>
  <c r="P652" i="10"/>
  <c r="Q652" i="10" s="1"/>
  <c r="L652" i="10"/>
  <c r="G687" i="10"/>
  <c r="K687" i="10" s="1"/>
  <c r="J719" i="10"/>
  <c r="L719" i="10"/>
  <c r="P719" i="10"/>
  <c r="Q719" i="10" s="1"/>
  <c r="R719" i="10"/>
  <c r="O719" i="10" s="1"/>
  <c r="I719" i="10"/>
  <c r="H719" i="10"/>
  <c r="J734" i="10"/>
  <c r="R734" i="10"/>
  <c r="O734" i="10" s="1"/>
  <c r="I734" i="10"/>
  <c r="L734" i="10"/>
  <c r="H734" i="10"/>
  <c r="L738" i="10"/>
  <c r="P738" i="10"/>
  <c r="Q738" i="10" s="1"/>
  <c r="J738" i="10"/>
  <c r="R738" i="10"/>
  <c r="O738" i="10" s="1"/>
  <c r="I738" i="10"/>
  <c r="G750" i="10"/>
  <c r="K750" i="10" s="1"/>
  <c r="L794" i="10"/>
  <c r="J794" i="10"/>
  <c r="I794" i="10"/>
  <c r="R794" i="10"/>
  <c r="O794" i="10" s="1"/>
  <c r="P794" i="10"/>
  <c r="Q794" i="10" s="1"/>
  <c r="H794" i="10"/>
  <c r="H797" i="10"/>
  <c r="P797" i="10"/>
  <c r="Q797" i="10" s="1"/>
  <c r="L797" i="10"/>
  <c r="I797" i="10"/>
  <c r="R797" i="10"/>
  <c r="O797" i="10" s="1"/>
  <c r="J975" i="10"/>
  <c r="P975" i="10"/>
  <c r="Q975" i="10" s="1"/>
  <c r="L975" i="10"/>
  <c r="R975" i="10"/>
  <c r="O975" i="10" s="1"/>
  <c r="I975" i="10"/>
  <c r="H975" i="10"/>
  <c r="P157" i="10"/>
  <c r="Q157" i="10" s="1"/>
  <c r="L157" i="10"/>
  <c r="P183" i="10"/>
  <c r="Q183" i="10" s="1"/>
  <c r="L183" i="10"/>
  <c r="R183" i="10"/>
  <c r="O183" i="10" s="1"/>
  <c r="I190" i="10"/>
  <c r="G193" i="10"/>
  <c r="K193" i="10" s="1"/>
  <c r="L225" i="10"/>
  <c r="J225" i="10"/>
  <c r="I225" i="10"/>
  <c r="H225" i="10"/>
  <c r="R225" i="10"/>
  <c r="O225" i="10" s="1"/>
  <c r="I228" i="10"/>
  <c r="L250" i="10"/>
  <c r="R250" i="10"/>
  <c r="O250" i="10" s="1"/>
  <c r="P250" i="10"/>
  <c r="Q250" i="10" s="1"/>
  <c r="I252" i="10"/>
  <c r="R254" i="10"/>
  <c r="O254" i="10" s="1"/>
  <c r="I254" i="10"/>
  <c r="H254" i="10"/>
  <c r="P254" i="10"/>
  <c r="Q254" i="10" s="1"/>
  <c r="J254" i="10"/>
  <c r="J255" i="10"/>
  <c r="R255" i="10"/>
  <c r="O255" i="10" s="1"/>
  <c r="I255" i="10"/>
  <c r="H255" i="10"/>
  <c r="P255" i="10"/>
  <c r="Q255" i="10" s="1"/>
  <c r="H276" i="10"/>
  <c r="P276" i="10"/>
  <c r="Q276" i="10" s="1"/>
  <c r="J276" i="10"/>
  <c r="I276" i="10"/>
  <c r="G299" i="10"/>
  <c r="K299" i="10" s="1"/>
  <c r="G342" i="10"/>
  <c r="K342" i="10" s="1"/>
  <c r="L383" i="10"/>
  <c r="J383" i="10"/>
  <c r="I383" i="10"/>
  <c r="H383" i="10"/>
  <c r="G405" i="10"/>
  <c r="K405" i="10" s="1"/>
  <c r="L407" i="10"/>
  <c r="P407" i="10"/>
  <c r="Q407" i="10" s="1"/>
  <c r="H407" i="10"/>
  <c r="J407" i="10"/>
  <c r="I407" i="10"/>
  <c r="G425" i="10"/>
  <c r="K425" i="10" s="1"/>
  <c r="H432" i="10"/>
  <c r="P432" i="10"/>
  <c r="Q432" i="10" s="1"/>
  <c r="R432" i="10"/>
  <c r="O432" i="10" s="1"/>
  <c r="I432" i="10"/>
  <c r="G443" i="10"/>
  <c r="K443" i="10" s="1"/>
  <c r="G458" i="10"/>
  <c r="K458" i="10" s="1"/>
  <c r="R473" i="10"/>
  <c r="O473" i="10" s="1"/>
  <c r="I473" i="10"/>
  <c r="H473" i="10"/>
  <c r="P473" i="10"/>
  <c r="Q473" i="10" s="1"/>
  <c r="L473" i="10"/>
  <c r="P486" i="10"/>
  <c r="Q486" i="10" s="1"/>
  <c r="L486" i="10"/>
  <c r="H486" i="10"/>
  <c r="J490" i="10"/>
  <c r="R490" i="10"/>
  <c r="O490" i="10" s="1"/>
  <c r="I490" i="10"/>
  <c r="P490" i="10"/>
  <c r="Q490" i="10" s="1"/>
  <c r="G505" i="10"/>
  <c r="K505" i="10" s="1"/>
  <c r="R513" i="10"/>
  <c r="O513" i="10" s="1"/>
  <c r="I513" i="10"/>
  <c r="H513" i="10"/>
  <c r="P513" i="10"/>
  <c r="Q513" i="10" s="1"/>
  <c r="L513" i="10"/>
  <c r="I527" i="10"/>
  <c r="I543" i="10"/>
  <c r="J546" i="10"/>
  <c r="R546" i="10"/>
  <c r="O546" i="10" s="1"/>
  <c r="I546" i="10"/>
  <c r="H546" i="10"/>
  <c r="P546" i="10"/>
  <c r="Q546" i="10" s="1"/>
  <c r="J625" i="10"/>
  <c r="I625" i="10"/>
  <c r="H625" i="10"/>
  <c r="J632" i="10"/>
  <c r="I632" i="10"/>
  <c r="H632" i="10"/>
  <c r="G639" i="10"/>
  <c r="K639" i="10" s="1"/>
  <c r="J648" i="10"/>
  <c r="R648" i="10"/>
  <c r="O648" i="10" s="1"/>
  <c r="I648" i="10"/>
  <c r="H648" i="10"/>
  <c r="L648" i="10"/>
  <c r="J652" i="10"/>
  <c r="R661" i="10"/>
  <c r="O661" i="10" s="1"/>
  <c r="I661" i="10"/>
  <c r="H661" i="10"/>
  <c r="L661" i="10"/>
  <c r="P661" i="10"/>
  <c r="Q661" i="10" s="1"/>
  <c r="G717" i="10"/>
  <c r="K717" i="10" s="1"/>
  <c r="P734" i="10"/>
  <c r="Q734" i="10" s="1"/>
  <c r="R743" i="10"/>
  <c r="O743" i="10" s="1"/>
  <c r="I743" i="10"/>
  <c r="J743" i="10"/>
  <c r="P743" i="10"/>
  <c r="Q743" i="10" s="1"/>
  <c r="L743" i="10"/>
  <c r="H743" i="10"/>
  <c r="I748" i="10"/>
  <c r="P812" i="10"/>
  <c r="Q812" i="10" s="1"/>
  <c r="J812" i="10"/>
  <c r="I812" i="10"/>
  <c r="H812" i="10"/>
  <c r="R812" i="10"/>
  <c r="O812" i="10" s="1"/>
  <c r="L812" i="10"/>
  <c r="J815" i="10"/>
  <c r="R815" i="10"/>
  <c r="O815" i="10" s="1"/>
  <c r="I815" i="10"/>
  <c r="P815" i="10"/>
  <c r="Q815" i="10" s="1"/>
  <c r="L815" i="10"/>
  <c r="H815" i="10"/>
  <c r="G222" i="10"/>
  <c r="K222" i="10" s="1"/>
  <c r="L234" i="10"/>
  <c r="P234" i="10"/>
  <c r="Q234" i="10" s="1"/>
  <c r="J234" i="10"/>
  <c r="I234" i="10"/>
  <c r="R238" i="10"/>
  <c r="O238" i="10" s="1"/>
  <c r="I238" i="10"/>
  <c r="H238" i="10"/>
  <c r="P238" i="10"/>
  <c r="Q238" i="10" s="1"/>
  <c r="G246" i="10"/>
  <c r="K246" i="10" s="1"/>
  <c r="R261" i="10"/>
  <c r="O261" i="10" s="1"/>
  <c r="I261" i="10"/>
  <c r="P261" i="10"/>
  <c r="Q261" i="10" s="1"/>
  <c r="L261" i="10"/>
  <c r="P267" i="10"/>
  <c r="Q267" i="10" s="1"/>
  <c r="L267" i="10"/>
  <c r="R267" i="10"/>
  <c r="O267" i="10" s="1"/>
  <c r="G275" i="10"/>
  <c r="K275" i="10" s="1"/>
  <c r="G304" i="10"/>
  <c r="K304" i="10" s="1"/>
  <c r="J310" i="10"/>
  <c r="R310" i="10"/>
  <c r="O310" i="10" s="1"/>
  <c r="H310" i="10"/>
  <c r="P310" i="10"/>
  <c r="Q310" i="10" s="1"/>
  <c r="J314" i="10"/>
  <c r="I314" i="10"/>
  <c r="R314" i="10"/>
  <c r="O314" i="10" s="1"/>
  <c r="H314" i="10"/>
  <c r="P358" i="10"/>
  <c r="Q358" i="10" s="1"/>
  <c r="H363" i="10"/>
  <c r="P363" i="10"/>
  <c r="Q363" i="10" s="1"/>
  <c r="R363" i="10"/>
  <c r="O363" i="10" s="1"/>
  <c r="J363" i="10"/>
  <c r="I363" i="10"/>
  <c r="J374" i="10"/>
  <c r="P374" i="10"/>
  <c r="Q374" i="10" s="1"/>
  <c r="R374" i="10"/>
  <c r="O374" i="10" s="1"/>
  <c r="L374" i="10"/>
  <c r="T387" i="10"/>
  <c r="S387" i="10"/>
  <c r="P422" i="10"/>
  <c r="Q422" i="10" s="1"/>
  <c r="L422" i="10"/>
  <c r="R422" i="10"/>
  <c r="O422" i="10" s="1"/>
  <c r="J422" i="10"/>
  <c r="P431" i="10"/>
  <c r="Q431" i="10" s="1"/>
  <c r="J431" i="10"/>
  <c r="I431" i="10"/>
  <c r="H431" i="10"/>
  <c r="R431" i="10"/>
  <c r="O431" i="10" s="1"/>
  <c r="I446" i="10"/>
  <c r="H446" i="10"/>
  <c r="R446" i="10"/>
  <c r="O446" i="10" s="1"/>
  <c r="J446" i="10"/>
  <c r="H448" i="10"/>
  <c r="P448" i="10"/>
  <c r="Q448" i="10" s="1"/>
  <c r="I448" i="10"/>
  <c r="R448" i="10"/>
  <c r="O448" i="10" s="1"/>
  <c r="T456" i="10"/>
  <c r="S456" i="10"/>
  <c r="R485" i="10"/>
  <c r="O485" i="10" s="1"/>
  <c r="L524" i="10"/>
  <c r="J524" i="10"/>
  <c r="R524" i="10"/>
  <c r="O524" i="10" s="1"/>
  <c r="P524" i="10"/>
  <c r="Q524" i="10" s="1"/>
  <c r="I524" i="10"/>
  <c r="J527" i="10"/>
  <c r="L534" i="10"/>
  <c r="H534" i="10"/>
  <c r="R534" i="10"/>
  <c r="O534" i="10" s="1"/>
  <c r="I534" i="10"/>
  <c r="H552" i="10"/>
  <c r="P552" i="10"/>
  <c r="Q552" i="10" s="1"/>
  <c r="I552" i="10"/>
  <c r="L552" i="10"/>
  <c r="R552" i="10"/>
  <c r="O552" i="10" s="1"/>
  <c r="H577" i="10"/>
  <c r="P577" i="10"/>
  <c r="Q577" i="10" s="1"/>
  <c r="R577" i="10"/>
  <c r="O577" i="10" s="1"/>
  <c r="L577" i="10"/>
  <c r="G580" i="10"/>
  <c r="K580" i="10" s="1"/>
  <c r="G598" i="10"/>
  <c r="K598" i="10" s="1"/>
  <c r="J603" i="10"/>
  <c r="R603" i="10"/>
  <c r="O603" i="10" s="1"/>
  <c r="I603" i="10"/>
  <c r="H603" i="10"/>
  <c r="P603" i="10"/>
  <c r="Q603" i="10" s="1"/>
  <c r="L603" i="10"/>
  <c r="G610" i="10"/>
  <c r="K610" i="10" s="1"/>
  <c r="T637" i="10"/>
  <c r="S637" i="10"/>
  <c r="L644" i="10"/>
  <c r="P644" i="10"/>
  <c r="Q644" i="10" s="1"/>
  <c r="R644" i="10"/>
  <c r="O644" i="10" s="1"/>
  <c r="I644" i="10"/>
  <c r="J644" i="10"/>
  <c r="T659" i="10"/>
  <c r="S659" i="10"/>
  <c r="J663" i="10"/>
  <c r="P663" i="10"/>
  <c r="Q663" i="10" s="1"/>
  <c r="R663" i="10"/>
  <c r="O663" i="10" s="1"/>
  <c r="L663" i="10"/>
  <c r="H663" i="10"/>
  <c r="I663" i="10"/>
  <c r="I666" i="10"/>
  <c r="H666" i="10"/>
  <c r="R666" i="10"/>
  <c r="O666" i="10" s="1"/>
  <c r="P666" i="10"/>
  <c r="Q666" i="10" s="1"/>
  <c r="L666" i="10"/>
  <c r="J666" i="10"/>
  <c r="G746" i="10"/>
  <c r="K746" i="10" s="1"/>
  <c r="R782" i="10"/>
  <c r="O782" i="10" s="1"/>
  <c r="I782" i="10"/>
  <c r="H782" i="10"/>
  <c r="P782" i="10"/>
  <c r="Q782" i="10" s="1"/>
  <c r="L782" i="10"/>
  <c r="J782" i="10"/>
  <c r="L188" i="10"/>
  <c r="J188" i="10"/>
  <c r="P188" i="10"/>
  <c r="Q188" i="10" s="1"/>
  <c r="L190" i="10"/>
  <c r="H190" i="10"/>
  <c r="R190" i="10"/>
  <c r="O190" i="10" s="1"/>
  <c r="R201" i="10"/>
  <c r="O201" i="10" s="1"/>
  <c r="I201" i="10"/>
  <c r="H201" i="10"/>
  <c r="P201" i="10"/>
  <c r="Q201" i="10" s="1"/>
  <c r="L201" i="10"/>
  <c r="J201" i="10"/>
  <c r="G218" i="10"/>
  <c r="K218" i="10" s="1"/>
  <c r="P228" i="10"/>
  <c r="Q228" i="10" s="1"/>
  <c r="H228" i="10"/>
  <c r="R228" i="10"/>
  <c r="O228" i="10" s="1"/>
  <c r="L235" i="10"/>
  <c r="I235" i="10"/>
  <c r="H235" i="10"/>
  <c r="R235" i="10"/>
  <c r="O235" i="10" s="1"/>
  <c r="H237" i="10"/>
  <c r="P237" i="10"/>
  <c r="Q237" i="10" s="1"/>
  <c r="J237" i="10"/>
  <c r="I237" i="10"/>
  <c r="P252" i="10"/>
  <c r="Q252" i="10" s="1"/>
  <c r="R252" i="10"/>
  <c r="O252" i="10" s="1"/>
  <c r="L252" i="10"/>
  <c r="R309" i="10"/>
  <c r="O309" i="10" s="1"/>
  <c r="I309" i="10"/>
  <c r="L309" i="10"/>
  <c r="H309" i="10"/>
  <c r="L312" i="10"/>
  <c r="P312" i="10"/>
  <c r="Q312" i="10" s="1"/>
  <c r="J312" i="10"/>
  <c r="I312" i="10"/>
  <c r="R313" i="10"/>
  <c r="O313" i="10" s="1"/>
  <c r="H313" i="10"/>
  <c r="P313" i="10"/>
  <c r="Q313" i="10" s="1"/>
  <c r="J313" i="10"/>
  <c r="I313" i="10"/>
  <c r="L314" i="10"/>
  <c r="T315" i="10"/>
  <c r="S315" i="10"/>
  <c r="J318" i="10"/>
  <c r="P318" i="10"/>
  <c r="Q318" i="10" s="1"/>
  <c r="H318" i="10"/>
  <c r="L318" i="10"/>
  <c r="I318" i="10"/>
  <c r="P330" i="10"/>
  <c r="Q330" i="10" s="1"/>
  <c r="L330" i="10"/>
  <c r="J330" i="10"/>
  <c r="I330" i="10"/>
  <c r="H330" i="10"/>
  <c r="J333" i="10"/>
  <c r="R333" i="10"/>
  <c r="O333" i="10" s="1"/>
  <c r="I333" i="10"/>
  <c r="L333" i="10"/>
  <c r="H333" i="10"/>
  <c r="G344" i="10"/>
  <c r="K344" i="10" s="1"/>
  <c r="G356" i="10"/>
  <c r="K356" i="10" s="1"/>
  <c r="J357" i="10"/>
  <c r="R357" i="10"/>
  <c r="O357" i="10" s="1"/>
  <c r="I357" i="10"/>
  <c r="P357" i="10"/>
  <c r="Q357" i="10" s="1"/>
  <c r="L363" i="10"/>
  <c r="H374" i="10"/>
  <c r="H379" i="10"/>
  <c r="P379" i="10"/>
  <c r="Q379" i="10" s="1"/>
  <c r="I379" i="10"/>
  <c r="R379" i="10"/>
  <c r="O379" i="10" s="1"/>
  <c r="J379" i="10"/>
  <c r="L384" i="10"/>
  <c r="R384" i="10"/>
  <c r="O384" i="10" s="1"/>
  <c r="P384" i="10"/>
  <c r="Q384" i="10" s="1"/>
  <c r="H384" i="10"/>
  <c r="P394" i="10"/>
  <c r="Q394" i="10" s="1"/>
  <c r="L394" i="10"/>
  <c r="H394" i="10"/>
  <c r="L399" i="10"/>
  <c r="P399" i="10"/>
  <c r="Q399" i="10" s="1"/>
  <c r="R399" i="10"/>
  <c r="O399" i="10" s="1"/>
  <c r="S407" i="10"/>
  <c r="P410" i="10"/>
  <c r="Q410" i="10" s="1"/>
  <c r="H410" i="10"/>
  <c r="R410" i="10"/>
  <c r="O410" i="10" s="1"/>
  <c r="I410" i="10"/>
  <c r="H422" i="10"/>
  <c r="L431" i="10"/>
  <c r="H438" i="10"/>
  <c r="R438" i="10"/>
  <c r="O438" i="10" s="1"/>
  <c r="P438" i="10"/>
  <c r="Q438" i="10" s="1"/>
  <c r="L438" i="10"/>
  <c r="L445" i="10"/>
  <c r="P445" i="10"/>
  <c r="Q445" i="10" s="1"/>
  <c r="J445" i="10"/>
  <c r="I445" i="10"/>
  <c r="H445" i="10"/>
  <c r="L446" i="10"/>
  <c r="L448" i="10"/>
  <c r="L492" i="10"/>
  <c r="J492" i="10"/>
  <c r="I492" i="10"/>
  <c r="H492" i="10"/>
  <c r="P492" i="10"/>
  <c r="Q492" i="10" s="1"/>
  <c r="G498" i="10"/>
  <c r="K498" i="10" s="1"/>
  <c r="J522" i="10"/>
  <c r="R522" i="10"/>
  <c r="O522" i="10" s="1"/>
  <c r="I522" i="10"/>
  <c r="H522" i="10"/>
  <c r="P522" i="10"/>
  <c r="Q522" i="10" s="1"/>
  <c r="L522" i="10"/>
  <c r="H524" i="10"/>
  <c r="J539" i="10"/>
  <c r="R539" i="10"/>
  <c r="O539" i="10" s="1"/>
  <c r="I539" i="10"/>
  <c r="P539" i="10"/>
  <c r="Q539" i="10" s="1"/>
  <c r="H539" i="10"/>
  <c r="L539" i="10"/>
  <c r="L541" i="10"/>
  <c r="J541" i="10"/>
  <c r="I541" i="10"/>
  <c r="H541" i="10"/>
  <c r="R541" i="10"/>
  <c r="O541" i="10" s="1"/>
  <c r="R545" i="10"/>
  <c r="O545" i="10" s="1"/>
  <c r="I545" i="10"/>
  <c r="H545" i="10"/>
  <c r="P545" i="10"/>
  <c r="Q545" i="10" s="1"/>
  <c r="G549" i="10"/>
  <c r="K549" i="10" s="1"/>
  <c r="J554" i="10"/>
  <c r="R554" i="10"/>
  <c r="O554" i="10" s="1"/>
  <c r="I554" i="10"/>
  <c r="H554" i="10"/>
  <c r="P554" i="10"/>
  <c r="Q554" i="10" s="1"/>
  <c r="G556" i="10"/>
  <c r="K556" i="10" s="1"/>
  <c r="L635" i="10"/>
  <c r="J635" i="10"/>
  <c r="I635" i="10"/>
  <c r="H635" i="10"/>
  <c r="R635" i="10"/>
  <c r="O635" i="10" s="1"/>
  <c r="R658" i="10"/>
  <c r="O658" i="10" s="1"/>
  <c r="P658" i="10"/>
  <c r="Q658" i="10" s="1"/>
  <c r="H658" i="10"/>
  <c r="J658" i="10"/>
  <c r="I658" i="10"/>
  <c r="G669" i="10"/>
  <c r="K669" i="10" s="1"/>
  <c r="L680" i="10"/>
  <c r="P680" i="10"/>
  <c r="Q680" i="10" s="1"/>
  <c r="J680" i="10"/>
  <c r="I680" i="10"/>
  <c r="R680" i="10"/>
  <c r="O680" i="10" s="1"/>
  <c r="H680" i="10"/>
  <c r="P699" i="10"/>
  <c r="Q699" i="10" s="1"/>
  <c r="L699" i="10"/>
  <c r="R699" i="10"/>
  <c r="O699" i="10" s="1"/>
  <c r="J699" i="10"/>
  <c r="J718" i="10"/>
  <c r="R718" i="10"/>
  <c r="O718" i="10" s="1"/>
  <c r="I718" i="10"/>
  <c r="P718" i="10"/>
  <c r="Q718" i="10" s="1"/>
  <c r="H718" i="10"/>
  <c r="P748" i="10"/>
  <c r="Q748" i="10" s="1"/>
  <c r="H748" i="10"/>
  <c r="R748" i="10"/>
  <c r="O748" i="10" s="1"/>
  <c r="L748" i="10"/>
  <c r="H316" i="10"/>
  <c r="R316" i="10"/>
  <c r="O316" i="10" s="1"/>
  <c r="P316" i="10"/>
  <c r="Q316" i="10" s="1"/>
  <c r="G367" i="10"/>
  <c r="K367" i="10" s="1"/>
  <c r="H387" i="10"/>
  <c r="P387" i="10"/>
  <c r="Q387" i="10" s="1"/>
  <c r="J387" i="10"/>
  <c r="I387" i="10"/>
  <c r="P409" i="10"/>
  <c r="Q409" i="10" s="1"/>
  <c r="L409" i="10"/>
  <c r="H480" i="10"/>
  <c r="P480" i="10"/>
  <c r="Q480" i="10" s="1"/>
  <c r="L480" i="10"/>
  <c r="L494" i="10"/>
  <c r="P494" i="10"/>
  <c r="Q494" i="10" s="1"/>
  <c r="L509" i="10"/>
  <c r="R509" i="10"/>
  <c r="O509" i="10" s="1"/>
  <c r="P509" i="10"/>
  <c r="Q509" i="10" s="1"/>
  <c r="L542" i="10"/>
  <c r="R542" i="10"/>
  <c r="O542" i="10" s="1"/>
  <c r="H609" i="10"/>
  <c r="P609" i="10"/>
  <c r="Q609" i="10" s="1"/>
  <c r="R609" i="10"/>
  <c r="O609" i="10" s="1"/>
  <c r="J609" i="10"/>
  <c r="I609" i="10"/>
  <c r="L665" i="10"/>
  <c r="P665" i="10"/>
  <c r="Q665" i="10" s="1"/>
  <c r="R665" i="10"/>
  <c r="O665" i="10" s="1"/>
  <c r="L207" i="10"/>
  <c r="H229" i="10"/>
  <c r="P229" i="10"/>
  <c r="Q229" i="10" s="1"/>
  <c r="L273" i="10"/>
  <c r="I274" i="10"/>
  <c r="R274" i="10"/>
  <c r="O274" i="10" s="1"/>
  <c r="H274" i="10"/>
  <c r="L316" i="10"/>
  <c r="L328" i="10"/>
  <c r="H328" i="10"/>
  <c r="R328" i="10"/>
  <c r="O328" i="10" s="1"/>
  <c r="H331" i="10"/>
  <c r="P331" i="10"/>
  <c r="Q331" i="10" s="1"/>
  <c r="J331" i="10"/>
  <c r="I331" i="10"/>
  <c r="I347" i="10"/>
  <c r="G349" i="10"/>
  <c r="K349" i="10" s="1"/>
  <c r="G366" i="10"/>
  <c r="K366" i="10" s="1"/>
  <c r="I377" i="10"/>
  <c r="H377" i="10"/>
  <c r="R377" i="10"/>
  <c r="O377" i="10" s="1"/>
  <c r="J381" i="10"/>
  <c r="R381" i="10"/>
  <c r="O381" i="10" s="1"/>
  <c r="I381" i="10"/>
  <c r="H381" i="10"/>
  <c r="J382" i="10"/>
  <c r="P382" i="10"/>
  <c r="Q382" i="10" s="1"/>
  <c r="L387" i="10"/>
  <c r="J393" i="10"/>
  <c r="I393" i="10"/>
  <c r="H409" i="10"/>
  <c r="I423" i="10"/>
  <c r="H423" i="10"/>
  <c r="J442" i="10"/>
  <c r="R442" i="10"/>
  <c r="O442" i="10" s="1"/>
  <c r="I442" i="10"/>
  <c r="H442" i="10"/>
  <c r="H456" i="10"/>
  <c r="P456" i="10"/>
  <c r="Q456" i="10" s="1"/>
  <c r="J456" i="10"/>
  <c r="I456" i="10"/>
  <c r="J462" i="10"/>
  <c r="I462" i="10"/>
  <c r="S468" i="10"/>
  <c r="P471" i="10"/>
  <c r="Q471" i="10" s="1"/>
  <c r="R471" i="10"/>
  <c r="O471" i="10" s="1"/>
  <c r="I480" i="10"/>
  <c r="G482" i="10"/>
  <c r="K482" i="10" s="1"/>
  <c r="H494" i="10"/>
  <c r="P503" i="10"/>
  <c r="Q503" i="10" s="1"/>
  <c r="I503" i="10"/>
  <c r="H503" i="10"/>
  <c r="J507" i="10"/>
  <c r="R507" i="10"/>
  <c r="O507" i="10" s="1"/>
  <c r="I507" i="10"/>
  <c r="L507" i="10"/>
  <c r="H507" i="10"/>
  <c r="H509" i="10"/>
  <c r="H510" i="10"/>
  <c r="H520" i="10"/>
  <c r="P520" i="10"/>
  <c r="Q520" i="10" s="1"/>
  <c r="L520" i="10"/>
  <c r="P535" i="10"/>
  <c r="Q535" i="10" s="1"/>
  <c r="L535" i="10"/>
  <c r="H536" i="10"/>
  <c r="P536" i="10"/>
  <c r="Q536" i="10" s="1"/>
  <c r="J536" i="10"/>
  <c r="I536" i="10"/>
  <c r="R537" i="10"/>
  <c r="O537" i="10" s="1"/>
  <c r="I537" i="10"/>
  <c r="H537" i="10"/>
  <c r="P537" i="10"/>
  <c r="Q537" i="10" s="1"/>
  <c r="J537" i="10"/>
  <c r="P542" i="10"/>
  <c r="Q542" i="10" s="1"/>
  <c r="G555" i="10"/>
  <c r="K555" i="10" s="1"/>
  <c r="G570" i="10"/>
  <c r="K570" i="10" s="1"/>
  <c r="L575" i="10"/>
  <c r="P575" i="10"/>
  <c r="Q575" i="10" s="1"/>
  <c r="R575" i="10"/>
  <c r="O575" i="10" s="1"/>
  <c r="G578" i="10"/>
  <c r="K578" i="10" s="1"/>
  <c r="L583" i="10"/>
  <c r="J583" i="10"/>
  <c r="I583" i="10"/>
  <c r="R583" i="10"/>
  <c r="O583" i="10" s="1"/>
  <c r="L609" i="10"/>
  <c r="P629" i="10"/>
  <c r="Q629" i="10" s="1"/>
  <c r="R629" i="10"/>
  <c r="O629" i="10" s="1"/>
  <c r="L629" i="10"/>
  <c r="G641" i="10"/>
  <c r="K641" i="10" s="1"/>
  <c r="J649" i="10"/>
  <c r="R649" i="10"/>
  <c r="O649" i="10" s="1"/>
  <c r="I649" i="10"/>
  <c r="L649" i="10"/>
  <c r="H649" i="10"/>
  <c r="P649" i="10"/>
  <c r="Q649" i="10" s="1"/>
  <c r="P651" i="10"/>
  <c r="Q651" i="10" s="1"/>
  <c r="L651" i="10"/>
  <c r="R651" i="10"/>
  <c r="O651" i="10" s="1"/>
  <c r="J651" i="10"/>
  <c r="S657" i="10"/>
  <c r="T691" i="10"/>
  <c r="S691" i="10"/>
  <c r="J710" i="10"/>
  <c r="R710" i="10"/>
  <c r="O710" i="10" s="1"/>
  <c r="I710" i="10"/>
  <c r="L710" i="10"/>
  <c r="T711" i="10"/>
  <c r="S711" i="10"/>
  <c r="P715" i="10"/>
  <c r="Q715" i="10" s="1"/>
  <c r="H715" i="10"/>
  <c r="R715" i="10"/>
  <c r="O715" i="10" s="1"/>
  <c r="L715" i="10"/>
  <c r="J715" i="10"/>
  <c r="I715" i="10"/>
  <c r="P731" i="10"/>
  <c r="Q731" i="10" s="1"/>
  <c r="L731" i="10"/>
  <c r="R731" i="10"/>
  <c r="O731" i="10" s="1"/>
  <c r="P919" i="10"/>
  <c r="Q919" i="10" s="1"/>
  <c r="I919" i="10"/>
  <c r="R919" i="10"/>
  <c r="O919" i="10" s="1"/>
  <c r="H919" i="10"/>
  <c r="J919" i="10"/>
  <c r="H200" i="10"/>
  <c r="P200" i="10"/>
  <c r="Q200" i="10" s="1"/>
  <c r="G295" i="10"/>
  <c r="K295" i="10" s="1"/>
  <c r="R340" i="10"/>
  <c r="O340" i="10" s="1"/>
  <c r="I340" i="10"/>
  <c r="H340" i="10"/>
  <c r="P340" i="10"/>
  <c r="Q340" i="10" s="1"/>
  <c r="G500" i="10"/>
  <c r="K500" i="10" s="1"/>
  <c r="R521" i="10"/>
  <c r="O521" i="10" s="1"/>
  <c r="I521" i="10"/>
  <c r="H521" i="10"/>
  <c r="P521" i="10"/>
  <c r="Q521" i="10" s="1"/>
  <c r="L521" i="10"/>
  <c r="J521" i="10"/>
  <c r="J587" i="10"/>
  <c r="R587" i="10"/>
  <c r="O587" i="10" s="1"/>
  <c r="I587" i="10"/>
  <c r="H587" i="10"/>
  <c r="J694" i="10"/>
  <c r="R694" i="10"/>
  <c r="O694" i="10" s="1"/>
  <c r="I694" i="10"/>
  <c r="H694" i="10"/>
  <c r="P694" i="10"/>
  <c r="Q694" i="10" s="1"/>
  <c r="G747" i="10"/>
  <c r="K747" i="10" s="1"/>
  <c r="L838" i="10"/>
  <c r="P838" i="10"/>
  <c r="Q838" i="10" s="1"/>
  <c r="R838" i="10"/>
  <c r="O838" i="10" s="1"/>
  <c r="J838" i="10"/>
  <c r="G862" i="10"/>
  <c r="K862" i="10" s="1"/>
  <c r="R921" i="10"/>
  <c r="O921" i="10" s="1"/>
  <c r="I921" i="10"/>
  <c r="P921" i="10"/>
  <c r="Q921" i="10" s="1"/>
  <c r="J921" i="10"/>
  <c r="H921" i="10"/>
  <c r="L921" i="10"/>
  <c r="J168" i="10"/>
  <c r="G180" i="10"/>
  <c r="K180" i="10" s="1"/>
  <c r="H184" i="10"/>
  <c r="P184" i="10"/>
  <c r="Q184" i="10" s="1"/>
  <c r="G197" i="10"/>
  <c r="K197" i="10" s="1"/>
  <c r="J220" i="10"/>
  <c r="R226" i="10"/>
  <c r="O226" i="10" s="1"/>
  <c r="L229" i="10"/>
  <c r="L236" i="10"/>
  <c r="G249" i="10"/>
  <c r="K249" i="10" s="1"/>
  <c r="H253" i="10"/>
  <c r="P253" i="10"/>
  <c r="Q253" i="10" s="1"/>
  <c r="G259" i="10"/>
  <c r="K259" i="10" s="1"/>
  <c r="L266" i="10"/>
  <c r="J266" i="10"/>
  <c r="J270" i="10"/>
  <c r="P270" i="10"/>
  <c r="Q270" i="10" s="1"/>
  <c r="R273" i="10"/>
  <c r="O273" i="10" s="1"/>
  <c r="L274" i="10"/>
  <c r="G277" i="10"/>
  <c r="K277" i="10" s="1"/>
  <c r="J290" i="10"/>
  <c r="I290" i="10"/>
  <c r="G302" i="10"/>
  <c r="K302" i="10" s="1"/>
  <c r="G308" i="10"/>
  <c r="K308" i="10" s="1"/>
  <c r="P315" i="10"/>
  <c r="Q315" i="10" s="1"/>
  <c r="L315" i="10"/>
  <c r="S322" i="10"/>
  <c r="L331" i="10"/>
  <c r="G335" i="10"/>
  <c r="K335" i="10" s="1"/>
  <c r="G336" i="10"/>
  <c r="K336" i="10" s="1"/>
  <c r="L337" i="10"/>
  <c r="J337" i="10"/>
  <c r="R348" i="10"/>
  <c r="O348" i="10" s="1"/>
  <c r="I348" i="10"/>
  <c r="H348" i="10"/>
  <c r="J348" i="10"/>
  <c r="G352" i="10"/>
  <c r="K352" i="10" s="1"/>
  <c r="P362" i="10"/>
  <c r="Q362" i="10" s="1"/>
  <c r="J362" i="10"/>
  <c r="I362" i="10"/>
  <c r="H362" i="10"/>
  <c r="L377" i="10"/>
  <c r="G380" i="10"/>
  <c r="K380" i="10" s="1"/>
  <c r="L381" i="10"/>
  <c r="H382" i="10"/>
  <c r="H393" i="10"/>
  <c r="P402" i="10"/>
  <c r="Q402" i="10" s="1"/>
  <c r="R402" i="10"/>
  <c r="O402" i="10" s="1"/>
  <c r="R404" i="10"/>
  <c r="O404" i="10" s="1"/>
  <c r="I404" i="10"/>
  <c r="H404" i="10"/>
  <c r="P404" i="10"/>
  <c r="Q404" i="10" s="1"/>
  <c r="I409" i="10"/>
  <c r="H411" i="10"/>
  <c r="P411" i="10"/>
  <c r="Q411" i="10" s="1"/>
  <c r="L411" i="10"/>
  <c r="L423" i="10"/>
  <c r="R423" i="10" s="1"/>
  <c r="O423" i="10" s="1"/>
  <c r="G436" i="10"/>
  <c r="K436" i="10" s="1"/>
  <c r="G437" i="10"/>
  <c r="K437" i="10" s="1"/>
  <c r="H440" i="10"/>
  <c r="P440" i="10"/>
  <c r="Q440" i="10" s="1"/>
  <c r="R440" i="10"/>
  <c r="O440" i="10" s="1"/>
  <c r="L442" i="10"/>
  <c r="L456" i="10"/>
  <c r="H462" i="10"/>
  <c r="L471" i="10"/>
  <c r="J480" i="10"/>
  <c r="R481" i="10"/>
  <c r="O481" i="10" s="1"/>
  <c r="I481" i="10"/>
  <c r="H481" i="10"/>
  <c r="J481" i="10"/>
  <c r="I494" i="10"/>
  <c r="H496" i="10"/>
  <c r="P496" i="10"/>
  <c r="Q496" i="10" s="1"/>
  <c r="R496" i="10"/>
  <c r="O496" i="10" s="1"/>
  <c r="L503" i="10"/>
  <c r="I509" i="10"/>
  <c r="G517" i="10"/>
  <c r="K517" i="10" s="1"/>
  <c r="I520" i="10"/>
  <c r="G533" i="10"/>
  <c r="K533" i="10" s="1"/>
  <c r="H535" i="10"/>
  <c r="L536" i="10"/>
  <c r="L537" i="10"/>
  <c r="J563" i="10"/>
  <c r="R563" i="10"/>
  <c r="O563" i="10" s="1"/>
  <c r="I563" i="10"/>
  <c r="H563" i="10"/>
  <c r="P563" i="10"/>
  <c r="Q563" i="10" s="1"/>
  <c r="L563" i="10"/>
  <c r="G565" i="10"/>
  <c r="K565" i="10" s="1"/>
  <c r="H575" i="10"/>
  <c r="H583" i="10"/>
  <c r="R594" i="10"/>
  <c r="O594" i="10" s="1"/>
  <c r="I594" i="10"/>
  <c r="H594" i="10"/>
  <c r="P594" i="10"/>
  <c r="Q594" i="10" s="1"/>
  <c r="J594" i="10"/>
  <c r="P600" i="10"/>
  <c r="Q600" i="10" s="1"/>
  <c r="L600" i="10"/>
  <c r="J600" i="10"/>
  <c r="I600" i="10"/>
  <c r="H600" i="10"/>
  <c r="J624" i="10"/>
  <c r="I624" i="10"/>
  <c r="H624" i="10"/>
  <c r="H629" i="10"/>
  <c r="P637" i="10"/>
  <c r="Q637" i="10" s="1"/>
  <c r="L637" i="10"/>
  <c r="J637" i="10"/>
  <c r="H651" i="10"/>
  <c r="G672" i="10"/>
  <c r="K672" i="10" s="1"/>
  <c r="S676" i="10"/>
  <c r="R693" i="10"/>
  <c r="O693" i="10" s="1"/>
  <c r="I693" i="10"/>
  <c r="H693" i="10"/>
  <c r="L693" i="10"/>
  <c r="P693" i="10"/>
  <c r="Q693" i="10" s="1"/>
  <c r="G702" i="10"/>
  <c r="K702" i="10" s="1"/>
  <c r="G704" i="10"/>
  <c r="K704" i="10" s="1"/>
  <c r="H710" i="10"/>
  <c r="H730" i="10"/>
  <c r="I730" i="10"/>
  <c r="R730" i="10"/>
  <c r="O730" i="10" s="1"/>
  <c r="P730" i="10"/>
  <c r="Q730" i="10" s="1"/>
  <c r="L737" i="10"/>
  <c r="R737" i="10"/>
  <c r="O737" i="10" s="1"/>
  <c r="I737" i="10"/>
  <c r="H737" i="10"/>
  <c r="P737" i="10"/>
  <c r="Q737" i="10" s="1"/>
  <c r="J737" i="10"/>
  <c r="L756" i="10"/>
  <c r="P756" i="10"/>
  <c r="Q756" i="10" s="1"/>
  <c r="J756" i="10"/>
  <c r="R756" i="10"/>
  <c r="O756" i="10" s="1"/>
  <c r="I756" i="10"/>
  <c r="P772" i="10"/>
  <c r="Q772" i="10" s="1"/>
  <c r="L772" i="10"/>
  <c r="J772" i="10"/>
  <c r="I772" i="10"/>
  <c r="R772" i="10"/>
  <c r="O772" i="10" s="1"/>
  <c r="J775" i="10"/>
  <c r="R775" i="10"/>
  <c r="O775" i="10" s="1"/>
  <c r="I775" i="10"/>
  <c r="L775" i="10"/>
  <c r="H775" i="10"/>
  <c r="P775" i="10"/>
  <c r="Q775" i="10" s="1"/>
  <c r="H813" i="10"/>
  <c r="P813" i="10"/>
  <c r="Q813" i="10" s="1"/>
  <c r="R813" i="10"/>
  <c r="O813" i="10" s="1"/>
  <c r="I813" i="10"/>
  <c r="L813" i="10"/>
  <c r="I838" i="10"/>
  <c r="L919" i="10"/>
  <c r="R298" i="10"/>
  <c r="O298" i="10" s="1"/>
  <c r="H298" i="10"/>
  <c r="P298" i="10"/>
  <c r="Q298" i="10" s="1"/>
  <c r="P338" i="10"/>
  <c r="Q338" i="10" s="1"/>
  <c r="R338" i="10"/>
  <c r="O338" i="10" s="1"/>
  <c r="H347" i="10"/>
  <c r="P347" i="10"/>
  <c r="Q347" i="10" s="1"/>
  <c r="L347" i="10"/>
  <c r="T435" i="10"/>
  <c r="S435" i="10"/>
  <c r="L510" i="10"/>
  <c r="J510" i="10"/>
  <c r="I510" i="10"/>
  <c r="J557" i="10"/>
  <c r="L557" i="10"/>
  <c r="H557" i="10"/>
  <c r="L566" i="10"/>
  <c r="J566" i="10"/>
  <c r="I566" i="10"/>
  <c r="H566" i="10"/>
  <c r="P616" i="10"/>
  <c r="Q616" i="10" s="1"/>
  <c r="H616" i="10"/>
  <c r="R616" i="10"/>
  <c r="O616" i="10" s="1"/>
  <c r="I616" i="10"/>
  <c r="L636" i="10"/>
  <c r="R636" i="10"/>
  <c r="O636" i="10" s="1"/>
  <c r="P636" i="10"/>
  <c r="Q636" i="10" s="1"/>
  <c r="P1024" i="10"/>
  <c r="Q1024" i="10" s="1"/>
  <c r="L1024" i="10"/>
  <c r="R1024" i="10"/>
  <c r="O1024" i="10" s="1"/>
  <c r="J1024" i="10"/>
  <c r="I1024" i="10"/>
  <c r="H1024" i="10"/>
  <c r="R200" i="10"/>
  <c r="O200" i="10" s="1"/>
  <c r="L204" i="10"/>
  <c r="J204" i="10"/>
  <c r="R207" i="10"/>
  <c r="O207" i="10" s="1"/>
  <c r="H208" i="10"/>
  <c r="P208" i="10"/>
  <c r="Q208" i="10" s="1"/>
  <c r="J232" i="10"/>
  <c r="R232" i="10"/>
  <c r="O232" i="10" s="1"/>
  <c r="I232" i="10"/>
  <c r="L264" i="10"/>
  <c r="R264" i="10"/>
  <c r="O264" i="10" s="1"/>
  <c r="H264" i="10"/>
  <c r="P264" i="10"/>
  <c r="Q264" i="10" s="1"/>
  <c r="H284" i="10"/>
  <c r="L284" i="10"/>
  <c r="J284" i="10"/>
  <c r="L288" i="10"/>
  <c r="P288" i="10"/>
  <c r="Q288" i="10" s="1"/>
  <c r="R301" i="10"/>
  <c r="O301" i="10" s="1"/>
  <c r="I301" i="10"/>
  <c r="H301" i="10"/>
  <c r="P301" i="10"/>
  <c r="Q301" i="10" s="1"/>
  <c r="P307" i="10"/>
  <c r="Q307" i="10" s="1"/>
  <c r="R307" i="10"/>
  <c r="O307" i="10" s="1"/>
  <c r="H307" i="10"/>
  <c r="J321" i="10"/>
  <c r="I321" i="10"/>
  <c r="H321" i="10"/>
  <c r="P328" i="10"/>
  <c r="Q328" i="10" s="1"/>
  <c r="P346" i="10"/>
  <c r="Q346" i="10" s="1"/>
  <c r="H346" i="10"/>
  <c r="R346" i="10"/>
  <c r="O346" i="10" s="1"/>
  <c r="R361" i="10"/>
  <c r="O361" i="10" s="1"/>
  <c r="P361" i="10"/>
  <c r="Q361" i="10" s="1"/>
  <c r="J365" i="10"/>
  <c r="R365" i="10"/>
  <c r="O365" i="10" s="1"/>
  <c r="I365" i="10"/>
  <c r="P365" i="10"/>
  <c r="Q365" i="10" s="1"/>
  <c r="P377" i="10"/>
  <c r="Q377" i="10" s="1"/>
  <c r="I382" i="10"/>
  <c r="L392" i="10"/>
  <c r="H392" i="10"/>
  <c r="R392" i="10"/>
  <c r="O392" i="10" s="1"/>
  <c r="L393" i="10"/>
  <c r="H395" i="10"/>
  <c r="P395" i="10"/>
  <c r="Q395" i="10" s="1"/>
  <c r="J395" i="10"/>
  <c r="I395" i="10"/>
  <c r="J397" i="10"/>
  <c r="R397" i="10"/>
  <c r="O397" i="10" s="1"/>
  <c r="I397" i="10"/>
  <c r="L397" i="10"/>
  <c r="J409" i="10"/>
  <c r="J419" i="10"/>
  <c r="I419" i="10"/>
  <c r="H419" i="10"/>
  <c r="R433" i="10"/>
  <c r="O433" i="10" s="1"/>
  <c r="I433" i="10"/>
  <c r="H433" i="10"/>
  <c r="L433" i="10"/>
  <c r="J433" i="10"/>
  <c r="J435" i="10"/>
  <c r="L435" i="10"/>
  <c r="J450" i="10"/>
  <c r="R450" i="10"/>
  <c r="O450" i="10" s="1"/>
  <c r="I450" i="10"/>
  <c r="H450" i="10"/>
  <c r="J451" i="10"/>
  <c r="P451" i="10"/>
  <c r="Q451" i="10" s="1"/>
  <c r="L452" i="10"/>
  <c r="J452" i="10"/>
  <c r="I452" i="10"/>
  <c r="L461" i="10"/>
  <c r="H461" i="10"/>
  <c r="R461" i="10"/>
  <c r="O461" i="10" s="1"/>
  <c r="L462" i="10"/>
  <c r="H464" i="10"/>
  <c r="P464" i="10"/>
  <c r="Q464" i="10" s="1"/>
  <c r="J464" i="10"/>
  <c r="I464" i="10"/>
  <c r="J466" i="10"/>
  <c r="R466" i="10"/>
  <c r="O466" i="10" s="1"/>
  <c r="I466" i="10"/>
  <c r="L466" i="10"/>
  <c r="L468" i="10"/>
  <c r="P468" i="10"/>
  <c r="Q468" i="10" s="1"/>
  <c r="G469" i="10"/>
  <c r="K469" i="10" s="1"/>
  <c r="L470" i="10"/>
  <c r="J470" i="10"/>
  <c r="P479" i="10"/>
  <c r="Q479" i="10" s="1"/>
  <c r="H479" i="10"/>
  <c r="R479" i="10"/>
  <c r="O479" i="10" s="1"/>
  <c r="R489" i="10"/>
  <c r="O489" i="10" s="1"/>
  <c r="I489" i="10"/>
  <c r="H489" i="10"/>
  <c r="J489" i="10"/>
  <c r="J491" i="10"/>
  <c r="R491" i="10"/>
  <c r="O491" i="10" s="1"/>
  <c r="I491" i="10"/>
  <c r="L491" i="10"/>
  <c r="J494" i="10"/>
  <c r="J499" i="10"/>
  <c r="R499" i="10"/>
  <c r="O499" i="10" s="1"/>
  <c r="I499" i="10"/>
  <c r="L499" i="10"/>
  <c r="H499" i="10"/>
  <c r="J509" i="10"/>
  <c r="P511" i="10"/>
  <c r="Q511" i="10" s="1"/>
  <c r="H511" i="10"/>
  <c r="R511" i="10"/>
  <c r="O511" i="10" s="1"/>
  <c r="L518" i="10"/>
  <c r="J518" i="10"/>
  <c r="I518" i="10"/>
  <c r="H518" i="10"/>
  <c r="J520" i="10"/>
  <c r="L532" i="10"/>
  <c r="J532" i="10"/>
  <c r="P532" i="10"/>
  <c r="Q532" i="10" s="1"/>
  <c r="I535" i="10"/>
  <c r="R557" i="10"/>
  <c r="O557" i="10" s="1"/>
  <c r="L567" i="10"/>
  <c r="R567" i="10"/>
  <c r="O567" i="10" s="1"/>
  <c r="P567" i="10"/>
  <c r="Q567" i="10" s="1"/>
  <c r="I575" i="10"/>
  <c r="P583" i="10"/>
  <c r="Q583" i="10" s="1"/>
  <c r="G597" i="10"/>
  <c r="K597" i="10" s="1"/>
  <c r="J612" i="10"/>
  <c r="R612" i="10"/>
  <c r="O612" i="10" s="1"/>
  <c r="I612" i="10"/>
  <c r="L612" i="10"/>
  <c r="H612" i="10"/>
  <c r="I629" i="10"/>
  <c r="J633" i="10"/>
  <c r="R633" i="10"/>
  <c r="O633" i="10" s="1"/>
  <c r="I633" i="10"/>
  <c r="P633" i="10"/>
  <c r="Q633" i="10" s="1"/>
  <c r="L633" i="10"/>
  <c r="H638" i="10"/>
  <c r="P638" i="10"/>
  <c r="Q638" i="10" s="1"/>
  <c r="I638" i="10"/>
  <c r="R638" i="10"/>
  <c r="O638" i="10" s="1"/>
  <c r="I651" i="10"/>
  <c r="R653" i="10"/>
  <c r="O653" i="10" s="1"/>
  <c r="I653" i="10"/>
  <c r="J653" i="10"/>
  <c r="H653" i="10"/>
  <c r="L653" i="10"/>
  <c r="G655" i="10"/>
  <c r="K655" i="10" s="1"/>
  <c r="J662" i="10"/>
  <c r="R662" i="10"/>
  <c r="O662" i="10" s="1"/>
  <c r="I662" i="10"/>
  <c r="H662" i="10"/>
  <c r="P662" i="10"/>
  <c r="Q662" i="10" s="1"/>
  <c r="H668" i="10"/>
  <c r="P668" i="10"/>
  <c r="Q668" i="10" s="1"/>
  <c r="J668" i="10"/>
  <c r="I668" i="10"/>
  <c r="R668" i="10"/>
  <c r="O668" i="10" s="1"/>
  <c r="J674" i="10"/>
  <c r="I674" i="10"/>
  <c r="P674" i="10"/>
  <c r="Q674" i="10" s="1"/>
  <c r="L674" i="10"/>
  <c r="G689" i="10"/>
  <c r="K689" i="10" s="1"/>
  <c r="J693" i="10"/>
  <c r="H700" i="10"/>
  <c r="P700" i="10"/>
  <c r="Q700" i="10" s="1"/>
  <c r="J700" i="10"/>
  <c r="I700" i="10"/>
  <c r="R700" i="10"/>
  <c r="O700" i="10" s="1"/>
  <c r="P710" i="10"/>
  <c r="Q710" i="10" s="1"/>
  <c r="G716" i="10"/>
  <c r="K716" i="10" s="1"/>
  <c r="G727" i="10"/>
  <c r="K727" i="10" s="1"/>
  <c r="L730" i="10"/>
  <c r="H756" i="10"/>
  <c r="L770" i="10"/>
  <c r="J770" i="10"/>
  <c r="I770" i="10"/>
  <c r="R770" i="10"/>
  <c r="O770" i="10" s="1"/>
  <c r="P770" i="10"/>
  <c r="Q770" i="10" s="1"/>
  <c r="H772" i="10"/>
  <c r="G881" i="10"/>
  <c r="K881" i="10" s="1"/>
  <c r="T911" i="10"/>
  <c r="S911" i="10"/>
  <c r="P326" i="10"/>
  <c r="Q326" i="10" s="1"/>
  <c r="P351" i="10"/>
  <c r="Q351" i="10" s="1"/>
  <c r="I370" i="10"/>
  <c r="J378" i="10"/>
  <c r="P390" i="10"/>
  <c r="Q390" i="10" s="1"/>
  <c r="I439" i="10"/>
  <c r="J447" i="10"/>
  <c r="R493" i="10"/>
  <c r="O493" i="10" s="1"/>
  <c r="R562" i="10"/>
  <c r="O562" i="10" s="1"/>
  <c r="I562" i="10"/>
  <c r="H562" i="10"/>
  <c r="P562" i="10"/>
  <c r="Q562" i="10" s="1"/>
  <c r="J562" i="10"/>
  <c r="P584" i="10"/>
  <c r="Q584" i="10" s="1"/>
  <c r="H584" i="10"/>
  <c r="R584" i="10"/>
  <c r="O584" i="10" s="1"/>
  <c r="L607" i="10"/>
  <c r="P607" i="10"/>
  <c r="Q607" i="10" s="1"/>
  <c r="I631" i="10"/>
  <c r="H631" i="10"/>
  <c r="J631" i="10"/>
  <c r="J654" i="10"/>
  <c r="R654" i="10"/>
  <c r="O654" i="10" s="1"/>
  <c r="I654" i="10"/>
  <c r="P654" i="10"/>
  <c r="Q654" i="10" s="1"/>
  <c r="L654" i="10"/>
  <c r="H654" i="10"/>
  <c r="G679" i="10"/>
  <c r="K679" i="10" s="1"/>
  <c r="P682" i="10"/>
  <c r="Q682" i="10" s="1"/>
  <c r="L682" i="10"/>
  <c r="J682" i="10"/>
  <c r="I682" i="10"/>
  <c r="H682" i="10"/>
  <c r="H692" i="10"/>
  <c r="P692" i="10"/>
  <c r="Q692" i="10" s="1"/>
  <c r="R692" i="10"/>
  <c r="O692" i="10" s="1"/>
  <c r="P707" i="10"/>
  <c r="Q707" i="10" s="1"/>
  <c r="J707" i="10"/>
  <c r="I707" i="10"/>
  <c r="G755" i="10"/>
  <c r="K755" i="10" s="1"/>
  <c r="P769" i="10"/>
  <c r="Q769" i="10" s="1"/>
  <c r="R769" i="10"/>
  <c r="O769" i="10" s="1"/>
  <c r="L769" i="10"/>
  <c r="P963" i="10"/>
  <c r="Q963" i="10" s="1"/>
  <c r="I963" i="10"/>
  <c r="H963" i="10"/>
  <c r="R963" i="10"/>
  <c r="O963" i="10" s="1"/>
  <c r="J963" i="10"/>
  <c r="L963" i="10"/>
  <c r="T991" i="10"/>
  <c r="S991" i="10"/>
  <c r="R334" i="10"/>
  <c r="O334" i="10" s="1"/>
  <c r="R359" i="10"/>
  <c r="O359" i="10" s="1"/>
  <c r="J370" i="10"/>
  <c r="R398" i="10"/>
  <c r="O398" i="10" s="1"/>
  <c r="M421" i="10"/>
  <c r="M422" i="10" s="1"/>
  <c r="M423" i="10" s="1"/>
  <c r="M424" i="10" s="1"/>
  <c r="M425" i="10" s="1"/>
  <c r="M426" i="10" s="1"/>
  <c r="M427" i="10" s="1"/>
  <c r="M428" i="10" s="1"/>
  <c r="M429" i="10" s="1"/>
  <c r="M430" i="10" s="1"/>
  <c r="M431" i="10" s="1"/>
  <c r="M432" i="10" s="1"/>
  <c r="M433" i="10" s="1"/>
  <c r="M434" i="10" s="1"/>
  <c r="M435" i="10" s="1"/>
  <c r="M436" i="10" s="1"/>
  <c r="M437" i="10" s="1"/>
  <c r="M438" i="10" s="1"/>
  <c r="M439" i="10" s="1"/>
  <c r="M440" i="10" s="1"/>
  <c r="M441" i="10" s="1"/>
  <c r="M442" i="10" s="1"/>
  <c r="M443" i="10" s="1"/>
  <c r="M444" i="10" s="1"/>
  <c r="M445" i="10" s="1"/>
  <c r="M446" i="10" s="1"/>
  <c r="M447" i="10" s="1"/>
  <c r="M448" i="10" s="1"/>
  <c r="M449" i="10" s="1"/>
  <c r="M450" i="10" s="1"/>
  <c r="M451" i="10" s="1"/>
  <c r="M452" i="10" s="1"/>
  <c r="M453" i="10" s="1"/>
  <c r="M454" i="10" s="1"/>
  <c r="M455" i="10" s="1"/>
  <c r="M456" i="10" s="1"/>
  <c r="M457" i="10" s="1"/>
  <c r="M458" i="10" s="1"/>
  <c r="M459" i="10" s="1"/>
  <c r="M460" i="10" s="1"/>
  <c r="M461" i="10" s="1"/>
  <c r="M462" i="10" s="1"/>
  <c r="M463" i="10" s="1"/>
  <c r="M464" i="10" s="1"/>
  <c r="M465" i="10" s="1"/>
  <c r="M466" i="10" s="1"/>
  <c r="M467" i="10" s="1"/>
  <c r="M468" i="10" s="1"/>
  <c r="M469" i="10" s="1"/>
  <c r="M470" i="10" s="1"/>
  <c r="M471" i="10" s="1"/>
  <c r="M472" i="10" s="1"/>
  <c r="M473" i="10" s="1"/>
  <c r="M474" i="10" s="1"/>
  <c r="M475" i="10" s="1"/>
  <c r="M476" i="10" s="1"/>
  <c r="M477" i="10" s="1"/>
  <c r="M478" i="10" s="1"/>
  <c r="M479" i="10" s="1"/>
  <c r="M480" i="10" s="1"/>
  <c r="M481" i="10" s="1"/>
  <c r="M482" i="10" s="1"/>
  <c r="M483" i="10" s="1"/>
  <c r="M484" i="10" s="1"/>
  <c r="M485" i="10" s="1"/>
  <c r="M486" i="10" s="1"/>
  <c r="M487" i="10" s="1"/>
  <c r="M488" i="10" s="1"/>
  <c r="M489" i="10" s="1"/>
  <c r="M490" i="10" s="1"/>
  <c r="M491" i="10" s="1"/>
  <c r="M492" i="10" s="1"/>
  <c r="M493" i="10" s="1"/>
  <c r="M494" i="10" s="1"/>
  <c r="M495" i="10" s="1"/>
  <c r="M496" i="10" s="1"/>
  <c r="M497" i="10" s="1"/>
  <c r="M498" i="10" s="1"/>
  <c r="M499" i="10" s="1"/>
  <c r="M500" i="10" s="1"/>
  <c r="M501" i="10" s="1"/>
  <c r="M502" i="10" s="1"/>
  <c r="M503" i="10" s="1"/>
  <c r="M504" i="10" s="1"/>
  <c r="M505" i="10" s="1"/>
  <c r="M506" i="10" s="1"/>
  <c r="M507" i="10" s="1"/>
  <c r="M508" i="10" s="1"/>
  <c r="M509" i="10" s="1"/>
  <c r="M510" i="10" s="1"/>
  <c r="M511" i="10" s="1"/>
  <c r="M512" i="10" s="1"/>
  <c r="M513" i="10" s="1"/>
  <c r="M514" i="10" s="1"/>
  <c r="M515" i="10" s="1"/>
  <c r="M516" i="10" s="1"/>
  <c r="M517" i="10" s="1"/>
  <c r="M518" i="10" s="1"/>
  <c r="M519" i="10" s="1"/>
  <c r="M520" i="10" s="1"/>
  <c r="M521" i="10" s="1"/>
  <c r="M522" i="10" s="1"/>
  <c r="M523" i="10" s="1"/>
  <c r="M524" i="10" s="1"/>
  <c r="M525" i="10" s="1"/>
  <c r="M526" i="10" s="1"/>
  <c r="M527" i="10" s="1"/>
  <c r="M528" i="10" s="1"/>
  <c r="M529" i="10" s="1"/>
  <c r="M530" i="10" s="1"/>
  <c r="M531" i="10" s="1"/>
  <c r="M532" i="10" s="1"/>
  <c r="M533" i="10" s="1"/>
  <c r="M534" i="10" s="1"/>
  <c r="M535" i="10" s="1"/>
  <c r="M536" i="10" s="1"/>
  <c r="M537" i="10" s="1"/>
  <c r="M538" i="10" s="1"/>
  <c r="M539" i="10" s="1"/>
  <c r="M540" i="10" s="1"/>
  <c r="M541" i="10" s="1"/>
  <c r="M542" i="10" s="1"/>
  <c r="M543" i="10" s="1"/>
  <c r="M544" i="10" s="1"/>
  <c r="M545" i="10" s="1"/>
  <c r="M546" i="10" s="1"/>
  <c r="M547" i="10" s="1"/>
  <c r="M548" i="10" s="1"/>
  <c r="M549" i="10" s="1"/>
  <c r="M550" i="10" s="1"/>
  <c r="M551" i="10" s="1"/>
  <c r="M552" i="10" s="1"/>
  <c r="M553" i="10" s="1"/>
  <c r="M554" i="10" s="1"/>
  <c r="M555" i="10" s="1"/>
  <c r="M556" i="10" s="1"/>
  <c r="M557" i="10" s="1"/>
  <c r="M558" i="10" s="1"/>
  <c r="M559" i="10" s="1"/>
  <c r="M560" i="10" s="1"/>
  <c r="M561" i="10" s="1"/>
  <c r="M562" i="10" s="1"/>
  <c r="M563" i="10" s="1"/>
  <c r="M564" i="10" s="1"/>
  <c r="M565" i="10" s="1"/>
  <c r="M566" i="10" s="1"/>
  <c r="M567" i="10" s="1"/>
  <c r="M568" i="10" s="1"/>
  <c r="M569" i="10" s="1"/>
  <c r="M570" i="10" s="1"/>
  <c r="M571" i="10" s="1"/>
  <c r="M572" i="10" s="1"/>
  <c r="M573" i="10" s="1"/>
  <c r="M574" i="10" s="1"/>
  <c r="M575" i="10" s="1"/>
  <c r="M576" i="10" s="1"/>
  <c r="M577" i="10" s="1"/>
  <c r="M578" i="10" s="1"/>
  <c r="M579" i="10" s="1"/>
  <c r="M580" i="10" s="1"/>
  <c r="M581" i="10" s="1"/>
  <c r="M582" i="10" s="1"/>
  <c r="M583" i="10" s="1"/>
  <c r="M584" i="10" s="1"/>
  <c r="M585" i="10" s="1"/>
  <c r="M586" i="10" s="1"/>
  <c r="M587" i="10" s="1"/>
  <c r="M588" i="10" s="1"/>
  <c r="M589" i="10" s="1"/>
  <c r="M590" i="10" s="1"/>
  <c r="M591" i="10" s="1"/>
  <c r="M592" i="10" s="1"/>
  <c r="M593" i="10" s="1"/>
  <c r="M594" i="10" s="1"/>
  <c r="M595" i="10" s="1"/>
  <c r="M596" i="10" s="1"/>
  <c r="M597" i="10" s="1"/>
  <c r="M598" i="10" s="1"/>
  <c r="M599" i="10" s="1"/>
  <c r="M600" i="10" s="1"/>
  <c r="M601" i="10" s="1"/>
  <c r="M602" i="10" s="1"/>
  <c r="M603" i="10" s="1"/>
  <c r="M604" i="10" s="1"/>
  <c r="M605" i="10" s="1"/>
  <c r="M606" i="10" s="1"/>
  <c r="M607" i="10" s="1"/>
  <c r="M608" i="10" s="1"/>
  <c r="M609" i="10" s="1"/>
  <c r="M610" i="10" s="1"/>
  <c r="M611" i="10" s="1"/>
  <c r="M612" i="10" s="1"/>
  <c r="M613" i="10" s="1"/>
  <c r="M614" i="10" s="1"/>
  <c r="M615" i="10" s="1"/>
  <c r="M616" i="10" s="1"/>
  <c r="M617" i="10" s="1"/>
  <c r="M618" i="10" s="1"/>
  <c r="R428" i="10"/>
  <c r="O428" i="10" s="1"/>
  <c r="R467" i="10"/>
  <c r="O467" i="10" s="1"/>
  <c r="L508" i="10"/>
  <c r="J508" i="10"/>
  <c r="J515" i="10"/>
  <c r="R515" i="10"/>
  <c r="O515" i="10" s="1"/>
  <c r="I515" i="10"/>
  <c r="L590" i="10"/>
  <c r="P590" i="10"/>
  <c r="Q590" i="10" s="1"/>
  <c r="J590" i="10"/>
  <c r="P608" i="10"/>
  <c r="Q608" i="10" s="1"/>
  <c r="J608" i="10"/>
  <c r="I608" i="10"/>
  <c r="H608" i="10"/>
  <c r="L614" i="10"/>
  <c r="R614" i="10"/>
  <c r="O614" i="10" s="1"/>
  <c r="P614" i="10"/>
  <c r="Q614" i="10" s="1"/>
  <c r="L615" i="10"/>
  <c r="J615" i="10"/>
  <c r="I615" i="10"/>
  <c r="R618" i="10"/>
  <c r="O618" i="10" s="1"/>
  <c r="I618" i="10"/>
  <c r="H618" i="10"/>
  <c r="P618" i="10"/>
  <c r="Q618" i="10" s="1"/>
  <c r="L618" i="10"/>
  <c r="J618" i="10"/>
  <c r="L657" i="10"/>
  <c r="J657" i="10"/>
  <c r="P657" i="10"/>
  <c r="Q657" i="10" s="1"/>
  <c r="I657" i="10"/>
  <c r="H657" i="10"/>
  <c r="H660" i="10"/>
  <c r="P660" i="10"/>
  <c r="Q660" i="10" s="1"/>
  <c r="R660" i="10"/>
  <c r="O660" i="10" s="1"/>
  <c r="J671" i="10"/>
  <c r="R671" i="10"/>
  <c r="O671" i="10" s="1"/>
  <c r="P671" i="10"/>
  <c r="Q671" i="10" s="1"/>
  <c r="J735" i="10"/>
  <c r="P735" i="10"/>
  <c r="Q735" i="10" s="1"/>
  <c r="L735" i="10"/>
  <c r="I735" i="10"/>
  <c r="H735" i="10"/>
  <c r="H742" i="10"/>
  <c r="R742" i="10"/>
  <c r="O742" i="10" s="1"/>
  <c r="P742" i="10"/>
  <c r="Q742" i="10" s="1"/>
  <c r="I742" i="10"/>
  <c r="L742" i="10"/>
  <c r="J744" i="10"/>
  <c r="L744" i="10"/>
  <c r="P744" i="10"/>
  <c r="Q744" i="10" s="1"/>
  <c r="G765" i="10"/>
  <c r="K765" i="10" s="1"/>
  <c r="G773" i="10"/>
  <c r="K773" i="10" s="1"/>
  <c r="J807" i="10"/>
  <c r="R807" i="10"/>
  <c r="O807" i="10" s="1"/>
  <c r="I807" i="10"/>
  <c r="P807" i="10"/>
  <c r="Q807" i="10" s="1"/>
  <c r="H807" i="10"/>
  <c r="G890" i="10"/>
  <c r="K890" i="10" s="1"/>
  <c r="T959" i="10"/>
  <c r="S959" i="10"/>
  <c r="R326" i="10"/>
  <c r="O326" i="10" s="1"/>
  <c r="R351" i="10"/>
  <c r="O351" i="10" s="1"/>
  <c r="R390" i="10"/>
  <c r="O390" i="10" s="1"/>
  <c r="L447" i="10"/>
  <c r="G453" i="10"/>
  <c r="K453" i="10" s="1"/>
  <c r="H467" i="10"/>
  <c r="G484" i="10"/>
  <c r="K484" i="10" s="1"/>
  <c r="H493" i="10"/>
  <c r="G501" i="10"/>
  <c r="K501" i="10" s="1"/>
  <c r="H508" i="10"/>
  <c r="H515" i="10"/>
  <c r="G516" i="10"/>
  <c r="K516" i="10" s="1"/>
  <c r="R529" i="10"/>
  <c r="O529" i="10" s="1"/>
  <c r="I529" i="10"/>
  <c r="H529" i="10"/>
  <c r="P529" i="10"/>
  <c r="Q529" i="10" s="1"/>
  <c r="R558" i="10"/>
  <c r="O558" i="10" s="1"/>
  <c r="H558" i="10"/>
  <c r="P558" i="10"/>
  <c r="Q558" i="10" s="1"/>
  <c r="G571" i="10"/>
  <c r="K571" i="10" s="1"/>
  <c r="J588" i="10"/>
  <c r="R588" i="10"/>
  <c r="O588" i="10" s="1"/>
  <c r="I588" i="10"/>
  <c r="L589" i="10"/>
  <c r="J589" i="10"/>
  <c r="R589" i="10"/>
  <c r="O589" i="10" s="1"/>
  <c r="P589" i="10"/>
  <c r="Q589" i="10" s="1"/>
  <c r="H590" i="10"/>
  <c r="G596" i="10"/>
  <c r="K596" i="10" s="1"/>
  <c r="H601" i="10"/>
  <c r="P601" i="10"/>
  <c r="Q601" i="10" s="1"/>
  <c r="I601" i="10"/>
  <c r="G605" i="10"/>
  <c r="K605" i="10" s="1"/>
  <c r="L608" i="10"/>
  <c r="H614" i="10"/>
  <c r="H615" i="10"/>
  <c r="G640" i="10"/>
  <c r="K640" i="10" s="1"/>
  <c r="L660" i="10"/>
  <c r="H671" i="10"/>
  <c r="H676" i="10"/>
  <c r="P676" i="10"/>
  <c r="Q676" i="10" s="1"/>
  <c r="L676" i="10"/>
  <c r="J676" i="10"/>
  <c r="I676" i="10"/>
  <c r="R685" i="10"/>
  <c r="O685" i="10" s="1"/>
  <c r="I685" i="10"/>
  <c r="H685" i="10"/>
  <c r="J685" i="10"/>
  <c r="L685" i="10"/>
  <c r="R690" i="10"/>
  <c r="O690" i="10" s="1"/>
  <c r="P690" i="10"/>
  <c r="Q690" i="10" s="1"/>
  <c r="H690" i="10"/>
  <c r="L696" i="10"/>
  <c r="J696" i="10"/>
  <c r="I696" i="10"/>
  <c r="H696" i="10"/>
  <c r="R696" i="10"/>
  <c r="O696" i="10" s="1"/>
  <c r="I698" i="10"/>
  <c r="H698" i="10"/>
  <c r="R698" i="10"/>
  <c r="O698" i="10" s="1"/>
  <c r="P698" i="10"/>
  <c r="Q698" i="10" s="1"/>
  <c r="L698" i="10"/>
  <c r="L707" i="10"/>
  <c r="T708" i="10"/>
  <c r="S708" i="10"/>
  <c r="R735" i="10"/>
  <c r="O735" i="10" s="1"/>
  <c r="H744" i="10"/>
  <c r="R751" i="10"/>
  <c r="O751" i="10" s="1"/>
  <c r="I751" i="10"/>
  <c r="P751" i="10"/>
  <c r="Q751" i="10" s="1"/>
  <c r="J751" i="10"/>
  <c r="L751" i="10"/>
  <c r="J760" i="10"/>
  <c r="P760" i="10"/>
  <c r="Q760" i="10" s="1"/>
  <c r="L760" i="10"/>
  <c r="R760" i="10"/>
  <c r="O760" i="10" s="1"/>
  <c r="L762" i="10"/>
  <c r="R762" i="10"/>
  <c r="O762" i="10" s="1"/>
  <c r="J762" i="10"/>
  <c r="I762" i="10"/>
  <c r="H762" i="10"/>
  <c r="P762" i="10"/>
  <c r="Q762" i="10" s="1"/>
  <c r="G771" i="10"/>
  <c r="K771" i="10" s="1"/>
  <c r="G778" i="10"/>
  <c r="K778" i="10" s="1"/>
  <c r="P780" i="10"/>
  <c r="Q780" i="10" s="1"/>
  <c r="I780" i="10"/>
  <c r="R780" i="10"/>
  <c r="O780" i="10" s="1"/>
  <c r="L780" i="10"/>
  <c r="H780" i="10"/>
  <c r="J799" i="10"/>
  <c r="R799" i="10"/>
  <c r="O799" i="10" s="1"/>
  <c r="I799" i="10"/>
  <c r="P799" i="10"/>
  <c r="Q799" i="10" s="1"/>
  <c r="L799" i="10"/>
  <c r="H799" i="10"/>
  <c r="L807" i="10"/>
  <c r="R814" i="10"/>
  <c r="O814" i="10" s="1"/>
  <c r="I814" i="10"/>
  <c r="H814" i="10"/>
  <c r="L814" i="10"/>
  <c r="J814" i="10"/>
  <c r="P814" i="10"/>
  <c r="Q814" i="10" s="1"/>
  <c r="G854" i="10"/>
  <c r="K854" i="10" s="1"/>
  <c r="R883" i="10"/>
  <c r="O883" i="10" s="1"/>
  <c r="I883" i="10"/>
  <c r="H883" i="10"/>
  <c r="J883" i="10"/>
  <c r="L883" i="10"/>
  <c r="P883" i="10"/>
  <c r="Q883" i="10" s="1"/>
  <c r="T926" i="10"/>
  <c r="S926" i="10"/>
  <c r="H585" i="10"/>
  <c r="P585" i="10"/>
  <c r="Q585" i="10" s="1"/>
  <c r="H617" i="10"/>
  <c r="P617" i="10"/>
  <c r="Q617" i="10" s="1"/>
  <c r="L673" i="10"/>
  <c r="H673" i="10"/>
  <c r="R673" i="10"/>
  <c r="O673" i="10" s="1"/>
  <c r="J711" i="10"/>
  <c r="H711" i="10"/>
  <c r="L711" i="10"/>
  <c r="I711" i="10"/>
  <c r="G721" i="10"/>
  <c r="K721" i="10" s="1"/>
  <c r="P722" i="10"/>
  <c r="Q722" i="10" s="1"/>
  <c r="L722" i="10"/>
  <c r="P723" i="10"/>
  <c r="Q723" i="10" s="1"/>
  <c r="J723" i="10"/>
  <c r="I723" i="10"/>
  <c r="H723" i="10"/>
  <c r="R733" i="10"/>
  <c r="O733" i="10" s="1"/>
  <c r="I733" i="10"/>
  <c r="H733" i="10"/>
  <c r="J733" i="10"/>
  <c r="I764" i="10"/>
  <c r="R764" i="10"/>
  <c r="O764" i="10" s="1"/>
  <c r="H764" i="10"/>
  <c r="P764" i="10"/>
  <c r="Q764" i="10" s="1"/>
  <c r="J768" i="10"/>
  <c r="L768" i="10"/>
  <c r="R768" i="10"/>
  <c r="O768" i="10" s="1"/>
  <c r="J776" i="10"/>
  <c r="R776" i="10"/>
  <c r="O776" i="10" s="1"/>
  <c r="H776" i="10"/>
  <c r="P776" i="10"/>
  <c r="Q776" i="10" s="1"/>
  <c r="R790" i="10"/>
  <c r="O790" i="10" s="1"/>
  <c r="I790" i="10"/>
  <c r="H790" i="10"/>
  <c r="L790" i="10"/>
  <c r="J790" i="10"/>
  <c r="P790" i="10"/>
  <c r="Q790" i="10" s="1"/>
  <c r="T793" i="10"/>
  <c r="S793" i="10"/>
  <c r="P796" i="10"/>
  <c r="Q796" i="10" s="1"/>
  <c r="H796" i="10"/>
  <c r="R796" i="10"/>
  <c r="O796" i="10" s="1"/>
  <c r="I796" i="10"/>
  <c r="J816" i="10"/>
  <c r="L816" i="10"/>
  <c r="R816" i="10"/>
  <c r="O816" i="10" s="1"/>
  <c r="P816" i="10"/>
  <c r="Q816" i="10" s="1"/>
  <c r="I816" i="10"/>
  <c r="H821" i="10"/>
  <c r="P821" i="10"/>
  <c r="Q821" i="10" s="1"/>
  <c r="R821" i="10"/>
  <c r="O821" i="10" s="1"/>
  <c r="J821" i="10"/>
  <c r="I821" i="10"/>
  <c r="J837" i="10"/>
  <c r="I837" i="10"/>
  <c r="R837" i="10"/>
  <c r="O837" i="10" s="1"/>
  <c r="P837" i="10"/>
  <c r="Q837" i="10" s="1"/>
  <c r="P840" i="10"/>
  <c r="Q840" i="10" s="1"/>
  <c r="R840" i="10"/>
  <c r="O840" i="10" s="1"/>
  <c r="L840" i="10"/>
  <c r="J840" i="10"/>
  <c r="I840" i="10"/>
  <c r="H840" i="10"/>
  <c r="J845" i="10"/>
  <c r="L845" i="10"/>
  <c r="I845" i="10"/>
  <c r="H845" i="10"/>
  <c r="R845" i="10"/>
  <c r="O845" i="10" s="1"/>
  <c r="P857" i="10"/>
  <c r="Q857" i="10" s="1"/>
  <c r="J857" i="10"/>
  <c r="I857" i="10"/>
  <c r="R857" i="10"/>
  <c r="O857" i="10" s="1"/>
  <c r="J884" i="10"/>
  <c r="L884" i="10"/>
  <c r="R884" i="10"/>
  <c r="O884" i="10" s="1"/>
  <c r="P884" i="10"/>
  <c r="Q884" i="10" s="1"/>
  <c r="I884" i="10"/>
  <c r="H884" i="10"/>
  <c r="L908" i="10"/>
  <c r="I908" i="10"/>
  <c r="H908" i="10"/>
  <c r="R908" i="10"/>
  <c r="O908" i="10" s="1"/>
  <c r="P908" i="10"/>
  <c r="Q908" i="10" s="1"/>
  <c r="J922" i="10"/>
  <c r="I922" i="10"/>
  <c r="R922" i="10"/>
  <c r="O922" i="10" s="1"/>
  <c r="H922" i="10"/>
  <c r="P922" i="10"/>
  <c r="Q922" i="10" s="1"/>
  <c r="P992" i="10"/>
  <c r="Q992" i="10" s="1"/>
  <c r="I992" i="10"/>
  <c r="H992" i="10"/>
  <c r="L992" i="10"/>
  <c r="R992" i="10"/>
  <c r="O992" i="10" s="1"/>
  <c r="J992" i="10"/>
  <c r="J995" i="10"/>
  <c r="R995" i="10"/>
  <c r="O995" i="10" s="1"/>
  <c r="I995" i="10"/>
  <c r="H995" i="10"/>
  <c r="L995" i="10"/>
  <c r="P995" i="10"/>
  <c r="Q995" i="10" s="1"/>
  <c r="G574" i="10"/>
  <c r="K574" i="10" s="1"/>
  <c r="G581" i="10"/>
  <c r="K581" i="10" s="1"/>
  <c r="L585" i="10"/>
  <c r="G606" i="10"/>
  <c r="K606" i="10" s="1"/>
  <c r="G613" i="10"/>
  <c r="K613" i="10" s="1"/>
  <c r="L617" i="10"/>
  <c r="G643" i="10"/>
  <c r="K643" i="10" s="1"/>
  <c r="G650" i="10"/>
  <c r="K650" i="10" s="1"/>
  <c r="L714" i="10"/>
  <c r="I714" i="10"/>
  <c r="H714" i="10"/>
  <c r="G720" i="10"/>
  <c r="K720" i="10" s="1"/>
  <c r="H722" i="10"/>
  <c r="L723" i="10"/>
  <c r="L733" i="10"/>
  <c r="G745" i="10"/>
  <c r="K745" i="10" s="1"/>
  <c r="G761" i="10"/>
  <c r="K761" i="10" s="1"/>
  <c r="L764" i="10"/>
  <c r="I776" i="10"/>
  <c r="L796" i="10"/>
  <c r="H816" i="10"/>
  <c r="L821" i="10"/>
  <c r="M830" i="10"/>
  <c r="M831" i="10" s="1"/>
  <c r="M832" i="10" s="1"/>
  <c r="M833" i="10" s="1"/>
  <c r="M834" i="10" s="1"/>
  <c r="M835" i="10" s="1"/>
  <c r="M836" i="10" s="1"/>
  <c r="M837" i="10" s="1"/>
  <c r="M838" i="10" s="1"/>
  <c r="M839" i="10" s="1"/>
  <c r="M840" i="10" s="1"/>
  <c r="M841" i="10" s="1"/>
  <c r="M842" i="10" s="1"/>
  <c r="M843" i="10" s="1"/>
  <c r="M844" i="10" s="1"/>
  <c r="M845" i="10" s="1"/>
  <c r="M846" i="10" s="1"/>
  <c r="M847" i="10" s="1"/>
  <c r="M848" i="10" s="1"/>
  <c r="M849" i="10" s="1"/>
  <c r="M850" i="10" s="1"/>
  <c r="M851" i="10" s="1"/>
  <c r="M852" i="10" s="1"/>
  <c r="M853" i="10" s="1"/>
  <c r="M854" i="10" s="1"/>
  <c r="M855" i="10" s="1"/>
  <c r="M856" i="10" s="1"/>
  <c r="M857" i="10" s="1"/>
  <c r="M858" i="10" s="1"/>
  <c r="M859" i="10" s="1"/>
  <c r="M860" i="10" s="1"/>
  <c r="M861" i="10" s="1"/>
  <c r="M862" i="10" s="1"/>
  <c r="M863" i="10" s="1"/>
  <c r="M864" i="10" s="1"/>
  <c r="M865" i="10" s="1"/>
  <c r="M866" i="10" s="1"/>
  <c r="M867" i="10" s="1"/>
  <c r="M868" i="10" s="1"/>
  <c r="M869" i="10" s="1"/>
  <c r="M870" i="10" s="1"/>
  <c r="M871" i="10" s="1"/>
  <c r="M872" i="10" s="1"/>
  <c r="M873" i="10" s="1"/>
  <c r="M874" i="10" s="1"/>
  <c r="M875" i="10" s="1"/>
  <c r="M876" i="10" s="1"/>
  <c r="M877" i="10" s="1"/>
  <c r="M878" i="10" s="1"/>
  <c r="M879" i="10" s="1"/>
  <c r="M880" i="10" s="1"/>
  <c r="M881" i="10" s="1"/>
  <c r="M882" i="10" s="1"/>
  <c r="M883" i="10" s="1"/>
  <c r="M884" i="10" s="1"/>
  <c r="M885" i="10" s="1"/>
  <c r="M886" i="10" s="1"/>
  <c r="M887" i="10" s="1"/>
  <c r="M888" i="10" s="1"/>
  <c r="M889" i="10" s="1"/>
  <c r="M890" i="10" s="1"/>
  <c r="M891" i="10" s="1"/>
  <c r="M892" i="10" s="1"/>
  <c r="M893" i="10" s="1"/>
  <c r="M894" i="10" s="1"/>
  <c r="M895" i="10" s="1"/>
  <c r="M896" i="10" s="1"/>
  <c r="M897" i="10" s="1"/>
  <c r="M898" i="10" s="1"/>
  <c r="M899" i="10" s="1"/>
  <c r="M900" i="10" s="1"/>
  <c r="M901" i="10" s="1"/>
  <c r="M902" i="10" s="1"/>
  <c r="M903" i="10" s="1"/>
  <c r="M904" i="10" s="1"/>
  <c r="M905" i="10" s="1"/>
  <c r="M906" i="10" s="1"/>
  <c r="M907" i="10" s="1"/>
  <c r="M908" i="10" s="1"/>
  <c r="M909" i="10" s="1"/>
  <c r="M910" i="10" s="1"/>
  <c r="M911" i="10" s="1"/>
  <c r="M912" i="10" s="1"/>
  <c r="M913" i="10" s="1"/>
  <c r="M914" i="10" s="1"/>
  <c r="M915" i="10" s="1"/>
  <c r="M916" i="10" s="1"/>
  <c r="M917" i="10" s="1"/>
  <c r="M918" i="10" s="1"/>
  <c r="M919" i="10" s="1"/>
  <c r="M920" i="10" s="1"/>
  <c r="M921" i="10" s="1"/>
  <c r="M922" i="10" s="1"/>
  <c r="M923" i="10" s="1"/>
  <c r="M924" i="10" s="1"/>
  <c r="M925" i="10" s="1"/>
  <c r="M926" i="10" s="1"/>
  <c r="M927" i="10" s="1"/>
  <c r="M928" i="10" s="1"/>
  <c r="M929" i="10" s="1"/>
  <c r="M930" i="10" s="1"/>
  <c r="M931" i="10" s="1"/>
  <c r="M932" i="10" s="1"/>
  <c r="M933" i="10" s="1"/>
  <c r="M934" i="10" s="1"/>
  <c r="M935" i="10" s="1"/>
  <c r="M936" i="10" s="1"/>
  <c r="M937" i="10" s="1"/>
  <c r="M938" i="10" s="1"/>
  <c r="M939" i="10" s="1"/>
  <c r="M940" i="10" s="1"/>
  <c r="M941" i="10" s="1"/>
  <c r="M942" i="10" s="1"/>
  <c r="M943" i="10" s="1"/>
  <c r="M944" i="10" s="1"/>
  <c r="M945" i="10" s="1"/>
  <c r="M946" i="10" s="1"/>
  <c r="M947" i="10" s="1"/>
  <c r="M948" i="10" s="1"/>
  <c r="M949" i="10" s="1"/>
  <c r="M950" i="10" s="1"/>
  <c r="M951" i="10" s="1"/>
  <c r="M952" i="10" s="1"/>
  <c r="M953" i="10" s="1"/>
  <c r="M954" i="10" s="1"/>
  <c r="M955" i="10" s="1"/>
  <c r="M956" i="10" s="1"/>
  <c r="M957" i="10" s="1"/>
  <c r="M958" i="10" s="1"/>
  <c r="M959" i="10" s="1"/>
  <c r="M960" i="10" s="1"/>
  <c r="M961" i="10" s="1"/>
  <c r="M962" i="10" s="1"/>
  <c r="M963" i="10" s="1"/>
  <c r="M964" i="10" s="1"/>
  <c r="M965" i="10" s="1"/>
  <c r="M966" i="10" s="1"/>
  <c r="M967" i="10" s="1"/>
  <c r="M968" i="10" s="1"/>
  <c r="M969" i="10" s="1"/>
  <c r="M970" i="10" s="1"/>
  <c r="M971" i="10" s="1"/>
  <c r="M972" i="10" s="1"/>
  <c r="M973" i="10" s="1"/>
  <c r="M974" i="10" s="1"/>
  <c r="M975" i="10" s="1"/>
  <c r="M976" i="10" s="1"/>
  <c r="M977" i="10" s="1"/>
  <c r="M978" i="10" s="1"/>
  <c r="M979" i="10" s="1"/>
  <c r="M980" i="10" s="1"/>
  <c r="M981" i="10" s="1"/>
  <c r="M982" i="10" s="1"/>
  <c r="M983" i="10" s="1"/>
  <c r="M984" i="10" s="1"/>
  <c r="M985" i="10" s="1"/>
  <c r="M986" i="10" s="1"/>
  <c r="M987" i="10" s="1"/>
  <c r="M988" i="10" s="1"/>
  <c r="M989" i="10" s="1"/>
  <c r="M990" i="10" s="1"/>
  <c r="M991" i="10" s="1"/>
  <c r="M992" i="10" s="1"/>
  <c r="M993" i="10" s="1"/>
  <c r="M994" i="10" s="1"/>
  <c r="M995" i="10" s="1"/>
  <c r="M996" i="10" s="1"/>
  <c r="M997" i="10" s="1"/>
  <c r="M998" i="10" s="1"/>
  <c r="M999" i="10" s="1"/>
  <c r="M1000" i="10" s="1"/>
  <c r="M1001" i="10" s="1"/>
  <c r="M1002" i="10" s="1"/>
  <c r="M1003" i="10" s="1"/>
  <c r="M1004" i="10" s="1"/>
  <c r="M1005" i="10" s="1"/>
  <c r="M1006" i="10" s="1"/>
  <c r="M1007" i="10" s="1"/>
  <c r="M1008" i="10" s="1"/>
  <c r="M1009" i="10" s="1"/>
  <c r="M1010" i="10" s="1"/>
  <c r="M1011" i="10" s="1"/>
  <c r="M1012" i="10" s="1"/>
  <c r="M1013" i="10" s="1"/>
  <c r="M1014" i="10" s="1"/>
  <c r="M1015" i="10" s="1"/>
  <c r="M1016" i="10" s="1"/>
  <c r="M1017" i="10" s="1"/>
  <c r="M1018" i="10" s="1"/>
  <c r="M1019" i="10" s="1"/>
  <c r="M1020" i="10" s="1"/>
  <c r="M1021" i="10" s="1"/>
  <c r="M1022" i="10" s="1"/>
  <c r="M1023" i="10" s="1"/>
  <c r="M1024" i="10" s="1"/>
  <c r="M1025" i="10" s="1"/>
  <c r="M1026" i="10" s="1"/>
  <c r="M1027" i="10" s="1"/>
  <c r="M1028" i="10" s="1"/>
  <c r="G829" i="10"/>
  <c r="K829" i="10" s="1"/>
  <c r="H837" i="10"/>
  <c r="J853" i="10"/>
  <c r="L853" i="10"/>
  <c r="R853" i="10"/>
  <c r="O853" i="10" s="1"/>
  <c r="P853" i="10"/>
  <c r="Q853" i="10" s="1"/>
  <c r="I853" i="10"/>
  <c r="H853" i="10"/>
  <c r="R856" i="10"/>
  <c r="O856" i="10" s="1"/>
  <c r="I856" i="10"/>
  <c r="H856" i="10"/>
  <c r="L857" i="10"/>
  <c r="J907" i="10"/>
  <c r="P907" i="10"/>
  <c r="Q907" i="10" s="1"/>
  <c r="I907" i="10"/>
  <c r="H907" i="10"/>
  <c r="R907" i="10"/>
  <c r="O907" i="10" s="1"/>
  <c r="L922" i="10"/>
  <c r="H561" i="10"/>
  <c r="P561" i="10"/>
  <c r="Q561" i="10" s="1"/>
  <c r="H593" i="10"/>
  <c r="P593" i="10"/>
  <c r="Q593" i="10" s="1"/>
  <c r="M627" i="10"/>
  <c r="M628" i="10" s="1"/>
  <c r="M629" i="10" s="1"/>
  <c r="M630" i="10" s="1"/>
  <c r="M631" i="10" s="1"/>
  <c r="M632" i="10" s="1"/>
  <c r="M633" i="10" s="1"/>
  <c r="M634" i="10" s="1"/>
  <c r="M635" i="10" s="1"/>
  <c r="M636" i="10" s="1"/>
  <c r="M637" i="10" s="1"/>
  <c r="M638" i="10" s="1"/>
  <c r="M639" i="10" s="1"/>
  <c r="M640" i="10" s="1"/>
  <c r="M641" i="10" s="1"/>
  <c r="M642" i="10" s="1"/>
  <c r="M643" i="10" s="1"/>
  <c r="M644" i="10" s="1"/>
  <c r="M645" i="10" s="1"/>
  <c r="M646" i="10" s="1"/>
  <c r="M647" i="10" s="1"/>
  <c r="M648" i="10" s="1"/>
  <c r="M649" i="10" s="1"/>
  <c r="M650" i="10" s="1"/>
  <c r="M651" i="10" s="1"/>
  <c r="M652" i="10" s="1"/>
  <c r="M653" i="10" s="1"/>
  <c r="M654" i="10" s="1"/>
  <c r="M655" i="10" s="1"/>
  <c r="M656" i="10" s="1"/>
  <c r="M657" i="10" s="1"/>
  <c r="M658" i="10" s="1"/>
  <c r="M659" i="10" s="1"/>
  <c r="M660" i="10" s="1"/>
  <c r="M661" i="10" s="1"/>
  <c r="M662" i="10" s="1"/>
  <c r="M663" i="10" s="1"/>
  <c r="M664" i="10" s="1"/>
  <c r="M665" i="10" s="1"/>
  <c r="M666" i="10" s="1"/>
  <c r="M667" i="10" s="1"/>
  <c r="M668" i="10" s="1"/>
  <c r="M669" i="10" s="1"/>
  <c r="M670" i="10" s="1"/>
  <c r="M671" i="10" s="1"/>
  <c r="M672" i="10" s="1"/>
  <c r="M673" i="10" s="1"/>
  <c r="M674" i="10" s="1"/>
  <c r="M675" i="10" s="1"/>
  <c r="M676" i="10" s="1"/>
  <c r="M677" i="10" s="1"/>
  <c r="M678" i="10" s="1"/>
  <c r="M679" i="10" s="1"/>
  <c r="M680" i="10" s="1"/>
  <c r="M681" i="10" s="1"/>
  <c r="M682" i="10" s="1"/>
  <c r="M683" i="10" s="1"/>
  <c r="M684" i="10" s="1"/>
  <c r="M685" i="10" s="1"/>
  <c r="M686" i="10" s="1"/>
  <c r="M687" i="10" s="1"/>
  <c r="M688" i="10" s="1"/>
  <c r="M689" i="10" s="1"/>
  <c r="M690" i="10" s="1"/>
  <c r="M691" i="10" s="1"/>
  <c r="M692" i="10" s="1"/>
  <c r="M693" i="10" s="1"/>
  <c r="M694" i="10" s="1"/>
  <c r="M695" i="10" s="1"/>
  <c r="M696" i="10" s="1"/>
  <c r="M697" i="10" s="1"/>
  <c r="M698" i="10" s="1"/>
  <c r="M699" i="10" s="1"/>
  <c r="M700" i="10" s="1"/>
  <c r="M701" i="10" s="1"/>
  <c r="M702" i="10" s="1"/>
  <c r="M703" i="10" s="1"/>
  <c r="M704" i="10" s="1"/>
  <c r="M705" i="10" s="1"/>
  <c r="M706" i="10" s="1"/>
  <c r="M707" i="10" s="1"/>
  <c r="M708" i="10" s="1"/>
  <c r="M709" i="10" s="1"/>
  <c r="M710" i="10" s="1"/>
  <c r="M711" i="10" s="1"/>
  <c r="M712" i="10" s="1"/>
  <c r="M713" i="10" s="1"/>
  <c r="M714" i="10" s="1"/>
  <c r="M715" i="10" s="1"/>
  <c r="M716" i="10" s="1"/>
  <c r="M717" i="10" s="1"/>
  <c r="M718" i="10" s="1"/>
  <c r="M719" i="10" s="1"/>
  <c r="M720" i="10" s="1"/>
  <c r="M721" i="10" s="1"/>
  <c r="M722" i="10" s="1"/>
  <c r="M723" i="10" s="1"/>
  <c r="M724" i="10" s="1"/>
  <c r="M725" i="10" s="1"/>
  <c r="M726" i="10" s="1"/>
  <c r="M727" i="10" s="1"/>
  <c r="M728" i="10" s="1"/>
  <c r="M729" i="10" s="1"/>
  <c r="M730" i="10" s="1"/>
  <c r="M731" i="10" s="1"/>
  <c r="M732" i="10" s="1"/>
  <c r="M733" i="10" s="1"/>
  <c r="M734" i="10" s="1"/>
  <c r="M735" i="10" s="1"/>
  <c r="M736" i="10" s="1"/>
  <c r="M737" i="10" s="1"/>
  <c r="M738" i="10" s="1"/>
  <c r="M739" i="10" s="1"/>
  <c r="M740" i="10" s="1"/>
  <c r="M741" i="10" s="1"/>
  <c r="M742" i="10" s="1"/>
  <c r="M743" i="10" s="1"/>
  <c r="M744" i="10" s="1"/>
  <c r="M745" i="10" s="1"/>
  <c r="M746" i="10" s="1"/>
  <c r="M747" i="10" s="1"/>
  <c r="M748" i="10" s="1"/>
  <c r="M749" i="10" s="1"/>
  <c r="M750" i="10" s="1"/>
  <c r="M751" i="10" s="1"/>
  <c r="M752" i="10" s="1"/>
  <c r="M753" i="10" s="1"/>
  <c r="M754" i="10" s="1"/>
  <c r="M755" i="10" s="1"/>
  <c r="M756" i="10" s="1"/>
  <c r="M757" i="10" s="1"/>
  <c r="M758" i="10" s="1"/>
  <c r="M759" i="10" s="1"/>
  <c r="M760" i="10" s="1"/>
  <c r="M761" i="10" s="1"/>
  <c r="M762" i="10" s="1"/>
  <c r="M763" i="10" s="1"/>
  <c r="M764" i="10" s="1"/>
  <c r="M765" i="10" s="1"/>
  <c r="M766" i="10" s="1"/>
  <c r="M767" i="10" s="1"/>
  <c r="M768" i="10" s="1"/>
  <c r="M769" i="10" s="1"/>
  <c r="M770" i="10" s="1"/>
  <c r="M771" i="10" s="1"/>
  <c r="M772" i="10" s="1"/>
  <c r="M773" i="10" s="1"/>
  <c r="M774" i="10" s="1"/>
  <c r="M775" i="10" s="1"/>
  <c r="M776" i="10" s="1"/>
  <c r="M777" i="10" s="1"/>
  <c r="M778" i="10" s="1"/>
  <c r="M779" i="10" s="1"/>
  <c r="M780" i="10" s="1"/>
  <c r="M781" i="10" s="1"/>
  <c r="M782" i="10" s="1"/>
  <c r="M783" i="10" s="1"/>
  <c r="M784" i="10" s="1"/>
  <c r="M785" i="10" s="1"/>
  <c r="M786" i="10" s="1"/>
  <c r="M787" i="10" s="1"/>
  <c r="M788" i="10" s="1"/>
  <c r="M789" i="10" s="1"/>
  <c r="M790" i="10" s="1"/>
  <c r="M791" i="10" s="1"/>
  <c r="M792" i="10" s="1"/>
  <c r="M793" i="10" s="1"/>
  <c r="M794" i="10" s="1"/>
  <c r="M795" i="10" s="1"/>
  <c r="M796" i="10" s="1"/>
  <c r="M797" i="10" s="1"/>
  <c r="M798" i="10" s="1"/>
  <c r="M799" i="10" s="1"/>
  <c r="M800" i="10" s="1"/>
  <c r="M801" i="10" s="1"/>
  <c r="M802" i="10" s="1"/>
  <c r="M803" i="10" s="1"/>
  <c r="M804" i="10" s="1"/>
  <c r="M805" i="10" s="1"/>
  <c r="M806" i="10" s="1"/>
  <c r="M807" i="10" s="1"/>
  <c r="M808" i="10" s="1"/>
  <c r="M809" i="10" s="1"/>
  <c r="M810" i="10" s="1"/>
  <c r="M811" i="10" s="1"/>
  <c r="M812" i="10" s="1"/>
  <c r="M813" i="10" s="1"/>
  <c r="M814" i="10" s="1"/>
  <c r="M815" i="10" s="1"/>
  <c r="M816" i="10" s="1"/>
  <c r="M817" i="10" s="1"/>
  <c r="M818" i="10" s="1"/>
  <c r="M819" i="10" s="1"/>
  <c r="M820" i="10" s="1"/>
  <c r="M821" i="10" s="1"/>
  <c r="M822" i="10" s="1"/>
  <c r="M823" i="10" s="1"/>
  <c r="H630" i="10"/>
  <c r="P630" i="10"/>
  <c r="Q630" i="10" s="1"/>
  <c r="P659" i="10"/>
  <c r="Q659" i="10" s="1"/>
  <c r="J659" i="10"/>
  <c r="I659" i="10"/>
  <c r="P673" i="10"/>
  <c r="Q673" i="10" s="1"/>
  <c r="P675" i="10"/>
  <c r="Q675" i="10" s="1"/>
  <c r="R675" i="10"/>
  <c r="O675" i="10" s="1"/>
  <c r="P683" i="10"/>
  <c r="Q683" i="10" s="1"/>
  <c r="I683" i="10"/>
  <c r="H683" i="10"/>
  <c r="R683" i="10"/>
  <c r="O683" i="10" s="1"/>
  <c r="P691" i="10"/>
  <c r="Q691" i="10" s="1"/>
  <c r="J691" i="10"/>
  <c r="I691" i="10"/>
  <c r="P714" i="10"/>
  <c r="Q714" i="10" s="1"/>
  <c r="I722" i="10"/>
  <c r="H724" i="10"/>
  <c r="P724" i="10"/>
  <c r="Q724" i="10" s="1"/>
  <c r="R724" i="10"/>
  <c r="O724" i="10" s="1"/>
  <c r="G729" i="10"/>
  <c r="K729" i="10" s="1"/>
  <c r="H732" i="10"/>
  <c r="P732" i="10"/>
  <c r="Q732" i="10" s="1"/>
  <c r="I732" i="10"/>
  <c r="L732" i="10"/>
  <c r="G749" i="10"/>
  <c r="K749" i="10" s="1"/>
  <c r="P768" i="10"/>
  <c r="Q768" i="10" s="1"/>
  <c r="L776" i="10"/>
  <c r="J779" i="10"/>
  <c r="L779" i="10"/>
  <c r="S781" i="10"/>
  <c r="T781" i="10"/>
  <c r="G783" i="10"/>
  <c r="K783" i="10" s="1"/>
  <c r="J791" i="10"/>
  <c r="R791" i="10"/>
  <c r="O791" i="10" s="1"/>
  <c r="I791" i="10"/>
  <c r="H791" i="10"/>
  <c r="G810" i="10"/>
  <c r="K810" i="10" s="1"/>
  <c r="H819" i="10"/>
  <c r="R819" i="10"/>
  <c r="O819" i="10" s="1"/>
  <c r="P819" i="10"/>
  <c r="Q819" i="10" s="1"/>
  <c r="L819" i="10"/>
  <c r="P833" i="10"/>
  <c r="Q833" i="10" s="1"/>
  <c r="R833" i="10"/>
  <c r="O833" i="10" s="1"/>
  <c r="H833" i="10"/>
  <c r="I833" i="10"/>
  <c r="R835" i="10"/>
  <c r="O835" i="10" s="1"/>
  <c r="I835" i="10"/>
  <c r="H835" i="10"/>
  <c r="L835" i="10"/>
  <c r="P835" i="10"/>
  <c r="Q835" i="10" s="1"/>
  <c r="J835" i="10"/>
  <c r="L837" i="10"/>
  <c r="G843" i="10"/>
  <c r="K843" i="10" s="1"/>
  <c r="P845" i="10"/>
  <c r="Q845" i="10" s="1"/>
  <c r="L856" i="10"/>
  <c r="G868" i="10"/>
  <c r="K868" i="10" s="1"/>
  <c r="P889" i="10"/>
  <c r="Q889" i="10" s="1"/>
  <c r="R889" i="10"/>
  <c r="O889" i="10" s="1"/>
  <c r="H889" i="10"/>
  <c r="I889" i="10"/>
  <c r="L889" i="10"/>
  <c r="L899" i="10"/>
  <c r="R899" i="10"/>
  <c r="O899" i="10" s="1"/>
  <c r="P899" i="10"/>
  <c r="Q899" i="10" s="1"/>
  <c r="J899" i="10"/>
  <c r="L907" i="10"/>
  <c r="J926" i="10"/>
  <c r="P926" i="10"/>
  <c r="Q926" i="10" s="1"/>
  <c r="L926" i="10"/>
  <c r="I926" i="10"/>
  <c r="J958" i="10"/>
  <c r="R958" i="10"/>
  <c r="O958" i="10" s="1"/>
  <c r="I958" i="10"/>
  <c r="P958" i="10"/>
  <c r="Q958" i="10" s="1"/>
  <c r="H958" i="10"/>
  <c r="J966" i="10"/>
  <c r="R966" i="10"/>
  <c r="O966" i="10" s="1"/>
  <c r="I966" i="10"/>
  <c r="P966" i="10"/>
  <c r="Q966" i="10" s="1"/>
  <c r="L966" i="10"/>
  <c r="H966" i="10"/>
  <c r="P741" i="10"/>
  <c r="Q741" i="10" s="1"/>
  <c r="L741" i="10"/>
  <c r="J752" i="10"/>
  <c r="I752" i="10"/>
  <c r="R752" i="10"/>
  <c r="O752" i="10" s="1"/>
  <c r="H766" i="10"/>
  <c r="P766" i="10"/>
  <c r="Q766" i="10" s="1"/>
  <c r="G786" i="10"/>
  <c r="K786" i="10" s="1"/>
  <c r="G798" i="10"/>
  <c r="K798" i="10" s="1"/>
  <c r="H805" i="10"/>
  <c r="P805" i="10"/>
  <c r="Q805" i="10" s="1"/>
  <c r="L805" i="10"/>
  <c r="I805" i="10"/>
  <c r="J860" i="10"/>
  <c r="R860" i="10"/>
  <c r="O860" i="10" s="1"/>
  <c r="I860" i="10"/>
  <c r="L860" i="10"/>
  <c r="L888" i="10"/>
  <c r="J888" i="10"/>
  <c r="I888" i="10"/>
  <c r="R888" i="10"/>
  <c r="O888" i="10" s="1"/>
  <c r="P888" i="10"/>
  <c r="Q888" i="10" s="1"/>
  <c r="L1007" i="10"/>
  <c r="J1007" i="10"/>
  <c r="I1007" i="10"/>
  <c r="P1007" i="10"/>
  <c r="Q1007" i="10" s="1"/>
  <c r="R1007" i="10"/>
  <c r="O1007" i="10" s="1"/>
  <c r="J1020" i="10"/>
  <c r="R1020" i="10"/>
  <c r="O1020" i="10" s="1"/>
  <c r="I1020" i="10"/>
  <c r="L1020" i="10"/>
  <c r="H1020" i="10"/>
  <c r="P1020" i="10"/>
  <c r="Q1020" i="10" s="1"/>
  <c r="R656" i="10"/>
  <c r="O656" i="10" s="1"/>
  <c r="R688" i="10"/>
  <c r="O688" i="10" s="1"/>
  <c r="H708" i="10"/>
  <c r="P708" i="10"/>
  <c r="Q708" i="10" s="1"/>
  <c r="R739" i="10"/>
  <c r="O739" i="10" s="1"/>
  <c r="H739" i="10"/>
  <c r="G767" i="10"/>
  <c r="K767" i="10" s="1"/>
  <c r="L785" i="10"/>
  <c r="P785" i="10"/>
  <c r="Q785" i="10" s="1"/>
  <c r="I785" i="10"/>
  <c r="H789" i="10"/>
  <c r="P789" i="10"/>
  <c r="Q789" i="10" s="1"/>
  <c r="L789" i="10"/>
  <c r="J789" i="10"/>
  <c r="L802" i="10"/>
  <c r="J802" i="10"/>
  <c r="I802" i="10"/>
  <c r="P802" i="10"/>
  <c r="Q802" i="10" s="1"/>
  <c r="H802" i="10"/>
  <c r="P803" i="10"/>
  <c r="Q803" i="10" s="1"/>
  <c r="L803" i="10"/>
  <c r="I803" i="10"/>
  <c r="H803" i="10"/>
  <c r="P804" i="10"/>
  <c r="Q804" i="10" s="1"/>
  <c r="I804" i="10"/>
  <c r="H804" i="10"/>
  <c r="R804" i="10"/>
  <c r="O804" i="10" s="1"/>
  <c r="J836" i="10"/>
  <c r="R836" i="10"/>
  <c r="O836" i="10" s="1"/>
  <c r="I836" i="10"/>
  <c r="H836" i="10"/>
  <c r="P836" i="10"/>
  <c r="Q836" i="10" s="1"/>
  <c r="L839" i="10"/>
  <c r="J839" i="10"/>
  <c r="I839" i="10"/>
  <c r="H839" i="10"/>
  <c r="R839" i="10"/>
  <c r="O839" i="10" s="1"/>
  <c r="J844" i="10"/>
  <c r="R844" i="10"/>
  <c r="O844" i="10" s="1"/>
  <c r="I844" i="10"/>
  <c r="P844" i="10"/>
  <c r="Q844" i="10" s="1"/>
  <c r="L844" i="10"/>
  <c r="T861" i="10"/>
  <c r="S861" i="10"/>
  <c r="R867" i="10"/>
  <c r="O867" i="10" s="1"/>
  <c r="I867" i="10"/>
  <c r="H867" i="10"/>
  <c r="L867" i="10"/>
  <c r="P867" i="10"/>
  <c r="Q867" i="10" s="1"/>
  <c r="J867" i="10"/>
  <c r="I871" i="10"/>
  <c r="R871" i="10"/>
  <c r="O871" i="10" s="1"/>
  <c r="H871" i="10"/>
  <c r="J871" i="10"/>
  <c r="L909" i="10"/>
  <c r="R909" i="10"/>
  <c r="O909" i="10" s="1"/>
  <c r="P909" i="10"/>
  <c r="Q909" i="10" s="1"/>
  <c r="J909" i="10"/>
  <c r="I909" i="10"/>
  <c r="H909" i="10"/>
  <c r="L916" i="10"/>
  <c r="J916" i="10"/>
  <c r="I916" i="10"/>
  <c r="R916" i="10"/>
  <c r="O916" i="10" s="1"/>
  <c r="P916" i="10"/>
  <c r="Q916" i="10" s="1"/>
  <c r="H916" i="10"/>
  <c r="H920" i="10"/>
  <c r="L920" i="10"/>
  <c r="P920" i="10"/>
  <c r="Q920" i="10" s="1"/>
  <c r="I920" i="10"/>
  <c r="R920" i="10"/>
  <c r="O920" i="10" s="1"/>
  <c r="J920" i="10"/>
  <c r="G1011" i="10"/>
  <c r="K1011" i="10" s="1"/>
  <c r="H656" i="10"/>
  <c r="H688" i="10"/>
  <c r="G703" i="10"/>
  <c r="K703" i="10" s="1"/>
  <c r="I708" i="10"/>
  <c r="G712" i="10"/>
  <c r="K712" i="10" s="1"/>
  <c r="G728" i="10"/>
  <c r="K728" i="10" s="1"/>
  <c r="L739" i="10"/>
  <c r="J740" i="10"/>
  <c r="I740" i="10"/>
  <c r="P740" i="10"/>
  <c r="Q740" i="10" s="1"/>
  <c r="H753" i="10"/>
  <c r="G754" i="10"/>
  <c r="K754" i="10" s="1"/>
  <c r="P757" i="10"/>
  <c r="Q757" i="10" s="1"/>
  <c r="J757" i="10"/>
  <c r="H763" i="10"/>
  <c r="G784" i="10"/>
  <c r="K784" i="10" s="1"/>
  <c r="H785" i="10"/>
  <c r="I789" i="10"/>
  <c r="P795" i="10"/>
  <c r="Q795" i="10" s="1"/>
  <c r="L795" i="10"/>
  <c r="J795" i="10"/>
  <c r="I795" i="10"/>
  <c r="R803" i="10"/>
  <c r="O803" i="10" s="1"/>
  <c r="L804" i="10"/>
  <c r="R811" i="10"/>
  <c r="O811" i="10" s="1"/>
  <c r="P811" i="10"/>
  <c r="Q811" i="10" s="1"/>
  <c r="L836" i="10"/>
  <c r="H844" i="10"/>
  <c r="L871" i="10"/>
  <c r="G891" i="10"/>
  <c r="K891" i="10" s="1"/>
  <c r="G951" i="10"/>
  <c r="K951" i="10" s="1"/>
  <c r="P788" i="10"/>
  <c r="Q788" i="10" s="1"/>
  <c r="R788" i="10"/>
  <c r="O788" i="10" s="1"/>
  <c r="L832" i="10"/>
  <c r="P832" i="10"/>
  <c r="Q832" i="10" s="1"/>
  <c r="J832" i="10"/>
  <c r="G834" i="10"/>
  <c r="K834" i="10" s="1"/>
  <c r="R851" i="10"/>
  <c r="O851" i="10" s="1"/>
  <c r="I851" i="10"/>
  <c r="H851" i="10"/>
  <c r="J851" i="10"/>
  <c r="G858" i="10"/>
  <c r="K858" i="10" s="1"/>
  <c r="H864" i="10"/>
  <c r="R864" i="10"/>
  <c r="O864" i="10" s="1"/>
  <c r="P864" i="10"/>
  <c r="Q864" i="10" s="1"/>
  <c r="L864" i="10"/>
  <c r="I866" i="10"/>
  <c r="P885" i="10"/>
  <c r="Q885" i="10" s="1"/>
  <c r="L885" i="10"/>
  <c r="J885" i="10"/>
  <c r="I885" i="10"/>
  <c r="R885" i="10"/>
  <c r="O885" i="10" s="1"/>
  <c r="G900" i="10"/>
  <c r="K900" i="10" s="1"/>
  <c r="I910" i="10"/>
  <c r="H910" i="10"/>
  <c r="R910" i="10"/>
  <c r="O910" i="10" s="1"/>
  <c r="P910" i="10"/>
  <c r="Q910" i="10" s="1"/>
  <c r="L910" i="10"/>
  <c r="P918" i="10"/>
  <c r="Q918" i="10" s="1"/>
  <c r="I918" i="10"/>
  <c r="H918" i="10"/>
  <c r="J918" i="10"/>
  <c r="R918" i="10"/>
  <c r="O918" i="10" s="1"/>
  <c r="L918" i="10"/>
  <c r="G946" i="10"/>
  <c r="K946" i="10" s="1"/>
  <c r="H964" i="10"/>
  <c r="P964" i="10"/>
  <c r="Q964" i="10" s="1"/>
  <c r="J964" i="10"/>
  <c r="I964" i="10"/>
  <c r="J1027" i="10"/>
  <c r="R1027" i="10"/>
  <c r="O1027" i="10" s="1"/>
  <c r="I1027" i="10"/>
  <c r="H1027" i="10"/>
  <c r="P1027" i="10"/>
  <c r="Q1027" i="10" s="1"/>
  <c r="L1027" i="10"/>
  <c r="J792" i="10"/>
  <c r="I792" i="10"/>
  <c r="H792" i="10"/>
  <c r="R806" i="10"/>
  <c r="O806" i="10" s="1"/>
  <c r="I806" i="10"/>
  <c r="H806" i="10"/>
  <c r="J806" i="10"/>
  <c r="J808" i="10"/>
  <c r="L808" i="10"/>
  <c r="I808" i="10"/>
  <c r="R822" i="10"/>
  <c r="O822" i="10" s="1"/>
  <c r="I822" i="10"/>
  <c r="H822" i="10"/>
  <c r="L822" i="10"/>
  <c r="J823" i="10"/>
  <c r="R823" i="10"/>
  <c r="O823" i="10" s="1"/>
  <c r="I823" i="10"/>
  <c r="H823" i="10"/>
  <c r="J830" i="10"/>
  <c r="I830" i="10"/>
  <c r="H830" i="10"/>
  <c r="H842" i="10"/>
  <c r="P842" i="10"/>
  <c r="Q842" i="10" s="1"/>
  <c r="I842" i="10"/>
  <c r="P848" i="10"/>
  <c r="Q848" i="10" s="1"/>
  <c r="L848" i="10"/>
  <c r="J848" i="10"/>
  <c r="R880" i="10"/>
  <c r="O880" i="10" s="1"/>
  <c r="H880" i="10"/>
  <c r="P880" i="10"/>
  <c r="Q880" i="10" s="1"/>
  <c r="J880" i="10"/>
  <c r="I880" i="10"/>
  <c r="J887" i="10"/>
  <c r="R887" i="10"/>
  <c r="O887" i="10" s="1"/>
  <c r="P887" i="10"/>
  <c r="Q887" i="10" s="1"/>
  <c r="L887" i="10"/>
  <c r="H904" i="10"/>
  <c r="J904" i="10"/>
  <c r="R904" i="10"/>
  <c r="O904" i="10" s="1"/>
  <c r="L904" i="10"/>
  <c r="L937" i="10"/>
  <c r="I937" i="10"/>
  <c r="H937" i="10"/>
  <c r="R937" i="10"/>
  <c r="O937" i="10" s="1"/>
  <c r="P937" i="10"/>
  <c r="Q937" i="10" s="1"/>
  <c r="G943" i="10"/>
  <c r="K943" i="10" s="1"/>
  <c r="R950" i="10"/>
  <c r="O950" i="10" s="1"/>
  <c r="I950" i="10"/>
  <c r="P950" i="10"/>
  <c r="Q950" i="10" s="1"/>
  <c r="L950" i="10"/>
  <c r="J950" i="10"/>
  <c r="R979" i="10"/>
  <c r="O979" i="10" s="1"/>
  <c r="I979" i="10"/>
  <c r="J979" i="10"/>
  <c r="L979" i="10"/>
  <c r="P979" i="10"/>
  <c r="Q979" i="10" s="1"/>
  <c r="H979" i="10"/>
  <c r="H1025" i="10"/>
  <c r="P1025" i="10"/>
  <c r="Q1025" i="10" s="1"/>
  <c r="J1025" i="10"/>
  <c r="R1025" i="10"/>
  <c r="O1025" i="10" s="1"/>
  <c r="L1025" i="10"/>
  <c r="I1025" i="10"/>
  <c r="H781" i="10"/>
  <c r="P781" i="10"/>
  <c r="Q781" i="10" s="1"/>
  <c r="J781" i="10"/>
  <c r="H787" i="10"/>
  <c r="L792" i="10"/>
  <c r="L793" i="10"/>
  <c r="P793" i="10"/>
  <c r="Q793" i="10" s="1"/>
  <c r="L806" i="10"/>
  <c r="H808" i="10"/>
  <c r="G817" i="10"/>
  <c r="K817" i="10" s="1"/>
  <c r="G818" i="10"/>
  <c r="K818" i="10" s="1"/>
  <c r="J822" i="10"/>
  <c r="L823" i="10"/>
  <c r="H850" i="10"/>
  <c r="P850" i="10"/>
  <c r="Q850" i="10" s="1"/>
  <c r="J850" i="10"/>
  <c r="I850" i="10"/>
  <c r="J852" i="10"/>
  <c r="R852" i="10"/>
  <c r="O852" i="10" s="1"/>
  <c r="I852" i="10"/>
  <c r="P852" i="10"/>
  <c r="Q852" i="10" s="1"/>
  <c r="L855" i="10"/>
  <c r="P855" i="10"/>
  <c r="Q855" i="10" s="1"/>
  <c r="J855" i="10"/>
  <c r="J861" i="10"/>
  <c r="L861" i="10"/>
  <c r="I861" i="10"/>
  <c r="H861" i="10"/>
  <c r="H866" i="10"/>
  <c r="P866" i="10"/>
  <c r="Q866" i="10" s="1"/>
  <c r="R866" i="10"/>
  <c r="O866" i="10" s="1"/>
  <c r="L869" i="10"/>
  <c r="R869" i="10"/>
  <c r="O869" i="10" s="1"/>
  <c r="P869" i="10"/>
  <c r="Q869" i="10" s="1"/>
  <c r="J869" i="10"/>
  <c r="P879" i="10"/>
  <c r="Q879" i="10" s="1"/>
  <c r="J879" i="10"/>
  <c r="I879" i="10"/>
  <c r="L879" i="10"/>
  <c r="H879" i="10"/>
  <c r="L880" i="10"/>
  <c r="G882" i="10"/>
  <c r="K882" i="10" s="1"/>
  <c r="H887" i="10"/>
  <c r="J906" i="10"/>
  <c r="I906" i="10"/>
  <c r="H906" i="10"/>
  <c r="L906" i="10"/>
  <c r="R906" i="10"/>
  <c r="O906" i="10" s="1"/>
  <c r="P906" i="10"/>
  <c r="Q906" i="10" s="1"/>
  <c r="L917" i="10"/>
  <c r="P917" i="10"/>
  <c r="Q917" i="10" s="1"/>
  <c r="J917" i="10"/>
  <c r="I917" i="10"/>
  <c r="R917" i="10"/>
  <c r="O917" i="10" s="1"/>
  <c r="H950" i="10"/>
  <c r="G954" i="10"/>
  <c r="K954" i="10" s="1"/>
  <c r="P971" i="10"/>
  <c r="Q971" i="10" s="1"/>
  <c r="J971" i="10"/>
  <c r="I971" i="10"/>
  <c r="H971" i="10"/>
  <c r="R971" i="10"/>
  <c r="O971" i="10" s="1"/>
  <c r="L971" i="10"/>
  <c r="G987" i="10"/>
  <c r="K987" i="10" s="1"/>
  <c r="J996" i="10"/>
  <c r="R996" i="10"/>
  <c r="O996" i="10" s="1"/>
  <c r="I996" i="10"/>
  <c r="L996" i="10"/>
  <c r="H996" i="10"/>
  <c r="P996" i="10"/>
  <c r="Q996" i="10" s="1"/>
  <c r="P873" i="10"/>
  <c r="Q873" i="10" s="1"/>
  <c r="J873" i="10"/>
  <c r="I873" i="10"/>
  <c r="R875" i="10"/>
  <c r="O875" i="10" s="1"/>
  <c r="I875" i="10"/>
  <c r="L875" i="10"/>
  <c r="P875" i="10"/>
  <c r="Q875" i="10" s="1"/>
  <c r="J876" i="10"/>
  <c r="P876" i="10"/>
  <c r="Q876" i="10" s="1"/>
  <c r="L876" i="10"/>
  <c r="I876" i="10"/>
  <c r="G895" i="10"/>
  <c r="K895" i="10" s="1"/>
  <c r="H896" i="10"/>
  <c r="R896" i="10"/>
  <c r="O896" i="10" s="1"/>
  <c r="J896" i="10"/>
  <c r="I896" i="10"/>
  <c r="R897" i="10"/>
  <c r="O897" i="10" s="1"/>
  <c r="I897" i="10"/>
  <c r="L897" i="10"/>
  <c r="H897" i="10"/>
  <c r="P911" i="10"/>
  <c r="Q911" i="10" s="1"/>
  <c r="L911" i="10"/>
  <c r="J911" i="10"/>
  <c r="J914" i="10"/>
  <c r="I914" i="10"/>
  <c r="H914" i="10"/>
  <c r="R914" i="10"/>
  <c r="O914" i="10" s="1"/>
  <c r="I939" i="10"/>
  <c r="R939" i="10"/>
  <c r="O939" i="10" s="1"/>
  <c r="H939" i="10"/>
  <c r="J939" i="10"/>
  <c r="P939" i="10"/>
  <c r="Q939" i="10" s="1"/>
  <c r="G965" i="10"/>
  <c r="K965" i="10" s="1"/>
  <c r="G969" i="10"/>
  <c r="K969" i="10" s="1"/>
  <c r="L983" i="10"/>
  <c r="R983" i="10"/>
  <c r="O983" i="10" s="1"/>
  <c r="P983" i="10"/>
  <c r="Q983" i="10" s="1"/>
  <c r="J983" i="10"/>
  <c r="I983" i="10"/>
  <c r="H983" i="10"/>
  <c r="L999" i="10"/>
  <c r="J999" i="10"/>
  <c r="P999" i="10"/>
  <c r="Q999" i="10" s="1"/>
  <c r="J1019" i="10"/>
  <c r="R1019" i="10"/>
  <c r="O1019" i="10" s="1"/>
  <c r="I1019" i="10"/>
  <c r="H1019" i="10"/>
  <c r="L1019" i="10"/>
  <c r="P1019" i="10"/>
  <c r="Q1019" i="10" s="1"/>
  <c r="G809" i="10"/>
  <c r="K809" i="10" s="1"/>
  <c r="G863" i="10"/>
  <c r="K863" i="10" s="1"/>
  <c r="J872" i="10"/>
  <c r="P872" i="10"/>
  <c r="Q872" i="10" s="1"/>
  <c r="H873" i="10"/>
  <c r="H874" i="10"/>
  <c r="I874" i="10"/>
  <c r="R874" i="10"/>
  <c r="O874" i="10" s="1"/>
  <c r="J874" i="10"/>
  <c r="H875" i="10"/>
  <c r="H876" i="10"/>
  <c r="J901" i="10"/>
  <c r="L901" i="10"/>
  <c r="P901" i="10"/>
  <c r="Q901" i="10" s="1"/>
  <c r="R905" i="10"/>
  <c r="O905" i="10" s="1"/>
  <c r="I905" i="10"/>
  <c r="L905" i="10"/>
  <c r="P905" i="10"/>
  <c r="Q905" i="10" s="1"/>
  <c r="J905" i="10"/>
  <c r="I925" i="10"/>
  <c r="R925" i="10"/>
  <c r="O925" i="10" s="1"/>
  <c r="H925" i="10"/>
  <c r="P925" i="10"/>
  <c r="Q925" i="10" s="1"/>
  <c r="L925" i="10"/>
  <c r="R957" i="10"/>
  <c r="O957" i="10" s="1"/>
  <c r="I957" i="10"/>
  <c r="H957" i="10"/>
  <c r="J957" i="10"/>
  <c r="L957" i="10"/>
  <c r="P957" i="10"/>
  <c r="Q957" i="10" s="1"/>
  <c r="L976" i="10"/>
  <c r="I976" i="10"/>
  <c r="H976" i="10"/>
  <c r="R976" i="10"/>
  <c r="O976" i="10" s="1"/>
  <c r="L989" i="10"/>
  <c r="J989" i="10"/>
  <c r="I989" i="10"/>
  <c r="H989" i="10"/>
  <c r="R989" i="10"/>
  <c r="O989" i="10" s="1"/>
  <c r="P989" i="10"/>
  <c r="Q989" i="10" s="1"/>
  <c r="T1009" i="10"/>
  <c r="S1009" i="10"/>
  <c r="G801" i="10"/>
  <c r="K801" i="10" s="1"/>
  <c r="G831" i="10"/>
  <c r="K831" i="10" s="1"/>
  <c r="P841" i="10"/>
  <c r="Q841" i="10" s="1"/>
  <c r="H841" i="10"/>
  <c r="G847" i="10"/>
  <c r="K847" i="10" s="1"/>
  <c r="P849" i="10"/>
  <c r="Q849" i="10" s="1"/>
  <c r="I849" i="10"/>
  <c r="H849" i="10"/>
  <c r="H872" i="10"/>
  <c r="L873" i="10"/>
  <c r="L874" i="10"/>
  <c r="J875" i="10"/>
  <c r="G892" i="10"/>
  <c r="K892" i="10" s="1"/>
  <c r="H901" i="10"/>
  <c r="H905" i="10"/>
  <c r="L923" i="10"/>
  <c r="P923" i="10"/>
  <c r="Q923" i="10" s="1"/>
  <c r="R923" i="10"/>
  <c r="O923" i="10" s="1"/>
  <c r="G927" i="10"/>
  <c r="K927" i="10" s="1"/>
  <c r="G945" i="10"/>
  <c r="K945" i="10" s="1"/>
  <c r="J976" i="10"/>
  <c r="G982" i="10"/>
  <c r="K982" i="10" s="1"/>
  <c r="G1002" i="10"/>
  <c r="K1002" i="10" s="1"/>
  <c r="R894" i="10"/>
  <c r="O894" i="10" s="1"/>
  <c r="P894" i="10"/>
  <c r="Q894" i="10" s="1"/>
  <c r="H928" i="10"/>
  <c r="I928" i="10"/>
  <c r="R928" i="10"/>
  <c r="O928" i="10" s="1"/>
  <c r="J928" i="10"/>
  <c r="R929" i="10"/>
  <c r="O929" i="10" s="1"/>
  <c r="I929" i="10"/>
  <c r="L929" i="10"/>
  <c r="G952" i="10"/>
  <c r="K952" i="10" s="1"/>
  <c r="G961" i="10"/>
  <c r="K961" i="10" s="1"/>
  <c r="J974" i="10"/>
  <c r="R974" i="10"/>
  <c r="O974" i="10" s="1"/>
  <c r="I974" i="10"/>
  <c r="H974" i="10"/>
  <c r="L974" i="10"/>
  <c r="H978" i="10"/>
  <c r="R978" i="10"/>
  <c r="O978" i="10" s="1"/>
  <c r="P978" i="10"/>
  <c r="Q978" i="10" s="1"/>
  <c r="J978" i="10"/>
  <c r="I978" i="10"/>
  <c r="L978" i="10"/>
  <c r="L991" i="10"/>
  <c r="P991" i="10"/>
  <c r="Q991" i="10" s="1"/>
  <c r="J991" i="10"/>
  <c r="G994" i="10"/>
  <c r="K994" i="10" s="1"/>
  <c r="L998" i="10"/>
  <c r="R998" i="10"/>
  <c r="O998" i="10" s="1"/>
  <c r="P998" i="10"/>
  <c r="Q998" i="10" s="1"/>
  <c r="J998" i="10"/>
  <c r="I998" i="10"/>
  <c r="R1026" i="10"/>
  <c r="O1026" i="10" s="1"/>
  <c r="I1026" i="10"/>
  <c r="H1026" i="10"/>
  <c r="P1026" i="10"/>
  <c r="Q1026" i="10" s="1"/>
  <c r="J1026" i="10"/>
  <c r="G877" i="10"/>
  <c r="K877" i="10" s="1"/>
  <c r="G886" i="10"/>
  <c r="K886" i="10" s="1"/>
  <c r="G893" i="10"/>
  <c r="K893" i="10" s="1"/>
  <c r="L894" i="10"/>
  <c r="G913" i="10"/>
  <c r="K913" i="10" s="1"/>
  <c r="L928" i="10"/>
  <c r="H929" i="10"/>
  <c r="J930" i="10"/>
  <c r="P930" i="10"/>
  <c r="Q930" i="10" s="1"/>
  <c r="L930" i="10"/>
  <c r="G931" i="10"/>
  <c r="K931" i="10" s="1"/>
  <c r="G948" i="10"/>
  <c r="K948" i="10" s="1"/>
  <c r="L953" i="10"/>
  <c r="P953" i="10"/>
  <c r="Q953" i="10" s="1"/>
  <c r="J953" i="10"/>
  <c r="I953" i="10"/>
  <c r="R970" i="10"/>
  <c r="O970" i="10" s="1"/>
  <c r="I970" i="10"/>
  <c r="H970" i="10"/>
  <c r="G977" i="10"/>
  <c r="K977" i="10" s="1"/>
  <c r="G980" i="10"/>
  <c r="K980" i="10" s="1"/>
  <c r="T984" i="10"/>
  <c r="S984" i="10"/>
  <c r="G988" i="10"/>
  <c r="K988" i="10" s="1"/>
  <c r="H991" i="10"/>
  <c r="H998" i="10"/>
  <c r="G1003" i="10"/>
  <c r="K1003" i="10" s="1"/>
  <c r="G1006" i="10"/>
  <c r="K1006" i="10" s="1"/>
  <c r="P1016" i="10"/>
  <c r="Q1016" i="10" s="1"/>
  <c r="R1016" i="10"/>
  <c r="O1016" i="10" s="1"/>
  <c r="H1016" i="10"/>
  <c r="L1021" i="10"/>
  <c r="J1021" i="10"/>
  <c r="P1021" i="10"/>
  <c r="Q1021" i="10" s="1"/>
  <c r="I1021" i="10"/>
  <c r="H1021" i="10"/>
  <c r="T1022" i="10"/>
  <c r="S1022" i="10"/>
  <c r="L1026" i="10"/>
  <c r="G846" i="10"/>
  <c r="K846" i="10" s="1"/>
  <c r="L870" i="10"/>
  <c r="P870" i="10"/>
  <c r="Q870" i="10" s="1"/>
  <c r="G878" i="10"/>
  <c r="K878" i="10" s="1"/>
  <c r="G898" i="10"/>
  <c r="K898" i="10" s="1"/>
  <c r="L902" i="10"/>
  <c r="H902" i="10"/>
  <c r="R902" i="10"/>
  <c r="O902" i="10" s="1"/>
  <c r="H912" i="10"/>
  <c r="P912" i="10"/>
  <c r="Q912" i="10" s="1"/>
  <c r="I912" i="10"/>
  <c r="J929" i="10"/>
  <c r="H930" i="10"/>
  <c r="P938" i="10"/>
  <c r="Q938" i="10" s="1"/>
  <c r="L938" i="10"/>
  <c r="G942" i="10"/>
  <c r="K942" i="10" s="1"/>
  <c r="P947" i="10"/>
  <c r="Q947" i="10" s="1"/>
  <c r="L947" i="10"/>
  <c r="J947" i="10"/>
  <c r="R953" i="10"/>
  <c r="O953" i="10" s="1"/>
  <c r="J959" i="10"/>
  <c r="L959" i="10"/>
  <c r="I959" i="10"/>
  <c r="H959" i="10"/>
  <c r="P962" i="10"/>
  <c r="Q962" i="10" s="1"/>
  <c r="J962" i="10"/>
  <c r="I962" i="10"/>
  <c r="L970" i="10"/>
  <c r="G973" i="10"/>
  <c r="K973" i="10" s="1"/>
  <c r="P974" i="10"/>
  <c r="Q974" i="10" s="1"/>
  <c r="G986" i="10"/>
  <c r="K986" i="10" s="1"/>
  <c r="I991" i="10"/>
  <c r="T1005" i="10"/>
  <c r="S1005" i="10"/>
  <c r="H1009" i="10"/>
  <c r="P1009" i="10"/>
  <c r="Q1009" i="10" s="1"/>
  <c r="L1009" i="10"/>
  <c r="I1009" i="10"/>
  <c r="L1015" i="10"/>
  <c r="I1015" i="10"/>
  <c r="H1015" i="10"/>
  <c r="J1015" i="10"/>
  <c r="R1015" i="10"/>
  <c r="O1015" i="10" s="1"/>
  <c r="L1016" i="10"/>
  <c r="J1028" i="10"/>
  <c r="R1028" i="10"/>
  <c r="O1028" i="10" s="1"/>
  <c r="I1028" i="10"/>
  <c r="P1028" i="10"/>
  <c r="Q1028" i="10" s="1"/>
  <c r="L1028" i="10"/>
  <c r="H1028" i="10"/>
  <c r="G935" i="10"/>
  <c r="K935" i="10" s="1"/>
  <c r="G1018" i="10"/>
  <c r="K1018" i="10" s="1"/>
  <c r="L1022" i="10"/>
  <c r="J1022" i="10"/>
  <c r="I1022" i="10"/>
  <c r="H1022" i="10"/>
  <c r="P934" i="10"/>
  <c r="Q934" i="10" s="1"/>
  <c r="J934" i="10"/>
  <c r="I934" i="10"/>
  <c r="J936" i="10"/>
  <c r="I936" i="10"/>
  <c r="G956" i="10"/>
  <c r="K956" i="10" s="1"/>
  <c r="G967" i="10"/>
  <c r="K967" i="10" s="1"/>
  <c r="G981" i="10"/>
  <c r="K981" i="10" s="1"/>
  <c r="G997" i="10"/>
  <c r="K997" i="10" s="1"/>
  <c r="P1008" i="10"/>
  <c r="Q1008" i="10" s="1"/>
  <c r="R1008" i="10"/>
  <c r="O1008" i="10" s="1"/>
  <c r="I1008" i="10"/>
  <c r="H1008" i="10"/>
  <c r="L1008" i="10"/>
  <c r="P1022" i="10"/>
  <c r="Q1022" i="10" s="1"/>
  <c r="P940" i="10"/>
  <c r="Q940" i="10" s="1"/>
  <c r="L940" i="10"/>
  <c r="H993" i="10"/>
  <c r="P993" i="10"/>
  <c r="Q993" i="10" s="1"/>
  <c r="R993" i="10"/>
  <c r="O993" i="10" s="1"/>
  <c r="J993" i="10"/>
  <c r="G1014" i="10"/>
  <c r="K1014" i="10" s="1"/>
  <c r="H1017" i="10"/>
  <c r="P1017" i="10"/>
  <c r="Q1017" i="10" s="1"/>
  <c r="L1017" i="10"/>
  <c r="G924" i="10"/>
  <c r="K924" i="10" s="1"/>
  <c r="H940" i="10"/>
  <c r="G949" i="10"/>
  <c r="K949" i="10" s="1"/>
  <c r="P984" i="10"/>
  <c r="Q984" i="10" s="1"/>
  <c r="J984" i="10"/>
  <c r="I984" i="10"/>
  <c r="L984" i="10"/>
  <c r="I993" i="10"/>
  <c r="H1001" i="10"/>
  <c r="P1001" i="10"/>
  <c r="Q1001" i="10" s="1"/>
  <c r="R1001" i="10"/>
  <c r="O1001" i="10" s="1"/>
  <c r="J1001" i="10"/>
  <c r="J1004" i="10"/>
  <c r="R1004" i="10"/>
  <c r="O1004" i="10" s="1"/>
  <c r="I1004" i="10"/>
  <c r="H1004" i="10"/>
  <c r="P1004" i="10"/>
  <c r="Q1004" i="10" s="1"/>
  <c r="I1017" i="10"/>
  <c r="R1010" i="10"/>
  <c r="O1010" i="10" s="1"/>
  <c r="I1010" i="10"/>
  <c r="H1010" i="10"/>
  <c r="P1010" i="10"/>
  <c r="Q1010" i="10" s="1"/>
  <c r="L1010" i="10"/>
  <c r="L1013" i="10"/>
  <c r="J1013" i="10"/>
  <c r="R1013" i="10"/>
  <c r="O1013" i="10" s="1"/>
  <c r="R960" i="10"/>
  <c r="O960" i="10" s="1"/>
  <c r="H985" i="10"/>
  <c r="P985" i="10"/>
  <c r="Q985" i="10" s="1"/>
  <c r="P1000" i="10"/>
  <c r="Q1000" i="10" s="1"/>
  <c r="H1000" i="10"/>
  <c r="R990" i="10"/>
  <c r="O990" i="10" s="1"/>
  <c r="L1005" i="10"/>
  <c r="J1005" i="10"/>
  <c r="J1012" i="10"/>
  <c r="R1012" i="10"/>
  <c r="O1012" i="10" s="1"/>
  <c r="I1012" i="10"/>
  <c r="L40" i="8"/>
  <c r="P40" i="8"/>
  <c r="Q40" i="8" s="1"/>
  <c r="I40" i="8"/>
  <c r="H40" i="8"/>
  <c r="R40" i="8"/>
  <c r="O40" i="8" s="1"/>
  <c r="J49" i="8"/>
  <c r="I49" i="8"/>
  <c r="R49" i="8"/>
  <c r="O49" i="8" s="1"/>
  <c r="H49" i="8"/>
  <c r="P49" i="8"/>
  <c r="Q49" i="8" s="1"/>
  <c r="L49" i="8"/>
  <c r="T57" i="8"/>
  <c r="S57" i="8"/>
  <c r="I162" i="8"/>
  <c r="H162" i="8"/>
  <c r="R162" i="8"/>
  <c r="O162" i="8" s="1"/>
  <c r="J162" i="8"/>
  <c r="L162" i="8"/>
  <c r="P162" i="8"/>
  <c r="Q162" i="8" s="1"/>
  <c r="L660" i="8"/>
  <c r="J660" i="8"/>
  <c r="I660" i="8"/>
  <c r="H660" i="8"/>
  <c r="R660" i="8"/>
  <c r="O660" i="8" s="1"/>
  <c r="P660" i="8"/>
  <c r="Q660" i="8" s="1"/>
  <c r="S243" i="8"/>
  <c r="T243" i="8"/>
  <c r="H321" i="8"/>
  <c r="I321" i="8"/>
  <c r="J321" i="8"/>
  <c r="R321" i="8"/>
  <c r="O321" i="8" s="1"/>
  <c r="P321" i="8"/>
  <c r="Q321" i="8" s="1"/>
  <c r="L321" i="8"/>
  <c r="J63" i="8"/>
  <c r="L63" i="8"/>
  <c r="I63" i="8"/>
  <c r="R63" i="8"/>
  <c r="O63" i="8" s="1"/>
  <c r="H63" i="8"/>
  <c r="P63" i="8"/>
  <c r="Q63" i="8" s="1"/>
  <c r="L301" i="8"/>
  <c r="I301" i="8"/>
  <c r="H301" i="8"/>
  <c r="P301" i="8"/>
  <c r="Q301" i="8" s="1"/>
  <c r="J301" i="8"/>
  <c r="R301" i="8"/>
  <c r="O301" i="8" s="1"/>
  <c r="H446" i="8"/>
  <c r="J446" i="8"/>
  <c r="I446" i="8"/>
  <c r="R446" i="8"/>
  <c r="O446" i="8" s="1"/>
  <c r="P446" i="8"/>
  <c r="Q446" i="8" s="1"/>
  <c r="L446" i="8"/>
  <c r="T43" i="8"/>
  <c r="S43" i="8"/>
  <c r="G235" i="8"/>
  <c r="K235" i="8" s="1"/>
  <c r="S67" i="8"/>
  <c r="T67" i="8"/>
  <c r="H60" i="8"/>
  <c r="J60" i="8"/>
  <c r="P60" i="8"/>
  <c r="Q60" i="8" s="1"/>
  <c r="I60" i="8"/>
  <c r="R60" i="8"/>
  <c r="O60" i="8" s="1"/>
  <c r="L60" i="8"/>
  <c r="J533" i="8"/>
  <c r="L533" i="8"/>
  <c r="R533" i="8"/>
  <c r="O533" i="8" s="1"/>
  <c r="H533" i="8"/>
  <c r="I533" i="8"/>
  <c r="P533" i="8"/>
  <c r="Q533" i="8" s="1"/>
  <c r="P34" i="8"/>
  <c r="Q34" i="8" s="1"/>
  <c r="L34" i="8"/>
  <c r="J34" i="8"/>
  <c r="I34" i="8"/>
  <c r="H34" i="8"/>
  <c r="R34" i="8"/>
  <c r="O34" i="8" s="1"/>
  <c r="G93" i="8"/>
  <c r="K93" i="8" s="1"/>
  <c r="R226" i="8"/>
  <c r="O226" i="8" s="1"/>
  <c r="I226" i="8"/>
  <c r="J226" i="8"/>
  <c r="L226" i="8"/>
  <c r="P226" i="8"/>
  <c r="Q226" i="8" s="1"/>
  <c r="H226" i="8"/>
  <c r="J371" i="8"/>
  <c r="L371" i="8"/>
  <c r="P371" i="8"/>
  <c r="Q371" i="8" s="1"/>
  <c r="R371" i="8"/>
  <c r="O371" i="8" s="1"/>
  <c r="I371" i="8"/>
  <c r="H371" i="8"/>
  <c r="G573" i="8"/>
  <c r="K573" i="8" s="1"/>
  <c r="T696" i="8"/>
  <c r="S696" i="8"/>
  <c r="H36" i="8"/>
  <c r="P36" i="8"/>
  <c r="Q36" i="8" s="1"/>
  <c r="L36" i="8"/>
  <c r="R36" i="8"/>
  <c r="O36" i="8" s="1"/>
  <c r="J36" i="8"/>
  <c r="H28" i="8"/>
  <c r="P28" i="8"/>
  <c r="Q28" i="8" s="1"/>
  <c r="I28" i="8"/>
  <c r="R28" i="8"/>
  <c r="O28" i="8" s="1"/>
  <c r="J28" i="8"/>
  <c r="L28" i="8"/>
  <c r="L32" i="8"/>
  <c r="I32" i="8"/>
  <c r="P32" i="8"/>
  <c r="Q32" i="8" s="1"/>
  <c r="J32" i="8"/>
  <c r="R32" i="8"/>
  <c r="O32" i="8" s="1"/>
  <c r="P138" i="8"/>
  <c r="Q138" i="8" s="1"/>
  <c r="I138" i="8"/>
  <c r="H138" i="8"/>
  <c r="L138" i="8"/>
  <c r="R138" i="8"/>
  <c r="O138" i="8" s="1"/>
  <c r="J138" i="8"/>
  <c r="H140" i="8"/>
  <c r="L140" i="8"/>
  <c r="J140" i="8"/>
  <c r="I140" i="8"/>
  <c r="R140" i="8"/>
  <c r="O140" i="8" s="1"/>
  <c r="P140" i="8"/>
  <c r="Q140" i="8" s="1"/>
  <c r="G495" i="8"/>
  <c r="K495" i="8" s="1"/>
  <c r="I23" i="8"/>
  <c r="L23" i="8"/>
  <c r="J23" i="8"/>
  <c r="R23" i="8"/>
  <c r="O23" i="8" s="1"/>
  <c r="P23" i="8"/>
  <c r="Q23" i="8" s="1"/>
  <c r="J40" i="8"/>
  <c r="J42" i="8"/>
  <c r="P42" i="8"/>
  <c r="Q42" i="8" s="1"/>
  <c r="R42" i="8"/>
  <c r="O42" i="8" s="1"/>
  <c r="I42" i="8"/>
  <c r="L42" i="8"/>
  <c r="H42" i="8"/>
  <c r="I66" i="8"/>
  <c r="P66" i="8"/>
  <c r="Q66" i="8" s="1"/>
  <c r="J66" i="8"/>
  <c r="R66" i="8"/>
  <c r="O66" i="8" s="1"/>
  <c r="H66" i="8"/>
  <c r="L66" i="8"/>
  <c r="P89" i="8"/>
  <c r="Q89" i="8" s="1"/>
  <c r="L89" i="8"/>
  <c r="R89" i="8"/>
  <c r="O89" i="8" s="1"/>
  <c r="I89" i="8"/>
  <c r="J89" i="8"/>
  <c r="H89" i="8"/>
  <c r="L103" i="8"/>
  <c r="R103" i="8"/>
  <c r="O103" i="8" s="1"/>
  <c r="H103" i="8"/>
  <c r="P103" i="8"/>
  <c r="Q103" i="8" s="1"/>
  <c r="J103" i="8"/>
  <c r="I103" i="8"/>
  <c r="G107" i="8"/>
  <c r="K107" i="8" s="1"/>
  <c r="P131" i="8"/>
  <c r="Q131" i="8" s="1"/>
  <c r="L131" i="8"/>
  <c r="J131" i="8"/>
  <c r="H131" i="8"/>
  <c r="I131" i="8"/>
  <c r="R131" i="8"/>
  <c r="O131" i="8" s="1"/>
  <c r="R677" i="8"/>
  <c r="O677" i="8" s="1"/>
  <c r="H677" i="8"/>
  <c r="J677" i="8"/>
  <c r="I677" i="8"/>
  <c r="P677" i="8"/>
  <c r="Q677" i="8" s="1"/>
  <c r="L677" i="8"/>
  <c r="P59" i="8"/>
  <c r="Q59" i="8" s="1"/>
  <c r="J59" i="8"/>
  <c r="I59" i="8"/>
  <c r="R59" i="8"/>
  <c r="O59" i="8" s="1"/>
  <c r="L59" i="8"/>
  <c r="H76" i="8"/>
  <c r="L76" i="8"/>
  <c r="R76" i="8"/>
  <c r="O76" i="8" s="1"/>
  <c r="J76" i="8"/>
  <c r="I76" i="8"/>
  <c r="P76" i="8"/>
  <c r="Q76" i="8" s="1"/>
  <c r="R109" i="8"/>
  <c r="O109" i="8" s="1"/>
  <c r="I109" i="8"/>
  <c r="P109" i="8"/>
  <c r="Q109" i="8" s="1"/>
  <c r="L109" i="8"/>
  <c r="J109" i="8"/>
  <c r="H109" i="8"/>
  <c r="R111" i="8"/>
  <c r="O111" i="8" s="1"/>
  <c r="H111" i="8"/>
  <c r="J111" i="8"/>
  <c r="I111" i="8"/>
  <c r="L128" i="8"/>
  <c r="I128" i="8"/>
  <c r="H128" i="8"/>
  <c r="P128" i="8"/>
  <c r="Q128" i="8" s="1"/>
  <c r="R128" i="8"/>
  <c r="O128" i="8" s="1"/>
  <c r="G135" i="8"/>
  <c r="K135" i="8" s="1"/>
  <c r="I145" i="8"/>
  <c r="P145" i="8"/>
  <c r="Q145" i="8" s="1"/>
  <c r="R145" i="8"/>
  <c r="O145" i="8" s="1"/>
  <c r="J145" i="8"/>
  <c r="H145" i="8"/>
  <c r="L145" i="8"/>
  <c r="R165" i="8"/>
  <c r="O165" i="8" s="1"/>
  <c r="I165" i="8"/>
  <c r="P165" i="8"/>
  <c r="Q165" i="8" s="1"/>
  <c r="J165" i="8"/>
  <c r="H165" i="8"/>
  <c r="R177" i="8"/>
  <c r="O177" i="8" s="1"/>
  <c r="J177" i="8"/>
  <c r="P177" i="8"/>
  <c r="Q177" i="8" s="1"/>
  <c r="I177" i="8"/>
  <c r="H177" i="8"/>
  <c r="L177" i="8"/>
  <c r="R205" i="8"/>
  <c r="O205" i="8" s="1"/>
  <c r="I205" i="8"/>
  <c r="P205" i="8"/>
  <c r="Q205" i="8" s="1"/>
  <c r="H205" i="8"/>
  <c r="L205" i="8"/>
  <c r="J205" i="8"/>
  <c r="J294" i="8"/>
  <c r="L294" i="8"/>
  <c r="R294" i="8"/>
  <c r="O294" i="8" s="1"/>
  <c r="I294" i="8"/>
  <c r="H294" i="8"/>
  <c r="P294" i="8"/>
  <c r="Q294" i="8" s="1"/>
  <c r="L309" i="8"/>
  <c r="J309" i="8"/>
  <c r="I309" i="8"/>
  <c r="P309" i="8"/>
  <c r="Q309" i="8" s="1"/>
  <c r="H309" i="8"/>
  <c r="R309" i="8"/>
  <c r="O309" i="8" s="1"/>
  <c r="L341" i="8"/>
  <c r="P341" i="8"/>
  <c r="Q341" i="8" s="1"/>
  <c r="J341" i="8"/>
  <c r="I341" i="8"/>
  <c r="H341" i="8"/>
  <c r="R341" i="8"/>
  <c r="O341" i="8" s="1"/>
  <c r="J411" i="8"/>
  <c r="L411" i="8"/>
  <c r="H411" i="8"/>
  <c r="R411" i="8"/>
  <c r="O411" i="8" s="1"/>
  <c r="P411" i="8"/>
  <c r="Q411" i="8" s="1"/>
  <c r="I411" i="8"/>
  <c r="L413" i="8"/>
  <c r="P413" i="8"/>
  <c r="Q413" i="8" s="1"/>
  <c r="R413" i="8"/>
  <c r="O413" i="8" s="1"/>
  <c r="J413" i="8"/>
  <c r="I413" i="8"/>
  <c r="H413" i="8"/>
  <c r="T433" i="8"/>
  <c r="S433" i="8"/>
  <c r="J456" i="8"/>
  <c r="I456" i="8"/>
  <c r="P456" i="8"/>
  <c r="Q456" i="8" s="1"/>
  <c r="H456" i="8"/>
  <c r="R456" i="8"/>
  <c r="O456" i="8" s="1"/>
  <c r="L456" i="8"/>
  <c r="P499" i="8"/>
  <c r="Q499" i="8" s="1"/>
  <c r="H499" i="8"/>
  <c r="R499" i="8"/>
  <c r="O499" i="8" s="1"/>
  <c r="I499" i="8"/>
  <c r="J499" i="8"/>
  <c r="L499" i="8"/>
  <c r="H531" i="8"/>
  <c r="P531" i="8"/>
  <c r="Q531" i="8" s="1"/>
  <c r="L531" i="8"/>
  <c r="R531" i="8"/>
  <c r="O531" i="8" s="1"/>
  <c r="J531" i="8"/>
  <c r="I531" i="8"/>
  <c r="T543" i="8"/>
  <c r="S543" i="8"/>
  <c r="J10" i="8"/>
  <c r="H10" i="8"/>
  <c r="I10" i="8"/>
  <c r="H13" i="8"/>
  <c r="I13" i="8"/>
  <c r="J13" i="8"/>
  <c r="H20" i="8"/>
  <c r="I20" i="8"/>
  <c r="J20" i="8"/>
  <c r="L39" i="8"/>
  <c r="J39" i="8"/>
  <c r="I39" i="8"/>
  <c r="P39" i="8"/>
  <c r="Q39" i="8" s="1"/>
  <c r="H39" i="8"/>
  <c r="G83" i="8"/>
  <c r="K83" i="8" s="1"/>
  <c r="L111" i="8"/>
  <c r="J128" i="8"/>
  <c r="L137" i="8"/>
  <c r="P137" i="8"/>
  <c r="Q137" i="8" s="1"/>
  <c r="J137" i="8"/>
  <c r="R137" i="8"/>
  <c r="O137" i="8" s="1"/>
  <c r="I137" i="8"/>
  <c r="H137" i="8"/>
  <c r="P147" i="8"/>
  <c r="Q147" i="8" s="1"/>
  <c r="J147" i="8"/>
  <c r="I147" i="8"/>
  <c r="R147" i="8"/>
  <c r="O147" i="8" s="1"/>
  <c r="H147" i="8"/>
  <c r="R149" i="8"/>
  <c r="O149" i="8" s="1"/>
  <c r="I149" i="8"/>
  <c r="L149" i="8"/>
  <c r="P149" i="8"/>
  <c r="Q149" i="8" s="1"/>
  <c r="J149" i="8"/>
  <c r="H149" i="8"/>
  <c r="R157" i="8"/>
  <c r="O157" i="8" s="1"/>
  <c r="I157" i="8"/>
  <c r="H157" i="8"/>
  <c r="P157" i="8"/>
  <c r="Q157" i="8" s="1"/>
  <c r="L157" i="8"/>
  <c r="P163" i="8"/>
  <c r="Q163" i="8" s="1"/>
  <c r="R163" i="8"/>
  <c r="O163" i="8" s="1"/>
  <c r="H163" i="8"/>
  <c r="J163" i="8"/>
  <c r="I163" i="8"/>
  <c r="L163" i="8"/>
  <c r="L165" i="8"/>
  <c r="L184" i="8"/>
  <c r="R184" i="8"/>
  <c r="O184" i="8" s="1"/>
  <c r="H184" i="8"/>
  <c r="J184" i="8"/>
  <c r="I184" i="8"/>
  <c r="G203" i="8"/>
  <c r="K203" i="8" s="1"/>
  <c r="I222" i="8"/>
  <c r="J222" i="8"/>
  <c r="H222" i="8"/>
  <c r="L229" i="8"/>
  <c r="R229" i="8"/>
  <c r="O229" i="8" s="1"/>
  <c r="H229" i="8"/>
  <c r="P229" i="8"/>
  <c r="Q229" i="8" s="1"/>
  <c r="J229" i="8"/>
  <c r="I229" i="8"/>
  <c r="G317" i="8"/>
  <c r="K317" i="8" s="1"/>
  <c r="H353" i="8"/>
  <c r="J353" i="8"/>
  <c r="I353" i="8"/>
  <c r="P353" i="8"/>
  <c r="Q353" i="8" s="1"/>
  <c r="L353" i="8"/>
  <c r="R353" i="8"/>
  <c r="O353" i="8" s="1"/>
  <c r="P356" i="8"/>
  <c r="Q356" i="8" s="1"/>
  <c r="J356" i="8"/>
  <c r="I356" i="8"/>
  <c r="R356" i="8"/>
  <c r="O356" i="8" s="1"/>
  <c r="L356" i="8"/>
  <c r="H356" i="8"/>
  <c r="G374" i="8"/>
  <c r="K374" i="8" s="1"/>
  <c r="R391" i="8"/>
  <c r="O391" i="8" s="1"/>
  <c r="H391" i="8"/>
  <c r="L391" i="8"/>
  <c r="P391" i="8"/>
  <c r="Q391" i="8" s="1"/>
  <c r="J391" i="8"/>
  <c r="I391" i="8"/>
  <c r="J504" i="8"/>
  <c r="L504" i="8"/>
  <c r="I504" i="8"/>
  <c r="H504" i="8"/>
  <c r="P504" i="8"/>
  <c r="Q504" i="8" s="1"/>
  <c r="R504" i="8"/>
  <c r="O504" i="8" s="1"/>
  <c r="J525" i="8"/>
  <c r="P525" i="8"/>
  <c r="Q525" i="8" s="1"/>
  <c r="R525" i="8"/>
  <c r="O525" i="8" s="1"/>
  <c r="I525" i="8"/>
  <c r="L525" i="8"/>
  <c r="H525" i="8"/>
  <c r="T648" i="8"/>
  <c r="S648" i="8"/>
  <c r="G650" i="8"/>
  <c r="K650" i="8" s="1"/>
  <c r="R753" i="8"/>
  <c r="O753" i="8" s="1"/>
  <c r="I753" i="8"/>
  <c r="P753" i="8"/>
  <c r="Q753" i="8" s="1"/>
  <c r="J753" i="8"/>
  <c r="H753" i="8"/>
  <c r="L753" i="8"/>
  <c r="H927" i="8"/>
  <c r="P927" i="8"/>
  <c r="Q927" i="8" s="1"/>
  <c r="L927" i="8"/>
  <c r="J927" i="8"/>
  <c r="I927" i="8"/>
  <c r="R927" i="8"/>
  <c r="O927" i="8" s="1"/>
  <c r="L56" i="8"/>
  <c r="R56" i="8"/>
  <c r="O56" i="8" s="1"/>
  <c r="H56" i="8"/>
  <c r="P56" i="8"/>
  <c r="Q56" i="8" s="1"/>
  <c r="I56" i="8"/>
  <c r="J56" i="8"/>
  <c r="R683" i="8"/>
  <c r="O683" i="8" s="1"/>
  <c r="H683" i="8"/>
  <c r="P683" i="8"/>
  <c r="Q683" i="8" s="1"/>
  <c r="J683" i="8"/>
  <c r="I683" i="8"/>
  <c r="L683" i="8"/>
  <c r="J30" i="8"/>
  <c r="L30" i="8"/>
  <c r="P30" i="8"/>
  <c r="Q30" i="8" s="1"/>
  <c r="I30" i="8"/>
  <c r="R30" i="8"/>
  <c r="O30" i="8" s="1"/>
  <c r="H30" i="8"/>
  <c r="P35" i="8"/>
  <c r="Q35" i="8" s="1"/>
  <c r="R35" i="8"/>
  <c r="O35" i="8" s="1"/>
  <c r="H35" i="8"/>
  <c r="J35" i="8"/>
  <c r="I35" i="8"/>
  <c r="R39" i="8"/>
  <c r="O39" i="8" s="1"/>
  <c r="H68" i="8"/>
  <c r="P68" i="8"/>
  <c r="Q68" i="8" s="1"/>
  <c r="R68" i="8"/>
  <c r="O68" i="8" s="1"/>
  <c r="L68" i="8"/>
  <c r="J68" i="8"/>
  <c r="J86" i="8"/>
  <c r="P86" i="8"/>
  <c r="Q86" i="8" s="1"/>
  <c r="H86" i="8"/>
  <c r="R86" i="8"/>
  <c r="O86" i="8" s="1"/>
  <c r="I86" i="8"/>
  <c r="L88" i="8"/>
  <c r="I88" i="8"/>
  <c r="H88" i="8"/>
  <c r="P88" i="8"/>
  <c r="Q88" i="8" s="1"/>
  <c r="R88" i="8"/>
  <c r="O88" i="8" s="1"/>
  <c r="H116" i="8"/>
  <c r="R116" i="8"/>
  <c r="O116" i="8" s="1"/>
  <c r="I116" i="8"/>
  <c r="L116" i="8"/>
  <c r="P116" i="8"/>
  <c r="Q116" i="8" s="1"/>
  <c r="G129" i="8"/>
  <c r="K129" i="8" s="1"/>
  <c r="G136" i="8"/>
  <c r="K136" i="8" s="1"/>
  <c r="H193" i="8"/>
  <c r="L193" i="8"/>
  <c r="J193" i="8"/>
  <c r="I193" i="8"/>
  <c r="R193" i="8"/>
  <c r="O193" i="8" s="1"/>
  <c r="J206" i="8"/>
  <c r="I206" i="8"/>
  <c r="L206" i="8"/>
  <c r="P206" i="8"/>
  <c r="Q206" i="8" s="1"/>
  <c r="R206" i="8"/>
  <c r="O206" i="8" s="1"/>
  <c r="H206" i="8"/>
  <c r="H217" i="8"/>
  <c r="J217" i="8"/>
  <c r="I217" i="8"/>
  <c r="H233" i="8"/>
  <c r="J233" i="8"/>
  <c r="R233" i="8"/>
  <c r="O233" i="8" s="1"/>
  <c r="I233" i="8"/>
  <c r="P233" i="8"/>
  <c r="Q233" i="8" s="1"/>
  <c r="L233" i="8"/>
  <c r="S387" i="8"/>
  <c r="T387" i="8"/>
  <c r="H502" i="8"/>
  <c r="L502" i="8"/>
  <c r="P502" i="8"/>
  <c r="Q502" i="8" s="1"/>
  <c r="R502" i="8"/>
  <c r="O502" i="8" s="1"/>
  <c r="J502" i="8"/>
  <c r="L506" i="8"/>
  <c r="I506" i="8"/>
  <c r="R506" i="8"/>
  <c r="O506" i="8" s="1"/>
  <c r="P506" i="8"/>
  <c r="Q506" i="8" s="1"/>
  <c r="J506" i="8"/>
  <c r="H506" i="8"/>
  <c r="P513" i="8"/>
  <c r="Q513" i="8" s="1"/>
  <c r="I513" i="8"/>
  <c r="H513" i="8"/>
  <c r="L513" i="8"/>
  <c r="J513" i="8"/>
  <c r="R513" i="8"/>
  <c r="O513" i="8" s="1"/>
  <c r="I526" i="8"/>
  <c r="L526" i="8"/>
  <c r="J526" i="8"/>
  <c r="H526" i="8"/>
  <c r="R526" i="8"/>
  <c r="O526" i="8" s="1"/>
  <c r="P526" i="8"/>
  <c r="Q526" i="8" s="1"/>
  <c r="R532" i="8"/>
  <c r="O532" i="8" s="1"/>
  <c r="I532" i="8"/>
  <c r="H532" i="8"/>
  <c r="L532" i="8"/>
  <c r="J532" i="8"/>
  <c r="P532" i="8"/>
  <c r="Q532" i="8" s="1"/>
  <c r="H539" i="8"/>
  <c r="P539" i="8"/>
  <c r="Q539" i="8" s="1"/>
  <c r="R539" i="8"/>
  <c r="O539" i="8" s="1"/>
  <c r="L539" i="8"/>
  <c r="J539" i="8"/>
  <c r="I539" i="8"/>
  <c r="R45" i="8"/>
  <c r="O45" i="8" s="1"/>
  <c r="I45" i="8"/>
  <c r="L45" i="8"/>
  <c r="J45" i="8"/>
  <c r="H45" i="8"/>
  <c r="G51" i="8"/>
  <c r="K51" i="8" s="1"/>
  <c r="P153" i="8"/>
  <c r="Q153" i="8" s="1"/>
  <c r="J153" i="8"/>
  <c r="H153" i="8"/>
  <c r="R153" i="8"/>
  <c r="O153" i="8" s="1"/>
  <c r="L153" i="8"/>
  <c r="I153" i="8"/>
  <c r="T264" i="8"/>
  <c r="S264" i="8"/>
  <c r="H329" i="8"/>
  <c r="J329" i="8"/>
  <c r="I329" i="8"/>
  <c r="P329" i="8"/>
  <c r="Q329" i="8" s="1"/>
  <c r="L329" i="8"/>
  <c r="R329" i="8"/>
  <c r="O329" i="8" s="1"/>
  <c r="G365" i="8"/>
  <c r="K365" i="8" s="1"/>
  <c r="P493" i="8"/>
  <c r="Q493" i="8" s="1"/>
  <c r="H493" i="8"/>
  <c r="R493" i="8"/>
  <c r="O493" i="8" s="1"/>
  <c r="I493" i="8"/>
  <c r="L493" i="8"/>
  <c r="J493" i="8"/>
  <c r="J541" i="8"/>
  <c r="R541" i="8"/>
  <c r="O541" i="8" s="1"/>
  <c r="H541" i="8"/>
  <c r="P541" i="8"/>
  <c r="Q541" i="8" s="1"/>
  <c r="L541" i="8"/>
  <c r="I541" i="8"/>
  <c r="H704" i="8"/>
  <c r="P704" i="8"/>
  <c r="Q704" i="8" s="1"/>
  <c r="J704" i="8"/>
  <c r="R704" i="8"/>
  <c r="O704" i="8" s="1"/>
  <c r="L704" i="8"/>
  <c r="I704" i="8"/>
  <c r="H807" i="8"/>
  <c r="I807" i="8"/>
  <c r="L807" i="8"/>
  <c r="R807" i="8"/>
  <c r="O807" i="8" s="1"/>
  <c r="P807" i="8"/>
  <c r="Q807" i="8" s="1"/>
  <c r="J807" i="8"/>
  <c r="J22" i="8"/>
  <c r="P22" i="8"/>
  <c r="Q22" i="8" s="1"/>
  <c r="H22" i="8"/>
  <c r="L22" i="8"/>
  <c r="R22" i="8"/>
  <c r="O22" i="8" s="1"/>
  <c r="R26" i="8"/>
  <c r="O26" i="8" s="1"/>
  <c r="H26" i="8"/>
  <c r="P26" i="8"/>
  <c r="Q26" i="8" s="1"/>
  <c r="I26" i="8"/>
  <c r="L26" i="8"/>
  <c r="R37" i="8"/>
  <c r="O37" i="8" s="1"/>
  <c r="I37" i="8"/>
  <c r="J37" i="8"/>
  <c r="H37" i="8"/>
  <c r="L37" i="8"/>
  <c r="P37" i="8"/>
  <c r="Q37" i="8" s="1"/>
  <c r="R41" i="8"/>
  <c r="O41" i="8" s="1"/>
  <c r="H41" i="8"/>
  <c r="J41" i="8"/>
  <c r="I41" i="8"/>
  <c r="L41" i="8"/>
  <c r="P41" i="8"/>
  <c r="Q41" i="8" s="1"/>
  <c r="P45" i="8"/>
  <c r="Q45" i="8" s="1"/>
  <c r="G52" i="8"/>
  <c r="K52" i="8" s="1"/>
  <c r="L58" i="8"/>
  <c r="P58" i="8"/>
  <c r="Q58" i="8" s="1"/>
  <c r="I58" i="8"/>
  <c r="R58" i="8"/>
  <c r="O58" i="8" s="1"/>
  <c r="H58" i="8"/>
  <c r="S75" i="8"/>
  <c r="T75" i="8"/>
  <c r="J121" i="8"/>
  <c r="L121" i="8"/>
  <c r="P121" i="8"/>
  <c r="Q121" i="8" s="1"/>
  <c r="H121" i="8"/>
  <c r="I121" i="8"/>
  <c r="H148" i="8"/>
  <c r="I148" i="8"/>
  <c r="J148" i="8"/>
  <c r="P148" i="8"/>
  <c r="Q148" i="8" s="1"/>
  <c r="R148" i="8"/>
  <c r="O148" i="8" s="1"/>
  <c r="H164" i="8"/>
  <c r="L164" i="8"/>
  <c r="J164" i="8"/>
  <c r="I164" i="8"/>
  <c r="R164" i="8"/>
  <c r="O164" i="8" s="1"/>
  <c r="P164" i="8"/>
  <c r="Q164" i="8" s="1"/>
  <c r="H225" i="8"/>
  <c r="L225" i="8"/>
  <c r="R225" i="8" s="1"/>
  <c r="O225" i="8" s="1"/>
  <c r="I225" i="8"/>
  <c r="J225" i="8"/>
  <c r="S227" i="8"/>
  <c r="T227" i="8"/>
  <c r="G254" i="8"/>
  <c r="K254" i="8" s="1"/>
  <c r="L295" i="8"/>
  <c r="H295" i="8"/>
  <c r="R295" i="8"/>
  <c r="O295" i="8" s="1"/>
  <c r="P295" i="8"/>
  <c r="Q295" i="8" s="1"/>
  <c r="J295" i="8"/>
  <c r="I295" i="8"/>
  <c r="G330" i="8"/>
  <c r="K330" i="8" s="1"/>
  <c r="H401" i="8"/>
  <c r="L401" i="8"/>
  <c r="R401" i="8"/>
  <c r="O401" i="8" s="1"/>
  <c r="P401" i="8"/>
  <c r="Q401" i="8" s="1"/>
  <c r="J401" i="8"/>
  <c r="I401" i="8"/>
  <c r="P469" i="8"/>
  <c r="Q469" i="8" s="1"/>
  <c r="R469" i="8"/>
  <c r="O469" i="8" s="1"/>
  <c r="I469" i="8"/>
  <c r="H469" i="8"/>
  <c r="J469" i="8"/>
  <c r="L469" i="8"/>
  <c r="H523" i="8"/>
  <c r="I523" i="8"/>
  <c r="P523" i="8"/>
  <c r="Q523" i="8" s="1"/>
  <c r="L523" i="8"/>
  <c r="R523" i="8"/>
  <c r="O523" i="8" s="1"/>
  <c r="J523" i="8"/>
  <c r="T537" i="8"/>
  <c r="S537" i="8"/>
  <c r="T546" i="8"/>
  <c r="S546" i="8"/>
  <c r="H555" i="8"/>
  <c r="P555" i="8"/>
  <c r="Q555" i="8" s="1"/>
  <c r="R555" i="8"/>
  <c r="O555" i="8" s="1"/>
  <c r="L555" i="8"/>
  <c r="J555" i="8"/>
  <c r="I555" i="8"/>
  <c r="T562" i="8"/>
  <c r="S562" i="8"/>
  <c r="H823" i="8"/>
  <c r="R823" i="8"/>
  <c r="O823" i="8" s="1"/>
  <c r="J823" i="8"/>
  <c r="I823" i="8"/>
  <c r="P823" i="8"/>
  <c r="Q823" i="8" s="1"/>
  <c r="L823" i="8"/>
  <c r="L848" i="8"/>
  <c r="J848" i="8"/>
  <c r="H848" i="8"/>
  <c r="P848" i="8"/>
  <c r="Q848" i="8" s="1"/>
  <c r="R848" i="8"/>
  <c r="O848" i="8" s="1"/>
  <c r="I848" i="8"/>
  <c r="I865" i="8"/>
  <c r="R865" i="8"/>
  <c r="O865" i="8" s="1"/>
  <c r="J865" i="8"/>
  <c r="P865" i="8"/>
  <c r="Q865" i="8" s="1"/>
  <c r="H865" i="8"/>
  <c r="L865" i="8"/>
  <c r="S46" i="8"/>
  <c r="T46" i="8"/>
  <c r="J65" i="8"/>
  <c r="R65" i="8"/>
  <c r="O65" i="8" s="1"/>
  <c r="L65" i="8"/>
  <c r="P65" i="8"/>
  <c r="Q65" i="8" s="1"/>
  <c r="I65" i="8"/>
  <c r="H65" i="8"/>
  <c r="P111" i="8"/>
  <c r="Q111" i="8" s="1"/>
  <c r="G118" i="8"/>
  <c r="K118" i="8" s="1"/>
  <c r="R141" i="8"/>
  <c r="O141" i="8" s="1"/>
  <c r="I141" i="8"/>
  <c r="P141" i="8"/>
  <c r="Q141" i="8" s="1"/>
  <c r="L141" i="8"/>
  <c r="J141" i="8"/>
  <c r="H141" i="8"/>
  <c r="L270" i="8"/>
  <c r="J270" i="8"/>
  <c r="I270" i="8"/>
  <c r="P270" i="8"/>
  <c r="Q270" i="8" s="1"/>
  <c r="H270" i="8"/>
  <c r="R270" i="8"/>
  <c r="O270" i="8" s="1"/>
  <c r="G345" i="8"/>
  <c r="K345" i="8" s="1"/>
  <c r="L397" i="8"/>
  <c r="I397" i="8"/>
  <c r="P397" i="8"/>
  <c r="Q397" i="8" s="1"/>
  <c r="R397" i="8"/>
  <c r="O397" i="8" s="1"/>
  <c r="J397" i="8"/>
  <c r="H397" i="8"/>
  <c r="P528" i="8"/>
  <c r="Q528" i="8" s="1"/>
  <c r="J528" i="8"/>
  <c r="R528" i="8"/>
  <c r="O528" i="8" s="1"/>
  <c r="H528" i="8"/>
  <c r="I528" i="8"/>
  <c r="L528" i="8"/>
  <c r="P701" i="8"/>
  <c r="Q701" i="8" s="1"/>
  <c r="R701" i="8"/>
  <c r="O701" i="8" s="1"/>
  <c r="J701" i="8"/>
  <c r="I701" i="8"/>
  <c r="H701" i="8"/>
  <c r="L701" i="8"/>
  <c r="R21" i="8"/>
  <c r="O21" i="8" s="1"/>
  <c r="I21" i="8"/>
  <c r="L21" i="8"/>
  <c r="J21" i="8"/>
  <c r="H21" i="8"/>
  <c r="P25" i="8"/>
  <c r="Q25" i="8" s="1"/>
  <c r="J25" i="8"/>
  <c r="I25" i="8"/>
  <c r="L25" i="8"/>
  <c r="H25" i="8"/>
  <c r="R25" i="8"/>
  <c r="O25" i="8" s="1"/>
  <c r="G47" i="8"/>
  <c r="K47" i="8" s="1"/>
  <c r="J55" i="8"/>
  <c r="I55" i="8"/>
  <c r="P55" i="8"/>
  <c r="Q55" i="8" s="1"/>
  <c r="R55" i="8"/>
  <c r="O55" i="8" s="1"/>
  <c r="J57" i="8"/>
  <c r="I57" i="8"/>
  <c r="P57" i="8"/>
  <c r="Q57" i="8" s="1"/>
  <c r="L57" i="8"/>
  <c r="H57" i="8"/>
  <c r="R61" i="8"/>
  <c r="O61" i="8" s="1"/>
  <c r="I61" i="8"/>
  <c r="J61" i="8"/>
  <c r="L61" i="8"/>
  <c r="H61" i="8"/>
  <c r="P61" i="8"/>
  <c r="Q61" i="8" s="1"/>
  <c r="G79" i="8"/>
  <c r="K79" i="8" s="1"/>
  <c r="R85" i="8"/>
  <c r="O85" i="8" s="1"/>
  <c r="I85" i="8"/>
  <c r="L85" i="8"/>
  <c r="J85" i="8"/>
  <c r="H85" i="8"/>
  <c r="H132" i="8"/>
  <c r="P132" i="8"/>
  <c r="Q132" i="8" s="1"/>
  <c r="I132" i="8"/>
  <c r="J132" i="8"/>
  <c r="R132" i="8"/>
  <c r="O132" i="8" s="1"/>
  <c r="L148" i="8"/>
  <c r="L152" i="8"/>
  <c r="J152" i="8"/>
  <c r="I152" i="8"/>
  <c r="R152" i="8"/>
  <c r="O152" i="8" s="1"/>
  <c r="H152" i="8"/>
  <c r="J158" i="8"/>
  <c r="L158" i="8"/>
  <c r="I158" i="8"/>
  <c r="R158" i="8"/>
  <c r="O158" i="8" s="1"/>
  <c r="P158" i="8"/>
  <c r="Q158" i="8" s="1"/>
  <c r="H158" i="8"/>
  <c r="P195" i="8"/>
  <c r="Q195" i="8" s="1"/>
  <c r="L195" i="8"/>
  <c r="H195" i="8"/>
  <c r="R195" i="8"/>
  <c r="O195" i="8" s="1"/>
  <c r="J195" i="8"/>
  <c r="I195" i="8"/>
  <c r="G234" i="8"/>
  <c r="K234" i="8" s="1"/>
  <c r="J299" i="8"/>
  <c r="I299" i="8"/>
  <c r="H299" i="8"/>
  <c r="R299" i="8"/>
  <c r="O299" i="8" s="1"/>
  <c r="L299" i="8"/>
  <c r="P299" i="8"/>
  <c r="Q299" i="8" s="1"/>
  <c r="J323" i="8"/>
  <c r="P323" i="8"/>
  <c r="Q323" i="8" s="1"/>
  <c r="I323" i="8"/>
  <c r="L323" i="8"/>
  <c r="R323" i="8"/>
  <c r="O323" i="8" s="1"/>
  <c r="H323" i="8"/>
  <c r="R366" i="8"/>
  <c r="O366" i="8" s="1"/>
  <c r="P366" i="8"/>
  <c r="Q366" i="8" s="1"/>
  <c r="I366" i="8"/>
  <c r="H366" i="8"/>
  <c r="L366" i="8"/>
  <c r="J366" i="8"/>
  <c r="H377" i="8"/>
  <c r="L377" i="8"/>
  <c r="P377" i="8"/>
  <c r="Q377" i="8" s="1"/>
  <c r="J377" i="8"/>
  <c r="R377" i="8"/>
  <c r="O377" i="8" s="1"/>
  <c r="I377" i="8"/>
  <c r="J379" i="8"/>
  <c r="I379" i="8"/>
  <c r="L379" i="8"/>
  <c r="R379" i="8"/>
  <c r="O379" i="8" s="1"/>
  <c r="P379" i="8"/>
  <c r="Q379" i="8" s="1"/>
  <c r="H379" i="8"/>
  <c r="G388" i="8"/>
  <c r="K388" i="8" s="1"/>
  <c r="H462" i="8"/>
  <c r="J462" i="8"/>
  <c r="I462" i="8"/>
  <c r="L462" i="8"/>
  <c r="R462" i="8"/>
  <c r="O462" i="8" s="1"/>
  <c r="P462" i="8"/>
  <c r="Q462" i="8" s="1"/>
  <c r="L591" i="8"/>
  <c r="I591" i="8"/>
  <c r="R591" i="8"/>
  <c r="O591" i="8" s="1"/>
  <c r="P591" i="8"/>
  <c r="Q591" i="8" s="1"/>
  <c r="J591" i="8"/>
  <c r="H591" i="8"/>
  <c r="J613" i="8"/>
  <c r="H613" i="8"/>
  <c r="L613" i="8"/>
  <c r="R613" i="8"/>
  <c r="O613" i="8" s="1"/>
  <c r="P613" i="8"/>
  <c r="Q613" i="8" s="1"/>
  <c r="I613" i="8"/>
  <c r="R641" i="8"/>
  <c r="O641" i="8" s="1"/>
  <c r="I641" i="8"/>
  <c r="J641" i="8"/>
  <c r="L641" i="8"/>
  <c r="H641" i="8"/>
  <c r="P641" i="8"/>
  <c r="Q641" i="8" s="1"/>
  <c r="P691" i="8"/>
  <c r="Q691" i="8" s="1"/>
  <c r="L691" i="8"/>
  <c r="J691" i="8"/>
  <c r="R691" i="8"/>
  <c r="O691" i="8" s="1"/>
  <c r="I691" i="8"/>
  <c r="H691" i="8"/>
  <c r="T699" i="8"/>
  <c r="S699" i="8"/>
  <c r="R808" i="8"/>
  <c r="O808" i="8" s="1"/>
  <c r="I808" i="8"/>
  <c r="H808" i="8"/>
  <c r="J808" i="8"/>
  <c r="P808" i="8"/>
  <c r="Q808" i="8" s="1"/>
  <c r="L808" i="8"/>
  <c r="T841" i="8"/>
  <c r="S841" i="8"/>
  <c r="G33" i="8"/>
  <c r="K33" i="8" s="1"/>
  <c r="P43" i="8"/>
  <c r="Q43" i="8" s="1"/>
  <c r="J43" i="8"/>
  <c r="I43" i="8"/>
  <c r="L43" i="8"/>
  <c r="H43" i="8"/>
  <c r="L122" i="8"/>
  <c r="H122" i="8"/>
  <c r="R122" i="8"/>
  <c r="O122" i="8" s="1"/>
  <c r="J122" i="8"/>
  <c r="I122" i="8"/>
  <c r="P122" i="8"/>
  <c r="Q122" i="8" s="1"/>
  <c r="T236" i="8"/>
  <c r="S236" i="8"/>
  <c r="T280" i="8"/>
  <c r="S280" i="8"/>
  <c r="R322" i="8"/>
  <c r="O322" i="8" s="1"/>
  <c r="I322" i="8"/>
  <c r="L322" i="8"/>
  <c r="P322" i="8"/>
  <c r="Q322" i="8" s="1"/>
  <c r="J322" i="8"/>
  <c r="H322" i="8"/>
  <c r="I427" i="8"/>
  <c r="P427" i="8"/>
  <c r="Q427" i="8" s="1"/>
  <c r="R427" i="8"/>
  <c r="O427" i="8" s="1"/>
  <c r="J427" i="8"/>
  <c r="H427" i="8"/>
  <c r="L427" i="8"/>
  <c r="G490" i="8"/>
  <c r="K490" i="8" s="1"/>
  <c r="G19" i="8"/>
  <c r="K19" i="8" s="1"/>
  <c r="R29" i="8"/>
  <c r="O29" i="8" s="1"/>
  <c r="I29" i="8"/>
  <c r="H29" i="8"/>
  <c r="J29" i="8"/>
  <c r="P29" i="8"/>
  <c r="Q29" i="8" s="1"/>
  <c r="L29" i="8"/>
  <c r="G38" i="8"/>
  <c r="K38" i="8" s="1"/>
  <c r="H44" i="8"/>
  <c r="R44" i="8"/>
  <c r="O44" i="8" s="1"/>
  <c r="P44" i="8"/>
  <c r="Q44" i="8" s="1"/>
  <c r="L44" i="8"/>
  <c r="I44" i="8"/>
  <c r="J44" i="8"/>
  <c r="G69" i="8"/>
  <c r="K69" i="8" s="1"/>
  <c r="L97" i="8"/>
  <c r="I97" i="8"/>
  <c r="H97" i="8"/>
  <c r="R97" i="8"/>
  <c r="O97" i="8" s="1"/>
  <c r="L119" i="8"/>
  <c r="R119" i="8"/>
  <c r="O119" i="8" s="1"/>
  <c r="I119" i="8"/>
  <c r="J119" i="8"/>
  <c r="P119" i="8"/>
  <c r="Q119" i="8" s="1"/>
  <c r="H119" i="8"/>
  <c r="R121" i="8"/>
  <c r="O121" i="8" s="1"/>
  <c r="R125" i="8"/>
  <c r="O125" i="8" s="1"/>
  <c r="I125" i="8"/>
  <c r="L125" i="8"/>
  <c r="J125" i="8"/>
  <c r="H125" i="8"/>
  <c r="J134" i="8"/>
  <c r="I134" i="8"/>
  <c r="H134" i="8"/>
  <c r="R134" i="8"/>
  <c r="O134" i="8" s="1"/>
  <c r="P134" i="8"/>
  <c r="Q134" i="8" s="1"/>
  <c r="L134" i="8"/>
  <c r="R154" i="8"/>
  <c r="O154" i="8" s="1"/>
  <c r="H154" i="8"/>
  <c r="J154" i="8"/>
  <c r="I154" i="8"/>
  <c r="P154" i="8"/>
  <c r="Q154" i="8" s="1"/>
  <c r="L154" i="8"/>
  <c r="H156" i="8"/>
  <c r="J156" i="8"/>
  <c r="I156" i="8"/>
  <c r="R156" i="8"/>
  <c r="O156" i="8" s="1"/>
  <c r="P156" i="8"/>
  <c r="Q156" i="8" s="1"/>
  <c r="J174" i="8"/>
  <c r="L174" i="8"/>
  <c r="R174" i="8"/>
  <c r="O174" i="8" s="1"/>
  <c r="I174" i="8"/>
  <c r="H174" i="8"/>
  <c r="J190" i="8"/>
  <c r="L190" i="8"/>
  <c r="R190" i="8"/>
  <c r="O190" i="8" s="1"/>
  <c r="P190" i="8"/>
  <c r="Q190" i="8" s="1"/>
  <c r="I190" i="8"/>
  <c r="H190" i="8"/>
  <c r="I207" i="8"/>
  <c r="J207" i="8"/>
  <c r="H207" i="8"/>
  <c r="P207" i="8"/>
  <c r="Q207" i="8" s="1"/>
  <c r="R207" i="8"/>
  <c r="O207" i="8" s="1"/>
  <c r="L207" i="8"/>
  <c r="I218" i="8"/>
  <c r="J218" i="8"/>
  <c r="H218" i="8"/>
  <c r="H220" i="8"/>
  <c r="J220" i="8"/>
  <c r="J230" i="8"/>
  <c r="I230" i="8"/>
  <c r="R230" i="8"/>
  <c r="O230" i="8" s="1"/>
  <c r="H230" i="8"/>
  <c r="P230" i="8"/>
  <c r="Q230" i="8" s="1"/>
  <c r="L230" i="8"/>
  <c r="G308" i="8"/>
  <c r="K308" i="8" s="1"/>
  <c r="J331" i="8"/>
  <c r="L331" i="8"/>
  <c r="I331" i="8"/>
  <c r="P331" i="8"/>
  <c r="Q331" i="8" s="1"/>
  <c r="R331" i="8"/>
  <c r="O331" i="8" s="1"/>
  <c r="H331" i="8"/>
  <c r="J339" i="8"/>
  <c r="R339" i="8"/>
  <c r="O339" i="8" s="1"/>
  <c r="H339" i="8"/>
  <c r="I339" i="8"/>
  <c r="P339" i="8"/>
  <c r="Q339" i="8" s="1"/>
  <c r="L339" i="8"/>
  <c r="J355" i="8"/>
  <c r="L355" i="8"/>
  <c r="I355" i="8"/>
  <c r="P355" i="8"/>
  <c r="Q355" i="8" s="1"/>
  <c r="R355" i="8"/>
  <c r="O355" i="8" s="1"/>
  <c r="H355" i="8"/>
  <c r="G363" i="8"/>
  <c r="K363" i="8" s="1"/>
  <c r="L450" i="8"/>
  <c r="P450" i="8"/>
  <c r="Q450" i="8" s="1"/>
  <c r="J450" i="8"/>
  <c r="I450" i="8"/>
  <c r="R450" i="8"/>
  <c r="O450" i="8" s="1"/>
  <c r="H450" i="8"/>
  <c r="G645" i="8"/>
  <c r="K645" i="8" s="1"/>
  <c r="G736" i="8"/>
  <c r="K736" i="8" s="1"/>
  <c r="L788" i="8"/>
  <c r="P788" i="8"/>
  <c r="Q788" i="8" s="1"/>
  <c r="H788" i="8"/>
  <c r="R788" i="8"/>
  <c r="O788" i="8" s="1"/>
  <c r="J788" i="8"/>
  <c r="I788" i="8"/>
  <c r="H196" i="8"/>
  <c r="P196" i="8"/>
  <c r="Q196" i="8" s="1"/>
  <c r="L196" i="8"/>
  <c r="L359" i="8"/>
  <c r="J359" i="8"/>
  <c r="I359" i="8"/>
  <c r="P359" i="8"/>
  <c r="Q359" i="8" s="1"/>
  <c r="R359" i="8"/>
  <c r="O359" i="8" s="1"/>
  <c r="R406" i="8"/>
  <c r="O406" i="8" s="1"/>
  <c r="H406" i="8"/>
  <c r="P406" i="8"/>
  <c r="Q406" i="8" s="1"/>
  <c r="J406" i="8"/>
  <c r="I406" i="8"/>
  <c r="G424" i="8"/>
  <c r="K424" i="8" s="1"/>
  <c r="J440" i="8"/>
  <c r="L440" i="8"/>
  <c r="I440" i="8"/>
  <c r="R440" i="8"/>
  <c r="O440" i="8" s="1"/>
  <c r="P440" i="8"/>
  <c r="Q440" i="8" s="1"/>
  <c r="L575" i="8"/>
  <c r="J575" i="8"/>
  <c r="H575" i="8"/>
  <c r="R575" i="8"/>
  <c r="O575" i="8" s="1"/>
  <c r="G786" i="8"/>
  <c r="K786" i="8" s="1"/>
  <c r="R894" i="8"/>
  <c r="O894" i="8" s="1"/>
  <c r="I894" i="8"/>
  <c r="H894" i="8"/>
  <c r="J894" i="8"/>
  <c r="P894" i="8"/>
  <c r="Q894" i="8" s="1"/>
  <c r="H204" i="8"/>
  <c r="L204" i="8"/>
  <c r="I204" i="8"/>
  <c r="J219" i="8"/>
  <c r="P232" i="8"/>
  <c r="Q232" i="8" s="1"/>
  <c r="I232" i="8"/>
  <c r="J232" i="8"/>
  <c r="H232" i="8"/>
  <c r="J251" i="8"/>
  <c r="I251" i="8"/>
  <c r="R251" i="8"/>
  <c r="O251" i="8" s="1"/>
  <c r="L251" i="8"/>
  <c r="R455" i="8"/>
  <c r="O455" i="8" s="1"/>
  <c r="I455" i="8"/>
  <c r="P455" i="8"/>
  <c r="Q455" i="8" s="1"/>
  <c r="G466" i="8"/>
  <c r="K466" i="8" s="1"/>
  <c r="R580" i="8"/>
  <c r="O580" i="8" s="1"/>
  <c r="I580" i="8"/>
  <c r="P580" i="8"/>
  <c r="Q580" i="8" s="1"/>
  <c r="L580" i="8"/>
  <c r="H580" i="8"/>
  <c r="J580" i="8"/>
  <c r="G626" i="8"/>
  <c r="K626" i="8" s="1"/>
  <c r="H632" i="8"/>
  <c r="J632" i="8"/>
  <c r="R632" i="8"/>
  <c r="O632" i="8" s="1"/>
  <c r="L632" i="8"/>
  <c r="I632" i="8"/>
  <c r="P655" i="8"/>
  <c r="Q655" i="8" s="1"/>
  <c r="R655" i="8"/>
  <c r="O655" i="8" s="1"/>
  <c r="J655" i="8"/>
  <c r="I655" i="8"/>
  <c r="L655" i="8"/>
  <c r="J714" i="8"/>
  <c r="I714" i="8"/>
  <c r="L714" i="8"/>
  <c r="H714" i="8"/>
  <c r="R714" i="8"/>
  <c r="O714" i="8" s="1"/>
  <c r="G94" i="8"/>
  <c r="K94" i="8" s="1"/>
  <c r="J102" i="8"/>
  <c r="R102" i="8"/>
  <c r="O102" i="8" s="1"/>
  <c r="H102" i="8"/>
  <c r="R117" i="8"/>
  <c r="O117" i="8" s="1"/>
  <c r="I117" i="8"/>
  <c r="L117" i="8"/>
  <c r="G180" i="8"/>
  <c r="K180" i="8" s="1"/>
  <c r="R196" i="8"/>
  <c r="O196" i="8" s="1"/>
  <c r="G214" i="8"/>
  <c r="K214" i="8" s="1"/>
  <c r="L232" i="8"/>
  <c r="R298" i="8"/>
  <c r="O298" i="8" s="1"/>
  <c r="I298" i="8"/>
  <c r="L298" i="8"/>
  <c r="H298" i="8"/>
  <c r="J432" i="8"/>
  <c r="P432" i="8"/>
  <c r="Q432" i="8" s="1"/>
  <c r="I432" i="8"/>
  <c r="R432" i="8"/>
  <c r="O432" i="8" s="1"/>
  <c r="L432" i="8"/>
  <c r="H432" i="8"/>
  <c r="G438" i="8"/>
  <c r="K438" i="8" s="1"/>
  <c r="J443" i="8"/>
  <c r="R451" i="8"/>
  <c r="O451" i="8" s="1"/>
  <c r="H451" i="8"/>
  <c r="P451" i="8"/>
  <c r="Q451" i="8" s="1"/>
  <c r="L451" i="8"/>
  <c r="L512" i="8"/>
  <c r="J512" i="8"/>
  <c r="P512" i="8"/>
  <c r="Q512" i="8" s="1"/>
  <c r="R512" i="8"/>
  <c r="O512" i="8" s="1"/>
  <c r="P522" i="8"/>
  <c r="Q522" i="8" s="1"/>
  <c r="J522" i="8"/>
  <c r="R522" i="8"/>
  <c r="O522" i="8" s="1"/>
  <c r="G763" i="8"/>
  <c r="K763" i="8" s="1"/>
  <c r="I970" i="8"/>
  <c r="R970" i="8"/>
  <c r="O970" i="8" s="1"/>
  <c r="H970" i="8"/>
  <c r="P970" i="8"/>
  <c r="Q970" i="8" s="1"/>
  <c r="L970" i="8"/>
  <c r="L46" i="8"/>
  <c r="R53" i="8"/>
  <c r="O53" i="8" s="1"/>
  <c r="I53" i="8"/>
  <c r="J53" i="8"/>
  <c r="L64" i="8"/>
  <c r="R64" i="8"/>
  <c r="O64" i="8" s="1"/>
  <c r="P75" i="8"/>
  <c r="Q75" i="8" s="1"/>
  <c r="I75" i="8"/>
  <c r="L75" i="8"/>
  <c r="H92" i="8"/>
  <c r="R92" i="8"/>
  <c r="O92" i="8" s="1"/>
  <c r="I99" i="8"/>
  <c r="H159" i="8"/>
  <c r="P202" i="8"/>
  <c r="Q202" i="8" s="1"/>
  <c r="L202" i="8"/>
  <c r="J227" i="8"/>
  <c r="P227" i="8"/>
  <c r="Q227" i="8" s="1"/>
  <c r="H227" i="8"/>
  <c r="P251" i="8"/>
  <c r="Q251" i="8" s="1"/>
  <c r="R274" i="8"/>
  <c r="O274" i="8" s="1"/>
  <c r="I274" i="8"/>
  <c r="L274" i="8"/>
  <c r="J274" i="8"/>
  <c r="J319" i="8"/>
  <c r="I319" i="8"/>
  <c r="L319" i="8"/>
  <c r="H319" i="8"/>
  <c r="R319" i="8"/>
  <c r="O319" i="8" s="1"/>
  <c r="G393" i="8"/>
  <c r="K393" i="8" s="1"/>
  <c r="J455" i="8"/>
  <c r="S467" i="8"/>
  <c r="P477" i="8"/>
  <c r="Q477" i="8" s="1"/>
  <c r="L477" i="8"/>
  <c r="R477" i="8"/>
  <c r="O477" i="8" s="1"/>
  <c r="H477" i="8"/>
  <c r="J477" i="8"/>
  <c r="I477" i="8"/>
  <c r="R503" i="8"/>
  <c r="O503" i="8" s="1"/>
  <c r="I503" i="8"/>
  <c r="H503" i="8"/>
  <c r="L503" i="8"/>
  <c r="P503" i="8"/>
  <c r="Q503" i="8" s="1"/>
  <c r="L522" i="8"/>
  <c r="J674" i="8"/>
  <c r="R674" i="8"/>
  <c r="O674" i="8" s="1"/>
  <c r="H674" i="8"/>
  <c r="I674" i="8"/>
  <c r="L674" i="8"/>
  <c r="P674" i="8"/>
  <c r="Q674" i="8" s="1"/>
  <c r="G832" i="8"/>
  <c r="K832" i="8" s="1"/>
  <c r="R837" i="8"/>
  <c r="O837" i="8" s="1"/>
  <c r="I837" i="8"/>
  <c r="P837" i="8"/>
  <c r="Q837" i="8" s="1"/>
  <c r="J837" i="8"/>
  <c r="H837" i="8"/>
  <c r="G11" i="8"/>
  <c r="K11" i="8" s="1"/>
  <c r="H75" i="8"/>
  <c r="G81" i="8"/>
  <c r="K81" i="8" s="1"/>
  <c r="G115" i="8"/>
  <c r="K115" i="8" s="1"/>
  <c r="P117" i="8"/>
  <c r="Q117" i="8" s="1"/>
  <c r="L150" i="8"/>
  <c r="G183" i="8"/>
  <c r="K183" i="8" s="1"/>
  <c r="H188" i="8"/>
  <c r="J188" i="8"/>
  <c r="L188" i="8"/>
  <c r="G216" i="8"/>
  <c r="K216" i="8" s="1"/>
  <c r="M217" i="8"/>
  <c r="M218" i="8" s="1"/>
  <c r="M219" i="8" s="1"/>
  <c r="M220" i="8" s="1"/>
  <c r="M221" i="8" s="1"/>
  <c r="M222" i="8" s="1"/>
  <c r="M223" i="8" s="1"/>
  <c r="M224" i="8" s="1"/>
  <c r="M225" i="8" s="1"/>
  <c r="M226" i="8" s="1"/>
  <c r="M227" i="8" s="1"/>
  <c r="M228" i="8" s="1"/>
  <c r="M229" i="8" s="1"/>
  <c r="M230" i="8" s="1"/>
  <c r="M231" i="8" s="1"/>
  <c r="M232" i="8" s="1"/>
  <c r="M233" i="8" s="1"/>
  <c r="M234" i="8" s="1"/>
  <c r="M235" i="8" s="1"/>
  <c r="M236" i="8" s="1"/>
  <c r="M237" i="8" s="1"/>
  <c r="M238" i="8" s="1"/>
  <c r="M239" i="8" s="1"/>
  <c r="M240" i="8" s="1"/>
  <c r="M241" i="8" s="1"/>
  <c r="M242" i="8" s="1"/>
  <c r="M243" i="8" s="1"/>
  <c r="M244" i="8" s="1"/>
  <c r="M245" i="8" s="1"/>
  <c r="M246" i="8" s="1"/>
  <c r="M247" i="8" s="1"/>
  <c r="M248" i="8" s="1"/>
  <c r="M249" i="8" s="1"/>
  <c r="M250" i="8" s="1"/>
  <c r="M251" i="8" s="1"/>
  <c r="M252" i="8" s="1"/>
  <c r="M253" i="8" s="1"/>
  <c r="M254" i="8" s="1"/>
  <c r="M255" i="8" s="1"/>
  <c r="M256" i="8" s="1"/>
  <c r="M257" i="8" s="1"/>
  <c r="M258" i="8" s="1"/>
  <c r="M259" i="8" s="1"/>
  <c r="M260" i="8" s="1"/>
  <c r="M261" i="8" s="1"/>
  <c r="M262" i="8" s="1"/>
  <c r="M263" i="8" s="1"/>
  <c r="M264" i="8" s="1"/>
  <c r="M265" i="8" s="1"/>
  <c r="M266" i="8" s="1"/>
  <c r="M267" i="8" s="1"/>
  <c r="M268" i="8" s="1"/>
  <c r="M269" i="8" s="1"/>
  <c r="M270" i="8" s="1"/>
  <c r="M271" i="8" s="1"/>
  <c r="M272" i="8" s="1"/>
  <c r="M273" i="8" s="1"/>
  <c r="M274" i="8" s="1"/>
  <c r="M275" i="8" s="1"/>
  <c r="M276" i="8" s="1"/>
  <c r="M277" i="8" s="1"/>
  <c r="M278" i="8" s="1"/>
  <c r="M279" i="8" s="1"/>
  <c r="M280" i="8" s="1"/>
  <c r="M281" i="8" s="1"/>
  <c r="M282" i="8" s="1"/>
  <c r="M283" i="8" s="1"/>
  <c r="M284" i="8" s="1"/>
  <c r="M285" i="8" s="1"/>
  <c r="M286" i="8" s="1"/>
  <c r="M287" i="8" s="1"/>
  <c r="M288" i="8" s="1"/>
  <c r="M289" i="8" s="1"/>
  <c r="M290" i="8" s="1"/>
  <c r="M291" i="8" s="1"/>
  <c r="M292" i="8" s="1"/>
  <c r="M293" i="8" s="1"/>
  <c r="M294" i="8" s="1"/>
  <c r="M295" i="8" s="1"/>
  <c r="M296" i="8" s="1"/>
  <c r="M297" i="8" s="1"/>
  <c r="M298" i="8" s="1"/>
  <c r="M299" i="8" s="1"/>
  <c r="M300" i="8" s="1"/>
  <c r="M301" i="8" s="1"/>
  <c r="M302" i="8" s="1"/>
  <c r="M303" i="8" s="1"/>
  <c r="M304" i="8" s="1"/>
  <c r="M305" i="8" s="1"/>
  <c r="M306" i="8" s="1"/>
  <c r="M307" i="8" s="1"/>
  <c r="M308" i="8" s="1"/>
  <c r="M309" i="8" s="1"/>
  <c r="M310" i="8" s="1"/>
  <c r="M311" i="8" s="1"/>
  <c r="M312" i="8" s="1"/>
  <c r="M313" i="8" s="1"/>
  <c r="M314" i="8" s="1"/>
  <c r="M315" i="8" s="1"/>
  <c r="M316" i="8" s="1"/>
  <c r="M317" i="8" s="1"/>
  <c r="M318" i="8" s="1"/>
  <c r="M319" i="8" s="1"/>
  <c r="M320" i="8" s="1"/>
  <c r="M321" i="8" s="1"/>
  <c r="M322" i="8" s="1"/>
  <c r="M323" i="8" s="1"/>
  <c r="M324" i="8" s="1"/>
  <c r="M325" i="8" s="1"/>
  <c r="M326" i="8" s="1"/>
  <c r="M327" i="8" s="1"/>
  <c r="M328" i="8" s="1"/>
  <c r="M329" i="8" s="1"/>
  <c r="M330" i="8" s="1"/>
  <c r="M331" i="8" s="1"/>
  <c r="M332" i="8" s="1"/>
  <c r="M333" i="8" s="1"/>
  <c r="M334" i="8" s="1"/>
  <c r="M335" i="8" s="1"/>
  <c r="M336" i="8" s="1"/>
  <c r="M337" i="8" s="1"/>
  <c r="M338" i="8" s="1"/>
  <c r="M339" i="8" s="1"/>
  <c r="M340" i="8" s="1"/>
  <c r="M341" i="8" s="1"/>
  <c r="M342" i="8" s="1"/>
  <c r="M343" i="8" s="1"/>
  <c r="M344" i="8" s="1"/>
  <c r="M345" i="8" s="1"/>
  <c r="M346" i="8" s="1"/>
  <c r="M347" i="8" s="1"/>
  <c r="M348" i="8" s="1"/>
  <c r="M349" i="8" s="1"/>
  <c r="M350" i="8" s="1"/>
  <c r="M351" i="8" s="1"/>
  <c r="M352" i="8" s="1"/>
  <c r="M353" i="8" s="1"/>
  <c r="M354" i="8" s="1"/>
  <c r="M355" i="8" s="1"/>
  <c r="M356" i="8" s="1"/>
  <c r="M357" i="8" s="1"/>
  <c r="M358" i="8" s="1"/>
  <c r="M359" i="8" s="1"/>
  <c r="M360" i="8" s="1"/>
  <c r="M361" i="8" s="1"/>
  <c r="M362" i="8" s="1"/>
  <c r="M363" i="8" s="1"/>
  <c r="M364" i="8" s="1"/>
  <c r="M365" i="8" s="1"/>
  <c r="M366" i="8" s="1"/>
  <c r="M367" i="8" s="1"/>
  <c r="M368" i="8" s="1"/>
  <c r="M369" i="8" s="1"/>
  <c r="M370" i="8" s="1"/>
  <c r="M371" i="8" s="1"/>
  <c r="M372" i="8" s="1"/>
  <c r="M373" i="8" s="1"/>
  <c r="M374" i="8" s="1"/>
  <c r="M375" i="8" s="1"/>
  <c r="M376" i="8" s="1"/>
  <c r="M377" i="8" s="1"/>
  <c r="M378" i="8" s="1"/>
  <c r="M379" i="8" s="1"/>
  <c r="M380" i="8" s="1"/>
  <c r="M381" i="8" s="1"/>
  <c r="M382" i="8" s="1"/>
  <c r="M383" i="8" s="1"/>
  <c r="M384" i="8" s="1"/>
  <c r="M385" i="8" s="1"/>
  <c r="M386" i="8" s="1"/>
  <c r="M387" i="8" s="1"/>
  <c r="M388" i="8" s="1"/>
  <c r="M389" i="8" s="1"/>
  <c r="M390" i="8" s="1"/>
  <c r="M391" i="8" s="1"/>
  <c r="M392" i="8" s="1"/>
  <c r="M393" i="8" s="1"/>
  <c r="M394" i="8" s="1"/>
  <c r="M395" i="8" s="1"/>
  <c r="M396" i="8" s="1"/>
  <c r="M397" i="8" s="1"/>
  <c r="M398" i="8" s="1"/>
  <c r="M399" i="8" s="1"/>
  <c r="M400" i="8" s="1"/>
  <c r="M401" i="8" s="1"/>
  <c r="M402" i="8" s="1"/>
  <c r="M403" i="8" s="1"/>
  <c r="M404" i="8" s="1"/>
  <c r="M405" i="8" s="1"/>
  <c r="M406" i="8" s="1"/>
  <c r="M407" i="8" s="1"/>
  <c r="M408" i="8" s="1"/>
  <c r="M409" i="8" s="1"/>
  <c r="M410" i="8" s="1"/>
  <c r="M411" i="8" s="1"/>
  <c r="M412" i="8" s="1"/>
  <c r="M413" i="8" s="1"/>
  <c r="H274" i="8"/>
  <c r="I367" i="8"/>
  <c r="J367" i="8"/>
  <c r="R367" i="8"/>
  <c r="O367" i="8" s="1"/>
  <c r="P367" i="8"/>
  <c r="Q367" i="8" s="1"/>
  <c r="L367" i="8"/>
  <c r="G373" i="8"/>
  <c r="K373" i="8" s="1"/>
  <c r="P453" i="8"/>
  <c r="Q453" i="8" s="1"/>
  <c r="J453" i="8"/>
  <c r="I453" i="8"/>
  <c r="J503" i="8"/>
  <c r="G544" i="8"/>
  <c r="K544" i="8" s="1"/>
  <c r="P671" i="8"/>
  <c r="Q671" i="8" s="1"/>
  <c r="R671" i="8"/>
  <c r="O671" i="8" s="1"/>
  <c r="H671" i="8"/>
  <c r="J671" i="8"/>
  <c r="I671" i="8"/>
  <c r="J690" i="8"/>
  <c r="I690" i="8"/>
  <c r="R690" i="8"/>
  <c r="O690" i="8" s="1"/>
  <c r="P690" i="8"/>
  <c r="Q690" i="8" s="1"/>
  <c r="L690" i="8"/>
  <c r="H690" i="8"/>
  <c r="P714" i="8"/>
  <c r="Q714" i="8" s="1"/>
  <c r="J746" i="8"/>
  <c r="L746" i="8"/>
  <c r="I746" i="8"/>
  <c r="H746" i="8"/>
  <c r="P746" i="8"/>
  <c r="Q746" i="8" s="1"/>
  <c r="L837" i="8"/>
  <c r="G864" i="8"/>
  <c r="K864" i="8" s="1"/>
  <c r="G878" i="8"/>
  <c r="K878" i="8" s="1"/>
  <c r="H16" i="8"/>
  <c r="G17" i="8"/>
  <c r="K17" i="8" s="1"/>
  <c r="L24" i="8"/>
  <c r="R24" i="8"/>
  <c r="O24" i="8" s="1"/>
  <c r="R50" i="8"/>
  <c r="O50" i="8" s="1"/>
  <c r="L53" i="8"/>
  <c r="J54" i="8"/>
  <c r="P54" i="8"/>
  <c r="Q54" i="8" s="1"/>
  <c r="P64" i="8"/>
  <c r="Q64" i="8" s="1"/>
  <c r="P67" i="8"/>
  <c r="Q67" i="8" s="1"/>
  <c r="L67" i="8"/>
  <c r="J67" i="8"/>
  <c r="H71" i="8"/>
  <c r="G72" i="8"/>
  <c r="K72" i="8" s="1"/>
  <c r="P74" i="8"/>
  <c r="Q74" i="8" s="1"/>
  <c r="R74" i="8"/>
  <c r="O74" i="8" s="1"/>
  <c r="J75" i="8"/>
  <c r="H84" i="8"/>
  <c r="I84" i="8"/>
  <c r="R84" i="8"/>
  <c r="O84" i="8" s="1"/>
  <c r="I90" i="8"/>
  <c r="P91" i="8"/>
  <c r="Q91" i="8" s="1"/>
  <c r="L91" i="8"/>
  <c r="L98" i="8"/>
  <c r="G105" i="8"/>
  <c r="K105" i="8" s="1"/>
  <c r="P106" i="8"/>
  <c r="Q106" i="8" s="1"/>
  <c r="R113" i="8"/>
  <c r="O113" i="8" s="1"/>
  <c r="H124" i="8"/>
  <c r="J124" i="8"/>
  <c r="R124" i="8"/>
  <c r="O124" i="8" s="1"/>
  <c r="I130" i="8"/>
  <c r="H130" i="8"/>
  <c r="R130" i="8"/>
  <c r="O130" i="8" s="1"/>
  <c r="H151" i="8"/>
  <c r="I155" i="8"/>
  <c r="J159" i="8"/>
  <c r="G166" i="8"/>
  <c r="K166" i="8" s="1"/>
  <c r="P171" i="8"/>
  <c r="Q171" i="8" s="1"/>
  <c r="R171" i="8"/>
  <c r="O171" i="8" s="1"/>
  <c r="I182" i="8"/>
  <c r="G199" i="8"/>
  <c r="K199" i="8" s="1"/>
  <c r="L227" i="8"/>
  <c r="S231" i="8"/>
  <c r="R232" i="8"/>
  <c r="O232" i="8" s="1"/>
  <c r="I239" i="8"/>
  <c r="P239" i="8"/>
  <c r="Q239" i="8" s="1"/>
  <c r="H239" i="8"/>
  <c r="H241" i="8"/>
  <c r="P241" i="8"/>
  <c r="Q241" i="8" s="1"/>
  <c r="I241" i="8"/>
  <c r="G256" i="8"/>
  <c r="K256" i="8" s="1"/>
  <c r="P274" i="8"/>
  <c r="Q274" i="8" s="1"/>
  <c r="G288" i="8"/>
  <c r="K288" i="8" s="1"/>
  <c r="G290" i="8"/>
  <c r="K290" i="8" s="1"/>
  <c r="H305" i="8"/>
  <c r="P305" i="8"/>
  <c r="Q305" i="8" s="1"/>
  <c r="I305" i="8"/>
  <c r="R305" i="8"/>
  <c r="O305" i="8" s="1"/>
  <c r="R306" i="8"/>
  <c r="O306" i="8" s="1"/>
  <c r="I306" i="8"/>
  <c r="J306" i="8"/>
  <c r="P319" i="8"/>
  <c r="Q319" i="8" s="1"/>
  <c r="P326" i="8"/>
  <c r="Q326" i="8" s="1"/>
  <c r="L326" i="8"/>
  <c r="R326" i="8"/>
  <c r="O326" i="8" s="1"/>
  <c r="J326" i="8"/>
  <c r="I326" i="8"/>
  <c r="G336" i="8"/>
  <c r="K336" i="8" s="1"/>
  <c r="J343" i="8"/>
  <c r="I343" i="8"/>
  <c r="H343" i="8"/>
  <c r="R343" i="8"/>
  <c r="O343" i="8" s="1"/>
  <c r="H349" i="8"/>
  <c r="G361" i="8"/>
  <c r="K361" i="8" s="1"/>
  <c r="H367" i="8"/>
  <c r="R370" i="8"/>
  <c r="O370" i="8" s="1"/>
  <c r="I370" i="8"/>
  <c r="J370" i="8"/>
  <c r="P370" i="8"/>
  <c r="Q370" i="8" s="1"/>
  <c r="H370" i="8"/>
  <c r="L370" i="8"/>
  <c r="P375" i="8"/>
  <c r="Q375" i="8" s="1"/>
  <c r="J375" i="8"/>
  <c r="L375" i="8"/>
  <c r="I375" i="8"/>
  <c r="R375" i="8"/>
  <c r="O375" i="8" s="1"/>
  <c r="P384" i="8"/>
  <c r="Q384" i="8" s="1"/>
  <c r="H384" i="8"/>
  <c r="R384" i="8"/>
  <c r="O384" i="8" s="1"/>
  <c r="P400" i="8"/>
  <c r="Q400" i="8" s="1"/>
  <c r="R400" i="8"/>
  <c r="O400" i="8" s="1"/>
  <c r="H400" i="8"/>
  <c r="L400" i="8"/>
  <c r="H409" i="8"/>
  <c r="R409" i="8"/>
  <c r="O409" i="8" s="1"/>
  <c r="L409" i="8"/>
  <c r="J409" i="8"/>
  <c r="P409" i="8"/>
  <c r="Q409" i="8" s="1"/>
  <c r="I409" i="8"/>
  <c r="H419" i="8"/>
  <c r="R423" i="8"/>
  <c r="O423" i="8" s="1"/>
  <c r="I423" i="8"/>
  <c r="P423" i="8"/>
  <c r="Q423" i="8" s="1"/>
  <c r="J423" i="8"/>
  <c r="H423" i="8"/>
  <c r="J428" i="8"/>
  <c r="I428" i="8"/>
  <c r="P428" i="8"/>
  <c r="Q428" i="8" s="1"/>
  <c r="L428" i="8"/>
  <c r="H428" i="8"/>
  <c r="J445" i="8"/>
  <c r="G447" i="8"/>
  <c r="K447" i="8" s="1"/>
  <c r="L453" i="8"/>
  <c r="L474" i="8"/>
  <c r="J474" i="8"/>
  <c r="R474" i="8"/>
  <c r="O474" i="8" s="1"/>
  <c r="I474" i="8"/>
  <c r="H474" i="8"/>
  <c r="J480" i="8"/>
  <c r="L480" i="8"/>
  <c r="I480" i="8"/>
  <c r="P480" i="8"/>
  <c r="Q480" i="8" s="1"/>
  <c r="H480" i="8"/>
  <c r="G491" i="8"/>
  <c r="K491" i="8" s="1"/>
  <c r="J496" i="8"/>
  <c r="P496" i="8"/>
  <c r="Q496" i="8" s="1"/>
  <c r="L496" i="8"/>
  <c r="R496" i="8"/>
  <c r="O496" i="8" s="1"/>
  <c r="I500" i="8"/>
  <c r="G507" i="8"/>
  <c r="K507" i="8" s="1"/>
  <c r="H508" i="8"/>
  <c r="R529" i="8"/>
  <c r="O529" i="8" s="1"/>
  <c r="H529" i="8"/>
  <c r="P529" i="8"/>
  <c r="Q529" i="8" s="1"/>
  <c r="J529" i="8"/>
  <c r="S656" i="8"/>
  <c r="T656" i="8"/>
  <c r="H661" i="8"/>
  <c r="L671" i="8"/>
  <c r="H686" i="8"/>
  <c r="R686" i="8"/>
  <c r="O686" i="8" s="1"/>
  <c r="P686" i="8"/>
  <c r="Q686" i="8" s="1"/>
  <c r="I717" i="8"/>
  <c r="R717" i="8"/>
  <c r="O717" i="8" s="1"/>
  <c r="L717" i="8"/>
  <c r="P717" i="8"/>
  <c r="Q717" i="8" s="1"/>
  <c r="G723" i="8"/>
  <c r="K723" i="8" s="1"/>
  <c r="S740" i="8"/>
  <c r="R746" i="8"/>
  <c r="O746" i="8" s="1"/>
  <c r="I756" i="8"/>
  <c r="J830" i="8"/>
  <c r="I830" i="8"/>
  <c r="R861" i="8"/>
  <c r="O861" i="8" s="1"/>
  <c r="I861" i="8"/>
  <c r="P861" i="8"/>
  <c r="Q861" i="8" s="1"/>
  <c r="J861" i="8"/>
  <c r="L861" i="8"/>
  <c r="R902" i="8"/>
  <c r="O902" i="8" s="1"/>
  <c r="I902" i="8"/>
  <c r="H902" i="8"/>
  <c r="J902" i="8"/>
  <c r="P902" i="8"/>
  <c r="Q902" i="8" s="1"/>
  <c r="G939" i="8"/>
  <c r="K939" i="8" s="1"/>
  <c r="G1010" i="8"/>
  <c r="K1010" i="8" s="1"/>
  <c r="J1027" i="8"/>
  <c r="R1027" i="8"/>
  <c r="O1027" i="8" s="1"/>
  <c r="I1027" i="8"/>
  <c r="L1027" i="8"/>
  <c r="P1027" i="8"/>
  <c r="Q1027" i="8" s="1"/>
  <c r="H1027" i="8"/>
  <c r="G248" i="8"/>
  <c r="K248" i="8" s="1"/>
  <c r="L261" i="8"/>
  <c r="I261" i="8"/>
  <c r="H261" i="8"/>
  <c r="R261" i="8"/>
  <c r="O261" i="8" s="1"/>
  <c r="P261" i="8"/>
  <c r="Q261" i="8" s="1"/>
  <c r="G284" i="8"/>
  <c r="K284" i="8" s="1"/>
  <c r="R287" i="8"/>
  <c r="O287" i="8" s="1"/>
  <c r="P287" i="8"/>
  <c r="Q287" i="8" s="1"/>
  <c r="J287" i="8"/>
  <c r="I287" i="8"/>
  <c r="H287" i="8"/>
  <c r="G291" i="8"/>
  <c r="K291" i="8" s="1"/>
  <c r="I351" i="8"/>
  <c r="H351" i="8"/>
  <c r="J351" i="8"/>
  <c r="P351" i="8"/>
  <c r="Q351" i="8" s="1"/>
  <c r="L351" i="8"/>
  <c r="G410" i="8"/>
  <c r="K410" i="8" s="1"/>
  <c r="P429" i="8"/>
  <c r="Q429" i="8" s="1"/>
  <c r="J429" i="8"/>
  <c r="R429" i="8"/>
  <c r="O429" i="8" s="1"/>
  <c r="L429" i="8"/>
  <c r="I429" i="8"/>
  <c r="P443" i="8"/>
  <c r="Q443" i="8" s="1"/>
  <c r="I443" i="8"/>
  <c r="H443" i="8"/>
  <c r="R443" i="8"/>
  <c r="O443" i="8" s="1"/>
  <c r="L492" i="8"/>
  <c r="J492" i="8"/>
  <c r="I492" i="8"/>
  <c r="R492" i="8"/>
  <c r="O492" i="8" s="1"/>
  <c r="J521" i="8"/>
  <c r="I521" i="8"/>
  <c r="R521" i="8"/>
  <c r="O521" i="8" s="1"/>
  <c r="I569" i="8"/>
  <c r="P569" i="8"/>
  <c r="Q569" i="8" s="1"/>
  <c r="R569" i="8"/>
  <c r="O569" i="8" s="1"/>
  <c r="L569" i="8"/>
  <c r="R665" i="8"/>
  <c r="O665" i="8" s="1"/>
  <c r="I665" i="8"/>
  <c r="H665" i="8"/>
  <c r="L665" i="8"/>
  <c r="P665" i="8"/>
  <c r="Q665" i="8" s="1"/>
  <c r="J738" i="8"/>
  <c r="R738" i="8"/>
  <c r="O738" i="8" s="1"/>
  <c r="H738" i="8"/>
  <c r="L738" i="8"/>
  <c r="P738" i="8"/>
  <c r="Q738" i="8" s="1"/>
  <c r="G995" i="8"/>
  <c r="K995" i="8" s="1"/>
  <c r="G120" i="8"/>
  <c r="K120" i="8" s="1"/>
  <c r="P139" i="8"/>
  <c r="Q139" i="8" s="1"/>
  <c r="I139" i="8"/>
  <c r="H172" i="8"/>
  <c r="R172" i="8"/>
  <c r="O172" i="8" s="1"/>
  <c r="L172" i="8"/>
  <c r="G242" i="8"/>
  <c r="K242" i="8" s="1"/>
  <c r="G245" i="8"/>
  <c r="K245" i="8" s="1"/>
  <c r="G246" i="8"/>
  <c r="K246" i="8" s="1"/>
  <c r="J261" i="8"/>
  <c r="G267" i="8"/>
  <c r="K267" i="8" s="1"/>
  <c r="L277" i="8"/>
  <c r="P277" i="8"/>
  <c r="Q277" i="8" s="1"/>
  <c r="H277" i="8"/>
  <c r="R277" i="8"/>
  <c r="O277" i="8" s="1"/>
  <c r="I277" i="8"/>
  <c r="L287" i="8"/>
  <c r="P320" i="8"/>
  <c r="Q320" i="8" s="1"/>
  <c r="H320" i="8"/>
  <c r="R320" i="8"/>
  <c r="O320" i="8" s="1"/>
  <c r="L320" i="8"/>
  <c r="P332" i="8"/>
  <c r="Q332" i="8" s="1"/>
  <c r="J332" i="8"/>
  <c r="I332" i="8"/>
  <c r="R332" i="8"/>
  <c r="O332" i="8" s="1"/>
  <c r="S347" i="8"/>
  <c r="T347" i="8"/>
  <c r="R351" i="8"/>
  <c r="O351" i="8" s="1"/>
  <c r="H429" i="8"/>
  <c r="H440" i="8"/>
  <c r="G482" i="8"/>
  <c r="K482" i="8" s="1"/>
  <c r="H521" i="8"/>
  <c r="H571" i="8"/>
  <c r="P571" i="8"/>
  <c r="Q571" i="8" s="1"/>
  <c r="R571" i="8"/>
  <c r="O571" i="8" s="1"/>
  <c r="L571" i="8"/>
  <c r="J571" i="8"/>
  <c r="I571" i="8"/>
  <c r="P575" i="8"/>
  <c r="Q575" i="8" s="1"/>
  <c r="G588" i="8"/>
  <c r="K588" i="8" s="1"/>
  <c r="R662" i="8"/>
  <c r="O662" i="8" s="1"/>
  <c r="H662" i="8"/>
  <c r="I662" i="8"/>
  <c r="J662" i="8"/>
  <c r="P662" i="8"/>
  <c r="Q662" i="8" s="1"/>
  <c r="J665" i="8"/>
  <c r="G709" i="8"/>
  <c r="K709" i="8" s="1"/>
  <c r="R749" i="8"/>
  <c r="O749" i="8" s="1"/>
  <c r="J749" i="8"/>
  <c r="I749" i="8"/>
  <c r="P749" i="8"/>
  <c r="Q749" i="8" s="1"/>
  <c r="H749" i="8"/>
  <c r="S772" i="8"/>
  <c r="G817" i="8"/>
  <c r="K817" i="8" s="1"/>
  <c r="R891" i="8"/>
  <c r="O891" i="8" s="1"/>
  <c r="H891" i="8"/>
  <c r="L891" i="8"/>
  <c r="J891" i="8"/>
  <c r="L894" i="8"/>
  <c r="G80" i="8"/>
  <c r="K80" i="8" s="1"/>
  <c r="P95" i="8"/>
  <c r="Q95" i="8" s="1"/>
  <c r="L95" i="8"/>
  <c r="L102" i="8"/>
  <c r="J146" i="8"/>
  <c r="I146" i="8"/>
  <c r="R175" i="8"/>
  <c r="O175" i="8" s="1"/>
  <c r="H175" i="8"/>
  <c r="G191" i="8"/>
  <c r="K191" i="8" s="1"/>
  <c r="G315" i="8"/>
  <c r="K315" i="8" s="1"/>
  <c r="G337" i="8"/>
  <c r="K337" i="8" s="1"/>
  <c r="H350" i="8"/>
  <c r="H358" i="8"/>
  <c r="G389" i="8"/>
  <c r="K389" i="8" s="1"/>
  <c r="G434" i="8"/>
  <c r="K434" i="8" s="1"/>
  <c r="G448" i="8"/>
  <c r="K448" i="8" s="1"/>
  <c r="P492" i="8"/>
  <c r="Q492" i="8" s="1"/>
  <c r="G517" i="8"/>
  <c r="K517" i="8" s="1"/>
  <c r="L521" i="8"/>
  <c r="G524" i="8"/>
  <c r="K524" i="8" s="1"/>
  <c r="L535" i="8"/>
  <c r="I535" i="8"/>
  <c r="J535" i="8"/>
  <c r="H535" i="8"/>
  <c r="R535" i="8"/>
  <c r="O535" i="8" s="1"/>
  <c r="P535" i="8"/>
  <c r="Q535" i="8" s="1"/>
  <c r="G550" i="8"/>
  <c r="K550" i="8" s="1"/>
  <c r="G574" i="8"/>
  <c r="K574" i="8" s="1"/>
  <c r="S594" i="8"/>
  <c r="T607" i="8"/>
  <c r="P632" i="8"/>
  <c r="Q632" i="8" s="1"/>
  <c r="G647" i="8"/>
  <c r="K647" i="8" s="1"/>
  <c r="L662" i="8"/>
  <c r="R697" i="8"/>
  <c r="O697" i="8" s="1"/>
  <c r="I697" i="8"/>
  <c r="P697" i="8"/>
  <c r="Q697" i="8" s="1"/>
  <c r="J697" i="8"/>
  <c r="L697" i="8"/>
  <c r="L749" i="8"/>
  <c r="R760" i="8"/>
  <c r="O760" i="8" s="1"/>
  <c r="I760" i="8"/>
  <c r="P760" i="8"/>
  <c r="Q760" i="8" s="1"/>
  <c r="L760" i="8"/>
  <c r="J841" i="8"/>
  <c r="P841" i="8"/>
  <c r="Q841" i="8" s="1"/>
  <c r="L841" i="8"/>
  <c r="I841" i="8"/>
  <c r="H841" i="8"/>
  <c r="I891" i="8"/>
  <c r="P50" i="8"/>
  <c r="Q50" i="8" s="1"/>
  <c r="H53" i="8"/>
  <c r="H95" i="8"/>
  <c r="G96" i="8"/>
  <c r="K96" i="8" s="1"/>
  <c r="G110" i="8"/>
  <c r="K110" i="8" s="1"/>
  <c r="I159" i="8"/>
  <c r="T168" i="8"/>
  <c r="J172" i="8"/>
  <c r="R202" i="8"/>
  <c r="O202" i="8" s="1"/>
  <c r="R204" i="8"/>
  <c r="O204" i="8" s="1"/>
  <c r="L208" i="8"/>
  <c r="P208" i="8"/>
  <c r="Q208" i="8" s="1"/>
  <c r="R208" i="8"/>
  <c r="O208" i="8" s="1"/>
  <c r="I240" i="8"/>
  <c r="J259" i="8"/>
  <c r="P259" i="8"/>
  <c r="Q259" i="8" s="1"/>
  <c r="H259" i="8"/>
  <c r="R259" i="8"/>
  <c r="O259" i="8" s="1"/>
  <c r="I259" i="8"/>
  <c r="H273" i="8"/>
  <c r="R273" i="8"/>
  <c r="O273" i="8" s="1"/>
  <c r="P304" i="8"/>
  <c r="Q304" i="8" s="1"/>
  <c r="L304" i="8"/>
  <c r="I304" i="8"/>
  <c r="H304" i="8"/>
  <c r="J304" i="8"/>
  <c r="P334" i="8"/>
  <c r="Q334" i="8" s="1"/>
  <c r="R334" i="8"/>
  <c r="O334" i="8" s="1"/>
  <c r="L334" i="8"/>
  <c r="J334" i="8"/>
  <c r="J364" i="8"/>
  <c r="R364" i="8"/>
  <c r="O364" i="8" s="1"/>
  <c r="P364" i="8"/>
  <c r="Q364" i="8" s="1"/>
  <c r="L364" i="8"/>
  <c r="P376" i="8"/>
  <c r="Q376" i="8" s="1"/>
  <c r="I376" i="8"/>
  <c r="R376" i="8"/>
  <c r="O376" i="8" s="1"/>
  <c r="H376" i="8"/>
  <c r="L376" i="8"/>
  <c r="J387" i="8"/>
  <c r="P387" i="8"/>
  <c r="Q387" i="8" s="1"/>
  <c r="L387" i="8"/>
  <c r="I387" i="8"/>
  <c r="H387" i="8"/>
  <c r="J403" i="8"/>
  <c r="R403" i="8"/>
  <c r="O403" i="8" s="1"/>
  <c r="H403" i="8"/>
  <c r="L403" i="8"/>
  <c r="I403" i="8"/>
  <c r="G437" i="8"/>
  <c r="K437" i="8" s="1"/>
  <c r="G442" i="8"/>
  <c r="K442" i="8" s="1"/>
  <c r="J464" i="8"/>
  <c r="L464" i="8"/>
  <c r="I464" i="8"/>
  <c r="H464" i="8"/>
  <c r="H494" i="8"/>
  <c r="I494" i="8"/>
  <c r="L494" i="8"/>
  <c r="P494" i="8"/>
  <c r="Q494" i="8" s="1"/>
  <c r="S545" i="8"/>
  <c r="R600" i="8"/>
  <c r="O600" i="8" s="1"/>
  <c r="L600" i="8"/>
  <c r="J600" i="8"/>
  <c r="I600" i="8"/>
  <c r="P618" i="8"/>
  <c r="Q618" i="8" s="1"/>
  <c r="J618" i="8"/>
  <c r="L618" i="8"/>
  <c r="I618" i="8"/>
  <c r="R618" i="8"/>
  <c r="O618" i="8" s="1"/>
  <c r="H618" i="8"/>
  <c r="G666" i="8"/>
  <c r="K666" i="8" s="1"/>
  <c r="L694" i="8"/>
  <c r="I694" i="8"/>
  <c r="J694" i="8"/>
  <c r="P694" i="8"/>
  <c r="Q694" i="8" s="1"/>
  <c r="R694" i="8"/>
  <c r="O694" i="8" s="1"/>
  <c r="H694" i="8"/>
  <c r="J757" i="8"/>
  <c r="R757" i="8"/>
  <c r="O757" i="8" s="1"/>
  <c r="L757" i="8"/>
  <c r="H760" i="8"/>
  <c r="P31" i="8"/>
  <c r="Q31" i="8" s="1"/>
  <c r="J31" i="8"/>
  <c r="I31" i="8"/>
  <c r="J62" i="8"/>
  <c r="R62" i="8"/>
  <c r="O62" i="8" s="1"/>
  <c r="P62" i="8"/>
  <c r="Q62" i="8" s="1"/>
  <c r="J70" i="8"/>
  <c r="R70" i="8"/>
  <c r="O70" i="8" s="1"/>
  <c r="I71" i="8"/>
  <c r="T82" i="8"/>
  <c r="P92" i="8"/>
  <c r="Q92" i="8" s="1"/>
  <c r="J95" i="8"/>
  <c r="P98" i="8"/>
  <c r="Q98" i="8" s="1"/>
  <c r="R101" i="8"/>
  <c r="O101" i="8" s="1"/>
  <c r="I101" i="8"/>
  <c r="L101" i="8"/>
  <c r="P102" i="8"/>
  <c r="Q102" i="8" s="1"/>
  <c r="L104" i="8"/>
  <c r="P104" i="8"/>
  <c r="Q104" i="8" s="1"/>
  <c r="H104" i="8"/>
  <c r="R104" i="8"/>
  <c r="O104" i="8" s="1"/>
  <c r="L112" i="8"/>
  <c r="I112" i="8"/>
  <c r="H112" i="8"/>
  <c r="R114" i="8"/>
  <c r="O114" i="8" s="1"/>
  <c r="P114" i="8"/>
  <c r="Q114" i="8" s="1"/>
  <c r="J126" i="8"/>
  <c r="I126" i="8"/>
  <c r="H126" i="8"/>
  <c r="J127" i="8"/>
  <c r="P127" i="8"/>
  <c r="Q127" i="8" s="1"/>
  <c r="G144" i="8"/>
  <c r="K144" i="8" s="1"/>
  <c r="J155" i="8"/>
  <c r="L159" i="8"/>
  <c r="P172" i="8"/>
  <c r="Q172" i="8" s="1"/>
  <c r="L175" i="8"/>
  <c r="J185" i="8"/>
  <c r="R185" i="8"/>
  <c r="O185" i="8" s="1"/>
  <c r="I185" i="8"/>
  <c r="H185" i="8"/>
  <c r="L186" i="8"/>
  <c r="R186" i="8"/>
  <c r="O186" i="8" s="1"/>
  <c r="I194" i="8"/>
  <c r="L194" i="8"/>
  <c r="J194" i="8"/>
  <c r="H194" i="8"/>
  <c r="G197" i="8"/>
  <c r="K197" i="8" s="1"/>
  <c r="L200" i="8"/>
  <c r="J200" i="8"/>
  <c r="P200" i="8"/>
  <c r="Q200" i="8" s="1"/>
  <c r="G201" i="8"/>
  <c r="K201" i="8" s="1"/>
  <c r="J215" i="8"/>
  <c r="H215" i="8"/>
  <c r="G238" i="8"/>
  <c r="K238" i="8" s="1"/>
  <c r="R258" i="8"/>
  <c r="O258" i="8" s="1"/>
  <c r="I258" i="8"/>
  <c r="L258" i="8"/>
  <c r="J258" i="8"/>
  <c r="P262" i="8"/>
  <c r="Q262" i="8" s="1"/>
  <c r="L262" i="8"/>
  <c r="R262" i="8"/>
  <c r="O262" i="8" s="1"/>
  <c r="J262" i="8"/>
  <c r="I262" i="8"/>
  <c r="G266" i="8"/>
  <c r="K266" i="8" s="1"/>
  <c r="P268" i="8"/>
  <c r="Q268" i="8" s="1"/>
  <c r="L268" i="8"/>
  <c r="R268" i="8"/>
  <c r="O268" i="8" s="1"/>
  <c r="J268" i="8"/>
  <c r="J273" i="8"/>
  <c r="H281" i="8"/>
  <c r="R281" i="8"/>
  <c r="O281" i="8" s="1"/>
  <c r="I281" i="8"/>
  <c r="J281" i="8"/>
  <c r="L285" i="8"/>
  <c r="I285" i="8"/>
  <c r="H285" i="8"/>
  <c r="P285" i="8"/>
  <c r="Q285" i="8" s="1"/>
  <c r="J285" i="8"/>
  <c r="R304" i="8"/>
  <c r="O304" i="8" s="1"/>
  <c r="G312" i="8"/>
  <c r="K312" i="8" s="1"/>
  <c r="I318" i="8"/>
  <c r="P318" i="8"/>
  <c r="Q318" i="8" s="1"/>
  <c r="L318" i="8"/>
  <c r="R318" i="8"/>
  <c r="O318" i="8" s="1"/>
  <c r="G328" i="8"/>
  <c r="K328" i="8" s="1"/>
  <c r="G333" i="8"/>
  <c r="K333" i="8" s="1"/>
  <c r="I334" i="8"/>
  <c r="R342" i="8"/>
  <c r="O342" i="8" s="1"/>
  <c r="H342" i="8"/>
  <c r="P342" i="8"/>
  <c r="Q342" i="8" s="1"/>
  <c r="J342" i="8"/>
  <c r="I342" i="8"/>
  <c r="P344" i="8"/>
  <c r="Q344" i="8" s="1"/>
  <c r="R344" i="8"/>
  <c r="O344" i="8" s="1"/>
  <c r="L344" i="8"/>
  <c r="J347" i="8"/>
  <c r="I347" i="8"/>
  <c r="L347" i="8"/>
  <c r="H347" i="8"/>
  <c r="R354" i="8"/>
  <c r="O354" i="8" s="1"/>
  <c r="I354" i="8"/>
  <c r="P354" i="8"/>
  <c r="Q354" i="8" s="1"/>
  <c r="L354" i="8"/>
  <c r="I364" i="8"/>
  <c r="G380" i="8"/>
  <c r="K380" i="8" s="1"/>
  <c r="J395" i="8"/>
  <c r="L395" i="8"/>
  <c r="R395" i="8"/>
  <c r="O395" i="8" s="1"/>
  <c r="P395" i="8"/>
  <c r="Q395" i="8" s="1"/>
  <c r="I395" i="8"/>
  <c r="G398" i="8"/>
  <c r="K398" i="8" s="1"/>
  <c r="P403" i="8"/>
  <c r="Q403" i="8" s="1"/>
  <c r="P425" i="8"/>
  <c r="Q425" i="8" s="1"/>
  <c r="J425" i="8"/>
  <c r="I425" i="8"/>
  <c r="L425" i="8"/>
  <c r="H425" i="8"/>
  <c r="G430" i="8"/>
  <c r="K430" i="8" s="1"/>
  <c r="R439" i="8"/>
  <c r="O439" i="8" s="1"/>
  <c r="I439" i="8"/>
  <c r="H439" i="8"/>
  <c r="P439" i="8"/>
  <c r="Q439" i="8" s="1"/>
  <c r="J439" i="8"/>
  <c r="J452" i="8"/>
  <c r="I452" i="8"/>
  <c r="H452" i="8"/>
  <c r="L452" i="8"/>
  <c r="R452" i="8"/>
  <c r="O452" i="8" s="1"/>
  <c r="R453" i="8"/>
  <c r="O453" i="8" s="1"/>
  <c r="I460" i="8"/>
  <c r="H460" i="8"/>
  <c r="L460" i="8"/>
  <c r="R460" i="8"/>
  <c r="O460" i="8" s="1"/>
  <c r="R494" i="8"/>
  <c r="O494" i="8" s="1"/>
  <c r="J518" i="8"/>
  <c r="L518" i="8"/>
  <c r="H518" i="8"/>
  <c r="R518" i="8"/>
  <c r="O518" i="8" s="1"/>
  <c r="R540" i="8"/>
  <c r="O540" i="8" s="1"/>
  <c r="I540" i="8"/>
  <c r="J540" i="8"/>
  <c r="H540" i="8"/>
  <c r="P540" i="8"/>
  <c r="Q540" i="8" s="1"/>
  <c r="R548" i="8"/>
  <c r="O548" i="8" s="1"/>
  <c r="I548" i="8"/>
  <c r="L548" i="8"/>
  <c r="J548" i="8"/>
  <c r="P600" i="8"/>
  <c r="Q600" i="8" s="1"/>
  <c r="G664" i="8"/>
  <c r="K664" i="8" s="1"/>
  <c r="R673" i="8"/>
  <c r="O673" i="8" s="1"/>
  <c r="I673" i="8"/>
  <c r="P673" i="8"/>
  <c r="Q673" i="8" s="1"/>
  <c r="L673" i="8"/>
  <c r="L676" i="8"/>
  <c r="P676" i="8"/>
  <c r="Q676" i="8" s="1"/>
  <c r="I676" i="8"/>
  <c r="J676" i="8"/>
  <c r="R676" i="8"/>
  <c r="O676" i="8" s="1"/>
  <c r="J678" i="8"/>
  <c r="H678" i="8"/>
  <c r="R678" i="8"/>
  <c r="O678" i="8" s="1"/>
  <c r="P678" i="8"/>
  <c r="Q678" i="8" s="1"/>
  <c r="L678" i="8"/>
  <c r="I678" i="8"/>
  <c r="J682" i="8"/>
  <c r="I682" i="8"/>
  <c r="P682" i="8"/>
  <c r="Q682" i="8" s="1"/>
  <c r="L682" i="8"/>
  <c r="R682" i="8"/>
  <c r="O682" i="8" s="1"/>
  <c r="G708" i="8"/>
  <c r="K708" i="8" s="1"/>
  <c r="P710" i="8"/>
  <c r="Q710" i="8" s="1"/>
  <c r="J710" i="8"/>
  <c r="I710" i="8"/>
  <c r="H710" i="8"/>
  <c r="R710" i="8"/>
  <c r="O710" i="8" s="1"/>
  <c r="R713" i="8"/>
  <c r="O713" i="8" s="1"/>
  <c r="I713" i="8"/>
  <c r="P713" i="8"/>
  <c r="Q713" i="8" s="1"/>
  <c r="L713" i="8"/>
  <c r="P719" i="8"/>
  <c r="Q719" i="8" s="1"/>
  <c r="R719" i="8"/>
  <c r="O719" i="8" s="1"/>
  <c r="L719" i="8"/>
  <c r="P725" i="8"/>
  <c r="Q725" i="8" s="1"/>
  <c r="R725" i="8"/>
  <c r="O725" i="8" s="1"/>
  <c r="L725" i="8"/>
  <c r="J725" i="8"/>
  <c r="I725" i="8"/>
  <c r="H725" i="8"/>
  <c r="R737" i="8"/>
  <c r="O737" i="8" s="1"/>
  <c r="I737" i="8"/>
  <c r="J737" i="8"/>
  <c r="H737" i="8"/>
  <c r="P737" i="8"/>
  <c r="Q737" i="8" s="1"/>
  <c r="L737" i="8"/>
  <c r="R768" i="8"/>
  <c r="O768" i="8" s="1"/>
  <c r="I768" i="8"/>
  <c r="L768" i="8"/>
  <c r="P768" i="8"/>
  <c r="Q768" i="8" s="1"/>
  <c r="L818" i="8"/>
  <c r="P818" i="8"/>
  <c r="Q818" i="8" s="1"/>
  <c r="J818" i="8"/>
  <c r="I818" i="8"/>
  <c r="R818" i="8"/>
  <c r="O818" i="8" s="1"/>
  <c r="P849" i="8"/>
  <c r="Q849" i="8" s="1"/>
  <c r="J849" i="8"/>
  <c r="H849" i="8"/>
  <c r="G904" i="8"/>
  <c r="K904" i="8" s="1"/>
  <c r="G914" i="8"/>
  <c r="K914" i="8" s="1"/>
  <c r="R920" i="8"/>
  <c r="O920" i="8" s="1"/>
  <c r="I920" i="8"/>
  <c r="H920" i="8"/>
  <c r="L920" i="8"/>
  <c r="J920" i="8"/>
  <c r="G948" i="8"/>
  <c r="K948" i="8" s="1"/>
  <c r="G951" i="8"/>
  <c r="K951" i="8" s="1"/>
  <c r="R1018" i="8"/>
  <c r="O1018" i="8" s="1"/>
  <c r="I1018" i="8"/>
  <c r="H1018" i="8"/>
  <c r="P1018" i="8"/>
  <c r="Q1018" i="8" s="1"/>
  <c r="L1018" i="8"/>
  <c r="J1018" i="8"/>
  <c r="P459" i="8"/>
  <c r="Q459" i="8" s="1"/>
  <c r="R459" i="8"/>
  <c r="O459" i="8" s="1"/>
  <c r="L459" i="8"/>
  <c r="R479" i="8"/>
  <c r="O479" i="8" s="1"/>
  <c r="I479" i="8"/>
  <c r="J479" i="8"/>
  <c r="P479" i="8"/>
  <c r="Q479" i="8" s="1"/>
  <c r="L479" i="8"/>
  <c r="H479" i="8"/>
  <c r="R487" i="8"/>
  <c r="O487" i="8" s="1"/>
  <c r="I487" i="8"/>
  <c r="P487" i="8"/>
  <c r="Q487" i="8" s="1"/>
  <c r="H487" i="8"/>
  <c r="G497" i="8"/>
  <c r="K497" i="8" s="1"/>
  <c r="G515" i="8"/>
  <c r="K515" i="8" s="1"/>
  <c r="I9" i="8"/>
  <c r="J46" i="8"/>
  <c r="P46" i="8"/>
  <c r="Q46" i="8" s="1"/>
  <c r="P99" i="8"/>
  <c r="Q99" i="8" s="1"/>
  <c r="R99" i="8"/>
  <c r="O99" i="8" s="1"/>
  <c r="H99" i="8"/>
  <c r="L99" i="8"/>
  <c r="J106" i="8"/>
  <c r="R106" i="8"/>
  <c r="O106" i="8" s="1"/>
  <c r="J150" i="8"/>
  <c r="P150" i="8"/>
  <c r="Q150" i="8" s="1"/>
  <c r="I150" i="8"/>
  <c r="R173" i="8"/>
  <c r="O173" i="8" s="1"/>
  <c r="I173" i="8"/>
  <c r="J173" i="8"/>
  <c r="H173" i="8"/>
  <c r="G189" i="8"/>
  <c r="K189" i="8" s="1"/>
  <c r="S252" i="8"/>
  <c r="H257" i="8"/>
  <c r="I257" i="8"/>
  <c r="R257" i="8"/>
  <c r="O257" i="8" s="1"/>
  <c r="L257" i="8"/>
  <c r="P257" i="8"/>
  <c r="Q257" i="8" s="1"/>
  <c r="G269" i="8"/>
  <c r="K269" i="8" s="1"/>
  <c r="G286" i="8"/>
  <c r="K286" i="8" s="1"/>
  <c r="I335" i="8"/>
  <c r="H335" i="8"/>
  <c r="P335" i="8"/>
  <c r="Q335" i="8" s="1"/>
  <c r="L335" i="8"/>
  <c r="R335" i="8"/>
  <c r="O335" i="8" s="1"/>
  <c r="R338" i="8"/>
  <c r="O338" i="8" s="1"/>
  <c r="I338" i="8"/>
  <c r="P338" i="8"/>
  <c r="Q338" i="8" s="1"/>
  <c r="H338" i="8"/>
  <c r="P350" i="8"/>
  <c r="Q350" i="8" s="1"/>
  <c r="J350" i="8"/>
  <c r="R350" i="8"/>
  <c r="O350" i="8" s="1"/>
  <c r="L350" i="8"/>
  <c r="J358" i="8"/>
  <c r="P358" i="8"/>
  <c r="Q358" i="8" s="1"/>
  <c r="R358" i="8"/>
  <c r="O358" i="8" s="1"/>
  <c r="L358" i="8"/>
  <c r="R394" i="8"/>
  <c r="O394" i="8" s="1"/>
  <c r="I394" i="8"/>
  <c r="H394" i="8"/>
  <c r="L394" i="8"/>
  <c r="L406" i="8"/>
  <c r="G426" i="8"/>
  <c r="K426" i="8" s="1"/>
  <c r="P435" i="8"/>
  <c r="Q435" i="8" s="1"/>
  <c r="J435" i="8"/>
  <c r="I435" i="8"/>
  <c r="H435" i="8"/>
  <c r="H455" i="8"/>
  <c r="G472" i="8"/>
  <c r="K472" i="8" s="1"/>
  <c r="H492" i="8"/>
  <c r="L511" i="8"/>
  <c r="J511" i="8"/>
  <c r="H511" i="8"/>
  <c r="R511" i="8"/>
  <c r="O511" i="8" s="1"/>
  <c r="P511" i="8"/>
  <c r="Q511" i="8" s="1"/>
  <c r="S558" i="8"/>
  <c r="R596" i="8"/>
  <c r="O596" i="8" s="1"/>
  <c r="I596" i="8"/>
  <c r="H596" i="8"/>
  <c r="J596" i="8"/>
  <c r="P596" i="8"/>
  <c r="Q596" i="8" s="1"/>
  <c r="L596" i="8"/>
  <c r="G639" i="8"/>
  <c r="K639" i="8" s="1"/>
  <c r="J722" i="8"/>
  <c r="P722" i="8"/>
  <c r="Q722" i="8" s="1"/>
  <c r="L722" i="8"/>
  <c r="R722" i="8"/>
  <c r="O722" i="8" s="1"/>
  <c r="I722" i="8"/>
  <c r="I738" i="8"/>
  <c r="G784" i="8"/>
  <c r="K784" i="8" s="1"/>
  <c r="J78" i="8"/>
  <c r="I78" i="8"/>
  <c r="R78" i="8"/>
  <c r="O78" i="8" s="1"/>
  <c r="L139" i="8"/>
  <c r="I172" i="8"/>
  <c r="L173" i="8"/>
  <c r="G176" i="8"/>
  <c r="K176" i="8" s="1"/>
  <c r="P204" i="8"/>
  <c r="Q204" i="8" s="1"/>
  <c r="J223" i="8"/>
  <c r="I223" i="8"/>
  <c r="P240" i="8"/>
  <c r="Q240" i="8" s="1"/>
  <c r="L240" i="8"/>
  <c r="J240" i="8"/>
  <c r="H240" i="8"/>
  <c r="P298" i="8"/>
  <c r="Q298" i="8" s="1"/>
  <c r="G313" i="8"/>
  <c r="K313" i="8" s="1"/>
  <c r="R327" i="8"/>
  <c r="O327" i="8" s="1"/>
  <c r="H327" i="8"/>
  <c r="J327" i="8"/>
  <c r="I327" i="8"/>
  <c r="L327" i="8"/>
  <c r="P327" i="8"/>
  <c r="Q327" i="8" s="1"/>
  <c r="J335" i="8"/>
  <c r="L338" i="8"/>
  <c r="L435" i="8"/>
  <c r="P445" i="8"/>
  <c r="Q445" i="8" s="1"/>
  <c r="R445" i="8"/>
  <c r="O445" i="8" s="1"/>
  <c r="H445" i="8"/>
  <c r="L445" i="8"/>
  <c r="P509" i="8"/>
  <c r="Q509" i="8" s="1"/>
  <c r="R509" i="8"/>
  <c r="O509" i="8" s="1"/>
  <c r="H509" i="8"/>
  <c r="J509" i="8"/>
  <c r="I509" i="8"/>
  <c r="G563" i="8"/>
  <c r="K563" i="8" s="1"/>
  <c r="G603" i="8"/>
  <c r="K603" i="8" s="1"/>
  <c r="H611" i="8"/>
  <c r="R611" i="8"/>
  <c r="O611" i="8" s="1"/>
  <c r="I611" i="8"/>
  <c r="J611" i="8"/>
  <c r="L611" i="8"/>
  <c r="I659" i="8"/>
  <c r="P659" i="8"/>
  <c r="Q659" i="8" s="1"/>
  <c r="L659" i="8"/>
  <c r="R659" i="8"/>
  <c r="O659" i="8" s="1"/>
  <c r="J659" i="8"/>
  <c r="R681" i="8"/>
  <c r="O681" i="8" s="1"/>
  <c r="I681" i="8"/>
  <c r="P681" i="8"/>
  <c r="Q681" i="8" s="1"/>
  <c r="L681" i="8"/>
  <c r="J681" i="8"/>
  <c r="H681" i="8"/>
  <c r="I702" i="8"/>
  <c r="J702" i="8"/>
  <c r="L702" i="8"/>
  <c r="R702" i="8"/>
  <c r="O702" i="8" s="1"/>
  <c r="H702" i="8"/>
  <c r="P789" i="8"/>
  <c r="Q789" i="8" s="1"/>
  <c r="H789" i="8"/>
  <c r="L789" i="8"/>
  <c r="R789" i="8"/>
  <c r="O789" i="8" s="1"/>
  <c r="L811" i="8"/>
  <c r="I811" i="8"/>
  <c r="J811" i="8"/>
  <c r="H811" i="8"/>
  <c r="R811" i="8"/>
  <c r="O811" i="8" s="1"/>
  <c r="L92" i="8"/>
  <c r="H108" i="8"/>
  <c r="R108" i="8"/>
  <c r="O108" i="8" s="1"/>
  <c r="I108" i="8"/>
  <c r="G142" i="8"/>
  <c r="K142" i="8" s="1"/>
  <c r="H146" i="8"/>
  <c r="I151" i="8"/>
  <c r="P151" i="8"/>
  <c r="Q151" i="8" s="1"/>
  <c r="H155" i="8"/>
  <c r="G160" i="8"/>
  <c r="K160" i="8" s="1"/>
  <c r="L167" i="8"/>
  <c r="R167" i="8"/>
  <c r="O167" i="8" s="1"/>
  <c r="J167" i="8"/>
  <c r="I167" i="8"/>
  <c r="I175" i="8"/>
  <c r="J182" i="8"/>
  <c r="H182" i="8"/>
  <c r="I227" i="8"/>
  <c r="G228" i="8"/>
  <c r="K228" i="8" s="1"/>
  <c r="P264" i="8"/>
  <c r="Q264" i="8" s="1"/>
  <c r="L264" i="8"/>
  <c r="I264" i="8"/>
  <c r="H264" i="8"/>
  <c r="J264" i="8"/>
  <c r="L332" i="8"/>
  <c r="L349" i="8"/>
  <c r="J349" i="8"/>
  <c r="R349" i="8"/>
  <c r="O349" i="8" s="1"/>
  <c r="P349" i="8"/>
  <c r="Q349" i="8" s="1"/>
  <c r="G357" i="8"/>
  <c r="K357" i="8" s="1"/>
  <c r="R435" i="8"/>
  <c r="O435" i="8" s="1"/>
  <c r="L455" i="8"/>
  <c r="R500" i="8"/>
  <c r="O500" i="8" s="1"/>
  <c r="H500" i="8"/>
  <c r="L500" i="8"/>
  <c r="P500" i="8"/>
  <c r="Q500" i="8" s="1"/>
  <c r="J508" i="8"/>
  <c r="P508" i="8"/>
  <c r="Q508" i="8" s="1"/>
  <c r="L508" i="8"/>
  <c r="P611" i="8"/>
  <c r="Q611" i="8" s="1"/>
  <c r="S642" i="8"/>
  <c r="T642" i="8"/>
  <c r="P661" i="8"/>
  <c r="Q661" i="8" s="1"/>
  <c r="L661" i="8"/>
  <c r="R661" i="8"/>
  <c r="O661" i="8" s="1"/>
  <c r="P679" i="8"/>
  <c r="Q679" i="8" s="1"/>
  <c r="L679" i="8"/>
  <c r="R679" i="8"/>
  <c r="O679" i="8" s="1"/>
  <c r="I789" i="8"/>
  <c r="R805" i="8"/>
  <c r="O805" i="8" s="1"/>
  <c r="H805" i="8"/>
  <c r="I805" i="8"/>
  <c r="J805" i="8"/>
  <c r="P805" i="8"/>
  <c r="Q805" i="8" s="1"/>
  <c r="S839" i="8"/>
  <c r="P891" i="8"/>
  <c r="Q891" i="8" s="1"/>
  <c r="M11" i="8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M45" i="8" s="1"/>
  <c r="M46" i="8" s="1"/>
  <c r="M47" i="8" s="1"/>
  <c r="M48" i="8" s="1"/>
  <c r="M49" i="8" s="1"/>
  <c r="M50" i="8" s="1"/>
  <c r="M51" i="8" s="1"/>
  <c r="M52" i="8" s="1"/>
  <c r="M53" i="8" s="1"/>
  <c r="M54" i="8" s="1"/>
  <c r="M55" i="8" s="1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M96" i="8" s="1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M148" i="8" s="1"/>
  <c r="M149" i="8" s="1"/>
  <c r="M150" i="8" s="1"/>
  <c r="M151" i="8" s="1"/>
  <c r="M152" i="8" s="1"/>
  <c r="M153" i="8" s="1"/>
  <c r="M154" i="8" s="1"/>
  <c r="M155" i="8" s="1"/>
  <c r="M156" i="8" s="1"/>
  <c r="M157" i="8" s="1"/>
  <c r="M158" i="8" s="1"/>
  <c r="M159" i="8" s="1"/>
  <c r="M160" i="8" s="1"/>
  <c r="M161" i="8" s="1"/>
  <c r="M162" i="8" s="1"/>
  <c r="M163" i="8" s="1"/>
  <c r="M164" i="8" s="1"/>
  <c r="M165" i="8" s="1"/>
  <c r="M166" i="8" s="1"/>
  <c r="M167" i="8" s="1"/>
  <c r="M168" i="8" s="1"/>
  <c r="M169" i="8" s="1"/>
  <c r="M170" i="8" s="1"/>
  <c r="M171" i="8" s="1"/>
  <c r="M172" i="8" s="1"/>
  <c r="M173" i="8" s="1"/>
  <c r="M174" i="8" s="1"/>
  <c r="M175" i="8" s="1"/>
  <c r="M176" i="8" s="1"/>
  <c r="M177" i="8" s="1"/>
  <c r="M178" i="8" s="1"/>
  <c r="M179" i="8" s="1"/>
  <c r="M180" i="8" s="1"/>
  <c r="M181" i="8" s="1"/>
  <c r="M182" i="8" s="1"/>
  <c r="M183" i="8" s="1"/>
  <c r="M184" i="8" s="1"/>
  <c r="M185" i="8" s="1"/>
  <c r="M186" i="8" s="1"/>
  <c r="M187" i="8" s="1"/>
  <c r="M188" i="8" s="1"/>
  <c r="M189" i="8" s="1"/>
  <c r="M190" i="8" s="1"/>
  <c r="M191" i="8" s="1"/>
  <c r="M192" i="8" s="1"/>
  <c r="M193" i="8" s="1"/>
  <c r="M194" i="8" s="1"/>
  <c r="M195" i="8" s="1"/>
  <c r="M196" i="8" s="1"/>
  <c r="M197" i="8" s="1"/>
  <c r="M198" i="8" s="1"/>
  <c r="M199" i="8" s="1"/>
  <c r="M200" i="8" s="1"/>
  <c r="M201" i="8" s="1"/>
  <c r="M202" i="8" s="1"/>
  <c r="M203" i="8" s="1"/>
  <c r="M204" i="8" s="1"/>
  <c r="M205" i="8" s="1"/>
  <c r="M206" i="8" s="1"/>
  <c r="M207" i="8" s="1"/>
  <c r="M208" i="8" s="1"/>
  <c r="J14" i="8"/>
  <c r="I14" i="8"/>
  <c r="H15" i="8"/>
  <c r="G27" i="8"/>
  <c r="K27" i="8" s="1"/>
  <c r="H31" i="8"/>
  <c r="L62" i="8"/>
  <c r="L70" i="8"/>
  <c r="J71" i="8"/>
  <c r="H73" i="8"/>
  <c r="R77" i="8"/>
  <c r="O77" i="8" s="1"/>
  <c r="I77" i="8"/>
  <c r="P77" i="8"/>
  <c r="Q77" i="8" s="1"/>
  <c r="L77" i="8"/>
  <c r="P78" i="8"/>
  <c r="Q78" i="8" s="1"/>
  <c r="G87" i="8"/>
  <c r="K87" i="8" s="1"/>
  <c r="R90" i="8"/>
  <c r="O90" i="8" s="1"/>
  <c r="H90" i="8"/>
  <c r="H101" i="8"/>
  <c r="L126" i="8"/>
  <c r="H127" i="8"/>
  <c r="G133" i="8"/>
  <c r="K133" i="8" s="1"/>
  <c r="P146" i="8"/>
  <c r="Q146" i="8" s="1"/>
  <c r="L151" i="8"/>
  <c r="L155" i="8"/>
  <c r="H161" i="8"/>
  <c r="R169" i="8"/>
  <c r="O169" i="8" s="1"/>
  <c r="H169" i="8"/>
  <c r="L169" i="8"/>
  <c r="P175" i="8"/>
  <c r="Q175" i="8" s="1"/>
  <c r="L185" i="8"/>
  <c r="H186" i="8"/>
  <c r="P188" i="8"/>
  <c r="Q188" i="8" s="1"/>
  <c r="L192" i="8"/>
  <c r="R192" i="8"/>
  <c r="O192" i="8" s="1"/>
  <c r="I196" i="8"/>
  <c r="J198" i="8"/>
  <c r="H198" i="8"/>
  <c r="H200" i="8"/>
  <c r="H219" i="8"/>
  <c r="I221" i="8"/>
  <c r="H221" i="8"/>
  <c r="L231" i="8"/>
  <c r="P231" i="8"/>
  <c r="Q231" i="8" s="1"/>
  <c r="L237" i="8"/>
  <c r="R237" i="8"/>
  <c r="O237" i="8" s="1"/>
  <c r="J237" i="8"/>
  <c r="H258" i="8"/>
  <c r="H262" i="8"/>
  <c r="H268" i="8"/>
  <c r="G272" i="8"/>
  <c r="K272" i="8" s="1"/>
  <c r="L273" i="8"/>
  <c r="L281" i="8"/>
  <c r="R285" i="8"/>
  <c r="O285" i="8" s="1"/>
  <c r="L292" i="8"/>
  <c r="I292" i="8"/>
  <c r="H292" i="8"/>
  <c r="J300" i="8"/>
  <c r="P300" i="8"/>
  <c r="Q300" i="8" s="1"/>
  <c r="R300" i="8"/>
  <c r="O300" i="8" s="1"/>
  <c r="R314" i="8"/>
  <c r="O314" i="8" s="1"/>
  <c r="I314" i="8"/>
  <c r="P314" i="8"/>
  <c r="Q314" i="8" s="1"/>
  <c r="J314" i="8"/>
  <c r="H318" i="8"/>
  <c r="L340" i="8"/>
  <c r="P340" i="8"/>
  <c r="Q340" i="8" s="1"/>
  <c r="R340" i="8"/>
  <c r="O340" i="8" s="1"/>
  <c r="L342" i="8"/>
  <c r="R346" i="8"/>
  <c r="O346" i="8" s="1"/>
  <c r="I346" i="8"/>
  <c r="P346" i="8"/>
  <c r="Q346" i="8" s="1"/>
  <c r="L346" i="8"/>
  <c r="H354" i="8"/>
  <c r="H369" i="8"/>
  <c r="P369" i="8"/>
  <c r="Q369" i="8" s="1"/>
  <c r="J369" i="8"/>
  <c r="L369" i="8"/>
  <c r="R369" i="8"/>
  <c r="O369" i="8" s="1"/>
  <c r="H395" i="8"/>
  <c r="I433" i="8"/>
  <c r="P433" i="8"/>
  <c r="Q433" i="8" s="1"/>
  <c r="L433" i="8"/>
  <c r="J433" i="8"/>
  <c r="H433" i="8"/>
  <c r="P441" i="8"/>
  <c r="Q441" i="8" s="1"/>
  <c r="R441" i="8"/>
  <c r="O441" i="8" s="1"/>
  <c r="L441" i="8"/>
  <c r="J441" i="8"/>
  <c r="I444" i="8"/>
  <c r="H444" i="8"/>
  <c r="R444" i="8"/>
  <c r="O444" i="8" s="1"/>
  <c r="P444" i="8"/>
  <c r="Q444" i="8" s="1"/>
  <c r="L444" i="8"/>
  <c r="R457" i="8"/>
  <c r="O457" i="8" s="1"/>
  <c r="H457" i="8"/>
  <c r="P457" i="8"/>
  <c r="Q457" i="8" s="1"/>
  <c r="L457" i="8"/>
  <c r="J457" i="8"/>
  <c r="I459" i="8"/>
  <c r="R464" i="8"/>
  <c r="O464" i="8" s="1"/>
  <c r="L498" i="8"/>
  <c r="P498" i="8"/>
  <c r="Q498" i="8" s="1"/>
  <c r="J498" i="8"/>
  <c r="I518" i="8"/>
  <c r="G527" i="8"/>
  <c r="K527" i="8" s="1"/>
  <c r="J536" i="8"/>
  <c r="R536" i="8"/>
  <c r="O536" i="8" s="1"/>
  <c r="I536" i="8"/>
  <c r="H536" i="8"/>
  <c r="P536" i="8"/>
  <c r="Q536" i="8" s="1"/>
  <c r="L540" i="8"/>
  <c r="P546" i="8"/>
  <c r="Q546" i="8" s="1"/>
  <c r="J546" i="8"/>
  <c r="H546" i="8"/>
  <c r="I546" i="8"/>
  <c r="L546" i="8"/>
  <c r="H548" i="8"/>
  <c r="G551" i="8"/>
  <c r="K551" i="8" s="1"/>
  <c r="R564" i="8"/>
  <c r="O564" i="8" s="1"/>
  <c r="I564" i="8"/>
  <c r="L564" i="8"/>
  <c r="J564" i="8"/>
  <c r="H564" i="8"/>
  <c r="P564" i="8"/>
  <c r="Q564" i="8" s="1"/>
  <c r="H569" i="8"/>
  <c r="R612" i="8"/>
  <c r="O612" i="8" s="1"/>
  <c r="I612" i="8"/>
  <c r="P612" i="8"/>
  <c r="Q612" i="8" s="1"/>
  <c r="L612" i="8"/>
  <c r="J612" i="8"/>
  <c r="H612" i="8"/>
  <c r="L616" i="8"/>
  <c r="P616" i="8"/>
  <c r="Q616" i="8" s="1"/>
  <c r="R616" i="8"/>
  <c r="O616" i="8" s="1"/>
  <c r="J616" i="8"/>
  <c r="I616" i="8"/>
  <c r="H616" i="8"/>
  <c r="H648" i="8"/>
  <c r="L648" i="8"/>
  <c r="I648" i="8"/>
  <c r="J648" i="8"/>
  <c r="P648" i="8"/>
  <c r="Q648" i="8" s="1"/>
  <c r="G653" i="8"/>
  <c r="K653" i="8" s="1"/>
  <c r="J661" i="8"/>
  <c r="H673" i="8"/>
  <c r="H676" i="8"/>
  <c r="H682" i="8"/>
  <c r="H696" i="8"/>
  <c r="J696" i="8"/>
  <c r="I696" i="8"/>
  <c r="P696" i="8"/>
  <c r="Q696" i="8" s="1"/>
  <c r="L696" i="8"/>
  <c r="T707" i="8"/>
  <c r="S707" i="8"/>
  <c r="L710" i="8"/>
  <c r="L756" i="8"/>
  <c r="R756" i="8"/>
  <c r="O756" i="8" s="1"/>
  <c r="H756" i="8"/>
  <c r="P756" i="8"/>
  <c r="Q756" i="8" s="1"/>
  <c r="J778" i="8"/>
  <c r="R778" i="8"/>
  <c r="O778" i="8" s="1"/>
  <c r="P778" i="8"/>
  <c r="Q778" i="8" s="1"/>
  <c r="L778" i="8"/>
  <c r="P814" i="8"/>
  <c r="Q814" i="8" s="1"/>
  <c r="R814" i="8"/>
  <c r="O814" i="8" s="1"/>
  <c r="H814" i="8"/>
  <c r="I814" i="8"/>
  <c r="J814" i="8"/>
  <c r="L814" i="8"/>
  <c r="G836" i="8"/>
  <c r="K836" i="8" s="1"/>
  <c r="R845" i="8"/>
  <c r="O845" i="8" s="1"/>
  <c r="I845" i="8"/>
  <c r="P845" i="8"/>
  <c r="Q845" i="8" s="1"/>
  <c r="H845" i="8"/>
  <c r="J845" i="8"/>
  <c r="L845" i="8"/>
  <c r="S868" i="8"/>
  <c r="T868" i="8"/>
  <c r="J870" i="8"/>
  <c r="P870" i="8"/>
  <c r="Q870" i="8" s="1"/>
  <c r="L870" i="8"/>
  <c r="R870" i="8"/>
  <c r="O870" i="8" s="1"/>
  <c r="I870" i="8"/>
  <c r="H870" i="8"/>
  <c r="T910" i="8"/>
  <c r="S910" i="8"/>
  <c r="H994" i="8"/>
  <c r="J994" i="8"/>
  <c r="R994" i="8"/>
  <c r="O994" i="8" s="1"/>
  <c r="P994" i="8"/>
  <c r="Q994" i="8" s="1"/>
  <c r="I994" i="8"/>
  <c r="L994" i="8"/>
  <c r="G1002" i="8"/>
  <c r="K1002" i="8" s="1"/>
  <c r="G1004" i="8"/>
  <c r="K1004" i="8" s="1"/>
  <c r="G253" i="8"/>
  <c r="K253" i="8" s="1"/>
  <c r="L276" i="8"/>
  <c r="H276" i="8"/>
  <c r="I310" i="8"/>
  <c r="G386" i="8"/>
  <c r="K386" i="8" s="1"/>
  <c r="P390" i="8"/>
  <c r="Q390" i="8" s="1"/>
  <c r="H390" i="8"/>
  <c r="R390" i="8"/>
  <c r="O390" i="8" s="1"/>
  <c r="J407" i="8"/>
  <c r="L407" i="8"/>
  <c r="P407" i="8"/>
  <c r="Q407" i="8" s="1"/>
  <c r="P465" i="8"/>
  <c r="Q465" i="8" s="1"/>
  <c r="R465" i="8"/>
  <c r="O465" i="8" s="1"/>
  <c r="R471" i="8"/>
  <c r="O471" i="8" s="1"/>
  <c r="I471" i="8"/>
  <c r="P471" i="8"/>
  <c r="Q471" i="8" s="1"/>
  <c r="J471" i="8"/>
  <c r="P484" i="8"/>
  <c r="Q484" i="8" s="1"/>
  <c r="J484" i="8"/>
  <c r="R484" i="8"/>
  <c r="O484" i="8" s="1"/>
  <c r="G489" i="8"/>
  <c r="K489" i="8" s="1"/>
  <c r="P534" i="8"/>
  <c r="Q534" i="8" s="1"/>
  <c r="J534" i="8"/>
  <c r="L534" i="8"/>
  <c r="P537" i="8"/>
  <c r="Q537" i="8" s="1"/>
  <c r="J537" i="8"/>
  <c r="I537" i="8"/>
  <c r="P538" i="8"/>
  <c r="Q538" i="8" s="1"/>
  <c r="R538" i="8"/>
  <c r="O538" i="8" s="1"/>
  <c r="H538" i="8"/>
  <c r="J538" i="8"/>
  <c r="J549" i="8"/>
  <c r="R549" i="8"/>
  <c r="O549" i="8" s="1"/>
  <c r="P549" i="8"/>
  <c r="Q549" i="8" s="1"/>
  <c r="J558" i="8"/>
  <c r="I558" i="8"/>
  <c r="H558" i="8"/>
  <c r="L558" i="8"/>
  <c r="L576" i="8"/>
  <c r="P576" i="8"/>
  <c r="Q576" i="8" s="1"/>
  <c r="J576" i="8"/>
  <c r="J589" i="8"/>
  <c r="P589" i="8"/>
  <c r="Q589" i="8" s="1"/>
  <c r="H589" i="8"/>
  <c r="L589" i="8"/>
  <c r="R589" i="8"/>
  <c r="O589" i="8" s="1"/>
  <c r="I589" i="8"/>
  <c r="R593" i="8"/>
  <c r="O593" i="8" s="1"/>
  <c r="H593" i="8"/>
  <c r="J593" i="8"/>
  <c r="I593" i="8"/>
  <c r="R614" i="8"/>
  <c r="O614" i="8" s="1"/>
  <c r="H614" i="8"/>
  <c r="J614" i="8"/>
  <c r="I614" i="8"/>
  <c r="H629" i="8"/>
  <c r="J658" i="8"/>
  <c r="P658" i="8"/>
  <c r="Q658" i="8" s="1"/>
  <c r="I658" i="8"/>
  <c r="R658" i="8"/>
  <c r="O658" i="8" s="1"/>
  <c r="R689" i="8"/>
  <c r="O689" i="8" s="1"/>
  <c r="I689" i="8"/>
  <c r="J689" i="8"/>
  <c r="H689" i="8"/>
  <c r="G703" i="8"/>
  <c r="K703" i="8" s="1"/>
  <c r="P743" i="8"/>
  <c r="Q743" i="8" s="1"/>
  <c r="R743" i="8"/>
  <c r="O743" i="8" s="1"/>
  <c r="I743" i="8"/>
  <c r="H743" i="8"/>
  <c r="J743" i="8"/>
  <c r="J754" i="8"/>
  <c r="L754" i="8"/>
  <c r="H754" i="8"/>
  <c r="R754" i="8"/>
  <c r="O754" i="8" s="1"/>
  <c r="H767" i="8"/>
  <c r="R767" i="8"/>
  <c r="O767" i="8" s="1"/>
  <c r="I767" i="8"/>
  <c r="P767" i="8"/>
  <c r="Q767" i="8" s="1"/>
  <c r="L767" i="8"/>
  <c r="J793" i="8"/>
  <c r="I793" i="8"/>
  <c r="H793" i="8"/>
  <c r="R793" i="8"/>
  <c r="O793" i="8" s="1"/>
  <c r="H813" i="8"/>
  <c r="J813" i="8"/>
  <c r="I813" i="8"/>
  <c r="H852" i="8"/>
  <c r="P852" i="8"/>
  <c r="Q852" i="8" s="1"/>
  <c r="J852" i="8"/>
  <c r="R852" i="8"/>
  <c r="O852" i="8" s="1"/>
  <c r="J854" i="8"/>
  <c r="R854" i="8"/>
  <c r="O854" i="8" s="1"/>
  <c r="H854" i="8"/>
  <c r="P854" i="8"/>
  <c r="Q854" i="8" s="1"/>
  <c r="H901" i="8"/>
  <c r="I901" i="8"/>
  <c r="J901" i="8"/>
  <c r="L901" i="8"/>
  <c r="R901" i="8"/>
  <c r="O901" i="8" s="1"/>
  <c r="P901" i="8"/>
  <c r="Q901" i="8" s="1"/>
  <c r="G981" i="8"/>
  <c r="K981" i="8" s="1"/>
  <c r="H249" i="8"/>
  <c r="L249" i="8"/>
  <c r="R249" i="8"/>
  <c r="O249" i="8" s="1"/>
  <c r="J249" i="8"/>
  <c r="I249" i="8"/>
  <c r="R250" i="8"/>
  <c r="O250" i="8" s="1"/>
  <c r="I250" i="8"/>
  <c r="P250" i="8"/>
  <c r="Q250" i="8" s="1"/>
  <c r="L252" i="8"/>
  <c r="J252" i="8"/>
  <c r="I252" i="8"/>
  <c r="R278" i="8"/>
  <c r="O278" i="8" s="1"/>
  <c r="H278" i="8"/>
  <c r="L278" i="8"/>
  <c r="P278" i="8"/>
  <c r="Q278" i="8" s="1"/>
  <c r="P280" i="8"/>
  <c r="Q280" i="8" s="1"/>
  <c r="L280" i="8"/>
  <c r="I280" i="8"/>
  <c r="H280" i="8"/>
  <c r="G283" i="8"/>
  <c r="K283" i="8" s="1"/>
  <c r="L302" i="8"/>
  <c r="P302" i="8"/>
  <c r="Q302" i="8" s="1"/>
  <c r="R362" i="8"/>
  <c r="O362" i="8" s="1"/>
  <c r="I362" i="8"/>
  <c r="P362" i="8"/>
  <c r="Q362" i="8" s="1"/>
  <c r="P368" i="8"/>
  <c r="Q368" i="8" s="1"/>
  <c r="L368" i="8"/>
  <c r="R368" i="8"/>
  <c r="O368" i="8" s="1"/>
  <c r="R378" i="8"/>
  <c r="O378" i="8" s="1"/>
  <c r="I378" i="8"/>
  <c r="P378" i="8"/>
  <c r="Q378" i="8" s="1"/>
  <c r="L378" i="8"/>
  <c r="G404" i="8"/>
  <c r="K404" i="8" s="1"/>
  <c r="I420" i="8"/>
  <c r="H420" i="8"/>
  <c r="J420" i="8"/>
  <c r="I421" i="8"/>
  <c r="H421" i="8"/>
  <c r="H422" i="8"/>
  <c r="L422" i="8"/>
  <c r="J422" i="8"/>
  <c r="I422" i="8"/>
  <c r="R431" i="8"/>
  <c r="O431" i="8" s="1"/>
  <c r="I431" i="8"/>
  <c r="L431" i="8"/>
  <c r="P431" i="8"/>
  <c r="Q431" i="8" s="1"/>
  <c r="R436" i="8"/>
  <c r="O436" i="8" s="1"/>
  <c r="H436" i="8"/>
  <c r="J436" i="8"/>
  <c r="I436" i="8"/>
  <c r="P436" i="8"/>
  <c r="Q436" i="8" s="1"/>
  <c r="R463" i="8"/>
  <c r="O463" i="8" s="1"/>
  <c r="I463" i="8"/>
  <c r="P463" i="8"/>
  <c r="Q463" i="8" s="1"/>
  <c r="J463" i="8"/>
  <c r="H463" i="8"/>
  <c r="J467" i="8"/>
  <c r="P467" i="8"/>
  <c r="Q467" i="8" s="1"/>
  <c r="I467" i="8"/>
  <c r="H467" i="8"/>
  <c r="H470" i="8"/>
  <c r="J470" i="8"/>
  <c r="I470" i="8"/>
  <c r="P470" i="8"/>
  <c r="Q470" i="8" s="1"/>
  <c r="I476" i="8"/>
  <c r="J476" i="8"/>
  <c r="L476" i="8"/>
  <c r="H476" i="8"/>
  <c r="H478" i="8"/>
  <c r="P478" i="8"/>
  <c r="Q478" i="8" s="1"/>
  <c r="J478" i="8"/>
  <c r="R478" i="8"/>
  <c r="O478" i="8" s="1"/>
  <c r="H486" i="8"/>
  <c r="L486" i="8"/>
  <c r="J486" i="8"/>
  <c r="I486" i="8"/>
  <c r="G514" i="8"/>
  <c r="K514" i="8" s="1"/>
  <c r="L543" i="8"/>
  <c r="P543" i="8"/>
  <c r="Q543" i="8" s="1"/>
  <c r="I543" i="8"/>
  <c r="H543" i="8"/>
  <c r="G570" i="8"/>
  <c r="K570" i="8" s="1"/>
  <c r="P577" i="8"/>
  <c r="Q577" i="8" s="1"/>
  <c r="R577" i="8"/>
  <c r="O577" i="8" s="1"/>
  <c r="H577" i="8"/>
  <c r="J577" i="8"/>
  <c r="I577" i="8"/>
  <c r="R604" i="8"/>
  <c r="O604" i="8" s="1"/>
  <c r="I604" i="8"/>
  <c r="L604" i="8"/>
  <c r="J604" i="8"/>
  <c r="P604" i="8"/>
  <c r="Q604" i="8" s="1"/>
  <c r="J627" i="8"/>
  <c r="H627" i="8"/>
  <c r="R633" i="8"/>
  <c r="O633" i="8" s="1"/>
  <c r="I633" i="8"/>
  <c r="L633" i="8"/>
  <c r="J633" i="8"/>
  <c r="H633" i="8"/>
  <c r="J642" i="8"/>
  <c r="H642" i="8"/>
  <c r="I642" i="8"/>
  <c r="L642" i="8"/>
  <c r="H656" i="8"/>
  <c r="I656" i="8"/>
  <c r="J656" i="8"/>
  <c r="H688" i="8"/>
  <c r="I688" i="8"/>
  <c r="L688" i="8"/>
  <c r="G693" i="8"/>
  <c r="K693" i="8" s="1"/>
  <c r="G700" i="8"/>
  <c r="K700" i="8" s="1"/>
  <c r="R705" i="8"/>
  <c r="O705" i="8" s="1"/>
  <c r="I705" i="8"/>
  <c r="J705" i="8"/>
  <c r="P705" i="8"/>
  <c r="Q705" i="8" s="1"/>
  <c r="L705" i="8"/>
  <c r="H728" i="8"/>
  <c r="L728" i="8"/>
  <c r="R741" i="8"/>
  <c r="O741" i="8" s="1"/>
  <c r="H741" i="8"/>
  <c r="P741" i="8"/>
  <c r="Q741" i="8" s="1"/>
  <c r="I741" i="8"/>
  <c r="J741" i="8"/>
  <c r="L758" i="8"/>
  <c r="I758" i="8"/>
  <c r="H758" i="8"/>
  <c r="R758" i="8"/>
  <c r="O758" i="8" s="1"/>
  <c r="H759" i="8"/>
  <c r="R759" i="8"/>
  <c r="O759" i="8" s="1"/>
  <c r="P759" i="8"/>
  <c r="Q759" i="8" s="1"/>
  <c r="R792" i="8"/>
  <c r="O792" i="8" s="1"/>
  <c r="I792" i="8"/>
  <c r="P792" i="8"/>
  <c r="Q792" i="8" s="1"/>
  <c r="H792" i="8"/>
  <c r="P812" i="8"/>
  <c r="Q812" i="8" s="1"/>
  <c r="L812" i="8"/>
  <c r="L866" i="8"/>
  <c r="R866" i="8"/>
  <c r="O866" i="8" s="1"/>
  <c r="P866" i="8"/>
  <c r="Q866" i="8" s="1"/>
  <c r="J866" i="8"/>
  <c r="I866" i="8"/>
  <c r="H866" i="8"/>
  <c r="S882" i="8"/>
  <c r="T882" i="8"/>
  <c r="P884" i="8"/>
  <c r="Q884" i="8" s="1"/>
  <c r="I884" i="8"/>
  <c r="R884" i="8"/>
  <c r="O884" i="8" s="1"/>
  <c r="J884" i="8"/>
  <c r="H884" i="8"/>
  <c r="G886" i="8"/>
  <c r="K886" i="8" s="1"/>
  <c r="J895" i="8"/>
  <c r="L895" i="8"/>
  <c r="P895" i="8"/>
  <c r="Q895" i="8" s="1"/>
  <c r="I895" i="8"/>
  <c r="H895" i="8"/>
  <c r="R895" i="8"/>
  <c r="O895" i="8" s="1"/>
  <c r="G897" i="8"/>
  <c r="K897" i="8" s="1"/>
  <c r="G962" i="8"/>
  <c r="K962" i="8" s="1"/>
  <c r="P965" i="8"/>
  <c r="Q965" i="8" s="1"/>
  <c r="R965" i="8"/>
  <c r="O965" i="8" s="1"/>
  <c r="I965" i="8"/>
  <c r="J965" i="8"/>
  <c r="L965" i="8"/>
  <c r="H965" i="8"/>
  <c r="G1013" i="8"/>
  <c r="K1013" i="8" s="1"/>
  <c r="I1023" i="8"/>
  <c r="J1023" i="8"/>
  <c r="H1023" i="8"/>
  <c r="P1023" i="8"/>
  <c r="Q1023" i="8" s="1"/>
  <c r="R1023" i="8"/>
  <c r="O1023" i="8" s="1"/>
  <c r="G1025" i="8"/>
  <c r="K1025" i="8" s="1"/>
  <c r="J243" i="8"/>
  <c r="I243" i="8"/>
  <c r="P247" i="8"/>
  <c r="Q247" i="8" s="1"/>
  <c r="R247" i="8"/>
  <c r="O247" i="8" s="1"/>
  <c r="H250" i="8"/>
  <c r="H252" i="8"/>
  <c r="J275" i="8"/>
  <c r="R275" i="8"/>
  <c r="O275" i="8" s="1"/>
  <c r="H275" i="8"/>
  <c r="I275" i="8"/>
  <c r="I278" i="8"/>
  <c r="J280" i="8"/>
  <c r="R282" i="8"/>
  <c r="O282" i="8" s="1"/>
  <c r="I282" i="8"/>
  <c r="H302" i="8"/>
  <c r="J307" i="8"/>
  <c r="I307" i="8"/>
  <c r="H307" i="8"/>
  <c r="P307" i="8"/>
  <c r="Q307" i="8" s="1"/>
  <c r="L310" i="8"/>
  <c r="P310" i="8"/>
  <c r="Q310" i="8" s="1"/>
  <c r="H310" i="8"/>
  <c r="P311" i="8"/>
  <c r="Q311" i="8" s="1"/>
  <c r="I311" i="8"/>
  <c r="H311" i="8"/>
  <c r="R311" i="8"/>
  <c r="O311" i="8" s="1"/>
  <c r="L362" i="8"/>
  <c r="G381" i="8"/>
  <c r="K381" i="8" s="1"/>
  <c r="G385" i="8"/>
  <c r="K385" i="8" s="1"/>
  <c r="L436" i="8"/>
  <c r="G458" i="8"/>
  <c r="K458" i="8" s="1"/>
  <c r="G461" i="8"/>
  <c r="K461" i="8" s="1"/>
  <c r="L463" i="8"/>
  <c r="L467" i="8"/>
  <c r="L468" i="8"/>
  <c r="J468" i="8"/>
  <c r="I468" i="8"/>
  <c r="L470" i="8"/>
  <c r="I478" i="8"/>
  <c r="L483" i="8"/>
  <c r="H483" i="8"/>
  <c r="R483" i="8"/>
  <c r="O483" i="8" s="1"/>
  <c r="G488" i="8"/>
  <c r="K488" i="8" s="1"/>
  <c r="H510" i="8"/>
  <c r="L510" i="8"/>
  <c r="I520" i="8"/>
  <c r="P520" i="8"/>
  <c r="Q520" i="8" s="1"/>
  <c r="G542" i="8"/>
  <c r="K542" i="8" s="1"/>
  <c r="J543" i="8"/>
  <c r="L577" i="8"/>
  <c r="H579" i="8"/>
  <c r="L579" i="8"/>
  <c r="J579" i="8"/>
  <c r="I579" i="8"/>
  <c r="R579" i="8"/>
  <c r="O579" i="8" s="1"/>
  <c r="P579" i="8"/>
  <c r="Q579" i="8" s="1"/>
  <c r="G590" i="8"/>
  <c r="K590" i="8" s="1"/>
  <c r="H604" i="8"/>
  <c r="G624" i="8"/>
  <c r="K624" i="8" s="1"/>
  <c r="M625" i="8"/>
  <c r="M626" i="8" s="1"/>
  <c r="M627" i="8" s="1"/>
  <c r="M628" i="8" s="1"/>
  <c r="M629" i="8" s="1"/>
  <c r="M630" i="8" s="1"/>
  <c r="M631" i="8" s="1"/>
  <c r="M632" i="8" s="1"/>
  <c r="M633" i="8" s="1"/>
  <c r="M634" i="8" s="1"/>
  <c r="M635" i="8" s="1"/>
  <c r="M636" i="8" s="1"/>
  <c r="M637" i="8" s="1"/>
  <c r="M638" i="8" s="1"/>
  <c r="M639" i="8" s="1"/>
  <c r="M640" i="8" s="1"/>
  <c r="M641" i="8" s="1"/>
  <c r="M642" i="8" s="1"/>
  <c r="M643" i="8" s="1"/>
  <c r="M644" i="8" s="1"/>
  <c r="M645" i="8" s="1"/>
  <c r="M646" i="8" s="1"/>
  <c r="M647" i="8" s="1"/>
  <c r="M648" i="8" s="1"/>
  <c r="M649" i="8" s="1"/>
  <c r="M650" i="8" s="1"/>
  <c r="M651" i="8" s="1"/>
  <c r="M652" i="8" s="1"/>
  <c r="M653" i="8" s="1"/>
  <c r="M654" i="8" s="1"/>
  <c r="M655" i="8" s="1"/>
  <c r="M656" i="8" s="1"/>
  <c r="M657" i="8" s="1"/>
  <c r="M658" i="8" s="1"/>
  <c r="M659" i="8" s="1"/>
  <c r="M660" i="8" s="1"/>
  <c r="M661" i="8" s="1"/>
  <c r="M662" i="8" s="1"/>
  <c r="M663" i="8" s="1"/>
  <c r="M664" i="8" s="1"/>
  <c r="M665" i="8" s="1"/>
  <c r="M666" i="8" s="1"/>
  <c r="M667" i="8" s="1"/>
  <c r="M668" i="8" s="1"/>
  <c r="M669" i="8" s="1"/>
  <c r="M670" i="8" s="1"/>
  <c r="M671" i="8" s="1"/>
  <c r="M672" i="8" s="1"/>
  <c r="M673" i="8" s="1"/>
  <c r="M674" i="8" s="1"/>
  <c r="M675" i="8" s="1"/>
  <c r="M676" i="8" s="1"/>
  <c r="M677" i="8" s="1"/>
  <c r="M678" i="8" s="1"/>
  <c r="M679" i="8" s="1"/>
  <c r="M680" i="8" s="1"/>
  <c r="M681" i="8" s="1"/>
  <c r="M682" i="8" s="1"/>
  <c r="M683" i="8" s="1"/>
  <c r="M684" i="8" s="1"/>
  <c r="M685" i="8" s="1"/>
  <c r="M686" i="8" s="1"/>
  <c r="M687" i="8" s="1"/>
  <c r="M688" i="8" s="1"/>
  <c r="M689" i="8" s="1"/>
  <c r="M690" i="8" s="1"/>
  <c r="M691" i="8" s="1"/>
  <c r="M692" i="8" s="1"/>
  <c r="M693" i="8" s="1"/>
  <c r="M694" i="8" s="1"/>
  <c r="M695" i="8" s="1"/>
  <c r="M696" i="8" s="1"/>
  <c r="M697" i="8" s="1"/>
  <c r="M698" i="8" s="1"/>
  <c r="M699" i="8" s="1"/>
  <c r="M700" i="8" s="1"/>
  <c r="M701" i="8" s="1"/>
  <c r="M702" i="8" s="1"/>
  <c r="M703" i="8" s="1"/>
  <c r="M704" i="8" s="1"/>
  <c r="M705" i="8" s="1"/>
  <c r="M706" i="8" s="1"/>
  <c r="M707" i="8" s="1"/>
  <c r="M708" i="8" s="1"/>
  <c r="M709" i="8" s="1"/>
  <c r="M710" i="8" s="1"/>
  <c r="M711" i="8" s="1"/>
  <c r="M712" i="8" s="1"/>
  <c r="M713" i="8" s="1"/>
  <c r="M714" i="8" s="1"/>
  <c r="M715" i="8" s="1"/>
  <c r="M716" i="8" s="1"/>
  <c r="M717" i="8" s="1"/>
  <c r="M718" i="8" s="1"/>
  <c r="M719" i="8" s="1"/>
  <c r="M720" i="8" s="1"/>
  <c r="M721" i="8" s="1"/>
  <c r="M722" i="8" s="1"/>
  <c r="M723" i="8" s="1"/>
  <c r="M724" i="8" s="1"/>
  <c r="M725" i="8" s="1"/>
  <c r="M726" i="8" s="1"/>
  <c r="M727" i="8" s="1"/>
  <c r="M728" i="8" s="1"/>
  <c r="M729" i="8" s="1"/>
  <c r="M730" i="8" s="1"/>
  <c r="M731" i="8" s="1"/>
  <c r="M732" i="8" s="1"/>
  <c r="M733" i="8" s="1"/>
  <c r="M734" i="8" s="1"/>
  <c r="M735" i="8" s="1"/>
  <c r="M736" i="8" s="1"/>
  <c r="M737" i="8" s="1"/>
  <c r="M738" i="8" s="1"/>
  <c r="M739" i="8" s="1"/>
  <c r="M740" i="8" s="1"/>
  <c r="M741" i="8" s="1"/>
  <c r="M742" i="8" s="1"/>
  <c r="M743" i="8" s="1"/>
  <c r="M744" i="8" s="1"/>
  <c r="M745" i="8" s="1"/>
  <c r="M746" i="8" s="1"/>
  <c r="M747" i="8" s="1"/>
  <c r="M748" i="8" s="1"/>
  <c r="M749" i="8" s="1"/>
  <c r="M750" i="8" s="1"/>
  <c r="M751" i="8" s="1"/>
  <c r="M752" i="8" s="1"/>
  <c r="M753" i="8" s="1"/>
  <c r="M754" i="8" s="1"/>
  <c r="M755" i="8" s="1"/>
  <c r="M756" i="8" s="1"/>
  <c r="M757" i="8" s="1"/>
  <c r="M758" i="8" s="1"/>
  <c r="M759" i="8" s="1"/>
  <c r="M760" i="8" s="1"/>
  <c r="M761" i="8" s="1"/>
  <c r="M762" i="8" s="1"/>
  <c r="M763" i="8" s="1"/>
  <c r="M764" i="8" s="1"/>
  <c r="M765" i="8" s="1"/>
  <c r="M766" i="8" s="1"/>
  <c r="M767" i="8" s="1"/>
  <c r="M768" i="8" s="1"/>
  <c r="M769" i="8" s="1"/>
  <c r="M770" i="8" s="1"/>
  <c r="M771" i="8" s="1"/>
  <c r="M772" i="8" s="1"/>
  <c r="M773" i="8" s="1"/>
  <c r="M774" i="8" s="1"/>
  <c r="M775" i="8" s="1"/>
  <c r="M776" i="8" s="1"/>
  <c r="M777" i="8" s="1"/>
  <c r="M778" i="8" s="1"/>
  <c r="M779" i="8" s="1"/>
  <c r="M780" i="8" s="1"/>
  <c r="M781" i="8" s="1"/>
  <c r="M782" i="8" s="1"/>
  <c r="M783" i="8" s="1"/>
  <c r="M784" i="8" s="1"/>
  <c r="M785" i="8" s="1"/>
  <c r="M786" i="8" s="1"/>
  <c r="M787" i="8" s="1"/>
  <c r="M788" i="8" s="1"/>
  <c r="M789" i="8" s="1"/>
  <c r="M790" i="8" s="1"/>
  <c r="M791" i="8" s="1"/>
  <c r="M792" i="8" s="1"/>
  <c r="M793" i="8" s="1"/>
  <c r="M794" i="8" s="1"/>
  <c r="M795" i="8" s="1"/>
  <c r="M796" i="8" s="1"/>
  <c r="M797" i="8" s="1"/>
  <c r="M798" i="8" s="1"/>
  <c r="M799" i="8" s="1"/>
  <c r="M800" i="8" s="1"/>
  <c r="M801" i="8" s="1"/>
  <c r="M802" i="8" s="1"/>
  <c r="M803" i="8" s="1"/>
  <c r="M804" i="8" s="1"/>
  <c r="M805" i="8" s="1"/>
  <c r="M806" i="8" s="1"/>
  <c r="M807" i="8" s="1"/>
  <c r="M808" i="8" s="1"/>
  <c r="M809" i="8" s="1"/>
  <c r="M810" i="8" s="1"/>
  <c r="M811" i="8" s="1"/>
  <c r="M812" i="8" s="1"/>
  <c r="M813" i="8" s="1"/>
  <c r="M814" i="8" s="1"/>
  <c r="M815" i="8" s="1"/>
  <c r="M816" i="8" s="1"/>
  <c r="M817" i="8" s="1"/>
  <c r="M818" i="8" s="1"/>
  <c r="M819" i="8" s="1"/>
  <c r="M820" i="8" s="1"/>
  <c r="M821" i="8" s="1"/>
  <c r="M822" i="8" s="1"/>
  <c r="M823" i="8" s="1"/>
  <c r="I627" i="8"/>
  <c r="J629" i="8"/>
  <c r="L629" i="8"/>
  <c r="R629" i="8"/>
  <c r="O629" i="8" s="1"/>
  <c r="P646" i="8"/>
  <c r="Q646" i="8" s="1"/>
  <c r="H646" i="8"/>
  <c r="R646" i="8"/>
  <c r="O646" i="8" s="1"/>
  <c r="J646" i="8"/>
  <c r="I646" i="8"/>
  <c r="P651" i="8"/>
  <c r="Q651" i="8" s="1"/>
  <c r="J651" i="8"/>
  <c r="I651" i="8"/>
  <c r="R651" i="8"/>
  <c r="O651" i="8" s="1"/>
  <c r="I654" i="8"/>
  <c r="J654" i="8"/>
  <c r="H654" i="8"/>
  <c r="P654" i="8"/>
  <c r="Q654" i="8" s="1"/>
  <c r="R654" i="8"/>
  <c r="O654" i="8" s="1"/>
  <c r="L654" i="8"/>
  <c r="L656" i="8"/>
  <c r="P685" i="8"/>
  <c r="Q685" i="8" s="1"/>
  <c r="J685" i="8"/>
  <c r="I685" i="8"/>
  <c r="H685" i="8"/>
  <c r="J688" i="8"/>
  <c r="P735" i="8"/>
  <c r="Q735" i="8" s="1"/>
  <c r="R735" i="8"/>
  <c r="O735" i="8" s="1"/>
  <c r="H735" i="8"/>
  <c r="J735" i="8"/>
  <c r="I735" i="8"/>
  <c r="G766" i="8"/>
  <c r="K766" i="8" s="1"/>
  <c r="L779" i="8"/>
  <c r="H779" i="8"/>
  <c r="I779" i="8"/>
  <c r="P779" i="8"/>
  <c r="Q779" i="8" s="1"/>
  <c r="R779" i="8"/>
  <c r="O779" i="8" s="1"/>
  <c r="H799" i="8"/>
  <c r="I799" i="8"/>
  <c r="J799" i="8"/>
  <c r="L799" i="8"/>
  <c r="R799" i="8"/>
  <c r="O799" i="8" s="1"/>
  <c r="P799" i="8"/>
  <c r="Q799" i="8" s="1"/>
  <c r="G816" i="8"/>
  <c r="K816" i="8" s="1"/>
  <c r="J821" i="8"/>
  <c r="H821" i="8"/>
  <c r="P821" i="8"/>
  <c r="Q821" i="8" s="1"/>
  <c r="R821" i="8"/>
  <c r="O821" i="8" s="1"/>
  <c r="P833" i="8"/>
  <c r="Q833" i="8" s="1"/>
  <c r="I833" i="8"/>
  <c r="R833" i="8"/>
  <c r="O833" i="8" s="1"/>
  <c r="H833" i="8"/>
  <c r="L833" i="8"/>
  <c r="P843" i="8"/>
  <c r="Q843" i="8" s="1"/>
  <c r="R843" i="8"/>
  <c r="O843" i="8" s="1"/>
  <c r="L843" i="8"/>
  <c r="I843" i="8"/>
  <c r="H843" i="8"/>
  <c r="P858" i="8"/>
  <c r="Q858" i="8" s="1"/>
  <c r="J858" i="8"/>
  <c r="L858" i="8"/>
  <c r="I858" i="8"/>
  <c r="H858" i="8"/>
  <c r="R858" i="8"/>
  <c r="O858" i="8" s="1"/>
  <c r="P890" i="8"/>
  <c r="Q890" i="8" s="1"/>
  <c r="I890" i="8"/>
  <c r="R890" i="8"/>
  <c r="O890" i="8" s="1"/>
  <c r="L890" i="8"/>
  <c r="J890" i="8"/>
  <c r="H890" i="8"/>
  <c r="J903" i="8"/>
  <c r="R903" i="8"/>
  <c r="O903" i="8" s="1"/>
  <c r="H903" i="8"/>
  <c r="P903" i="8"/>
  <c r="Q903" i="8" s="1"/>
  <c r="I903" i="8"/>
  <c r="R973" i="8"/>
  <c r="O973" i="8" s="1"/>
  <c r="I973" i="8"/>
  <c r="J973" i="8"/>
  <c r="H973" i="8"/>
  <c r="L973" i="8"/>
  <c r="G998" i="8"/>
  <c r="K998" i="8" s="1"/>
  <c r="L1023" i="8"/>
  <c r="G578" i="8"/>
  <c r="K578" i="8" s="1"/>
  <c r="P594" i="8"/>
  <c r="Q594" i="8" s="1"/>
  <c r="I594" i="8"/>
  <c r="H594" i="8"/>
  <c r="R601" i="8"/>
  <c r="O601" i="8" s="1"/>
  <c r="J601" i="8"/>
  <c r="I601" i="8"/>
  <c r="P601" i="8"/>
  <c r="Q601" i="8" s="1"/>
  <c r="L606" i="8"/>
  <c r="R606" i="8"/>
  <c r="O606" i="8" s="1"/>
  <c r="I606" i="8"/>
  <c r="H606" i="8"/>
  <c r="J730" i="8"/>
  <c r="L730" i="8"/>
  <c r="R730" i="8"/>
  <c r="O730" i="8" s="1"/>
  <c r="H752" i="8"/>
  <c r="I752" i="8"/>
  <c r="L752" i="8"/>
  <c r="J752" i="8"/>
  <c r="J772" i="8"/>
  <c r="L772" i="8"/>
  <c r="P772" i="8"/>
  <c r="Q772" i="8" s="1"/>
  <c r="H772" i="8"/>
  <c r="I772" i="8"/>
  <c r="L780" i="8"/>
  <c r="R780" i="8"/>
  <c r="O780" i="8" s="1"/>
  <c r="J780" i="8"/>
  <c r="P780" i="8"/>
  <c r="Q780" i="8" s="1"/>
  <c r="G782" i="8"/>
  <c r="K782" i="8" s="1"/>
  <c r="R820" i="8"/>
  <c r="O820" i="8" s="1"/>
  <c r="H820" i="8"/>
  <c r="L820" i="8"/>
  <c r="P839" i="8"/>
  <c r="Q839" i="8" s="1"/>
  <c r="I839" i="8"/>
  <c r="L839" i="8"/>
  <c r="J839" i="8"/>
  <c r="G853" i="8"/>
  <c r="K853" i="8" s="1"/>
  <c r="G976" i="8"/>
  <c r="K976" i="8" s="1"/>
  <c r="T999" i="8"/>
  <c r="S999" i="8"/>
  <c r="G1005" i="8"/>
  <c r="K1005" i="8" s="1"/>
  <c r="P1008" i="8"/>
  <c r="Q1008" i="8" s="1"/>
  <c r="I1008" i="8"/>
  <c r="H1008" i="8"/>
  <c r="R1008" i="8"/>
  <c r="O1008" i="8" s="1"/>
  <c r="R100" i="8"/>
  <c r="O100" i="8" s="1"/>
  <c r="G179" i="8"/>
  <c r="K179" i="8" s="1"/>
  <c r="R181" i="8"/>
  <c r="O181" i="8" s="1"/>
  <c r="I181" i="8"/>
  <c r="G293" i="8"/>
  <c r="K293" i="8" s="1"/>
  <c r="I324" i="8"/>
  <c r="P324" i="8"/>
  <c r="Q324" i="8" s="1"/>
  <c r="G352" i="8"/>
  <c r="K352" i="8" s="1"/>
  <c r="G382" i="8"/>
  <c r="K382" i="8" s="1"/>
  <c r="L405" i="8"/>
  <c r="P405" i="8"/>
  <c r="Q405" i="8" s="1"/>
  <c r="P408" i="8"/>
  <c r="Q408" i="8" s="1"/>
  <c r="H408" i="8"/>
  <c r="R408" i="8"/>
  <c r="O408" i="8" s="1"/>
  <c r="L449" i="8"/>
  <c r="P449" i="8"/>
  <c r="Q449" i="8" s="1"/>
  <c r="H454" i="8"/>
  <c r="R454" i="8"/>
  <c r="O454" i="8" s="1"/>
  <c r="J454" i="8"/>
  <c r="J473" i="8"/>
  <c r="R473" i="8"/>
  <c r="O473" i="8" s="1"/>
  <c r="R475" i="8"/>
  <c r="O475" i="8" s="1"/>
  <c r="P475" i="8"/>
  <c r="Q475" i="8" s="1"/>
  <c r="P485" i="8"/>
  <c r="Q485" i="8" s="1"/>
  <c r="I485" i="8"/>
  <c r="R485" i="8"/>
  <c r="O485" i="8" s="1"/>
  <c r="R516" i="8"/>
  <c r="O516" i="8" s="1"/>
  <c r="I516" i="8"/>
  <c r="P516" i="8"/>
  <c r="Q516" i="8" s="1"/>
  <c r="J516" i="8"/>
  <c r="H516" i="8"/>
  <c r="J545" i="8"/>
  <c r="P545" i="8"/>
  <c r="Q545" i="8" s="1"/>
  <c r="I545" i="8"/>
  <c r="G547" i="8"/>
  <c r="K547" i="8" s="1"/>
  <c r="G556" i="8"/>
  <c r="K556" i="8" s="1"/>
  <c r="J557" i="8"/>
  <c r="H557" i="8"/>
  <c r="G560" i="8"/>
  <c r="K560" i="8" s="1"/>
  <c r="L561" i="8"/>
  <c r="P561" i="8"/>
  <c r="Q561" i="8" s="1"/>
  <c r="J594" i="8"/>
  <c r="L601" i="8"/>
  <c r="J606" i="8"/>
  <c r="J609" i="8"/>
  <c r="R609" i="8"/>
  <c r="O609" i="8" s="1"/>
  <c r="P609" i="8"/>
  <c r="Q609" i="8" s="1"/>
  <c r="J635" i="8"/>
  <c r="P635" i="8"/>
  <c r="Q635" i="8" s="1"/>
  <c r="G636" i="8"/>
  <c r="K636" i="8" s="1"/>
  <c r="I638" i="8"/>
  <c r="R638" i="8"/>
  <c r="O638" i="8" s="1"/>
  <c r="L638" i="8"/>
  <c r="P638" i="8"/>
  <c r="Q638" i="8" s="1"/>
  <c r="G644" i="8"/>
  <c r="K644" i="8" s="1"/>
  <c r="R649" i="8"/>
  <c r="O649" i="8" s="1"/>
  <c r="I649" i="8"/>
  <c r="P649" i="8"/>
  <c r="Q649" i="8" s="1"/>
  <c r="G668" i="8"/>
  <c r="K668" i="8" s="1"/>
  <c r="G680" i="8"/>
  <c r="K680" i="8" s="1"/>
  <c r="G692" i="8"/>
  <c r="K692" i="8" s="1"/>
  <c r="J699" i="8"/>
  <c r="P699" i="8"/>
  <c r="Q699" i="8" s="1"/>
  <c r="I699" i="8"/>
  <c r="H699" i="8"/>
  <c r="G706" i="8"/>
  <c r="K706" i="8" s="1"/>
  <c r="R721" i="8"/>
  <c r="O721" i="8" s="1"/>
  <c r="I721" i="8"/>
  <c r="L721" i="8"/>
  <c r="H721" i="8"/>
  <c r="P721" i="8"/>
  <c r="Q721" i="8" s="1"/>
  <c r="H730" i="8"/>
  <c r="J734" i="8"/>
  <c r="I734" i="8"/>
  <c r="L740" i="8"/>
  <c r="P740" i="8"/>
  <c r="Q740" i="8" s="1"/>
  <c r="J740" i="8"/>
  <c r="I740" i="8"/>
  <c r="G769" i="8"/>
  <c r="K769" i="8" s="1"/>
  <c r="L770" i="8"/>
  <c r="I770" i="8"/>
  <c r="P770" i="8"/>
  <c r="Q770" i="8" s="1"/>
  <c r="H780" i="8"/>
  <c r="S804" i="8"/>
  <c r="H815" i="8"/>
  <c r="I815" i="8"/>
  <c r="P815" i="8"/>
  <c r="Q815" i="8" s="1"/>
  <c r="R815" i="8"/>
  <c r="O815" i="8" s="1"/>
  <c r="P820" i="8"/>
  <c r="Q820" i="8" s="1"/>
  <c r="G838" i="8"/>
  <c r="K838" i="8" s="1"/>
  <c r="H839" i="8"/>
  <c r="G844" i="8"/>
  <c r="K844" i="8" s="1"/>
  <c r="J847" i="8"/>
  <c r="R847" i="8"/>
  <c r="O847" i="8" s="1"/>
  <c r="P847" i="8"/>
  <c r="Q847" i="8" s="1"/>
  <c r="L847" i="8"/>
  <c r="G860" i="8"/>
  <c r="K860" i="8" s="1"/>
  <c r="I882" i="8"/>
  <c r="J882" i="8"/>
  <c r="L882" i="8"/>
  <c r="H882" i="8"/>
  <c r="H893" i="8"/>
  <c r="R893" i="8"/>
  <c r="O893" i="8" s="1"/>
  <c r="I893" i="8"/>
  <c r="H911" i="8"/>
  <c r="P911" i="8"/>
  <c r="Q911" i="8" s="1"/>
  <c r="R911" i="8"/>
  <c r="O911" i="8" s="1"/>
  <c r="J911" i="8"/>
  <c r="L911" i="8"/>
  <c r="L924" i="8"/>
  <c r="P924" i="8"/>
  <c r="Q924" i="8" s="1"/>
  <c r="R924" i="8"/>
  <c r="O924" i="8" s="1"/>
  <c r="J924" i="8"/>
  <c r="H924" i="8"/>
  <c r="G931" i="8"/>
  <c r="K931" i="8" s="1"/>
  <c r="G940" i="8"/>
  <c r="K940" i="8" s="1"/>
  <c r="G961" i="8"/>
  <c r="K961" i="8" s="1"/>
  <c r="L1008" i="8"/>
  <c r="R48" i="8"/>
  <c r="O48" i="8" s="1"/>
  <c r="L168" i="8"/>
  <c r="P168" i="8"/>
  <c r="Q168" i="8" s="1"/>
  <c r="P187" i="8"/>
  <c r="Q187" i="8" s="1"/>
  <c r="R187" i="8"/>
  <c r="O187" i="8" s="1"/>
  <c r="G224" i="8"/>
  <c r="K224" i="8" s="1"/>
  <c r="J236" i="8"/>
  <c r="L236" i="8"/>
  <c r="R263" i="8"/>
  <c r="O263" i="8" s="1"/>
  <c r="H263" i="8"/>
  <c r="J279" i="8"/>
  <c r="R279" i="8"/>
  <c r="O279" i="8" s="1"/>
  <c r="I303" i="8"/>
  <c r="H303" i="8"/>
  <c r="R303" i="8"/>
  <c r="O303" i="8" s="1"/>
  <c r="L325" i="8"/>
  <c r="J325" i="8"/>
  <c r="R348" i="8"/>
  <c r="O348" i="8" s="1"/>
  <c r="H348" i="8"/>
  <c r="P348" i="8"/>
  <c r="Q348" i="8" s="1"/>
  <c r="H399" i="8"/>
  <c r="H405" i="8"/>
  <c r="L408" i="8"/>
  <c r="R412" i="8"/>
  <c r="O412" i="8" s="1"/>
  <c r="H412" i="8"/>
  <c r="I412" i="8"/>
  <c r="M423" i="8"/>
  <c r="M424" i="8" s="1"/>
  <c r="M425" i="8" s="1"/>
  <c r="M426" i="8" s="1"/>
  <c r="M427" i="8" s="1"/>
  <c r="M428" i="8" s="1"/>
  <c r="M429" i="8" s="1"/>
  <c r="M430" i="8" s="1"/>
  <c r="M431" i="8" s="1"/>
  <c r="M432" i="8" s="1"/>
  <c r="M433" i="8" s="1"/>
  <c r="M434" i="8" s="1"/>
  <c r="M435" i="8" s="1"/>
  <c r="M436" i="8" s="1"/>
  <c r="M437" i="8" s="1"/>
  <c r="M438" i="8" s="1"/>
  <c r="M439" i="8" s="1"/>
  <c r="M440" i="8" s="1"/>
  <c r="M441" i="8" s="1"/>
  <c r="M442" i="8" s="1"/>
  <c r="M443" i="8" s="1"/>
  <c r="M444" i="8" s="1"/>
  <c r="M445" i="8" s="1"/>
  <c r="M446" i="8" s="1"/>
  <c r="M447" i="8" s="1"/>
  <c r="M448" i="8" s="1"/>
  <c r="M449" i="8" s="1"/>
  <c r="M450" i="8" s="1"/>
  <c r="M451" i="8" s="1"/>
  <c r="M452" i="8" s="1"/>
  <c r="M453" i="8" s="1"/>
  <c r="M454" i="8" s="1"/>
  <c r="M455" i="8" s="1"/>
  <c r="M456" i="8" s="1"/>
  <c r="M457" i="8" s="1"/>
  <c r="M458" i="8" s="1"/>
  <c r="M459" i="8" s="1"/>
  <c r="M460" i="8" s="1"/>
  <c r="M461" i="8" s="1"/>
  <c r="M462" i="8" s="1"/>
  <c r="M463" i="8" s="1"/>
  <c r="M464" i="8" s="1"/>
  <c r="M465" i="8" s="1"/>
  <c r="M466" i="8" s="1"/>
  <c r="M467" i="8" s="1"/>
  <c r="M468" i="8" s="1"/>
  <c r="M469" i="8" s="1"/>
  <c r="M470" i="8" s="1"/>
  <c r="M471" i="8" s="1"/>
  <c r="M472" i="8" s="1"/>
  <c r="M473" i="8" s="1"/>
  <c r="M474" i="8" s="1"/>
  <c r="M475" i="8" s="1"/>
  <c r="M476" i="8" s="1"/>
  <c r="M477" i="8" s="1"/>
  <c r="M478" i="8" s="1"/>
  <c r="M479" i="8" s="1"/>
  <c r="M480" i="8" s="1"/>
  <c r="M481" i="8" s="1"/>
  <c r="M482" i="8" s="1"/>
  <c r="M483" i="8" s="1"/>
  <c r="M484" i="8" s="1"/>
  <c r="M485" i="8" s="1"/>
  <c r="M486" i="8" s="1"/>
  <c r="M487" i="8" s="1"/>
  <c r="M488" i="8" s="1"/>
  <c r="M489" i="8" s="1"/>
  <c r="M490" i="8" s="1"/>
  <c r="M491" i="8" s="1"/>
  <c r="M492" i="8" s="1"/>
  <c r="M493" i="8" s="1"/>
  <c r="M494" i="8" s="1"/>
  <c r="M495" i="8" s="1"/>
  <c r="M496" i="8" s="1"/>
  <c r="M497" i="8" s="1"/>
  <c r="M498" i="8" s="1"/>
  <c r="M499" i="8" s="1"/>
  <c r="M500" i="8" s="1"/>
  <c r="M501" i="8" s="1"/>
  <c r="M502" i="8" s="1"/>
  <c r="M503" i="8" s="1"/>
  <c r="M504" i="8" s="1"/>
  <c r="M505" i="8" s="1"/>
  <c r="M506" i="8" s="1"/>
  <c r="M507" i="8" s="1"/>
  <c r="M508" i="8" s="1"/>
  <c r="M509" i="8" s="1"/>
  <c r="M510" i="8" s="1"/>
  <c r="M511" i="8" s="1"/>
  <c r="M512" i="8" s="1"/>
  <c r="M513" i="8" s="1"/>
  <c r="M514" i="8" s="1"/>
  <c r="M515" i="8" s="1"/>
  <c r="M516" i="8" s="1"/>
  <c r="M517" i="8" s="1"/>
  <c r="M518" i="8" s="1"/>
  <c r="M519" i="8" s="1"/>
  <c r="M520" i="8" s="1"/>
  <c r="M521" i="8" s="1"/>
  <c r="M522" i="8" s="1"/>
  <c r="M523" i="8" s="1"/>
  <c r="M524" i="8" s="1"/>
  <c r="M525" i="8" s="1"/>
  <c r="M526" i="8" s="1"/>
  <c r="M527" i="8" s="1"/>
  <c r="M528" i="8" s="1"/>
  <c r="M529" i="8" s="1"/>
  <c r="M530" i="8" s="1"/>
  <c r="M531" i="8" s="1"/>
  <c r="M532" i="8" s="1"/>
  <c r="M533" i="8" s="1"/>
  <c r="M534" i="8" s="1"/>
  <c r="M535" i="8" s="1"/>
  <c r="M536" i="8" s="1"/>
  <c r="M537" i="8" s="1"/>
  <c r="M538" i="8" s="1"/>
  <c r="M539" i="8" s="1"/>
  <c r="M540" i="8" s="1"/>
  <c r="M541" i="8" s="1"/>
  <c r="M542" i="8" s="1"/>
  <c r="M543" i="8" s="1"/>
  <c r="M544" i="8" s="1"/>
  <c r="M545" i="8" s="1"/>
  <c r="M546" i="8" s="1"/>
  <c r="M547" i="8" s="1"/>
  <c r="M548" i="8" s="1"/>
  <c r="M549" i="8" s="1"/>
  <c r="M550" i="8" s="1"/>
  <c r="M551" i="8" s="1"/>
  <c r="M552" i="8" s="1"/>
  <c r="M553" i="8" s="1"/>
  <c r="M554" i="8" s="1"/>
  <c r="M555" i="8" s="1"/>
  <c r="M556" i="8" s="1"/>
  <c r="M557" i="8" s="1"/>
  <c r="M558" i="8" s="1"/>
  <c r="M559" i="8" s="1"/>
  <c r="M560" i="8" s="1"/>
  <c r="M561" i="8" s="1"/>
  <c r="M562" i="8" s="1"/>
  <c r="M563" i="8" s="1"/>
  <c r="M564" i="8" s="1"/>
  <c r="M565" i="8" s="1"/>
  <c r="M566" i="8" s="1"/>
  <c r="M567" i="8" s="1"/>
  <c r="M568" i="8" s="1"/>
  <c r="M569" i="8" s="1"/>
  <c r="M570" i="8" s="1"/>
  <c r="M571" i="8" s="1"/>
  <c r="M572" i="8" s="1"/>
  <c r="M573" i="8" s="1"/>
  <c r="M574" i="8" s="1"/>
  <c r="M575" i="8" s="1"/>
  <c r="M576" i="8" s="1"/>
  <c r="M577" i="8" s="1"/>
  <c r="M578" i="8" s="1"/>
  <c r="M579" i="8" s="1"/>
  <c r="M580" i="8" s="1"/>
  <c r="M581" i="8" s="1"/>
  <c r="M582" i="8" s="1"/>
  <c r="M583" i="8" s="1"/>
  <c r="M584" i="8" s="1"/>
  <c r="M585" i="8" s="1"/>
  <c r="M586" i="8" s="1"/>
  <c r="M587" i="8" s="1"/>
  <c r="M588" i="8" s="1"/>
  <c r="M589" i="8" s="1"/>
  <c r="M590" i="8" s="1"/>
  <c r="M591" i="8" s="1"/>
  <c r="M592" i="8" s="1"/>
  <c r="M593" i="8" s="1"/>
  <c r="M594" i="8" s="1"/>
  <c r="M595" i="8" s="1"/>
  <c r="M596" i="8" s="1"/>
  <c r="M597" i="8" s="1"/>
  <c r="M598" i="8" s="1"/>
  <c r="M599" i="8" s="1"/>
  <c r="M600" i="8" s="1"/>
  <c r="M601" i="8" s="1"/>
  <c r="M602" i="8" s="1"/>
  <c r="M603" i="8" s="1"/>
  <c r="M604" i="8" s="1"/>
  <c r="M605" i="8" s="1"/>
  <c r="M606" i="8" s="1"/>
  <c r="M607" i="8" s="1"/>
  <c r="M608" i="8" s="1"/>
  <c r="M609" i="8" s="1"/>
  <c r="M610" i="8" s="1"/>
  <c r="M611" i="8" s="1"/>
  <c r="M612" i="8" s="1"/>
  <c r="M613" i="8" s="1"/>
  <c r="M614" i="8" s="1"/>
  <c r="M615" i="8" s="1"/>
  <c r="M616" i="8" s="1"/>
  <c r="M617" i="8" s="1"/>
  <c r="M618" i="8" s="1"/>
  <c r="H449" i="8"/>
  <c r="I454" i="8"/>
  <c r="H473" i="8"/>
  <c r="L475" i="8"/>
  <c r="L485" i="8"/>
  <c r="L516" i="8"/>
  <c r="H545" i="8"/>
  <c r="I557" i="8"/>
  <c r="H561" i="8"/>
  <c r="P562" i="8"/>
  <c r="Q562" i="8" s="1"/>
  <c r="J562" i="8"/>
  <c r="I562" i="8"/>
  <c r="H562" i="8"/>
  <c r="L562" i="8"/>
  <c r="G572" i="8"/>
  <c r="K572" i="8" s="1"/>
  <c r="P582" i="8"/>
  <c r="Q582" i="8" s="1"/>
  <c r="L582" i="8"/>
  <c r="H582" i="8"/>
  <c r="I584" i="8"/>
  <c r="R584" i="8"/>
  <c r="O584" i="8" s="1"/>
  <c r="H584" i="8"/>
  <c r="P586" i="8"/>
  <c r="Q586" i="8" s="1"/>
  <c r="L586" i="8"/>
  <c r="J586" i="8"/>
  <c r="I586" i="8"/>
  <c r="H587" i="8"/>
  <c r="I587" i="8"/>
  <c r="R587" i="8"/>
  <c r="O587" i="8" s="1"/>
  <c r="P587" i="8"/>
  <c r="Q587" i="8" s="1"/>
  <c r="P592" i="8"/>
  <c r="Q592" i="8" s="1"/>
  <c r="L592" i="8"/>
  <c r="J592" i="8"/>
  <c r="L594" i="8"/>
  <c r="J605" i="8"/>
  <c r="R605" i="8"/>
  <c r="O605" i="8" s="1"/>
  <c r="H605" i="8"/>
  <c r="I605" i="8"/>
  <c r="L605" i="8"/>
  <c r="L609" i="8"/>
  <c r="J634" i="8"/>
  <c r="H634" i="8"/>
  <c r="R634" i="8"/>
  <c r="O634" i="8" s="1"/>
  <c r="H635" i="8"/>
  <c r="L637" i="8"/>
  <c r="H637" i="8"/>
  <c r="R637" i="8"/>
  <c r="O637" i="8" s="1"/>
  <c r="P637" i="8"/>
  <c r="Q637" i="8" s="1"/>
  <c r="L649" i="8"/>
  <c r="R657" i="8"/>
  <c r="O657" i="8" s="1"/>
  <c r="I657" i="8"/>
  <c r="L657" i="8"/>
  <c r="P657" i="8"/>
  <c r="Q657" i="8" s="1"/>
  <c r="J657" i="8"/>
  <c r="H657" i="8"/>
  <c r="P667" i="8"/>
  <c r="Q667" i="8" s="1"/>
  <c r="L667" i="8"/>
  <c r="J667" i="8"/>
  <c r="L699" i="8"/>
  <c r="G720" i="8"/>
  <c r="K720" i="8" s="1"/>
  <c r="G724" i="8"/>
  <c r="K724" i="8" s="1"/>
  <c r="R729" i="8"/>
  <c r="O729" i="8" s="1"/>
  <c r="I729" i="8"/>
  <c r="H729" i="8"/>
  <c r="J729" i="8"/>
  <c r="P729" i="8"/>
  <c r="Q729" i="8" s="1"/>
  <c r="I730" i="8"/>
  <c r="H734" i="8"/>
  <c r="G739" i="8"/>
  <c r="K739" i="8" s="1"/>
  <c r="H740" i="8"/>
  <c r="G748" i="8"/>
  <c r="K748" i="8" s="1"/>
  <c r="G751" i="8"/>
  <c r="K751" i="8" s="1"/>
  <c r="P752" i="8"/>
  <c r="Q752" i="8" s="1"/>
  <c r="H770" i="8"/>
  <c r="L773" i="8"/>
  <c r="R773" i="8"/>
  <c r="O773" i="8" s="1"/>
  <c r="I773" i="8"/>
  <c r="R776" i="8"/>
  <c r="O776" i="8" s="1"/>
  <c r="I776" i="8"/>
  <c r="L776" i="8"/>
  <c r="H776" i="8"/>
  <c r="P776" i="8"/>
  <c r="Q776" i="8" s="1"/>
  <c r="I780" i="8"/>
  <c r="J785" i="8"/>
  <c r="H785" i="8"/>
  <c r="L785" i="8"/>
  <c r="R785" i="8"/>
  <c r="O785" i="8" s="1"/>
  <c r="P790" i="8"/>
  <c r="Q790" i="8" s="1"/>
  <c r="I790" i="8"/>
  <c r="L790" i="8"/>
  <c r="J790" i="8"/>
  <c r="J815" i="8"/>
  <c r="I829" i="8"/>
  <c r="G835" i="8"/>
  <c r="K835" i="8" s="1"/>
  <c r="H847" i="8"/>
  <c r="G856" i="8"/>
  <c r="K856" i="8" s="1"/>
  <c r="L857" i="8"/>
  <c r="R857" i="8"/>
  <c r="O857" i="8" s="1"/>
  <c r="J857" i="8"/>
  <c r="P857" i="8"/>
  <c r="Q857" i="8" s="1"/>
  <c r="P882" i="8"/>
  <c r="Q882" i="8" s="1"/>
  <c r="L893" i="8"/>
  <c r="L957" i="8"/>
  <c r="P957" i="8"/>
  <c r="Q957" i="8" s="1"/>
  <c r="H957" i="8"/>
  <c r="R957" i="8"/>
  <c r="O957" i="8" s="1"/>
  <c r="I957" i="8"/>
  <c r="S972" i="8"/>
  <c r="T972" i="8"/>
  <c r="R255" i="8"/>
  <c r="O255" i="8" s="1"/>
  <c r="R372" i="8"/>
  <c r="O372" i="8" s="1"/>
  <c r="R392" i="8"/>
  <c r="O392" i="8" s="1"/>
  <c r="R396" i="8"/>
  <c r="O396" i="8" s="1"/>
  <c r="R481" i="8"/>
  <c r="O481" i="8" s="1"/>
  <c r="R501" i="8"/>
  <c r="O501" i="8" s="1"/>
  <c r="R505" i="8"/>
  <c r="O505" i="8" s="1"/>
  <c r="P530" i="8"/>
  <c r="Q530" i="8" s="1"/>
  <c r="J530" i="8"/>
  <c r="G554" i="8"/>
  <c r="K554" i="8" s="1"/>
  <c r="J565" i="8"/>
  <c r="R565" i="8"/>
  <c r="O565" i="8" s="1"/>
  <c r="I565" i="8"/>
  <c r="H565" i="8"/>
  <c r="J566" i="8"/>
  <c r="R566" i="8"/>
  <c r="O566" i="8" s="1"/>
  <c r="G567" i="8"/>
  <c r="K567" i="8" s="1"/>
  <c r="G581" i="8"/>
  <c r="K581" i="8" s="1"/>
  <c r="G583" i="8"/>
  <c r="K583" i="8" s="1"/>
  <c r="G595" i="8"/>
  <c r="K595" i="8" s="1"/>
  <c r="P602" i="8"/>
  <c r="Q602" i="8" s="1"/>
  <c r="R602" i="8"/>
  <c r="O602" i="8" s="1"/>
  <c r="H602" i="8"/>
  <c r="L602" i="8"/>
  <c r="L607" i="8"/>
  <c r="P607" i="8"/>
  <c r="Q607" i="8" s="1"/>
  <c r="H607" i="8"/>
  <c r="G608" i="8"/>
  <c r="K608" i="8" s="1"/>
  <c r="G628" i="8"/>
  <c r="K628" i="8" s="1"/>
  <c r="H670" i="8"/>
  <c r="L670" i="8"/>
  <c r="P695" i="8"/>
  <c r="Q695" i="8" s="1"/>
  <c r="H695" i="8"/>
  <c r="P711" i="8"/>
  <c r="Q711" i="8" s="1"/>
  <c r="I711" i="8"/>
  <c r="J711" i="8"/>
  <c r="R726" i="8"/>
  <c r="O726" i="8" s="1"/>
  <c r="H726" i="8"/>
  <c r="J726" i="8"/>
  <c r="I726" i="8"/>
  <c r="G732" i="8"/>
  <c r="K732" i="8" s="1"/>
  <c r="G733" i="8"/>
  <c r="K733" i="8" s="1"/>
  <c r="G755" i="8"/>
  <c r="K755" i="8" s="1"/>
  <c r="R762" i="8"/>
  <c r="O762" i="8" s="1"/>
  <c r="H762" i="8"/>
  <c r="L762" i="8"/>
  <c r="J762" i="8"/>
  <c r="J764" i="8"/>
  <c r="R764" i="8"/>
  <c r="O764" i="8" s="1"/>
  <c r="G795" i="8"/>
  <c r="K795" i="8" s="1"/>
  <c r="I796" i="8"/>
  <c r="P796" i="8"/>
  <c r="Q796" i="8" s="1"/>
  <c r="H796" i="8"/>
  <c r="R800" i="8"/>
  <c r="O800" i="8" s="1"/>
  <c r="I800" i="8"/>
  <c r="L800" i="8"/>
  <c r="P800" i="8"/>
  <c r="Q800" i="8" s="1"/>
  <c r="J800" i="8"/>
  <c r="G803" i="8"/>
  <c r="K803" i="8" s="1"/>
  <c r="G831" i="8"/>
  <c r="K831" i="8" s="1"/>
  <c r="P859" i="8"/>
  <c r="Q859" i="8" s="1"/>
  <c r="I859" i="8"/>
  <c r="H859" i="8"/>
  <c r="R859" i="8"/>
  <c r="O859" i="8" s="1"/>
  <c r="L859" i="8"/>
  <c r="G862" i="8"/>
  <c r="K862" i="8" s="1"/>
  <c r="H868" i="8"/>
  <c r="I868" i="8"/>
  <c r="L868" i="8"/>
  <c r="J868" i="8"/>
  <c r="G871" i="8"/>
  <c r="K871" i="8" s="1"/>
  <c r="R877" i="8"/>
  <c r="O877" i="8" s="1"/>
  <c r="I877" i="8"/>
  <c r="H877" i="8"/>
  <c r="P877" i="8"/>
  <c r="Q877" i="8" s="1"/>
  <c r="J877" i="8"/>
  <c r="H885" i="8"/>
  <c r="I885" i="8"/>
  <c r="P885" i="8"/>
  <c r="Q885" i="8" s="1"/>
  <c r="R885" i="8"/>
  <c r="O885" i="8" s="1"/>
  <c r="J885" i="8"/>
  <c r="G930" i="8"/>
  <c r="K930" i="8" s="1"/>
  <c r="I933" i="8"/>
  <c r="L933" i="8"/>
  <c r="H933" i="8"/>
  <c r="J933" i="8"/>
  <c r="R933" i="8"/>
  <c r="O933" i="8" s="1"/>
  <c r="G945" i="8"/>
  <c r="K945" i="8" s="1"/>
  <c r="R952" i="8"/>
  <c r="O952" i="8" s="1"/>
  <c r="I952" i="8"/>
  <c r="H952" i="8"/>
  <c r="J952" i="8"/>
  <c r="P952" i="8"/>
  <c r="Q952" i="8" s="1"/>
  <c r="L952" i="8"/>
  <c r="J966" i="8"/>
  <c r="P966" i="8"/>
  <c r="Q966" i="8" s="1"/>
  <c r="I966" i="8"/>
  <c r="H966" i="8"/>
  <c r="R966" i="8"/>
  <c r="O966" i="8" s="1"/>
  <c r="J974" i="8"/>
  <c r="L974" i="8"/>
  <c r="P974" i="8"/>
  <c r="Q974" i="8" s="1"/>
  <c r="H974" i="8"/>
  <c r="R974" i="8"/>
  <c r="O974" i="8" s="1"/>
  <c r="G265" i="8"/>
  <c r="K265" i="8" s="1"/>
  <c r="G289" i="8"/>
  <c r="K289" i="8" s="1"/>
  <c r="L296" i="8"/>
  <c r="G297" i="8"/>
  <c r="K297" i="8" s="1"/>
  <c r="H392" i="8"/>
  <c r="H396" i="8"/>
  <c r="G402" i="8"/>
  <c r="K402" i="8" s="1"/>
  <c r="H501" i="8"/>
  <c r="H505" i="8"/>
  <c r="H530" i="8"/>
  <c r="G552" i="8"/>
  <c r="K552" i="8" s="1"/>
  <c r="L559" i="8"/>
  <c r="R559" i="8"/>
  <c r="O559" i="8" s="1"/>
  <c r="H559" i="8"/>
  <c r="L565" i="8"/>
  <c r="H566" i="8"/>
  <c r="G568" i="8"/>
  <c r="K568" i="8" s="1"/>
  <c r="H585" i="8"/>
  <c r="P585" i="8"/>
  <c r="Q585" i="8" s="1"/>
  <c r="G597" i="8"/>
  <c r="K597" i="8" s="1"/>
  <c r="P598" i="8"/>
  <c r="Q598" i="8" s="1"/>
  <c r="L598" i="8"/>
  <c r="J598" i="8"/>
  <c r="G599" i="8"/>
  <c r="K599" i="8" s="1"/>
  <c r="I607" i="8"/>
  <c r="P610" i="8"/>
  <c r="Q610" i="8" s="1"/>
  <c r="L610" i="8"/>
  <c r="J610" i="8"/>
  <c r="R617" i="8"/>
  <c r="O617" i="8" s="1"/>
  <c r="H617" i="8"/>
  <c r="I625" i="8"/>
  <c r="H625" i="8"/>
  <c r="H640" i="8"/>
  <c r="P640" i="8"/>
  <c r="Q640" i="8" s="1"/>
  <c r="R640" i="8"/>
  <c r="O640" i="8" s="1"/>
  <c r="I670" i="8"/>
  <c r="H672" i="8"/>
  <c r="I672" i="8"/>
  <c r="R672" i="8"/>
  <c r="O672" i="8" s="1"/>
  <c r="L675" i="8"/>
  <c r="P675" i="8"/>
  <c r="Q675" i="8" s="1"/>
  <c r="R675" i="8"/>
  <c r="O675" i="8" s="1"/>
  <c r="G687" i="8"/>
  <c r="K687" i="8" s="1"/>
  <c r="L695" i="8"/>
  <c r="H711" i="8"/>
  <c r="G716" i="8"/>
  <c r="K716" i="8" s="1"/>
  <c r="L726" i="8"/>
  <c r="J742" i="8"/>
  <c r="L742" i="8"/>
  <c r="G744" i="8"/>
  <c r="K744" i="8" s="1"/>
  <c r="R745" i="8"/>
  <c r="O745" i="8" s="1"/>
  <c r="I745" i="8"/>
  <c r="J750" i="8"/>
  <c r="R750" i="8"/>
  <c r="O750" i="8" s="1"/>
  <c r="P750" i="8"/>
  <c r="Q750" i="8" s="1"/>
  <c r="G761" i="8"/>
  <c r="K761" i="8" s="1"/>
  <c r="I762" i="8"/>
  <c r="H764" i="8"/>
  <c r="H783" i="8"/>
  <c r="P783" i="8"/>
  <c r="Q783" i="8" s="1"/>
  <c r="L783" i="8"/>
  <c r="G791" i="8"/>
  <c r="K791" i="8" s="1"/>
  <c r="G794" i="8"/>
  <c r="K794" i="8" s="1"/>
  <c r="J796" i="8"/>
  <c r="G798" i="8"/>
  <c r="K798" i="8" s="1"/>
  <c r="H800" i="8"/>
  <c r="J801" i="8"/>
  <c r="P801" i="8"/>
  <c r="Q801" i="8" s="1"/>
  <c r="I801" i="8"/>
  <c r="H801" i="8"/>
  <c r="I802" i="8"/>
  <c r="P802" i="8"/>
  <c r="Q802" i="8" s="1"/>
  <c r="J802" i="8"/>
  <c r="R802" i="8"/>
  <c r="O802" i="8" s="1"/>
  <c r="P804" i="8"/>
  <c r="Q804" i="8" s="1"/>
  <c r="L804" i="8"/>
  <c r="J804" i="8"/>
  <c r="J809" i="8"/>
  <c r="L809" i="8"/>
  <c r="I809" i="8"/>
  <c r="R809" i="8"/>
  <c r="O809" i="8" s="1"/>
  <c r="M831" i="8"/>
  <c r="M832" i="8" s="1"/>
  <c r="M833" i="8" s="1"/>
  <c r="M834" i="8" s="1"/>
  <c r="M835" i="8" s="1"/>
  <c r="M836" i="8" s="1"/>
  <c r="M837" i="8" s="1"/>
  <c r="M838" i="8" s="1"/>
  <c r="M839" i="8" s="1"/>
  <c r="M840" i="8" s="1"/>
  <c r="M841" i="8" s="1"/>
  <c r="M842" i="8" s="1"/>
  <c r="M843" i="8" s="1"/>
  <c r="M844" i="8" s="1"/>
  <c r="M845" i="8" s="1"/>
  <c r="M846" i="8" s="1"/>
  <c r="M847" i="8" s="1"/>
  <c r="M848" i="8" s="1"/>
  <c r="M849" i="8" s="1"/>
  <c r="M850" i="8" s="1"/>
  <c r="M851" i="8" s="1"/>
  <c r="M852" i="8" s="1"/>
  <c r="M853" i="8" s="1"/>
  <c r="M854" i="8" s="1"/>
  <c r="M855" i="8" s="1"/>
  <c r="M856" i="8" s="1"/>
  <c r="M857" i="8" s="1"/>
  <c r="M858" i="8" s="1"/>
  <c r="M859" i="8" s="1"/>
  <c r="M860" i="8" s="1"/>
  <c r="M861" i="8" s="1"/>
  <c r="M862" i="8" s="1"/>
  <c r="M863" i="8" s="1"/>
  <c r="M864" i="8" s="1"/>
  <c r="M865" i="8" s="1"/>
  <c r="M866" i="8" s="1"/>
  <c r="M867" i="8" s="1"/>
  <c r="M868" i="8" s="1"/>
  <c r="M869" i="8" s="1"/>
  <c r="M870" i="8" s="1"/>
  <c r="M871" i="8" s="1"/>
  <c r="M872" i="8" s="1"/>
  <c r="M873" i="8" s="1"/>
  <c r="M874" i="8" s="1"/>
  <c r="M875" i="8" s="1"/>
  <c r="M876" i="8" s="1"/>
  <c r="M877" i="8" s="1"/>
  <c r="M878" i="8" s="1"/>
  <c r="M879" i="8" s="1"/>
  <c r="M880" i="8" s="1"/>
  <c r="M881" i="8" s="1"/>
  <c r="M882" i="8" s="1"/>
  <c r="M883" i="8" s="1"/>
  <c r="M884" i="8" s="1"/>
  <c r="M885" i="8" s="1"/>
  <c r="M886" i="8" s="1"/>
  <c r="M887" i="8" s="1"/>
  <c r="M888" i="8" s="1"/>
  <c r="M889" i="8" s="1"/>
  <c r="M890" i="8" s="1"/>
  <c r="M891" i="8" s="1"/>
  <c r="M892" i="8" s="1"/>
  <c r="M893" i="8" s="1"/>
  <c r="M894" i="8" s="1"/>
  <c r="M895" i="8" s="1"/>
  <c r="M896" i="8" s="1"/>
  <c r="M897" i="8" s="1"/>
  <c r="M898" i="8" s="1"/>
  <c r="M899" i="8" s="1"/>
  <c r="M900" i="8" s="1"/>
  <c r="M901" i="8" s="1"/>
  <c r="M902" i="8" s="1"/>
  <c r="M903" i="8" s="1"/>
  <c r="M904" i="8" s="1"/>
  <c r="M905" i="8" s="1"/>
  <c r="M906" i="8" s="1"/>
  <c r="M907" i="8" s="1"/>
  <c r="M908" i="8" s="1"/>
  <c r="M909" i="8" s="1"/>
  <c r="M910" i="8" s="1"/>
  <c r="M911" i="8" s="1"/>
  <c r="M912" i="8" s="1"/>
  <c r="M913" i="8" s="1"/>
  <c r="M914" i="8" s="1"/>
  <c r="M915" i="8" s="1"/>
  <c r="M916" i="8" s="1"/>
  <c r="M917" i="8" s="1"/>
  <c r="M918" i="8" s="1"/>
  <c r="M919" i="8" s="1"/>
  <c r="M920" i="8" s="1"/>
  <c r="M921" i="8" s="1"/>
  <c r="M922" i="8" s="1"/>
  <c r="M923" i="8" s="1"/>
  <c r="M924" i="8" s="1"/>
  <c r="M925" i="8" s="1"/>
  <c r="M926" i="8" s="1"/>
  <c r="M927" i="8" s="1"/>
  <c r="M928" i="8" s="1"/>
  <c r="M929" i="8" s="1"/>
  <c r="M930" i="8" s="1"/>
  <c r="M931" i="8" s="1"/>
  <c r="M932" i="8" s="1"/>
  <c r="M933" i="8" s="1"/>
  <c r="M934" i="8" s="1"/>
  <c r="M935" i="8" s="1"/>
  <c r="M936" i="8" s="1"/>
  <c r="M937" i="8" s="1"/>
  <c r="M938" i="8" s="1"/>
  <c r="M939" i="8" s="1"/>
  <c r="M940" i="8" s="1"/>
  <c r="M941" i="8" s="1"/>
  <c r="M942" i="8" s="1"/>
  <c r="M943" i="8" s="1"/>
  <c r="M944" i="8" s="1"/>
  <c r="M945" i="8" s="1"/>
  <c r="M946" i="8" s="1"/>
  <c r="M947" i="8" s="1"/>
  <c r="M948" i="8" s="1"/>
  <c r="M949" i="8" s="1"/>
  <c r="M950" i="8" s="1"/>
  <c r="M951" i="8" s="1"/>
  <c r="M952" i="8" s="1"/>
  <c r="M953" i="8" s="1"/>
  <c r="M954" i="8" s="1"/>
  <c r="M955" i="8" s="1"/>
  <c r="M956" i="8" s="1"/>
  <c r="M957" i="8" s="1"/>
  <c r="M958" i="8" s="1"/>
  <c r="M959" i="8" s="1"/>
  <c r="M960" i="8" s="1"/>
  <c r="M961" i="8" s="1"/>
  <c r="M962" i="8" s="1"/>
  <c r="M963" i="8" s="1"/>
  <c r="M964" i="8" s="1"/>
  <c r="M965" i="8" s="1"/>
  <c r="M966" i="8" s="1"/>
  <c r="M967" i="8" s="1"/>
  <c r="M968" i="8" s="1"/>
  <c r="M969" i="8" s="1"/>
  <c r="M970" i="8" s="1"/>
  <c r="M971" i="8" s="1"/>
  <c r="M972" i="8" s="1"/>
  <c r="M973" i="8" s="1"/>
  <c r="M974" i="8" s="1"/>
  <c r="M975" i="8" s="1"/>
  <c r="M976" i="8" s="1"/>
  <c r="M977" i="8" s="1"/>
  <c r="M978" i="8" s="1"/>
  <c r="M979" i="8" s="1"/>
  <c r="M980" i="8" s="1"/>
  <c r="M981" i="8" s="1"/>
  <c r="M982" i="8" s="1"/>
  <c r="M983" i="8" s="1"/>
  <c r="M984" i="8" s="1"/>
  <c r="M985" i="8" s="1"/>
  <c r="M986" i="8" s="1"/>
  <c r="M987" i="8" s="1"/>
  <c r="M988" i="8" s="1"/>
  <c r="M989" i="8" s="1"/>
  <c r="M990" i="8" s="1"/>
  <c r="M991" i="8" s="1"/>
  <c r="M992" i="8" s="1"/>
  <c r="M993" i="8" s="1"/>
  <c r="M994" i="8" s="1"/>
  <c r="M995" i="8" s="1"/>
  <c r="M996" i="8" s="1"/>
  <c r="M997" i="8" s="1"/>
  <c r="M998" i="8" s="1"/>
  <c r="M999" i="8" s="1"/>
  <c r="M1000" i="8" s="1"/>
  <c r="M1001" i="8" s="1"/>
  <c r="M1002" i="8" s="1"/>
  <c r="M1003" i="8" s="1"/>
  <c r="M1004" i="8" s="1"/>
  <c r="M1005" i="8" s="1"/>
  <c r="M1006" i="8" s="1"/>
  <c r="M1007" i="8" s="1"/>
  <c r="M1008" i="8" s="1"/>
  <c r="M1009" i="8" s="1"/>
  <c r="M1010" i="8" s="1"/>
  <c r="M1011" i="8" s="1"/>
  <c r="M1012" i="8" s="1"/>
  <c r="M1013" i="8" s="1"/>
  <c r="M1014" i="8" s="1"/>
  <c r="M1015" i="8" s="1"/>
  <c r="M1016" i="8" s="1"/>
  <c r="M1017" i="8" s="1"/>
  <c r="M1018" i="8" s="1"/>
  <c r="M1019" i="8" s="1"/>
  <c r="M1020" i="8" s="1"/>
  <c r="M1021" i="8" s="1"/>
  <c r="M1022" i="8" s="1"/>
  <c r="M1023" i="8" s="1"/>
  <c r="M1024" i="8" s="1"/>
  <c r="M1025" i="8" s="1"/>
  <c r="M1026" i="8" s="1"/>
  <c r="M1027" i="8" s="1"/>
  <c r="M1028" i="8" s="1"/>
  <c r="L840" i="8"/>
  <c r="R840" i="8"/>
  <c r="O840" i="8" s="1"/>
  <c r="H840" i="8"/>
  <c r="J840" i="8"/>
  <c r="I840" i="8"/>
  <c r="L842" i="8"/>
  <c r="I842" i="8"/>
  <c r="H842" i="8"/>
  <c r="R842" i="8"/>
  <c r="O842" i="8" s="1"/>
  <c r="P868" i="8"/>
  <c r="Q868" i="8" s="1"/>
  <c r="L877" i="8"/>
  <c r="L885" i="8"/>
  <c r="P933" i="8"/>
  <c r="Q933" i="8" s="1"/>
  <c r="R936" i="8"/>
  <c r="O936" i="8" s="1"/>
  <c r="I936" i="8"/>
  <c r="H936" i="8"/>
  <c r="P936" i="8"/>
  <c r="Q936" i="8" s="1"/>
  <c r="L936" i="8"/>
  <c r="J936" i="8"/>
  <c r="P958" i="8"/>
  <c r="Q958" i="8" s="1"/>
  <c r="R958" i="8"/>
  <c r="O958" i="8" s="1"/>
  <c r="H958" i="8"/>
  <c r="L958" i="8"/>
  <c r="L966" i="8"/>
  <c r="G968" i="8"/>
  <c r="K968" i="8" s="1"/>
  <c r="P1000" i="8"/>
  <c r="Q1000" i="8" s="1"/>
  <c r="H1000" i="8"/>
  <c r="I1000" i="8"/>
  <c r="J1000" i="8"/>
  <c r="R1000" i="8"/>
  <c r="O1000" i="8" s="1"/>
  <c r="L1000" i="8"/>
  <c r="G1020" i="8"/>
  <c r="K1020" i="8" s="1"/>
  <c r="G652" i="8"/>
  <c r="K652" i="8" s="1"/>
  <c r="G715" i="8"/>
  <c r="K715" i="8" s="1"/>
  <c r="H775" i="8"/>
  <c r="J775" i="8"/>
  <c r="R775" i="8"/>
  <c r="O775" i="8" s="1"/>
  <c r="P810" i="8"/>
  <c r="Q810" i="8" s="1"/>
  <c r="L810" i="8"/>
  <c r="L819" i="8"/>
  <c r="P819" i="8"/>
  <c r="Q819" i="8" s="1"/>
  <c r="I819" i="8"/>
  <c r="P851" i="8"/>
  <c r="Q851" i="8" s="1"/>
  <c r="L851" i="8"/>
  <c r="R851" i="8"/>
  <c r="O851" i="8" s="1"/>
  <c r="R869" i="8"/>
  <c r="O869" i="8" s="1"/>
  <c r="I869" i="8"/>
  <c r="L869" i="8"/>
  <c r="P869" i="8"/>
  <c r="Q869" i="8" s="1"/>
  <c r="H876" i="8"/>
  <c r="J876" i="8"/>
  <c r="L876" i="8"/>
  <c r="L889" i="8"/>
  <c r="J889" i="8"/>
  <c r="R889" i="8"/>
  <c r="O889" i="8" s="1"/>
  <c r="P910" i="8"/>
  <c r="Q910" i="8" s="1"/>
  <c r="I910" i="8"/>
  <c r="J910" i="8"/>
  <c r="H910" i="8"/>
  <c r="R928" i="8"/>
  <c r="O928" i="8" s="1"/>
  <c r="I928" i="8"/>
  <c r="H928" i="8"/>
  <c r="J928" i="8"/>
  <c r="L928" i="8"/>
  <c r="P971" i="8"/>
  <c r="Q971" i="8" s="1"/>
  <c r="L971" i="8"/>
  <c r="H971" i="8"/>
  <c r="H972" i="8"/>
  <c r="P972" i="8"/>
  <c r="Q972" i="8" s="1"/>
  <c r="I972" i="8"/>
  <c r="J972" i="8"/>
  <c r="R987" i="8"/>
  <c r="O987" i="8" s="1"/>
  <c r="I987" i="8"/>
  <c r="L987" i="8"/>
  <c r="P999" i="8"/>
  <c r="Q999" i="8" s="1"/>
  <c r="I999" i="8"/>
  <c r="H999" i="8"/>
  <c r="J999" i="8"/>
  <c r="J1003" i="8"/>
  <c r="R1003" i="8"/>
  <c r="O1003" i="8" s="1"/>
  <c r="I1003" i="8"/>
  <c r="P1003" i="8"/>
  <c r="Q1003" i="8" s="1"/>
  <c r="L1003" i="8"/>
  <c r="G1006" i="8"/>
  <c r="K1006" i="8" s="1"/>
  <c r="G615" i="8"/>
  <c r="K615" i="8" s="1"/>
  <c r="L630" i="8"/>
  <c r="R630" i="8"/>
  <c r="O630" i="8" s="1"/>
  <c r="H663" i="8"/>
  <c r="G669" i="8"/>
  <c r="K669" i="8" s="1"/>
  <c r="G684" i="8"/>
  <c r="K684" i="8" s="1"/>
  <c r="H698" i="8"/>
  <c r="G712" i="8"/>
  <c r="K712" i="8" s="1"/>
  <c r="H718" i="8"/>
  <c r="R747" i="8"/>
  <c r="O747" i="8" s="1"/>
  <c r="H747" i="8"/>
  <c r="P765" i="8"/>
  <c r="Q765" i="8" s="1"/>
  <c r="R765" i="8"/>
  <c r="O765" i="8" s="1"/>
  <c r="I775" i="8"/>
  <c r="G777" i="8"/>
  <c r="K777" i="8" s="1"/>
  <c r="G787" i="8"/>
  <c r="K787" i="8" s="1"/>
  <c r="P806" i="8"/>
  <c r="Q806" i="8" s="1"/>
  <c r="R806" i="8"/>
  <c r="O806" i="8" s="1"/>
  <c r="H810" i="8"/>
  <c r="H819" i="8"/>
  <c r="P822" i="8"/>
  <c r="Q822" i="8" s="1"/>
  <c r="I822" i="8"/>
  <c r="I876" i="8"/>
  <c r="G881" i="8"/>
  <c r="K881" i="8" s="1"/>
  <c r="P909" i="8"/>
  <c r="Q909" i="8" s="1"/>
  <c r="I909" i="8"/>
  <c r="J909" i="8"/>
  <c r="L910" i="8"/>
  <c r="G916" i="8"/>
  <c r="K916" i="8" s="1"/>
  <c r="G944" i="8"/>
  <c r="K944" i="8" s="1"/>
  <c r="P969" i="8"/>
  <c r="Q969" i="8" s="1"/>
  <c r="I969" i="8"/>
  <c r="J969" i="8"/>
  <c r="R969" i="8"/>
  <c r="O969" i="8" s="1"/>
  <c r="L969" i="8"/>
  <c r="I971" i="8"/>
  <c r="L972" i="8"/>
  <c r="P987" i="8"/>
  <c r="Q987" i="8" s="1"/>
  <c r="G996" i="8"/>
  <c r="K996" i="8" s="1"/>
  <c r="L999" i="8"/>
  <c r="J1011" i="8"/>
  <c r="R1011" i="8"/>
  <c r="O1011" i="8" s="1"/>
  <c r="I1011" i="8"/>
  <c r="H1011" i="8"/>
  <c r="P1011" i="8"/>
  <c r="Q1011" i="8" s="1"/>
  <c r="S1017" i="8"/>
  <c r="T1017" i="8"/>
  <c r="G863" i="8"/>
  <c r="K863" i="8" s="1"/>
  <c r="G908" i="8"/>
  <c r="K908" i="8" s="1"/>
  <c r="J913" i="8"/>
  <c r="R913" i="8"/>
  <c r="O913" i="8" s="1"/>
  <c r="I913" i="8"/>
  <c r="L913" i="8"/>
  <c r="P913" i="8"/>
  <c r="Q913" i="8" s="1"/>
  <c r="H913" i="8"/>
  <c r="P934" i="8"/>
  <c r="Q934" i="8" s="1"/>
  <c r="L934" i="8"/>
  <c r="H934" i="8"/>
  <c r="R934" i="8"/>
  <c r="O934" i="8" s="1"/>
  <c r="G943" i="8"/>
  <c r="K943" i="8" s="1"/>
  <c r="L947" i="8"/>
  <c r="H947" i="8"/>
  <c r="J947" i="8"/>
  <c r="I947" i="8"/>
  <c r="J953" i="8"/>
  <c r="R953" i="8"/>
  <c r="O953" i="8" s="1"/>
  <c r="I953" i="8"/>
  <c r="L964" i="8"/>
  <c r="J964" i="8"/>
  <c r="P964" i="8"/>
  <c r="Q964" i="8" s="1"/>
  <c r="P975" i="8"/>
  <c r="Q975" i="8" s="1"/>
  <c r="J975" i="8"/>
  <c r="R975" i="8"/>
  <c r="O975" i="8" s="1"/>
  <c r="I975" i="8"/>
  <c r="H975" i="8"/>
  <c r="L975" i="8"/>
  <c r="G988" i="8"/>
  <c r="K988" i="8" s="1"/>
  <c r="L992" i="8"/>
  <c r="H992" i="8"/>
  <c r="R992" i="8"/>
  <c r="O992" i="8" s="1"/>
  <c r="J992" i="8"/>
  <c r="I992" i="8"/>
  <c r="L1022" i="8"/>
  <c r="P1022" i="8"/>
  <c r="Q1022" i="8" s="1"/>
  <c r="I1022" i="8"/>
  <c r="R1022" i="8"/>
  <c r="O1022" i="8" s="1"/>
  <c r="P977" i="8"/>
  <c r="Q977" i="8" s="1"/>
  <c r="L977" i="8"/>
  <c r="R977" i="8"/>
  <c r="O977" i="8" s="1"/>
  <c r="J977" i="8"/>
  <c r="R1015" i="8"/>
  <c r="O1015" i="8" s="1"/>
  <c r="J1015" i="8"/>
  <c r="H1015" i="8"/>
  <c r="P1015" i="8"/>
  <c r="Q1015" i="8" s="1"/>
  <c r="G1021" i="8"/>
  <c r="K1021" i="8" s="1"/>
  <c r="R1026" i="8"/>
  <c r="O1026" i="8" s="1"/>
  <c r="I1026" i="8"/>
  <c r="H1026" i="8"/>
  <c r="P1026" i="8"/>
  <c r="Q1026" i="8" s="1"/>
  <c r="J1026" i="8"/>
  <c r="L1026" i="8"/>
  <c r="H834" i="8"/>
  <c r="P834" i="8"/>
  <c r="Q834" i="8" s="1"/>
  <c r="G846" i="8"/>
  <c r="K846" i="8" s="1"/>
  <c r="I850" i="8"/>
  <c r="J850" i="8"/>
  <c r="G872" i="8"/>
  <c r="K872" i="8" s="1"/>
  <c r="P883" i="8"/>
  <c r="Q883" i="8" s="1"/>
  <c r="J883" i="8"/>
  <c r="H883" i="8"/>
  <c r="I883" i="8"/>
  <c r="G888" i="8"/>
  <c r="K888" i="8" s="1"/>
  <c r="G892" i="8"/>
  <c r="K892" i="8" s="1"/>
  <c r="P896" i="8"/>
  <c r="Q896" i="8" s="1"/>
  <c r="I896" i="8"/>
  <c r="R896" i="8"/>
  <c r="O896" i="8" s="1"/>
  <c r="J896" i="8"/>
  <c r="L896" i="8"/>
  <c r="I898" i="8"/>
  <c r="H898" i="8"/>
  <c r="R898" i="8"/>
  <c r="O898" i="8" s="1"/>
  <c r="L899" i="8"/>
  <c r="P899" i="8"/>
  <c r="Q899" i="8" s="1"/>
  <c r="P900" i="8"/>
  <c r="Q900" i="8" s="1"/>
  <c r="R900" i="8"/>
  <c r="O900" i="8" s="1"/>
  <c r="H900" i="8"/>
  <c r="I900" i="8"/>
  <c r="L900" i="8"/>
  <c r="L905" i="8"/>
  <c r="P905" i="8"/>
  <c r="Q905" i="8" s="1"/>
  <c r="R905" i="8"/>
  <c r="O905" i="8" s="1"/>
  <c r="J905" i="8"/>
  <c r="J906" i="8"/>
  <c r="H906" i="8"/>
  <c r="I906" i="8"/>
  <c r="L915" i="8"/>
  <c r="H915" i="8"/>
  <c r="R915" i="8"/>
  <c r="O915" i="8" s="1"/>
  <c r="I915" i="8"/>
  <c r="P915" i="8"/>
  <c r="Q915" i="8" s="1"/>
  <c r="J922" i="8"/>
  <c r="R922" i="8"/>
  <c r="O922" i="8" s="1"/>
  <c r="L923" i="8"/>
  <c r="I923" i="8"/>
  <c r="J923" i="8"/>
  <c r="J929" i="8"/>
  <c r="R929" i="8"/>
  <c r="O929" i="8" s="1"/>
  <c r="I929" i="8"/>
  <c r="H929" i="8"/>
  <c r="P929" i="8"/>
  <c r="Q929" i="8" s="1"/>
  <c r="L929" i="8"/>
  <c r="G946" i="8"/>
  <c r="K946" i="8" s="1"/>
  <c r="L963" i="8"/>
  <c r="P963" i="8"/>
  <c r="Q963" i="8" s="1"/>
  <c r="H963" i="8"/>
  <c r="R963" i="8"/>
  <c r="O963" i="8" s="1"/>
  <c r="I964" i="8"/>
  <c r="J967" i="8"/>
  <c r="I967" i="8"/>
  <c r="R967" i="8"/>
  <c r="O967" i="8" s="1"/>
  <c r="L967" i="8"/>
  <c r="H967" i="8"/>
  <c r="H977" i="8"/>
  <c r="G980" i="8"/>
  <c r="K980" i="8" s="1"/>
  <c r="G991" i="8"/>
  <c r="K991" i="8" s="1"/>
  <c r="G1014" i="8"/>
  <c r="K1014" i="8" s="1"/>
  <c r="L1015" i="8"/>
  <c r="P1024" i="8"/>
  <c r="Q1024" i="8" s="1"/>
  <c r="R1024" i="8"/>
  <c r="O1024" i="8" s="1"/>
  <c r="H1024" i="8"/>
  <c r="L1024" i="8"/>
  <c r="I1024" i="8"/>
  <c r="J1028" i="8"/>
  <c r="R1028" i="8"/>
  <c r="O1028" i="8" s="1"/>
  <c r="P1028" i="8"/>
  <c r="Q1028" i="8" s="1"/>
  <c r="L1028" i="8"/>
  <c r="I1028" i="8"/>
  <c r="H1028" i="8"/>
  <c r="J887" i="8"/>
  <c r="P887" i="8"/>
  <c r="Q887" i="8" s="1"/>
  <c r="R912" i="8"/>
  <c r="O912" i="8" s="1"/>
  <c r="I912" i="8"/>
  <c r="H912" i="8"/>
  <c r="P912" i="8"/>
  <c r="Q912" i="8" s="1"/>
  <c r="H919" i="8"/>
  <c r="P919" i="8"/>
  <c r="Q919" i="8" s="1"/>
  <c r="R919" i="8"/>
  <c r="O919" i="8" s="1"/>
  <c r="J919" i="8"/>
  <c r="I919" i="8"/>
  <c r="G921" i="8"/>
  <c r="K921" i="8" s="1"/>
  <c r="G935" i="8"/>
  <c r="K935" i="8" s="1"/>
  <c r="J937" i="8"/>
  <c r="R937" i="8"/>
  <c r="O937" i="8" s="1"/>
  <c r="I937" i="8"/>
  <c r="L937" i="8"/>
  <c r="J954" i="8"/>
  <c r="H954" i="8"/>
  <c r="P954" i="8"/>
  <c r="Q954" i="8" s="1"/>
  <c r="G959" i="8"/>
  <c r="K959" i="8" s="1"/>
  <c r="R979" i="8"/>
  <c r="O979" i="8" s="1"/>
  <c r="I979" i="8"/>
  <c r="L979" i="8"/>
  <c r="J979" i="8"/>
  <c r="G982" i="8"/>
  <c r="K982" i="8" s="1"/>
  <c r="L989" i="8"/>
  <c r="R989" i="8"/>
  <c r="O989" i="8" s="1"/>
  <c r="P989" i="8"/>
  <c r="Q989" i="8" s="1"/>
  <c r="G1009" i="8"/>
  <c r="K1009" i="8" s="1"/>
  <c r="G519" i="8"/>
  <c r="K519" i="8" s="1"/>
  <c r="R727" i="8"/>
  <c r="O727" i="8" s="1"/>
  <c r="R731" i="8"/>
  <c r="O731" i="8" s="1"/>
  <c r="G771" i="8"/>
  <c r="K771" i="8" s="1"/>
  <c r="I781" i="8"/>
  <c r="R781" i="8"/>
  <c r="O781" i="8" s="1"/>
  <c r="P867" i="8"/>
  <c r="Q867" i="8" s="1"/>
  <c r="R867" i="8"/>
  <c r="O867" i="8" s="1"/>
  <c r="P873" i="8"/>
  <c r="Q873" i="8" s="1"/>
  <c r="R873" i="8"/>
  <c r="O873" i="8" s="1"/>
  <c r="R874" i="8"/>
  <c r="O874" i="8" s="1"/>
  <c r="H874" i="8"/>
  <c r="I887" i="8"/>
  <c r="R907" i="8"/>
  <c r="O907" i="8" s="1"/>
  <c r="H907" i="8"/>
  <c r="J907" i="8"/>
  <c r="J949" i="8"/>
  <c r="R949" i="8"/>
  <c r="O949" i="8" s="1"/>
  <c r="G955" i="8"/>
  <c r="K955" i="8" s="1"/>
  <c r="G960" i="8"/>
  <c r="K960" i="8" s="1"/>
  <c r="L983" i="8"/>
  <c r="I983" i="8"/>
  <c r="J983" i="8"/>
  <c r="G985" i="8"/>
  <c r="K985" i="8" s="1"/>
  <c r="R875" i="8"/>
  <c r="O875" i="8" s="1"/>
  <c r="R879" i="8"/>
  <c r="O879" i="8" s="1"/>
  <c r="R917" i="8"/>
  <c r="O917" i="8" s="1"/>
  <c r="H917" i="8"/>
  <c r="P917" i="8"/>
  <c r="Q917" i="8" s="1"/>
  <c r="L932" i="8"/>
  <c r="J932" i="8"/>
  <c r="J941" i="8"/>
  <c r="L941" i="8"/>
  <c r="P950" i="8"/>
  <c r="Q950" i="8" s="1"/>
  <c r="R950" i="8"/>
  <c r="O950" i="8" s="1"/>
  <c r="J950" i="8"/>
  <c r="G956" i="8"/>
  <c r="K956" i="8" s="1"/>
  <c r="J1019" i="8"/>
  <c r="R1019" i="8"/>
  <c r="O1019" i="8" s="1"/>
  <c r="I1019" i="8"/>
  <c r="H1019" i="8"/>
  <c r="P1019" i="8"/>
  <c r="Q1019" i="8" s="1"/>
  <c r="P918" i="8"/>
  <c r="Q918" i="8" s="1"/>
  <c r="J918" i="8"/>
  <c r="G990" i="8"/>
  <c r="K990" i="8" s="1"/>
  <c r="H1001" i="8"/>
  <c r="P1001" i="8"/>
  <c r="Q1001" i="8" s="1"/>
  <c r="L1001" i="8"/>
  <c r="I1001" i="8"/>
  <c r="H978" i="8"/>
  <c r="R978" i="8"/>
  <c r="O978" i="8" s="1"/>
  <c r="I978" i="8"/>
  <c r="J1012" i="8"/>
  <c r="R1012" i="8"/>
  <c r="O1012" i="8" s="1"/>
  <c r="P1016" i="8"/>
  <c r="Q1016" i="8" s="1"/>
  <c r="L1016" i="8"/>
  <c r="I1016" i="8"/>
  <c r="R984" i="8"/>
  <c r="O984" i="8" s="1"/>
  <c r="P984" i="8"/>
  <c r="Q984" i="8" s="1"/>
  <c r="H1017" i="8"/>
  <c r="P1017" i="8"/>
  <c r="Q1017" i="8" s="1"/>
  <c r="J1017" i="8"/>
  <c r="I1017" i="8"/>
  <c r="G986" i="8"/>
  <c r="K986" i="8" s="1"/>
  <c r="L993" i="8"/>
  <c r="H997" i="8"/>
  <c r="I25" i="7"/>
  <c r="H25" i="7"/>
  <c r="J25" i="7"/>
  <c r="L81" i="7"/>
  <c r="J81" i="7"/>
  <c r="I81" i="7"/>
  <c r="P81" i="7"/>
  <c r="Q81" i="7" s="1"/>
  <c r="H81" i="7"/>
  <c r="R81" i="7"/>
  <c r="O81" i="7" s="1"/>
  <c r="J119" i="7"/>
  <c r="L119" i="7"/>
  <c r="I119" i="7"/>
  <c r="H119" i="7"/>
  <c r="R119" i="7"/>
  <c r="O119" i="7" s="1"/>
  <c r="P119" i="7"/>
  <c r="Q119" i="7" s="1"/>
  <c r="J11" i="7"/>
  <c r="I11" i="7"/>
  <c r="H11" i="7"/>
  <c r="G34" i="7"/>
  <c r="K34" i="7" s="1"/>
  <c r="J50" i="7"/>
  <c r="R50" i="7"/>
  <c r="O50" i="7" s="1"/>
  <c r="I50" i="7"/>
  <c r="P50" i="7"/>
  <c r="Q50" i="7" s="1"/>
  <c r="L50" i="7"/>
  <c r="H50" i="7"/>
  <c r="R65" i="7"/>
  <c r="O65" i="7" s="1"/>
  <c r="I65" i="7"/>
  <c r="H65" i="7"/>
  <c r="P65" i="7"/>
  <c r="Q65" i="7" s="1"/>
  <c r="J65" i="7"/>
  <c r="L65" i="7"/>
  <c r="J130" i="7"/>
  <c r="I130" i="7"/>
  <c r="R130" i="7"/>
  <c r="O130" i="7" s="1"/>
  <c r="P130" i="7"/>
  <c r="Q130" i="7" s="1"/>
  <c r="L130" i="7"/>
  <c r="H130" i="7"/>
  <c r="T168" i="7"/>
  <c r="S168" i="7"/>
  <c r="P46" i="7"/>
  <c r="Q46" i="7" s="1"/>
  <c r="L46" i="7"/>
  <c r="R46" i="7"/>
  <c r="O46" i="7" s="1"/>
  <c r="J46" i="7"/>
  <c r="I46" i="7"/>
  <c r="H46" i="7"/>
  <c r="G37" i="7"/>
  <c r="K37" i="7" s="1"/>
  <c r="H16" i="7"/>
  <c r="I16" i="7"/>
  <c r="J16" i="7"/>
  <c r="H234" i="7"/>
  <c r="I234" i="7"/>
  <c r="R234" i="7"/>
  <c r="O234" i="7" s="1"/>
  <c r="J234" i="7"/>
  <c r="P234" i="7"/>
  <c r="Q234" i="7" s="1"/>
  <c r="L234" i="7"/>
  <c r="J51" i="7"/>
  <c r="L51" i="7"/>
  <c r="R51" i="7"/>
  <c r="O51" i="7" s="1"/>
  <c r="P51" i="7"/>
  <c r="Q51" i="7" s="1"/>
  <c r="I51" i="7"/>
  <c r="H51" i="7"/>
  <c r="P63" i="7"/>
  <c r="Q63" i="7" s="1"/>
  <c r="L63" i="7"/>
  <c r="R63" i="7"/>
  <c r="O63" i="7" s="1"/>
  <c r="J63" i="7"/>
  <c r="I63" i="7"/>
  <c r="H63" i="7"/>
  <c r="J43" i="7"/>
  <c r="L43" i="7"/>
  <c r="I43" i="7"/>
  <c r="H43" i="7"/>
  <c r="R43" i="7"/>
  <c r="O43" i="7" s="1"/>
  <c r="P43" i="7"/>
  <c r="Q43" i="7" s="1"/>
  <c r="R110" i="7"/>
  <c r="O110" i="7" s="1"/>
  <c r="I110" i="7"/>
  <c r="J110" i="7"/>
  <c r="H110" i="7"/>
  <c r="P110" i="7"/>
  <c r="Q110" i="7" s="1"/>
  <c r="L110" i="7"/>
  <c r="J42" i="7"/>
  <c r="R42" i="7"/>
  <c r="O42" i="7" s="1"/>
  <c r="I42" i="7"/>
  <c r="P42" i="7"/>
  <c r="Q42" i="7" s="1"/>
  <c r="H42" i="7"/>
  <c r="L42" i="7"/>
  <c r="L60" i="7"/>
  <c r="J60" i="7"/>
  <c r="I60" i="7"/>
  <c r="P60" i="7"/>
  <c r="Q60" i="7" s="1"/>
  <c r="H60" i="7"/>
  <c r="R60" i="7"/>
  <c r="O60" i="7" s="1"/>
  <c r="T113" i="7"/>
  <c r="S113" i="7"/>
  <c r="T204" i="7"/>
  <c r="S204" i="7"/>
  <c r="G93" i="7"/>
  <c r="K93" i="7" s="1"/>
  <c r="G103" i="7"/>
  <c r="K103" i="7" s="1"/>
  <c r="I154" i="7"/>
  <c r="R154" i="7"/>
  <c r="O154" i="7" s="1"/>
  <c r="H154" i="7"/>
  <c r="J154" i="7"/>
  <c r="L154" i="7"/>
  <c r="H192" i="7"/>
  <c r="R192" i="7"/>
  <c r="O192" i="7" s="1"/>
  <c r="I192" i="7"/>
  <c r="J192" i="7"/>
  <c r="R227" i="7"/>
  <c r="O227" i="7" s="1"/>
  <c r="I227" i="7"/>
  <c r="L227" i="7"/>
  <c r="P227" i="7"/>
  <c r="Q227" i="7" s="1"/>
  <c r="J227" i="7"/>
  <c r="I168" i="7"/>
  <c r="J239" i="7"/>
  <c r="P239" i="7"/>
  <c r="Q239" i="7" s="1"/>
  <c r="L239" i="7"/>
  <c r="I239" i="7"/>
  <c r="H239" i="7"/>
  <c r="R456" i="7"/>
  <c r="O456" i="7" s="1"/>
  <c r="I456" i="7"/>
  <c r="P456" i="7"/>
  <c r="Q456" i="7" s="1"/>
  <c r="J456" i="7"/>
  <c r="H456" i="7"/>
  <c r="L456" i="7"/>
  <c r="G695" i="7"/>
  <c r="K695" i="7" s="1"/>
  <c r="J10" i="7"/>
  <c r="I10" i="7"/>
  <c r="H10" i="7"/>
  <c r="J18" i="7"/>
  <c r="I18" i="7"/>
  <c r="H18" i="7"/>
  <c r="L38" i="7"/>
  <c r="J38" i="7"/>
  <c r="H38" i="7"/>
  <c r="R38" i="7"/>
  <c r="O38" i="7" s="1"/>
  <c r="P39" i="7"/>
  <c r="Q39" i="7" s="1"/>
  <c r="H39" i="7"/>
  <c r="R39" i="7"/>
  <c r="O39" i="7" s="1"/>
  <c r="L39" i="7"/>
  <c r="P47" i="7"/>
  <c r="Q47" i="7" s="1"/>
  <c r="J47" i="7"/>
  <c r="I47" i="7"/>
  <c r="H47" i="7"/>
  <c r="L47" i="7"/>
  <c r="G58" i="7"/>
  <c r="K58" i="7" s="1"/>
  <c r="J71" i="7"/>
  <c r="P71" i="7"/>
  <c r="Q71" i="7" s="1"/>
  <c r="R71" i="7"/>
  <c r="O71" i="7" s="1"/>
  <c r="H71" i="7"/>
  <c r="G73" i="7"/>
  <c r="K73" i="7" s="1"/>
  <c r="J106" i="7"/>
  <c r="P106" i="7"/>
  <c r="Q106" i="7" s="1"/>
  <c r="L106" i="7"/>
  <c r="I106" i="7"/>
  <c r="R106" i="7"/>
  <c r="O106" i="7" s="1"/>
  <c r="P162" i="7"/>
  <c r="Q162" i="7" s="1"/>
  <c r="L162" i="7"/>
  <c r="J162" i="7"/>
  <c r="R162" i="7"/>
  <c r="O162" i="7" s="1"/>
  <c r="I162" i="7"/>
  <c r="P180" i="7"/>
  <c r="Q180" i="7" s="1"/>
  <c r="L180" i="7"/>
  <c r="R180" i="7"/>
  <c r="O180" i="7" s="1"/>
  <c r="H180" i="7"/>
  <c r="G230" i="7"/>
  <c r="K230" i="7" s="1"/>
  <c r="L238" i="7"/>
  <c r="I238" i="7"/>
  <c r="R238" i="7"/>
  <c r="O238" i="7" s="1"/>
  <c r="H238" i="7"/>
  <c r="P238" i="7"/>
  <c r="Q238" i="7" s="1"/>
  <c r="R243" i="7"/>
  <c r="O243" i="7" s="1"/>
  <c r="I243" i="7"/>
  <c r="J243" i="7"/>
  <c r="H243" i="7"/>
  <c r="L243" i="7"/>
  <c r="R267" i="7"/>
  <c r="O267" i="7" s="1"/>
  <c r="I267" i="7"/>
  <c r="L267" i="7"/>
  <c r="P267" i="7"/>
  <c r="Q267" i="7" s="1"/>
  <c r="J267" i="7"/>
  <c r="H267" i="7"/>
  <c r="I293" i="7"/>
  <c r="R293" i="7"/>
  <c r="O293" i="7" s="1"/>
  <c r="H293" i="7"/>
  <c r="L293" i="7"/>
  <c r="P293" i="7"/>
  <c r="Q293" i="7" s="1"/>
  <c r="J293" i="7"/>
  <c r="J308" i="7"/>
  <c r="R308" i="7"/>
  <c r="O308" i="7" s="1"/>
  <c r="H308" i="7"/>
  <c r="L308" i="7"/>
  <c r="I308" i="7"/>
  <c r="P308" i="7"/>
  <c r="Q308" i="7" s="1"/>
  <c r="I336" i="7"/>
  <c r="R336" i="7"/>
  <c r="O336" i="7" s="1"/>
  <c r="H336" i="7"/>
  <c r="P336" i="7"/>
  <c r="Q336" i="7" s="1"/>
  <c r="L336" i="7"/>
  <c r="J336" i="7"/>
  <c r="H402" i="7"/>
  <c r="P402" i="7"/>
  <c r="Q402" i="7" s="1"/>
  <c r="L402" i="7"/>
  <c r="R402" i="7"/>
  <c r="O402" i="7" s="1"/>
  <c r="I402" i="7"/>
  <c r="J402" i="7"/>
  <c r="J530" i="7"/>
  <c r="I530" i="7"/>
  <c r="P530" i="7"/>
  <c r="Q530" i="7" s="1"/>
  <c r="R530" i="7"/>
  <c r="O530" i="7" s="1"/>
  <c r="L530" i="7"/>
  <c r="H530" i="7"/>
  <c r="L930" i="7"/>
  <c r="P930" i="7"/>
  <c r="Q930" i="7" s="1"/>
  <c r="H930" i="7"/>
  <c r="I930" i="7"/>
  <c r="R930" i="7"/>
  <c r="O930" i="7" s="1"/>
  <c r="J930" i="7"/>
  <c r="R1018" i="7"/>
  <c r="O1018" i="7" s="1"/>
  <c r="I1018" i="7"/>
  <c r="P1018" i="7"/>
  <c r="Q1018" i="7" s="1"/>
  <c r="L1018" i="7"/>
  <c r="J1018" i="7"/>
  <c r="H1018" i="7"/>
  <c r="I139" i="7"/>
  <c r="R139" i="7"/>
  <c r="O139" i="7" s="1"/>
  <c r="H139" i="7"/>
  <c r="P139" i="7"/>
  <c r="Q139" i="7" s="1"/>
  <c r="L139" i="7"/>
  <c r="J139" i="7"/>
  <c r="R166" i="7"/>
  <c r="O166" i="7" s="1"/>
  <c r="I166" i="7"/>
  <c r="H166" i="7"/>
  <c r="L166" i="7"/>
  <c r="J166" i="7"/>
  <c r="P166" i="7"/>
  <c r="Q166" i="7" s="1"/>
  <c r="G185" i="7"/>
  <c r="K185" i="7" s="1"/>
  <c r="G197" i="7"/>
  <c r="K197" i="7" s="1"/>
  <c r="L245" i="7"/>
  <c r="J245" i="7"/>
  <c r="P245" i="7"/>
  <c r="Q245" i="7" s="1"/>
  <c r="R245" i="7"/>
  <c r="O245" i="7" s="1"/>
  <c r="I245" i="7"/>
  <c r="H245" i="7"/>
  <c r="G294" i="7"/>
  <c r="K294" i="7" s="1"/>
  <c r="P458" i="7"/>
  <c r="Q458" i="7" s="1"/>
  <c r="L458" i="7"/>
  <c r="R458" i="7"/>
  <c r="O458" i="7" s="1"/>
  <c r="J458" i="7"/>
  <c r="I458" i="7"/>
  <c r="H458" i="7"/>
  <c r="L112" i="7"/>
  <c r="J112" i="7"/>
  <c r="P112" i="7"/>
  <c r="Q112" i="7" s="1"/>
  <c r="H112" i="7"/>
  <c r="L192" i="7"/>
  <c r="H242" i="7"/>
  <c r="J242" i="7"/>
  <c r="L242" i="7"/>
  <c r="I242" i="7"/>
  <c r="G20" i="7"/>
  <c r="K20" i="7" s="1"/>
  <c r="I38" i="7"/>
  <c r="R41" i="7"/>
  <c r="O41" i="7" s="1"/>
  <c r="I41" i="7"/>
  <c r="H41" i="7"/>
  <c r="J41" i="7"/>
  <c r="P41" i="7"/>
  <c r="Q41" i="7" s="1"/>
  <c r="R47" i="7"/>
  <c r="O47" i="7" s="1"/>
  <c r="G49" i="7"/>
  <c r="K49" i="7" s="1"/>
  <c r="P55" i="7"/>
  <c r="Q55" i="7" s="1"/>
  <c r="L55" i="7"/>
  <c r="J55" i="7"/>
  <c r="I55" i="7"/>
  <c r="L71" i="7"/>
  <c r="T76" i="7"/>
  <c r="S76" i="7"/>
  <c r="J87" i="7"/>
  <c r="I87" i="7"/>
  <c r="R87" i="7"/>
  <c r="O87" i="7" s="1"/>
  <c r="H87" i="7"/>
  <c r="P87" i="7"/>
  <c r="Q87" i="7" s="1"/>
  <c r="L87" i="7"/>
  <c r="H106" i="7"/>
  <c r="I123" i="7"/>
  <c r="H125" i="7"/>
  <c r="L125" i="7"/>
  <c r="J125" i="7"/>
  <c r="I125" i="7"/>
  <c r="R125" i="7"/>
  <c r="O125" i="7" s="1"/>
  <c r="H141" i="7"/>
  <c r="P141" i="7"/>
  <c r="Q141" i="7" s="1"/>
  <c r="J141" i="7"/>
  <c r="I141" i="7"/>
  <c r="R141" i="7"/>
  <c r="O141" i="7" s="1"/>
  <c r="L141" i="7"/>
  <c r="G160" i="7"/>
  <c r="K160" i="7" s="1"/>
  <c r="G175" i="7"/>
  <c r="K175" i="7" s="1"/>
  <c r="T200" i="7"/>
  <c r="S200" i="7"/>
  <c r="R206" i="7"/>
  <c r="O206" i="7" s="1"/>
  <c r="I206" i="7"/>
  <c r="J206" i="7"/>
  <c r="H206" i="7"/>
  <c r="L206" i="7"/>
  <c r="P206" i="7"/>
  <c r="Q206" i="7" s="1"/>
  <c r="G223" i="7"/>
  <c r="K223" i="7" s="1"/>
  <c r="G233" i="7"/>
  <c r="K233" i="7" s="1"/>
  <c r="P243" i="7"/>
  <c r="Q243" i="7" s="1"/>
  <c r="L270" i="7"/>
  <c r="J270" i="7"/>
  <c r="I270" i="7"/>
  <c r="H270" i="7"/>
  <c r="R270" i="7"/>
  <c r="O270" i="7" s="1"/>
  <c r="P329" i="7"/>
  <c r="Q329" i="7" s="1"/>
  <c r="J329" i="7"/>
  <c r="I329" i="7"/>
  <c r="H329" i="7"/>
  <c r="L329" i="7"/>
  <c r="G377" i="7"/>
  <c r="K377" i="7" s="1"/>
  <c r="G389" i="7"/>
  <c r="K389" i="7" s="1"/>
  <c r="L461" i="7"/>
  <c r="P461" i="7"/>
  <c r="Q461" i="7" s="1"/>
  <c r="J461" i="7"/>
  <c r="R461" i="7"/>
  <c r="O461" i="7" s="1"/>
  <c r="I461" i="7"/>
  <c r="P510" i="7"/>
  <c r="Q510" i="7" s="1"/>
  <c r="L510" i="7"/>
  <c r="R510" i="7"/>
  <c r="O510" i="7" s="1"/>
  <c r="J510" i="7"/>
  <c r="I510" i="7"/>
  <c r="H510" i="7"/>
  <c r="H527" i="7"/>
  <c r="J527" i="7"/>
  <c r="I527" i="7"/>
  <c r="L527" i="7"/>
  <c r="R527" i="7"/>
  <c r="O527" i="7" s="1"/>
  <c r="P527" i="7"/>
  <c r="Q527" i="7" s="1"/>
  <c r="L546" i="7"/>
  <c r="J546" i="7"/>
  <c r="R546" i="7"/>
  <c r="O546" i="7" s="1"/>
  <c r="P546" i="7"/>
  <c r="Q546" i="7" s="1"/>
  <c r="I546" i="7"/>
  <c r="H546" i="7"/>
  <c r="J115" i="7"/>
  <c r="I115" i="7"/>
  <c r="P115" i="7"/>
  <c r="Q115" i="7" s="1"/>
  <c r="L115" i="7"/>
  <c r="R115" i="7"/>
  <c r="O115" i="7" s="1"/>
  <c r="H115" i="7"/>
  <c r="L152" i="7"/>
  <c r="R152" i="7"/>
  <c r="O152" i="7" s="1"/>
  <c r="P152" i="7"/>
  <c r="Q152" i="7" s="1"/>
  <c r="J152" i="7"/>
  <c r="I152" i="7"/>
  <c r="J183" i="7"/>
  <c r="R183" i="7"/>
  <c r="O183" i="7" s="1"/>
  <c r="P183" i="7"/>
  <c r="Q183" i="7" s="1"/>
  <c r="L183" i="7"/>
  <c r="I287" i="7"/>
  <c r="R287" i="7"/>
  <c r="O287" i="7" s="1"/>
  <c r="H287" i="7"/>
  <c r="J287" i="7"/>
  <c r="P287" i="7"/>
  <c r="Q287" i="7" s="1"/>
  <c r="L287" i="7"/>
  <c r="S356" i="7"/>
  <c r="T356" i="7"/>
  <c r="J425" i="7"/>
  <c r="L425" i="7"/>
  <c r="P425" i="7" s="1"/>
  <c r="Q425" i="7" s="1"/>
  <c r="H425" i="7"/>
  <c r="I425" i="7"/>
  <c r="G653" i="7"/>
  <c r="K653" i="7" s="1"/>
  <c r="H48" i="7"/>
  <c r="P48" i="7"/>
  <c r="Q48" i="7" s="1"/>
  <c r="R48" i="7"/>
  <c r="O48" i="7" s="1"/>
  <c r="L48" i="7"/>
  <c r="G215" i="7"/>
  <c r="K215" i="7" s="1"/>
  <c r="G19" i="7"/>
  <c r="K19" i="7" s="1"/>
  <c r="H24" i="7"/>
  <c r="P24" i="7"/>
  <c r="Q24" i="7" s="1"/>
  <c r="I24" i="7"/>
  <c r="R24" i="7"/>
  <c r="O24" i="7" s="1"/>
  <c r="J24" i="7"/>
  <c r="H31" i="7"/>
  <c r="G45" i="7"/>
  <c r="K45" i="7" s="1"/>
  <c r="I48" i="7"/>
  <c r="T55" i="7"/>
  <c r="J62" i="7"/>
  <c r="I62" i="7"/>
  <c r="H62" i="7"/>
  <c r="L62" i="7"/>
  <c r="R86" i="7"/>
  <c r="O86" i="7" s="1"/>
  <c r="I86" i="7"/>
  <c r="P86" i="7"/>
  <c r="Q86" i="7" s="1"/>
  <c r="H86" i="7"/>
  <c r="G88" i="7"/>
  <c r="K88" i="7" s="1"/>
  <c r="P108" i="7"/>
  <c r="Q108" i="7" s="1"/>
  <c r="R108" i="7"/>
  <c r="O108" i="7" s="1"/>
  <c r="H108" i="7"/>
  <c r="L108" i="7"/>
  <c r="J108" i="7"/>
  <c r="I112" i="7"/>
  <c r="S122" i="7"/>
  <c r="J143" i="7"/>
  <c r="L143" i="7"/>
  <c r="R143" i="7"/>
  <c r="O143" i="7" s="1"/>
  <c r="P143" i="7"/>
  <c r="Q143" i="7" s="1"/>
  <c r="H149" i="7"/>
  <c r="L149" i="7"/>
  <c r="R149" i="7"/>
  <c r="O149" i="7" s="1"/>
  <c r="P149" i="7"/>
  <c r="Q149" i="7" s="1"/>
  <c r="I149" i="7"/>
  <c r="P154" i="7"/>
  <c r="Q154" i="7" s="1"/>
  <c r="I183" i="7"/>
  <c r="P192" i="7"/>
  <c r="Q192" i="7" s="1"/>
  <c r="I203" i="7"/>
  <c r="R203" i="7"/>
  <c r="O203" i="7" s="1"/>
  <c r="H203" i="7"/>
  <c r="L203" i="7"/>
  <c r="J203" i="7"/>
  <c r="J224" i="7"/>
  <c r="L224" i="7"/>
  <c r="R224" i="7" s="1"/>
  <c r="O224" i="7" s="1"/>
  <c r="I224" i="7"/>
  <c r="H224" i="7"/>
  <c r="G236" i="7"/>
  <c r="K236" i="7" s="1"/>
  <c r="R239" i="7"/>
  <c r="O239" i="7" s="1"/>
  <c r="P242" i="7"/>
  <c r="Q242" i="7" s="1"/>
  <c r="G333" i="7"/>
  <c r="K333" i="7" s="1"/>
  <c r="G353" i="7"/>
  <c r="K353" i="7" s="1"/>
  <c r="J555" i="7"/>
  <c r="L555" i="7"/>
  <c r="R555" i="7"/>
  <c r="O555" i="7" s="1"/>
  <c r="I555" i="7"/>
  <c r="H555" i="7"/>
  <c r="P555" i="7"/>
  <c r="Q555" i="7" s="1"/>
  <c r="G699" i="7"/>
  <c r="K699" i="7" s="1"/>
  <c r="G84" i="7"/>
  <c r="K84" i="7" s="1"/>
  <c r="P123" i="7"/>
  <c r="Q123" i="7" s="1"/>
  <c r="H123" i="7"/>
  <c r="R123" i="7"/>
  <c r="O123" i="7" s="1"/>
  <c r="J123" i="7"/>
  <c r="J179" i="7"/>
  <c r="I179" i="7"/>
  <c r="H179" i="7"/>
  <c r="R179" i="7"/>
  <c r="O179" i="7" s="1"/>
  <c r="P179" i="7"/>
  <c r="Q179" i="7" s="1"/>
  <c r="G253" i="7"/>
  <c r="K253" i="7" s="1"/>
  <c r="L382" i="7"/>
  <c r="J382" i="7"/>
  <c r="H382" i="7"/>
  <c r="R382" i="7"/>
  <c r="O382" i="7" s="1"/>
  <c r="P382" i="7"/>
  <c r="Q382" i="7" s="1"/>
  <c r="I382" i="7"/>
  <c r="I9" i="7"/>
  <c r="H9" i="7"/>
  <c r="J9" i="7"/>
  <c r="G53" i="7"/>
  <c r="K53" i="7" s="1"/>
  <c r="G90" i="7"/>
  <c r="K90" i="7" s="1"/>
  <c r="R190" i="7"/>
  <c r="O190" i="7" s="1"/>
  <c r="I190" i="7"/>
  <c r="P190" i="7"/>
  <c r="Q190" i="7" s="1"/>
  <c r="L190" i="7"/>
  <c r="J190" i="7"/>
  <c r="H190" i="7"/>
  <c r="G207" i="7"/>
  <c r="K207" i="7" s="1"/>
  <c r="J15" i="7"/>
  <c r="I15" i="7"/>
  <c r="H15" i="7"/>
  <c r="L24" i="7"/>
  <c r="J30" i="7"/>
  <c r="I30" i="7"/>
  <c r="H30" i="7"/>
  <c r="R30" i="7"/>
  <c r="O30" i="7" s="1"/>
  <c r="L36" i="7"/>
  <c r="P36" i="7"/>
  <c r="Q36" i="7" s="1"/>
  <c r="H36" i="7"/>
  <c r="R36" i="7"/>
  <c r="O36" i="7" s="1"/>
  <c r="J48" i="7"/>
  <c r="G57" i="7"/>
  <c r="K57" i="7" s="1"/>
  <c r="J59" i="7"/>
  <c r="P59" i="7"/>
  <c r="Q59" i="7" s="1"/>
  <c r="L59" i="7"/>
  <c r="I59" i="7"/>
  <c r="P62" i="7"/>
  <c r="Q62" i="7" s="1"/>
  <c r="L86" i="7"/>
  <c r="R94" i="7"/>
  <c r="O94" i="7" s="1"/>
  <c r="I94" i="7"/>
  <c r="L94" i="7"/>
  <c r="P94" i="7"/>
  <c r="Q94" i="7" s="1"/>
  <c r="J94" i="7"/>
  <c r="L105" i="7"/>
  <c r="I105" i="7"/>
  <c r="R105" i="7"/>
  <c r="O105" i="7" s="1"/>
  <c r="H105" i="7"/>
  <c r="P105" i="7"/>
  <c r="Q105" i="7" s="1"/>
  <c r="J105" i="7"/>
  <c r="R112" i="7"/>
  <c r="O112" i="7" s="1"/>
  <c r="T116" i="7"/>
  <c r="S116" i="7"/>
  <c r="R126" i="7"/>
  <c r="O126" i="7" s="1"/>
  <c r="I126" i="7"/>
  <c r="P126" i="7"/>
  <c r="Q126" i="7" s="1"/>
  <c r="J126" i="7"/>
  <c r="H126" i="7"/>
  <c r="J135" i="7"/>
  <c r="P135" i="7"/>
  <c r="Q135" i="7" s="1"/>
  <c r="L135" i="7"/>
  <c r="I135" i="7"/>
  <c r="H135" i="7"/>
  <c r="R135" i="7"/>
  <c r="O135" i="7" s="1"/>
  <c r="G140" i="7"/>
  <c r="K140" i="7" s="1"/>
  <c r="J149" i="7"/>
  <c r="P203" i="7"/>
  <c r="Q203" i="7" s="1"/>
  <c r="G217" i="7"/>
  <c r="K217" i="7" s="1"/>
  <c r="M218" i="7"/>
  <c r="G220" i="7"/>
  <c r="K220" i="7" s="1"/>
  <c r="P224" i="7"/>
  <c r="Q224" i="7" s="1"/>
  <c r="R242" i="7"/>
  <c r="O242" i="7" s="1"/>
  <c r="J288" i="7"/>
  <c r="R288" i="7"/>
  <c r="O288" i="7" s="1"/>
  <c r="P288" i="7"/>
  <c r="Q288" i="7" s="1"/>
  <c r="L288" i="7"/>
  <c r="I288" i="7"/>
  <c r="J292" i="7"/>
  <c r="P292" i="7"/>
  <c r="Q292" i="7" s="1"/>
  <c r="R292" i="7"/>
  <c r="O292" i="7" s="1"/>
  <c r="I292" i="7"/>
  <c r="L292" i="7"/>
  <c r="H292" i="7"/>
  <c r="R307" i="7"/>
  <c r="O307" i="7" s="1"/>
  <c r="I307" i="7"/>
  <c r="P307" i="7"/>
  <c r="Q307" i="7" s="1"/>
  <c r="J307" i="7"/>
  <c r="H307" i="7"/>
  <c r="L307" i="7"/>
  <c r="G311" i="7"/>
  <c r="K311" i="7" s="1"/>
  <c r="H314" i="7"/>
  <c r="R314" i="7"/>
  <c r="O314" i="7" s="1"/>
  <c r="P314" i="7"/>
  <c r="Q314" i="7" s="1"/>
  <c r="L314" i="7"/>
  <c r="J314" i="7"/>
  <c r="I314" i="7"/>
  <c r="T318" i="7"/>
  <c r="S318" i="7"/>
  <c r="G327" i="7"/>
  <c r="K327" i="7" s="1"/>
  <c r="P344" i="7"/>
  <c r="Q344" i="7" s="1"/>
  <c r="H344" i="7"/>
  <c r="R344" i="7"/>
  <c r="O344" i="7" s="1"/>
  <c r="J344" i="7"/>
  <c r="L344" i="7"/>
  <c r="I344" i="7"/>
  <c r="G398" i="7"/>
  <c r="K398" i="7" s="1"/>
  <c r="L706" i="7"/>
  <c r="I706" i="7"/>
  <c r="H706" i="7"/>
  <c r="R706" i="7"/>
  <c r="O706" i="7" s="1"/>
  <c r="J706" i="7"/>
  <c r="P706" i="7"/>
  <c r="Q706" i="7" s="1"/>
  <c r="I75" i="7"/>
  <c r="R75" i="7"/>
  <c r="O75" i="7" s="1"/>
  <c r="H75" i="7"/>
  <c r="L75" i="7"/>
  <c r="J75" i="7"/>
  <c r="R134" i="7"/>
  <c r="O134" i="7" s="1"/>
  <c r="I134" i="7"/>
  <c r="L134" i="7"/>
  <c r="P134" i="7"/>
  <c r="Q134" i="7" s="1"/>
  <c r="J134" i="7"/>
  <c r="H134" i="7"/>
  <c r="P168" i="7"/>
  <c r="Q168" i="7" s="1"/>
  <c r="L168" i="7"/>
  <c r="J168" i="7"/>
  <c r="H168" i="7"/>
  <c r="P147" i="7"/>
  <c r="Q147" i="7" s="1"/>
  <c r="J147" i="7"/>
  <c r="I147" i="7"/>
  <c r="H147" i="7"/>
  <c r="R147" i="7"/>
  <c r="O147" i="7" s="1"/>
  <c r="L179" i="7"/>
  <c r="H227" i="7"/>
  <c r="P428" i="7"/>
  <c r="Q428" i="7" s="1"/>
  <c r="R428" i="7"/>
  <c r="O428" i="7" s="1"/>
  <c r="H428" i="7"/>
  <c r="J428" i="7"/>
  <c r="I428" i="7"/>
  <c r="G21" i="7"/>
  <c r="K21" i="7" s="1"/>
  <c r="L30" i="7"/>
  <c r="I36" i="7"/>
  <c r="I39" i="7"/>
  <c r="H59" i="7"/>
  <c r="R62" i="7"/>
  <c r="O62" i="7" s="1"/>
  <c r="G66" i="7"/>
  <c r="K66" i="7" s="1"/>
  <c r="T72" i="7"/>
  <c r="S72" i="7"/>
  <c r="H94" i="7"/>
  <c r="G97" i="7"/>
  <c r="K97" i="7" s="1"/>
  <c r="G100" i="7"/>
  <c r="K100" i="7" s="1"/>
  <c r="L126" i="7"/>
  <c r="P128" i="7"/>
  <c r="Q128" i="7" s="1"/>
  <c r="L128" i="7"/>
  <c r="J128" i="7"/>
  <c r="I128" i="7"/>
  <c r="R128" i="7"/>
  <c r="O128" i="7" s="1"/>
  <c r="H128" i="7"/>
  <c r="L137" i="7"/>
  <c r="R137" i="7"/>
  <c r="O137" i="7" s="1"/>
  <c r="P137" i="7"/>
  <c r="Q137" i="7" s="1"/>
  <c r="H137" i="7"/>
  <c r="S138" i="7"/>
  <c r="J159" i="7"/>
  <c r="P159" i="7"/>
  <c r="Q159" i="7" s="1"/>
  <c r="L159" i="7"/>
  <c r="H159" i="7"/>
  <c r="R159" i="7"/>
  <c r="O159" i="7" s="1"/>
  <c r="R163" i="7"/>
  <c r="O163" i="7" s="1"/>
  <c r="H163" i="7"/>
  <c r="J163" i="7"/>
  <c r="I163" i="7"/>
  <c r="P163" i="7"/>
  <c r="Q163" i="7" s="1"/>
  <c r="L163" i="7"/>
  <c r="G174" i="7"/>
  <c r="K174" i="7" s="1"/>
  <c r="G178" i="7"/>
  <c r="K178" i="7" s="1"/>
  <c r="I180" i="7"/>
  <c r="G191" i="7"/>
  <c r="K191" i="7" s="1"/>
  <c r="R198" i="7"/>
  <c r="O198" i="7" s="1"/>
  <c r="I198" i="7"/>
  <c r="L198" i="7"/>
  <c r="J198" i="7"/>
  <c r="H198" i="7"/>
  <c r="P198" i="7"/>
  <c r="Q198" i="7" s="1"/>
  <c r="H205" i="7"/>
  <c r="P205" i="7"/>
  <c r="Q205" i="7" s="1"/>
  <c r="R205" i="7"/>
  <c r="O205" i="7" s="1"/>
  <c r="L205" i="7"/>
  <c r="J205" i="7"/>
  <c r="I205" i="7"/>
  <c r="L246" i="7"/>
  <c r="P246" i="7"/>
  <c r="Q246" i="7" s="1"/>
  <c r="J246" i="7"/>
  <c r="I246" i="7"/>
  <c r="H246" i="7"/>
  <c r="R246" i="7"/>
  <c r="O246" i="7" s="1"/>
  <c r="P271" i="7"/>
  <c r="Q271" i="7" s="1"/>
  <c r="J271" i="7"/>
  <c r="I271" i="7"/>
  <c r="H271" i="7"/>
  <c r="R271" i="7"/>
  <c r="O271" i="7" s="1"/>
  <c r="L271" i="7"/>
  <c r="G282" i="7"/>
  <c r="K282" i="7" s="1"/>
  <c r="H288" i="7"/>
  <c r="L304" i="7"/>
  <c r="P304" i="7"/>
  <c r="Q304" i="7" s="1"/>
  <c r="R304" i="7"/>
  <c r="O304" i="7" s="1"/>
  <c r="I304" i="7"/>
  <c r="H304" i="7"/>
  <c r="T328" i="7"/>
  <c r="S328" i="7"/>
  <c r="P369" i="7"/>
  <c r="Q369" i="7" s="1"/>
  <c r="R369" i="7"/>
  <c r="O369" i="7" s="1"/>
  <c r="H369" i="7"/>
  <c r="J369" i="7"/>
  <c r="I369" i="7"/>
  <c r="L369" i="7"/>
  <c r="J391" i="7"/>
  <c r="I391" i="7"/>
  <c r="H391" i="7"/>
  <c r="R391" i="7"/>
  <c r="O391" i="7" s="1"/>
  <c r="P391" i="7"/>
  <c r="Q391" i="7" s="1"/>
  <c r="L391" i="7"/>
  <c r="G442" i="7"/>
  <c r="K442" i="7" s="1"/>
  <c r="H463" i="7"/>
  <c r="J463" i="7"/>
  <c r="I463" i="7"/>
  <c r="R463" i="7"/>
  <c r="O463" i="7" s="1"/>
  <c r="P463" i="7"/>
  <c r="Q463" i="7" s="1"/>
  <c r="L463" i="7"/>
  <c r="I548" i="7"/>
  <c r="R548" i="7"/>
  <c r="O548" i="7" s="1"/>
  <c r="H548" i="7"/>
  <c r="P548" i="7"/>
  <c r="Q548" i="7" s="1"/>
  <c r="L548" i="7"/>
  <c r="J548" i="7"/>
  <c r="R683" i="7"/>
  <c r="O683" i="7" s="1"/>
  <c r="H683" i="7"/>
  <c r="L683" i="7"/>
  <c r="P683" i="7"/>
  <c r="Q683" i="7" s="1"/>
  <c r="I683" i="7"/>
  <c r="H790" i="7"/>
  <c r="I790" i="7"/>
  <c r="L790" i="7"/>
  <c r="R790" i="7"/>
  <c r="O790" i="7" s="1"/>
  <c r="P790" i="7"/>
  <c r="Q790" i="7" s="1"/>
  <c r="J790" i="7"/>
  <c r="G78" i="7"/>
  <c r="K78" i="7" s="1"/>
  <c r="L113" i="7"/>
  <c r="P113" i="7"/>
  <c r="Q113" i="7" s="1"/>
  <c r="J113" i="7"/>
  <c r="I113" i="7"/>
  <c r="H113" i="7"/>
  <c r="J127" i="7"/>
  <c r="I127" i="7"/>
  <c r="R127" i="7"/>
  <c r="O127" i="7" s="1"/>
  <c r="P127" i="7"/>
  <c r="Q127" i="7" s="1"/>
  <c r="H127" i="7"/>
  <c r="J194" i="7"/>
  <c r="I194" i="7"/>
  <c r="L194" i="7"/>
  <c r="H194" i="7"/>
  <c r="R194" i="7"/>
  <c r="O194" i="7" s="1"/>
  <c r="S329" i="7"/>
  <c r="T329" i="7"/>
  <c r="H101" i="7"/>
  <c r="I101" i="7"/>
  <c r="R101" i="7"/>
  <c r="O101" i="7" s="1"/>
  <c r="P101" i="7"/>
  <c r="Q101" i="7" s="1"/>
  <c r="L127" i="7"/>
  <c r="T221" i="7"/>
  <c r="S221" i="7"/>
  <c r="G258" i="7"/>
  <c r="K258" i="7" s="1"/>
  <c r="R371" i="7"/>
  <c r="O371" i="7" s="1"/>
  <c r="I371" i="7"/>
  <c r="J371" i="7"/>
  <c r="H371" i="7"/>
  <c r="P371" i="7"/>
  <c r="Q371" i="7" s="1"/>
  <c r="L371" i="7"/>
  <c r="J473" i="7"/>
  <c r="L473" i="7"/>
  <c r="R473" i="7"/>
  <c r="O473" i="7" s="1"/>
  <c r="H473" i="7"/>
  <c r="P473" i="7"/>
  <c r="Q473" i="7" s="1"/>
  <c r="I473" i="7"/>
  <c r="J13" i="7"/>
  <c r="I13" i="7"/>
  <c r="H13" i="7"/>
  <c r="J14" i="7"/>
  <c r="H14" i="7"/>
  <c r="H22" i="7"/>
  <c r="J22" i="7"/>
  <c r="P30" i="7"/>
  <c r="Q30" i="7" s="1"/>
  <c r="R33" i="7"/>
  <c r="O33" i="7" s="1"/>
  <c r="I33" i="7"/>
  <c r="H33" i="7"/>
  <c r="P33" i="7"/>
  <c r="Q33" i="7" s="1"/>
  <c r="J35" i="7"/>
  <c r="H35" i="7"/>
  <c r="R35" i="7"/>
  <c r="O35" i="7" s="1"/>
  <c r="I35" i="7"/>
  <c r="P35" i="7"/>
  <c r="Q35" i="7" s="1"/>
  <c r="J36" i="7"/>
  <c r="J39" i="7"/>
  <c r="R59" i="7"/>
  <c r="O59" i="7" s="1"/>
  <c r="G69" i="7"/>
  <c r="K69" i="7" s="1"/>
  <c r="I71" i="7"/>
  <c r="L107" i="7"/>
  <c r="I107" i="7"/>
  <c r="H107" i="7"/>
  <c r="R107" i="7"/>
  <c r="O107" i="7" s="1"/>
  <c r="J111" i="7"/>
  <c r="R111" i="7"/>
  <c r="O111" i="7" s="1"/>
  <c r="H111" i="7"/>
  <c r="P111" i="7"/>
  <c r="Q111" i="7" s="1"/>
  <c r="R114" i="7"/>
  <c r="O114" i="7" s="1"/>
  <c r="H114" i="7"/>
  <c r="P114" i="7"/>
  <c r="Q114" i="7" s="1"/>
  <c r="L114" i="7"/>
  <c r="J114" i="7"/>
  <c r="I114" i="7"/>
  <c r="H133" i="7"/>
  <c r="J133" i="7"/>
  <c r="I133" i="7"/>
  <c r="R133" i="7"/>
  <c r="O133" i="7" s="1"/>
  <c r="P133" i="7"/>
  <c r="Q133" i="7" s="1"/>
  <c r="L133" i="7"/>
  <c r="I137" i="7"/>
  <c r="P148" i="7"/>
  <c r="Q148" i="7" s="1"/>
  <c r="I148" i="7"/>
  <c r="R148" i="7"/>
  <c r="O148" i="7" s="1"/>
  <c r="H148" i="7"/>
  <c r="J148" i="7"/>
  <c r="I159" i="7"/>
  <c r="J180" i="7"/>
  <c r="L186" i="7"/>
  <c r="H186" i="7"/>
  <c r="R186" i="7"/>
  <c r="O186" i="7" s="1"/>
  <c r="J186" i="7"/>
  <c r="P186" i="7"/>
  <c r="Q186" i="7" s="1"/>
  <c r="J200" i="7"/>
  <c r="I200" i="7"/>
  <c r="P200" i="7"/>
  <c r="Q200" i="7" s="1"/>
  <c r="L200" i="7"/>
  <c r="H200" i="7"/>
  <c r="J228" i="7"/>
  <c r="P228" i="7"/>
  <c r="Q228" i="7" s="1"/>
  <c r="I228" i="7"/>
  <c r="H228" i="7"/>
  <c r="R228" i="7"/>
  <c r="O228" i="7" s="1"/>
  <c r="J238" i="7"/>
  <c r="P256" i="7"/>
  <c r="Q256" i="7" s="1"/>
  <c r="R256" i="7"/>
  <c r="O256" i="7" s="1"/>
  <c r="L256" i="7"/>
  <c r="H256" i="7"/>
  <c r="I256" i="7"/>
  <c r="R275" i="7"/>
  <c r="O275" i="7" s="1"/>
  <c r="I275" i="7"/>
  <c r="J275" i="7"/>
  <c r="H275" i="7"/>
  <c r="L275" i="7"/>
  <c r="P275" i="7"/>
  <c r="Q275" i="7" s="1"/>
  <c r="G300" i="7"/>
  <c r="K300" i="7" s="1"/>
  <c r="J304" i="7"/>
  <c r="L358" i="7"/>
  <c r="R358" i="7"/>
  <c r="O358" i="7" s="1"/>
  <c r="P358" i="7"/>
  <c r="Q358" i="7" s="1"/>
  <c r="H358" i="7"/>
  <c r="J358" i="7"/>
  <c r="I358" i="7"/>
  <c r="J367" i="7"/>
  <c r="P367" i="7"/>
  <c r="Q367" i="7" s="1"/>
  <c r="R367" i="7"/>
  <c r="O367" i="7" s="1"/>
  <c r="H367" i="7"/>
  <c r="L367" i="7"/>
  <c r="I367" i="7"/>
  <c r="P468" i="7"/>
  <c r="Q468" i="7" s="1"/>
  <c r="J468" i="7"/>
  <c r="R468" i="7"/>
  <c r="O468" i="7" s="1"/>
  <c r="L468" i="7"/>
  <c r="I468" i="7"/>
  <c r="J683" i="7"/>
  <c r="J760" i="7"/>
  <c r="L760" i="7"/>
  <c r="I760" i="7"/>
  <c r="R760" i="7"/>
  <c r="O760" i="7" s="1"/>
  <c r="H760" i="7"/>
  <c r="P760" i="7"/>
  <c r="Q760" i="7" s="1"/>
  <c r="H64" i="7"/>
  <c r="P64" i="7"/>
  <c r="Q64" i="7" s="1"/>
  <c r="J64" i="7"/>
  <c r="I64" i="7"/>
  <c r="G124" i="7"/>
  <c r="K124" i="7" s="1"/>
  <c r="G193" i="7"/>
  <c r="K193" i="7" s="1"/>
  <c r="J199" i="7"/>
  <c r="P199" i="7"/>
  <c r="Q199" i="7" s="1"/>
  <c r="R199" i="7"/>
  <c r="O199" i="7" s="1"/>
  <c r="L199" i="7"/>
  <c r="J248" i="7"/>
  <c r="I248" i="7"/>
  <c r="P248" i="7"/>
  <c r="Q248" i="7" s="1"/>
  <c r="L248" i="7"/>
  <c r="R248" i="7"/>
  <c r="O248" i="7" s="1"/>
  <c r="G257" i="7"/>
  <c r="K257" i="7" s="1"/>
  <c r="L261" i="7"/>
  <c r="H261" i="7"/>
  <c r="R261" i="7"/>
  <c r="O261" i="7" s="1"/>
  <c r="J261" i="7"/>
  <c r="P281" i="7"/>
  <c r="Q281" i="7" s="1"/>
  <c r="I281" i="7"/>
  <c r="R281" i="7"/>
  <c r="O281" i="7" s="1"/>
  <c r="H281" i="7"/>
  <c r="R283" i="7"/>
  <c r="O283" i="7" s="1"/>
  <c r="I283" i="7"/>
  <c r="P283" i="7"/>
  <c r="Q283" i="7" s="1"/>
  <c r="L283" i="7"/>
  <c r="J283" i="7"/>
  <c r="H283" i="7"/>
  <c r="S322" i="7"/>
  <c r="T322" i="7"/>
  <c r="G325" i="7"/>
  <c r="K325" i="7" s="1"/>
  <c r="G345" i="7"/>
  <c r="K345" i="7" s="1"/>
  <c r="T384" i="7"/>
  <c r="S384" i="7"/>
  <c r="L392" i="7"/>
  <c r="R392" i="7"/>
  <c r="O392" i="7" s="1"/>
  <c r="P392" i="7"/>
  <c r="Q392" i="7" s="1"/>
  <c r="J392" i="7"/>
  <c r="I392" i="7"/>
  <c r="H392" i="7"/>
  <c r="P399" i="7"/>
  <c r="Q399" i="7" s="1"/>
  <c r="L399" i="7"/>
  <c r="J399" i="7"/>
  <c r="I399" i="7"/>
  <c r="G410" i="7"/>
  <c r="K410" i="7" s="1"/>
  <c r="J412" i="7"/>
  <c r="I412" i="7"/>
  <c r="R412" i="7"/>
  <c r="O412" i="7" s="1"/>
  <c r="H412" i="7"/>
  <c r="L412" i="7"/>
  <c r="P412" i="7"/>
  <c r="Q412" i="7" s="1"/>
  <c r="G495" i="7"/>
  <c r="K495" i="7" s="1"/>
  <c r="H54" i="7"/>
  <c r="R54" i="7"/>
  <c r="O54" i="7" s="1"/>
  <c r="H56" i="7"/>
  <c r="P56" i="7"/>
  <c r="Q56" i="7" s="1"/>
  <c r="I56" i="7"/>
  <c r="R56" i="7"/>
  <c r="O56" i="7" s="1"/>
  <c r="L64" i="7"/>
  <c r="P74" i="7"/>
  <c r="Q74" i="7" s="1"/>
  <c r="R74" i="7"/>
  <c r="O74" i="7" s="1"/>
  <c r="L74" i="7"/>
  <c r="G82" i="7"/>
  <c r="K82" i="7" s="1"/>
  <c r="G109" i="7"/>
  <c r="K109" i="7" s="1"/>
  <c r="G118" i="7"/>
  <c r="K118" i="7" s="1"/>
  <c r="H157" i="7"/>
  <c r="I157" i="7"/>
  <c r="R157" i="7"/>
  <c r="O157" i="7" s="1"/>
  <c r="L157" i="7"/>
  <c r="J157" i="7"/>
  <c r="G169" i="7"/>
  <c r="K169" i="7" s="1"/>
  <c r="L177" i="7"/>
  <c r="P177" i="7"/>
  <c r="Q177" i="7" s="1"/>
  <c r="R177" i="7"/>
  <c r="O177" i="7" s="1"/>
  <c r="J177" i="7"/>
  <c r="P202" i="7"/>
  <c r="Q202" i="7" s="1"/>
  <c r="R202" i="7"/>
  <c r="O202" i="7" s="1"/>
  <c r="L202" i="7"/>
  <c r="I202" i="7"/>
  <c r="G214" i="7"/>
  <c r="K214" i="7" s="1"/>
  <c r="H248" i="7"/>
  <c r="H250" i="7"/>
  <c r="R250" i="7"/>
  <c r="O250" i="7" s="1"/>
  <c r="P250" i="7"/>
  <c r="Q250" i="7" s="1"/>
  <c r="J250" i="7"/>
  <c r="I250" i="7"/>
  <c r="L254" i="7"/>
  <c r="J254" i="7"/>
  <c r="R254" i="7"/>
  <c r="O254" i="7" s="1"/>
  <c r="P254" i="7"/>
  <c r="Q254" i="7" s="1"/>
  <c r="I254" i="7"/>
  <c r="H254" i="7"/>
  <c r="I261" i="7"/>
  <c r="I272" i="7"/>
  <c r="R272" i="7"/>
  <c r="O272" i="7" s="1"/>
  <c r="H272" i="7"/>
  <c r="P272" i="7"/>
  <c r="Q272" i="7" s="1"/>
  <c r="J272" i="7"/>
  <c r="H274" i="7"/>
  <c r="P274" i="7"/>
  <c r="Q274" i="7" s="1"/>
  <c r="J274" i="7"/>
  <c r="L274" i="7"/>
  <c r="I274" i="7"/>
  <c r="R274" i="7"/>
  <c r="O274" i="7" s="1"/>
  <c r="G278" i="7"/>
  <c r="K278" i="7" s="1"/>
  <c r="L281" i="7"/>
  <c r="J316" i="7"/>
  <c r="R316" i="7"/>
  <c r="O316" i="7" s="1"/>
  <c r="H316" i="7"/>
  <c r="P316" i="7"/>
  <c r="Q316" i="7" s="1"/>
  <c r="L316" i="7"/>
  <c r="I316" i="7"/>
  <c r="J340" i="7"/>
  <c r="L340" i="7"/>
  <c r="I340" i="7"/>
  <c r="H340" i="7"/>
  <c r="P340" i="7"/>
  <c r="Q340" i="7" s="1"/>
  <c r="L349" i="7"/>
  <c r="P349" i="7"/>
  <c r="Q349" i="7" s="1"/>
  <c r="J349" i="7"/>
  <c r="R349" i="7"/>
  <c r="O349" i="7" s="1"/>
  <c r="H349" i="7"/>
  <c r="I349" i="7"/>
  <c r="H399" i="7"/>
  <c r="G427" i="7"/>
  <c r="K427" i="7" s="1"/>
  <c r="G439" i="7"/>
  <c r="K439" i="7" s="1"/>
  <c r="R512" i="7"/>
  <c r="O512" i="7" s="1"/>
  <c r="I512" i="7"/>
  <c r="J512" i="7"/>
  <c r="L512" i="7"/>
  <c r="H512" i="7"/>
  <c r="P512" i="7"/>
  <c r="Q512" i="7" s="1"/>
  <c r="L515" i="7"/>
  <c r="J515" i="7"/>
  <c r="I515" i="7"/>
  <c r="R515" i="7"/>
  <c r="O515" i="7" s="1"/>
  <c r="P515" i="7"/>
  <c r="Q515" i="7" s="1"/>
  <c r="H515" i="7"/>
  <c r="J571" i="7"/>
  <c r="R571" i="7"/>
  <c r="O571" i="7" s="1"/>
  <c r="P571" i="7"/>
  <c r="Q571" i="7" s="1"/>
  <c r="L571" i="7"/>
  <c r="I571" i="7"/>
  <c r="H571" i="7"/>
  <c r="R594" i="7"/>
  <c r="O594" i="7" s="1"/>
  <c r="I594" i="7"/>
  <c r="L594" i="7"/>
  <c r="J594" i="7"/>
  <c r="P594" i="7"/>
  <c r="Q594" i="7" s="1"/>
  <c r="H594" i="7"/>
  <c r="G720" i="7"/>
  <c r="K720" i="7" s="1"/>
  <c r="I740" i="7"/>
  <c r="H740" i="7"/>
  <c r="P740" i="7"/>
  <c r="Q740" i="7" s="1"/>
  <c r="R740" i="7"/>
  <c r="O740" i="7" s="1"/>
  <c r="J740" i="7"/>
  <c r="L740" i="7"/>
  <c r="G992" i="7"/>
  <c r="K992" i="7" s="1"/>
  <c r="I17" i="7"/>
  <c r="H17" i="7"/>
  <c r="J17" i="7"/>
  <c r="J23" i="7"/>
  <c r="J26" i="7"/>
  <c r="I26" i="7"/>
  <c r="H26" i="7"/>
  <c r="J27" i="7"/>
  <c r="J28" i="7"/>
  <c r="I28" i="7"/>
  <c r="P68" i="7"/>
  <c r="Q68" i="7" s="1"/>
  <c r="R68" i="7"/>
  <c r="O68" i="7" s="1"/>
  <c r="L68" i="7"/>
  <c r="J72" i="7"/>
  <c r="I72" i="7"/>
  <c r="P72" i="7"/>
  <c r="Q72" i="7" s="1"/>
  <c r="L72" i="7"/>
  <c r="J91" i="7"/>
  <c r="L91" i="7"/>
  <c r="I91" i="7"/>
  <c r="H91" i="7"/>
  <c r="P92" i="7"/>
  <c r="Q92" i="7" s="1"/>
  <c r="I92" i="7"/>
  <c r="H92" i="7"/>
  <c r="R92" i="7"/>
  <c r="O92" i="7" s="1"/>
  <c r="I96" i="7"/>
  <c r="R96" i="7"/>
  <c r="O96" i="7" s="1"/>
  <c r="H96" i="7"/>
  <c r="P96" i="7"/>
  <c r="Q96" i="7" s="1"/>
  <c r="P98" i="7"/>
  <c r="Q98" i="7" s="1"/>
  <c r="I98" i="7"/>
  <c r="H98" i="7"/>
  <c r="R98" i="7"/>
  <c r="O98" i="7" s="1"/>
  <c r="G102" i="7"/>
  <c r="K102" i="7" s="1"/>
  <c r="L122" i="7"/>
  <c r="P122" i="7"/>
  <c r="Q122" i="7" s="1"/>
  <c r="J122" i="7"/>
  <c r="I122" i="7"/>
  <c r="P138" i="7"/>
  <c r="Q138" i="7" s="1"/>
  <c r="J138" i="7"/>
  <c r="I138" i="7"/>
  <c r="H138" i="7"/>
  <c r="P144" i="7"/>
  <c r="Q144" i="7" s="1"/>
  <c r="L144" i="7"/>
  <c r="J144" i="7"/>
  <c r="I144" i="7"/>
  <c r="R150" i="7"/>
  <c r="O150" i="7" s="1"/>
  <c r="I150" i="7"/>
  <c r="P150" i="7"/>
  <c r="Q150" i="7" s="1"/>
  <c r="L150" i="7"/>
  <c r="J150" i="7"/>
  <c r="H150" i="7"/>
  <c r="P156" i="7"/>
  <c r="Q156" i="7" s="1"/>
  <c r="L156" i="7"/>
  <c r="J156" i="7"/>
  <c r="H165" i="7"/>
  <c r="P165" i="7"/>
  <c r="Q165" i="7" s="1"/>
  <c r="L165" i="7"/>
  <c r="J165" i="7"/>
  <c r="R165" i="7"/>
  <c r="O165" i="7" s="1"/>
  <c r="G184" i="7"/>
  <c r="K184" i="7" s="1"/>
  <c r="H189" i="7"/>
  <c r="L189" i="7"/>
  <c r="R189" i="7"/>
  <c r="O189" i="7" s="1"/>
  <c r="P189" i="7"/>
  <c r="Q189" i="7" s="1"/>
  <c r="M219" i="7"/>
  <c r="M220" i="7" s="1"/>
  <c r="M221" i="7" s="1"/>
  <c r="M222" i="7" s="1"/>
  <c r="M223" i="7" s="1"/>
  <c r="M224" i="7" s="1"/>
  <c r="M225" i="7" s="1"/>
  <c r="M226" i="7" s="1"/>
  <c r="M227" i="7" s="1"/>
  <c r="M228" i="7" s="1"/>
  <c r="M229" i="7" s="1"/>
  <c r="M230" i="7" s="1"/>
  <c r="M231" i="7" s="1"/>
  <c r="M232" i="7" s="1"/>
  <c r="M233" i="7" s="1"/>
  <c r="M234" i="7" s="1"/>
  <c r="M235" i="7" s="1"/>
  <c r="M236" i="7" s="1"/>
  <c r="M237" i="7" s="1"/>
  <c r="M238" i="7" s="1"/>
  <c r="M239" i="7" s="1"/>
  <c r="M240" i="7" s="1"/>
  <c r="M241" i="7" s="1"/>
  <c r="M242" i="7" s="1"/>
  <c r="M243" i="7" s="1"/>
  <c r="M244" i="7" s="1"/>
  <c r="M245" i="7" s="1"/>
  <c r="M246" i="7" s="1"/>
  <c r="M247" i="7" s="1"/>
  <c r="M248" i="7" s="1"/>
  <c r="M249" i="7" s="1"/>
  <c r="M250" i="7" s="1"/>
  <c r="M251" i="7" s="1"/>
  <c r="M252" i="7" s="1"/>
  <c r="M253" i="7" s="1"/>
  <c r="M254" i="7" s="1"/>
  <c r="M255" i="7" s="1"/>
  <c r="M256" i="7" s="1"/>
  <c r="M257" i="7" s="1"/>
  <c r="M258" i="7" s="1"/>
  <c r="M259" i="7" s="1"/>
  <c r="M260" i="7" s="1"/>
  <c r="M261" i="7" s="1"/>
  <c r="M262" i="7" s="1"/>
  <c r="M263" i="7" s="1"/>
  <c r="M264" i="7" s="1"/>
  <c r="M265" i="7" s="1"/>
  <c r="M266" i="7" s="1"/>
  <c r="M267" i="7" s="1"/>
  <c r="M268" i="7" s="1"/>
  <c r="M269" i="7" s="1"/>
  <c r="M270" i="7" s="1"/>
  <c r="M271" i="7" s="1"/>
  <c r="M272" i="7" s="1"/>
  <c r="M273" i="7" s="1"/>
  <c r="M274" i="7" s="1"/>
  <c r="M275" i="7" s="1"/>
  <c r="M276" i="7" s="1"/>
  <c r="M277" i="7" s="1"/>
  <c r="M278" i="7" s="1"/>
  <c r="M279" i="7" s="1"/>
  <c r="M280" i="7" s="1"/>
  <c r="M281" i="7" s="1"/>
  <c r="M282" i="7" s="1"/>
  <c r="M283" i="7" s="1"/>
  <c r="M284" i="7" s="1"/>
  <c r="M285" i="7" s="1"/>
  <c r="M286" i="7" s="1"/>
  <c r="M287" i="7" s="1"/>
  <c r="M288" i="7" s="1"/>
  <c r="M289" i="7" s="1"/>
  <c r="M290" i="7" s="1"/>
  <c r="M291" i="7" s="1"/>
  <c r="M292" i="7" s="1"/>
  <c r="M293" i="7" s="1"/>
  <c r="M294" i="7" s="1"/>
  <c r="M295" i="7" s="1"/>
  <c r="M296" i="7" s="1"/>
  <c r="M297" i="7" s="1"/>
  <c r="M298" i="7" s="1"/>
  <c r="M299" i="7" s="1"/>
  <c r="M300" i="7" s="1"/>
  <c r="M301" i="7" s="1"/>
  <c r="M302" i="7" s="1"/>
  <c r="M303" i="7" s="1"/>
  <c r="M304" i="7" s="1"/>
  <c r="M305" i="7" s="1"/>
  <c r="M306" i="7" s="1"/>
  <c r="M307" i="7" s="1"/>
  <c r="M308" i="7" s="1"/>
  <c r="M309" i="7" s="1"/>
  <c r="M310" i="7" s="1"/>
  <c r="M311" i="7" s="1"/>
  <c r="M312" i="7" s="1"/>
  <c r="M313" i="7" s="1"/>
  <c r="M314" i="7" s="1"/>
  <c r="M315" i="7" s="1"/>
  <c r="M316" i="7" s="1"/>
  <c r="M317" i="7" s="1"/>
  <c r="M318" i="7" s="1"/>
  <c r="M319" i="7" s="1"/>
  <c r="M320" i="7" s="1"/>
  <c r="M321" i="7" s="1"/>
  <c r="M322" i="7" s="1"/>
  <c r="M323" i="7" s="1"/>
  <c r="M324" i="7" s="1"/>
  <c r="M325" i="7" s="1"/>
  <c r="M326" i="7" s="1"/>
  <c r="M327" i="7" s="1"/>
  <c r="M328" i="7" s="1"/>
  <c r="M329" i="7" s="1"/>
  <c r="M330" i="7" s="1"/>
  <c r="M331" i="7" s="1"/>
  <c r="M332" i="7" s="1"/>
  <c r="M333" i="7" s="1"/>
  <c r="M334" i="7" s="1"/>
  <c r="M335" i="7" s="1"/>
  <c r="M336" i="7" s="1"/>
  <c r="M337" i="7" s="1"/>
  <c r="M338" i="7" s="1"/>
  <c r="M339" i="7" s="1"/>
  <c r="M340" i="7" s="1"/>
  <c r="M341" i="7" s="1"/>
  <c r="M342" i="7" s="1"/>
  <c r="M343" i="7" s="1"/>
  <c r="M344" i="7" s="1"/>
  <c r="M345" i="7" s="1"/>
  <c r="M346" i="7" s="1"/>
  <c r="M347" i="7" s="1"/>
  <c r="M348" i="7" s="1"/>
  <c r="M349" i="7" s="1"/>
  <c r="M350" i="7" s="1"/>
  <c r="M351" i="7" s="1"/>
  <c r="M352" i="7" s="1"/>
  <c r="M353" i="7" s="1"/>
  <c r="M354" i="7" s="1"/>
  <c r="M355" i="7" s="1"/>
  <c r="M356" i="7" s="1"/>
  <c r="M357" i="7" s="1"/>
  <c r="M358" i="7" s="1"/>
  <c r="M359" i="7" s="1"/>
  <c r="M360" i="7" s="1"/>
  <c r="M361" i="7" s="1"/>
  <c r="M362" i="7" s="1"/>
  <c r="M363" i="7" s="1"/>
  <c r="M364" i="7" s="1"/>
  <c r="M365" i="7" s="1"/>
  <c r="M366" i="7" s="1"/>
  <c r="M367" i="7" s="1"/>
  <c r="M368" i="7" s="1"/>
  <c r="M369" i="7" s="1"/>
  <c r="M370" i="7" s="1"/>
  <c r="M371" i="7" s="1"/>
  <c r="M372" i="7" s="1"/>
  <c r="M373" i="7" s="1"/>
  <c r="M374" i="7" s="1"/>
  <c r="M375" i="7" s="1"/>
  <c r="M376" i="7" s="1"/>
  <c r="M377" i="7" s="1"/>
  <c r="M378" i="7" s="1"/>
  <c r="M379" i="7" s="1"/>
  <c r="M380" i="7" s="1"/>
  <c r="M381" i="7" s="1"/>
  <c r="M382" i="7" s="1"/>
  <c r="M383" i="7" s="1"/>
  <c r="M384" i="7" s="1"/>
  <c r="M385" i="7" s="1"/>
  <c r="M386" i="7" s="1"/>
  <c r="M387" i="7" s="1"/>
  <c r="M388" i="7" s="1"/>
  <c r="M389" i="7" s="1"/>
  <c r="M390" i="7" s="1"/>
  <c r="M391" i="7" s="1"/>
  <c r="M392" i="7" s="1"/>
  <c r="M393" i="7" s="1"/>
  <c r="M394" i="7" s="1"/>
  <c r="M395" i="7" s="1"/>
  <c r="M396" i="7" s="1"/>
  <c r="M397" i="7" s="1"/>
  <c r="M398" i="7" s="1"/>
  <c r="M399" i="7" s="1"/>
  <c r="M400" i="7" s="1"/>
  <c r="M401" i="7" s="1"/>
  <c r="M402" i="7" s="1"/>
  <c r="M403" i="7" s="1"/>
  <c r="M404" i="7" s="1"/>
  <c r="M405" i="7" s="1"/>
  <c r="M406" i="7" s="1"/>
  <c r="M407" i="7" s="1"/>
  <c r="M408" i="7" s="1"/>
  <c r="M409" i="7" s="1"/>
  <c r="M410" i="7" s="1"/>
  <c r="M411" i="7" s="1"/>
  <c r="M412" i="7" s="1"/>
  <c r="M413" i="7" s="1"/>
  <c r="G218" i="7"/>
  <c r="K218" i="7" s="1"/>
  <c r="I229" i="7"/>
  <c r="R229" i="7"/>
  <c r="O229" i="7" s="1"/>
  <c r="H229" i="7"/>
  <c r="P229" i="7"/>
  <c r="Q229" i="7" s="1"/>
  <c r="P231" i="7"/>
  <c r="Q231" i="7" s="1"/>
  <c r="I231" i="7"/>
  <c r="H231" i="7"/>
  <c r="R231" i="7"/>
  <c r="O231" i="7" s="1"/>
  <c r="G235" i="7"/>
  <c r="K235" i="7" s="1"/>
  <c r="P241" i="7"/>
  <c r="Q241" i="7" s="1"/>
  <c r="R241" i="7"/>
  <c r="O241" i="7" s="1"/>
  <c r="H241" i="7"/>
  <c r="L241" i="7"/>
  <c r="J252" i="7"/>
  <c r="R252" i="7"/>
  <c r="O252" i="7" s="1"/>
  <c r="P252" i="7"/>
  <c r="Q252" i="7" s="1"/>
  <c r="L252" i="7"/>
  <c r="P261" i="7"/>
  <c r="Q261" i="7" s="1"/>
  <c r="P280" i="7"/>
  <c r="Q280" i="7" s="1"/>
  <c r="J280" i="7"/>
  <c r="I280" i="7"/>
  <c r="H280" i="7"/>
  <c r="L280" i="7"/>
  <c r="T295" i="7"/>
  <c r="S295" i="7"/>
  <c r="R323" i="7"/>
  <c r="O323" i="7" s="1"/>
  <c r="I323" i="7"/>
  <c r="P323" i="7"/>
  <c r="Q323" i="7" s="1"/>
  <c r="L323" i="7"/>
  <c r="J323" i="7"/>
  <c r="H323" i="7"/>
  <c r="H338" i="7"/>
  <c r="P338" i="7"/>
  <c r="Q338" i="7" s="1"/>
  <c r="R338" i="7"/>
  <c r="O338" i="7" s="1"/>
  <c r="I338" i="7"/>
  <c r="L338" i="7"/>
  <c r="S340" i="7"/>
  <c r="T340" i="7"/>
  <c r="J364" i="7"/>
  <c r="L364" i="7"/>
  <c r="P364" i="7"/>
  <c r="Q364" i="7" s="1"/>
  <c r="R364" i="7"/>
  <c r="O364" i="7" s="1"/>
  <c r="I364" i="7"/>
  <c r="R399" i="7"/>
  <c r="O399" i="7" s="1"/>
  <c r="H423" i="7"/>
  <c r="I423" i="7"/>
  <c r="J423" i="7"/>
  <c r="G435" i="7"/>
  <c r="K435" i="7" s="1"/>
  <c r="L437" i="7"/>
  <c r="R437" i="7"/>
  <c r="O437" i="7" s="1"/>
  <c r="H437" i="7"/>
  <c r="P437" i="7"/>
  <c r="Q437" i="7" s="1"/>
  <c r="I437" i="7"/>
  <c r="J437" i="7"/>
  <c r="L762" i="7"/>
  <c r="R762" i="7"/>
  <c r="O762" i="7" s="1"/>
  <c r="H762" i="7"/>
  <c r="J762" i="7"/>
  <c r="I762" i="7"/>
  <c r="P762" i="7"/>
  <c r="Q762" i="7" s="1"/>
  <c r="L821" i="7"/>
  <c r="I821" i="7"/>
  <c r="H821" i="7"/>
  <c r="P821" i="7"/>
  <c r="Q821" i="7" s="1"/>
  <c r="R821" i="7"/>
  <c r="O821" i="7" s="1"/>
  <c r="J821" i="7"/>
  <c r="I23" i="7"/>
  <c r="I27" i="7"/>
  <c r="H32" i="7"/>
  <c r="P32" i="7"/>
  <c r="Q32" i="7" s="1"/>
  <c r="J32" i="7"/>
  <c r="I32" i="7"/>
  <c r="H40" i="7"/>
  <c r="P40" i="7"/>
  <c r="Q40" i="7" s="1"/>
  <c r="L40" i="7"/>
  <c r="G52" i="7"/>
  <c r="K52" i="7" s="1"/>
  <c r="R64" i="7"/>
  <c r="O64" i="7" s="1"/>
  <c r="G70" i="7"/>
  <c r="K70" i="7" s="1"/>
  <c r="H77" i="7"/>
  <c r="P77" i="7"/>
  <c r="Q77" i="7" s="1"/>
  <c r="R77" i="7"/>
  <c r="O77" i="7" s="1"/>
  <c r="L77" i="7"/>
  <c r="J79" i="7"/>
  <c r="L79" i="7"/>
  <c r="I79" i="7"/>
  <c r="H79" i="7"/>
  <c r="P83" i="7"/>
  <c r="Q83" i="7" s="1"/>
  <c r="R83" i="7"/>
  <c r="O83" i="7" s="1"/>
  <c r="L83" i="7"/>
  <c r="G85" i="7"/>
  <c r="K85" i="7" s="1"/>
  <c r="J95" i="7"/>
  <c r="P95" i="7"/>
  <c r="Q95" i="7" s="1"/>
  <c r="I95" i="7"/>
  <c r="H95" i="7"/>
  <c r="R95" i="7"/>
  <c r="O95" i="7" s="1"/>
  <c r="L96" i="7"/>
  <c r="P116" i="7"/>
  <c r="Q116" i="7" s="1"/>
  <c r="L116" i="7"/>
  <c r="J116" i="7"/>
  <c r="I116" i="7"/>
  <c r="H116" i="7"/>
  <c r="H117" i="7"/>
  <c r="R117" i="7"/>
  <c r="O117" i="7" s="1"/>
  <c r="P117" i="7"/>
  <c r="Q117" i="7" s="1"/>
  <c r="I117" i="7"/>
  <c r="L131" i="7"/>
  <c r="P131" i="7"/>
  <c r="Q131" i="7" s="1"/>
  <c r="J131" i="7"/>
  <c r="P132" i="7"/>
  <c r="Q132" i="7" s="1"/>
  <c r="J132" i="7"/>
  <c r="I132" i="7"/>
  <c r="H132" i="7"/>
  <c r="I156" i="7"/>
  <c r="P157" i="7"/>
  <c r="Q157" i="7" s="1"/>
  <c r="L171" i="7"/>
  <c r="P171" i="7"/>
  <c r="Q171" i="7" s="1"/>
  <c r="J171" i="7"/>
  <c r="J189" i="7"/>
  <c r="L221" i="7"/>
  <c r="J221" i="7"/>
  <c r="I221" i="7"/>
  <c r="H221" i="7"/>
  <c r="P225" i="7"/>
  <c r="Q225" i="7" s="1"/>
  <c r="I225" i="7"/>
  <c r="H225" i="7"/>
  <c r="R225" i="7"/>
  <c r="O225" i="7" s="1"/>
  <c r="L229" i="7"/>
  <c r="R247" i="7"/>
  <c r="O247" i="7" s="1"/>
  <c r="H247" i="7"/>
  <c r="P247" i="7"/>
  <c r="Q247" i="7" s="1"/>
  <c r="J247" i="7"/>
  <c r="G249" i="7"/>
  <c r="K249" i="7" s="1"/>
  <c r="I252" i="7"/>
  <c r="J263" i="7"/>
  <c r="I263" i="7"/>
  <c r="R263" i="7"/>
  <c r="O263" i="7" s="1"/>
  <c r="P263" i="7"/>
  <c r="Q263" i="7" s="1"/>
  <c r="L263" i="7"/>
  <c r="H263" i="7"/>
  <c r="J276" i="7"/>
  <c r="L276" i="7"/>
  <c r="H276" i="7"/>
  <c r="R276" i="7"/>
  <c r="O276" i="7" s="1"/>
  <c r="I276" i="7"/>
  <c r="L279" i="7"/>
  <c r="R279" i="7"/>
  <c r="O279" i="7" s="1"/>
  <c r="P279" i="7"/>
  <c r="Q279" i="7" s="1"/>
  <c r="J279" i="7"/>
  <c r="I279" i="7"/>
  <c r="H279" i="7"/>
  <c r="R280" i="7"/>
  <c r="O280" i="7" s="1"/>
  <c r="G299" i="7"/>
  <c r="K299" i="7" s="1"/>
  <c r="H346" i="7"/>
  <c r="L346" i="7"/>
  <c r="J346" i="7"/>
  <c r="R346" i="7"/>
  <c r="O346" i="7" s="1"/>
  <c r="P346" i="7"/>
  <c r="Q346" i="7" s="1"/>
  <c r="H354" i="7"/>
  <c r="I354" i="7"/>
  <c r="R354" i="7"/>
  <c r="O354" i="7" s="1"/>
  <c r="P354" i="7"/>
  <c r="Q354" i="7" s="1"/>
  <c r="H362" i="7"/>
  <c r="J362" i="7"/>
  <c r="I362" i="7"/>
  <c r="L362" i="7"/>
  <c r="R362" i="7"/>
  <c r="O362" i="7" s="1"/>
  <c r="P362" i="7"/>
  <c r="Q362" i="7" s="1"/>
  <c r="G406" i="7"/>
  <c r="K406" i="7" s="1"/>
  <c r="I424" i="7"/>
  <c r="J424" i="7"/>
  <c r="H424" i="7"/>
  <c r="J513" i="7"/>
  <c r="R513" i="7"/>
  <c r="O513" i="7" s="1"/>
  <c r="L513" i="7"/>
  <c r="I513" i="7"/>
  <c r="H513" i="7"/>
  <c r="P513" i="7"/>
  <c r="Q513" i="7" s="1"/>
  <c r="G540" i="7"/>
  <c r="K540" i="7" s="1"/>
  <c r="S563" i="7"/>
  <c r="T563" i="7"/>
  <c r="P673" i="7"/>
  <c r="Q673" i="7" s="1"/>
  <c r="L673" i="7"/>
  <c r="R673" i="7"/>
  <c r="O673" i="7" s="1"/>
  <c r="J673" i="7"/>
  <c r="H673" i="7"/>
  <c r="I673" i="7"/>
  <c r="I708" i="7"/>
  <c r="H708" i="7"/>
  <c r="R708" i="7"/>
  <c r="O708" i="7" s="1"/>
  <c r="L708" i="7"/>
  <c r="P708" i="7"/>
  <c r="Q708" i="7" s="1"/>
  <c r="J708" i="7"/>
  <c r="H718" i="7"/>
  <c r="L718" i="7"/>
  <c r="J718" i="7"/>
  <c r="I718" i="7"/>
  <c r="R718" i="7"/>
  <c r="O718" i="7" s="1"/>
  <c r="P718" i="7"/>
  <c r="Q718" i="7" s="1"/>
  <c r="I723" i="7"/>
  <c r="P723" i="7"/>
  <c r="Q723" i="7" s="1"/>
  <c r="L723" i="7"/>
  <c r="R723" i="7"/>
  <c r="O723" i="7" s="1"/>
  <c r="J723" i="7"/>
  <c r="H723" i="7"/>
  <c r="P755" i="7"/>
  <c r="Q755" i="7" s="1"/>
  <c r="L755" i="7"/>
  <c r="J755" i="7"/>
  <c r="I755" i="7"/>
  <c r="R755" i="7"/>
  <c r="O755" i="7" s="1"/>
  <c r="H755" i="7"/>
  <c r="R901" i="7"/>
  <c r="O901" i="7" s="1"/>
  <c r="H901" i="7"/>
  <c r="I901" i="7"/>
  <c r="P901" i="7"/>
  <c r="Q901" i="7" s="1"/>
  <c r="J901" i="7"/>
  <c r="L901" i="7"/>
  <c r="L264" i="7"/>
  <c r="P264" i="7"/>
  <c r="Q264" i="7" s="1"/>
  <c r="J264" i="7"/>
  <c r="I264" i="7"/>
  <c r="G269" i="7"/>
  <c r="K269" i="7" s="1"/>
  <c r="G273" i="7"/>
  <c r="K273" i="7" s="1"/>
  <c r="P295" i="7"/>
  <c r="Q295" i="7" s="1"/>
  <c r="L295" i="7"/>
  <c r="J295" i="7"/>
  <c r="I295" i="7"/>
  <c r="H295" i="7"/>
  <c r="R296" i="7"/>
  <c r="O296" i="7" s="1"/>
  <c r="H296" i="7"/>
  <c r="I296" i="7"/>
  <c r="J296" i="7"/>
  <c r="L319" i="7"/>
  <c r="J319" i="7"/>
  <c r="I319" i="7"/>
  <c r="H319" i="7"/>
  <c r="R331" i="7"/>
  <c r="O331" i="7" s="1"/>
  <c r="I331" i="7"/>
  <c r="L331" i="7"/>
  <c r="H331" i="7"/>
  <c r="P331" i="7"/>
  <c r="Q331" i="7" s="1"/>
  <c r="J331" i="7"/>
  <c r="L342" i="7"/>
  <c r="J342" i="7"/>
  <c r="I342" i="7"/>
  <c r="R342" i="7"/>
  <c r="O342" i="7" s="1"/>
  <c r="P342" i="7"/>
  <c r="Q342" i="7" s="1"/>
  <c r="H342" i="7"/>
  <c r="R347" i="7"/>
  <c r="O347" i="7" s="1"/>
  <c r="I347" i="7"/>
  <c r="P347" i="7"/>
  <c r="Q347" i="7" s="1"/>
  <c r="H347" i="7"/>
  <c r="J347" i="7"/>
  <c r="G420" i="7"/>
  <c r="K420" i="7" s="1"/>
  <c r="R432" i="7"/>
  <c r="O432" i="7" s="1"/>
  <c r="I432" i="7"/>
  <c r="H432" i="7"/>
  <c r="J432" i="7"/>
  <c r="P432" i="7"/>
  <c r="Q432" i="7" s="1"/>
  <c r="H471" i="7"/>
  <c r="P471" i="7"/>
  <c r="Q471" i="7" s="1"/>
  <c r="J471" i="7"/>
  <c r="L471" i="7"/>
  <c r="R471" i="7"/>
  <c r="O471" i="7" s="1"/>
  <c r="H479" i="7"/>
  <c r="L479" i="7"/>
  <c r="R479" i="7"/>
  <c r="O479" i="7" s="1"/>
  <c r="P479" i="7"/>
  <c r="Q479" i="7" s="1"/>
  <c r="J479" i="7"/>
  <c r="H561" i="7"/>
  <c r="L561" i="7"/>
  <c r="J561" i="7"/>
  <c r="I561" i="7"/>
  <c r="R561" i="7"/>
  <c r="O561" i="7" s="1"/>
  <c r="P561" i="7"/>
  <c r="Q561" i="7" s="1"/>
  <c r="L567" i="7"/>
  <c r="P567" i="7"/>
  <c r="Q567" i="7" s="1"/>
  <c r="J567" i="7"/>
  <c r="R567" i="7"/>
  <c r="O567" i="7" s="1"/>
  <c r="I567" i="7"/>
  <c r="G587" i="7"/>
  <c r="K587" i="7" s="1"/>
  <c r="G663" i="7"/>
  <c r="K663" i="7" s="1"/>
  <c r="R689" i="7"/>
  <c r="O689" i="7" s="1"/>
  <c r="H689" i="7"/>
  <c r="P689" i="7"/>
  <c r="Q689" i="7" s="1"/>
  <c r="L689" i="7"/>
  <c r="J689" i="7"/>
  <c r="I689" i="7"/>
  <c r="R727" i="7"/>
  <c r="O727" i="7" s="1"/>
  <c r="I727" i="7"/>
  <c r="L727" i="7"/>
  <c r="P727" i="7"/>
  <c r="Q727" i="7" s="1"/>
  <c r="J727" i="7"/>
  <c r="H727" i="7"/>
  <c r="I729" i="7"/>
  <c r="P729" i="7"/>
  <c r="Q729" i="7" s="1"/>
  <c r="J729" i="7"/>
  <c r="H729" i="7"/>
  <c r="R729" i="7"/>
  <c r="O729" i="7" s="1"/>
  <c r="L729" i="7"/>
  <c r="H734" i="7"/>
  <c r="J734" i="7"/>
  <c r="I734" i="7"/>
  <c r="L734" i="7"/>
  <c r="R734" i="7"/>
  <c r="O734" i="7" s="1"/>
  <c r="P734" i="7"/>
  <c r="Q734" i="7" s="1"/>
  <c r="R811" i="7"/>
  <c r="O811" i="7" s="1"/>
  <c r="I811" i="7"/>
  <c r="J811" i="7"/>
  <c r="P811" i="7"/>
  <c r="Q811" i="7" s="1"/>
  <c r="H811" i="7"/>
  <c r="G817" i="7"/>
  <c r="K817" i="7" s="1"/>
  <c r="L1013" i="7"/>
  <c r="J1013" i="7"/>
  <c r="R1013" i="7"/>
  <c r="O1013" i="7" s="1"/>
  <c r="P1013" i="7"/>
  <c r="Q1013" i="7" s="1"/>
  <c r="H1013" i="7"/>
  <c r="I1013" i="7"/>
  <c r="R259" i="7"/>
  <c r="O259" i="7" s="1"/>
  <c r="I259" i="7"/>
  <c r="P259" i="7"/>
  <c r="Q259" i="7" s="1"/>
  <c r="H259" i="7"/>
  <c r="L259" i="7"/>
  <c r="J259" i="7"/>
  <c r="J268" i="7"/>
  <c r="P268" i="7"/>
  <c r="Q268" i="7" s="1"/>
  <c r="R268" i="7"/>
  <c r="O268" i="7" s="1"/>
  <c r="P289" i="7"/>
  <c r="Q289" i="7" s="1"/>
  <c r="L289" i="7"/>
  <c r="J289" i="7"/>
  <c r="I289" i="7"/>
  <c r="H289" i="7"/>
  <c r="P296" i="7"/>
  <c r="Q296" i="7" s="1"/>
  <c r="L310" i="7"/>
  <c r="P310" i="7"/>
  <c r="Q310" i="7" s="1"/>
  <c r="R310" i="7"/>
  <c r="O310" i="7" s="1"/>
  <c r="J310" i="7"/>
  <c r="P313" i="7"/>
  <c r="Q313" i="7" s="1"/>
  <c r="L313" i="7"/>
  <c r="R313" i="7"/>
  <c r="O313" i="7" s="1"/>
  <c r="H313" i="7"/>
  <c r="H322" i="7"/>
  <c r="L322" i="7"/>
  <c r="P322" i="7"/>
  <c r="Q322" i="7" s="1"/>
  <c r="J322" i="7"/>
  <c r="G326" i="7"/>
  <c r="K326" i="7" s="1"/>
  <c r="R360" i="7"/>
  <c r="O360" i="7" s="1"/>
  <c r="H360" i="7"/>
  <c r="P360" i="7"/>
  <c r="Q360" i="7" s="1"/>
  <c r="L360" i="7"/>
  <c r="J372" i="7"/>
  <c r="R372" i="7"/>
  <c r="O372" i="7" s="1"/>
  <c r="H372" i="7"/>
  <c r="I372" i="7"/>
  <c r="P372" i="7"/>
  <c r="Q372" i="7" s="1"/>
  <c r="J376" i="7"/>
  <c r="I376" i="7"/>
  <c r="R376" i="7"/>
  <c r="O376" i="7" s="1"/>
  <c r="P376" i="7"/>
  <c r="Q376" i="7" s="1"/>
  <c r="L376" i="7"/>
  <c r="H376" i="7"/>
  <c r="H386" i="7"/>
  <c r="L386" i="7"/>
  <c r="P386" i="7"/>
  <c r="Q386" i="7" s="1"/>
  <c r="R386" i="7"/>
  <c r="O386" i="7" s="1"/>
  <c r="G404" i="7"/>
  <c r="K404" i="7" s="1"/>
  <c r="T413" i="7"/>
  <c r="S413" i="7"/>
  <c r="G436" i="7"/>
  <c r="K436" i="7" s="1"/>
  <c r="T446" i="7"/>
  <c r="S446" i="7"/>
  <c r="J460" i="7"/>
  <c r="I460" i="7"/>
  <c r="R460" i="7"/>
  <c r="O460" i="7" s="1"/>
  <c r="L460" i="7"/>
  <c r="P460" i="7"/>
  <c r="Q460" i="7" s="1"/>
  <c r="H460" i="7"/>
  <c r="R544" i="7"/>
  <c r="O544" i="7" s="1"/>
  <c r="I544" i="7"/>
  <c r="P544" i="7"/>
  <c r="Q544" i="7" s="1"/>
  <c r="L544" i="7"/>
  <c r="J544" i="7"/>
  <c r="H544" i="7"/>
  <c r="L557" i="7"/>
  <c r="P557" i="7"/>
  <c r="Q557" i="7" s="1"/>
  <c r="J557" i="7"/>
  <c r="R557" i="7"/>
  <c r="O557" i="7" s="1"/>
  <c r="J579" i="7"/>
  <c r="P579" i="7"/>
  <c r="Q579" i="7" s="1"/>
  <c r="R579" i="7"/>
  <c r="O579" i="7" s="1"/>
  <c r="H579" i="7"/>
  <c r="L697" i="7"/>
  <c r="P697" i="7"/>
  <c r="Q697" i="7" s="1"/>
  <c r="J697" i="7"/>
  <c r="H697" i="7"/>
  <c r="R697" i="7"/>
  <c r="O697" i="7" s="1"/>
  <c r="L745" i="7"/>
  <c r="P745" i="7"/>
  <c r="Q745" i="7" s="1"/>
  <c r="R745" i="7"/>
  <c r="O745" i="7" s="1"/>
  <c r="I745" i="7"/>
  <c r="H745" i="7"/>
  <c r="J745" i="7"/>
  <c r="R751" i="7"/>
  <c r="O751" i="7" s="1"/>
  <c r="I751" i="7"/>
  <c r="P751" i="7"/>
  <c r="Q751" i="7" s="1"/>
  <c r="L751" i="7"/>
  <c r="J751" i="7"/>
  <c r="H181" i="7"/>
  <c r="R181" i="7"/>
  <c r="O181" i="7" s="1"/>
  <c r="P181" i="7"/>
  <c r="Q181" i="7" s="1"/>
  <c r="L181" i="7"/>
  <c r="J181" i="7"/>
  <c r="G201" i="7"/>
  <c r="K201" i="7" s="1"/>
  <c r="I219" i="7"/>
  <c r="G226" i="7"/>
  <c r="K226" i="7" s="1"/>
  <c r="L240" i="7"/>
  <c r="I240" i="7"/>
  <c r="H240" i="7"/>
  <c r="R240" i="7"/>
  <c r="O240" i="7" s="1"/>
  <c r="J244" i="7"/>
  <c r="R244" i="7"/>
  <c r="O244" i="7" s="1"/>
  <c r="H244" i="7"/>
  <c r="P244" i="7"/>
  <c r="Q244" i="7" s="1"/>
  <c r="G255" i="7"/>
  <c r="K255" i="7" s="1"/>
  <c r="H268" i="7"/>
  <c r="G298" i="7"/>
  <c r="K298" i="7" s="1"/>
  <c r="L309" i="7"/>
  <c r="J309" i="7"/>
  <c r="H309" i="7"/>
  <c r="R309" i="7"/>
  <c r="O309" i="7" s="1"/>
  <c r="H310" i="7"/>
  <c r="G315" i="7"/>
  <c r="K315" i="7" s="1"/>
  <c r="I322" i="7"/>
  <c r="G324" i="7"/>
  <c r="K324" i="7" s="1"/>
  <c r="G334" i="7"/>
  <c r="K334" i="7" s="1"/>
  <c r="P359" i="7"/>
  <c r="Q359" i="7" s="1"/>
  <c r="J359" i="7"/>
  <c r="I359" i="7"/>
  <c r="H359" i="7"/>
  <c r="R359" i="7"/>
  <c r="O359" i="7" s="1"/>
  <c r="L368" i="7"/>
  <c r="J368" i="7"/>
  <c r="I368" i="7"/>
  <c r="H368" i="7"/>
  <c r="R368" i="7"/>
  <c r="O368" i="7" s="1"/>
  <c r="G370" i="7"/>
  <c r="K370" i="7" s="1"/>
  <c r="L372" i="7"/>
  <c r="I386" i="7"/>
  <c r="G431" i="7"/>
  <c r="K431" i="7" s="1"/>
  <c r="P453" i="7"/>
  <c r="Q453" i="7" s="1"/>
  <c r="H453" i="7"/>
  <c r="I453" i="7"/>
  <c r="R453" i="7"/>
  <c r="O453" i="7" s="1"/>
  <c r="J453" i="7"/>
  <c r="H557" i="7"/>
  <c r="L579" i="7"/>
  <c r="I644" i="7"/>
  <c r="P644" i="7"/>
  <c r="Q644" i="7" s="1"/>
  <c r="H644" i="7"/>
  <c r="R644" i="7"/>
  <c r="O644" i="7" s="1"/>
  <c r="I697" i="7"/>
  <c r="H751" i="7"/>
  <c r="P76" i="7"/>
  <c r="Q76" i="7" s="1"/>
  <c r="L76" i="7"/>
  <c r="R99" i="7"/>
  <c r="O99" i="7" s="1"/>
  <c r="H99" i="7"/>
  <c r="G129" i="7"/>
  <c r="K129" i="7" s="1"/>
  <c r="P204" i="7"/>
  <c r="Q204" i="7" s="1"/>
  <c r="L204" i="7"/>
  <c r="R232" i="7"/>
  <c r="O232" i="7" s="1"/>
  <c r="H232" i="7"/>
  <c r="R237" i="7"/>
  <c r="O237" i="7" s="1"/>
  <c r="G284" i="7"/>
  <c r="K284" i="7" s="1"/>
  <c r="P305" i="7"/>
  <c r="Q305" i="7" s="1"/>
  <c r="R305" i="7"/>
  <c r="O305" i="7" s="1"/>
  <c r="H305" i="7"/>
  <c r="J305" i="7"/>
  <c r="H306" i="7"/>
  <c r="J306" i="7"/>
  <c r="L318" i="7"/>
  <c r="J318" i="7"/>
  <c r="J332" i="7"/>
  <c r="P332" i="7"/>
  <c r="Q332" i="7" s="1"/>
  <c r="R332" i="7"/>
  <c r="O332" i="7" s="1"/>
  <c r="L343" i="7"/>
  <c r="P343" i="7"/>
  <c r="Q343" i="7" s="1"/>
  <c r="J343" i="7"/>
  <c r="J352" i="7"/>
  <c r="P352" i="7"/>
  <c r="Q352" i="7" s="1"/>
  <c r="L352" i="7"/>
  <c r="R363" i="7"/>
  <c r="O363" i="7" s="1"/>
  <c r="I363" i="7"/>
  <c r="H363" i="7"/>
  <c r="P363" i="7"/>
  <c r="Q363" i="7" s="1"/>
  <c r="L363" i="7"/>
  <c r="G388" i="7"/>
  <c r="K388" i="7" s="1"/>
  <c r="P408" i="7"/>
  <c r="Q408" i="7" s="1"/>
  <c r="L408" i="7"/>
  <c r="R408" i="7"/>
  <c r="O408" i="7" s="1"/>
  <c r="J408" i="7"/>
  <c r="G422" i="7"/>
  <c r="K422" i="7" s="1"/>
  <c r="L467" i="7"/>
  <c r="R467" i="7"/>
  <c r="O467" i="7" s="1"/>
  <c r="P467" i="7"/>
  <c r="Q467" i="7" s="1"/>
  <c r="J467" i="7"/>
  <c r="I467" i="7"/>
  <c r="P486" i="7"/>
  <c r="Q486" i="7" s="1"/>
  <c r="L486" i="7"/>
  <c r="I486" i="7"/>
  <c r="J486" i="7"/>
  <c r="H486" i="7"/>
  <c r="R486" i="7"/>
  <c r="O486" i="7" s="1"/>
  <c r="J505" i="7"/>
  <c r="R505" i="7"/>
  <c r="O505" i="7" s="1"/>
  <c r="H505" i="7"/>
  <c r="L505" i="7"/>
  <c r="I505" i="7"/>
  <c r="R520" i="7"/>
  <c r="O520" i="7" s="1"/>
  <c r="I520" i="7"/>
  <c r="P520" i="7"/>
  <c r="Q520" i="7" s="1"/>
  <c r="J520" i="7"/>
  <c r="P526" i="7"/>
  <c r="Q526" i="7" s="1"/>
  <c r="R526" i="7"/>
  <c r="O526" i="7" s="1"/>
  <c r="H526" i="7"/>
  <c r="L526" i="7"/>
  <c r="P541" i="7"/>
  <c r="Q541" i="7" s="1"/>
  <c r="R541" i="7"/>
  <c r="O541" i="7" s="1"/>
  <c r="L541" i="7"/>
  <c r="J572" i="7"/>
  <c r="I572" i="7"/>
  <c r="H572" i="7"/>
  <c r="R572" i="7"/>
  <c r="O572" i="7" s="1"/>
  <c r="P572" i="7"/>
  <c r="Q572" i="7" s="1"/>
  <c r="L572" i="7"/>
  <c r="T581" i="7"/>
  <c r="S581" i="7"/>
  <c r="J588" i="7"/>
  <c r="I588" i="7"/>
  <c r="P588" i="7"/>
  <c r="Q588" i="7" s="1"/>
  <c r="R588" i="7"/>
  <c r="O588" i="7" s="1"/>
  <c r="L588" i="7"/>
  <c r="H588" i="7"/>
  <c r="J603" i="7"/>
  <c r="L603" i="7"/>
  <c r="P603" i="7"/>
  <c r="Q603" i="7" s="1"/>
  <c r="R603" i="7"/>
  <c r="O603" i="7" s="1"/>
  <c r="P607" i="7"/>
  <c r="Q607" i="7" s="1"/>
  <c r="L607" i="7"/>
  <c r="R607" i="7"/>
  <c r="O607" i="7" s="1"/>
  <c r="J607" i="7"/>
  <c r="I607" i="7"/>
  <c r="H607" i="7"/>
  <c r="I665" i="7"/>
  <c r="J665" i="7"/>
  <c r="H665" i="7"/>
  <c r="P665" i="7"/>
  <c r="Q665" i="7" s="1"/>
  <c r="R665" i="7"/>
  <c r="O665" i="7" s="1"/>
  <c r="L665" i="7"/>
  <c r="G674" i="7"/>
  <c r="K674" i="7" s="1"/>
  <c r="J680" i="7"/>
  <c r="R680" i="7"/>
  <c r="O680" i="7" s="1"/>
  <c r="H680" i="7"/>
  <c r="L680" i="7"/>
  <c r="P680" i="7"/>
  <c r="Q680" i="7" s="1"/>
  <c r="I680" i="7"/>
  <c r="T894" i="7"/>
  <c r="S894" i="7"/>
  <c r="M10" i="7"/>
  <c r="M11" i="7" s="1"/>
  <c r="M12" i="7" s="1"/>
  <c r="H76" i="7"/>
  <c r="L99" i="7"/>
  <c r="R120" i="7"/>
  <c r="O120" i="7" s="1"/>
  <c r="H120" i="7"/>
  <c r="G145" i="7"/>
  <c r="K145" i="7" s="1"/>
  <c r="G161" i="7"/>
  <c r="K161" i="7" s="1"/>
  <c r="G176" i="7"/>
  <c r="K176" i="7" s="1"/>
  <c r="G182" i="7"/>
  <c r="K182" i="7" s="1"/>
  <c r="G188" i="7"/>
  <c r="K188" i="7" s="1"/>
  <c r="L196" i="7"/>
  <c r="H204" i="7"/>
  <c r="G260" i="7"/>
  <c r="K260" i="7" s="1"/>
  <c r="L285" i="7"/>
  <c r="R285" i="7"/>
  <c r="O285" i="7" s="1"/>
  <c r="H290" i="7"/>
  <c r="I290" i="7"/>
  <c r="R290" i="7"/>
  <c r="O290" i="7" s="1"/>
  <c r="G291" i="7"/>
  <c r="K291" i="7" s="1"/>
  <c r="H301" i="7"/>
  <c r="L305" i="7"/>
  <c r="I306" i="7"/>
  <c r="H318" i="7"/>
  <c r="H332" i="7"/>
  <c r="H343" i="7"/>
  <c r="G348" i="7"/>
  <c r="K348" i="7" s="1"/>
  <c r="H352" i="7"/>
  <c r="R403" i="7"/>
  <c r="O403" i="7" s="1"/>
  <c r="I403" i="7"/>
  <c r="J403" i="7"/>
  <c r="H403" i="7"/>
  <c r="P403" i="7"/>
  <c r="Q403" i="7" s="1"/>
  <c r="I426" i="7"/>
  <c r="R426" i="7"/>
  <c r="O426" i="7" s="1"/>
  <c r="H426" i="7"/>
  <c r="L426" i="7"/>
  <c r="P426" i="7" s="1"/>
  <c r="Q426" i="7" s="1"/>
  <c r="P438" i="7"/>
  <c r="Q438" i="7" s="1"/>
  <c r="R438" i="7"/>
  <c r="O438" i="7" s="1"/>
  <c r="H438" i="7"/>
  <c r="L438" i="7"/>
  <c r="J438" i="7"/>
  <c r="H467" i="7"/>
  <c r="P474" i="7"/>
  <c r="Q474" i="7" s="1"/>
  <c r="L474" i="7"/>
  <c r="H474" i="7"/>
  <c r="R474" i="7"/>
  <c r="O474" i="7" s="1"/>
  <c r="J474" i="7"/>
  <c r="R493" i="7"/>
  <c r="O493" i="7" s="1"/>
  <c r="H493" i="7"/>
  <c r="J493" i="7"/>
  <c r="I493" i="7"/>
  <c r="P493" i="7"/>
  <c r="Q493" i="7" s="1"/>
  <c r="L493" i="7"/>
  <c r="P505" i="7"/>
  <c r="Q505" i="7" s="1"/>
  <c r="G516" i="7"/>
  <c r="K516" i="7" s="1"/>
  <c r="L520" i="7"/>
  <c r="G556" i="7"/>
  <c r="K556" i="7" s="1"/>
  <c r="G565" i="7"/>
  <c r="K565" i="7" s="1"/>
  <c r="H603" i="7"/>
  <c r="J615" i="7"/>
  <c r="P615" i="7"/>
  <c r="Q615" i="7" s="1"/>
  <c r="H615" i="7"/>
  <c r="R615" i="7"/>
  <c r="O615" i="7" s="1"/>
  <c r="I615" i="7"/>
  <c r="S643" i="7"/>
  <c r="T748" i="7"/>
  <c r="S748" i="7"/>
  <c r="R771" i="7"/>
  <c r="O771" i="7" s="1"/>
  <c r="P771" i="7"/>
  <c r="Q771" i="7" s="1"/>
  <c r="J771" i="7"/>
  <c r="I771" i="7"/>
  <c r="H771" i="7"/>
  <c r="H774" i="7"/>
  <c r="P774" i="7"/>
  <c r="Q774" i="7" s="1"/>
  <c r="J774" i="7"/>
  <c r="R774" i="7"/>
  <c r="O774" i="7" s="1"/>
  <c r="G787" i="7"/>
  <c r="K787" i="7" s="1"/>
  <c r="I823" i="7"/>
  <c r="L823" i="7"/>
  <c r="P823" i="7"/>
  <c r="Q823" i="7" s="1"/>
  <c r="R823" i="7"/>
  <c r="O823" i="7" s="1"/>
  <c r="J823" i="7"/>
  <c r="M13" i="7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s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s="1"/>
  <c r="M186" i="7" s="1"/>
  <c r="M187" i="7" s="1"/>
  <c r="M188" i="7" s="1"/>
  <c r="M189" i="7" s="1"/>
  <c r="M190" i="7" s="1"/>
  <c r="M191" i="7" s="1"/>
  <c r="M192" i="7" s="1"/>
  <c r="M193" i="7" s="1"/>
  <c r="M194" i="7" s="1"/>
  <c r="M195" i="7" s="1"/>
  <c r="M196" i="7" s="1"/>
  <c r="M197" i="7" s="1"/>
  <c r="M198" i="7" s="1"/>
  <c r="M199" i="7" s="1"/>
  <c r="M200" i="7" s="1"/>
  <c r="M201" i="7" s="1"/>
  <c r="M202" i="7" s="1"/>
  <c r="M203" i="7" s="1"/>
  <c r="M204" i="7" s="1"/>
  <c r="M205" i="7" s="1"/>
  <c r="M206" i="7" s="1"/>
  <c r="M207" i="7" s="1"/>
  <c r="M208" i="7" s="1"/>
  <c r="H67" i="7"/>
  <c r="I76" i="7"/>
  <c r="H104" i="7"/>
  <c r="I120" i="7"/>
  <c r="G136" i="7"/>
  <c r="K136" i="7" s="1"/>
  <c r="G151" i="7"/>
  <c r="K151" i="7" s="1"/>
  <c r="G158" i="7"/>
  <c r="K158" i="7" s="1"/>
  <c r="G167" i="7"/>
  <c r="K167" i="7" s="1"/>
  <c r="G170" i="7"/>
  <c r="K170" i="7" s="1"/>
  <c r="H195" i="7"/>
  <c r="I204" i="7"/>
  <c r="S208" i="7"/>
  <c r="H237" i="7"/>
  <c r="H285" i="7"/>
  <c r="J290" i="7"/>
  <c r="I301" i="7"/>
  <c r="G302" i="7"/>
  <c r="K302" i="7" s="1"/>
  <c r="G303" i="7"/>
  <c r="K303" i="7" s="1"/>
  <c r="L306" i="7"/>
  <c r="I318" i="7"/>
  <c r="G330" i="7"/>
  <c r="K330" i="7" s="1"/>
  <c r="I332" i="7"/>
  <c r="I343" i="7"/>
  <c r="I351" i="7"/>
  <c r="R351" i="7"/>
  <c r="O351" i="7" s="1"/>
  <c r="H351" i="7"/>
  <c r="P351" i="7"/>
  <c r="Q351" i="7" s="1"/>
  <c r="I352" i="7"/>
  <c r="R355" i="7"/>
  <c r="O355" i="7" s="1"/>
  <c r="I355" i="7"/>
  <c r="L355" i="7"/>
  <c r="P355" i="7"/>
  <c r="Q355" i="7" s="1"/>
  <c r="G361" i="7"/>
  <c r="K361" i="7" s="1"/>
  <c r="L374" i="7"/>
  <c r="P374" i="7"/>
  <c r="Q374" i="7" s="1"/>
  <c r="J374" i="7"/>
  <c r="I374" i="7"/>
  <c r="R374" i="7"/>
  <c r="O374" i="7" s="1"/>
  <c r="P384" i="7"/>
  <c r="Q384" i="7" s="1"/>
  <c r="I384" i="7"/>
  <c r="J384" i="7"/>
  <c r="H384" i="7"/>
  <c r="L384" i="7"/>
  <c r="G397" i="7"/>
  <c r="K397" i="7" s="1"/>
  <c r="L403" i="7"/>
  <c r="J426" i="7"/>
  <c r="G430" i="7"/>
  <c r="K430" i="7" s="1"/>
  <c r="I474" i="7"/>
  <c r="P477" i="7"/>
  <c r="Q477" i="7" s="1"/>
  <c r="J477" i="7"/>
  <c r="R477" i="7"/>
  <c r="O477" i="7" s="1"/>
  <c r="I477" i="7"/>
  <c r="R480" i="7"/>
  <c r="O480" i="7" s="1"/>
  <c r="I480" i="7"/>
  <c r="P480" i="7"/>
  <c r="Q480" i="7" s="1"/>
  <c r="L480" i="7"/>
  <c r="I533" i="7"/>
  <c r="R533" i="7"/>
  <c r="O533" i="7" s="1"/>
  <c r="H533" i="7"/>
  <c r="L533" i="7"/>
  <c r="P533" i="7"/>
  <c r="Q533" i="7" s="1"/>
  <c r="S537" i="7"/>
  <c r="T537" i="7"/>
  <c r="J545" i="7"/>
  <c r="I545" i="7"/>
  <c r="R545" i="7"/>
  <c r="O545" i="7" s="1"/>
  <c r="H545" i="7"/>
  <c r="P545" i="7"/>
  <c r="Q545" i="7" s="1"/>
  <c r="L545" i="7"/>
  <c r="I575" i="7"/>
  <c r="L575" i="7"/>
  <c r="J575" i="7"/>
  <c r="H575" i="7"/>
  <c r="R575" i="7"/>
  <c r="O575" i="7" s="1"/>
  <c r="P575" i="7"/>
  <c r="Q575" i="7" s="1"/>
  <c r="P591" i="7"/>
  <c r="Q591" i="7" s="1"/>
  <c r="I591" i="7"/>
  <c r="H591" i="7"/>
  <c r="R591" i="7"/>
  <c r="O591" i="7" s="1"/>
  <c r="L591" i="7"/>
  <c r="J591" i="7"/>
  <c r="J595" i="7"/>
  <c r="P595" i="7"/>
  <c r="Q595" i="7" s="1"/>
  <c r="I595" i="7"/>
  <c r="R595" i="7"/>
  <c r="O595" i="7" s="1"/>
  <c r="L595" i="7"/>
  <c r="H595" i="7"/>
  <c r="G600" i="7"/>
  <c r="K600" i="7" s="1"/>
  <c r="I603" i="7"/>
  <c r="L605" i="7"/>
  <c r="I605" i="7"/>
  <c r="P605" i="7"/>
  <c r="Q605" i="7" s="1"/>
  <c r="J605" i="7"/>
  <c r="H605" i="7"/>
  <c r="R605" i="7"/>
  <c r="O605" i="7" s="1"/>
  <c r="J611" i="7"/>
  <c r="R611" i="7"/>
  <c r="O611" i="7" s="1"/>
  <c r="H611" i="7"/>
  <c r="P611" i="7"/>
  <c r="Q611" i="7" s="1"/>
  <c r="I611" i="7"/>
  <c r="L615" i="7"/>
  <c r="L651" i="7"/>
  <c r="R651" i="7"/>
  <c r="O651" i="7" s="1"/>
  <c r="H651" i="7"/>
  <c r="P651" i="7"/>
  <c r="Q651" i="7" s="1"/>
  <c r="J651" i="7"/>
  <c r="I651" i="7"/>
  <c r="S659" i="7"/>
  <c r="T659" i="7"/>
  <c r="L690" i="7"/>
  <c r="I690" i="7"/>
  <c r="H690" i="7"/>
  <c r="R690" i="7"/>
  <c r="O690" i="7" s="1"/>
  <c r="P690" i="7"/>
  <c r="Q690" i="7" s="1"/>
  <c r="G705" i="7"/>
  <c r="K705" i="7" s="1"/>
  <c r="J724" i="7"/>
  <c r="I724" i="7"/>
  <c r="L724" i="7"/>
  <c r="R724" i="7"/>
  <c r="O724" i="7" s="1"/>
  <c r="P724" i="7"/>
  <c r="Q724" i="7" s="1"/>
  <c r="H724" i="7"/>
  <c r="T746" i="7"/>
  <c r="S746" i="7"/>
  <c r="L771" i="7"/>
  <c r="I774" i="7"/>
  <c r="J820" i="7"/>
  <c r="I820" i="7"/>
  <c r="L820" i="7"/>
  <c r="R820" i="7"/>
  <c r="O820" i="7" s="1"/>
  <c r="P820" i="7"/>
  <c r="Q820" i="7" s="1"/>
  <c r="H820" i="7"/>
  <c r="H823" i="7"/>
  <c r="J833" i="7"/>
  <c r="P833" i="7"/>
  <c r="Q833" i="7" s="1"/>
  <c r="R833" i="7"/>
  <c r="O833" i="7" s="1"/>
  <c r="I833" i="7"/>
  <c r="H833" i="7"/>
  <c r="L859" i="7"/>
  <c r="H859" i="7"/>
  <c r="P859" i="7"/>
  <c r="Q859" i="7" s="1"/>
  <c r="R859" i="7"/>
  <c r="O859" i="7" s="1"/>
  <c r="J859" i="7"/>
  <c r="I859" i="7"/>
  <c r="H871" i="7"/>
  <c r="J871" i="7"/>
  <c r="R871" i="7"/>
  <c r="O871" i="7" s="1"/>
  <c r="I871" i="7"/>
  <c r="P871" i="7"/>
  <c r="Q871" i="7" s="1"/>
  <c r="L871" i="7"/>
  <c r="G984" i="7"/>
  <c r="K984" i="7" s="1"/>
  <c r="G12" i="7"/>
  <c r="K12" i="7" s="1"/>
  <c r="G29" i="7"/>
  <c r="K29" i="7" s="1"/>
  <c r="G44" i="7"/>
  <c r="K44" i="7" s="1"/>
  <c r="G61" i="7"/>
  <c r="K61" i="7" s="1"/>
  <c r="I67" i="7"/>
  <c r="J76" i="7"/>
  <c r="H80" i="7"/>
  <c r="P99" i="7"/>
  <c r="Q99" i="7" s="1"/>
  <c r="I104" i="7"/>
  <c r="J120" i="7"/>
  <c r="G121" i="7"/>
  <c r="K121" i="7" s="1"/>
  <c r="G142" i="7"/>
  <c r="K142" i="7" s="1"/>
  <c r="G146" i="7"/>
  <c r="K146" i="7" s="1"/>
  <c r="G164" i="7"/>
  <c r="K164" i="7" s="1"/>
  <c r="P172" i="7"/>
  <c r="Q172" i="7" s="1"/>
  <c r="R172" i="7"/>
  <c r="O172" i="7" s="1"/>
  <c r="H172" i="7"/>
  <c r="G173" i="7"/>
  <c r="K173" i="7" s="1"/>
  <c r="L187" i="7"/>
  <c r="I195" i="7"/>
  <c r="R196" i="7"/>
  <c r="O196" i="7" s="1"/>
  <c r="J204" i="7"/>
  <c r="H208" i="7"/>
  <c r="P232" i="7"/>
  <c r="Q232" i="7" s="1"/>
  <c r="I237" i="7"/>
  <c r="G251" i="7"/>
  <c r="K251" i="7" s="1"/>
  <c r="G262" i="7"/>
  <c r="K262" i="7" s="1"/>
  <c r="P265" i="7"/>
  <c r="Q265" i="7" s="1"/>
  <c r="I265" i="7"/>
  <c r="G266" i="7"/>
  <c r="K266" i="7" s="1"/>
  <c r="P277" i="7"/>
  <c r="Q277" i="7" s="1"/>
  <c r="L277" i="7"/>
  <c r="I285" i="7"/>
  <c r="L290" i="7"/>
  <c r="G297" i="7"/>
  <c r="K297" i="7" s="1"/>
  <c r="J301" i="7"/>
  <c r="J312" i="7"/>
  <c r="I312" i="7"/>
  <c r="L332" i="7"/>
  <c r="G339" i="7"/>
  <c r="K339" i="7" s="1"/>
  <c r="J351" i="7"/>
  <c r="R352" i="7"/>
  <c r="O352" i="7" s="1"/>
  <c r="H355" i="7"/>
  <c r="L373" i="7"/>
  <c r="J373" i="7"/>
  <c r="R373" i="7"/>
  <c r="O373" i="7" s="1"/>
  <c r="P373" i="7"/>
  <c r="Q373" i="7" s="1"/>
  <c r="H374" i="7"/>
  <c r="R375" i="7"/>
  <c r="O375" i="7" s="1"/>
  <c r="H375" i="7"/>
  <c r="I375" i="7"/>
  <c r="J380" i="7"/>
  <c r="P380" i="7"/>
  <c r="Q380" i="7" s="1"/>
  <c r="H380" i="7"/>
  <c r="L380" i="7"/>
  <c r="G383" i="7"/>
  <c r="K383" i="7" s="1"/>
  <c r="I400" i="7"/>
  <c r="R400" i="7"/>
  <c r="O400" i="7" s="1"/>
  <c r="H400" i="7"/>
  <c r="J400" i="7"/>
  <c r="G409" i="7"/>
  <c r="K409" i="7" s="1"/>
  <c r="J421" i="7"/>
  <c r="H421" i="7"/>
  <c r="H455" i="7"/>
  <c r="L455" i="7"/>
  <c r="P455" i="7"/>
  <c r="Q455" i="7" s="1"/>
  <c r="J455" i="7"/>
  <c r="I455" i="7"/>
  <c r="R455" i="7"/>
  <c r="O455" i="7" s="1"/>
  <c r="J489" i="7"/>
  <c r="P489" i="7"/>
  <c r="Q489" i="7" s="1"/>
  <c r="H489" i="7"/>
  <c r="R489" i="7"/>
  <c r="O489" i="7" s="1"/>
  <c r="L489" i="7"/>
  <c r="L491" i="7"/>
  <c r="I491" i="7"/>
  <c r="H491" i="7"/>
  <c r="J491" i="7"/>
  <c r="R491" i="7"/>
  <c r="O491" i="7" s="1"/>
  <c r="P491" i="7"/>
  <c r="Q491" i="7" s="1"/>
  <c r="G496" i="7"/>
  <c r="K496" i="7" s="1"/>
  <c r="T525" i="7"/>
  <c r="S525" i="7"/>
  <c r="H535" i="7"/>
  <c r="P535" i="7"/>
  <c r="Q535" i="7" s="1"/>
  <c r="R535" i="7"/>
  <c r="O535" i="7" s="1"/>
  <c r="J535" i="7"/>
  <c r="I535" i="7"/>
  <c r="L535" i="7"/>
  <c r="R554" i="7"/>
  <c r="O554" i="7" s="1"/>
  <c r="I554" i="7"/>
  <c r="H554" i="7"/>
  <c r="L554" i="7"/>
  <c r="J554" i="7"/>
  <c r="P554" i="7"/>
  <c r="Q554" i="7" s="1"/>
  <c r="J563" i="7"/>
  <c r="L563" i="7"/>
  <c r="I563" i="7"/>
  <c r="H563" i="7"/>
  <c r="P563" i="7"/>
  <c r="Q563" i="7" s="1"/>
  <c r="L573" i="7"/>
  <c r="P573" i="7"/>
  <c r="Q573" i="7" s="1"/>
  <c r="R573" i="7"/>
  <c r="O573" i="7" s="1"/>
  <c r="J573" i="7"/>
  <c r="I573" i="7"/>
  <c r="P608" i="7"/>
  <c r="Q608" i="7" s="1"/>
  <c r="R608" i="7"/>
  <c r="O608" i="7" s="1"/>
  <c r="H608" i="7"/>
  <c r="J608" i="7"/>
  <c r="I608" i="7"/>
  <c r="R614" i="7"/>
  <c r="O614" i="7" s="1"/>
  <c r="H614" i="7"/>
  <c r="J614" i="7"/>
  <c r="I614" i="7"/>
  <c r="L614" i="7"/>
  <c r="G657" i="7"/>
  <c r="K657" i="7" s="1"/>
  <c r="R735" i="7"/>
  <c r="O735" i="7" s="1"/>
  <c r="I735" i="7"/>
  <c r="H735" i="7"/>
  <c r="P735" i="7"/>
  <c r="Q735" i="7" s="1"/>
  <c r="J735" i="7"/>
  <c r="T763" i="7"/>
  <c r="S763" i="7"/>
  <c r="L774" i="7"/>
  <c r="G317" i="7"/>
  <c r="K317" i="7" s="1"/>
  <c r="G321" i="7"/>
  <c r="K321" i="7" s="1"/>
  <c r="L328" i="7"/>
  <c r="H328" i="7"/>
  <c r="P337" i="7"/>
  <c r="Q337" i="7" s="1"/>
  <c r="L337" i="7"/>
  <c r="I337" i="7"/>
  <c r="P365" i="7"/>
  <c r="Q365" i="7" s="1"/>
  <c r="J365" i="7"/>
  <c r="I365" i="7"/>
  <c r="H365" i="7"/>
  <c r="H378" i="7"/>
  <c r="R378" i="7"/>
  <c r="O378" i="7" s="1"/>
  <c r="P378" i="7"/>
  <c r="Q378" i="7" s="1"/>
  <c r="J378" i="7"/>
  <c r="L378" i="7"/>
  <c r="R395" i="7"/>
  <c r="O395" i="7" s="1"/>
  <c r="I395" i="7"/>
  <c r="L395" i="7"/>
  <c r="H395" i="7"/>
  <c r="J396" i="7"/>
  <c r="P396" i="7"/>
  <c r="Q396" i="7" s="1"/>
  <c r="R396" i="7"/>
  <c r="O396" i="7" s="1"/>
  <c r="J457" i="7"/>
  <c r="I457" i="7"/>
  <c r="R457" i="7"/>
  <c r="O457" i="7" s="1"/>
  <c r="P457" i="7"/>
  <c r="Q457" i="7" s="1"/>
  <c r="L457" i="7"/>
  <c r="G459" i="7"/>
  <c r="K459" i="7" s="1"/>
  <c r="P478" i="7"/>
  <c r="Q478" i="7" s="1"/>
  <c r="I478" i="7"/>
  <c r="R478" i="7"/>
  <c r="O478" i="7" s="1"/>
  <c r="H478" i="7"/>
  <c r="J478" i="7"/>
  <c r="G488" i="7"/>
  <c r="K488" i="7" s="1"/>
  <c r="H511" i="7"/>
  <c r="R511" i="7"/>
  <c r="O511" i="7" s="1"/>
  <c r="P511" i="7"/>
  <c r="Q511" i="7" s="1"/>
  <c r="L511" i="7"/>
  <c r="J511" i="7"/>
  <c r="I511" i="7"/>
  <c r="H519" i="7"/>
  <c r="L519" i="7"/>
  <c r="J519" i="7"/>
  <c r="R519" i="7"/>
  <c r="O519" i="7" s="1"/>
  <c r="P519" i="7"/>
  <c r="Q519" i="7" s="1"/>
  <c r="P598" i="7"/>
  <c r="Q598" i="7" s="1"/>
  <c r="J598" i="7"/>
  <c r="I598" i="7"/>
  <c r="R598" i="7"/>
  <c r="O598" i="7" s="1"/>
  <c r="L598" i="7"/>
  <c r="H617" i="7"/>
  <c r="R617" i="7"/>
  <c r="O617" i="7" s="1"/>
  <c r="P617" i="7"/>
  <c r="Q617" i="7" s="1"/>
  <c r="G629" i="7"/>
  <c r="K629" i="7" s="1"/>
  <c r="R676" i="7"/>
  <c r="O676" i="7" s="1"/>
  <c r="I676" i="7"/>
  <c r="H676" i="7"/>
  <c r="P676" i="7"/>
  <c r="Q676" i="7" s="1"/>
  <c r="L676" i="7"/>
  <c r="G742" i="7"/>
  <c r="K742" i="7" s="1"/>
  <c r="R888" i="7"/>
  <c r="O888" i="7" s="1"/>
  <c r="I888" i="7"/>
  <c r="P888" i="7"/>
  <c r="Q888" i="7" s="1"/>
  <c r="L888" i="7"/>
  <c r="J888" i="7"/>
  <c r="H888" i="7"/>
  <c r="G490" i="7"/>
  <c r="K490" i="7" s="1"/>
  <c r="L507" i="7"/>
  <c r="P507" i="7"/>
  <c r="Q507" i="7" s="1"/>
  <c r="R507" i="7"/>
  <c r="O507" i="7" s="1"/>
  <c r="H507" i="7"/>
  <c r="J524" i="7"/>
  <c r="I524" i="7"/>
  <c r="L524" i="7"/>
  <c r="H524" i="7"/>
  <c r="R524" i="7"/>
  <c r="O524" i="7" s="1"/>
  <c r="G536" i="7"/>
  <c r="K536" i="7" s="1"/>
  <c r="G539" i="7"/>
  <c r="K539" i="7" s="1"/>
  <c r="T543" i="7"/>
  <c r="S543" i="7"/>
  <c r="R602" i="7"/>
  <c r="O602" i="7" s="1"/>
  <c r="I602" i="7"/>
  <c r="H602" i="7"/>
  <c r="J602" i="7"/>
  <c r="P602" i="7"/>
  <c r="Q602" i="7" s="1"/>
  <c r="L602" i="7"/>
  <c r="P604" i="7"/>
  <c r="Q604" i="7" s="1"/>
  <c r="J604" i="7"/>
  <c r="I604" i="7"/>
  <c r="R604" i="7"/>
  <c r="O604" i="7" s="1"/>
  <c r="P616" i="7"/>
  <c r="Q616" i="7" s="1"/>
  <c r="J616" i="7"/>
  <c r="I616" i="7"/>
  <c r="R616" i="7"/>
  <c r="O616" i="7" s="1"/>
  <c r="G658" i="7"/>
  <c r="K658" i="7" s="1"/>
  <c r="G687" i="7"/>
  <c r="K687" i="7" s="1"/>
  <c r="L715" i="7"/>
  <c r="P715" i="7"/>
  <c r="Q715" i="7" s="1"/>
  <c r="J715" i="7"/>
  <c r="I715" i="7"/>
  <c r="R715" i="7"/>
  <c r="O715" i="7" s="1"/>
  <c r="R732" i="7"/>
  <c r="O732" i="7" s="1"/>
  <c r="H732" i="7"/>
  <c r="J732" i="7"/>
  <c r="I732" i="7"/>
  <c r="L732" i="7"/>
  <c r="P732" i="7"/>
  <c r="Q732" i="7" s="1"/>
  <c r="L778" i="7"/>
  <c r="J778" i="7"/>
  <c r="R778" i="7"/>
  <c r="O778" i="7" s="1"/>
  <c r="H778" i="7"/>
  <c r="I778" i="7"/>
  <c r="G795" i="7"/>
  <c r="K795" i="7" s="1"/>
  <c r="L806" i="7"/>
  <c r="P806" i="7"/>
  <c r="Q806" i="7" s="1"/>
  <c r="J806" i="7"/>
  <c r="H806" i="7"/>
  <c r="R806" i="7"/>
  <c r="O806" i="7" s="1"/>
  <c r="I806" i="7"/>
  <c r="G830" i="7"/>
  <c r="K830" i="7" s="1"/>
  <c r="M831" i="7"/>
  <c r="M832" i="7" s="1"/>
  <c r="M833" i="7" s="1"/>
  <c r="M834" i="7" s="1"/>
  <c r="M835" i="7" s="1"/>
  <c r="M836" i="7" s="1"/>
  <c r="M837" i="7" s="1"/>
  <c r="M838" i="7" s="1"/>
  <c r="M839" i="7" s="1"/>
  <c r="M840" i="7" s="1"/>
  <c r="M841" i="7" s="1"/>
  <c r="M842" i="7" s="1"/>
  <c r="M843" i="7" s="1"/>
  <c r="M844" i="7" s="1"/>
  <c r="M845" i="7" s="1"/>
  <c r="M846" i="7" s="1"/>
  <c r="M847" i="7" s="1"/>
  <c r="M848" i="7" s="1"/>
  <c r="M849" i="7" s="1"/>
  <c r="M850" i="7" s="1"/>
  <c r="M851" i="7" s="1"/>
  <c r="M852" i="7" s="1"/>
  <c r="M853" i="7" s="1"/>
  <c r="M854" i="7" s="1"/>
  <c r="M855" i="7" s="1"/>
  <c r="M856" i="7" s="1"/>
  <c r="M857" i="7" s="1"/>
  <c r="M858" i="7" s="1"/>
  <c r="M859" i="7" s="1"/>
  <c r="M860" i="7" s="1"/>
  <c r="M861" i="7" s="1"/>
  <c r="M862" i="7" s="1"/>
  <c r="M863" i="7" s="1"/>
  <c r="M864" i="7" s="1"/>
  <c r="M865" i="7" s="1"/>
  <c r="M866" i="7" s="1"/>
  <c r="M867" i="7" s="1"/>
  <c r="M868" i="7" s="1"/>
  <c r="M869" i="7" s="1"/>
  <c r="M870" i="7" s="1"/>
  <c r="M871" i="7" s="1"/>
  <c r="M872" i="7" s="1"/>
  <c r="M873" i="7" s="1"/>
  <c r="M874" i="7" s="1"/>
  <c r="M875" i="7" s="1"/>
  <c r="M876" i="7" s="1"/>
  <c r="M877" i="7" s="1"/>
  <c r="M878" i="7" s="1"/>
  <c r="M879" i="7" s="1"/>
  <c r="M880" i="7" s="1"/>
  <c r="M881" i="7" s="1"/>
  <c r="M882" i="7" s="1"/>
  <c r="M883" i="7" s="1"/>
  <c r="M884" i="7" s="1"/>
  <c r="M885" i="7" s="1"/>
  <c r="M886" i="7" s="1"/>
  <c r="M887" i="7" s="1"/>
  <c r="M888" i="7" s="1"/>
  <c r="M889" i="7" s="1"/>
  <c r="M890" i="7" s="1"/>
  <c r="M891" i="7" s="1"/>
  <c r="M892" i="7" s="1"/>
  <c r="M893" i="7" s="1"/>
  <c r="M894" i="7" s="1"/>
  <c r="M895" i="7" s="1"/>
  <c r="M896" i="7" s="1"/>
  <c r="M897" i="7" s="1"/>
  <c r="M898" i="7" s="1"/>
  <c r="M899" i="7" s="1"/>
  <c r="M900" i="7" s="1"/>
  <c r="M901" i="7" s="1"/>
  <c r="M902" i="7" s="1"/>
  <c r="M903" i="7" s="1"/>
  <c r="M904" i="7" s="1"/>
  <c r="M905" i="7" s="1"/>
  <c r="M906" i="7" s="1"/>
  <c r="M907" i="7" s="1"/>
  <c r="M908" i="7" s="1"/>
  <c r="M909" i="7" s="1"/>
  <c r="M910" i="7" s="1"/>
  <c r="M911" i="7" s="1"/>
  <c r="M912" i="7" s="1"/>
  <c r="M913" i="7" s="1"/>
  <c r="M914" i="7" s="1"/>
  <c r="M915" i="7" s="1"/>
  <c r="M916" i="7" s="1"/>
  <c r="M917" i="7" s="1"/>
  <c r="M918" i="7" s="1"/>
  <c r="M919" i="7" s="1"/>
  <c r="M920" i="7" s="1"/>
  <c r="M921" i="7" s="1"/>
  <c r="M922" i="7" s="1"/>
  <c r="M923" i="7" s="1"/>
  <c r="M924" i="7" s="1"/>
  <c r="M925" i="7" s="1"/>
  <c r="M926" i="7" s="1"/>
  <c r="M927" i="7" s="1"/>
  <c r="M928" i="7" s="1"/>
  <c r="M929" i="7" s="1"/>
  <c r="M930" i="7" s="1"/>
  <c r="M931" i="7" s="1"/>
  <c r="M932" i="7" s="1"/>
  <c r="M933" i="7" s="1"/>
  <c r="M934" i="7" s="1"/>
  <c r="M935" i="7" s="1"/>
  <c r="M936" i="7" s="1"/>
  <c r="M937" i="7" s="1"/>
  <c r="M938" i="7" s="1"/>
  <c r="M939" i="7" s="1"/>
  <c r="M940" i="7" s="1"/>
  <c r="M941" i="7" s="1"/>
  <c r="M942" i="7" s="1"/>
  <c r="M943" i="7" s="1"/>
  <c r="M944" i="7" s="1"/>
  <c r="M945" i="7" s="1"/>
  <c r="M946" i="7" s="1"/>
  <c r="M947" i="7" s="1"/>
  <c r="M948" i="7" s="1"/>
  <c r="M949" i="7" s="1"/>
  <c r="M950" i="7" s="1"/>
  <c r="M951" i="7" s="1"/>
  <c r="M952" i="7" s="1"/>
  <c r="M953" i="7" s="1"/>
  <c r="M954" i="7" s="1"/>
  <c r="M955" i="7" s="1"/>
  <c r="M956" i="7" s="1"/>
  <c r="M957" i="7" s="1"/>
  <c r="M958" i="7" s="1"/>
  <c r="M959" i="7" s="1"/>
  <c r="M960" i="7" s="1"/>
  <c r="M961" i="7" s="1"/>
  <c r="M962" i="7" s="1"/>
  <c r="M963" i="7" s="1"/>
  <c r="M964" i="7" s="1"/>
  <c r="M965" i="7" s="1"/>
  <c r="M966" i="7" s="1"/>
  <c r="M967" i="7" s="1"/>
  <c r="M968" i="7" s="1"/>
  <c r="M969" i="7" s="1"/>
  <c r="M970" i="7" s="1"/>
  <c r="M971" i="7" s="1"/>
  <c r="M972" i="7" s="1"/>
  <c r="M973" i="7" s="1"/>
  <c r="M974" i="7" s="1"/>
  <c r="M975" i="7" s="1"/>
  <c r="M976" i="7" s="1"/>
  <c r="M977" i="7" s="1"/>
  <c r="M978" i="7" s="1"/>
  <c r="M979" i="7" s="1"/>
  <c r="M980" i="7" s="1"/>
  <c r="M981" i="7" s="1"/>
  <c r="M982" i="7" s="1"/>
  <c r="M983" i="7" s="1"/>
  <c r="M984" i="7" s="1"/>
  <c r="M985" i="7" s="1"/>
  <c r="M986" i="7" s="1"/>
  <c r="M987" i="7" s="1"/>
  <c r="M988" i="7" s="1"/>
  <c r="M989" i="7" s="1"/>
  <c r="M990" i="7" s="1"/>
  <c r="M991" i="7" s="1"/>
  <c r="M992" i="7" s="1"/>
  <c r="M993" i="7" s="1"/>
  <c r="M994" i="7" s="1"/>
  <c r="M995" i="7" s="1"/>
  <c r="M996" i="7" s="1"/>
  <c r="M997" i="7" s="1"/>
  <c r="M998" i="7" s="1"/>
  <c r="M999" i="7" s="1"/>
  <c r="M1000" i="7" s="1"/>
  <c r="M1001" i="7" s="1"/>
  <c r="M1002" i="7" s="1"/>
  <c r="M1003" i="7" s="1"/>
  <c r="M1004" i="7" s="1"/>
  <c r="M1005" i="7" s="1"/>
  <c r="M1006" i="7" s="1"/>
  <c r="M1007" i="7" s="1"/>
  <c r="M1008" i="7" s="1"/>
  <c r="M1009" i="7" s="1"/>
  <c r="M1010" i="7" s="1"/>
  <c r="M1011" i="7" s="1"/>
  <c r="M1012" i="7" s="1"/>
  <c r="M1013" i="7" s="1"/>
  <c r="M1014" i="7" s="1"/>
  <c r="M1015" i="7" s="1"/>
  <c r="M1016" i="7" s="1"/>
  <c r="M1017" i="7" s="1"/>
  <c r="M1018" i="7" s="1"/>
  <c r="M1019" i="7" s="1"/>
  <c r="M1020" i="7" s="1"/>
  <c r="M1021" i="7" s="1"/>
  <c r="M1022" i="7" s="1"/>
  <c r="M1023" i="7" s="1"/>
  <c r="M1024" i="7" s="1"/>
  <c r="M1025" i="7" s="1"/>
  <c r="M1026" i="7" s="1"/>
  <c r="M1027" i="7" s="1"/>
  <c r="M1028" i="7" s="1"/>
  <c r="G905" i="7"/>
  <c r="K905" i="7" s="1"/>
  <c r="J968" i="7"/>
  <c r="I968" i="7"/>
  <c r="P968" i="7"/>
  <c r="Q968" i="7" s="1"/>
  <c r="R968" i="7"/>
  <c r="O968" i="7" s="1"/>
  <c r="H968" i="7"/>
  <c r="L968" i="7"/>
  <c r="L999" i="7"/>
  <c r="I999" i="7"/>
  <c r="R999" i="7"/>
  <c r="O999" i="7" s="1"/>
  <c r="P999" i="7"/>
  <c r="Q999" i="7" s="1"/>
  <c r="H999" i="7"/>
  <c r="J999" i="7"/>
  <c r="P335" i="7"/>
  <c r="Q335" i="7" s="1"/>
  <c r="H335" i="7"/>
  <c r="R335" i="7"/>
  <c r="O335" i="7" s="1"/>
  <c r="J356" i="7"/>
  <c r="P356" i="7"/>
  <c r="Q356" i="7" s="1"/>
  <c r="I356" i="7"/>
  <c r="H356" i="7"/>
  <c r="R387" i="7"/>
  <c r="O387" i="7" s="1"/>
  <c r="I387" i="7"/>
  <c r="P387" i="7"/>
  <c r="Q387" i="7" s="1"/>
  <c r="P405" i="7"/>
  <c r="Q405" i="7" s="1"/>
  <c r="L405" i="7"/>
  <c r="J405" i="7"/>
  <c r="I405" i="7"/>
  <c r="R411" i="7"/>
  <c r="O411" i="7" s="1"/>
  <c r="I411" i="7"/>
  <c r="P411" i="7"/>
  <c r="Q411" i="7" s="1"/>
  <c r="J411" i="7"/>
  <c r="H411" i="7"/>
  <c r="J433" i="7"/>
  <c r="L433" i="7"/>
  <c r="I433" i="7"/>
  <c r="R433" i="7"/>
  <c r="O433" i="7" s="1"/>
  <c r="P434" i="7"/>
  <c r="Q434" i="7" s="1"/>
  <c r="R434" i="7"/>
  <c r="O434" i="7" s="1"/>
  <c r="L434" i="7"/>
  <c r="R440" i="7"/>
  <c r="O440" i="7" s="1"/>
  <c r="I440" i="7"/>
  <c r="L440" i="7"/>
  <c r="J440" i="7"/>
  <c r="P446" i="7"/>
  <c r="Q446" i="7" s="1"/>
  <c r="L446" i="7"/>
  <c r="J446" i="7"/>
  <c r="H446" i="7"/>
  <c r="I446" i="7"/>
  <c r="R464" i="7"/>
  <c r="O464" i="7" s="1"/>
  <c r="I464" i="7"/>
  <c r="L464" i="7"/>
  <c r="P464" i="7"/>
  <c r="Q464" i="7" s="1"/>
  <c r="G470" i="7"/>
  <c r="K470" i="7" s="1"/>
  <c r="G475" i="7"/>
  <c r="K475" i="7" s="1"/>
  <c r="G518" i="7"/>
  <c r="K518" i="7" s="1"/>
  <c r="L531" i="7"/>
  <c r="J531" i="7"/>
  <c r="I531" i="7"/>
  <c r="R531" i="7"/>
  <c r="O531" i="7" s="1"/>
  <c r="P531" i="7"/>
  <c r="Q531" i="7" s="1"/>
  <c r="J549" i="7"/>
  <c r="L549" i="7"/>
  <c r="R549" i="7"/>
  <c r="O549" i="7" s="1"/>
  <c r="P549" i="7"/>
  <c r="Q549" i="7" s="1"/>
  <c r="G551" i="7"/>
  <c r="K551" i="7" s="1"/>
  <c r="P568" i="7"/>
  <c r="Q568" i="7" s="1"/>
  <c r="H568" i="7"/>
  <c r="R568" i="7"/>
  <c r="O568" i="7" s="1"/>
  <c r="J568" i="7"/>
  <c r="I568" i="7"/>
  <c r="H577" i="7"/>
  <c r="P577" i="7"/>
  <c r="Q577" i="7" s="1"/>
  <c r="L577" i="7"/>
  <c r="R577" i="7"/>
  <c r="O577" i="7" s="1"/>
  <c r="H593" i="7"/>
  <c r="I593" i="7"/>
  <c r="P593" i="7"/>
  <c r="Q593" i="7" s="1"/>
  <c r="R593" i="7"/>
  <c r="O593" i="7" s="1"/>
  <c r="L593" i="7"/>
  <c r="J593" i="7"/>
  <c r="R599" i="7"/>
  <c r="O599" i="7" s="1"/>
  <c r="H599" i="7"/>
  <c r="P599" i="7"/>
  <c r="Q599" i="7" s="1"/>
  <c r="L599" i="7"/>
  <c r="J599" i="7"/>
  <c r="I599" i="7"/>
  <c r="L604" i="7"/>
  <c r="L636" i="7"/>
  <c r="P636" i="7"/>
  <c r="Q636" i="7" s="1"/>
  <c r="R636" i="7"/>
  <c r="O636" i="7" s="1"/>
  <c r="J636" i="7"/>
  <c r="I636" i="7"/>
  <c r="H636" i="7"/>
  <c r="P725" i="7"/>
  <c r="Q725" i="7" s="1"/>
  <c r="I725" i="7"/>
  <c r="H725" i="7"/>
  <c r="R725" i="7"/>
  <c r="O725" i="7" s="1"/>
  <c r="G743" i="7"/>
  <c r="K743" i="7" s="1"/>
  <c r="G786" i="7"/>
  <c r="K786" i="7" s="1"/>
  <c r="J796" i="7"/>
  <c r="P796" i="7"/>
  <c r="Q796" i="7" s="1"/>
  <c r="H796" i="7"/>
  <c r="L796" i="7"/>
  <c r="I796" i="7"/>
  <c r="R796" i="7"/>
  <c r="O796" i="7" s="1"/>
  <c r="G835" i="7"/>
  <c r="K835" i="7" s="1"/>
  <c r="R379" i="7"/>
  <c r="O379" i="7" s="1"/>
  <c r="I379" i="7"/>
  <c r="J379" i="7"/>
  <c r="G390" i="7"/>
  <c r="K390" i="7" s="1"/>
  <c r="G394" i="7"/>
  <c r="K394" i="7" s="1"/>
  <c r="L443" i="7"/>
  <c r="P443" i="7"/>
  <c r="Q443" i="7" s="1"/>
  <c r="J443" i="7"/>
  <c r="I443" i="7"/>
  <c r="R448" i="7"/>
  <c r="O448" i="7" s="1"/>
  <c r="I448" i="7"/>
  <c r="J448" i="7"/>
  <c r="P448" i="7"/>
  <c r="Q448" i="7" s="1"/>
  <c r="J449" i="7"/>
  <c r="L449" i="7"/>
  <c r="R450" i="7"/>
  <c r="O450" i="7" s="1"/>
  <c r="H450" i="7"/>
  <c r="J450" i="7"/>
  <c r="I450" i="7"/>
  <c r="L452" i="7"/>
  <c r="P452" i="7"/>
  <c r="Q452" i="7" s="1"/>
  <c r="G454" i="7"/>
  <c r="K454" i="7" s="1"/>
  <c r="I469" i="7"/>
  <c r="R469" i="7"/>
  <c r="O469" i="7" s="1"/>
  <c r="H469" i="7"/>
  <c r="G487" i="7"/>
  <c r="K487" i="7" s="1"/>
  <c r="P492" i="7"/>
  <c r="Q492" i="7" s="1"/>
  <c r="L492" i="7"/>
  <c r="G500" i="7"/>
  <c r="K500" i="7" s="1"/>
  <c r="L501" i="7"/>
  <c r="P501" i="7"/>
  <c r="Q501" i="7" s="1"/>
  <c r="L506" i="7"/>
  <c r="J506" i="7"/>
  <c r="I506" i="7"/>
  <c r="H506" i="7"/>
  <c r="P534" i="7"/>
  <c r="Q534" i="7" s="1"/>
  <c r="L534" i="7"/>
  <c r="J534" i="7"/>
  <c r="I534" i="7"/>
  <c r="R534" i="7"/>
  <c r="O534" i="7" s="1"/>
  <c r="G550" i="7"/>
  <c r="K550" i="7" s="1"/>
  <c r="G564" i="7"/>
  <c r="K564" i="7" s="1"/>
  <c r="G574" i="7"/>
  <c r="K574" i="7" s="1"/>
  <c r="P583" i="7"/>
  <c r="Q583" i="7" s="1"/>
  <c r="L583" i="7"/>
  <c r="R583" i="7"/>
  <c r="O583" i="7" s="1"/>
  <c r="H583" i="7"/>
  <c r="G596" i="7"/>
  <c r="K596" i="7" s="1"/>
  <c r="H609" i="7"/>
  <c r="P609" i="7"/>
  <c r="Q609" i="7" s="1"/>
  <c r="L609" i="7"/>
  <c r="J609" i="7"/>
  <c r="J633" i="7"/>
  <c r="I633" i="7"/>
  <c r="P633" i="7"/>
  <c r="Q633" i="7" s="1"/>
  <c r="P637" i="7"/>
  <c r="Q637" i="7" s="1"/>
  <c r="J637" i="7"/>
  <c r="I637" i="7"/>
  <c r="L637" i="7"/>
  <c r="R655" i="7"/>
  <c r="O655" i="7" s="1"/>
  <c r="I655" i="7"/>
  <c r="P655" i="7"/>
  <c r="Q655" i="7" s="1"/>
  <c r="L655" i="7"/>
  <c r="J655" i="7"/>
  <c r="H655" i="7"/>
  <c r="H662" i="7"/>
  <c r="I662" i="7"/>
  <c r="R662" i="7"/>
  <c r="O662" i="7" s="1"/>
  <c r="P662" i="7"/>
  <c r="Q662" i="7" s="1"/>
  <c r="J662" i="7"/>
  <c r="G685" i="7"/>
  <c r="K685" i="7" s="1"/>
  <c r="L691" i="7"/>
  <c r="P691" i="7"/>
  <c r="Q691" i="7" s="1"/>
  <c r="R691" i="7"/>
  <c r="O691" i="7" s="1"/>
  <c r="R692" i="7"/>
  <c r="O692" i="7" s="1"/>
  <c r="P692" i="7"/>
  <c r="Q692" i="7" s="1"/>
  <c r="I692" i="7"/>
  <c r="H692" i="7"/>
  <c r="L692" i="7"/>
  <c r="J752" i="7"/>
  <c r="I752" i="7"/>
  <c r="L752" i="7"/>
  <c r="P752" i="7"/>
  <c r="Q752" i="7" s="1"/>
  <c r="H752" i="7"/>
  <c r="L764" i="7"/>
  <c r="J764" i="7"/>
  <c r="I764" i="7"/>
  <c r="R764" i="7"/>
  <c r="O764" i="7" s="1"/>
  <c r="H764" i="7"/>
  <c r="G770" i="7"/>
  <c r="K770" i="7" s="1"/>
  <c r="G832" i="7"/>
  <c r="K832" i="7" s="1"/>
  <c r="H847" i="7"/>
  <c r="R847" i="7"/>
  <c r="O847" i="7" s="1"/>
  <c r="P847" i="7"/>
  <c r="Q847" i="7" s="1"/>
  <c r="J847" i="7"/>
  <c r="I847" i="7"/>
  <c r="G882" i="7"/>
  <c r="K882" i="7" s="1"/>
  <c r="G889" i="7"/>
  <c r="K889" i="7" s="1"/>
  <c r="G1008" i="7"/>
  <c r="K1008" i="7" s="1"/>
  <c r="L407" i="7"/>
  <c r="H407" i="7"/>
  <c r="L413" i="7"/>
  <c r="H413" i="7"/>
  <c r="J441" i="7"/>
  <c r="R441" i="7"/>
  <c r="O441" i="7" s="1"/>
  <c r="H441" i="7"/>
  <c r="H447" i="7"/>
  <c r="R447" i="7"/>
  <c r="O447" i="7" s="1"/>
  <c r="P447" i="7"/>
  <c r="Q447" i="7" s="1"/>
  <c r="I447" i="7"/>
  <c r="I484" i="7"/>
  <c r="R484" i="7"/>
  <c r="O484" i="7" s="1"/>
  <c r="H484" i="7"/>
  <c r="J484" i="7"/>
  <c r="G504" i="7"/>
  <c r="K504" i="7" s="1"/>
  <c r="R508" i="7"/>
  <c r="O508" i="7" s="1"/>
  <c r="H508" i="7"/>
  <c r="L508" i="7"/>
  <c r="G514" i="7"/>
  <c r="K514" i="7" s="1"/>
  <c r="R528" i="7"/>
  <c r="O528" i="7" s="1"/>
  <c r="I528" i="7"/>
  <c r="L528" i="7"/>
  <c r="J528" i="7"/>
  <c r="H528" i="7"/>
  <c r="J537" i="7"/>
  <c r="L537" i="7"/>
  <c r="I537" i="7"/>
  <c r="P537" i="7"/>
  <c r="Q537" i="7" s="1"/>
  <c r="H537" i="7"/>
  <c r="H543" i="7"/>
  <c r="L543" i="7"/>
  <c r="J543" i="7"/>
  <c r="J553" i="7"/>
  <c r="P553" i="7"/>
  <c r="Q553" i="7" s="1"/>
  <c r="I553" i="7"/>
  <c r="H553" i="7"/>
  <c r="L553" i="7"/>
  <c r="H558" i="7"/>
  <c r="R558" i="7"/>
  <c r="O558" i="7" s="1"/>
  <c r="J558" i="7"/>
  <c r="I558" i="7"/>
  <c r="P558" i="7"/>
  <c r="Q558" i="7" s="1"/>
  <c r="G566" i="7"/>
  <c r="K566" i="7" s="1"/>
  <c r="G585" i="7"/>
  <c r="K585" i="7" s="1"/>
  <c r="R618" i="7"/>
  <c r="O618" i="7" s="1"/>
  <c r="I618" i="7"/>
  <c r="L618" i="7"/>
  <c r="J618" i="7"/>
  <c r="P618" i="7"/>
  <c r="Q618" i="7" s="1"/>
  <c r="H634" i="7"/>
  <c r="J634" i="7"/>
  <c r="I634" i="7"/>
  <c r="I659" i="7"/>
  <c r="L659" i="7"/>
  <c r="J659" i="7"/>
  <c r="P659" i="7"/>
  <c r="Q659" i="7" s="1"/>
  <c r="H659" i="7"/>
  <c r="R679" i="7"/>
  <c r="O679" i="7" s="1"/>
  <c r="I679" i="7"/>
  <c r="L679" i="7"/>
  <c r="P679" i="7"/>
  <c r="Q679" i="7" s="1"/>
  <c r="J679" i="7"/>
  <c r="H679" i="7"/>
  <c r="L681" i="7"/>
  <c r="J681" i="7"/>
  <c r="I681" i="7"/>
  <c r="R681" i="7"/>
  <c r="O681" i="7" s="1"/>
  <c r="L682" i="7"/>
  <c r="P682" i="7"/>
  <c r="Q682" i="7" s="1"/>
  <c r="H682" i="7"/>
  <c r="R682" i="7"/>
  <c r="O682" i="7" s="1"/>
  <c r="I682" i="7"/>
  <c r="G707" i="7"/>
  <c r="K707" i="7" s="1"/>
  <c r="J712" i="7"/>
  <c r="I712" i="7"/>
  <c r="H712" i="7"/>
  <c r="R712" i="7"/>
  <c r="O712" i="7" s="1"/>
  <c r="P712" i="7"/>
  <c r="Q712" i="7" s="1"/>
  <c r="L712" i="7"/>
  <c r="G714" i="7"/>
  <c r="K714" i="7" s="1"/>
  <c r="P717" i="7"/>
  <c r="Q717" i="7" s="1"/>
  <c r="I717" i="7"/>
  <c r="L717" i="7"/>
  <c r="J717" i="7"/>
  <c r="R717" i="7"/>
  <c r="O717" i="7" s="1"/>
  <c r="G747" i="7"/>
  <c r="K747" i="7" s="1"/>
  <c r="T761" i="7"/>
  <c r="S761" i="7"/>
  <c r="R775" i="7"/>
  <c r="O775" i="7" s="1"/>
  <c r="I775" i="7"/>
  <c r="J775" i="7"/>
  <c r="P775" i="7"/>
  <c r="Q775" i="7" s="1"/>
  <c r="H775" i="7"/>
  <c r="G862" i="7"/>
  <c r="K862" i="7" s="1"/>
  <c r="T874" i="7"/>
  <c r="S874" i="7"/>
  <c r="G357" i="7"/>
  <c r="K357" i="7" s="1"/>
  <c r="G366" i="7"/>
  <c r="K366" i="7" s="1"/>
  <c r="R381" i="7"/>
  <c r="O381" i="7" s="1"/>
  <c r="H381" i="7"/>
  <c r="L381" i="7"/>
  <c r="G385" i="7"/>
  <c r="K385" i="7" s="1"/>
  <c r="I407" i="7"/>
  <c r="I413" i="7"/>
  <c r="L441" i="7"/>
  <c r="R444" i="7"/>
  <c r="O444" i="7" s="1"/>
  <c r="H444" i="7"/>
  <c r="I444" i="7"/>
  <c r="J445" i="7"/>
  <c r="I445" i="7"/>
  <c r="P445" i="7"/>
  <c r="Q445" i="7" s="1"/>
  <c r="L447" i="7"/>
  <c r="G481" i="7"/>
  <c r="K481" i="7" s="1"/>
  <c r="L484" i="7"/>
  <c r="G497" i="7"/>
  <c r="K497" i="7" s="1"/>
  <c r="P498" i="7"/>
  <c r="Q498" i="7" s="1"/>
  <c r="R498" i="7"/>
  <c r="O498" i="7" s="1"/>
  <c r="G499" i="7"/>
  <c r="K499" i="7" s="1"/>
  <c r="I508" i="7"/>
  <c r="J509" i="7"/>
  <c r="I509" i="7"/>
  <c r="H509" i="7"/>
  <c r="J529" i="7"/>
  <c r="P529" i="7"/>
  <c r="Q529" i="7" s="1"/>
  <c r="R529" i="7"/>
  <c r="O529" i="7" s="1"/>
  <c r="G542" i="7"/>
  <c r="K542" i="7" s="1"/>
  <c r="I543" i="7"/>
  <c r="G552" i="7"/>
  <c r="K552" i="7" s="1"/>
  <c r="R553" i="7"/>
  <c r="O553" i="7" s="1"/>
  <c r="L558" i="7"/>
  <c r="G590" i="7"/>
  <c r="K590" i="7" s="1"/>
  <c r="H601" i="7"/>
  <c r="P601" i="7"/>
  <c r="Q601" i="7" s="1"/>
  <c r="I601" i="7"/>
  <c r="H618" i="7"/>
  <c r="H630" i="7"/>
  <c r="I630" i="7"/>
  <c r="J630" i="7"/>
  <c r="J640" i="7"/>
  <c r="R640" i="7"/>
  <c r="O640" i="7" s="1"/>
  <c r="P640" i="7"/>
  <c r="Q640" i="7" s="1"/>
  <c r="I640" i="7"/>
  <c r="H640" i="7"/>
  <c r="G666" i="7"/>
  <c r="K666" i="7" s="1"/>
  <c r="R671" i="7"/>
  <c r="O671" i="7" s="1"/>
  <c r="I671" i="7"/>
  <c r="H671" i="7"/>
  <c r="L671" i="7"/>
  <c r="P671" i="7"/>
  <c r="Q671" i="7" s="1"/>
  <c r="H681" i="7"/>
  <c r="T710" i="7"/>
  <c r="S710" i="7"/>
  <c r="R719" i="7"/>
  <c r="O719" i="7" s="1"/>
  <c r="I719" i="7"/>
  <c r="P719" i="7"/>
  <c r="Q719" i="7" s="1"/>
  <c r="L719" i="7"/>
  <c r="J719" i="7"/>
  <c r="H719" i="7"/>
  <c r="P721" i="7"/>
  <c r="Q721" i="7" s="1"/>
  <c r="I721" i="7"/>
  <c r="H721" i="7"/>
  <c r="J728" i="7"/>
  <c r="P728" i="7"/>
  <c r="Q728" i="7" s="1"/>
  <c r="I728" i="7"/>
  <c r="R728" i="7"/>
  <c r="O728" i="7" s="1"/>
  <c r="P731" i="7"/>
  <c r="Q731" i="7" s="1"/>
  <c r="R731" i="7"/>
  <c r="O731" i="7" s="1"/>
  <c r="L731" i="7"/>
  <c r="J731" i="7"/>
  <c r="I731" i="7"/>
  <c r="H731" i="7"/>
  <c r="T752" i="7"/>
  <c r="R767" i="7"/>
  <c r="O767" i="7" s="1"/>
  <c r="I767" i="7"/>
  <c r="P767" i="7"/>
  <c r="Q767" i="7" s="1"/>
  <c r="H767" i="7"/>
  <c r="J767" i="7"/>
  <c r="L767" i="7"/>
  <c r="L775" i="7"/>
  <c r="P842" i="7"/>
  <c r="Q842" i="7" s="1"/>
  <c r="L842" i="7"/>
  <c r="J842" i="7"/>
  <c r="I842" i="7"/>
  <c r="J849" i="7"/>
  <c r="R849" i="7"/>
  <c r="O849" i="7" s="1"/>
  <c r="H849" i="7"/>
  <c r="L849" i="7"/>
  <c r="P849" i="7"/>
  <c r="Q849" i="7" s="1"/>
  <c r="J868" i="7"/>
  <c r="L868" i="7"/>
  <c r="I868" i="7"/>
  <c r="P868" i="7"/>
  <c r="Q868" i="7" s="1"/>
  <c r="H868" i="7"/>
  <c r="R868" i="7"/>
  <c r="O868" i="7" s="1"/>
  <c r="R916" i="7"/>
  <c r="O916" i="7" s="1"/>
  <c r="H916" i="7"/>
  <c r="P916" i="7"/>
  <c r="Q916" i="7" s="1"/>
  <c r="J916" i="7"/>
  <c r="I916" i="7"/>
  <c r="L916" i="7"/>
  <c r="G979" i="7"/>
  <c r="K979" i="7" s="1"/>
  <c r="G523" i="7"/>
  <c r="K523" i="7" s="1"/>
  <c r="P532" i="7"/>
  <c r="Q532" i="7" s="1"/>
  <c r="R532" i="7"/>
  <c r="O532" i="7" s="1"/>
  <c r="G582" i="7"/>
  <c r="K582" i="7" s="1"/>
  <c r="R586" i="7"/>
  <c r="O586" i="7" s="1"/>
  <c r="I586" i="7"/>
  <c r="P586" i="7"/>
  <c r="Q586" i="7" s="1"/>
  <c r="J586" i="7"/>
  <c r="H586" i="7"/>
  <c r="L586" i="7"/>
  <c r="P592" i="7"/>
  <c r="Q592" i="7" s="1"/>
  <c r="J592" i="7"/>
  <c r="I592" i="7"/>
  <c r="R639" i="7"/>
  <c r="O639" i="7" s="1"/>
  <c r="I639" i="7"/>
  <c r="J639" i="7"/>
  <c r="H639" i="7"/>
  <c r="J643" i="7"/>
  <c r="L643" i="7"/>
  <c r="I643" i="7"/>
  <c r="H654" i="7"/>
  <c r="L654" i="7"/>
  <c r="R654" i="7"/>
  <c r="O654" i="7" s="1"/>
  <c r="I654" i="7"/>
  <c r="H678" i="7"/>
  <c r="R678" i="7"/>
  <c r="O678" i="7" s="1"/>
  <c r="P678" i="7"/>
  <c r="Q678" i="7" s="1"/>
  <c r="J684" i="7"/>
  <c r="R684" i="7"/>
  <c r="O684" i="7" s="1"/>
  <c r="L684" i="7"/>
  <c r="R703" i="7"/>
  <c r="O703" i="7" s="1"/>
  <c r="I703" i="7"/>
  <c r="L703" i="7"/>
  <c r="J703" i="7"/>
  <c r="H703" i="7"/>
  <c r="J744" i="7"/>
  <c r="R744" i="7"/>
  <c r="O744" i="7" s="1"/>
  <c r="H744" i="7"/>
  <c r="I744" i="7"/>
  <c r="L744" i="7"/>
  <c r="H758" i="7"/>
  <c r="J758" i="7"/>
  <c r="I758" i="7"/>
  <c r="L758" i="7"/>
  <c r="P758" i="7"/>
  <c r="Q758" i="7" s="1"/>
  <c r="G883" i="7"/>
  <c r="K883" i="7" s="1"/>
  <c r="G908" i="7"/>
  <c r="K908" i="7" s="1"/>
  <c r="G973" i="7"/>
  <c r="K973" i="7" s="1"/>
  <c r="G978" i="7"/>
  <c r="K978" i="7" s="1"/>
  <c r="J1027" i="7"/>
  <c r="P1027" i="7"/>
  <c r="Q1027" i="7" s="1"/>
  <c r="L1027" i="7"/>
  <c r="H1027" i="7"/>
  <c r="R1027" i="7"/>
  <c r="O1027" i="7" s="1"/>
  <c r="I1027" i="7"/>
  <c r="G521" i="7"/>
  <c r="K521" i="7" s="1"/>
  <c r="I522" i="7"/>
  <c r="L525" i="7"/>
  <c r="I525" i="7"/>
  <c r="H525" i="7"/>
  <c r="L532" i="7"/>
  <c r="R562" i="7"/>
  <c r="O562" i="7" s="1"/>
  <c r="I562" i="7"/>
  <c r="H562" i="7"/>
  <c r="J562" i="7"/>
  <c r="J580" i="7"/>
  <c r="I580" i="7"/>
  <c r="P580" i="7"/>
  <c r="Q580" i="7" s="1"/>
  <c r="L581" i="7"/>
  <c r="J581" i="7"/>
  <c r="P581" i="7"/>
  <c r="Q581" i="7" s="1"/>
  <c r="I581" i="7"/>
  <c r="G584" i="7"/>
  <c r="K584" i="7" s="1"/>
  <c r="L592" i="7"/>
  <c r="H625" i="7"/>
  <c r="J625" i="7"/>
  <c r="I625" i="7"/>
  <c r="G627" i="7"/>
  <c r="K627" i="7" s="1"/>
  <c r="J635" i="7"/>
  <c r="I635" i="7"/>
  <c r="L639" i="7"/>
  <c r="G641" i="7"/>
  <c r="K641" i="7" s="1"/>
  <c r="H643" i="7"/>
  <c r="P645" i="7"/>
  <c r="Q645" i="7" s="1"/>
  <c r="L645" i="7"/>
  <c r="J645" i="7"/>
  <c r="R645" i="7"/>
  <c r="O645" i="7" s="1"/>
  <c r="P669" i="7"/>
  <c r="Q669" i="7" s="1"/>
  <c r="L669" i="7"/>
  <c r="J669" i="7"/>
  <c r="R669" i="7"/>
  <c r="O669" i="7" s="1"/>
  <c r="H726" i="7"/>
  <c r="I726" i="7"/>
  <c r="J726" i="7"/>
  <c r="R726" i="7"/>
  <c r="O726" i="7" s="1"/>
  <c r="G750" i="7"/>
  <c r="K750" i="7" s="1"/>
  <c r="P761" i="7"/>
  <c r="Q761" i="7" s="1"/>
  <c r="L761" i="7"/>
  <c r="J761" i="7"/>
  <c r="I761" i="7"/>
  <c r="H761" i="7"/>
  <c r="P773" i="7"/>
  <c r="Q773" i="7" s="1"/>
  <c r="L773" i="7"/>
  <c r="R773" i="7"/>
  <c r="O773" i="7" s="1"/>
  <c r="P789" i="7"/>
  <c r="Q789" i="7" s="1"/>
  <c r="H789" i="7"/>
  <c r="R789" i="7"/>
  <c r="O789" i="7" s="1"/>
  <c r="L789" i="7"/>
  <c r="J789" i="7"/>
  <c r="H794" i="7"/>
  <c r="R794" i="7"/>
  <c r="O794" i="7" s="1"/>
  <c r="P794" i="7"/>
  <c r="Q794" i="7" s="1"/>
  <c r="J794" i="7"/>
  <c r="I794" i="7"/>
  <c r="L794" i="7"/>
  <c r="R803" i="7"/>
  <c r="O803" i="7" s="1"/>
  <c r="I803" i="7"/>
  <c r="J803" i="7"/>
  <c r="P803" i="7"/>
  <c r="Q803" i="7" s="1"/>
  <c r="H803" i="7"/>
  <c r="G807" i="7"/>
  <c r="K807" i="7" s="1"/>
  <c r="L815" i="7"/>
  <c r="J815" i="7"/>
  <c r="R815" i="7"/>
  <c r="O815" i="7" s="1"/>
  <c r="I815" i="7"/>
  <c r="G840" i="7"/>
  <c r="K840" i="7" s="1"/>
  <c r="R848" i="7"/>
  <c r="O848" i="7" s="1"/>
  <c r="I848" i="7"/>
  <c r="L848" i="7"/>
  <c r="J848" i="7"/>
  <c r="H848" i="7"/>
  <c r="H855" i="7"/>
  <c r="R855" i="7"/>
  <c r="O855" i="7" s="1"/>
  <c r="P855" i="7"/>
  <c r="Q855" i="7" s="1"/>
  <c r="L855" i="7"/>
  <c r="I855" i="7"/>
  <c r="J855" i="7"/>
  <c r="R912" i="7"/>
  <c r="O912" i="7" s="1"/>
  <c r="I912" i="7"/>
  <c r="J912" i="7"/>
  <c r="H912" i="7"/>
  <c r="P912" i="7"/>
  <c r="Q912" i="7" s="1"/>
  <c r="T918" i="7"/>
  <c r="S918" i="7"/>
  <c r="G952" i="7"/>
  <c r="K952" i="7" s="1"/>
  <c r="T998" i="7"/>
  <c r="S998" i="7"/>
  <c r="P401" i="7"/>
  <c r="Q401" i="7" s="1"/>
  <c r="L401" i="7"/>
  <c r="R429" i="7"/>
  <c r="O429" i="7" s="1"/>
  <c r="H429" i="7"/>
  <c r="P462" i="7"/>
  <c r="Q462" i="7" s="1"/>
  <c r="J462" i="7"/>
  <c r="I462" i="7"/>
  <c r="J465" i="7"/>
  <c r="P465" i="7"/>
  <c r="Q465" i="7" s="1"/>
  <c r="L465" i="7"/>
  <c r="G466" i="7"/>
  <c r="K466" i="7" s="1"/>
  <c r="J522" i="7"/>
  <c r="J525" i="7"/>
  <c r="L562" i="7"/>
  <c r="G578" i="7"/>
  <c r="K578" i="7" s="1"/>
  <c r="H580" i="7"/>
  <c r="H581" i="7"/>
  <c r="R610" i="7"/>
  <c r="O610" i="7" s="1"/>
  <c r="I610" i="7"/>
  <c r="J610" i="7"/>
  <c r="H610" i="7"/>
  <c r="L612" i="7"/>
  <c r="J612" i="7"/>
  <c r="I612" i="7"/>
  <c r="R612" i="7"/>
  <c r="O612" i="7" s="1"/>
  <c r="L613" i="7"/>
  <c r="P613" i="7"/>
  <c r="Q613" i="7" s="1"/>
  <c r="J624" i="7"/>
  <c r="I624" i="7"/>
  <c r="J632" i="7"/>
  <c r="H635" i="7"/>
  <c r="G638" i="7"/>
  <c r="K638" i="7" s="1"/>
  <c r="H645" i="7"/>
  <c r="H646" i="7"/>
  <c r="P646" i="7"/>
  <c r="Q646" i="7" s="1"/>
  <c r="R646" i="7"/>
  <c r="O646" i="7" s="1"/>
  <c r="L646" i="7"/>
  <c r="R647" i="7"/>
  <c r="O647" i="7" s="1"/>
  <c r="I647" i="7"/>
  <c r="J647" i="7"/>
  <c r="L647" i="7"/>
  <c r="H647" i="7"/>
  <c r="H669" i="7"/>
  <c r="G675" i="7"/>
  <c r="K675" i="7" s="1"/>
  <c r="J678" i="7"/>
  <c r="P709" i="7"/>
  <c r="Q709" i="7" s="1"/>
  <c r="L709" i="7"/>
  <c r="J709" i="7"/>
  <c r="H710" i="7"/>
  <c r="P710" i="7"/>
  <c r="Q710" i="7" s="1"/>
  <c r="I710" i="7"/>
  <c r="J710" i="7"/>
  <c r="L710" i="7"/>
  <c r="P713" i="7"/>
  <c r="Q713" i="7" s="1"/>
  <c r="R713" i="7"/>
  <c r="O713" i="7" s="1"/>
  <c r="J713" i="7"/>
  <c r="L726" i="7"/>
  <c r="L746" i="7"/>
  <c r="P746" i="7"/>
  <c r="Q746" i="7" s="1"/>
  <c r="J746" i="7"/>
  <c r="I746" i="7"/>
  <c r="H746" i="7"/>
  <c r="G757" i="7"/>
  <c r="K757" i="7" s="1"/>
  <c r="S758" i="7"/>
  <c r="H782" i="7"/>
  <c r="L782" i="7"/>
  <c r="J782" i="7"/>
  <c r="I782" i="7"/>
  <c r="R782" i="7"/>
  <c r="O782" i="7" s="1"/>
  <c r="R783" i="7"/>
  <c r="O783" i="7" s="1"/>
  <c r="I783" i="7"/>
  <c r="P783" i="7"/>
  <c r="Q783" i="7" s="1"/>
  <c r="H783" i="7"/>
  <c r="G785" i="7"/>
  <c r="K785" i="7" s="1"/>
  <c r="G793" i="7"/>
  <c r="K793" i="7" s="1"/>
  <c r="T800" i="7"/>
  <c r="S800" i="7"/>
  <c r="L803" i="7"/>
  <c r="G809" i="7"/>
  <c r="K809" i="7" s="1"/>
  <c r="H815" i="7"/>
  <c r="P848" i="7"/>
  <c r="Q848" i="7" s="1"/>
  <c r="L850" i="7"/>
  <c r="P850" i="7"/>
  <c r="Q850" i="7" s="1"/>
  <c r="J850" i="7"/>
  <c r="H850" i="7"/>
  <c r="R850" i="7"/>
  <c r="O850" i="7" s="1"/>
  <c r="I850" i="7"/>
  <c r="L912" i="7"/>
  <c r="G927" i="7"/>
  <c r="K927" i="7" s="1"/>
  <c r="J976" i="7"/>
  <c r="P976" i="7"/>
  <c r="Q976" i="7" s="1"/>
  <c r="H976" i="7"/>
  <c r="R976" i="7"/>
  <c r="O976" i="7" s="1"/>
  <c r="I976" i="7"/>
  <c r="L976" i="7"/>
  <c r="H1009" i="7"/>
  <c r="P1009" i="7"/>
  <c r="Q1009" i="7" s="1"/>
  <c r="J1009" i="7"/>
  <c r="I1009" i="7"/>
  <c r="L1009" i="7"/>
  <c r="R1009" i="7"/>
  <c r="O1009" i="7" s="1"/>
  <c r="R858" i="7"/>
  <c r="O858" i="7" s="1"/>
  <c r="H858" i="7"/>
  <c r="P858" i="7"/>
  <c r="Q858" i="7" s="1"/>
  <c r="I858" i="7"/>
  <c r="L858" i="7"/>
  <c r="P890" i="7"/>
  <c r="Q890" i="7" s="1"/>
  <c r="R890" i="7"/>
  <c r="O890" i="7" s="1"/>
  <c r="I890" i="7"/>
  <c r="H890" i="7"/>
  <c r="L890" i="7"/>
  <c r="J890" i="7"/>
  <c r="S895" i="7"/>
  <c r="T895" i="7"/>
  <c r="P965" i="7"/>
  <c r="Q965" i="7" s="1"/>
  <c r="I965" i="7"/>
  <c r="J965" i="7"/>
  <c r="L965" i="7"/>
  <c r="H965" i="7"/>
  <c r="R965" i="7"/>
  <c r="O965" i="7" s="1"/>
  <c r="G698" i="7"/>
  <c r="K698" i="7" s="1"/>
  <c r="J704" i="7"/>
  <c r="I704" i="7"/>
  <c r="H704" i="7"/>
  <c r="L704" i="7"/>
  <c r="P716" i="7"/>
  <c r="Q716" i="7" s="1"/>
  <c r="I716" i="7"/>
  <c r="H716" i="7"/>
  <c r="J736" i="7"/>
  <c r="L736" i="7"/>
  <c r="I736" i="7"/>
  <c r="R736" i="7"/>
  <c r="O736" i="7" s="1"/>
  <c r="J748" i="7"/>
  <c r="I748" i="7"/>
  <c r="H748" i="7"/>
  <c r="L748" i="7"/>
  <c r="I808" i="7"/>
  <c r="P808" i="7"/>
  <c r="Q808" i="7" s="1"/>
  <c r="J808" i="7"/>
  <c r="H808" i="7"/>
  <c r="R808" i="7"/>
  <c r="O808" i="7" s="1"/>
  <c r="G814" i="7"/>
  <c r="K814" i="7" s="1"/>
  <c r="R837" i="7"/>
  <c r="O837" i="7" s="1"/>
  <c r="H837" i="7"/>
  <c r="J837" i="7"/>
  <c r="I837" i="7"/>
  <c r="P837" i="7"/>
  <c r="Q837" i="7" s="1"/>
  <c r="L869" i="7"/>
  <c r="R869" i="7"/>
  <c r="O869" i="7" s="1"/>
  <c r="H869" i="7"/>
  <c r="J869" i="7"/>
  <c r="I869" i="7"/>
  <c r="P869" i="7"/>
  <c r="Q869" i="7" s="1"/>
  <c r="P886" i="7"/>
  <c r="Q886" i="7" s="1"/>
  <c r="I886" i="7"/>
  <c r="J886" i="7"/>
  <c r="H886" i="7"/>
  <c r="L886" i="7"/>
  <c r="R886" i="7"/>
  <c r="O886" i="7" s="1"/>
  <c r="T915" i="7"/>
  <c r="S915" i="7"/>
  <c r="G939" i="7"/>
  <c r="K939" i="7" s="1"/>
  <c r="G947" i="7"/>
  <c r="K947" i="7" s="1"/>
  <c r="P964" i="7"/>
  <c r="Q964" i="7" s="1"/>
  <c r="J964" i="7"/>
  <c r="R964" i="7"/>
  <c r="O964" i="7" s="1"/>
  <c r="L964" i="7"/>
  <c r="I964" i="7"/>
  <c r="H964" i="7"/>
  <c r="R668" i="7"/>
  <c r="O668" i="7" s="1"/>
  <c r="H668" i="7"/>
  <c r="L668" i="7"/>
  <c r="G696" i="7"/>
  <c r="K696" i="7" s="1"/>
  <c r="L700" i="7"/>
  <c r="H700" i="7"/>
  <c r="R700" i="7"/>
  <c r="O700" i="7" s="1"/>
  <c r="J763" i="7"/>
  <c r="P763" i="7"/>
  <c r="Q763" i="7" s="1"/>
  <c r="I763" i="7"/>
  <c r="H763" i="7"/>
  <c r="G784" i="7"/>
  <c r="K784" i="7" s="1"/>
  <c r="H810" i="7"/>
  <c r="P810" i="7"/>
  <c r="Q810" i="7" s="1"/>
  <c r="J810" i="7"/>
  <c r="R810" i="7"/>
  <c r="O810" i="7" s="1"/>
  <c r="L876" i="7"/>
  <c r="P876" i="7"/>
  <c r="Q876" i="7" s="1"/>
  <c r="J876" i="7"/>
  <c r="I876" i="7"/>
  <c r="R975" i="7"/>
  <c r="O975" i="7" s="1"/>
  <c r="I975" i="7"/>
  <c r="L975" i="7"/>
  <c r="J975" i="7"/>
  <c r="H975" i="7"/>
  <c r="P975" i="7"/>
  <c r="Q975" i="7" s="1"/>
  <c r="R986" i="7"/>
  <c r="O986" i="7" s="1"/>
  <c r="I986" i="7"/>
  <c r="P986" i="7"/>
  <c r="Q986" i="7" s="1"/>
  <c r="L986" i="7"/>
  <c r="J986" i="7"/>
  <c r="H986" i="7"/>
  <c r="R482" i="7"/>
  <c r="O482" i="7" s="1"/>
  <c r="R485" i="7"/>
  <c r="O485" i="7" s="1"/>
  <c r="G576" i="7"/>
  <c r="K576" i="7" s="1"/>
  <c r="J664" i="7"/>
  <c r="P664" i="7"/>
  <c r="Q664" i="7" s="1"/>
  <c r="H664" i="7"/>
  <c r="R664" i="7"/>
  <c r="O664" i="7" s="1"/>
  <c r="G730" i="7"/>
  <c r="K730" i="7" s="1"/>
  <c r="P733" i="7"/>
  <c r="Q733" i="7" s="1"/>
  <c r="J733" i="7"/>
  <c r="I733" i="7"/>
  <c r="G741" i="7"/>
  <c r="K741" i="7" s="1"/>
  <c r="J769" i="7"/>
  <c r="R769" i="7"/>
  <c r="O769" i="7" s="1"/>
  <c r="P769" i="7"/>
  <c r="Q769" i="7" s="1"/>
  <c r="J776" i="7"/>
  <c r="L776" i="7"/>
  <c r="H776" i="7"/>
  <c r="G779" i="7"/>
  <c r="K779" i="7" s="1"/>
  <c r="P780" i="7"/>
  <c r="Q780" i="7" s="1"/>
  <c r="J780" i="7"/>
  <c r="L780" i="7"/>
  <c r="G791" i="7"/>
  <c r="K791" i="7" s="1"/>
  <c r="H802" i="7"/>
  <c r="J802" i="7"/>
  <c r="R802" i="7"/>
  <c r="O802" i="7" s="1"/>
  <c r="P802" i="7"/>
  <c r="Q802" i="7" s="1"/>
  <c r="H818" i="7"/>
  <c r="L818" i="7"/>
  <c r="R818" i="7"/>
  <c r="O818" i="7" s="1"/>
  <c r="J818" i="7"/>
  <c r="I818" i="7"/>
  <c r="P818" i="7"/>
  <c r="Q818" i="7" s="1"/>
  <c r="G843" i="7"/>
  <c r="K843" i="7" s="1"/>
  <c r="G857" i="7"/>
  <c r="K857" i="7" s="1"/>
  <c r="J913" i="7"/>
  <c r="R913" i="7"/>
  <c r="O913" i="7" s="1"/>
  <c r="H913" i="7"/>
  <c r="I913" i="7"/>
  <c r="P913" i="7"/>
  <c r="Q913" i="7" s="1"/>
  <c r="P918" i="7"/>
  <c r="Q918" i="7" s="1"/>
  <c r="J918" i="7"/>
  <c r="I918" i="7"/>
  <c r="H918" i="7"/>
  <c r="L918" i="7"/>
  <c r="G953" i="7"/>
  <c r="K953" i="7" s="1"/>
  <c r="J960" i="7"/>
  <c r="P960" i="7"/>
  <c r="Q960" i="7" s="1"/>
  <c r="R960" i="7"/>
  <c r="O960" i="7" s="1"/>
  <c r="I960" i="7"/>
  <c r="H960" i="7"/>
  <c r="J983" i="7"/>
  <c r="H983" i="7"/>
  <c r="P983" i="7"/>
  <c r="Q983" i="7" s="1"/>
  <c r="L983" i="7"/>
  <c r="I983" i="7"/>
  <c r="R983" i="7"/>
  <c r="O983" i="7" s="1"/>
  <c r="G451" i="7"/>
  <c r="K451" i="7" s="1"/>
  <c r="G472" i="7"/>
  <c r="K472" i="7" s="1"/>
  <c r="G476" i="7"/>
  <c r="K476" i="7" s="1"/>
  <c r="G494" i="7"/>
  <c r="K494" i="7" s="1"/>
  <c r="P502" i="7"/>
  <c r="Q502" i="7" s="1"/>
  <c r="R502" i="7"/>
  <c r="O502" i="7" s="1"/>
  <c r="H502" i="7"/>
  <c r="G503" i="7"/>
  <c r="K503" i="7" s="1"/>
  <c r="L517" i="7"/>
  <c r="H538" i="7"/>
  <c r="G569" i="7"/>
  <c r="K569" i="7" s="1"/>
  <c r="G570" i="7"/>
  <c r="K570" i="7" s="1"/>
  <c r="G606" i="7"/>
  <c r="K606" i="7" s="1"/>
  <c r="I631" i="7"/>
  <c r="J631" i="7"/>
  <c r="H649" i="7"/>
  <c r="G650" i="7"/>
  <c r="K650" i="7" s="1"/>
  <c r="P652" i="7"/>
  <c r="Q652" i="7" s="1"/>
  <c r="R652" i="7"/>
  <c r="O652" i="7" s="1"/>
  <c r="P661" i="7"/>
  <c r="Q661" i="7" s="1"/>
  <c r="L661" i="7"/>
  <c r="L664" i="7"/>
  <c r="P667" i="7"/>
  <c r="Q667" i="7" s="1"/>
  <c r="L667" i="7"/>
  <c r="G672" i="7"/>
  <c r="K672" i="7" s="1"/>
  <c r="P677" i="7"/>
  <c r="Q677" i="7" s="1"/>
  <c r="R677" i="7"/>
  <c r="O677" i="7" s="1"/>
  <c r="H677" i="7"/>
  <c r="L677" i="7"/>
  <c r="H686" i="7"/>
  <c r="R686" i="7"/>
  <c r="O686" i="7" s="1"/>
  <c r="I686" i="7"/>
  <c r="G688" i="7"/>
  <c r="K688" i="7" s="1"/>
  <c r="G693" i="7"/>
  <c r="K693" i="7" s="1"/>
  <c r="G711" i="7"/>
  <c r="K711" i="7" s="1"/>
  <c r="H733" i="7"/>
  <c r="P737" i="7"/>
  <c r="Q737" i="7" s="1"/>
  <c r="L737" i="7"/>
  <c r="J737" i="7"/>
  <c r="G738" i="7"/>
  <c r="K738" i="7" s="1"/>
  <c r="P749" i="7"/>
  <c r="Q749" i="7" s="1"/>
  <c r="H749" i="7"/>
  <c r="R759" i="7"/>
  <c r="O759" i="7" s="1"/>
  <c r="I759" i="7"/>
  <c r="P759" i="7"/>
  <c r="Q759" i="7" s="1"/>
  <c r="G766" i="7"/>
  <c r="K766" i="7" s="1"/>
  <c r="H769" i="7"/>
  <c r="I776" i="7"/>
  <c r="H780" i="7"/>
  <c r="P781" i="7"/>
  <c r="Q781" i="7" s="1"/>
  <c r="I781" i="7"/>
  <c r="R781" i="7"/>
  <c r="O781" i="7" s="1"/>
  <c r="J781" i="7"/>
  <c r="H781" i="7"/>
  <c r="I802" i="7"/>
  <c r="J804" i="7"/>
  <c r="P804" i="7"/>
  <c r="Q804" i="7" s="1"/>
  <c r="I804" i="7"/>
  <c r="R804" i="7"/>
  <c r="O804" i="7" s="1"/>
  <c r="J812" i="7"/>
  <c r="I812" i="7"/>
  <c r="P812" i="7"/>
  <c r="Q812" i="7" s="1"/>
  <c r="H812" i="7"/>
  <c r="H831" i="7"/>
  <c r="I831" i="7"/>
  <c r="J831" i="7"/>
  <c r="G834" i="7"/>
  <c r="K834" i="7" s="1"/>
  <c r="G860" i="7"/>
  <c r="K860" i="7" s="1"/>
  <c r="S879" i="7"/>
  <c r="T879" i="7"/>
  <c r="J881" i="7"/>
  <c r="H881" i="7"/>
  <c r="R881" i="7"/>
  <c r="O881" i="7" s="1"/>
  <c r="P881" i="7"/>
  <c r="Q881" i="7" s="1"/>
  <c r="I881" i="7"/>
  <c r="R896" i="7"/>
  <c r="O896" i="7" s="1"/>
  <c r="I896" i="7"/>
  <c r="L896" i="7"/>
  <c r="P896" i="7"/>
  <c r="Q896" i="7" s="1"/>
  <c r="H896" i="7"/>
  <c r="J896" i="7"/>
  <c r="L913" i="7"/>
  <c r="P921" i="7"/>
  <c r="Q921" i="7" s="1"/>
  <c r="H921" i="7"/>
  <c r="R921" i="7"/>
  <c r="O921" i="7" s="1"/>
  <c r="L921" i="7"/>
  <c r="J921" i="7"/>
  <c r="I921" i="7"/>
  <c r="J928" i="7"/>
  <c r="R928" i="7"/>
  <c r="O928" i="7" s="1"/>
  <c r="H928" i="7"/>
  <c r="L928" i="7"/>
  <c r="I928" i="7"/>
  <c r="P928" i="7"/>
  <c r="Q928" i="7" s="1"/>
  <c r="H934" i="7"/>
  <c r="R934" i="7"/>
  <c r="O934" i="7" s="1"/>
  <c r="L934" i="7"/>
  <c r="J934" i="7"/>
  <c r="I934" i="7"/>
  <c r="P934" i="7"/>
  <c r="Q934" i="7" s="1"/>
  <c r="H945" i="7"/>
  <c r="P945" i="7"/>
  <c r="Q945" i="7" s="1"/>
  <c r="R945" i="7"/>
  <c r="O945" i="7" s="1"/>
  <c r="L945" i="7"/>
  <c r="J945" i="7"/>
  <c r="I945" i="7"/>
  <c r="L960" i="7"/>
  <c r="L980" i="7"/>
  <c r="P980" i="7"/>
  <c r="Q980" i="7" s="1"/>
  <c r="J980" i="7"/>
  <c r="H980" i="7"/>
  <c r="R980" i="7"/>
  <c r="O980" i="7" s="1"/>
  <c r="H839" i="7"/>
  <c r="R839" i="7"/>
  <c r="O839" i="7" s="1"/>
  <c r="L839" i="7"/>
  <c r="P839" i="7"/>
  <c r="Q839" i="7" s="1"/>
  <c r="R856" i="7"/>
  <c r="O856" i="7" s="1"/>
  <c r="I856" i="7"/>
  <c r="L856" i="7"/>
  <c r="J873" i="7"/>
  <c r="H873" i="7"/>
  <c r="L873" i="7"/>
  <c r="R873" i="7"/>
  <c r="O873" i="7" s="1"/>
  <c r="G903" i="7"/>
  <c r="K903" i="7" s="1"/>
  <c r="G946" i="7"/>
  <c r="K946" i="7" s="1"/>
  <c r="I956" i="7"/>
  <c r="H956" i="7"/>
  <c r="P956" i="7"/>
  <c r="Q956" i="7" s="1"/>
  <c r="L956" i="7"/>
  <c r="R956" i="7"/>
  <c r="O956" i="7" s="1"/>
  <c r="G969" i="7"/>
  <c r="K969" i="7" s="1"/>
  <c r="G1002" i="7"/>
  <c r="K1002" i="7" s="1"/>
  <c r="G864" i="7"/>
  <c r="K864" i="7" s="1"/>
  <c r="R872" i="7"/>
  <c r="O872" i="7" s="1"/>
  <c r="I872" i="7"/>
  <c r="L872" i="7"/>
  <c r="P872" i="7"/>
  <c r="Q872" i="7" s="1"/>
  <c r="P878" i="7"/>
  <c r="Q878" i="7" s="1"/>
  <c r="L878" i="7"/>
  <c r="R878" i="7"/>
  <c r="O878" i="7" s="1"/>
  <c r="J878" i="7"/>
  <c r="I878" i="7"/>
  <c r="I892" i="7"/>
  <c r="P892" i="7"/>
  <c r="Q892" i="7" s="1"/>
  <c r="J892" i="7"/>
  <c r="H892" i="7"/>
  <c r="R892" i="7"/>
  <c r="O892" i="7" s="1"/>
  <c r="H911" i="7"/>
  <c r="I911" i="7"/>
  <c r="L911" i="7"/>
  <c r="R911" i="7"/>
  <c r="O911" i="7" s="1"/>
  <c r="L922" i="7"/>
  <c r="I922" i="7"/>
  <c r="P922" i="7"/>
  <c r="Q922" i="7" s="1"/>
  <c r="L948" i="7"/>
  <c r="J948" i="7"/>
  <c r="I948" i="7"/>
  <c r="H948" i="7"/>
  <c r="L963" i="7"/>
  <c r="J963" i="7"/>
  <c r="R963" i="7"/>
  <c r="O963" i="7" s="1"/>
  <c r="I963" i="7"/>
  <c r="H963" i="7"/>
  <c r="H974" i="7"/>
  <c r="I974" i="7"/>
  <c r="P974" i="7"/>
  <c r="Q974" i="7" s="1"/>
  <c r="L974" i="7"/>
  <c r="G1017" i="7"/>
  <c r="K1017" i="7" s="1"/>
  <c r="J792" i="7"/>
  <c r="P792" i="7"/>
  <c r="Q792" i="7" s="1"/>
  <c r="L792" i="7"/>
  <c r="I797" i="7"/>
  <c r="P797" i="7"/>
  <c r="Q797" i="7" s="1"/>
  <c r="H797" i="7"/>
  <c r="L800" i="7"/>
  <c r="P800" i="7"/>
  <c r="Q800" i="7" s="1"/>
  <c r="P801" i="7"/>
  <c r="Q801" i="7" s="1"/>
  <c r="I801" i="7"/>
  <c r="J801" i="7"/>
  <c r="H801" i="7"/>
  <c r="R801" i="7"/>
  <c r="O801" i="7" s="1"/>
  <c r="P856" i="7"/>
  <c r="Q856" i="7" s="1"/>
  <c r="J872" i="7"/>
  <c r="J874" i="7"/>
  <c r="L874" i="7"/>
  <c r="I874" i="7"/>
  <c r="H874" i="7"/>
  <c r="H887" i="7"/>
  <c r="L887" i="7"/>
  <c r="I887" i="7"/>
  <c r="R887" i="7"/>
  <c r="O887" i="7" s="1"/>
  <c r="P887" i="7"/>
  <c r="Q887" i="7" s="1"/>
  <c r="L899" i="7"/>
  <c r="J899" i="7"/>
  <c r="R899" i="7"/>
  <c r="O899" i="7" s="1"/>
  <c r="P899" i="7"/>
  <c r="Q899" i="7" s="1"/>
  <c r="I899" i="7"/>
  <c r="H899" i="7"/>
  <c r="R904" i="7"/>
  <c r="O904" i="7" s="1"/>
  <c r="I904" i="7"/>
  <c r="H904" i="7"/>
  <c r="L904" i="7"/>
  <c r="P906" i="7"/>
  <c r="Q906" i="7" s="1"/>
  <c r="J906" i="7"/>
  <c r="I906" i="7"/>
  <c r="H906" i="7"/>
  <c r="R906" i="7"/>
  <c r="O906" i="7" s="1"/>
  <c r="P911" i="7"/>
  <c r="Q911" i="7" s="1"/>
  <c r="J922" i="7"/>
  <c r="G933" i="7"/>
  <c r="K933" i="7" s="1"/>
  <c r="J936" i="7"/>
  <c r="R936" i="7"/>
  <c r="O936" i="7" s="1"/>
  <c r="P936" i="7"/>
  <c r="Q936" i="7" s="1"/>
  <c r="G938" i="7"/>
  <c r="K938" i="7" s="1"/>
  <c r="H942" i="7"/>
  <c r="L942" i="7"/>
  <c r="J942" i="7"/>
  <c r="I942" i="7"/>
  <c r="P942" i="7"/>
  <c r="Q942" i="7" s="1"/>
  <c r="R948" i="7"/>
  <c r="O948" i="7" s="1"/>
  <c r="L962" i="7"/>
  <c r="J962" i="7"/>
  <c r="I962" i="7"/>
  <c r="R962" i="7"/>
  <c r="O962" i="7" s="1"/>
  <c r="P963" i="7"/>
  <c r="Q963" i="7" s="1"/>
  <c r="R974" i="7"/>
  <c r="O974" i="7" s="1"/>
  <c r="I1007" i="7"/>
  <c r="J1007" i="7"/>
  <c r="R1007" i="7"/>
  <c r="O1007" i="7" s="1"/>
  <c r="P1007" i="7"/>
  <c r="Q1007" i="7" s="1"/>
  <c r="L1007" i="7"/>
  <c r="H1007" i="7"/>
  <c r="G1026" i="7"/>
  <c r="K1026" i="7" s="1"/>
  <c r="R753" i="7"/>
  <c r="O753" i="7" s="1"/>
  <c r="H753" i="7"/>
  <c r="P753" i="7"/>
  <c r="Q753" i="7" s="1"/>
  <c r="R819" i="7"/>
  <c r="O819" i="7" s="1"/>
  <c r="I819" i="7"/>
  <c r="P819" i="7"/>
  <c r="Q819" i="7" s="1"/>
  <c r="J841" i="7"/>
  <c r="L841" i="7"/>
  <c r="R841" i="7"/>
  <c r="O841" i="7" s="1"/>
  <c r="L851" i="7"/>
  <c r="P851" i="7"/>
  <c r="Q851" i="7" s="1"/>
  <c r="R851" i="7"/>
  <c r="O851" i="7" s="1"/>
  <c r="J851" i="7"/>
  <c r="I851" i="7"/>
  <c r="R852" i="7"/>
  <c r="O852" i="7" s="1"/>
  <c r="H852" i="7"/>
  <c r="G867" i="7"/>
  <c r="K867" i="7" s="1"/>
  <c r="P885" i="7"/>
  <c r="Q885" i="7" s="1"/>
  <c r="H885" i="7"/>
  <c r="L885" i="7"/>
  <c r="J885" i="7"/>
  <c r="G910" i="7"/>
  <c r="K910" i="7" s="1"/>
  <c r="L915" i="7"/>
  <c r="P915" i="7"/>
  <c r="Q915" i="7" s="1"/>
  <c r="I915" i="7"/>
  <c r="J915" i="7"/>
  <c r="H915" i="7"/>
  <c r="G950" i="7"/>
  <c r="K950" i="7" s="1"/>
  <c r="G955" i="7"/>
  <c r="K955" i="7" s="1"/>
  <c r="G961" i="7"/>
  <c r="K961" i="7" s="1"/>
  <c r="J995" i="7"/>
  <c r="I995" i="7"/>
  <c r="L995" i="7"/>
  <c r="P995" i="7"/>
  <c r="Q995" i="7" s="1"/>
  <c r="R995" i="7"/>
  <c r="O995" i="7" s="1"/>
  <c r="T1012" i="7"/>
  <c r="S1012" i="7"/>
  <c r="P1015" i="7"/>
  <c r="Q1015" i="7" s="1"/>
  <c r="J1015" i="7"/>
  <c r="H1015" i="7"/>
  <c r="I1015" i="7"/>
  <c r="R1015" i="7"/>
  <c r="O1015" i="7" s="1"/>
  <c r="L1015" i="7"/>
  <c r="G722" i="7"/>
  <c r="K722" i="7" s="1"/>
  <c r="I753" i="7"/>
  <c r="G754" i="7"/>
  <c r="K754" i="7" s="1"/>
  <c r="I756" i="7"/>
  <c r="H756" i="7"/>
  <c r="L765" i="7"/>
  <c r="J768" i="7"/>
  <c r="L768" i="7"/>
  <c r="I772" i="7"/>
  <c r="J772" i="7"/>
  <c r="H788" i="7"/>
  <c r="G798" i="7"/>
  <c r="K798" i="7" s="1"/>
  <c r="P816" i="7"/>
  <c r="Q816" i="7" s="1"/>
  <c r="R816" i="7"/>
  <c r="O816" i="7" s="1"/>
  <c r="H819" i="7"/>
  <c r="H836" i="7"/>
  <c r="H845" i="7"/>
  <c r="I852" i="7"/>
  <c r="J853" i="7"/>
  <c r="L853" i="7"/>
  <c r="P854" i="7"/>
  <c r="Q854" i="7" s="1"/>
  <c r="I854" i="7"/>
  <c r="H854" i="7"/>
  <c r="P861" i="7"/>
  <c r="Q861" i="7" s="1"/>
  <c r="L861" i="7"/>
  <c r="H863" i="7"/>
  <c r="R863" i="7"/>
  <c r="O863" i="7" s="1"/>
  <c r="P863" i="7"/>
  <c r="Q863" i="7" s="1"/>
  <c r="L884" i="7"/>
  <c r="P884" i="7"/>
  <c r="Q884" i="7" s="1"/>
  <c r="R884" i="7"/>
  <c r="O884" i="7" s="1"/>
  <c r="J884" i="7"/>
  <c r="I885" i="7"/>
  <c r="G902" i="7"/>
  <c r="K902" i="7" s="1"/>
  <c r="G987" i="7"/>
  <c r="K987" i="7" s="1"/>
  <c r="G989" i="7"/>
  <c r="K989" i="7" s="1"/>
  <c r="G993" i="7"/>
  <c r="K993" i="7" s="1"/>
  <c r="H995" i="7"/>
  <c r="H909" i="7"/>
  <c r="I909" i="7"/>
  <c r="R909" i="7"/>
  <c r="O909" i="7" s="1"/>
  <c r="H926" i="7"/>
  <c r="R926" i="7"/>
  <c r="O926" i="7" s="1"/>
  <c r="P926" i="7"/>
  <c r="Q926" i="7" s="1"/>
  <c r="G931" i="7"/>
  <c r="K931" i="7" s="1"/>
  <c r="L954" i="7"/>
  <c r="P954" i="7"/>
  <c r="Q954" i="7" s="1"/>
  <c r="R954" i="7"/>
  <c r="O954" i="7" s="1"/>
  <c r="H954" i="7"/>
  <c r="G985" i="7"/>
  <c r="K985" i="7" s="1"/>
  <c r="G988" i="7"/>
  <c r="K988" i="7" s="1"/>
  <c r="P990" i="7"/>
  <c r="Q990" i="7" s="1"/>
  <c r="R990" i="7"/>
  <c r="O990" i="7" s="1"/>
  <c r="H990" i="7"/>
  <c r="G994" i="7"/>
  <c r="K994" i="7" s="1"/>
  <c r="I1028" i="7"/>
  <c r="R1028" i="7"/>
  <c r="O1028" i="7" s="1"/>
  <c r="P1028" i="7"/>
  <c r="Q1028" i="7" s="1"/>
  <c r="L1028" i="7"/>
  <c r="L866" i="7"/>
  <c r="H866" i="7"/>
  <c r="R866" i="7"/>
  <c r="O866" i="7" s="1"/>
  <c r="I877" i="7"/>
  <c r="R877" i="7"/>
  <c r="O877" i="7" s="1"/>
  <c r="J877" i="7"/>
  <c r="H877" i="7"/>
  <c r="P894" i="7"/>
  <c r="Q894" i="7" s="1"/>
  <c r="L894" i="7"/>
  <c r="J894" i="7"/>
  <c r="H895" i="7"/>
  <c r="I895" i="7"/>
  <c r="J895" i="7"/>
  <c r="J897" i="7"/>
  <c r="P897" i="7"/>
  <c r="Q897" i="7" s="1"/>
  <c r="I897" i="7"/>
  <c r="L897" i="7"/>
  <c r="L909" i="7"/>
  <c r="J920" i="7"/>
  <c r="L920" i="7"/>
  <c r="R920" i="7"/>
  <c r="O920" i="7" s="1"/>
  <c r="I926" i="7"/>
  <c r="G957" i="7"/>
  <c r="K957" i="7" s="1"/>
  <c r="H958" i="7"/>
  <c r="P958" i="7"/>
  <c r="Q958" i="7" s="1"/>
  <c r="L958" i="7"/>
  <c r="J958" i="7"/>
  <c r="I958" i="7"/>
  <c r="G966" i="7"/>
  <c r="K966" i="7" s="1"/>
  <c r="I977" i="7"/>
  <c r="L977" i="7"/>
  <c r="P977" i="7"/>
  <c r="Q977" i="7" s="1"/>
  <c r="R977" i="7"/>
  <c r="O977" i="7" s="1"/>
  <c r="G982" i="7"/>
  <c r="K982" i="7" s="1"/>
  <c r="L990" i="7"/>
  <c r="J998" i="7"/>
  <c r="P998" i="7"/>
  <c r="Q998" i="7" s="1"/>
  <c r="H998" i="7"/>
  <c r="G1014" i="7"/>
  <c r="K1014" i="7" s="1"/>
  <c r="G1025" i="7"/>
  <c r="K1025" i="7" s="1"/>
  <c r="H1028" i="7"/>
  <c r="J865" i="7"/>
  <c r="R865" i="7"/>
  <c r="O865" i="7" s="1"/>
  <c r="L865" i="7"/>
  <c r="I865" i="7"/>
  <c r="I866" i="7"/>
  <c r="L877" i="7"/>
  <c r="G891" i="7"/>
  <c r="K891" i="7" s="1"/>
  <c r="I893" i="7"/>
  <c r="R893" i="7"/>
  <c r="O893" i="7" s="1"/>
  <c r="P893" i="7"/>
  <c r="Q893" i="7" s="1"/>
  <c r="H894" i="7"/>
  <c r="L895" i="7"/>
  <c r="P900" i="7"/>
  <c r="Q900" i="7" s="1"/>
  <c r="J900" i="7"/>
  <c r="I900" i="7"/>
  <c r="H900" i="7"/>
  <c r="P909" i="7"/>
  <c r="Q909" i="7" s="1"/>
  <c r="L914" i="7"/>
  <c r="P914" i="7"/>
  <c r="Q914" i="7" s="1"/>
  <c r="J914" i="7"/>
  <c r="J917" i="7"/>
  <c r="H917" i="7"/>
  <c r="L917" i="7"/>
  <c r="G923" i="7"/>
  <c r="K923" i="7" s="1"/>
  <c r="P925" i="7"/>
  <c r="Q925" i="7" s="1"/>
  <c r="R925" i="7"/>
  <c r="O925" i="7" s="1"/>
  <c r="H925" i="7"/>
  <c r="J925" i="7"/>
  <c r="J926" i="7"/>
  <c r="G929" i="7"/>
  <c r="K929" i="7" s="1"/>
  <c r="G937" i="7"/>
  <c r="K937" i="7" s="1"/>
  <c r="G951" i="7"/>
  <c r="K951" i="7" s="1"/>
  <c r="H977" i="7"/>
  <c r="I998" i="7"/>
  <c r="G1001" i="7"/>
  <c r="K1001" i="7" s="1"/>
  <c r="G1006" i="7"/>
  <c r="K1006" i="7" s="1"/>
  <c r="J1011" i="7"/>
  <c r="H1011" i="7"/>
  <c r="I1011" i="7"/>
  <c r="J1028" i="7"/>
  <c r="J932" i="7"/>
  <c r="L932" i="7"/>
  <c r="I971" i="7"/>
  <c r="R971" i="7"/>
  <c r="O971" i="7" s="1"/>
  <c r="L981" i="7"/>
  <c r="P981" i="7"/>
  <c r="Q981" i="7" s="1"/>
  <c r="I981" i="7"/>
  <c r="R981" i="7"/>
  <c r="O981" i="7" s="1"/>
  <c r="P996" i="7"/>
  <c r="Q996" i="7" s="1"/>
  <c r="R996" i="7"/>
  <c r="O996" i="7" s="1"/>
  <c r="J1003" i="7"/>
  <c r="H1003" i="7"/>
  <c r="G1020" i="7"/>
  <c r="K1020" i="7" s="1"/>
  <c r="G1021" i="7"/>
  <c r="K1021" i="7" s="1"/>
  <c r="M420" i="7"/>
  <c r="M421" i="7" s="1"/>
  <c r="M422" i="7" s="1"/>
  <c r="M423" i="7" s="1"/>
  <c r="M424" i="7" s="1"/>
  <c r="M425" i="7" s="1"/>
  <c r="M426" i="7" s="1"/>
  <c r="M427" i="7" s="1"/>
  <c r="M428" i="7" s="1"/>
  <c r="M429" i="7" s="1"/>
  <c r="M430" i="7" s="1"/>
  <c r="M431" i="7" s="1"/>
  <c r="M432" i="7" s="1"/>
  <c r="M433" i="7" s="1"/>
  <c r="M434" i="7" s="1"/>
  <c r="M435" i="7" s="1"/>
  <c r="M436" i="7" s="1"/>
  <c r="M437" i="7" s="1"/>
  <c r="M438" i="7" s="1"/>
  <c r="M439" i="7" s="1"/>
  <c r="M440" i="7" s="1"/>
  <c r="M441" i="7" s="1"/>
  <c r="M442" i="7" s="1"/>
  <c r="M443" i="7" s="1"/>
  <c r="M444" i="7" s="1"/>
  <c r="M445" i="7" s="1"/>
  <c r="M446" i="7" s="1"/>
  <c r="M447" i="7" s="1"/>
  <c r="M448" i="7" s="1"/>
  <c r="M449" i="7" s="1"/>
  <c r="M450" i="7" s="1"/>
  <c r="M451" i="7" s="1"/>
  <c r="M452" i="7" s="1"/>
  <c r="M453" i="7" s="1"/>
  <c r="M454" i="7" s="1"/>
  <c r="M455" i="7" s="1"/>
  <c r="M456" i="7" s="1"/>
  <c r="M457" i="7" s="1"/>
  <c r="M458" i="7" s="1"/>
  <c r="M459" i="7" s="1"/>
  <c r="M460" i="7" s="1"/>
  <c r="M461" i="7" s="1"/>
  <c r="M462" i="7" s="1"/>
  <c r="M463" i="7" s="1"/>
  <c r="M464" i="7" s="1"/>
  <c r="M465" i="7" s="1"/>
  <c r="M466" i="7" s="1"/>
  <c r="M467" i="7" s="1"/>
  <c r="M468" i="7" s="1"/>
  <c r="M469" i="7" s="1"/>
  <c r="M470" i="7" s="1"/>
  <c r="M471" i="7" s="1"/>
  <c r="M472" i="7" s="1"/>
  <c r="M473" i="7" s="1"/>
  <c r="M474" i="7" s="1"/>
  <c r="M475" i="7" s="1"/>
  <c r="M476" i="7" s="1"/>
  <c r="M477" i="7" s="1"/>
  <c r="M478" i="7" s="1"/>
  <c r="M479" i="7" s="1"/>
  <c r="M480" i="7" s="1"/>
  <c r="M481" i="7" s="1"/>
  <c r="M482" i="7" s="1"/>
  <c r="M483" i="7" s="1"/>
  <c r="M484" i="7" s="1"/>
  <c r="M485" i="7" s="1"/>
  <c r="M486" i="7" s="1"/>
  <c r="M487" i="7" s="1"/>
  <c r="M488" i="7" s="1"/>
  <c r="M489" i="7" s="1"/>
  <c r="M490" i="7" s="1"/>
  <c r="M491" i="7" s="1"/>
  <c r="M492" i="7" s="1"/>
  <c r="M493" i="7" s="1"/>
  <c r="M494" i="7" s="1"/>
  <c r="M495" i="7" s="1"/>
  <c r="M496" i="7" s="1"/>
  <c r="M497" i="7" s="1"/>
  <c r="M498" i="7" s="1"/>
  <c r="M499" i="7" s="1"/>
  <c r="M500" i="7" s="1"/>
  <c r="M501" i="7" s="1"/>
  <c r="M502" i="7" s="1"/>
  <c r="M503" i="7" s="1"/>
  <c r="M504" i="7" s="1"/>
  <c r="M505" i="7" s="1"/>
  <c r="M506" i="7" s="1"/>
  <c r="M507" i="7" s="1"/>
  <c r="M508" i="7" s="1"/>
  <c r="M509" i="7" s="1"/>
  <c r="M510" i="7" s="1"/>
  <c r="M511" i="7" s="1"/>
  <c r="M512" i="7" s="1"/>
  <c r="M513" i="7" s="1"/>
  <c r="M514" i="7" s="1"/>
  <c r="M515" i="7" s="1"/>
  <c r="M516" i="7" s="1"/>
  <c r="M517" i="7" s="1"/>
  <c r="M518" i="7" s="1"/>
  <c r="M519" i="7" s="1"/>
  <c r="M520" i="7" s="1"/>
  <c r="M521" i="7" s="1"/>
  <c r="M522" i="7" s="1"/>
  <c r="M523" i="7" s="1"/>
  <c r="M524" i="7" s="1"/>
  <c r="M525" i="7" s="1"/>
  <c r="M526" i="7" s="1"/>
  <c r="M527" i="7" s="1"/>
  <c r="M528" i="7" s="1"/>
  <c r="M529" i="7" s="1"/>
  <c r="M530" i="7" s="1"/>
  <c r="M531" i="7" s="1"/>
  <c r="M532" i="7" s="1"/>
  <c r="M533" i="7" s="1"/>
  <c r="M534" i="7" s="1"/>
  <c r="M535" i="7" s="1"/>
  <c r="M536" i="7" s="1"/>
  <c r="M537" i="7" s="1"/>
  <c r="M538" i="7" s="1"/>
  <c r="M539" i="7" s="1"/>
  <c r="M540" i="7" s="1"/>
  <c r="M541" i="7" s="1"/>
  <c r="M542" i="7" s="1"/>
  <c r="M543" i="7" s="1"/>
  <c r="M544" i="7" s="1"/>
  <c r="M545" i="7" s="1"/>
  <c r="M546" i="7" s="1"/>
  <c r="M547" i="7" s="1"/>
  <c r="M548" i="7" s="1"/>
  <c r="M549" i="7" s="1"/>
  <c r="M550" i="7" s="1"/>
  <c r="M551" i="7" s="1"/>
  <c r="M552" i="7" s="1"/>
  <c r="M553" i="7" s="1"/>
  <c r="M554" i="7" s="1"/>
  <c r="M555" i="7" s="1"/>
  <c r="M556" i="7" s="1"/>
  <c r="M557" i="7" s="1"/>
  <c r="M558" i="7" s="1"/>
  <c r="M559" i="7" s="1"/>
  <c r="M560" i="7" s="1"/>
  <c r="M561" i="7" s="1"/>
  <c r="M562" i="7" s="1"/>
  <c r="M563" i="7" s="1"/>
  <c r="M564" i="7" s="1"/>
  <c r="M565" i="7" s="1"/>
  <c r="M566" i="7" s="1"/>
  <c r="M567" i="7" s="1"/>
  <c r="M568" i="7" s="1"/>
  <c r="M569" i="7" s="1"/>
  <c r="M570" i="7" s="1"/>
  <c r="M571" i="7" s="1"/>
  <c r="M572" i="7" s="1"/>
  <c r="M573" i="7" s="1"/>
  <c r="M574" i="7" s="1"/>
  <c r="M575" i="7" s="1"/>
  <c r="M576" i="7" s="1"/>
  <c r="M577" i="7" s="1"/>
  <c r="M578" i="7" s="1"/>
  <c r="M579" i="7" s="1"/>
  <c r="M580" i="7" s="1"/>
  <c r="M581" i="7" s="1"/>
  <c r="M582" i="7" s="1"/>
  <c r="M583" i="7" s="1"/>
  <c r="M584" i="7" s="1"/>
  <c r="M585" i="7" s="1"/>
  <c r="M586" i="7" s="1"/>
  <c r="M587" i="7" s="1"/>
  <c r="M588" i="7" s="1"/>
  <c r="M589" i="7" s="1"/>
  <c r="M590" i="7" s="1"/>
  <c r="M591" i="7" s="1"/>
  <c r="M592" i="7" s="1"/>
  <c r="M593" i="7" s="1"/>
  <c r="M594" i="7" s="1"/>
  <c r="M595" i="7" s="1"/>
  <c r="M596" i="7" s="1"/>
  <c r="M597" i="7" s="1"/>
  <c r="M598" i="7" s="1"/>
  <c r="M599" i="7" s="1"/>
  <c r="M600" i="7" s="1"/>
  <c r="M601" i="7" s="1"/>
  <c r="M602" i="7" s="1"/>
  <c r="M603" i="7" s="1"/>
  <c r="M604" i="7" s="1"/>
  <c r="M605" i="7" s="1"/>
  <c r="M606" i="7" s="1"/>
  <c r="M607" i="7" s="1"/>
  <c r="M608" i="7" s="1"/>
  <c r="M609" i="7" s="1"/>
  <c r="M610" i="7" s="1"/>
  <c r="M611" i="7" s="1"/>
  <c r="M612" i="7" s="1"/>
  <c r="M613" i="7" s="1"/>
  <c r="M614" i="7" s="1"/>
  <c r="M615" i="7" s="1"/>
  <c r="M616" i="7" s="1"/>
  <c r="M617" i="7" s="1"/>
  <c r="M618" i="7" s="1"/>
  <c r="R660" i="7"/>
  <c r="O660" i="7" s="1"/>
  <c r="R777" i="7"/>
  <c r="O777" i="7" s="1"/>
  <c r="P846" i="7"/>
  <c r="Q846" i="7" s="1"/>
  <c r="R846" i="7"/>
  <c r="O846" i="7" s="1"/>
  <c r="H846" i="7"/>
  <c r="H879" i="7"/>
  <c r="P879" i="7"/>
  <c r="Q879" i="7" s="1"/>
  <c r="G880" i="7"/>
  <c r="K880" i="7" s="1"/>
  <c r="G898" i="7"/>
  <c r="K898" i="7" s="1"/>
  <c r="H924" i="7"/>
  <c r="G935" i="7"/>
  <c r="K935" i="7" s="1"/>
  <c r="R943" i="7"/>
  <c r="O943" i="7" s="1"/>
  <c r="I943" i="7"/>
  <c r="H943" i="7"/>
  <c r="R967" i="7"/>
  <c r="O967" i="7" s="1"/>
  <c r="I967" i="7"/>
  <c r="P967" i="7"/>
  <c r="Q967" i="7" s="1"/>
  <c r="J967" i="7"/>
  <c r="H971" i="7"/>
  <c r="H996" i="7"/>
  <c r="G997" i="7"/>
  <c r="K997" i="7" s="1"/>
  <c r="I1003" i="7"/>
  <c r="J1004" i="7"/>
  <c r="H1004" i="7"/>
  <c r="G1010" i="7"/>
  <c r="K1010" i="7" s="1"/>
  <c r="G1019" i="7"/>
  <c r="K1019" i="7" s="1"/>
  <c r="G1022" i="7"/>
  <c r="K1022" i="7" s="1"/>
  <c r="G89" i="7"/>
  <c r="K89" i="7" s="1"/>
  <c r="G153" i="7"/>
  <c r="K153" i="7" s="1"/>
  <c r="G222" i="7"/>
  <c r="K222" i="7" s="1"/>
  <c r="G286" i="7"/>
  <c r="K286" i="7" s="1"/>
  <c r="G350" i="7"/>
  <c r="K350" i="7" s="1"/>
  <c r="G419" i="7"/>
  <c r="K419" i="7" s="1"/>
  <c r="G483" i="7"/>
  <c r="K483" i="7" s="1"/>
  <c r="G547" i="7"/>
  <c r="K547" i="7" s="1"/>
  <c r="G560" i="7"/>
  <c r="K560" i="7" s="1"/>
  <c r="G589" i="7"/>
  <c r="K589" i="7" s="1"/>
  <c r="G597" i="7"/>
  <c r="K597" i="7" s="1"/>
  <c r="G626" i="7"/>
  <c r="K626" i="7" s="1"/>
  <c r="G642" i="7"/>
  <c r="K642" i="7" s="1"/>
  <c r="G648" i="7"/>
  <c r="K648" i="7" s="1"/>
  <c r="G656" i="7"/>
  <c r="K656" i="7" s="1"/>
  <c r="G670" i="7"/>
  <c r="K670" i="7" s="1"/>
  <c r="G694" i="7"/>
  <c r="K694" i="7" s="1"/>
  <c r="L701" i="7"/>
  <c r="G702" i="7"/>
  <c r="K702" i="7" s="1"/>
  <c r="G799" i="7"/>
  <c r="K799" i="7" s="1"/>
  <c r="G805" i="7"/>
  <c r="K805" i="7" s="1"/>
  <c r="H813" i="7"/>
  <c r="G822" i="7"/>
  <c r="K822" i="7" s="1"/>
  <c r="P838" i="7"/>
  <c r="Q838" i="7" s="1"/>
  <c r="L838" i="7"/>
  <c r="G844" i="7"/>
  <c r="K844" i="7" s="1"/>
  <c r="I846" i="7"/>
  <c r="G875" i="7"/>
  <c r="K875" i="7" s="1"/>
  <c r="L879" i="7"/>
  <c r="G907" i="7"/>
  <c r="K907" i="7" s="1"/>
  <c r="R919" i="7"/>
  <c r="O919" i="7" s="1"/>
  <c r="I919" i="7"/>
  <c r="H919" i="7"/>
  <c r="I924" i="7"/>
  <c r="P932" i="7"/>
  <c r="Q932" i="7" s="1"/>
  <c r="J943" i="7"/>
  <c r="H944" i="7"/>
  <c r="G959" i="7"/>
  <c r="K959" i="7" s="1"/>
  <c r="H967" i="7"/>
  <c r="J971" i="7"/>
  <c r="I996" i="7"/>
  <c r="L1003" i="7"/>
  <c r="I1004" i="7"/>
  <c r="G1005" i="7"/>
  <c r="K1005" i="7" s="1"/>
  <c r="P949" i="7"/>
  <c r="Q949" i="7" s="1"/>
  <c r="H949" i="7"/>
  <c r="G1016" i="7"/>
  <c r="K1016" i="7" s="1"/>
  <c r="P1024" i="7"/>
  <c r="Q1024" i="7" s="1"/>
  <c r="R1024" i="7"/>
  <c r="O1024" i="7" s="1"/>
  <c r="H1024" i="7"/>
  <c r="G941" i="7"/>
  <c r="K941" i="7" s="1"/>
  <c r="G970" i="7"/>
  <c r="K970" i="7" s="1"/>
  <c r="H33" i="6"/>
  <c r="J33" i="6"/>
  <c r="I33" i="6"/>
  <c r="I18" i="6"/>
  <c r="J18" i="6"/>
  <c r="H18" i="6"/>
  <c r="S71" i="6"/>
  <c r="T71" i="6"/>
  <c r="R50" i="6"/>
  <c r="O50" i="6" s="1"/>
  <c r="I50" i="6"/>
  <c r="P50" i="6"/>
  <c r="Q50" i="6" s="1"/>
  <c r="J50" i="6"/>
  <c r="H50" i="6"/>
  <c r="L50" i="6"/>
  <c r="H65" i="6"/>
  <c r="L65" i="6"/>
  <c r="P65" i="6"/>
  <c r="Q65" i="6" s="1"/>
  <c r="J65" i="6"/>
  <c r="I65" i="6"/>
  <c r="R65" i="6"/>
  <c r="O65" i="6" s="1"/>
  <c r="G16" i="6"/>
  <c r="K16" i="6" s="1"/>
  <c r="I26" i="6"/>
  <c r="R38" i="6"/>
  <c r="O38" i="6" s="1"/>
  <c r="I38" i="6"/>
  <c r="J38" i="6"/>
  <c r="P38" i="6"/>
  <c r="Q38" i="6" s="1"/>
  <c r="G48" i="6"/>
  <c r="K48" i="6" s="1"/>
  <c r="G94" i="6"/>
  <c r="K94" i="6" s="1"/>
  <c r="L101" i="6"/>
  <c r="H101" i="6"/>
  <c r="R101" i="6"/>
  <c r="O101" i="6" s="1"/>
  <c r="P101" i="6"/>
  <c r="Q101" i="6" s="1"/>
  <c r="J101" i="6"/>
  <c r="I101" i="6"/>
  <c r="G113" i="6"/>
  <c r="K113" i="6" s="1"/>
  <c r="S135" i="6"/>
  <c r="T135" i="6"/>
  <c r="J280" i="6"/>
  <c r="I280" i="6"/>
  <c r="H280" i="6"/>
  <c r="P280" i="6"/>
  <c r="Q280" i="6" s="1"/>
  <c r="L280" i="6"/>
  <c r="R280" i="6"/>
  <c r="O280" i="6" s="1"/>
  <c r="R297" i="6"/>
  <c r="O297" i="6" s="1"/>
  <c r="I297" i="6"/>
  <c r="J297" i="6"/>
  <c r="H297" i="6"/>
  <c r="P297" i="6"/>
  <c r="Q297" i="6" s="1"/>
  <c r="G301" i="6"/>
  <c r="K301" i="6" s="1"/>
  <c r="G356" i="6"/>
  <c r="K356" i="6" s="1"/>
  <c r="G663" i="6"/>
  <c r="K663" i="6" s="1"/>
  <c r="H26" i="6"/>
  <c r="G30" i="6"/>
  <c r="K30" i="6" s="1"/>
  <c r="J31" i="6"/>
  <c r="H31" i="6"/>
  <c r="L37" i="6"/>
  <c r="R37" i="6" s="1"/>
  <c r="O37" i="6" s="1"/>
  <c r="H37" i="6"/>
  <c r="J37" i="6"/>
  <c r="H38" i="6"/>
  <c r="P68" i="6"/>
  <c r="Q68" i="6" s="1"/>
  <c r="J68" i="6"/>
  <c r="I68" i="6"/>
  <c r="H68" i="6"/>
  <c r="R82" i="6"/>
  <c r="O82" i="6" s="1"/>
  <c r="I82" i="6"/>
  <c r="P82" i="6"/>
  <c r="Q82" i="6" s="1"/>
  <c r="J82" i="6"/>
  <c r="H82" i="6"/>
  <c r="G84" i="6"/>
  <c r="K84" i="6" s="1"/>
  <c r="G96" i="6"/>
  <c r="K96" i="6" s="1"/>
  <c r="G98" i="6"/>
  <c r="K98" i="6" s="1"/>
  <c r="S99" i="6"/>
  <c r="T99" i="6"/>
  <c r="G126" i="6"/>
  <c r="K126" i="6" s="1"/>
  <c r="S179" i="6"/>
  <c r="T179" i="6"/>
  <c r="R239" i="6"/>
  <c r="O239" i="6" s="1"/>
  <c r="I239" i="6"/>
  <c r="L239" i="6"/>
  <c r="P239" i="6"/>
  <c r="Q239" i="6" s="1"/>
  <c r="J239" i="6"/>
  <c r="L297" i="6"/>
  <c r="J342" i="6"/>
  <c r="R342" i="6"/>
  <c r="O342" i="6" s="1"/>
  <c r="P342" i="6"/>
  <c r="Q342" i="6" s="1"/>
  <c r="L342" i="6"/>
  <c r="I342" i="6"/>
  <c r="H342" i="6"/>
  <c r="H452" i="6"/>
  <c r="I452" i="6"/>
  <c r="R452" i="6"/>
  <c r="O452" i="6" s="1"/>
  <c r="J452" i="6"/>
  <c r="P452" i="6"/>
  <c r="Q452" i="6" s="1"/>
  <c r="L452" i="6"/>
  <c r="G517" i="6"/>
  <c r="K517" i="6" s="1"/>
  <c r="R521" i="6"/>
  <c r="O521" i="6" s="1"/>
  <c r="I521" i="6"/>
  <c r="J521" i="6"/>
  <c r="P521" i="6"/>
  <c r="Q521" i="6" s="1"/>
  <c r="H521" i="6"/>
  <c r="L521" i="6"/>
  <c r="L665" i="6"/>
  <c r="R665" i="6"/>
  <c r="O665" i="6" s="1"/>
  <c r="H665" i="6"/>
  <c r="P665" i="6"/>
  <c r="Q665" i="6" s="1"/>
  <c r="I665" i="6"/>
  <c r="J665" i="6"/>
  <c r="R90" i="6"/>
  <c r="O90" i="6" s="1"/>
  <c r="I90" i="6"/>
  <c r="L90" i="6"/>
  <c r="H90" i="6"/>
  <c r="P90" i="6"/>
  <c r="Q90" i="6" s="1"/>
  <c r="R134" i="6"/>
  <c r="O134" i="6" s="1"/>
  <c r="I134" i="6"/>
  <c r="J134" i="6"/>
  <c r="P134" i="6"/>
  <c r="Q134" i="6" s="1"/>
  <c r="H134" i="6"/>
  <c r="L134" i="6"/>
  <c r="H10" i="6"/>
  <c r="J19" i="6"/>
  <c r="I19" i="6"/>
  <c r="H19" i="6"/>
  <c r="H36" i="6"/>
  <c r="R54" i="6"/>
  <c r="O54" i="6" s="1"/>
  <c r="I54" i="6"/>
  <c r="P54" i="6"/>
  <c r="Q54" i="6" s="1"/>
  <c r="J54" i="6"/>
  <c r="L54" i="6"/>
  <c r="G81" i="6"/>
  <c r="K81" i="6" s="1"/>
  <c r="J90" i="6"/>
  <c r="P100" i="6"/>
  <c r="Q100" i="6" s="1"/>
  <c r="J100" i="6"/>
  <c r="I100" i="6"/>
  <c r="H100" i="6"/>
  <c r="R100" i="6"/>
  <c r="O100" i="6" s="1"/>
  <c r="G110" i="6"/>
  <c r="K110" i="6" s="1"/>
  <c r="G142" i="6"/>
  <c r="K142" i="6" s="1"/>
  <c r="G180" i="6"/>
  <c r="K180" i="6" s="1"/>
  <c r="G247" i="6"/>
  <c r="K247" i="6" s="1"/>
  <c r="G278" i="6"/>
  <c r="K278" i="6" s="1"/>
  <c r="P323" i="6"/>
  <c r="Q323" i="6" s="1"/>
  <c r="J323" i="6"/>
  <c r="R323" i="6"/>
  <c r="O323" i="6" s="1"/>
  <c r="L323" i="6"/>
  <c r="I323" i="6"/>
  <c r="H323" i="6"/>
  <c r="R445" i="6"/>
  <c r="O445" i="6" s="1"/>
  <c r="I445" i="6"/>
  <c r="P445" i="6"/>
  <c r="Q445" i="6" s="1"/>
  <c r="H445" i="6"/>
  <c r="L445" i="6"/>
  <c r="J445" i="6"/>
  <c r="R843" i="6"/>
  <c r="O843" i="6" s="1"/>
  <c r="I843" i="6"/>
  <c r="J843" i="6"/>
  <c r="P843" i="6"/>
  <c r="Q843" i="6" s="1"/>
  <c r="H843" i="6"/>
  <c r="L843" i="6"/>
  <c r="J26" i="6"/>
  <c r="J55" i="6"/>
  <c r="I55" i="6"/>
  <c r="P55" i="6"/>
  <c r="Q55" i="6" s="1"/>
  <c r="L55" i="6"/>
  <c r="T285" i="6"/>
  <c r="S285" i="6"/>
  <c r="L650" i="6"/>
  <c r="R650" i="6"/>
  <c r="O650" i="6" s="1"/>
  <c r="H650" i="6"/>
  <c r="J650" i="6"/>
  <c r="I650" i="6"/>
  <c r="P650" i="6"/>
  <c r="Q650" i="6" s="1"/>
  <c r="J23" i="6"/>
  <c r="I23" i="6"/>
  <c r="G29" i="6"/>
  <c r="K29" i="6" s="1"/>
  <c r="I32" i="6"/>
  <c r="H32" i="6"/>
  <c r="R42" i="6"/>
  <c r="O42" i="6" s="1"/>
  <c r="I42" i="6"/>
  <c r="L42" i="6"/>
  <c r="H42" i="6"/>
  <c r="L53" i="6"/>
  <c r="H53" i="6"/>
  <c r="J53" i="6"/>
  <c r="R53" i="6"/>
  <c r="O53" i="6" s="1"/>
  <c r="P53" i="6"/>
  <c r="Q53" i="6" s="1"/>
  <c r="H54" i="6"/>
  <c r="G62" i="6"/>
  <c r="K62" i="6" s="1"/>
  <c r="R70" i="6"/>
  <c r="O70" i="6" s="1"/>
  <c r="I70" i="6"/>
  <c r="J70" i="6"/>
  <c r="P70" i="6"/>
  <c r="Q70" i="6" s="1"/>
  <c r="H70" i="6"/>
  <c r="R74" i="6"/>
  <c r="O74" i="6" s="1"/>
  <c r="I74" i="6"/>
  <c r="L74" i="6"/>
  <c r="H74" i="6"/>
  <c r="J79" i="6"/>
  <c r="H79" i="6"/>
  <c r="R79" i="6"/>
  <c r="O79" i="6" s="1"/>
  <c r="L79" i="6"/>
  <c r="P79" i="6"/>
  <c r="Q79" i="6" s="1"/>
  <c r="L100" i="6"/>
  <c r="R106" i="6"/>
  <c r="O106" i="6" s="1"/>
  <c r="I106" i="6"/>
  <c r="L106" i="6"/>
  <c r="H106" i="6"/>
  <c r="L149" i="6"/>
  <c r="H149" i="6"/>
  <c r="J149" i="6"/>
  <c r="R149" i="6"/>
  <c r="O149" i="6" s="1"/>
  <c r="P149" i="6"/>
  <c r="Q149" i="6" s="1"/>
  <c r="I149" i="6"/>
  <c r="G192" i="6"/>
  <c r="K192" i="6" s="1"/>
  <c r="J236" i="6"/>
  <c r="P236" i="6"/>
  <c r="Q236" i="6" s="1"/>
  <c r="I236" i="6"/>
  <c r="H236" i="6"/>
  <c r="L236" i="6"/>
  <c r="R236" i="6"/>
  <c r="O236" i="6" s="1"/>
  <c r="T310" i="6"/>
  <c r="S310" i="6"/>
  <c r="G393" i="6"/>
  <c r="K393" i="6" s="1"/>
  <c r="H476" i="6"/>
  <c r="R476" i="6"/>
  <c r="O476" i="6" s="1"/>
  <c r="L476" i="6"/>
  <c r="J476" i="6"/>
  <c r="P476" i="6"/>
  <c r="Q476" i="6" s="1"/>
  <c r="I476" i="6"/>
  <c r="I10" i="6"/>
  <c r="J36" i="6"/>
  <c r="I36" i="6"/>
  <c r="L38" i="6"/>
  <c r="J87" i="6"/>
  <c r="I87" i="6"/>
  <c r="P87" i="6"/>
  <c r="Q87" i="6" s="1"/>
  <c r="R87" i="6"/>
  <c r="O87" i="6" s="1"/>
  <c r="L87" i="6"/>
  <c r="J111" i="6"/>
  <c r="H111" i="6"/>
  <c r="R111" i="6"/>
  <c r="O111" i="6" s="1"/>
  <c r="L111" i="6"/>
  <c r="P111" i="6"/>
  <c r="Q111" i="6" s="1"/>
  <c r="P132" i="6"/>
  <c r="Q132" i="6" s="1"/>
  <c r="J132" i="6"/>
  <c r="I132" i="6"/>
  <c r="H132" i="6"/>
  <c r="R132" i="6"/>
  <c r="O132" i="6" s="1"/>
  <c r="L132" i="6"/>
  <c r="R194" i="6"/>
  <c r="O194" i="6" s="1"/>
  <c r="I194" i="6"/>
  <c r="J194" i="6"/>
  <c r="H194" i="6"/>
  <c r="P194" i="6"/>
  <c r="Q194" i="6" s="1"/>
  <c r="L194" i="6"/>
  <c r="P457" i="6"/>
  <c r="Q457" i="6" s="1"/>
  <c r="J457" i="6"/>
  <c r="I457" i="6"/>
  <c r="L457" i="6"/>
  <c r="H457" i="6"/>
  <c r="R457" i="6"/>
  <c r="O457" i="6" s="1"/>
  <c r="R525" i="6"/>
  <c r="O525" i="6" s="1"/>
  <c r="I525" i="6"/>
  <c r="J525" i="6"/>
  <c r="P525" i="6"/>
  <c r="Q525" i="6" s="1"/>
  <c r="L525" i="6"/>
  <c r="H525" i="6"/>
  <c r="G14" i="6"/>
  <c r="K14" i="6" s="1"/>
  <c r="J15" i="6"/>
  <c r="H15" i="6"/>
  <c r="I22" i="6"/>
  <c r="J22" i="6"/>
  <c r="H23" i="6"/>
  <c r="J32" i="6"/>
  <c r="J35" i="6"/>
  <c r="I35" i="6"/>
  <c r="H35" i="6"/>
  <c r="J42" i="6"/>
  <c r="G46" i="6"/>
  <c r="K46" i="6" s="1"/>
  <c r="J47" i="6"/>
  <c r="H47" i="6"/>
  <c r="R47" i="6"/>
  <c r="O47" i="6" s="1"/>
  <c r="L47" i="6"/>
  <c r="P47" i="6"/>
  <c r="Q47" i="6" s="1"/>
  <c r="G49" i="6"/>
  <c r="K49" i="6" s="1"/>
  <c r="I53" i="6"/>
  <c r="R55" i="6"/>
  <c r="O55" i="6" s="1"/>
  <c r="R58" i="6"/>
  <c r="O58" i="6" s="1"/>
  <c r="I58" i="6"/>
  <c r="L58" i="6"/>
  <c r="P58" i="6"/>
  <c r="Q58" i="6" s="1"/>
  <c r="L70" i="6"/>
  <c r="J74" i="6"/>
  <c r="G78" i="6"/>
  <c r="K78" i="6" s="1"/>
  <c r="J106" i="6"/>
  <c r="G112" i="6"/>
  <c r="K112" i="6" s="1"/>
  <c r="L117" i="6"/>
  <c r="H117" i="6"/>
  <c r="J117" i="6"/>
  <c r="R117" i="6"/>
  <c r="O117" i="6" s="1"/>
  <c r="P117" i="6"/>
  <c r="Q117" i="6" s="1"/>
  <c r="I117" i="6"/>
  <c r="R122" i="6"/>
  <c r="O122" i="6" s="1"/>
  <c r="I122" i="6"/>
  <c r="L122" i="6"/>
  <c r="J122" i="6"/>
  <c r="G125" i="6"/>
  <c r="K125" i="6" s="1"/>
  <c r="L133" i="6"/>
  <c r="H133" i="6"/>
  <c r="R133" i="6"/>
  <c r="O133" i="6" s="1"/>
  <c r="P133" i="6"/>
  <c r="Q133" i="6" s="1"/>
  <c r="J133" i="6"/>
  <c r="I133" i="6"/>
  <c r="R138" i="6"/>
  <c r="O138" i="6" s="1"/>
  <c r="I138" i="6"/>
  <c r="L138" i="6"/>
  <c r="H138" i="6"/>
  <c r="J147" i="6"/>
  <c r="I147" i="6"/>
  <c r="H147" i="6"/>
  <c r="P147" i="6"/>
  <c r="Q147" i="6" s="1"/>
  <c r="L147" i="6"/>
  <c r="R147" i="6"/>
  <c r="O147" i="6" s="1"/>
  <c r="G190" i="6"/>
  <c r="K190" i="6" s="1"/>
  <c r="J216" i="6"/>
  <c r="I216" i="6"/>
  <c r="H216" i="6"/>
  <c r="H304" i="6"/>
  <c r="L304" i="6"/>
  <c r="R304" i="6"/>
  <c r="O304" i="6" s="1"/>
  <c r="J304" i="6"/>
  <c r="I304" i="6"/>
  <c r="P304" i="6"/>
  <c r="Q304" i="6" s="1"/>
  <c r="J334" i="6"/>
  <c r="P334" i="6"/>
  <c r="Q334" i="6" s="1"/>
  <c r="I334" i="6"/>
  <c r="H334" i="6"/>
  <c r="L334" i="6"/>
  <c r="R334" i="6"/>
  <c r="O334" i="6" s="1"/>
  <c r="J71" i="6"/>
  <c r="P71" i="6"/>
  <c r="Q71" i="6" s="1"/>
  <c r="I71" i="6"/>
  <c r="H71" i="6"/>
  <c r="L71" i="6"/>
  <c r="H21" i="6"/>
  <c r="J21" i="6"/>
  <c r="P42" i="6"/>
  <c r="Q42" i="6" s="1"/>
  <c r="G52" i="6"/>
  <c r="K52" i="6" s="1"/>
  <c r="G66" i="6"/>
  <c r="K66" i="6" s="1"/>
  <c r="L69" i="6"/>
  <c r="H69" i="6"/>
  <c r="R69" i="6"/>
  <c r="O69" i="6" s="1"/>
  <c r="P69" i="6"/>
  <c r="Q69" i="6" s="1"/>
  <c r="J69" i="6"/>
  <c r="I69" i="6"/>
  <c r="P74" i="6"/>
  <c r="Q74" i="6" s="1"/>
  <c r="H97" i="6"/>
  <c r="L97" i="6"/>
  <c r="P97" i="6"/>
  <c r="Q97" i="6" s="1"/>
  <c r="J97" i="6"/>
  <c r="I97" i="6"/>
  <c r="R97" i="6"/>
  <c r="O97" i="6" s="1"/>
  <c r="T103" i="6"/>
  <c r="P106" i="6"/>
  <c r="Q106" i="6" s="1"/>
  <c r="J119" i="6"/>
  <c r="I119" i="6"/>
  <c r="P119" i="6"/>
  <c r="Q119" i="6" s="1"/>
  <c r="R119" i="6"/>
  <c r="O119" i="6" s="1"/>
  <c r="L119" i="6"/>
  <c r="H129" i="6"/>
  <c r="L129" i="6"/>
  <c r="P129" i="6"/>
  <c r="Q129" i="6" s="1"/>
  <c r="J129" i="6"/>
  <c r="I129" i="6"/>
  <c r="R129" i="6"/>
  <c r="O129" i="6" s="1"/>
  <c r="J248" i="6"/>
  <c r="I248" i="6"/>
  <c r="H248" i="6"/>
  <c r="P248" i="6"/>
  <c r="Q248" i="6" s="1"/>
  <c r="L248" i="6"/>
  <c r="R248" i="6"/>
  <c r="O248" i="6" s="1"/>
  <c r="G261" i="6"/>
  <c r="K261" i="6" s="1"/>
  <c r="H344" i="6"/>
  <c r="I344" i="6"/>
  <c r="R344" i="6"/>
  <c r="O344" i="6" s="1"/>
  <c r="P344" i="6"/>
  <c r="Q344" i="6" s="1"/>
  <c r="L344" i="6"/>
  <c r="J344" i="6"/>
  <c r="G371" i="6"/>
  <c r="K371" i="6" s="1"/>
  <c r="S409" i="6"/>
  <c r="T409" i="6"/>
  <c r="R489" i="6"/>
  <c r="O489" i="6" s="1"/>
  <c r="J489" i="6"/>
  <c r="P489" i="6"/>
  <c r="Q489" i="6" s="1"/>
  <c r="I489" i="6"/>
  <c r="L489" i="6"/>
  <c r="H489" i="6"/>
  <c r="L540" i="6"/>
  <c r="H540" i="6"/>
  <c r="R540" i="6"/>
  <c r="O540" i="6" s="1"/>
  <c r="J540" i="6"/>
  <c r="I540" i="6"/>
  <c r="P540" i="6"/>
  <c r="Q540" i="6" s="1"/>
  <c r="R118" i="6"/>
  <c r="O118" i="6" s="1"/>
  <c r="I118" i="6"/>
  <c r="P118" i="6"/>
  <c r="Q118" i="6" s="1"/>
  <c r="J118" i="6"/>
  <c r="L118" i="6"/>
  <c r="H118" i="6"/>
  <c r="G263" i="6"/>
  <c r="K263" i="6" s="1"/>
  <c r="H17" i="6"/>
  <c r="J17" i="6"/>
  <c r="I17" i="6"/>
  <c r="G20" i="6"/>
  <c r="K20" i="6" s="1"/>
  <c r="G34" i="6"/>
  <c r="K34" i="6" s="1"/>
  <c r="J39" i="6"/>
  <c r="P39" i="6"/>
  <c r="Q39" i="6" s="1"/>
  <c r="I39" i="6"/>
  <c r="G61" i="6"/>
  <c r="K61" i="6" s="1"/>
  <c r="G80" i="6"/>
  <c r="K80" i="6" s="1"/>
  <c r="J83" i="6"/>
  <c r="I83" i="6"/>
  <c r="H83" i="6"/>
  <c r="P83" i="6"/>
  <c r="Q83" i="6" s="1"/>
  <c r="L83" i="6"/>
  <c r="R83" i="6"/>
  <c r="O83" i="6" s="1"/>
  <c r="J99" i="6"/>
  <c r="P99" i="6"/>
  <c r="Q99" i="6" s="1"/>
  <c r="I99" i="6"/>
  <c r="H99" i="6"/>
  <c r="L99" i="6"/>
  <c r="G116" i="6"/>
  <c r="K116" i="6" s="1"/>
  <c r="H119" i="6"/>
  <c r="P122" i="6"/>
  <c r="Q122" i="6" s="1"/>
  <c r="P138" i="6"/>
  <c r="Q138" i="6" s="1"/>
  <c r="T145" i="6"/>
  <c r="S145" i="6"/>
  <c r="J159" i="6"/>
  <c r="L159" i="6"/>
  <c r="H159" i="6"/>
  <c r="R159" i="6"/>
  <c r="O159" i="6" s="1"/>
  <c r="I159" i="6"/>
  <c r="P159" i="6"/>
  <c r="Q159" i="6" s="1"/>
  <c r="H214" i="6"/>
  <c r="J214" i="6"/>
  <c r="I214" i="6"/>
  <c r="L364" i="6"/>
  <c r="J364" i="6"/>
  <c r="P364" i="6"/>
  <c r="Q364" i="6" s="1"/>
  <c r="R364" i="6"/>
  <c r="O364" i="6" s="1"/>
  <c r="I364" i="6"/>
  <c r="H364" i="6"/>
  <c r="H383" i="6"/>
  <c r="I383" i="6"/>
  <c r="R383" i="6"/>
  <c r="O383" i="6" s="1"/>
  <c r="P383" i="6"/>
  <c r="Q383" i="6" s="1"/>
  <c r="L383" i="6"/>
  <c r="J383" i="6"/>
  <c r="S755" i="6"/>
  <c r="T755" i="6"/>
  <c r="J51" i="6"/>
  <c r="I51" i="6"/>
  <c r="H51" i="6"/>
  <c r="P51" i="6"/>
  <c r="Q51" i="6" s="1"/>
  <c r="R51" i="6"/>
  <c r="O51" i="6" s="1"/>
  <c r="P64" i="6"/>
  <c r="Q64" i="6" s="1"/>
  <c r="I64" i="6"/>
  <c r="H64" i="6"/>
  <c r="R64" i="6"/>
  <c r="O64" i="6" s="1"/>
  <c r="L64" i="6"/>
  <c r="J67" i="6"/>
  <c r="P67" i="6"/>
  <c r="Q67" i="6" s="1"/>
  <c r="I67" i="6"/>
  <c r="H67" i="6"/>
  <c r="L85" i="6"/>
  <c r="H85" i="6"/>
  <c r="J85" i="6"/>
  <c r="R85" i="6"/>
  <c r="O85" i="6" s="1"/>
  <c r="P85" i="6"/>
  <c r="Q85" i="6" s="1"/>
  <c r="G93" i="6"/>
  <c r="K93" i="6" s="1"/>
  <c r="R102" i="6"/>
  <c r="O102" i="6" s="1"/>
  <c r="I102" i="6"/>
  <c r="J102" i="6"/>
  <c r="P102" i="6"/>
  <c r="Q102" i="6" s="1"/>
  <c r="H102" i="6"/>
  <c r="R114" i="6"/>
  <c r="O114" i="6" s="1"/>
  <c r="I114" i="6"/>
  <c r="P114" i="6"/>
  <c r="Q114" i="6" s="1"/>
  <c r="J114" i="6"/>
  <c r="H114" i="6"/>
  <c r="G130" i="6"/>
  <c r="K130" i="6" s="1"/>
  <c r="J191" i="6"/>
  <c r="L191" i="6"/>
  <c r="H191" i="6"/>
  <c r="R191" i="6"/>
  <c r="O191" i="6" s="1"/>
  <c r="I191" i="6"/>
  <c r="P191" i="6"/>
  <c r="Q191" i="6" s="1"/>
  <c r="P233" i="6"/>
  <c r="Q233" i="6" s="1"/>
  <c r="J233" i="6"/>
  <c r="I233" i="6"/>
  <c r="R233" i="6"/>
  <c r="O233" i="6" s="1"/>
  <c r="G274" i="6"/>
  <c r="K274" i="6" s="1"/>
  <c r="J290" i="6"/>
  <c r="L290" i="6"/>
  <c r="P290" i="6"/>
  <c r="Q290" i="6" s="1"/>
  <c r="I290" i="6"/>
  <c r="H290" i="6"/>
  <c r="R290" i="6"/>
  <c r="O290" i="6" s="1"/>
  <c r="J314" i="6"/>
  <c r="P314" i="6"/>
  <c r="Q314" i="6" s="1"/>
  <c r="R314" i="6"/>
  <c r="O314" i="6" s="1"/>
  <c r="L314" i="6"/>
  <c r="I314" i="6"/>
  <c r="H314" i="6"/>
  <c r="G316" i="6"/>
  <c r="K316" i="6" s="1"/>
  <c r="R339" i="6"/>
  <c r="O339" i="6" s="1"/>
  <c r="H339" i="6"/>
  <c r="L339" i="6"/>
  <c r="J339" i="6"/>
  <c r="I339" i="6"/>
  <c r="R473" i="6"/>
  <c r="O473" i="6" s="1"/>
  <c r="H473" i="6"/>
  <c r="L473" i="6"/>
  <c r="I473" i="6"/>
  <c r="P473" i="6"/>
  <c r="Q473" i="6" s="1"/>
  <c r="J473" i="6"/>
  <c r="T535" i="6"/>
  <c r="S535" i="6"/>
  <c r="S598" i="6"/>
  <c r="T598" i="6"/>
  <c r="G662" i="6"/>
  <c r="K662" i="6" s="1"/>
  <c r="T664" i="6"/>
  <c r="S664" i="6"/>
  <c r="S714" i="6"/>
  <c r="T714" i="6"/>
  <c r="R822" i="6"/>
  <c r="O822" i="6" s="1"/>
  <c r="I822" i="6"/>
  <c r="P822" i="6"/>
  <c r="Q822" i="6" s="1"/>
  <c r="J822" i="6"/>
  <c r="L822" i="6"/>
  <c r="H822" i="6"/>
  <c r="J143" i="6"/>
  <c r="H143" i="6"/>
  <c r="R143" i="6"/>
  <c r="O143" i="6" s="1"/>
  <c r="L143" i="6"/>
  <c r="P143" i="6"/>
  <c r="Q143" i="6" s="1"/>
  <c r="H145" i="6"/>
  <c r="L145" i="6"/>
  <c r="J145" i="6"/>
  <c r="I145" i="6"/>
  <c r="P145" i="6"/>
  <c r="Q145" i="6" s="1"/>
  <c r="G161" i="6"/>
  <c r="K161" i="6" s="1"/>
  <c r="R166" i="6"/>
  <c r="O166" i="6" s="1"/>
  <c r="I166" i="6"/>
  <c r="J166" i="6"/>
  <c r="P166" i="6"/>
  <c r="Q166" i="6" s="1"/>
  <c r="H166" i="6"/>
  <c r="G178" i="6"/>
  <c r="K178" i="6" s="1"/>
  <c r="L197" i="6"/>
  <c r="H197" i="6"/>
  <c r="R197" i="6"/>
  <c r="O197" i="6" s="1"/>
  <c r="P197" i="6"/>
  <c r="Q197" i="6" s="1"/>
  <c r="J197" i="6"/>
  <c r="I197" i="6"/>
  <c r="I219" i="6"/>
  <c r="J219" i="6"/>
  <c r="H219" i="6"/>
  <c r="J252" i="6"/>
  <c r="I252" i="6"/>
  <c r="P252" i="6"/>
  <c r="Q252" i="6" s="1"/>
  <c r="R252" i="6"/>
  <c r="O252" i="6" s="1"/>
  <c r="J264" i="6"/>
  <c r="P264" i="6"/>
  <c r="Q264" i="6" s="1"/>
  <c r="I264" i="6"/>
  <c r="H264" i="6"/>
  <c r="R264" i="6"/>
  <c r="O264" i="6" s="1"/>
  <c r="L264" i="6"/>
  <c r="T281" i="6"/>
  <c r="S281" i="6"/>
  <c r="I283" i="6"/>
  <c r="R283" i="6"/>
  <c r="O283" i="6" s="1"/>
  <c r="L283" i="6"/>
  <c r="J283" i="6"/>
  <c r="H283" i="6"/>
  <c r="J285" i="6"/>
  <c r="P285" i="6"/>
  <c r="Q285" i="6" s="1"/>
  <c r="I285" i="6"/>
  <c r="H285" i="6"/>
  <c r="L285" i="6"/>
  <c r="I294" i="6"/>
  <c r="J294" i="6"/>
  <c r="H294" i="6"/>
  <c r="P294" i="6"/>
  <c r="Q294" i="6" s="1"/>
  <c r="L294" i="6"/>
  <c r="G299" i="6"/>
  <c r="K299" i="6" s="1"/>
  <c r="T302" i="6"/>
  <c r="S302" i="6"/>
  <c r="H312" i="6"/>
  <c r="I312" i="6"/>
  <c r="L312" i="6"/>
  <c r="R312" i="6"/>
  <c r="O312" i="6" s="1"/>
  <c r="P312" i="6"/>
  <c r="Q312" i="6" s="1"/>
  <c r="J312" i="6"/>
  <c r="P339" i="6"/>
  <c r="Q339" i="6" s="1"/>
  <c r="J346" i="6"/>
  <c r="P346" i="6"/>
  <c r="Q346" i="6" s="1"/>
  <c r="L346" i="6"/>
  <c r="I346" i="6"/>
  <c r="H346" i="6"/>
  <c r="R346" i="6"/>
  <c r="O346" i="6" s="1"/>
  <c r="H368" i="6"/>
  <c r="L368" i="6"/>
  <c r="R368" i="6"/>
  <c r="O368" i="6" s="1"/>
  <c r="P368" i="6"/>
  <c r="Q368" i="6" s="1"/>
  <c r="J368" i="6"/>
  <c r="I368" i="6"/>
  <c r="J370" i="6"/>
  <c r="I370" i="6"/>
  <c r="R370" i="6"/>
  <c r="O370" i="6" s="1"/>
  <c r="L370" i="6"/>
  <c r="H370" i="6"/>
  <c r="P370" i="6"/>
  <c r="Q370" i="6" s="1"/>
  <c r="G376" i="6"/>
  <c r="K376" i="6" s="1"/>
  <c r="G379" i="6"/>
  <c r="K379" i="6" s="1"/>
  <c r="L387" i="6"/>
  <c r="P387" i="6"/>
  <c r="Q387" i="6" s="1"/>
  <c r="I387" i="6"/>
  <c r="H387" i="6"/>
  <c r="R387" i="6"/>
  <c r="O387" i="6" s="1"/>
  <c r="J387" i="6"/>
  <c r="T600" i="6"/>
  <c r="S600" i="6"/>
  <c r="H712" i="6"/>
  <c r="L712" i="6"/>
  <c r="J712" i="6"/>
  <c r="P712" i="6"/>
  <c r="Q712" i="6" s="1"/>
  <c r="I712" i="6"/>
  <c r="R712" i="6"/>
  <c r="O712" i="6" s="1"/>
  <c r="R790" i="6"/>
  <c r="O790" i="6" s="1"/>
  <c r="I790" i="6"/>
  <c r="P790" i="6"/>
  <c r="Q790" i="6" s="1"/>
  <c r="J790" i="6"/>
  <c r="L790" i="6"/>
  <c r="H790" i="6"/>
  <c r="G816" i="6"/>
  <c r="K816" i="6" s="1"/>
  <c r="G861" i="6"/>
  <c r="K861" i="6" s="1"/>
  <c r="P144" i="6"/>
  <c r="Q144" i="6" s="1"/>
  <c r="I144" i="6"/>
  <c r="H144" i="6"/>
  <c r="R144" i="6"/>
  <c r="O144" i="6" s="1"/>
  <c r="J144" i="6"/>
  <c r="G146" i="6"/>
  <c r="K146" i="6" s="1"/>
  <c r="L165" i="6"/>
  <c r="H165" i="6"/>
  <c r="R165" i="6"/>
  <c r="O165" i="6" s="1"/>
  <c r="P165" i="6"/>
  <c r="Q165" i="6" s="1"/>
  <c r="J165" i="6"/>
  <c r="I165" i="6"/>
  <c r="R182" i="6"/>
  <c r="O182" i="6" s="1"/>
  <c r="I182" i="6"/>
  <c r="P182" i="6"/>
  <c r="Q182" i="6" s="1"/>
  <c r="J182" i="6"/>
  <c r="H182" i="6"/>
  <c r="R186" i="6"/>
  <c r="O186" i="6" s="1"/>
  <c r="I186" i="6"/>
  <c r="L186" i="6"/>
  <c r="J186" i="6"/>
  <c r="H186" i="6"/>
  <c r="P186" i="6"/>
  <c r="Q186" i="6" s="1"/>
  <c r="G242" i="6"/>
  <c r="K242" i="6" s="1"/>
  <c r="P265" i="6"/>
  <c r="Q265" i="6" s="1"/>
  <c r="J265" i="6"/>
  <c r="I265" i="6"/>
  <c r="R265" i="6"/>
  <c r="O265" i="6" s="1"/>
  <c r="R289" i="6"/>
  <c r="O289" i="6" s="1"/>
  <c r="I289" i="6"/>
  <c r="H289" i="6"/>
  <c r="L289" i="6"/>
  <c r="J289" i="6"/>
  <c r="J291" i="6"/>
  <c r="P291" i="6"/>
  <c r="Q291" i="6" s="1"/>
  <c r="L291" i="6"/>
  <c r="I291" i="6"/>
  <c r="R291" i="6"/>
  <c r="O291" i="6" s="1"/>
  <c r="H291" i="6"/>
  <c r="R313" i="6"/>
  <c r="O313" i="6" s="1"/>
  <c r="I313" i="6"/>
  <c r="L313" i="6"/>
  <c r="J313" i="6"/>
  <c r="H313" i="6"/>
  <c r="P313" i="6"/>
  <c r="Q313" i="6" s="1"/>
  <c r="R321" i="6"/>
  <c r="O321" i="6" s="1"/>
  <c r="I321" i="6"/>
  <c r="H321" i="6"/>
  <c r="L321" i="6"/>
  <c r="J321" i="6"/>
  <c r="P321" i="6"/>
  <c r="Q321" i="6" s="1"/>
  <c r="G336" i="6"/>
  <c r="K336" i="6" s="1"/>
  <c r="P388" i="6"/>
  <c r="Q388" i="6" s="1"/>
  <c r="H388" i="6"/>
  <c r="L388" i="6"/>
  <c r="R388" i="6"/>
  <c r="O388" i="6" s="1"/>
  <c r="J388" i="6"/>
  <c r="I388" i="6"/>
  <c r="T459" i="6"/>
  <c r="S459" i="6"/>
  <c r="R479" i="6"/>
  <c r="O479" i="6" s="1"/>
  <c r="H479" i="6"/>
  <c r="J479" i="6"/>
  <c r="P479" i="6"/>
  <c r="Q479" i="6" s="1"/>
  <c r="L479" i="6"/>
  <c r="I479" i="6"/>
  <c r="G497" i="6"/>
  <c r="K497" i="6" s="1"/>
  <c r="H628" i="6"/>
  <c r="J628" i="6"/>
  <c r="I628" i="6"/>
  <c r="J674" i="6"/>
  <c r="R674" i="6"/>
  <c r="O674" i="6" s="1"/>
  <c r="L674" i="6"/>
  <c r="I674" i="6"/>
  <c r="H674" i="6"/>
  <c r="P674" i="6"/>
  <c r="Q674" i="6" s="1"/>
  <c r="R693" i="6"/>
  <c r="O693" i="6" s="1"/>
  <c r="I693" i="6"/>
  <c r="H693" i="6"/>
  <c r="L693" i="6"/>
  <c r="P693" i="6"/>
  <c r="Q693" i="6" s="1"/>
  <c r="J693" i="6"/>
  <c r="R734" i="6"/>
  <c r="O734" i="6" s="1"/>
  <c r="I734" i="6"/>
  <c r="P734" i="6"/>
  <c r="Q734" i="6" s="1"/>
  <c r="H734" i="6"/>
  <c r="J734" i="6"/>
  <c r="L734" i="6"/>
  <c r="G987" i="6"/>
  <c r="K987" i="6" s="1"/>
  <c r="J135" i="6"/>
  <c r="P135" i="6"/>
  <c r="Q135" i="6" s="1"/>
  <c r="I135" i="6"/>
  <c r="H135" i="6"/>
  <c r="L144" i="6"/>
  <c r="G158" i="6"/>
  <c r="K158" i="6" s="1"/>
  <c r="P160" i="6"/>
  <c r="Q160" i="6" s="1"/>
  <c r="I160" i="6"/>
  <c r="H160" i="6"/>
  <c r="L160" i="6"/>
  <c r="L182" i="6"/>
  <c r="S199" i="6"/>
  <c r="T199" i="6"/>
  <c r="J220" i="6"/>
  <c r="I220" i="6"/>
  <c r="J232" i="6"/>
  <c r="I232" i="6"/>
  <c r="H232" i="6"/>
  <c r="T249" i="6"/>
  <c r="S249" i="6"/>
  <c r="R251" i="6"/>
  <c r="O251" i="6" s="1"/>
  <c r="I251" i="6"/>
  <c r="P251" i="6"/>
  <c r="Q251" i="6" s="1"/>
  <c r="J251" i="6"/>
  <c r="H251" i="6"/>
  <c r="L251" i="6"/>
  <c r="L286" i="6"/>
  <c r="R286" i="6"/>
  <c r="O286" i="6" s="1"/>
  <c r="H286" i="6"/>
  <c r="J286" i="6"/>
  <c r="I286" i="6"/>
  <c r="P317" i="6"/>
  <c r="Q317" i="6" s="1"/>
  <c r="J317" i="6"/>
  <c r="R317" i="6"/>
  <c r="O317" i="6" s="1"/>
  <c r="I317" i="6"/>
  <c r="H317" i="6"/>
  <c r="I326" i="6"/>
  <c r="P326" i="6"/>
  <c r="Q326" i="6" s="1"/>
  <c r="L326" i="6"/>
  <c r="J326" i="6"/>
  <c r="H326" i="6"/>
  <c r="J338" i="6"/>
  <c r="I338" i="6"/>
  <c r="R338" i="6"/>
  <c r="O338" i="6" s="1"/>
  <c r="H338" i="6"/>
  <c r="L338" i="6"/>
  <c r="P338" i="6"/>
  <c r="Q338" i="6" s="1"/>
  <c r="R353" i="6"/>
  <c r="O353" i="6" s="1"/>
  <c r="I353" i="6"/>
  <c r="H353" i="6"/>
  <c r="J353" i="6"/>
  <c r="P353" i="6"/>
  <c r="Q353" i="6" s="1"/>
  <c r="L353" i="6"/>
  <c r="G367" i="6"/>
  <c r="K367" i="6" s="1"/>
  <c r="R384" i="6"/>
  <c r="O384" i="6" s="1"/>
  <c r="I384" i="6"/>
  <c r="L384" i="6"/>
  <c r="H384" i="6"/>
  <c r="P384" i="6"/>
  <c r="Q384" i="6" s="1"/>
  <c r="J384" i="6"/>
  <c r="I386" i="6"/>
  <c r="H386" i="6"/>
  <c r="R386" i="6"/>
  <c r="O386" i="6" s="1"/>
  <c r="P386" i="6"/>
  <c r="Q386" i="6" s="1"/>
  <c r="L386" i="6"/>
  <c r="J386" i="6"/>
  <c r="H436" i="6"/>
  <c r="P436" i="6"/>
  <c r="Q436" i="6" s="1"/>
  <c r="L436" i="6"/>
  <c r="J436" i="6"/>
  <c r="I436" i="6"/>
  <c r="R453" i="6"/>
  <c r="O453" i="6" s="1"/>
  <c r="I453" i="6"/>
  <c r="L453" i="6"/>
  <c r="H453" i="6"/>
  <c r="P453" i="6"/>
  <c r="Q453" i="6" s="1"/>
  <c r="J453" i="6"/>
  <c r="R509" i="6"/>
  <c r="O509" i="6" s="1"/>
  <c r="I509" i="6"/>
  <c r="H509" i="6"/>
  <c r="P509" i="6"/>
  <c r="Q509" i="6" s="1"/>
  <c r="L509" i="6"/>
  <c r="J509" i="6"/>
  <c r="G639" i="6"/>
  <c r="K639" i="6" s="1"/>
  <c r="P651" i="6"/>
  <c r="Q651" i="6" s="1"/>
  <c r="H651" i="6"/>
  <c r="J651" i="6"/>
  <c r="I651" i="6"/>
  <c r="R651" i="6"/>
  <c r="O651" i="6" s="1"/>
  <c r="L651" i="6"/>
  <c r="R681" i="6"/>
  <c r="O681" i="6" s="1"/>
  <c r="I681" i="6"/>
  <c r="P681" i="6"/>
  <c r="Q681" i="6" s="1"/>
  <c r="J681" i="6"/>
  <c r="H681" i="6"/>
  <c r="L681" i="6"/>
  <c r="J771" i="6"/>
  <c r="H771" i="6"/>
  <c r="L771" i="6"/>
  <c r="P771" i="6"/>
  <c r="Q771" i="6" s="1"/>
  <c r="I771" i="6"/>
  <c r="R771" i="6"/>
  <c r="O771" i="6" s="1"/>
  <c r="P936" i="6"/>
  <c r="Q936" i="6" s="1"/>
  <c r="J936" i="6"/>
  <c r="R936" i="6"/>
  <c r="O936" i="6" s="1"/>
  <c r="I936" i="6"/>
  <c r="H936" i="6"/>
  <c r="L936" i="6"/>
  <c r="R86" i="6"/>
  <c r="O86" i="6" s="1"/>
  <c r="I86" i="6"/>
  <c r="P86" i="6"/>
  <c r="Q86" i="6" s="1"/>
  <c r="J86" i="6"/>
  <c r="L86" i="6"/>
  <c r="J103" i="6"/>
  <c r="P103" i="6"/>
  <c r="Q103" i="6" s="1"/>
  <c r="I103" i="6"/>
  <c r="H103" i="6"/>
  <c r="J115" i="6"/>
  <c r="I115" i="6"/>
  <c r="H115" i="6"/>
  <c r="P115" i="6"/>
  <c r="Q115" i="6" s="1"/>
  <c r="L115" i="6"/>
  <c r="R115" i="6"/>
  <c r="O115" i="6" s="1"/>
  <c r="P128" i="6"/>
  <c r="Q128" i="6" s="1"/>
  <c r="I128" i="6"/>
  <c r="H128" i="6"/>
  <c r="R128" i="6"/>
  <c r="O128" i="6" s="1"/>
  <c r="L128" i="6"/>
  <c r="J131" i="6"/>
  <c r="P131" i="6"/>
  <c r="Q131" i="6" s="1"/>
  <c r="I131" i="6"/>
  <c r="H131" i="6"/>
  <c r="L135" i="6"/>
  <c r="P148" i="6"/>
  <c r="Q148" i="6" s="1"/>
  <c r="J148" i="6"/>
  <c r="I148" i="6"/>
  <c r="H148" i="6"/>
  <c r="L148" i="6"/>
  <c r="R148" i="6"/>
  <c r="O148" i="6" s="1"/>
  <c r="J160" i="6"/>
  <c r="R162" i="6"/>
  <c r="O162" i="6" s="1"/>
  <c r="I162" i="6"/>
  <c r="J162" i="6"/>
  <c r="H162" i="6"/>
  <c r="P162" i="6"/>
  <c r="Q162" i="6" s="1"/>
  <c r="L162" i="6"/>
  <c r="H177" i="6"/>
  <c r="L177" i="6"/>
  <c r="J177" i="6"/>
  <c r="I177" i="6"/>
  <c r="P177" i="6"/>
  <c r="Q177" i="6" s="1"/>
  <c r="G193" i="6"/>
  <c r="K193" i="6" s="1"/>
  <c r="T196" i="6"/>
  <c r="S196" i="6"/>
  <c r="R198" i="6"/>
  <c r="O198" i="6" s="1"/>
  <c r="I198" i="6"/>
  <c r="J198" i="6"/>
  <c r="P198" i="6"/>
  <c r="Q198" i="6" s="1"/>
  <c r="H198" i="6"/>
  <c r="H220" i="6"/>
  <c r="L265" i="6"/>
  <c r="J268" i="6"/>
  <c r="P268" i="6"/>
  <c r="Q268" i="6" s="1"/>
  <c r="I268" i="6"/>
  <c r="H268" i="6"/>
  <c r="L268" i="6"/>
  <c r="R268" i="6"/>
  <c r="O268" i="6" s="1"/>
  <c r="R271" i="6"/>
  <c r="O271" i="6" s="1"/>
  <c r="I271" i="6"/>
  <c r="L271" i="6"/>
  <c r="P271" i="6"/>
  <c r="Q271" i="6" s="1"/>
  <c r="P286" i="6"/>
  <c r="Q286" i="6" s="1"/>
  <c r="L317" i="6"/>
  <c r="R326" i="6"/>
  <c r="O326" i="6" s="1"/>
  <c r="G372" i="6"/>
  <c r="K372" i="6" s="1"/>
  <c r="R436" i="6"/>
  <c r="O436" i="6" s="1"/>
  <c r="L488" i="6"/>
  <c r="R488" i="6"/>
  <c r="O488" i="6" s="1"/>
  <c r="H488" i="6"/>
  <c r="J488" i="6"/>
  <c r="P488" i="6"/>
  <c r="Q488" i="6" s="1"/>
  <c r="I488" i="6"/>
  <c r="G711" i="6"/>
  <c r="K711" i="6" s="1"/>
  <c r="R798" i="6"/>
  <c r="O798" i="6" s="1"/>
  <c r="I798" i="6"/>
  <c r="L798" i="6"/>
  <c r="P798" i="6"/>
  <c r="Q798" i="6" s="1"/>
  <c r="J798" i="6"/>
  <c r="H798" i="6"/>
  <c r="R150" i="6"/>
  <c r="O150" i="6" s="1"/>
  <c r="I150" i="6"/>
  <c r="P150" i="6"/>
  <c r="Q150" i="6" s="1"/>
  <c r="J150" i="6"/>
  <c r="H150" i="6"/>
  <c r="R154" i="6"/>
  <c r="O154" i="6" s="1"/>
  <c r="I154" i="6"/>
  <c r="L154" i="6"/>
  <c r="J154" i="6"/>
  <c r="H154" i="6"/>
  <c r="P154" i="6"/>
  <c r="Q154" i="6" s="1"/>
  <c r="T160" i="6"/>
  <c r="S160" i="6"/>
  <c r="T177" i="6"/>
  <c r="S177" i="6"/>
  <c r="J179" i="6"/>
  <c r="I179" i="6"/>
  <c r="H179" i="6"/>
  <c r="P179" i="6"/>
  <c r="Q179" i="6" s="1"/>
  <c r="L179" i="6"/>
  <c r="L181" i="6"/>
  <c r="H181" i="6"/>
  <c r="J181" i="6"/>
  <c r="R181" i="6"/>
  <c r="O181" i="6" s="1"/>
  <c r="P181" i="6"/>
  <c r="Q181" i="6" s="1"/>
  <c r="I181" i="6"/>
  <c r="M216" i="6"/>
  <c r="M217" i="6" s="1"/>
  <c r="M218" i="6" s="1"/>
  <c r="M219" i="6" s="1"/>
  <c r="M220" i="6" s="1"/>
  <c r="M221" i="6" s="1"/>
  <c r="M222" i="6" s="1"/>
  <c r="M223" i="6" s="1"/>
  <c r="M224" i="6" s="1"/>
  <c r="M225" i="6" s="1"/>
  <c r="M226" i="6" s="1"/>
  <c r="M227" i="6" s="1"/>
  <c r="M228" i="6" s="1"/>
  <c r="M229" i="6" s="1"/>
  <c r="M230" i="6" s="1"/>
  <c r="M231" i="6" s="1"/>
  <c r="M232" i="6" s="1"/>
  <c r="M233" i="6" s="1"/>
  <c r="M234" i="6" s="1"/>
  <c r="M235" i="6" s="1"/>
  <c r="M236" i="6" s="1"/>
  <c r="M237" i="6" s="1"/>
  <c r="M238" i="6" s="1"/>
  <c r="M239" i="6" s="1"/>
  <c r="M240" i="6" s="1"/>
  <c r="M241" i="6" s="1"/>
  <c r="M242" i="6" s="1"/>
  <c r="M243" i="6" s="1"/>
  <c r="M244" i="6" s="1"/>
  <c r="M245" i="6" s="1"/>
  <c r="M246" i="6" s="1"/>
  <c r="M247" i="6" s="1"/>
  <c r="M248" i="6" s="1"/>
  <c r="M249" i="6" s="1"/>
  <c r="M250" i="6" s="1"/>
  <c r="M251" i="6" s="1"/>
  <c r="M252" i="6" s="1"/>
  <c r="M253" i="6" s="1"/>
  <c r="M254" i="6" s="1"/>
  <c r="M255" i="6" s="1"/>
  <c r="M256" i="6" s="1"/>
  <c r="M257" i="6" s="1"/>
  <c r="M258" i="6" s="1"/>
  <c r="M259" i="6" s="1"/>
  <c r="M260" i="6" s="1"/>
  <c r="M261" i="6" s="1"/>
  <c r="M262" i="6" s="1"/>
  <c r="M263" i="6" s="1"/>
  <c r="M264" i="6" s="1"/>
  <c r="M265" i="6" s="1"/>
  <c r="M266" i="6" s="1"/>
  <c r="M267" i="6" s="1"/>
  <c r="M268" i="6" s="1"/>
  <c r="M269" i="6" s="1"/>
  <c r="M270" i="6" s="1"/>
  <c r="M271" i="6" s="1"/>
  <c r="M272" i="6" s="1"/>
  <c r="M273" i="6" s="1"/>
  <c r="M274" i="6" s="1"/>
  <c r="M275" i="6" s="1"/>
  <c r="M276" i="6" s="1"/>
  <c r="M277" i="6" s="1"/>
  <c r="M278" i="6" s="1"/>
  <c r="M279" i="6" s="1"/>
  <c r="M280" i="6" s="1"/>
  <c r="M281" i="6" s="1"/>
  <c r="M282" i="6" s="1"/>
  <c r="M283" i="6" s="1"/>
  <c r="M284" i="6" s="1"/>
  <c r="M285" i="6" s="1"/>
  <c r="M286" i="6" s="1"/>
  <c r="M287" i="6" s="1"/>
  <c r="M288" i="6" s="1"/>
  <c r="M289" i="6" s="1"/>
  <c r="M290" i="6" s="1"/>
  <c r="M291" i="6" s="1"/>
  <c r="M292" i="6" s="1"/>
  <c r="M293" i="6" s="1"/>
  <c r="M294" i="6" s="1"/>
  <c r="M295" i="6" s="1"/>
  <c r="M296" i="6" s="1"/>
  <c r="M297" i="6" s="1"/>
  <c r="M298" i="6" s="1"/>
  <c r="M299" i="6" s="1"/>
  <c r="M300" i="6" s="1"/>
  <c r="M301" i="6" s="1"/>
  <c r="M302" i="6" s="1"/>
  <c r="M303" i="6" s="1"/>
  <c r="M304" i="6" s="1"/>
  <c r="M305" i="6" s="1"/>
  <c r="M306" i="6" s="1"/>
  <c r="M307" i="6" s="1"/>
  <c r="M308" i="6" s="1"/>
  <c r="M309" i="6" s="1"/>
  <c r="M310" i="6" s="1"/>
  <c r="M311" i="6" s="1"/>
  <c r="M312" i="6" s="1"/>
  <c r="M313" i="6" s="1"/>
  <c r="M314" i="6" s="1"/>
  <c r="M315" i="6" s="1"/>
  <c r="M316" i="6" s="1"/>
  <c r="M317" i="6" s="1"/>
  <c r="M318" i="6" s="1"/>
  <c r="M319" i="6" s="1"/>
  <c r="M320" i="6" s="1"/>
  <c r="M321" i="6" s="1"/>
  <c r="M322" i="6" s="1"/>
  <c r="M323" i="6" s="1"/>
  <c r="M324" i="6" s="1"/>
  <c r="M325" i="6" s="1"/>
  <c r="M326" i="6" s="1"/>
  <c r="M327" i="6" s="1"/>
  <c r="M328" i="6" s="1"/>
  <c r="M329" i="6" s="1"/>
  <c r="M330" i="6" s="1"/>
  <c r="M331" i="6" s="1"/>
  <c r="M332" i="6" s="1"/>
  <c r="M333" i="6" s="1"/>
  <c r="M334" i="6" s="1"/>
  <c r="M335" i="6" s="1"/>
  <c r="M336" i="6" s="1"/>
  <c r="M337" i="6" s="1"/>
  <c r="M338" i="6" s="1"/>
  <c r="M339" i="6" s="1"/>
  <c r="M340" i="6" s="1"/>
  <c r="M341" i="6" s="1"/>
  <c r="M342" i="6" s="1"/>
  <c r="M343" i="6" s="1"/>
  <c r="M344" i="6" s="1"/>
  <c r="M345" i="6" s="1"/>
  <c r="M346" i="6" s="1"/>
  <c r="M347" i="6" s="1"/>
  <c r="M348" i="6" s="1"/>
  <c r="M349" i="6" s="1"/>
  <c r="M350" i="6" s="1"/>
  <c r="M351" i="6" s="1"/>
  <c r="M352" i="6" s="1"/>
  <c r="M353" i="6" s="1"/>
  <c r="M354" i="6" s="1"/>
  <c r="M355" i="6" s="1"/>
  <c r="M356" i="6" s="1"/>
  <c r="M357" i="6" s="1"/>
  <c r="M358" i="6" s="1"/>
  <c r="M359" i="6" s="1"/>
  <c r="M360" i="6" s="1"/>
  <c r="M361" i="6" s="1"/>
  <c r="M362" i="6" s="1"/>
  <c r="M363" i="6" s="1"/>
  <c r="M364" i="6" s="1"/>
  <c r="M365" i="6" s="1"/>
  <c r="M366" i="6" s="1"/>
  <c r="M367" i="6" s="1"/>
  <c r="M368" i="6" s="1"/>
  <c r="M369" i="6" s="1"/>
  <c r="M370" i="6" s="1"/>
  <c r="M371" i="6" s="1"/>
  <c r="M372" i="6" s="1"/>
  <c r="M373" i="6" s="1"/>
  <c r="M374" i="6" s="1"/>
  <c r="M375" i="6" s="1"/>
  <c r="M376" i="6" s="1"/>
  <c r="M377" i="6" s="1"/>
  <c r="M378" i="6" s="1"/>
  <c r="M379" i="6" s="1"/>
  <c r="M380" i="6" s="1"/>
  <c r="M381" i="6" s="1"/>
  <c r="M382" i="6" s="1"/>
  <c r="M383" i="6" s="1"/>
  <c r="M384" i="6" s="1"/>
  <c r="M385" i="6" s="1"/>
  <c r="M386" i="6" s="1"/>
  <c r="M387" i="6" s="1"/>
  <c r="M388" i="6" s="1"/>
  <c r="M389" i="6" s="1"/>
  <c r="M390" i="6" s="1"/>
  <c r="M391" i="6" s="1"/>
  <c r="M392" i="6" s="1"/>
  <c r="M393" i="6" s="1"/>
  <c r="M394" i="6" s="1"/>
  <c r="M395" i="6" s="1"/>
  <c r="M396" i="6" s="1"/>
  <c r="M397" i="6" s="1"/>
  <c r="M398" i="6" s="1"/>
  <c r="M399" i="6" s="1"/>
  <c r="M400" i="6" s="1"/>
  <c r="M401" i="6" s="1"/>
  <c r="M402" i="6" s="1"/>
  <c r="M403" i="6" s="1"/>
  <c r="M404" i="6" s="1"/>
  <c r="M405" i="6" s="1"/>
  <c r="M406" i="6" s="1"/>
  <c r="M407" i="6" s="1"/>
  <c r="M408" i="6" s="1"/>
  <c r="M409" i="6" s="1"/>
  <c r="M410" i="6" s="1"/>
  <c r="M411" i="6" s="1"/>
  <c r="M412" i="6" s="1"/>
  <c r="M413" i="6" s="1"/>
  <c r="G215" i="6"/>
  <c r="K215" i="6" s="1"/>
  <c r="I229" i="6"/>
  <c r="H229" i="6"/>
  <c r="L229" i="6"/>
  <c r="P229" i="6" s="1"/>
  <c r="Q229" i="6" s="1"/>
  <c r="J229" i="6"/>
  <c r="G231" i="6"/>
  <c r="K231" i="6" s="1"/>
  <c r="G246" i="6"/>
  <c r="K246" i="6" s="1"/>
  <c r="G279" i="6"/>
  <c r="K279" i="6" s="1"/>
  <c r="G288" i="6"/>
  <c r="K288" i="6" s="1"/>
  <c r="T296" i="6"/>
  <c r="S296" i="6"/>
  <c r="R307" i="6"/>
  <c r="O307" i="6" s="1"/>
  <c r="H307" i="6"/>
  <c r="J307" i="6"/>
  <c r="I307" i="6"/>
  <c r="P307" i="6"/>
  <c r="Q307" i="6" s="1"/>
  <c r="J322" i="6"/>
  <c r="L322" i="6"/>
  <c r="I322" i="6"/>
  <c r="H322" i="6"/>
  <c r="P322" i="6"/>
  <c r="Q322" i="6" s="1"/>
  <c r="R322" i="6"/>
  <c r="O322" i="6" s="1"/>
  <c r="G378" i="6"/>
  <c r="K378" i="6" s="1"/>
  <c r="P394" i="6"/>
  <c r="Q394" i="6" s="1"/>
  <c r="H394" i="6"/>
  <c r="L394" i="6"/>
  <c r="R394" i="6"/>
  <c r="O394" i="6" s="1"/>
  <c r="J394" i="6"/>
  <c r="I394" i="6"/>
  <c r="L403" i="6"/>
  <c r="P403" i="6"/>
  <c r="Q403" i="6" s="1"/>
  <c r="J403" i="6"/>
  <c r="I403" i="6"/>
  <c r="R403" i="6"/>
  <c r="O403" i="6" s="1"/>
  <c r="H403" i="6"/>
  <c r="G423" i="6"/>
  <c r="K423" i="6" s="1"/>
  <c r="J446" i="6"/>
  <c r="I446" i="6"/>
  <c r="H446" i="6"/>
  <c r="P446" i="6"/>
  <c r="Q446" i="6" s="1"/>
  <c r="L446" i="6"/>
  <c r="R446" i="6"/>
  <c r="O446" i="6" s="1"/>
  <c r="G451" i="6"/>
  <c r="K451" i="6" s="1"/>
  <c r="H520" i="6"/>
  <c r="L520" i="6"/>
  <c r="P520" i="6"/>
  <c r="Q520" i="6" s="1"/>
  <c r="J520" i="6"/>
  <c r="R520" i="6"/>
  <c r="O520" i="6" s="1"/>
  <c r="I520" i="6"/>
  <c r="J566" i="6"/>
  <c r="H566" i="6"/>
  <c r="I566" i="6"/>
  <c r="R566" i="6"/>
  <c r="O566" i="6" s="1"/>
  <c r="P566" i="6"/>
  <c r="Q566" i="6" s="1"/>
  <c r="L566" i="6"/>
  <c r="R569" i="6"/>
  <c r="O569" i="6" s="1"/>
  <c r="I569" i="6"/>
  <c r="P569" i="6"/>
  <c r="Q569" i="6" s="1"/>
  <c r="J569" i="6"/>
  <c r="H569" i="6"/>
  <c r="L569" i="6"/>
  <c r="J714" i="6"/>
  <c r="I714" i="6"/>
  <c r="P714" i="6"/>
  <c r="Q714" i="6" s="1"/>
  <c r="H714" i="6"/>
  <c r="L714" i="6"/>
  <c r="J151" i="6"/>
  <c r="I151" i="6"/>
  <c r="P151" i="6"/>
  <c r="Q151" i="6" s="1"/>
  <c r="P164" i="6"/>
  <c r="Q164" i="6" s="1"/>
  <c r="J164" i="6"/>
  <c r="I164" i="6"/>
  <c r="R170" i="6"/>
  <c r="O170" i="6" s="1"/>
  <c r="I170" i="6"/>
  <c r="L170" i="6"/>
  <c r="P170" i="6"/>
  <c r="Q170" i="6" s="1"/>
  <c r="J183" i="6"/>
  <c r="I183" i="6"/>
  <c r="P183" i="6"/>
  <c r="Q183" i="6" s="1"/>
  <c r="P196" i="6"/>
  <c r="Q196" i="6" s="1"/>
  <c r="J196" i="6"/>
  <c r="I196" i="6"/>
  <c r="R202" i="6"/>
  <c r="O202" i="6" s="1"/>
  <c r="I202" i="6"/>
  <c r="L202" i="6"/>
  <c r="P202" i="6"/>
  <c r="Q202" i="6" s="1"/>
  <c r="G227" i="6"/>
  <c r="K227" i="6" s="1"/>
  <c r="J228" i="6"/>
  <c r="L228" i="6"/>
  <c r="H228" i="6"/>
  <c r="R228" i="6"/>
  <c r="O228" i="6" s="1"/>
  <c r="G230" i="6"/>
  <c r="K230" i="6" s="1"/>
  <c r="H234" i="6"/>
  <c r="J234" i="6"/>
  <c r="I234" i="6"/>
  <c r="G259" i="6"/>
  <c r="K259" i="6" s="1"/>
  <c r="J260" i="6"/>
  <c r="L260" i="6"/>
  <c r="H260" i="6"/>
  <c r="R260" i="6"/>
  <c r="O260" i="6" s="1"/>
  <c r="G262" i="6"/>
  <c r="K262" i="6" s="1"/>
  <c r="L266" i="6"/>
  <c r="H266" i="6"/>
  <c r="R266" i="6"/>
  <c r="O266" i="6" s="1"/>
  <c r="P266" i="6"/>
  <c r="Q266" i="6" s="1"/>
  <c r="J266" i="6"/>
  <c r="I266" i="6"/>
  <c r="G329" i="6"/>
  <c r="K329" i="6" s="1"/>
  <c r="G331" i="6"/>
  <c r="K331" i="6" s="1"/>
  <c r="I341" i="6"/>
  <c r="R341" i="6"/>
  <c r="O341" i="6" s="1"/>
  <c r="H341" i="6"/>
  <c r="P341" i="6"/>
  <c r="Q341" i="6" s="1"/>
  <c r="L341" i="6"/>
  <c r="J349" i="6"/>
  <c r="P349" i="6"/>
  <c r="Q349" i="6" s="1"/>
  <c r="R349" i="6"/>
  <c r="O349" i="6" s="1"/>
  <c r="I349" i="6"/>
  <c r="H349" i="6"/>
  <c r="G352" i="6"/>
  <c r="K352" i="6" s="1"/>
  <c r="T354" i="6"/>
  <c r="G382" i="6"/>
  <c r="K382" i="6" s="1"/>
  <c r="J401" i="6"/>
  <c r="R401" i="6"/>
  <c r="O401" i="6" s="1"/>
  <c r="H401" i="6"/>
  <c r="I401" i="6"/>
  <c r="P401" i="6"/>
  <c r="Q401" i="6" s="1"/>
  <c r="L440" i="6"/>
  <c r="J440" i="6"/>
  <c r="P440" i="6"/>
  <c r="Q440" i="6" s="1"/>
  <c r="I440" i="6"/>
  <c r="H440" i="6"/>
  <c r="R440" i="6"/>
  <c r="O440" i="6" s="1"/>
  <c r="P463" i="6"/>
  <c r="Q463" i="6" s="1"/>
  <c r="J463" i="6"/>
  <c r="L463" i="6"/>
  <c r="R463" i="6"/>
  <c r="O463" i="6" s="1"/>
  <c r="I463" i="6"/>
  <c r="H463" i="6"/>
  <c r="J474" i="6"/>
  <c r="P474" i="6"/>
  <c r="Q474" i="6" s="1"/>
  <c r="I474" i="6"/>
  <c r="H474" i="6"/>
  <c r="R474" i="6"/>
  <c r="O474" i="6" s="1"/>
  <c r="L474" i="6"/>
  <c r="J502" i="6"/>
  <c r="H502" i="6"/>
  <c r="P502" i="6"/>
  <c r="Q502" i="6" s="1"/>
  <c r="R502" i="6"/>
  <c r="O502" i="6" s="1"/>
  <c r="L502" i="6"/>
  <c r="I502" i="6"/>
  <c r="G504" i="6"/>
  <c r="K504" i="6" s="1"/>
  <c r="P535" i="6"/>
  <c r="Q535" i="6" s="1"/>
  <c r="I535" i="6"/>
  <c r="L535" i="6"/>
  <c r="J535" i="6"/>
  <c r="H535" i="6"/>
  <c r="R537" i="6"/>
  <c r="O537" i="6" s="1"/>
  <c r="I537" i="6"/>
  <c r="P537" i="6"/>
  <c r="Q537" i="6" s="1"/>
  <c r="J537" i="6"/>
  <c r="L537" i="6"/>
  <c r="H537" i="6"/>
  <c r="R553" i="6"/>
  <c r="O553" i="6" s="1"/>
  <c r="I553" i="6"/>
  <c r="J553" i="6"/>
  <c r="P553" i="6"/>
  <c r="Q553" i="6" s="1"/>
  <c r="L553" i="6"/>
  <c r="H553" i="6"/>
  <c r="P571" i="6"/>
  <c r="Q571" i="6" s="1"/>
  <c r="J571" i="6"/>
  <c r="L571" i="6"/>
  <c r="I571" i="6"/>
  <c r="R571" i="6"/>
  <c r="O571" i="6" s="1"/>
  <c r="H571" i="6"/>
  <c r="R616" i="6"/>
  <c r="O616" i="6" s="1"/>
  <c r="I616" i="6"/>
  <c r="H616" i="6"/>
  <c r="P616" i="6"/>
  <c r="Q616" i="6" s="1"/>
  <c r="J616" i="6"/>
  <c r="L616" i="6"/>
  <c r="I624" i="6"/>
  <c r="J624" i="6"/>
  <c r="H624" i="6"/>
  <c r="R677" i="6"/>
  <c r="O677" i="6" s="1"/>
  <c r="I677" i="6"/>
  <c r="H677" i="6"/>
  <c r="J677" i="6"/>
  <c r="P677" i="6"/>
  <c r="Q677" i="6" s="1"/>
  <c r="L677" i="6"/>
  <c r="T757" i="6"/>
  <c r="S757" i="6"/>
  <c r="G785" i="6"/>
  <c r="K785" i="6" s="1"/>
  <c r="H988" i="6"/>
  <c r="P988" i="6"/>
  <c r="Q988" i="6" s="1"/>
  <c r="L988" i="6"/>
  <c r="R988" i="6"/>
  <c r="O988" i="6" s="1"/>
  <c r="I988" i="6"/>
  <c r="J988" i="6"/>
  <c r="R1010" i="6"/>
  <c r="O1010" i="6" s="1"/>
  <c r="I1010" i="6"/>
  <c r="J1010" i="6"/>
  <c r="L1010" i="6"/>
  <c r="P1010" i="6"/>
  <c r="Q1010" i="6" s="1"/>
  <c r="H1010" i="6"/>
  <c r="G456" i="6"/>
  <c r="K456" i="6" s="1"/>
  <c r="R458" i="6"/>
  <c r="O458" i="6" s="1"/>
  <c r="H458" i="6"/>
  <c r="L458" i="6"/>
  <c r="J458" i="6"/>
  <c r="P458" i="6"/>
  <c r="Q458" i="6" s="1"/>
  <c r="I458" i="6"/>
  <c r="P531" i="6"/>
  <c r="Q531" i="6" s="1"/>
  <c r="H531" i="6"/>
  <c r="J531" i="6"/>
  <c r="R531" i="6"/>
  <c r="O531" i="6" s="1"/>
  <c r="L531" i="6"/>
  <c r="I531" i="6"/>
  <c r="J538" i="6"/>
  <c r="I538" i="6"/>
  <c r="P538" i="6"/>
  <c r="Q538" i="6" s="1"/>
  <c r="H538" i="6"/>
  <c r="L538" i="6"/>
  <c r="G607" i="6"/>
  <c r="K607" i="6" s="1"/>
  <c r="T649" i="6"/>
  <c r="S649" i="6"/>
  <c r="G652" i="6"/>
  <c r="K652" i="6" s="1"/>
  <c r="H660" i="6"/>
  <c r="P660" i="6"/>
  <c r="Q660" i="6" s="1"/>
  <c r="I660" i="6"/>
  <c r="L660" i="6"/>
  <c r="J660" i="6"/>
  <c r="R660" i="6"/>
  <c r="O660" i="6" s="1"/>
  <c r="G691" i="6"/>
  <c r="K691" i="6" s="1"/>
  <c r="H741" i="6"/>
  <c r="I741" i="6"/>
  <c r="R741" i="6"/>
  <c r="O741" i="6" s="1"/>
  <c r="P741" i="6"/>
  <c r="Q741" i="6" s="1"/>
  <c r="L741" i="6"/>
  <c r="J741" i="6"/>
  <c r="R758" i="6"/>
  <c r="O758" i="6" s="1"/>
  <c r="I758" i="6"/>
  <c r="P758" i="6"/>
  <c r="Q758" i="6" s="1"/>
  <c r="J758" i="6"/>
  <c r="H758" i="6"/>
  <c r="L758" i="6"/>
  <c r="J795" i="6"/>
  <c r="L795" i="6"/>
  <c r="I795" i="6"/>
  <c r="H795" i="6"/>
  <c r="R795" i="6"/>
  <c r="O795" i="6" s="1"/>
  <c r="P795" i="6"/>
  <c r="Q795" i="6" s="1"/>
  <c r="G820" i="6"/>
  <c r="K820" i="6" s="1"/>
  <c r="H939" i="6"/>
  <c r="J939" i="6"/>
  <c r="P939" i="6"/>
  <c r="Q939" i="6" s="1"/>
  <c r="L939" i="6"/>
  <c r="R939" i="6"/>
  <c r="O939" i="6" s="1"/>
  <c r="I939" i="6"/>
  <c r="G13" i="6"/>
  <c r="K13" i="6" s="1"/>
  <c r="G45" i="6"/>
  <c r="K45" i="6" s="1"/>
  <c r="G77" i="6"/>
  <c r="K77" i="6" s="1"/>
  <c r="G109" i="6"/>
  <c r="K109" i="6" s="1"/>
  <c r="G141" i="6"/>
  <c r="K141" i="6" s="1"/>
  <c r="J163" i="6"/>
  <c r="P163" i="6"/>
  <c r="Q163" i="6" s="1"/>
  <c r="I163" i="6"/>
  <c r="H163" i="6"/>
  <c r="R163" i="6"/>
  <c r="O163" i="6" s="1"/>
  <c r="J167" i="6"/>
  <c r="P167" i="6"/>
  <c r="Q167" i="6" s="1"/>
  <c r="I167" i="6"/>
  <c r="H167" i="6"/>
  <c r="J195" i="6"/>
  <c r="P195" i="6"/>
  <c r="Q195" i="6" s="1"/>
  <c r="I195" i="6"/>
  <c r="H195" i="6"/>
  <c r="R195" i="6"/>
  <c r="O195" i="6" s="1"/>
  <c r="J199" i="6"/>
  <c r="P199" i="6"/>
  <c r="Q199" i="6" s="1"/>
  <c r="I199" i="6"/>
  <c r="H199" i="6"/>
  <c r="H218" i="6"/>
  <c r="J218" i="6"/>
  <c r="L250" i="6"/>
  <c r="H250" i="6"/>
  <c r="J250" i="6"/>
  <c r="R250" i="6"/>
  <c r="O250" i="6" s="1"/>
  <c r="P250" i="6"/>
  <c r="Q250" i="6" s="1"/>
  <c r="L282" i="6"/>
  <c r="H282" i="6"/>
  <c r="J282" i="6"/>
  <c r="R282" i="6"/>
  <c r="O282" i="6" s="1"/>
  <c r="P282" i="6"/>
  <c r="Q282" i="6" s="1"/>
  <c r="J330" i="6"/>
  <c r="R330" i="6"/>
  <c r="O330" i="6" s="1"/>
  <c r="H330" i="6"/>
  <c r="L330" i="6"/>
  <c r="T374" i="6"/>
  <c r="S374" i="6"/>
  <c r="J405" i="6"/>
  <c r="P405" i="6"/>
  <c r="Q405" i="6" s="1"/>
  <c r="L405" i="6"/>
  <c r="R405" i="6"/>
  <c r="O405" i="6" s="1"/>
  <c r="I405" i="6"/>
  <c r="H405" i="6"/>
  <c r="G432" i="6"/>
  <c r="K432" i="6" s="1"/>
  <c r="I434" i="6"/>
  <c r="L434" i="6"/>
  <c r="R434" i="6"/>
  <c r="O434" i="6" s="1"/>
  <c r="P434" i="6"/>
  <c r="Q434" i="6" s="1"/>
  <c r="J434" i="6"/>
  <c r="H434" i="6"/>
  <c r="T439" i="6"/>
  <c r="S439" i="6"/>
  <c r="G462" i="6"/>
  <c r="K462" i="6" s="1"/>
  <c r="I466" i="6"/>
  <c r="J466" i="6"/>
  <c r="P466" i="6"/>
  <c r="Q466" i="6" s="1"/>
  <c r="R466" i="6"/>
  <c r="O466" i="6" s="1"/>
  <c r="L466" i="6"/>
  <c r="H466" i="6"/>
  <c r="G470" i="6"/>
  <c r="K470" i="6" s="1"/>
  <c r="J518" i="6"/>
  <c r="H518" i="6"/>
  <c r="I518" i="6"/>
  <c r="R518" i="6"/>
  <c r="O518" i="6" s="1"/>
  <c r="P518" i="6"/>
  <c r="Q518" i="6" s="1"/>
  <c r="L518" i="6"/>
  <c r="R538" i="6"/>
  <c r="O538" i="6" s="1"/>
  <c r="G548" i="6"/>
  <c r="K548" i="6" s="1"/>
  <c r="G552" i="6"/>
  <c r="K552" i="6" s="1"/>
  <c r="G567" i="6"/>
  <c r="K567" i="6" s="1"/>
  <c r="J590" i="6"/>
  <c r="R590" i="6"/>
  <c r="O590" i="6" s="1"/>
  <c r="P590" i="6"/>
  <c r="Q590" i="6" s="1"/>
  <c r="I590" i="6"/>
  <c r="H590" i="6"/>
  <c r="L590" i="6"/>
  <c r="R597" i="6"/>
  <c r="O597" i="6" s="1"/>
  <c r="I597" i="6"/>
  <c r="H597" i="6"/>
  <c r="J597" i="6"/>
  <c r="P597" i="6"/>
  <c r="Q597" i="6" s="1"/>
  <c r="L597" i="6"/>
  <c r="J678" i="6"/>
  <c r="H678" i="6"/>
  <c r="P678" i="6"/>
  <c r="Q678" i="6" s="1"/>
  <c r="L678" i="6"/>
  <c r="R678" i="6"/>
  <c r="O678" i="6" s="1"/>
  <c r="I678" i="6"/>
  <c r="S702" i="6"/>
  <c r="T702" i="6"/>
  <c r="J746" i="6"/>
  <c r="P746" i="6"/>
  <c r="Q746" i="6" s="1"/>
  <c r="I746" i="6"/>
  <c r="H746" i="6"/>
  <c r="R746" i="6"/>
  <c r="O746" i="6" s="1"/>
  <c r="L746" i="6"/>
  <c r="T749" i="6"/>
  <c r="S749" i="6"/>
  <c r="G805" i="6"/>
  <c r="K805" i="6" s="1"/>
  <c r="J836" i="6"/>
  <c r="L836" i="6"/>
  <c r="R836" i="6"/>
  <c r="O836" i="6" s="1"/>
  <c r="P836" i="6"/>
  <c r="Q836" i="6" s="1"/>
  <c r="H836" i="6"/>
  <c r="I836" i="6"/>
  <c r="G898" i="6"/>
  <c r="K898" i="6" s="1"/>
  <c r="J638" i="6"/>
  <c r="I638" i="6"/>
  <c r="H638" i="6"/>
  <c r="G661" i="6"/>
  <c r="K661" i="6" s="1"/>
  <c r="L676" i="6"/>
  <c r="H676" i="6"/>
  <c r="I676" i="6"/>
  <c r="J676" i="6"/>
  <c r="R676" i="6"/>
  <c r="O676" i="6" s="1"/>
  <c r="P676" i="6"/>
  <c r="Q676" i="6" s="1"/>
  <c r="R689" i="6"/>
  <c r="O689" i="6" s="1"/>
  <c r="I689" i="6"/>
  <c r="L689" i="6"/>
  <c r="J689" i="6"/>
  <c r="H689" i="6"/>
  <c r="P689" i="6"/>
  <c r="Q689" i="6" s="1"/>
  <c r="L700" i="6"/>
  <c r="H700" i="6"/>
  <c r="R700" i="6"/>
  <c r="O700" i="6" s="1"/>
  <c r="I700" i="6"/>
  <c r="P700" i="6"/>
  <c r="Q700" i="6" s="1"/>
  <c r="J700" i="6"/>
  <c r="J710" i="6"/>
  <c r="H710" i="6"/>
  <c r="L710" i="6"/>
  <c r="R710" i="6"/>
  <c r="O710" i="6" s="1"/>
  <c r="I710" i="6"/>
  <c r="P710" i="6"/>
  <c r="Q710" i="6" s="1"/>
  <c r="G736" i="6"/>
  <c r="K736" i="6" s="1"/>
  <c r="R766" i="6"/>
  <c r="O766" i="6" s="1"/>
  <c r="I766" i="6"/>
  <c r="L766" i="6"/>
  <c r="H766" i="6"/>
  <c r="P766" i="6"/>
  <c r="Q766" i="6" s="1"/>
  <c r="J766" i="6"/>
  <c r="J840" i="6"/>
  <c r="H840" i="6"/>
  <c r="I840" i="6"/>
  <c r="L840" i="6"/>
  <c r="R840" i="6"/>
  <c r="O840" i="6" s="1"/>
  <c r="P840" i="6"/>
  <c r="Q840" i="6" s="1"/>
  <c r="R937" i="6"/>
  <c r="O937" i="6" s="1"/>
  <c r="H937" i="6"/>
  <c r="J937" i="6"/>
  <c r="P937" i="6"/>
  <c r="Q937" i="6" s="1"/>
  <c r="L937" i="6"/>
  <c r="I937" i="6"/>
  <c r="J63" i="6"/>
  <c r="L63" i="6"/>
  <c r="H63" i="6"/>
  <c r="R63" i="6"/>
  <c r="O63" i="6" s="1"/>
  <c r="J95" i="6"/>
  <c r="L95" i="6"/>
  <c r="H95" i="6"/>
  <c r="R95" i="6"/>
  <c r="O95" i="6" s="1"/>
  <c r="J127" i="6"/>
  <c r="L127" i="6"/>
  <c r="H127" i="6"/>
  <c r="R127" i="6"/>
  <c r="O127" i="6" s="1"/>
  <c r="G173" i="6"/>
  <c r="K173" i="6" s="1"/>
  <c r="G205" i="6"/>
  <c r="K205" i="6" s="1"/>
  <c r="J217" i="6"/>
  <c r="I217" i="6"/>
  <c r="H217" i="6"/>
  <c r="I223" i="6"/>
  <c r="J223" i="6"/>
  <c r="R235" i="6"/>
  <c r="O235" i="6" s="1"/>
  <c r="I235" i="6"/>
  <c r="J235" i="6"/>
  <c r="P235" i="6"/>
  <c r="Q235" i="6" s="1"/>
  <c r="P249" i="6"/>
  <c r="Q249" i="6" s="1"/>
  <c r="J249" i="6"/>
  <c r="I249" i="6"/>
  <c r="H249" i="6"/>
  <c r="R255" i="6"/>
  <c r="O255" i="6" s="1"/>
  <c r="I255" i="6"/>
  <c r="L255" i="6"/>
  <c r="J255" i="6"/>
  <c r="R267" i="6"/>
  <c r="O267" i="6" s="1"/>
  <c r="I267" i="6"/>
  <c r="J267" i="6"/>
  <c r="P267" i="6"/>
  <c r="Q267" i="6" s="1"/>
  <c r="P281" i="6"/>
  <c r="Q281" i="6" s="1"/>
  <c r="J281" i="6"/>
  <c r="I281" i="6"/>
  <c r="H281" i="6"/>
  <c r="J298" i="6"/>
  <c r="R298" i="6"/>
  <c r="O298" i="6" s="1"/>
  <c r="H298" i="6"/>
  <c r="L298" i="6"/>
  <c r="P302" i="6"/>
  <c r="Q302" i="6" s="1"/>
  <c r="J302" i="6"/>
  <c r="I302" i="6"/>
  <c r="H302" i="6"/>
  <c r="R305" i="6"/>
  <c r="O305" i="6" s="1"/>
  <c r="I305" i="6"/>
  <c r="P305" i="6"/>
  <c r="Q305" i="6" s="1"/>
  <c r="L305" i="6"/>
  <c r="J305" i="6"/>
  <c r="H305" i="6"/>
  <c r="P330" i="6"/>
  <c r="Q330" i="6" s="1"/>
  <c r="P366" i="6"/>
  <c r="Q366" i="6" s="1"/>
  <c r="J366" i="6"/>
  <c r="I366" i="6"/>
  <c r="L366" i="6"/>
  <c r="H366" i="6"/>
  <c r="R366" i="6"/>
  <c r="O366" i="6" s="1"/>
  <c r="G375" i="6"/>
  <c r="K375" i="6" s="1"/>
  <c r="I380" i="6"/>
  <c r="H380" i="6"/>
  <c r="L380" i="6"/>
  <c r="R380" i="6"/>
  <c r="O380" i="6" s="1"/>
  <c r="P380" i="6"/>
  <c r="Q380" i="6" s="1"/>
  <c r="J380" i="6"/>
  <c r="R389" i="6"/>
  <c r="O389" i="6" s="1"/>
  <c r="H389" i="6"/>
  <c r="L389" i="6"/>
  <c r="P389" i="6"/>
  <c r="Q389" i="6" s="1"/>
  <c r="J389" i="6"/>
  <c r="I389" i="6"/>
  <c r="R392" i="6"/>
  <c r="O392" i="6" s="1"/>
  <c r="I392" i="6"/>
  <c r="H392" i="6"/>
  <c r="L392" i="6"/>
  <c r="P392" i="6"/>
  <c r="Q392" i="6" s="1"/>
  <c r="J392" i="6"/>
  <c r="G406" i="6"/>
  <c r="K406" i="6" s="1"/>
  <c r="J409" i="6"/>
  <c r="I409" i="6"/>
  <c r="P409" i="6"/>
  <c r="Q409" i="6" s="1"/>
  <c r="L409" i="6"/>
  <c r="H409" i="6"/>
  <c r="G435" i="6"/>
  <c r="K435" i="6" s="1"/>
  <c r="R485" i="6"/>
  <c r="O485" i="6" s="1"/>
  <c r="I485" i="6"/>
  <c r="L485" i="6"/>
  <c r="J485" i="6"/>
  <c r="P485" i="6"/>
  <c r="Q485" i="6" s="1"/>
  <c r="H485" i="6"/>
  <c r="J570" i="6"/>
  <c r="I570" i="6"/>
  <c r="P570" i="6"/>
  <c r="Q570" i="6" s="1"/>
  <c r="L570" i="6"/>
  <c r="H570" i="6"/>
  <c r="R570" i="6"/>
  <c r="O570" i="6" s="1"/>
  <c r="S666" i="6"/>
  <c r="T666" i="6"/>
  <c r="R713" i="6"/>
  <c r="O713" i="6" s="1"/>
  <c r="I713" i="6"/>
  <c r="P713" i="6"/>
  <c r="Q713" i="6" s="1"/>
  <c r="J713" i="6"/>
  <c r="L713" i="6"/>
  <c r="H713" i="6"/>
  <c r="G792" i="6"/>
  <c r="K792" i="6" s="1"/>
  <c r="H838" i="6"/>
  <c r="L838" i="6"/>
  <c r="I838" i="6"/>
  <c r="J838" i="6"/>
  <c r="R838" i="6"/>
  <c r="O838" i="6" s="1"/>
  <c r="P838" i="6"/>
  <c r="Q838" i="6" s="1"/>
  <c r="G935" i="6"/>
  <c r="K935" i="6" s="1"/>
  <c r="R176" i="6"/>
  <c r="O176" i="6" s="1"/>
  <c r="R208" i="6"/>
  <c r="O208" i="6" s="1"/>
  <c r="R245" i="6"/>
  <c r="O245" i="6" s="1"/>
  <c r="R277" i="6"/>
  <c r="O277" i="6" s="1"/>
  <c r="G293" i="6"/>
  <c r="K293" i="6" s="1"/>
  <c r="G311" i="6"/>
  <c r="K311" i="6" s="1"/>
  <c r="G343" i="6"/>
  <c r="K343" i="6" s="1"/>
  <c r="G357" i="6"/>
  <c r="K357" i="6" s="1"/>
  <c r="J362" i="6"/>
  <c r="R362" i="6"/>
  <c r="O362" i="6" s="1"/>
  <c r="H362" i="6"/>
  <c r="P390" i="6"/>
  <c r="Q390" i="6" s="1"/>
  <c r="H390" i="6"/>
  <c r="L390" i="6"/>
  <c r="R404" i="6"/>
  <c r="O404" i="6" s="1"/>
  <c r="H404" i="6"/>
  <c r="L404" i="6"/>
  <c r="J404" i="6"/>
  <c r="J425" i="6"/>
  <c r="P425" i="6"/>
  <c r="Q425" i="6" s="1"/>
  <c r="H425" i="6"/>
  <c r="L426" i="6"/>
  <c r="R426" i="6"/>
  <c r="O426" i="6" s="1"/>
  <c r="H426" i="6"/>
  <c r="J426" i="6"/>
  <c r="P426" i="6"/>
  <c r="Q426" i="6" s="1"/>
  <c r="G448" i="6"/>
  <c r="K448" i="6" s="1"/>
  <c r="P475" i="6"/>
  <c r="Q475" i="6" s="1"/>
  <c r="I475" i="6"/>
  <c r="L475" i="6"/>
  <c r="R475" i="6"/>
  <c r="O475" i="6" s="1"/>
  <c r="G481" i="6"/>
  <c r="K481" i="6" s="1"/>
  <c r="J486" i="6"/>
  <c r="P486" i="6"/>
  <c r="Q486" i="6" s="1"/>
  <c r="R486" i="6"/>
  <c r="O486" i="6" s="1"/>
  <c r="L486" i="6"/>
  <c r="I486" i="6"/>
  <c r="R505" i="6"/>
  <c r="O505" i="6" s="1"/>
  <c r="I505" i="6"/>
  <c r="P505" i="6"/>
  <c r="Q505" i="6" s="1"/>
  <c r="J505" i="6"/>
  <c r="L505" i="6"/>
  <c r="G513" i="6"/>
  <c r="K513" i="6" s="1"/>
  <c r="G544" i="6"/>
  <c r="K544" i="6" s="1"/>
  <c r="L556" i="6"/>
  <c r="H556" i="6"/>
  <c r="R556" i="6"/>
  <c r="O556" i="6" s="1"/>
  <c r="J556" i="6"/>
  <c r="R573" i="6"/>
  <c r="O573" i="6" s="1"/>
  <c r="I573" i="6"/>
  <c r="L573" i="6"/>
  <c r="J573" i="6"/>
  <c r="P579" i="6"/>
  <c r="Q579" i="6" s="1"/>
  <c r="H579" i="6"/>
  <c r="R579" i="6"/>
  <c r="O579" i="6" s="1"/>
  <c r="J579" i="6"/>
  <c r="I579" i="6"/>
  <c r="J582" i="6"/>
  <c r="H582" i="6"/>
  <c r="L582" i="6"/>
  <c r="R582" i="6"/>
  <c r="O582" i="6" s="1"/>
  <c r="J586" i="6"/>
  <c r="P586" i="6"/>
  <c r="Q586" i="6" s="1"/>
  <c r="I586" i="6"/>
  <c r="H586" i="6"/>
  <c r="H600" i="6"/>
  <c r="L600" i="6"/>
  <c r="J600" i="6"/>
  <c r="P600" i="6"/>
  <c r="Q600" i="6" s="1"/>
  <c r="J609" i="6"/>
  <c r="P609" i="6"/>
  <c r="Q609" i="6" s="1"/>
  <c r="H609" i="6"/>
  <c r="L609" i="6"/>
  <c r="I609" i="6"/>
  <c r="R609" i="6"/>
  <c r="O609" i="6" s="1"/>
  <c r="G611" i="6"/>
  <c r="K611" i="6" s="1"/>
  <c r="J654" i="6"/>
  <c r="L654" i="6"/>
  <c r="I654" i="6"/>
  <c r="P654" i="6"/>
  <c r="Q654" i="6" s="1"/>
  <c r="H654" i="6"/>
  <c r="R654" i="6"/>
  <c r="O654" i="6" s="1"/>
  <c r="P666" i="6"/>
  <c r="Q666" i="6" s="1"/>
  <c r="J666" i="6"/>
  <c r="I666" i="6"/>
  <c r="L666" i="6"/>
  <c r="G696" i="6"/>
  <c r="K696" i="6" s="1"/>
  <c r="S763" i="6"/>
  <c r="T763" i="6"/>
  <c r="R855" i="6"/>
  <c r="O855" i="6" s="1"/>
  <c r="I855" i="6"/>
  <c r="H855" i="6"/>
  <c r="L855" i="6"/>
  <c r="J855" i="6"/>
  <c r="G857" i="6"/>
  <c r="K857" i="6" s="1"/>
  <c r="J860" i="6"/>
  <c r="I860" i="6"/>
  <c r="P860" i="6"/>
  <c r="Q860" i="6" s="1"/>
  <c r="L860" i="6"/>
  <c r="H860" i="6"/>
  <c r="R860" i="6"/>
  <c r="O860" i="6" s="1"/>
  <c r="H862" i="6"/>
  <c r="L862" i="6"/>
  <c r="R862" i="6"/>
  <c r="O862" i="6" s="1"/>
  <c r="I862" i="6"/>
  <c r="P862" i="6"/>
  <c r="Q862" i="6" s="1"/>
  <c r="T877" i="6"/>
  <c r="S877" i="6"/>
  <c r="G972" i="6"/>
  <c r="K972" i="6" s="1"/>
  <c r="H983" i="6"/>
  <c r="L983" i="6"/>
  <c r="R983" i="6"/>
  <c r="O983" i="6" s="1"/>
  <c r="J983" i="6"/>
  <c r="I983" i="6"/>
  <c r="P983" i="6"/>
  <c r="Q983" i="6" s="1"/>
  <c r="G1014" i="6"/>
  <c r="K1014" i="6" s="1"/>
  <c r="R44" i="6"/>
  <c r="O44" i="6" s="1"/>
  <c r="L60" i="6"/>
  <c r="R76" i="6"/>
  <c r="O76" i="6" s="1"/>
  <c r="L92" i="6"/>
  <c r="R108" i="6"/>
  <c r="O108" i="6" s="1"/>
  <c r="L124" i="6"/>
  <c r="R140" i="6"/>
  <c r="O140" i="6" s="1"/>
  <c r="L156" i="6"/>
  <c r="G157" i="6"/>
  <c r="K157" i="6" s="1"/>
  <c r="R172" i="6"/>
  <c r="O172" i="6" s="1"/>
  <c r="G174" i="6"/>
  <c r="K174" i="6" s="1"/>
  <c r="L175" i="6"/>
  <c r="H176" i="6"/>
  <c r="L188" i="6"/>
  <c r="G189" i="6"/>
  <c r="K189" i="6" s="1"/>
  <c r="R204" i="6"/>
  <c r="O204" i="6" s="1"/>
  <c r="G206" i="6"/>
  <c r="K206" i="6" s="1"/>
  <c r="L207" i="6"/>
  <c r="H208" i="6"/>
  <c r="G226" i="6"/>
  <c r="K226" i="6" s="1"/>
  <c r="R241" i="6"/>
  <c r="O241" i="6" s="1"/>
  <c r="G243" i="6"/>
  <c r="K243" i="6" s="1"/>
  <c r="L244" i="6"/>
  <c r="H245" i="6"/>
  <c r="L257" i="6"/>
  <c r="G258" i="6"/>
  <c r="K258" i="6" s="1"/>
  <c r="R273" i="6"/>
  <c r="O273" i="6" s="1"/>
  <c r="G275" i="6"/>
  <c r="K275" i="6" s="1"/>
  <c r="L276" i="6"/>
  <c r="H277" i="6"/>
  <c r="G284" i="6"/>
  <c r="K284" i="6" s="1"/>
  <c r="P295" i="6"/>
  <c r="Q295" i="6" s="1"/>
  <c r="L295" i="6"/>
  <c r="R295" i="6"/>
  <c r="O295" i="6" s="1"/>
  <c r="H295" i="6"/>
  <c r="H296" i="6"/>
  <c r="P296" i="6"/>
  <c r="Q296" i="6" s="1"/>
  <c r="G309" i="6"/>
  <c r="K309" i="6" s="1"/>
  <c r="G320" i="6"/>
  <c r="K320" i="6" s="1"/>
  <c r="L332" i="6"/>
  <c r="P332" i="6"/>
  <c r="Q332" i="6" s="1"/>
  <c r="J332" i="6"/>
  <c r="G333" i="6"/>
  <c r="K333" i="6" s="1"/>
  <c r="P335" i="6"/>
  <c r="Q335" i="6" s="1"/>
  <c r="I335" i="6"/>
  <c r="R335" i="6"/>
  <c r="O335" i="6" s="1"/>
  <c r="R337" i="6"/>
  <c r="O337" i="6" s="1"/>
  <c r="I337" i="6"/>
  <c r="P337" i="6"/>
  <c r="Q337" i="6" s="1"/>
  <c r="R345" i="6"/>
  <c r="O345" i="6" s="1"/>
  <c r="I345" i="6"/>
  <c r="L345" i="6"/>
  <c r="P354" i="6"/>
  <c r="Q354" i="6" s="1"/>
  <c r="L362" i="6"/>
  <c r="G373" i="6"/>
  <c r="K373" i="6" s="1"/>
  <c r="J385" i="6"/>
  <c r="P385" i="6"/>
  <c r="Q385" i="6" s="1"/>
  <c r="H385" i="6"/>
  <c r="R385" i="6"/>
  <c r="O385" i="6" s="1"/>
  <c r="I390" i="6"/>
  <c r="I404" i="6"/>
  <c r="G420" i="6"/>
  <c r="K420" i="6" s="1"/>
  <c r="L425" i="6"/>
  <c r="G429" i="6"/>
  <c r="K429" i="6" s="1"/>
  <c r="R447" i="6"/>
  <c r="O447" i="6" s="1"/>
  <c r="H447" i="6"/>
  <c r="I449" i="6"/>
  <c r="R449" i="6"/>
  <c r="O449" i="6" s="1"/>
  <c r="J449" i="6"/>
  <c r="J454" i="6"/>
  <c r="P454" i="6"/>
  <c r="Q454" i="6" s="1"/>
  <c r="I454" i="6"/>
  <c r="I455" i="6"/>
  <c r="R455" i="6"/>
  <c r="O455" i="6" s="1"/>
  <c r="L455" i="6"/>
  <c r="J455" i="6"/>
  <c r="G465" i="6"/>
  <c r="K465" i="6" s="1"/>
  <c r="G469" i="6"/>
  <c r="K469" i="6" s="1"/>
  <c r="L472" i="6"/>
  <c r="P472" i="6"/>
  <c r="Q472" i="6" s="1"/>
  <c r="J472" i="6"/>
  <c r="R472" i="6"/>
  <c r="O472" i="6" s="1"/>
  <c r="G480" i="6"/>
  <c r="K480" i="6" s="1"/>
  <c r="H486" i="6"/>
  <c r="J490" i="6"/>
  <c r="P490" i="6"/>
  <c r="Q490" i="6" s="1"/>
  <c r="I490" i="6"/>
  <c r="G496" i="6"/>
  <c r="K496" i="6" s="1"/>
  <c r="J514" i="6"/>
  <c r="L514" i="6"/>
  <c r="R514" i="6"/>
  <c r="O514" i="6" s="1"/>
  <c r="H514" i="6"/>
  <c r="P514" i="6"/>
  <c r="Q514" i="6" s="1"/>
  <c r="S516" i="6"/>
  <c r="J534" i="6"/>
  <c r="H534" i="6"/>
  <c r="L534" i="6"/>
  <c r="I556" i="6"/>
  <c r="J562" i="6"/>
  <c r="R562" i="6"/>
  <c r="O562" i="6" s="1"/>
  <c r="L562" i="6"/>
  <c r="P562" i="6"/>
  <c r="Q562" i="6" s="1"/>
  <c r="I562" i="6"/>
  <c r="H562" i="6"/>
  <c r="R565" i="6"/>
  <c r="O565" i="6" s="1"/>
  <c r="I565" i="6"/>
  <c r="H565" i="6"/>
  <c r="L565" i="6"/>
  <c r="H573" i="6"/>
  <c r="L579" i="6"/>
  <c r="I582" i="6"/>
  <c r="R585" i="6"/>
  <c r="O585" i="6" s="1"/>
  <c r="I585" i="6"/>
  <c r="J585" i="6"/>
  <c r="P585" i="6"/>
  <c r="Q585" i="6" s="1"/>
  <c r="L585" i="6"/>
  <c r="L586" i="6"/>
  <c r="L596" i="6"/>
  <c r="H596" i="6"/>
  <c r="I596" i="6"/>
  <c r="I600" i="6"/>
  <c r="R602" i="6"/>
  <c r="O602" i="6" s="1"/>
  <c r="H602" i="6"/>
  <c r="J602" i="6"/>
  <c r="I602" i="6"/>
  <c r="P618" i="6"/>
  <c r="Q618" i="6" s="1"/>
  <c r="J618" i="6"/>
  <c r="H618" i="6"/>
  <c r="L618" i="6"/>
  <c r="G643" i="6"/>
  <c r="K643" i="6" s="1"/>
  <c r="R645" i="6"/>
  <c r="O645" i="6" s="1"/>
  <c r="I645" i="6"/>
  <c r="L645" i="6"/>
  <c r="H645" i="6"/>
  <c r="J645" i="6"/>
  <c r="J649" i="6"/>
  <c r="P649" i="6"/>
  <c r="Q649" i="6" s="1"/>
  <c r="I649" i="6"/>
  <c r="L649" i="6"/>
  <c r="H666" i="6"/>
  <c r="G673" i="6"/>
  <c r="K673" i="6" s="1"/>
  <c r="J702" i="6"/>
  <c r="P702" i="6"/>
  <c r="Q702" i="6" s="1"/>
  <c r="H702" i="6"/>
  <c r="L702" i="6"/>
  <c r="I702" i="6"/>
  <c r="R705" i="6"/>
  <c r="O705" i="6" s="1"/>
  <c r="I705" i="6"/>
  <c r="L705" i="6"/>
  <c r="H705" i="6"/>
  <c r="P705" i="6"/>
  <c r="Q705" i="6" s="1"/>
  <c r="L724" i="6"/>
  <c r="H724" i="6"/>
  <c r="I724" i="6"/>
  <c r="R724" i="6"/>
  <c r="O724" i="6" s="1"/>
  <c r="P724" i="6"/>
  <c r="Q724" i="6" s="1"/>
  <c r="R726" i="6"/>
  <c r="O726" i="6" s="1"/>
  <c r="J726" i="6"/>
  <c r="H726" i="6"/>
  <c r="I726" i="6"/>
  <c r="H749" i="6"/>
  <c r="J749" i="6"/>
  <c r="I749" i="6"/>
  <c r="P749" i="6"/>
  <c r="Q749" i="6" s="1"/>
  <c r="G801" i="6"/>
  <c r="K801" i="6" s="1"/>
  <c r="P855" i="6"/>
  <c r="Q855" i="6" s="1"/>
  <c r="J862" i="6"/>
  <c r="J880" i="6"/>
  <c r="I880" i="6"/>
  <c r="R880" i="6"/>
  <c r="O880" i="6" s="1"/>
  <c r="H880" i="6"/>
  <c r="P880" i="6"/>
  <c r="Q880" i="6" s="1"/>
  <c r="L880" i="6"/>
  <c r="J900" i="6"/>
  <c r="R900" i="6"/>
  <c r="O900" i="6" s="1"/>
  <c r="L900" i="6"/>
  <c r="I900" i="6"/>
  <c r="P900" i="6"/>
  <c r="Q900" i="6" s="1"/>
  <c r="H900" i="6"/>
  <c r="G917" i="6"/>
  <c r="K917" i="6" s="1"/>
  <c r="G954" i="6"/>
  <c r="K954" i="6" s="1"/>
  <c r="J1003" i="6"/>
  <c r="P1003" i="6"/>
  <c r="Q1003" i="6" s="1"/>
  <c r="I1003" i="6"/>
  <c r="L1003" i="6"/>
  <c r="R1003" i="6"/>
  <c r="O1003" i="6" s="1"/>
  <c r="H1003" i="6"/>
  <c r="H12" i="6"/>
  <c r="G25" i="6"/>
  <c r="K25" i="6" s="1"/>
  <c r="R40" i="6"/>
  <c r="O40" i="6" s="1"/>
  <c r="L43" i="6"/>
  <c r="H44" i="6"/>
  <c r="L56" i="6"/>
  <c r="G57" i="6"/>
  <c r="K57" i="6" s="1"/>
  <c r="R59" i="6"/>
  <c r="O59" i="6" s="1"/>
  <c r="R72" i="6"/>
  <c r="O72" i="6" s="1"/>
  <c r="L75" i="6"/>
  <c r="H76" i="6"/>
  <c r="L88" i="6"/>
  <c r="G89" i="6"/>
  <c r="K89" i="6" s="1"/>
  <c r="R91" i="6"/>
  <c r="O91" i="6" s="1"/>
  <c r="R104" i="6"/>
  <c r="O104" i="6" s="1"/>
  <c r="L107" i="6"/>
  <c r="H108" i="6"/>
  <c r="L120" i="6"/>
  <c r="G121" i="6"/>
  <c r="K121" i="6" s="1"/>
  <c r="R123" i="6"/>
  <c r="O123" i="6" s="1"/>
  <c r="R136" i="6"/>
  <c r="O136" i="6" s="1"/>
  <c r="L139" i="6"/>
  <c r="H140" i="6"/>
  <c r="L152" i="6"/>
  <c r="G153" i="6"/>
  <c r="K153" i="6" s="1"/>
  <c r="R155" i="6"/>
  <c r="O155" i="6" s="1"/>
  <c r="R168" i="6"/>
  <c r="O168" i="6" s="1"/>
  <c r="L171" i="6"/>
  <c r="H172" i="6"/>
  <c r="I176" i="6"/>
  <c r="L184" i="6"/>
  <c r="G185" i="6"/>
  <c r="K185" i="6" s="1"/>
  <c r="R187" i="6"/>
  <c r="O187" i="6" s="1"/>
  <c r="R200" i="6"/>
  <c r="O200" i="6" s="1"/>
  <c r="L203" i="6"/>
  <c r="H204" i="6"/>
  <c r="I208" i="6"/>
  <c r="G222" i="6"/>
  <c r="K222" i="6" s="1"/>
  <c r="L240" i="6"/>
  <c r="H241" i="6"/>
  <c r="I245" i="6"/>
  <c r="L253" i="6"/>
  <c r="G254" i="6"/>
  <c r="K254" i="6" s="1"/>
  <c r="R256" i="6"/>
  <c r="O256" i="6" s="1"/>
  <c r="R269" i="6"/>
  <c r="O269" i="6" s="1"/>
  <c r="L272" i="6"/>
  <c r="H273" i="6"/>
  <c r="I277" i="6"/>
  <c r="H287" i="6"/>
  <c r="I296" i="6"/>
  <c r="G306" i="6"/>
  <c r="K306" i="6" s="1"/>
  <c r="G315" i="6"/>
  <c r="K315" i="6" s="1"/>
  <c r="G324" i="6"/>
  <c r="K324" i="6" s="1"/>
  <c r="L335" i="6"/>
  <c r="H337" i="6"/>
  <c r="H345" i="6"/>
  <c r="P351" i="6"/>
  <c r="Q351" i="6" s="1"/>
  <c r="J351" i="6"/>
  <c r="L385" i="6"/>
  <c r="J390" i="6"/>
  <c r="G400" i="6"/>
  <c r="K400" i="6" s="1"/>
  <c r="I447" i="6"/>
  <c r="H449" i="6"/>
  <c r="H454" i="6"/>
  <c r="H455" i="6"/>
  <c r="G464" i="6"/>
  <c r="K464" i="6" s="1"/>
  <c r="G483" i="6"/>
  <c r="K483" i="6" s="1"/>
  <c r="L490" i="6"/>
  <c r="G501" i="6"/>
  <c r="K501" i="6" s="1"/>
  <c r="J510" i="6"/>
  <c r="L510" i="6"/>
  <c r="I510" i="6"/>
  <c r="G528" i="6"/>
  <c r="K528" i="6" s="1"/>
  <c r="R529" i="6"/>
  <c r="O529" i="6" s="1"/>
  <c r="I529" i="6"/>
  <c r="L529" i="6"/>
  <c r="P529" i="6"/>
  <c r="Q529" i="6" s="1"/>
  <c r="H529" i="6"/>
  <c r="G533" i="6"/>
  <c r="K533" i="6" s="1"/>
  <c r="I534" i="6"/>
  <c r="J542" i="6"/>
  <c r="I542" i="6"/>
  <c r="R542" i="6"/>
  <c r="O542" i="6" s="1"/>
  <c r="P542" i="6"/>
  <c r="Q542" i="6" s="1"/>
  <c r="P547" i="6"/>
  <c r="Q547" i="6" s="1"/>
  <c r="H547" i="6"/>
  <c r="L547" i="6"/>
  <c r="J547" i="6"/>
  <c r="R547" i="6"/>
  <c r="O547" i="6" s="1"/>
  <c r="J565" i="6"/>
  <c r="P582" i="6"/>
  <c r="Q582" i="6" s="1"/>
  <c r="G584" i="6"/>
  <c r="K584" i="6" s="1"/>
  <c r="H585" i="6"/>
  <c r="R586" i="6"/>
  <c r="O586" i="6" s="1"/>
  <c r="J596" i="6"/>
  <c r="L602" i="6"/>
  <c r="I618" i="6"/>
  <c r="H627" i="6"/>
  <c r="L627" i="6"/>
  <c r="P627" i="6" s="1"/>
  <c r="Q627" i="6" s="1"/>
  <c r="J627" i="6"/>
  <c r="G630" i="6"/>
  <c r="K630" i="6" s="1"/>
  <c r="H649" i="6"/>
  <c r="G675" i="6"/>
  <c r="K675" i="6" s="1"/>
  <c r="G699" i="6"/>
  <c r="K699" i="6" s="1"/>
  <c r="J705" i="6"/>
  <c r="L726" i="6"/>
  <c r="G745" i="6"/>
  <c r="K745" i="6" s="1"/>
  <c r="L749" i="6"/>
  <c r="J755" i="6"/>
  <c r="H755" i="6"/>
  <c r="I755" i="6"/>
  <c r="P755" i="6"/>
  <c r="Q755" i="6" s="1"/>
  <c r="L755" i="6"/>
  <c r="L757" i="6"/>
  <c r="H757" i="6"/>
  <c r="J757" i="6"/>
  <c r="P757" i="6"/>
  <c r="Q757" i="6" s="1"/>
  <c r="I757" i="6"/>
  <c r="G765" i="6"/>
  <c r="K765" i="6" s="1"/>
  <c r="G786" i="6"/>
  <c r="K786" i="6" s="1"/>
  <c r="R814" i="6"/>
  <c r="O814" i="6" s="1"/>
  <c r="I814" i="6"/>
  <c r="L814" i="6"/>
  <c r="P814" i="6"/>
  <c r="Q814" i="6" s="1"/>
  <c r="H814" i="6"/>
  <c r="J814" i="6"/>
  <c r="G817" i="6"/>
  <c r="K817" i="6" s="1"/>
  <c r="G821" i="6"/>
  <c r="K821" i="6" s="1"/>
  <c r="G887" i="6"/>
  <c r="K887" i="6" s="1"/>
  <c r="J912" i="6"/>
  <c r="P912" i="6"/>
  <c r="Q912" i="6" s="1"/>
  <c r="I912" i="6"/>
  <c r="R912" i="6"/>
  <c r="O912" i="6" s="1"/>
  <c r="H912" i="6"/>
  <c r="L912" i="6"/>
  <c r="R973" i="6"/>
  <c r="O973" i="6" s="1"/>
  <c r="H973" i="6"/>
  <c r="P973" i="6"/>
  <c r="Q973" i="6" s="1"/>
  <c r="I973" i="6"/>
  <c r="L973" i="6"/>
  <c r="J973" i="6"/>
  <c r="G325" i="6"/>
  <c r="K325" i="6" s="1"/>
  <c r="L350" i="6"/>
  <c r="R350" i="6"/>
  <c r="O350" i="6" s="1"/>
  <c r="H350" i="6"/>
  <c r="J354" i="6"/>
  <c r="L354" i="6"/>
  <c r="L365" i="6"/>
  <c r="R365" i="6"/>
  <c r="O365" i="6" s="1"/>
  <c r="H365" i="6"/>
  <c r="G411" i="6"/>
  <c r="K411" i="6" s="1"/>
  <c r="H428" i="6"/>
  <c r="J428" i="6"/>
  <c r="L428" i="6"/>
  <c r="R428" i="6"/>
  <c r="O428" i="6" s="1"/>
  <c r="L439" i="6"/>
  <c r="H439" i="6"/>
  <c r="L441" i="6"/>
  <c r="R441" i="6"/>
  <c r="O441" i="6" s="1"/>
  <c r="H441" i="6"/>
  <c r="G443" i="6"/>
  <c r="K443" i="6" s="1"/>
  <c r="R477" i="6"/>
  <c r="O477" i="6" s="1"/>
  <c r="I477" i="6"/>
  <c r="P477" i="6"/>
  <c r="Q477" i="6" s="1"/>
  <c r="L477" i="6"/>
  <c r="J477" i="6"/>
  <c r="H484" i="6"/>
  <c r="I484" i="6"/>
  <c r="L484" i="6"/>
  <c r="R484" i="6"/>
  <c r="O484" i="6" s="1"/>
  <c r="R493" i="6"/>
  <c r="O493" i="6" s="1"/>
  <c r="I493" i="6"/>
  <c r="L493" i="6"/>
  <c r="J493" i="6"/>
  <c r="L508" i="6"/>
  <c r="H508" i="6"/>
  <c r="R508" i="6"/>
  <c r="O508" i="6" s="1"/>
  <c r="P523" i="6"/>
  <c r="Q523" i="6" s="1"/>
  <c r="J523" i="6"/>
  <c r="R523" i="6"/>
  <c r="O523" i="6" s="1"/>
  <c r="I523" i="6"/>
  <c r="H523" i="6"/>
  <c r="G549" i="6"/>
  <c r="K549" i="6" s="1"/>
  <c r="J550" i="6"/>
  <c r="H550" i="6"/>
  <c r="P550" i="6"/>
  <c r="Q550" i="6" s="1"/>
  <c r="L550" i="6"/>
  <c r="J554" i="6"/>
  <c r="P554" i="6"/>
  <c r="Q554" i="6" s="1"/>
  <c r="I554" i="6"/>
  <c r="H554" i="6"/>
  <c r="R554" i="6"/>
  <c r="O554" i="6" s="1"/>
  <c r="R577" i="6"/>
  <c r="O577" i="6" s="1"/>
  <c r="I577" i="6"/>
  <c r="L577" i="6"/>
  <c r="H577" i="6"/>
  <c r="P577" i="6"/>
  <c r="Q577" i="6" s="1"/>
  <c r="G580" i="6"/>
  <c r="K580" i="6" s="1"/>
  <c r="T596" i="6"/>
  <c r="S596" i="6"/>
  <c r="G610" i="6"/>
  <c r="K610" i="6" s="1"/>
  <c r="T618" i="6"/>
  <c r="S618" i="6"/>
  <c r="G629" i="6"/>
  <c r="K629" i="6" s="1"/>
  <c r="J632" i="6"/>
  <c r="I632" i="6"/>
  <c r="H632" i="6"/>
  <c r="G640" i="6"/>
  <c r="K640" i="6" s="1"/>
  <c r="J690" i="6"/>
  <c r="L690" i="6"/>
  <c r="R690" i="6"/>
  <c r="O690" i="6" s="1"/>
  <c r="I690" i="6"/>
  <c r="P690" i="6"/>
  <c r="Q690" i="6" s="1"/>
  <c r="H690" i="6"/>
  <c r="G695" i="6"/>
  <c r="K695" i="6" s="1"/>
  <c r="R701" i="6"/>
  <c r="O701" i="6" s="1"/>
  <c r="I701" i="6"/>
  <c r="L701" i="6"/>
  <c r="J701" i="6"/>
  <c r="H701" i="6"/>
  <c r="J718" i="6"/>
  <c r="R718" i="6"/>
  <c r="O718" i="6" s="1"/>
  <c r="I718" i="6"/>
  <c r="L718" i="6"/>
  <c r="H718" i="6"/>
  <c r="G721" i="6"/>
  <c r="K721" i="6" s="1"/>
  <c r="R742" i="6"/>
  <c r="O742" i="6" s="1"/>
  <c r="I742" i="6"/>
  <c r="L742" i="6"/>
  <c r="H742" i="6"/>
  <c r="P742" i="6"/>
  <c r="Q742" i="6" s="1"/>
  <c r="J742" i="6"/>
  <c r="J775" i="6"/>
  <c r="P775" i="6"/>
  <c r="Q775" i="6" s="1"/>
  <c r="I775" i="6"/>
  <c r="H775" i="6"/>
  <c r="R775" i="6"/>
  <c r="O775" i="6" s="1"/>
  <c r="L775" i="6"/>
  <c r="T808" i="6"/>
  <c r="S808" i="6"/>
  <c r="J819" i="6"/>
  <c r="H819" i="6"/>
  <c r="L819" i="6"/>
  <c r="R819" i="6"/>
  <c r="O819" i="6" s="1"/>
  <c r="I819" i="6"/>
  <c r="G850" i="6"/>
  <c r="K850" i="6" s="1"/>
  <c r="G854" i="6"/>
  <c r="K854" i="6" s="1"/>
  <c r="J872" i="6"/>
  <c r="H872" i="6"/>
  <c r="L872" i="6"/>
  <c r="P872" i="6"/>
  <c r="Q872" i="6" s="1"/>
  <c r="R872" i="6"/>
  <c r="O872" i="6" s="1"/>
  <c r="G890" i="6"/>
  <c r="K890" i="6" s="1"/>
  <c r="J892" i="6"/>
  <c r="P892" i="6"/>
  <c r="Q892" i="6" s="1"/>
  <c r="I892" i="6"/>
  <c r="R892" i="6"/>
  <c r="O892" i="6" s="1"/>
  <c r="L892" i="6"/>
  <c r="H892" i="6"/>
  <c r="H894" i="6"/>
  <c r="L894" i="6"/>
  <c r="R894" i="6"/>
  <c r="O894" i="6" s="1"/>
  <c r="I894" i="6"/>
  <c r="P894" i="6"/>
  <c r="Q894" i="6" s="1"/>
  <c r="R60" i="6"/>
  <c r="O60" i="6" s="1"/>
  <c r="R92" i="6"/>
  <c r="O92" i="6" s="1"/>
  <c r="R124" i="6"/>
  <c r="O124" i="6" s="1"/>
  <c r="R156" i="6"/>
  <c r="O156" i="6" s="1"/>
  <c r="R175" i="6"/>
  <c r="O175" i="6" s="1"/>
  <c r="R188" i="6"/>
  <c r="O188" i="6" s="1"/>
  <c r="R207" i="6"/>
  <c r="O207" i="6" s="1"/>
  <c r="R244" i="6"/>
  <c r="O244" i="6" s="1"/>
  <c r="R257" i="6"/>
  <c r="O257" i="6" s="1"/>
  <c r="R276" i="6"/>
  <c r="O276" i="6" s="1"/>
  <c r="L300" i="6"/>
  <c r="J300" i="6"/>
  <c r="P300" i="6"/>
  <c r="Q300" i="6" s="1"/>
  <c r="P303" i="6"/>
  <c r="Q303" i="6" s="1"/>
  <c r="I303" i="6"/>
  <c r="G308" i="6"/>
  <c r="K308" i="6" s="1"/>
  <c r="R318" i="6"/>
  <c r="O318" i="6" s="1"/>
  <c r="H318" i="6"/>
  <c r="L318" i="6"/>
  <c r="P327" i="6"/>
  <c r="Q327" i="6" s="1"/>
  <c r="R327" i="6"/>
  <c r="O327" i="6" s="1"/>
  <c r="H327" i="6"/>
  <c r="L327" i="6"/>
  <c r="H328" i="6"/>
  <c r="P328" i="6"/>
  <c r="Q328" i="6" s="1"/>
  <c r="G347" i="6"/>
  <c r="K347" i="6" s="1"/>
  <c r="G348" i="6"/>
  <c r="K348" i="6" s="1"/>
  <c r="H354" i="6"/>
  <c r="I358" i="6"/>
  <c r="L358" i="6"/>
  <c r="H360" i="6"/>
  <c r="P360" i="6"/>
  <c r="Q360" i="6" s="1"/>
  <c r="J360" i="6"/>
  <c r="R390" i="6"/>
  <c r="O390" i="6" s="1"/>
  <c r="R410" i="6"/>
  <c r="O410" i="6" s="1"/>
  <c r="H410" i="6"/>
  <c r="L410" i="6"/>
  <c r="I412" i="6"/>
  <c r="R412" i="6"/>
  <c r="O412" i="6" s="1"/>
  <c r="S422" i="6"/>
  <c r="T422" i="6"/>
  <c r="I439" i="6"/>
  <c r="I441" i="6"/>
  <c r="R461" i="6"/>
  <c r="O461" i="6" s="1"/>
  <c r="I461" i="6"/>
  <c r="H461" i="6"/>
  <c r="L461" i="6"/>
  <c r="H477" i="6"/>
  <c r="L492" i="6"/>
  <c r="H492" i="6"/>
  <c r="R492" i="6"/>
  <c r="O492" i="6" s="1"/>
  <c r="I492" i="6"/>
  <c r="P492" i="6"/>
  <c r="Q492" i="6" s="1"/>
  <c r="H493" i="6"/>
  <c r="G500" i="6"/>
  <c r="K500" i="6" s="1"/>
  <c r="I508" i="6"/>
  <c r="L516" i="6"/>
  <c r="H516" i="6"/>
  <c r="I516" i="6"/>
  <c r="L523" i="6"/>
  <c r="G532" i="6"/>
  <c r="K532" i="6" s="1"/>
  <c r="S534" i="6"/>
  <c r="T534" i="6"/>
  <c r="G536" i="6"/>
  <c r="K536" i="6" s="1"/>
  <c r="G545" i="6"/>
  <c r="K545" i="6" s="1"/>
  <c r="T551" i="6"/>
  <c r="S551" i="6"/>
  <c r="L554" i="6"/>
  <c r="J558" i="6"/>
  <c r="L558" i="6"/>
  <c r="I558" i="6"/>
  <c r="R558" i="6"/>
  <c r="O558" i="6" s="1"/>
  <c r="G576" i="6"/>
  <c r="K576" i="6" s="1"/>
  <c r="P583" i="6"/>
  <c r="Q583" i="6" s="1"/>
  <c r="I583" i="6"/>
  <c r="L583" i="6"/>
  <c r="J583" i="6"/>
  <c r="R583" i="6"/>
  <c r="O583" i="6" s="1"/>
  <c r="L588" i="6"/>
  <c r="H588" i="6"/>
  <c r="R588" i="6"/>
  <c r="O588" i="6" s="1"/>
  <c r="J588" i="6"/>
  <c r="I588" i="6"/>
  <c r="P588" i="6"/>
  <c r="Q588" i="6" s="1"/>
  <c r="G593" i="6"/>
  <c r="K593" i="6" s="1"/>
  <c r="J594" i="6"/>
  <c r="R594" i="6"/>
  <c r="O594" i="6" s="1"/>
  <c r="L594" i="6"/>
  <c r="H594" i="6"/>
  <c r="P594" i="6"/>
  <c r="Q594" i="6" s="1"/>
  <c r="J598" i="6"/>
  <c r="H598" i="6"/>
  <c r="P598" i="6"/>
  <c r="Q598" i="6" s="1"/>
  <c r="I598" i="6"/>
  <c r="G601" i="6"/>
  <c r="K601" i="6" s="1"/>
  <c r="G603" i="6"/>
  <c r="K603" i="6" s="1"/>
  <c r="R613" i="6"/>
  <c r="O613" i="6" s="1"/>
  <c r="H613" i="6"/>
  <c r="L613" i="6"/>
  <c r="J613" i="6"/>
  <c r="P613" i="6"/>
  <c r="Q613" i="6" s="1"/>
  <c r="T634" i="6"/>
  <c r="S634" i="6"/>
  <c r="I637" i="6"/>
  <c r="H637" i="6"/>
  <c r="H644" i="6"/>
  <c r="I644" i="6"/>
  <c r="R644" i="6"/>
  <c r="O644" i="6" s="1"/>
  <c r="P644" i="6"/>
  <c r="Q644" i="6" s="1"/>
  <c r="J644" i="6"/>
  <c r="R653" i="6"/>
  <c r="O653" i="6" s="1"/>
  <c r="I653" i="6"/>
  <c r="H653" i="6"/>
  <c r="L653" i="6"/>
  <c r="J653" i="6"/>
  <c r="P653" i="6"/>
  <c r="Q653" i="6" s="1"/>
  <c r="L668" i="6"/>
  <c r="H668" i="6"/>
  <c r="R668" i="6"/>
  <c r="O668" i="6" s="1"/>
  <c r="J668" i="6"/>
  <c r="I668" i="6"/>
  <c r="G704" i="6"/>
  <c r="K704" i="6" s="1"/>
  <c r="J727" i="6"/>
  <c r="R727" i="6"/>
  <c r="O727" i="6" s="1"/>
  <c r="H727" i="6"/>
  <c r="P727" i="6"/>
  <c r="Q727" i="6" s="1"/>
  <c r="L727" i="6"/>
  <c r="R730" i="6"/>
  <c r="O730" i="6" s="1"/>
  <c r="H730" i="6"/>
  <c r="L730" i="6"/>
  <c r="J730" i="6"/>
  <c r="I730" i="6"/>
  <c r="G769" i="6"/>
  <c r="K769" i="6" s="1"/>
  <c r="J807" i="6"/>
  <c r="P807" i="6"/>
  <c r="Q807" i="6" s="1"/>
  <c r="I807" i="6"/>
  <c r="R807" i="6"/>
  <c r="O807" i="6" s="1"/>
  <c r="H807" i="6"/>
  <c r="P819" i="6"/>
  <c r="Q819" i="6" s="1"/>
  <c r="S823" i="6"/>
  <c r="T823" i="6"/>
  <c r="G839" i="6"/>
  <c r="K839" i="6" s="1"/>
  <c r="J856" i="6"/>
  <c r="H856" i="6"/>
  <c r="R856" i="6"/>
  <c r="O856" i="6" s="1"/>
  <c r="I856" i="6"/>
  <c r="P856" i="6"/>
  <c r="Q856" i="6" s="1"/>
  <c r="R867" i="6"/>
  <c r="O867" i="6" s="1"/>
  <c r="I867" i="6"/>
  <c r="L867" i="6"/>
  <c r="P867" i="6"/>
  <c r="Q867" i="6" s="1"/>
  <c r="H867" i="6"/>
  <c r="I872" i="6"/>
  <c r="J894" i="6"/>
  <c r="J896" i="6"/>
  <c r="L896" i="6"/>
  <c r="P896" i="6"/>
  <c r="Q896" i="6" s="1"/>
  <c r="R896" i="6"/>
  <c r="O896" i="6" s="1"/>
  <c r="I896" i="6"/>
  <c r="G923" i="6"/>
  <c r="K923" i="6" s="1"/>
  <c r="G940" i="6"/>
  <c r="K940" i="6" s="1"/>
  <c r="G9" i="6"/>
  <c r="K9" i="6" s="1"/>
  <c r="H28" i="6"/>
  <c r="G41" i="6"/>
  <c r="K41" i="6" s="1"/>
  <c r="R43" i="6"/>
  <c r="O43" i="6" s="1"/>
  <c r="R56" i="6"/>
  <c r="O56" i="6" s="1"/>
  <c r="L59" i="6"/>
  <c r="H60" i="6"/>
  <c r="G73" i="6"/>
  <c r="K73" i="6" s="1"/>
  <c r="R75" i="6"/>
  <c r="O75" i="6" s="1"/>
  <c r="R88" i="6"/>
  <c r="O88" i="6" s="1"/>
  <c r="L91" i="6"/>
  <c r="H92" i="6"/>
  <c r="G105" i="6"/>
  <c r="K105" i="6" s="1"/>
  <c r="R107" i="6"/>
  <c r="O107" i="6" s="1"/>
  <c r="R120" i="6"/>
  <c r="O120" i="6" s="1"/>
  <c r="L123" i="6"/>
  <c r="H124" i="6"/>
  <c r="G137" i="6"/>
  <c r="K137" i="6" s="1"/>
  <c r="R139" i="6"/>
  <c r="O139" i="6" s="1"/>
  <c r="R152" i="6"/>
  <c r="O152" i="6" s="1"/>
  <c r="L155" i="6"/>
  <c r="H156" i="6"/>
  <c r="G169" i="6"/>
  <c r="K169" i="6" s="1"/>
  <c r="R171" i="6"/>
  <c r="O171" i="6" s="1"/>
  <c r="H175" i="6"/>
  <c r="R184" i="6"/>
  <c r="O184" i="6" s="1"/>
  <c r="L187" i="6"/>
  <c r="H188" i="6"/>
  <c r="G201" i="6"/>
  <c r="K201" i="6" s="1"/>
  <c r="R203" i="6"/>
  <c r="O203" i="6" s="1"/>
  <c r="H207" i="6"/>
  <c r="H225" i="6"/>
  <c r="G238" i="6"/>
  <c r="K238" i="6" s="1"/>
  <c r="R240" i="6"/>
  <c r="O240" i="6" s="1"/>
  <c r="H244" i="6"/>
  <c r="R253" i="6"/>
  <c r="O253" i="6" s="1"/>
  <c r="L256" i="6"/>
  <c r="H257" i="6"/>
  <c r="G270" i="6"/>
  <c r="K270" i="6" s="1"/>
  <c r="R272" i="6"/>
  <c r="O272" i="6" s="1"/>
  <c r="H276" i="6"/>
  <c r="G292" i="6"/>
  <c r="K292" i="6" s="1"/>
  <c r="L303" i="6"/>
  <c r="I328" i="6"/>
  <c r="P345" i="6"/>
  <c r="Q345" i="6" s="1"/>
  <c r="P350" i="6"/>
  <c r="Q350" i="6" s="1"/>
  <c r="I354" i="6"/>
  <c r="J355" i="6"/>
  <c r="P355" i="6"/>
  <c r="Q355" i="6" s="1"/>
  <c r="P358" i="6"/>
  <c r="Q358" i="6" s="1"/>
  <c r="P359" i="6"/>
  <c r="Q359" i="6" s="1"/>
  <c r="L359" i="6"/>
  <c r="R359" i="6"/>
  <c r="O359" i="6" s="1"/>
  <c r="H359" i="6"/>
  <c r="I360" i="6"/>
  <c r="G361" i="6"/>
  <c r="K361" i="6" s="1"/>
  <c r="L363" i="6"/>
  <c r="J363" i="6"/>
  <c r="P365" i="6"/>
  <c r="Q365" i="6" s="1"/>
  <c r="R369" i="6"/>
  <c r="O369" i="6" s="1"/>
  <c r="I369" i="6"/>
  <c r="P369" i="6"/>
  <c r="Q369" i="6" s="1"/>
  <c r="J369" i="6"/>
  <c r="G395" i="6"/>
  <c r="K395" i="6" s="1"/>
  <c r="G396" i="6"/>
  <c r="K396" i="6" s="1"/>
  <c r="I410" i="6"/>
  <c r="H412" i="6"/>
  <c r="G424" i="6"/>
  <c r="K424" i="6" s="1"/>
  <c r="P428" i="6"/>
  <c r="Q428" i="6" s="1"/>
  <c r="G438" i="6"/>
  <c r="K438" i="6" s="1"/>
  <c r="J439" i="6"/>
  <c r="J441" i="6"/>
  <c r="H444" i="6"/>
  <c r="L444" i="6"/>
  <c r="R444" i="6"/>
  <c r="O444" i="6" s="1"/>
  <c r="T454" i="6"/>
  <c r="G460" i="6"/>
  <c r="K460" i="6" s="1"/>
  <c r="J461" i="6"/>
  <c r="S468" i="6"/>
  <c r="G471" i="6"/>
  <c r="K471" i="6" s="1"/>
  <c r="H475" i="6"/>
  <c r="P484" i="6"/>
  <c r="Q484" i="6" s="1"/>
  <c r="P491" i="6"/>
  <c r="Q491" i="6" s="1"/>
  <c r="J491" i="6"/>
  <c r="L491" i="6"/>
  <c r="R491" i="6"/>
  <c r="O491" i="6" s="1"/>
  <c r="J492" i="6"/>
  <c r="P499" i="6"/>
  <c r="Q499" i="6" s="1"/>
  <c r="H499" i="6"/>
  <c r="L499" i="6"/>
  <c r="J499" i="6"/>
  <c r="J506" i="6"/>
  <c r="I506" i="6"/>
  <c r="P506" i="6"/>
  <c r="Q506" i="6" s="1"/>
  <c r="R506" i="6"/>
  <c r="O506" i="6" s="1"/>
  <c r="H506" i="6"/>
  <c r="J508" i="6"/>
  <c r="J516" i="6"/>
  <c r="J522" i="6"/>
  <c r="P522" i="6"/>
  <c r="Q522" i="6" s="1"/>
  <c r="I522" i="6"/>
  <c r="L522" i="6"/>
  <c r="R550" i="6"/>
  <c r="O550" i="6" s="1"/>
  <c r="H558" i="6"/>
  <c r="H583" i="6"/>
  <c r="L598" i="6"/>
  <c r="P612" i="6"/>
  <c r="Q612" i="6" s="1"/>
  <c r="J612" i="6"/>
  <c r="H612" i="6"/>
  <c r="I612" i="6"/>
  <c r="R612" i="6"/>
  <c r="O612" i="6" s="1"/>
  <c r="H615" i="6"/>
  <c r="J615" i="6"/>
  <c r="L615" i="6"/>
  <c r="M625" i="6"/>
  <c r="M626" i="6" s="1"/>
  <c r="M627" i="6" s="1"/>
  <c r="M628" i="6" s="1"/>
  <c r="M629" i="6" s="1"/>
  <c r="M630" i="6" s="1"/>
  <c r="M631" i="6" s="1"/>
  <c r="M632" i="6" s="1"/>
  <c r="M633" i="6" s="1"/>
  <c r="M634" i="6" s="1"/>
  <c r="M635" i="6" s="1"/>
  <c r="M636" i="6" s="1"/>
  <c r="M637" i="6" s="1"/>
  <c r="M638" i="6" s="1"/>
  <c r="M639" i="6" s="1"/>
  <c r="M640" i="6" s="1"/>
  <c r="M641" i="6" s="1"/>
  <c r="M642" i="6" s="1"/>
  <c r="M643" i="6" s="1"/>
  <c r="M644" i="6" s="1"/>
  <c r="M645" i="6" s="1"/>
  <c r="M646" i="6" s="1"/>
  <c r="M647" i="6" s="1"/>
  <c r="M648" i="6" s="1"/>
  <c r="M649" i="6" s="1"/>
  <c r="M650" i="6" s="1"/>
  <c r="M651" i="6" s="1"/>
  <c r="M652" i="6" s="1"/>
  <c r="M653" i="6" s="1"/>
  <c r="M654" i="6" s="1"/>
  <c r="M655" i="6" s="1"/>
  <c r="M656" i="6" s="1"/>
  <c r="M657" i="6" s="1"/>
  <c r="M658" i="6" s="1"/>
  <c r="M659" i="6" s="1"/>
  <c r="M660" i="6" s="1"/>
  <c r="M661" i="6" s="1"/>
  <c r="M662" i="6" s="1"/>
  <c r="M663" i="6" s="1"/>
  <c r="M664" i="6" s="1"/>
  <c r="M665" i="6" s="1"/>
  <c r="M666" i="6" s="1"/>
  <c r="M667" i="6" s="1"/>
  <c r="M668" i="6" s="1"/>
  <c r="M669" i="6" s="1"/>
  <c r="M670" i="6" s="1"/>
  <c r="M671" i="6" s="1"/>
  <c r="M672" i="6" s="1"/>
  <c r="M673" i="6" s="1"/>
  <c r="M674" i="6" s="1"/>
  <c r="M675" i="6" s="1"/>
  <c r="M676" i="6" s="1"/>
  <c r="M677" i="6" s="1"/>
  <c r="M678" i="6" s="1"/>
  <c r="M679" i="6" s="1"/>
  <c r="M680" i="6" s="1"/>
  <c r="M681" i="6" s="1"/>
  <c r="M682" i="6" s="1"/>
  <c r="M683" i="6" s="1"/>
  <c r="M684" i="6" s="1"/>
  <c r="M685" i="6" s="1"/>
  <c r="M686" i="6" s="1"/>
  <c r="M687" i="6" s="1"/>
  <c r="M688" i="6" s="1"/>
  <c r="M689" i="6" s="1"/>
  <c r="M690" i="6" s="1"/>
  <c r="M691" i="6" s="1"/>
  <c r="M692" i="6" s="1"/>
  <c r="M693" i="6" s="1"/>
  <c r="M694" i="6" s="1"/>
  <c r="M695" i="6" s="1"/>
  <c r="M696" i="6" s="1"/>
  <c r="M697" i="6" s="1"/>
  <c r="M698" i="6" s="1"/>
  <c r="M699" i="6" s="1"/>
  <c r="M700" i="6" s="1"/>
  <c r="M701" i="6" s="1"/>
  <c r="M702" i="6" s="1"/>
  <c r="M703" i="6" s="1"/>
  <c r="M704" i="6" s="1"/>
  <c r="M705" i="6" s="1"/>
  <c r="M706" i="6" s="1"/>
  <c r="M707" i="6" s="1"/>
  <c r="M708" i="6" s="1"/>
  <c r="M709" i="6" s="1"/>
  <c r="M710" i="6" s="1"/>
  <c r="M711" i="6" s="1"/>
  <c r="M712" i="6" s="1"/>
  <c r="M713" i="6" s="1"/>
  <c r="M714" i="6" s="1"/>
  <c r="M715" i="6" s="1"/>
  <c r="M716" i="6" s="1"/>
  <c r="M717" i="6" s="1"/>
  <c r="M718" i="6" s="1"/>
  <c r="M719" i="6" s="1"/>
  <c r="M720" i="6" s="1"/>
  <c r="M721" i="6" s="1"/>
  <c r="M722" i="6" s="1"/>
  <c r="M723" i="6" s="1"/>
  <c r="M724" i="6" s="1"/>
  <c r="M725" i="6" s="1"/>
  <c r="M726" i="6" s="1"/>
  <c r="M727" i="6" s="1"/>
  <c r="M728" i="6" s="1"/>
  <c r="M729" i="6" s="1"/>
  <c r="M730" i="6" s="1"/>
  <c r="M731" i="6" s="1"/>
  <c r="M732" i="6" s="1"/>
  <c r="M733" i="6" s="1"/>
  <c r="M734" i="6" s="1"/>
  <c r="M735" i="6" s="1"/>
  <c r="M736" i="6" s="1"/>
  <c r="M737" i="6" s="1"/>
  <c r="M738" i="6" s="1"/>
  <c r="M739" i="6" s="1"/>
  <c r="M740" i="6" s="1"/>
  <c r="M741" i="6" s="1"/>
  <c r="M742" i="6" s="1"/>
  <c r="M743" i="6" s="1"/>
  <c r="M744" i="6" s="1"/>
  <c r="M745" i="6" s="1"/>
  <c r="M746" i="6" s="1"/>
  <c r="M747" i="6" s="1"/>
  <c r="M748" i="6" s="1"/>
  <c r="M749" i="6" s="1"/>
  <c r="M750" i="6" s="1"/>
  <c r="M751" i="6" s="1"/>
  <c r="M752" i="6" s="1"/>
  <c r="M753" i="6" s="1"/>
  <c r="M754" i="6" s="1"/>
  <c r="M755" i="6" s="1"/>
  <c r="M756" i="6" s="1"/>
  <c r="M757" i="6" s="1"/>
  <c r="M758" i="6" s="1"/>
  <c r="M759" i="6" s="1"/>
  <c r="M760" i="6" s="1"/>
  <c r="M761" i="6" s="1"/>
  <c r="M762" i="6" s="1"/>
  <c r="M763" i="6" s="1"/>
  <c r="M764" i="6" s="1"/>
  <c r="M765" i="6" s="1"/>
  <c r="M766" i="6" s="1"/>
  <c r="M767" i="6" s="1"/>
  <c r="M768" i="6" s="1"/>
  <c r="M769" i="6" s="1"/>
  <c r="M770" i="6" s="1"/>
  <c r="M771" i="6" s="1"/>
  <c r="M772" i="6" s="1"/>
  <c r="M773" i="6" s="1"/>
  <c r="M774" i="6" s="1"/>
  <c r="M775" i="6" s="1"/>
  <c r="M776" i="6" s="1"/>
  <c r="M777" i="6" s="1"/>
  <c r="M778" i="6" s="1"/>
  <c r="M779" i="6" s="1"/>
  <c r="M780" i="6" s="1"/>
  <c r="M781" i="6" s="1"/>
  <c r="M782" i="6" s="1"/>
  <c r="M783" i="6" s="1"/>
  <c r="M784" i="6" s="1"/>
  <c r="M785" i="6" s="1"/>
  <c r="M786" i="6" s="1"/>
  <c r="M787" i="6" s="1"/>
  <c r="M788" i="6" s="1"/>
  <c r="M789" i="6" s="1"/>
  <c r="M790" i="6" s="1"/>
  <c r="M791" i="6" s="1"/>
  <c r="M792" i="6" s="1"/>
  <c r="M793" i="6" s="1"/>
  <c r="M794" i="6" s="1"/>
  <c r="M795" i="6" s="1"/>
  <c r="M796" i="6" s="1"/>
  <c r="M797" i="6" s="1"/>
  <c r="M798" i="6" s="1"/>
  <c r="M799" i="6" s="1"/>
  <c r="M800" i="6" s="1"/>
  <c r="M801" i="6" s="1"/>
  <c r="M802" i="6" s="1"/>
  <c r="M803" i="6" s="1"/>
  <c r="M804" i="6" s="1"/>
  <c r="M805" i="6" s="1"/>
  <c r="M806" i="6" s="1"/>
  <c r="M807" i="6" s="1"/>
  <c r="M808" i="6" s="1"/>
  <c r="M809" i="6" s="1"/>
  <c r="M810" i="6" s="1"/>
  <c r="M811" i="6" s="1"/>
  <c r="M812" i="6" s="1"/>
  <c r="M813" i="6" s="1"/>
  <c r="M814" i="6" s="1"/>
  <c r="M815" i="6" s="1"/>
  <c r="M816" i="6" s="1"/>
  <c r="M817" i="6" s="1"/>
  <c r="M818" i="6" s="1"/>
  <c r="M819" i="6" s="1"/>
  <c r="M820" i="6" s="1"/>
  <c r="M821" i="6" s="1"/>
  <c r="M822" i="6" s="1"/>
  <c r="M823" i="6" s="1"/>
  <c r="H631" i="6"/>
  <c r="J631" i="6"/>
  <c r="J637" i="6"/>
  <c r="L644" i="6"/>
  <c r="I658" i="6"/>
  <c r="J658" i="6"/>
  <c r="L658" i="6"/>
  <c r="L664" i="6"/>
  <c r="J664" i="6"/>
  <c r="P664" i="6"/>
  <c r="Q664" i="6" s="1"/>
  <c r="H664" i="6"/>
  <c r="G697" i="6"/>
  <c r="K697" i="6" s="1"/>
  <c r="P701" i="6"/>
  <c r="Q701" i="6" s="1"/>
  <c r="P707" i="6"/>
  <c r="Q707" i="6" s="1"/>
  <c r="H707" i="6"/>
  <c r="R707" i="6"/>
  <c r="O707" i="6" s="1"/>
  <c r="J707" i="6"/>
  <c r="L707" i="6"/>
  <c r="G709" i="6"/>
  <c r="K709" i="6" s="1"/>
  <c r="L716" i="6"/>
  <c r="H716" i="6"/>
  <c r="R716" i="6"/>
  <c r="O716" i="6" s="1"/>
  <c r="J716" i="6"/>
  <c r="P718" i="6"/>
  <c r="Q718" i="6" s="1"/>
  <c r="I727" i="6"/>
  <c r="P730" i="6"/>
  <c r="Q730" i="6" s="1"/>
  <c r="R750" i="6"/>
  <c r="O750" i="6" s="1"/>
  <c r="I750" i="6"/>
  <c r="H750" i="6"/>
  <c r="L750" i="6"/>
  <c r="J750" i="6"/>
  <c r="J759" i="6"/>
  <c r="I759" i="6"/>
  <c r="P759" i="6"/>
  <c r="Q759" i="6" s="1"/>
  <c r="L759" i="6"/>
  <c r="R759" i="6"/>
  <c r="O759" i="6" s="1"/>
  <c r="R762" i="6"/>
  <c r="O762" i="6" s="1"/>
  <c r="I762" i="6"/>
  <c r="J762" i="6"/>
  <c r="L762" i="6"/>
  <c r="H762" i="6"/>
  <c r="L789" i="6"/>
  <c r="H789" i="6"/>
  <c r="J789" i="6"/>
  <c r="P789" i="6"/>
  <c r="Q789" i="6" s="1"/>
  <c r="R789" i="6"/>
  <c r="O789" i="6" s="1"/>
  <c r="L807" i="6"/>
  <c r="L856" i="6"/>
  <c r="H896" i="6"/>
  <c r="G911" i="6"/>
  <c r="K911" i="6" s="1"/>
  <c r="P921" i="6"/>
  <c r="Q921" i="6" s="1"/>
  <c r="I921" i="6"/>
  <c r="H921" i="6"/>
  <c r="R921" i="6"/>
  <c r="O921" i="6" s="1"/>
  <c r="L921" i="6"/>
  <c r="J921" i="6"/>
  <c r="J979" i="6"/>
  <c r="P979" i="6"/>
  <c r="Q979" i="6" s="1"/>
  <c r="R979" i="6"/>
  <c r="O979" i="6" s="1"/>
  <c r="H979" i="6"/>
  <c r="I979" i="6"/>
  <c r="L979" i="6"/>
  <c r="G989" i="6"/>
  <c r="K989" i="6" s="1"/>
  <c r="R1002" i="6"/>
  <c r="O1002" i="6" s="1"/>
  <c r="I1002" i="6"/>
  <c r="H1002" i="6"/>
  <c r="L1002" i="6"/>
  <c r="P1002" i="6"/>
  <c r="Q1002" i="6" s="1"/>
  <c r="J1002" i="6"/>
  <c r="R381" i="6"/>
  <c r="O381" i="6" s="1"/>
  <c r="P398" i="6"/>
  <c r="Q398" i="6" s="1"/>
  <c r="R398" i="6"/>
  <c r="O398" i="6" s="1"/>
  <c r="H398" i="6"/>
  <c r="H407" i="6"/>
  <c r="R407" i="6"/>
  <c r="O407" i="6" s="1"/>
  <c r="L407" i="6"/>
  <c r="R408" i="6"/>
  <c r="O408" i="6" s="1"/>
  <c r="I408" i="6"/>
  <c r="P408" i="6"/>
  <c r="Q408" i="6" s="1"/>
  <c r="I421" i="6"/>
  <c r="J422" i="6"/>
  <c r="P422" i="6"/>
  <c r="Q422" i="6" s="1"/>
  <c r="J430" i="6"/>
  <c r="L430" i="6"/>
  <c r="J431" i="6"/>
  <c r="P431" i="6"/>
  <c r="Q431" i="6" s="1"/>
  <c r="P442" i="6"/>
  <c r="Q442" i="6" s="1"/>
  <c r="J442" i="6"/>
  <c r="P467" i="6"/>
  <c r="Q467" i="6" s="1"/>
  <c r="R467" i="6"/>
  <c r="O467" i="6" s="1"/>
  <c r="H467" i="6"/>
  <c r="L467" i="6"/>
  <c r="H468" i="6"/>
  <c r="P468" i="6"/>
  <c r="Q468" i="6" s="1"/>
  <c r="J498" i="6"/>
  <c r="R498" i="6"/>
  <c r="O498" i="6" s="1"/>
  <c r="L498" i="6"/>
  <c r="P507" i="6"/>
  <c r="Q507" i="6" s="1"/>
  <c r="J507" i="6"/>
  <c r="P519" i="6"/>
  <c r="Q519" i="6" s="1"/>
  <c r="I519" i="6"/>
  <c r="R557" i="6"/>
  <c r="O557" i="6" s="1"/>
  <c r="I557" i="6"/>
  <c r="R561" i="6"/>
  <c r="O561" i="6" s="1"/>
  <c r="I561" i="6"/>
  <c r="L561" i="6"/>
  <c r="P563" i="6"/>
  <c r="Q563" i="6" s="1"/>
  <c r="H563" i="6"/>
  <c r="P599" i="6"/>
  <c r="Q599" i="6" s="1"/>
  <c r="I599" i="6"/>
  <c r="I626" i="6"/>
  <c r="R633" i="6"/>
  <c r="O633" i="6" s="1"/>
  <c r="H633" i="6"/>
  <c r="L633" i="6"/>
  <c r="J646" i="6"/>
  <c r="P646" i="6"/>
  <c r="Q646" i="6" s="1"/>
  <c r="I646" i="6"/>
  <c r="G683" i="6"/>
  <c r="K683" i="6" s="1"/>
  <c r="L684" i="6"/>
  <c r="H684" i="6"/>
  <c r="R684" i="6"/>
  <c r="O684" i="6" s="1"/>
  <c r="R685" i="6"/>
  <c r="O685" i="6" s="1"/>
  <c r="I685" i="6"/>
  <c r="P685" i="6"/>
  <c r="Q685" i="6" s="1"/>
  <c r="H685" i="6"/>
  <c r="J686" i="6"/>
  <c r="L686" i="6"/>
  <c r="G688" i="6"/>
  <c r="K688" i="6" s="1"/>
  <c r="J722" i="6"/>
  <c r="L722" i="6"/>
  <c r="R722" i="6"/>
  <c r="O722" i="6" s="1"/>
  <c r="H722" i="6"/>
  <c r="P722" i="6"/>
  <c r="Q722" i="6" s="1"/>
  <c r="L728" i="6"/>
  <c r="H728" i="6"/>
  <c r="R728" i="6"/>
  <c r="O728" i="6" s="1"/>
  <c r="I728" i="6"/>
  <c r="G735" i="6"/>
  <c r="K735" i="6" s="1"/>
  <c r="J751" i="6"/>
  <c r="R751" i="6"/>
  <c r="O751" i="6" s="1"/>
  <c r="L751" i="6"/>
  <c r="P751" i="6"/>
  <c r="Q751" i="6" s="1"/>
  <c r="H751" i="6"/>
  <c r="G773" i="6"/>
  <c r="K773" i="6" s="1"/>
  <c r="J791" i="6"/>
  <c r="I791" i="6"/>
  <c r="P791" i="6"/>
  <c r="Q791" i="6" s="1"/>
  <c r="R791" i="6"/>
  <c r="O791" i="6" s="1"/>
  <c r="L791" i="6"/>
  <c r="J803" i="6"/>
  <c r="H803" i="6"/>
  <c r="R803" i="6"/>
  <c r="O803" i="6" s="1"/>
  <c r="L803" i="6"/>
  <c r="J823" i="6"/>
  <c r="I823" i="6"/>
  <c r="P823" i="6"/>
  <c r="Q823" i="6" s="1"/>
  <c r="H823" i="6"/>
  <c r="J832" i="6"/>
  <c r="I832" i="6"/>
  <c r="H866" i="6"/>
  <c r="I866" i="6"/>
  <c r="R866" i="6"/>
  <c r="O866" i="6" s="1"/>
  <c r="J866" i="6"/>
  <c r="H870" i="6"/>
  <c r="L870" i="6"/>
  <c r="I870" i="6"/>
  <c r="J870" i="6"/>
  <c r="R870" i="6"/>
  <c r="O870" i="6" s="1"/>
  <c r="G891" i="6"/>
  <c r="K891" i="6" s="1"/>
  <c r="R895" i="6"/>
  <c r="O895" i="6" s="1"/>
  <c r="I895" i="6"/>
  <c r="P895" i="6"/>
  <c r="Q895" i="6" s="1"/>
  <c r="H895" i="6"/>
  <c r="L895" i="6"/>
  <c r="H907" i="6"/>
  <c r="I907" i="6"/>
  <c r="R907" i="6"/>
  <c r="O907" i="6" s="1"/>
  <c r="L907" i="6"/>
  <c r="P907" i="6"/>
  <c r="Q907" i="6" s="1"/>
  <c r="G915" i="6"/>
  <c r="K915" i="6" s="1"/>
  <c r="G938" i="6"/>
  <c r="K938" i="6" s="1"/>
  <c r="G946" i="6"/>
  <c r="K946" i="6" s="1"/>
  <c r="H980" i="6"/>
  <c r="J980" i="6"/>
  <c r="R980" i="6"/>
  <c r="O980" i="6" s="1"/>
  <c r="P980" i="6"/>
  <c r="Q980" i="6" s="1"/>
  <c r="L980" i="6"/>
  <c r="G340" i="6"/>
  <c r="K340" i="6" s="1"/>
  <c r="G377" i="6"/>
  <c r="K377" i="6" s="1"/>
  <c r="G391" i="6"/>
  <c r="K391" i="6" s="1"/>
  <c r="L398" i="6"/>
  <c r="G399" i="6"/>
  <c r="K399" i="6" s="1"/>
  <c r="H402" i="6"/>
  <c r="H408" i="6"/>
  <c r="G419" i="6"/>
  <c r="K419" i="6" s="1"/>
  <c r="M420" i="6"/>
  <c r="M421" i="6" s="1"/>
  <c r="M422" i="6" s="1"/>
  <c r="M423" i="6" s="1"/>
  <c r="M424" i="6" s="1"/>
  <c r="M425" i="6" s="1"/>
  <c r="M426" i="6" s="1"/>
  <c r="M427" i="6" s="1"/>
  <c r="M428" i="6" s="1"/>
  <c r="M429" i="6" s="1"/>
  <c r="M430" i="6" s="1"/>
  <c r="M431" i="6" s="1"/>
  <c r="M432" i="6" s="1"/>
  <c r="M433" i="6" s="1"/>
  <c r="M434" i="6" s="1"/>
  <c r="M435" i="6" s="1"/>
  <c r="M436" i="6" s="1"/>
  <c r="M437" i="6" s="1"/>
  <c r="M438" i="6" s="1"/>
  <c r="M439" i="6" s="1"/>
  <c r="M440" i="6" s="1"/>
  <c r="M441" i="6" s="1"/>
  <c r="M442" i="6" s="1"/>
  <c r="M443" i="6" s="1"/>
  <c r="M444" i="6" s="1"/>
  <c r="M445" i="6" s="1"/>
  <c r="M446" i="6" s="1"/>
  <c r="M447" i="6" s="1"/>
  <c r="M448" i="6" s="1"/>
  <c r="M449" i="6" s="1"/>
  <c r="M450" i="6" s="1"/>
  <c r="M451" i="6" s="1"/>
  <c r="M452" i="6" s="1"/>
  <c r="M453" i="6" s="1"/>
  <c r="M454" i="6" s="1"/>
  <c r="M455" i="6" s="1"/>
  <c r="M456" i="6" s="1"/>
  <c r="M457" i="6" s="1"/>
  <c r="M458" i="6" s="1"/>
  <c r="M459" i="6" s="1"/>
  <c r="M460" i="6" s="1"/>
  <c r="M461" i="6" s="1"/>
  <c r="M462" i="6" s="1"/>
  <c r="M463" i="6" s="1"/>
  <c r="M464" i="6" s="1"/>
  <c r="M465" i="6" s="1"/>
  <c r="M466" i="6" s="1"/>
  <c r="M467" i="6" s="1"/>
  <c r="M468" i="6" s="1"/>
  <c r="M469" i="6" s="1"/>
  <c r="M470" i="6" s="1"/>
  <c r="M471" i="6" s="1"/>
  <c r="M472" i="6" s="1"/>
  <c r="M473" i="6" s="1"/>
  <c r="M474" i="6" s="1"/>
  <c r="M475" i="6" s="1"/>
  <c r="M476" i="6" s="1"/>
  <c r="M477" i="6" s="1"/>
  <c r="M478" i="6" s="1"/>
  <c r="M479" i="6" s="1"/>
  <c r="M480" i="6" s="1"/>
  <c r="M481" i="6" s="1"/>
  <c r="M482" i="6" s="1"/>
  <c r="M483" i="6" s="1"/>
  <c r="M484" i="6" s="1"/>
  <c r="M485" i="6" s="1"/>
  <c r="M486" i="6" s="1"/>
  <c r="M487" i="6" s="1"/>
  <c r="M488" i="6" s="1"/>
  <c r="M489" i="6" s="1"/>
  <c r="M490" i="6" s="1"/>
  <c r="M491" i="6" s="1"/>
  <c r="M492" i="6" s="1"/>
  <c r="M493" i="6" s="1"/>
  <c r="M494" i="6" s="1"/>
  <c r="M495" i="6" s="1"/>
  <c r="M496" i="6" s="1"/>
  <c r="M497" i="6" s="1"/>
  <c r="M498" i="6" s="1"/>
  <c r="M499" i="6" s="1"/>
  <c r="M500" i="6" s="1"/>
  <c r="M501" i="6" s="1"/>
  <c r="M502" i="6" s="1"/>
  <c r="M503" i="6" s="1"/>
  <c r="M504" i="6" s="1"/>
  <c r="M505" i="6" s="1"/>
  <c r="M506" i="6" s="1"/>
  <c r="M507" i="6" s="1"/>
  <c r="M508" i="6" s="1"/>
  <c r="M509" i="6" s="1"/>
  <c r="M510" i="6" s="1"/>
  <c r="M511" i="6" s="1"/>
  <c r="M512" i="6" s="1"/>
  <c r="M513" i="6" s="1"/>
  <c r="M514" i="6" s="1"/>
  <c r="M515" i="6" s="1"/>
  <c r="M516" i="6" s="1"/>
  <c r="M517" i="6" s="1"/>
  <c r="M518" i="6" s="1"/>
  <c r="M519" i="6" s="1"/>
  <c r="M520" i="6" s="1"/>
  <c r="M521" i="6" s="1"/>
  <c r="M522" i="6" s="1"/>
  <c r="M523" i="6" s="1"/>
  <c r="M524" i="6" s="1"/>
  <c r="M525" i="6" s="1"/>
  <c r="M526" i="6" s="1"/>
  <c r="M527" i="6" s="1"/>
  <c r="M528" i="6" s="1"/>
  <c r="M529" i="6" s="1"/>
  <c r="M530" i="6" s="1"/>
  <c r="M531" i="6" s="1"/>
  <c r="M532" i="6" s="1"/>
  <c r="M533" i="6" s="1"/>
  <c r="M534" i="6" s="1"/>
  <c r="M535" i="6" s="1"/>
  <c r="M536" i="6" s="1"/>
  <c r="M537" i="6" s="1"/>
  <c r="M538" i="6" s="1"/>
  <c r="M539" i="6" s="1"/>
  <c r="M540" i="6" s="1"/>
  <c r="M541" i="6" s="1"/>
  <c r="M542" i="6" s="1"/>
  <c r="M543" i="6" s="1"/>
  <c r="M544" i="6" s="1"/>
  <c r="M545" i="6" s="1"/>
  <c r="M546" i="6" s="1"/>
  <c r="M547" i="6" s="1"/>
  <c r="M548" i="6" s="1"/>
  <c r="M549" i="6" s="1"/>
  <c r="M550" i="6" s="1"/>
  <c r="M551" i="6" s="1"/>
  <c r="M552" i="6" s="1"/>
  <c r="M553" i="6" s="1"/>
  <c r="M554" i="6" s="1"/>
  <c r="M555" i="6" s="1"/>
  <c r="M556" i="6" s="1"/>
  <c r="M557" i="6" s="1"/>
  <c r="M558" i="6" s="1"/>
  <c r="M559" i="6" s="1"/>
  <c r="M560" i="6" s="1"/>
  <c r="M561" i="6" s="1"/>
  <c r="M562" i="6" s="1"/>
  <c r="M563" i="6" s="1"/>
  <c r="M564" i="6" s="1"/>
  <c r="M565" i="6" s="1"/>
  <c r="M566" i="6" s="1"/>
  <c r="M567" i="6" s="1"/>
  <c r="M568" i="6" s="1"/>
  <c r="M569" i="6" s="1"/>
  <c r="M570" i="6" s="1"/>
  <c r="M571" i="6" s="1"/>
  <c r="M572" i="6" s="1"/>
  <c r="M573" i="6" s="1"/>
  <c r="M574" i="6" s="1"/>
  <c r="M575" i="6" s="1"/>
  <c r="M576" i="6" s="1"/>
  <c r="M577" i="6" s="1"/>
  <c r="M578" i="6" s="1"/>
  <c r="M579" i="6" s="1"/>
  <c r="M580" i="6" s="1"/>
  <c r="M581" i="6" s="1"/>
  <c r="M582" i="6" s="1"/>
  <c r="M583" i="6" s="1"/>
  <c r="M584" i="6" s="1"/>
  <c r="M585" i="6" s="1"/>
  <c r="M586" i="6" s="1"/>
  <c r="M587" i="6" s="1"/>
  <c r="M588" i="6" s="1"/>
  <c r="M589" i="6" s="1"/>
  <c r="M590" i="6" s="1"/>
  <c r="M591" i="6" s="1"/>
  <c r="M592" i="6" s="1"/>
  <c r="M593" i="6" s="1"/>
  <c r="M594" i="6" s="1"/>
  <c r="M595" i="6" s="1"/>
  <c r="M596" i="6" s="1"/>
  <c r="M597" i="6" s="1"/>
  <c r="M598" i="6" s="1"/>
  <c r="M599" i="6" s="1"/>
  <c r="M600" i="6" s="1"/>
  <c r="M601" i="6" s="1"/>
  <c r="M602" i="6" s="1"/>
  <c r="M603" i="6" s="1"/>
  <c r="M604" i="6" s="1"/>
  <c r="M605" i="6" s="1"/>
  <c r="M606" i="6" s="1"/>
  <c r="M607" i="6" s="1"/>
  <c r="M608" i="6" s="1"/>
  <c r="M609" i="6" s="1"/>
  <c r="M610" i="6" s="1"/>
  <c r="M611" i="6" s="1"/>
  <c r="M612" i="6" s="1"/>
  <c r="M613" i="6" s="1"/>
  <c r="M614" i="6" s="1"/>
  <c r="M615" i="6" s="1"/>
  <c r="M616" i="6" s="1"/>
  <c r="M617" i="6" s="1"/>
  <c r="M618" i="6" s="1"/>
  <c r="H422" i="6"/>
  <c r="H431" i="6"/>
  <c r="G437" i="6"/>
  <c r="K437" i="6" s="1"/>
  <c r="L442" i="6"/>
  <c r="H459" i="6"/>
  <c r="I468" i="6"/>
  <c r="G478" i="6"/>
  <c r="K478" i="6" s="1"/>
  <c r="G487" i="6"/>
  <c r="K487" i="6" s="1"/>
  <c r="H494" i="6"/>
  <c r="P503" i="6"/>
  <c r="Q503" i="6" s="1"/>
  <c r="I503" i="6"/>
  <c r="H507" i="6"/>
  <c r="G512" i="6"/>
  <c r="K512" i="6" s="1"/>
  <c r="H519" i="6"/>
  <c r="L524" i="6"/>
  <c r="H524" i="6"/>
  <c r="R524" i="6"/>
  <c r="O524" i="6" s="1"/>
  <c r="R541" i="6"/>
  <c r="O541" i="6" s="1"/>
  <c r="I541" i="6"/>
  <c r="H557" i="6"/>
  <c r="I563" i="6"/>
  <c r="G564" i="6"/>
  <c r="K564" i="6" s="1"/>
  <c r="H574" i="6"/>
  <c r="J578" i="6"/>
  <c r="L578" i="6"/>
  <c r="R578" i="6"/>
  <c r="O578" i="6" s="1"/>
  <c r="G581" i="6"/>
  <c r="K581" i="6" s="1"/>
  <c r="P587" i="6"/>
  <c r="Q587" i="6" s="1"/>
  <c r="J587" i="6"/>
  <c r="G592" i="6"/>
  <c r="K592" i="6" s="1"/>
  <c r="H599" i="6"/>
  <c r="I633" i="6"/>
  <c r="G635" i="6"/>
  <c r="K635" i="6" s="1"/>
  <c r="H646" i="6"/>
  <c r="I647" i="6"/>
  <c r="L647" i="6"/>
  <c r="R647" i="6"/>
  <c r="O647" i="6" s="1"/>
  <c r="G648" i="6"/>
  <c r="K648" i="6" s="1"/>
  <c r="P659" i="6"/>
  <c r="Q659" i="6" s="1"/>
  <c r="L659" i="6"/>
  <c r="R659" i="6"/>
  <c r="O659" i="6" s="1"/>
  <c r="H659" i="6"/>
  <c r="G680" i="6"/>
  <c r="K680" i="6" s="1"/>
  <c r="J682" i="6"/>
  <c r="I682" i="6"/>
  <c r="P682" i="6"/>
  <c r="Q682" i="6" s="1"/>
  <c r="R682" i="6"/>
  <c r="O682" i="6" s="1"/>
  <c r="I684" i="6"/>
  <c r="J685" i="6"/>
  <c r="H686" i="6"/>
  <c r="G708" i="6"/>
  <c r="K708" i="6" s="1"/>
  <c r="J728" i="6"/>
  <c r="L729" i="6"/>
  <c r="P729" i="6"/>
  <c r="Q729" i="6" s="1"/>
  <c r="J729" i="6"/>
  <c r="I729" i="6"/>
  <c r="J731" i="6"/>
  <c r="P731" i="6"/>
  <c r="Q731" i="6" s="1"/>
  <c r="L731" i="6"/>
  <c r="I731" i="6"/>
  <c r="R731" i="6"/>
  <c r="O731" i="6" s="1"/>
  <c r="G754" i="6"/>
  <c r="K754" i="6" s="1"/>
  <c r="R774" i="6"/>
  <c r="O774" i="6" s="1"/>
  <c r="I774" i="6"/>
  <c r="J774" i="6"/>
  <c r="P774" i="6"/>
  <c r="Q774" i="6" s="1"/>
  <c r="L774" i="6"/>
  <c r="H791" i="6"/>
  <c r="G797" i="6"/>
  <c r="K797" i="6" s="1"/>
  <c r="J799" i="6"/>
  <c r="L799" i="6"/>
  <c r="R799" i="6"/>
  <c r="O799" i="6" s="1"/>
  <c r="I799" i="6"/>
  <c r="R802" i="6"/>
  <c r="O802" i="6" s="1"/>
  <c r="I802" i="6"/>
  <c r="H802" i="6"/>
  <c r="L802" i="6"/>
  <c r="I803" i="6"/>
  <c r="G806" i="6"/>
  <c r="K806" i="6" s="1"/>
  <c r="L823" i="6"/>
  <c r="H832" i="6"/>
  <c r="J844" i="6"/>
  <c r="P844" i="6"/>
  <c r="Q844" i="6" s="1"/>
  <c r="I844" i="6"/>
  <c r="L844" i="6"/>
  <c r="P853" i="6"/>
  <c r="Q853" i="6" s="1"/>
  <c r="H853" i="6"/>
  <c r="I853" i="6"/>
  <c r="I863" i="6"/>
  <c r="R863" i="6"/>
  <c r="O863" i="6" s="1"/>
  <c r="L863" i="6"/>
  <c r="P863" i="6"/>
  <c r="Q863" i="6" s="1"/>
  <c r="L866" i="6"/>
  <c r="J884" i="6"/>
  <c r="L884" i="6"/>
  <c r="R884" i="6"/>
  <c r="O884" i="6" s="1"/>
  <c r="P884" i="6"/>
  <c r="Q884" i="6" s="1"/>
  <c r="H884" i="6"/>
  <c r="J895" i="6"/>
  <c r="J907" i="6"/>
  <c r="T953" i="6"/>
  <c r="S953" i="6"/>
  <c r="H955" i="6"/>
  <c r="R955" i="6"/>
  <c r="O955" i="6" s="1"/>
  <c r="L955" i="6"/>
  <c r="I955" i="6"/>
  <c r="P955" i="6"/>
  <c r="Q955" i="6" s="1"/>
  <c r="I980" i="6"/>
  <c r="L1021" i="6"/>
  <c r="R1021" i="6"/>
  <c r="O1021" i="6" s="1"/>
  <c r="I1021" i="6"/>
  <c r="J1021" i="6"/>
  <c r="P1021" i="6"/>
  <c r="Q1021" i="6" s="1"/>
  <c r="H1021" i="6"/>
  <c r="J546" i="6"/>
  <c r="L546" i="6"/>
  <c r="R546" i="6"/>
  <c r="O546" i="6" s="1"/>
  <c r="P555" i="6"/>
  <c r="Q555" i="6" s="1"/>
  <c r="J555" i="6"/>
  <c r="G560" i="6"/>
  <c r="K560" i="6" s="1"/>
  <c r="L572" i="6"/>
  <c r="H572" i="6"/>
  <c r="R572" i="6"/>
  <c r="O572" i="6" s="1"/>
  <c r="J617" i="6"/>
  <c r="L617" i="6"/>
  <c r="J634" i="6"/>
  <c r="P634" i="6"/>
  <c r="Q634" i="6" s="1"/>
  <c r="L634" i="6"/>
  <c r="H636" i="6"/>
  <c r="I641" i="6"/>
  <c r="R641" i="6"/>
  <c r="O641" i="6" s="1"/>
  <c r="J655" i="6"/>
  <c r="P655" i="6"/>
  <c r="Q655" i="6" s="1"/>
  <c r="R655" i="6"/>
  <c r="O655" i="6" s="1"/>
  <c r="L655" i="6"/>
  <c r="G656" i="6"/>
  <c r="K656" i="6" s="1"/>
  <c r="G657" i="6"/>
  <c r="K657" i="6" s="1"/>
  <c r="J670" i="6"/>
  <c r="I670" i="6"/>
  <c r="R670" i="6"/>
  <c r="O670" i="6" s="1"/>
  <c r="G672" i="6"/>
  <c r="K672" i="6" s="1"/>
  <c r="G737" i="6"/>
  <c r="K737" i="6" s="1"/>
  <c r="I738" i="6"/>
  <c r="R738" i="6"/>
  <c r="O738" i="6" s="1"/>
  <c r="L738" i="6"/>
  <c r="J743" i="6"/>
  <c r="P743" i="6"/>
  <c r="Q743" i="6" s="1"/>
  <c r="I743" i="6"/>
  <c r="I744" i="6"/>
  <c r="R744" i="6"/>
  <c r="O744" i="6" s="1"/>
  <c r="L744" i="6"/>
  <c r="J744" i="6"/>
  <c r="G756" i="6"/>
  <c r="K756" i="6" s="1"/>
  <c r="G781" i="6"/>
  <c r="K781" i="6" s="1"/>
  <c r="J783" i="6"/>
  <c r="R783" i="6"/>
  <c r="O783" i="6" s="1"/>
  <c r="L783" i="6"/>
  <c r="P783" i="6"/>
  <c r="Q783" i="6" s="1"/>
  <c r="R794" i="6"/>
  <c r="O794" i="6" s="1"/>
  <c r="I794" i="6"/>
  <c r="H794" i="6"/>
  <c r="P794" i="6"/>
  <c r="Q794" i="6" s="1"/>
  <c r="L842" i="6"/>
  <c r="H842" i="6"/>
  <c r="P842" i="6"/>
  <c r="Q842" i="6" s="1"/>
  <c r="J842" i="6"/>
  <c r="R842" i="6"/>
  <c r="O842" i="6" s="1"/>
  <c r="G871" i="6"/>
  <c r="K871" i="6" s="1"/>
  <c r="G882" i="6"/>
  <c r="K882" i="6" s="1"/>
  <c r="I904" i="6"/>
  <c r="L904" i="6"/>
  <c r="P904" i="6"/>
  <c r="Q904" i="6" s="1"/>
  <c r="H904" i="6"/>
  <c r="R904" i="6"/>
  <c r="O904" i="6" s="1"/>
  <c r="J904" i="6"/>
  <c r="G916" i="6"/>
  <c r="K916" i="6" s="1"/>
  <c r="T968" i="6"/>
  <c r="S968" i="6"/>
  <c r="G433" i="6"/>
  <c r="K433" i="6" s="1"/>
  <c r="P494" i="6"/>
  <c r="Q494" i="6" s="1"/>
  <c r="P515" i="6"/>
  <c r="Q515" i="6" s="1"/>
  <c r="H515" i="6"/>
  <c r="J530" i="6"/>
  <c r="R530" i="6"/>
  <c r="O530" i="6" s="1"/>
  <c r="L530" i="6"/>
  <c r="P539" i="6"/>
  <c r="Q539" i="6" s="1"/>
  <c r="J539" i="6"/>
  <c r="P551" i="6"/>
  <c r="Q551" i="6" s="1"/>
  <c r="I551" i="6"/>
  <c r="H555" i="6"/>
  <c r="P557" i="6"/>
  <c r="Q557" i="6" s="1"/>
  <c r="G568" i="6"/>
  <c r="K568" i="6" s="1"/>
  <c r="I572" i="6"/>
  <c r="P574" i="6"/>
  <c r="Q574" i="6" s="1"/>
  <c r="R589" i="6"/>
  <c r="O589" i="6" s="1"/>
  <c r="I589" i="6"/>
  <c r="P595" i="6"/>
  <c r="Q595" i="6" s="1"/>
  <c r="H595" i="6"/>
  <c r="I604" i="6"/>
  <c r="R604" i="6"/>
  <c r="O604" i="6" s="1"/>
  <c r="R608" i="6"/>
  <c r="O608" i="6" s="1"/>
  <c r="I608" i="6"/>
  <c r="L608" i="6"/>
  <c r="H641" i="6"/>
  <c r="R646" i="6"/>
  <c r="O646" i="6" s="1"/>
  <c r="H655" i="6"/>
  <c r="H670" i="6"/>
  <c r="R686" i="6"/>
  <c r="O686" i="6" s="1"/>
  <c r="G692" i="6"/>
  <c r="K692" i="6" s="1"/>
  <c r="J694" i="6"/>
  <c r="H694" i="6"/>
  <c r="R694" i="6"/>
  <c r="O694" i="6" s="1"/>
  <c r="J698" i="6"/>
  <c r="P698" i="6"/>
  <c r="Q698" i="6" s="1"/>
  <c r="I698" i="6"/>
  <c r="G725" i="6"/>
  <c r="K725" i="6" s="1"/>
  <c r="G732" i="6"/>
  <c r="K732" i="6" s="1"/>
  <c r="H733" i="6"/>
  <c r="R733" i="6"/>
  <c r="O733" i="6" s="1"/>
  <c r="L733" i="6"/>
  <c r="J733" i="6"/>
  <c r="H738" i="6"/>
  <c r="H743" i="6"/>
  <c r="H744" i="6"/>
  <c r="H753" i="6"/>
  <c r="L753" i="6"/>
  <c r="I753" i="6"/>
  <c r="R753" i="6"/>
  <c r="O753" i="6" s="1"/>
  <c r="G770" i="6"/>
  <c r="K770" i="6" s="1"/>
  <c r="J779" i="6"/>
  <c r="R779" i="6"/>
  <c r="O779" i="6" s="1"/>
  <c r="I779" i="6"/>
  <c r="H793" i="6"/>
  <c r="L793" i="6"/>
  <c r="R793" i="6"/>
  <c r="O793" i="6" s="1"/>
  <c r="J794" i="6"/>
  <c r="P845" i="6"/>
  <c r="Q845" i="6" s="1"/>
  <c r="J845" i="6"/>
  <c r="I845" i="6"/>
  <c r="R845" i="6"/>
  <c r="O845" i="6" s="1"/>
  <c r="H845" i="6"/>
  <c r="R859" i="6"/>
  <c r="O859" i="6" s="1"/>
  <c r="I859" i="6"/>
  <c r="P859" i="6"/>
  <c r="Q859" i="6" s="1"/>
  <c r="J859" i="6"/>
  <c r="G874" i="6"/>
  <c r="K874" i="6" s="1"/>
  <c r="R875" i="6"/>
  <c r="O875" i="6" s="1"/>
  <c r="I875" i="6"/>
  <c r="P875" i="6"/>
  <c r="Q875" i="6" s="1"/>
  <c r="J875" i="6"/>
  <c r="L875" i="6"/>
  <c r="R908" i="6"/>
  <c r="O908" i="6" s="1"/>
  <c r="I908" i="6"/>
  <c r="L908" i="6"/>
  <c r="H908" i="6"/>
  <c r="P908" i="6"/>
  <c r="Q908" i="6" s="1"/>
  <c r="J908" i="6"/>
  <c r="R924" i="6"/>
  <c r="O924" i="6" s="1"/>
  <c r="I924" i="6"/>
  <c r="P924" i="6"/>
  <c r="Q924" i="6" s="1"/>
  <c r="J924" i="6"/>
  <c r="R967" i="6"/>
  <c r="O967" i="6" s="1"/>
  <c r="H967" i="6"/>
  <c r="P967" i="6"/>
  <c r="Q967" i="6" s="1"/>
  <c r="I967" i="6"/>
  <c r="J967" i="6"/>
  <c r="L967" i="6"/>
  <c r="G977" i="6"/>
  <c r="K977" i="6" s="1"/>
  <c r="G1016" i="6"/>
  <c r="K1016" i="6" s="1"/>
  <c r="R495" i="6"/>
  <c r="O495" i="6" s="1"/>
  <c r="R527" i="6"/>
  <c r="O527" i="6" s="1"/>
  <c r="R559" i="6"/>
  <c r="O559" i="6" s="1"/>
  <c r="R591" i="6"/>
  <c r="O591" i="6" s="1"/>
  <c r="G625" i="6"/>
  <c r="K625" i="6" s="1"/>
  <c r="R669" i="6"/>
  <c r="O669" i="6" s="1"/>
  <c r="I669" i="6"/>
  <c r="J706" i="6"/>
  <c r="R706" i="6"/>
  <c r="O706" i="6" s="1"/>
  <c r="L706" i="6"/>
  <c r="P715" i="6"/>
  <c r="Q715" i="6" s="1"/>
  <c r="J715" i="6"/>
  <c r="G720" i="6"/>
  <c r="K720" i="6" s="1"/>
  <c r="G740" i="6"/>
  <c r="K740" i="6" s="1"/>
  <c r="P760" i="6"/>
  <c r="Q760" i="6" s="1"/>
  <c r="J760" i="6"/>
  <c r="I760" i="6"/>
  <c r="R760" i="6"/>
  <c r="O760" i="6" s="1"/>
  <c r="P768" i="6"/>
  <c r="Q768" i="6" s="1"/>
  <c r="H768" i="6"/>
  <c r="R768" i="6"/>
  <c r="O768" i="6" s="1"/>
  <c r="J768" i="6"/>
  <c r="P800" i="6"/>
  <c r="Q800" i="6" s="1"/>
  <c r="H800" i="6"/>
  <c r="I800" i="6"/>
  <c r="G818" i="6"/>
  <c r="K818" i="6" s="1"/>
  <c r="H830" i="6"/>
  <c r="J830" i="6"/>
  <c r="R835" i="6"/>
  <c r="O835" i="6" s="1"/>
  <c r="I835" i="6"/>
  <c r="L835" i="6"/>
  <c r="R851" i="6"/>
  <c r="O851" i="6" s="1"/>
  <c r="I851" i="6"/>
  <c r="L851" i="6"/>
  <c r="J852" i="6"/>
  <c r="R852" i="6"/>
  <c r="O852" i="6" s="1"/>
  <c r="L852" i="6"/>
  <c r="I852" i="6"/>
  <c r="G858" i="6"/>
  <c r="K858" i="6" s="1"/>
  <c r="R899" i="6"/>
  <c r="O899" i="6" s="1"/>
  <c r="I899" i="6"/>
  <c r="L899" i="6"/>
  <c r="P899" i="6"/>
  <c r="Q899" i="6" s="1"/>
  <c r="G902" i="6"/>
  <c r="K902" i="6" s="1"/>
  <c r="P930" i="6"/>
  <c r="Q930" i="6" s="1"/>
  <c r="J930" i="6"/>
  <c r="H930" i="6"/>
  <c r="R930" i="6"/>
  <c r="O930" i="6" s="1"/>
  <c r="G997" i="6"/>
  <c r="K997" i="6" s="1"/>
  <c r="J999" i="6"/>
  <c r="R999" i="6"/>
  <c r="O999" i="6" s="1"/>
  <c r="H999" i="6"/>
  <c r="L999" i="6"/>
  <c r="P999" i="6"/>
  <c r="Q999" i="6" s="1"/>
  <c r="G1019" i="6"/>
  <c r="K1019" i="6" s="1"/>
  <c r="H1025" i="6"/>
  <c r="L1025" i="6"/>
  <c r="J1025" i="6"/>
  <c r="R1025" i="6"/>
  <c r="O1025" i="6" s="1"/>
  <c r="P1025" i="6"/>
  <c r="Q1025" i="6" s="1"/>
  <c r="I1025" i="6"/>
  <c r="L495" i="6"/>
  <c r="R511" i="6"/>
  <c r="O511" i="6" s="1"/>
  <c r="L527" i="6"/>
  <c r="R543" i="6"/>
  <c r="O543" i="6" s="1"/>
  <c r="L559" i="6"/>
  <c r="R575" i="6"/>
  <c r="O575" i="6" s="1"/>
  <c r="L591" i="6"/>
  <c r="G606" i="6"/>
  <c r="K606" i="6" s="1"/>
  <c r="P667" i="6"/>
  <c r="Q667" i="6" s="1"/>
  <c r="J667" i="6"/>
  <c r="P679" i="6"/>
  <c r="Q679" i="6" s="1"/>
  <c r="I679" i="6"/>
  <c r="R717" i="6"/>
  <c r="O717" i="6" s="1"/>
  <c r="I717" i="6"/>
  <c r="P723" i="6"/>
  <c r="Q723" i="6" s="1"/>
  <c r="H723" i="6"/>
  <c r="L747" i="6"/>
  <c r="R747" i="6"/>
  <c r="O747" i="6" s="1"/>
  <c r="H747" i="6"/>
  <c r="P748" i="6"/>
  <c r="Q748" i="6" s="1"/>
  <c r="H748" i="6"/>
  <c r="P772" i="6"/>
  <c r="Q772" i="6" s="1"/>
  <c r="I772" i="6"/>
  <c r="L772" i="6"/>
  <c r="H777" i="6"/>
  <c r="L777" i="6"/>
  <c r="R777" i="6"/>
  <c r="O777" i="6" s="1"/>
  <c r="J777" i="6"/>
  <c r="G782" i="6"/>
  <c r="K782" i="6" s="1"/>
  <c r="P784" i="6"/>
  <c r="Q784" i="6" s="1"/>
  <c r="H784" i="6"/>
  <c r="L784" i="6"/>
  <c r="J787" i="6"/>
  <c r="H787" i="6"/>
  <c r="P787" i="6"/>
  <c r="Q787" i="6" s="1"/>
  <c r="R800" i="6"/>
  <c r="O800" i="6" s="1"/>
  <c r="P804" i="6"/>
  <c r="Q804" i="6" s="1"/>
  <c r="I804" i="6"/>
  <c r="R804" i="6"/>
  <c r="O804" i="6" s="1"/>
  <c r="J804" i="6"/>
  <c r="P808" i="6"/>
  <c r="Q808" i="6" s="1"/>
  <c r="J808" i="6"/>
  <c r="L808" i="6"/>
  <c r="H809" i="6"/>
  <c r="L809" i="6"/>
  <c r="R809" i="6"/>
  <c r="O809" i="6" s="1"/>
  <c r="P809" i="6"/>
  <c r="Q809" i="6" s="1"/>
  <c r="I809" i="6"/>
  <c r="R810" i="6"/>
  <c r="O810" i="6" s="1"/>
  <c r="I810" i="6"/>
  <c r="L810" i="6"/>
  <c r="J811" i="6"/>
  <c r="H811" i="6"/>
  <c r="P811" i="6"/>
  <c r="Q811" i="6" s="1"/>
  <c r="G813" i="6"/>
  <c r="K813" i="6" s="1"/>
  <c r="G841" i="6"/>
  <c r="K841" i="6" s="1"/>
  <c r="R847" i="6"/>
  <c r="O847" i="6" s="1"/>
  <c r="I847" i="6"/>
  <c r="J847" i="6"/>
  <c r="J876" i="6"/>
  <c r="I876" i="6"/>
  <c r="P876" i="6"/>
  <c r="Q876" i="6" s="1"/>
  <c r="H876" i="6"/>
  <c r="R876" i="6"/>
  <c r="O876" i="6" s="1"/>
  <c r="G886" i="6"/>
  <c r="K886" i="6" s="1"/>
  <c r="G893" i="6"/>
  <c r="K893" i="6" s="1"/>
  <c r="I945" i="6"/>
  <c r="L945" i="6"/>
  <c r="H945" i="6"/>
  <c r="R945" i="6"/>
  <c r="O945" i="6" s="1"/>
  <c r="L951" i="6"/>
  <c r="P951" i="6"/>
  <c r="Q951" i="6" s="1"/>
  <c r="J951" i="6"/>
  <c r="I951" i="6"/>
  <c r="R951" i="6"/>
  <c r="O951" i="6" s="1"/>
  <c r="H970" i="6"/>
  <c r="R970" i="6"/>
  <c r="O970" i="6" s="1"/>
  <c r="L970" i="6"/>
  <c r="I970" i="6"/>
  <c r="J970" i="6"/>
  <c r="R671" i="6"/>
  <c r="O671" i="6" s="1"/>
  <c r="L687" i="6"/>
  <c r="R703" i="6"/>
  <c r="O703" i="6" s="1"/>
  <c r="L719" i="6"/>
  <c r="P752" i="6"/>
  <c r="Q752" i="6" s="1"/>
  <c r="H752" i="6"/>
  <c r="J767" i="6"/>
  <c r="L767" i="6"/>
  <c r="R767" i="6"/>
  <c r="O767" i="6" s="1"/>
  <c r="P776" i="6"/>
  <c r="Q776" i="6" s="1"/>
  <c r="J776" i="6"/>
  <c r="P788" i="6"/>
  <c r="Q788" i="6" s="1"/>
  <c r="I788" i="6"/>
  <c r="I831" i="6"/>
  <c r="P837" i="6"/>
  <c r="Q837" i="6" s="1"/>
  <c r="H837" i="6"/>
  <c r="G865" i="6"/>
  <c r="K865" i="6" s="1"/>
  <c r="P869" i="6"/>
  <c r="Q869" i="6" s="1"/>
  <c r="H869" i="6"/>
  <c r="J869" i="6"/>
  <c r="R869" i="6"/>
  <c r="O869" i="6" s="1"/>
  <c r="G901" i="6"/>
  <c r="K901" i="6" s="1"/>
  <c r="P922" i="6"/>
  <c r="Q922" i="6" s="1"/>
  <c r="I922" i="6"/>
  <c r="J922" i="6"/>
  <c r="H922" i="6"/>
  <c r="R922" i="6"/>
  <c r="O922" i="6" s="1"/>
  <c r="H931" i="6"/>
  <c r="I931" i="6"/>
  <c r="P931" i="6"/>
  <c r="Q931" i="6" s="1"/>
  <c r="L931" i="6"/>
  <c r="J968" i="6"/>
  <c r="L968" i="6"/>
  <c r="I968" i="6"/>
  <c r="H993" i="6"/>
  <c r="I993" i="6"/>
  <c r="P993" i="6"/>
  <c r="Q993" i="6" s="1"/>
  <c r="L993" i="6"/>
  <c r="R993" i="6"/>
  <c r="O993" i="6" s="1"/>
  <c r="J993" i="6"/>
  <c r="L1013" i="6"/>
  <c r="R1013" i="6"/>
  <c r="O1013" i="6" s="1"/>
  <c r="I1013" i="6"/>
  <c r="H1013" i="6"/>
  <c r="P1013" i="6"/>
  <c r="Q1013" i="6" s="1"/>
  <c r="H1015" i="6"/>
  <c r="I1015" i="6"/>
  <c r="J1015" i="6"/>
  <c r="R1015" i="6"/>
  <c r="O1015" i="6" s="1"/>
  <c r="P1015" i="6"/>
  <c r="Q1015" i="6" s="1"/>
  <c r="R687" i="6"/>
  <c r="O687" i="6" s="1"/>
  <c r="R719" i="6"/>
  <c r="O719" i="6" s="1"/>
  <c r="H761" i="6"/>
  <c r="L761" i="6"/>
  <c r="R761" i="6"/>
  <c r="O761" i="6" s="1"/>
  <c r="R778" i="6"/>
  <c r="O778" i="6" s="1"/>
  <c r="I778" i="6"/>
  <c r="J815" i="6"/>
  <c r="R815" i="6"/>
  <c r="O815" i="6" s="1"/>
  <c r="L815" i="6"/>
  <c r="J829" i="6"/>
  <c r="G834" i="6"/>
  <c r="K834" i="6" s="1"/>
  <c r="H846" i="6"/>
  <c r="L846" i="6"/>
  <c r="R846" i="6"/>
  <c r="O846" i="6" s="1"/>
  <c r="P873" i="6"/>
  <c r="Q873" i="6" s="1"/>
  <c r="I873" i="6"/>
  <c r="L873" i="6"/>
  <c r="H878" i="6"/>
  <c r="L878" i="6"/>
  <c r="R878" i="6"/>
  <c r="O878" i="6" s="1"/>
  <c r="J878" i="6"/>
  <c r="G883" i="6"/>
  <c r="K883" i="6" s="1"/>
  <c r="P885" i="6"/>
  <c r="Q885" i="6" s="1"/>
  <c r="H885" i="6"/>
  <c r="L885" i="6"/>
  <c r="J888" i="6"/>
  <c r="H888" i="6"/>
  <c r="P888" i="6"/>
  <c r="Q888" i="6" s="1"/>
  <c r="J909" i="6"/>
  <c r="P909" i="6"/>
  <c r="Q909" i="6" s="1"/>
  <c r="I909" i="6"/>
  <c r="I910" i="6"/>
  <c r="L910" i="6"/>
  <c r="R910" i="6"/>
  <c r="O910" i="6" s="1"/>
  <c r="J910" i="6"/>
  <c r="L919" i="6"/>
  <c r="J919" i="6"/>
  <c r="R919" i="6"/>
  <c r="O919" i="6" s="1"/>
  <c r="I919" i="6"/>
  <c r="H919" i="6"/>
  <c r="L920" i="6"/>
  <c r="J920" i="6"/>
  <c r="H920" i="6"/>
  <c r="R920" i="6"/>
  <c r="O920" i="6" s="1"/>
  <c r="J925" i="6"/>
  <c r="I925" i="6"/>
  <c r="P925" i="6"/>
  <c r="Q925" i="6" s="1"/>
  <c r="L925" i="6"/>
  <c r="R925" i="6"/>
  <c r="O925" i="6" s="1"/>
  <c r="R952" i="6"/>
  <c r="O952" i="6" s="1"/>
  <c r="H952" i="6"/>
  <c r="L952" i="6"/>
  <c r="J952" i="6"/>
  <c r="J953" i="6"/>
  <c r="P953" i="6"/>
  <c r="Q953" i="6" s="1"/>
  <c r="L953" i="6"/>
  <c r="H953" i="6"/>
  <c r="I960" i="6"/>
  <c r="R960" i="6"/>
  <c r="O960" i="6" s="1"/>
  <c r="J960" i="6"/>
  <c r="H960" i="6"/>
  <c r="L764" i="6"/>
  <c r="R780" i="6"/>
  <c r="O780" i="6" s="1"/>
  <c r="L796" i="6"/>
  <c r="R812" i="6"/>
  <c r="O812" i="6" s="1"/>
  <c r="M831" i="6"/>
  <c r="M832" i="6" s="1"/>
  <c r="M833" i="6" s="1"/>
  <c r="M834" i="6" s="1"/>
  <c r="M835" i="6" s="1"/>
  <c r="M836" i="6" s="1"/>
  <c r="M837" i="6" s="1"/>
  <c r="M838" i="6" s="1"/>
  <c r="M839" i="6" s="1"/>
  <c r="M840" i="6" s="1"/>
  <c r="M841" i="6" s="1"/>
  <c r="M842" i="6" s="1"/>
  <c r="M843" i="6" s="1"/>
  <c r="M844" i="6" s="1"/>
  <c r="M845" i="6" s="1"/>
  <c r="M846" i="6" s="1"/>
  <c r="M847" i="6" s="1"/>
  <c r="M848" i="6" s="1"/>
  <c r="M849" i="6" s="1"/>
  <c r="M850" i="6" s="1"/>
  <c r="M851" i="6" s="1"/>
  <c r="M852" i="6" s="1"/>
  <c r="M853" i="6" s="1"/>
  <c r="M854" i="6" s="1"/>
  <c r="M855" i="6" s="1"/>
  <c r="M856" i="6" s="1"/>
  <c r="M857" i="6" s="1"/>
  <c r="M858" i="6" s="1"/>
  <c r="M859" i="6" s="1"/>
  <c r="M860" i="6" s="1"/>
  <c r="M861" i="6" s="1"/>
  <c r="M862" i="6" s="1"/>
  <c r="M863" i="6" s="1"/>
  <c r="M864" i="6" s="1"/>
  <c r="M865" i="6" s="1"/>
  <c r="M866" i="6" s="1"/>
  <c r="M867" i="6" s="1"/>
  <c r="M868" i="6" s="1"/>
  <c r="M869" i="6" s="1"/>
  <c r="M870" i="6" s="1"/>
  <c r="M871" i="6" s="1"/>
  <c r="M872" i="6" s="1"/>
  <c r="M873" i="6" s="1"/>
  <c r="M874" i="6" s="1"/>
  <c r="M875" i="6" s="1"/>
  <c r="M876" i="6" s="1"/>
  <c r="M877" i="6" s="1"/>
  <c r="M878" i="6" s="1"/>
  <c r="M879" i="6" s="1"/>
  <c r="M880" i="6" s="1"/>
  <c r="M881" i="6" s="1"/>
  <c r="M882" i="6" s="1"/>
  <c r="M883" i="6" s="1"/>
  <c r="M884" i="6" s="1"/>
  <c r="M885" i="6" s="1"/>
  <c r="M886" i="6" s="1"/>
  <c r="M887" i="6" s="1"/>
  <c r="M888" i="6" s="1"/>
  <c r="M889" i="6" s="1"/>
  <c r="M890" i="6" s="1"/>
  <c r="M891" i="6" s="1"/>
  <c r="M892" i="6" s="1"/>
  <c r="M893" i="6" s="1"/>
  <c r="M894" i="6" s="1"/>
  <c r="M895" i="6" s="1"/>
  <c r="M896" i="6" s="1"/>
  <c r="M897" i="6" s="1"/>
  <c r="M898" i="6" s="1"/>
  <c r="M899" i="6" s="1"/>
  <c r="M900" i="6" s="1"/>
  <c r="M901" i="6" s="1"/>
  <c r="M902" i="6" s="1"/>
  <c r="M903" i="6" s="1"/>
  <c r="M904" i="6" s="1"/>
  <c r="M905" i="6" s="1"/>
  <c r="M906" i="6" s="1"/>
  <c r="M907" i="6" s="1"/>
  <c r="M908" i="6" s="1"/>
  <c r="M909" i="6" s="1"/>
  <c r="M910" i="6" s="1"/>
  <c r="M911" i="6" s="1"/>
  <c r="M912" i="6" s="1"/>
  <c r="M913" i="6" s="1"/>
  <c r="M914" i="6" s="1"/>
  <c r="M915" i="6" s="1"/>
  <c r="M916" i="6" s="1"/>
  <c r="M917" i="6" s="1"/>
  <c r="M918" i="6" s="1"/>
  <c r="M919" i="6" s="1"/>
  <c r="M920" i="6" s="1"/>
  <c r="M921" i="6" s="1"/>
  <c r="M922" i="6" s="1"/>
  <c r="M923" i="6" s="1"/>
  <c r="M924" i="6" s="1"/>
  <c r="M925" i="6" s="1"/>
  <c r="M926" i="6" s="1"/>
  <c r="M927" i="6" s="1"/>
  <c r="M928" i="6" s="1"/>
  <c r="M929" i="6" s="1"/>
  <c r="M930" i="6" s="1"/>
  <c r="M931" i="6" s="1"/>
  <c r="M932" i="6" s="1"/>
  <c r="M933" i="6" s="1"/>
  <c r="M934" i="6" s="1"/>
  <c r="M935" i="6" s="1"/>
  <c r="M936" i="6" s="1"/>
  <c r="M937" i="6" s="1"/>
  <c r="M938" i="6" s="1"/>
  <c r="M939" i="6" s="1"/>
  <c r="M940" i="6" s="1"/>
  <c r="M941" i="6" s="1"/>
  <c r="M942" i="6" s="1"/>
  <c r="M943" i="6" s="1"/>
  <c r="M944" i="6" s="1"/>
  <c r="M945" i="6" s="1"/>
  <c r="M946" i="6" s="1"/>
  <c r="M947" i="6" s="1"/>
  <c r="M948" i="6" s="1"/>
  <c r="M949" i="6" s="1"/>
  <c r="M950" i="6" s="1"/>
  <c r="M951" i="6" s="1"/>
  <c r="M952" i="6" s="1"/>
  <c r="M953" i="6" s="1"/>
  <c r="M954" i="6" s="1"/>
  <c r="M955" i="6" s="1"/>
  <c r="M956" i="6" s="1"/>
  <c r="M957" i="6" s="1"/>
  <c r="M958" i="6" s="1"/>
  <c r="M959" i="6" s="1"/>
  <c r="M960" i="6" s="1"/>
  <c r="M961" i="6" s="1"/>
  <c r="M962" i="6" s="1"/>
  <c r="M963" i="6" s="1"/>
  <c r="M964" i="6" s="1"/>
  <c r="M965" i="6" s="1"/>
  <c r="M966" i="6" s="1"/>
  <c r="M967" i="6" s="1"/>
  <c r="M968" i="6" s="1"/>
  <c r="M969" i="6" s="1"/>
  <c r="M970" i="6" s="1"/>
  <c r="M971" i="6" s="1"/>
  <c r="M972" i="6" s="1"/>
  <c r="M973" i="6" s="1"/>
  <c r="M974" i="6" s="1"/>
  <c r="M975" i="6" s="1"/>
  <c r="M976" i="6" s="1"/>
  <c r="M977" i="6" s="1"/>
  <c r="M978" i="6" s="1"/>
  <c r="M979" i="6" s="1"/>
  <c r="M980" i="6" s="1"/>
  <c r="M981" i="6" s="1"/>
  <c r="M982" i="6" s="1"/>
  <c r="M983" i="6" s="1"/>
  <c r="M984" i="6" s="1"/>
  <c r="M985" i="6" s="1"/>
  <c r="M986" i="6" s="1"/>
  <c r="M987" i="6" s="1"/>
  <c r="M988" i="6" s="1"/>
  <c r="M989" i="6" s="1"/>
  <c r="M990" i="6" s="1"/>
  <c r="M991" i="6" s="1"/>
  <c r="M992" i="6" s="1"/>
  <c r="M993" i="6" s="1"/>
  <c r="M994" i="6" s="1"/>
  <c r="M995" i="6" s="1"/>
  <c r="M996" i="6" s="1"/>
  <c r="M997" i="6" s="1"/>
  <c r="M998" i="6" s="1"/>
  <c r="M999" i="6" s="1"/>
  <c r="M1000" i="6" s="1"/>
  <c r="M1001" i="6" s="1"/>
  <c r="M1002" i="6" s="1"/>
  <c r="M1003" i="6" s="1"/>
  <c r="M1004" i="6" s="1"/>
  <c r="M1005" i="6" s="1"/>
  <c r="M1006" i="6" s="1"/>
  <c r="M1007" i="6" s="1"/>
  <c r="M1008" i="6" s="1"/>
  <c r="M1009" i="6" s="1"/>
  <c r="M1010" i="6" s="1"/>
  <c r="M1011" i="6" s="1"/>
  <c r="M1012" i="6" s="1"/>
  <c r="M1013" i="6" s="1"/>
  <c r="M1014" i="6" s="1"/>
  <c r="M1015" i="6" s="1"/>
  <c r="M1016" i="6" s="1"/>
  <c r="M1017" i="6" s="1"/>
  <c r="M1018" i="6" s="1"/>
  <c r="M1019" i="6" s="1"/>
  <c r="M1020" i="6" s="1"/>
  <c r="M1021" i="6" s="1"/>
  <c r="M1022" i="6" s="1"/>
  <c r="M1023" i="6" s="1"/>
  <c r="M1024" i="6" s="1"/>
  <c r="M1025" i="6" s="1"/>
  <c r="M1026" i="6" s="1"/>
  <c r="M1027" i="6" s="1"/>
  <c r="M1028" i="6" s="1"/>
  <c r="L833" i="6"/>
  <c r="R849" i="6"/>
  <c r="O849" i="6" s="1"/>
  <c r="R879" i="6"/>
  <c r="O879" i="6" s="1"/>
  <c r="I879" i="6"/>
  <c r="L913" i="6"/>
  <c r="R913" i="6"/>
  <c r="O913" i="6" s="1"/>
  <c r="H913" i="6"/>
  <c r="J949" i="6"/>
  <c r="R949" i="6"/>
  <c r="O949" i="6" s="1"/>
  <c r="H949" i="6"/>
  <c r="J957" i="6"/>
  <c r="I957" i="6"/>
  <c r="G963" i="6"/>
  <c r="K963" i="6" s="1"/>
  <c r="S995" i="6"/>
  <c r="T995" i="6"/>
  <c r="H1004" i="6"/>
  <c r="J1004" i="6"/>
  <c r="P1004" i="6"/>
  <c r="Q1004" i="6" s="1"/>
  <c r="I1004" i="6"/>
  <c r="R1004" i="6"/>
  <c r="O1004" i="6" s="1"/>
  <c r="H1017" i="6"/>
  <c r="I1017" i="6"/>
  <c r="L1017" i="6"/>
  <c r="P1017" i="6"/>
  <c r="Q1017" i="6" s="1"/>
  <c r="R1017" i="6"/>
  <c r="O1017" i="6" s="1"/>
  <c r="R764" i="6"/>
  <c r="O764" i="6" s="1"/>
  <c r="R796" i="6"/>
  <c r="O796" i="6" s="1"/>
  <c r="R833" i="6"/>
  <c r="O833" i="6" s="1"/>
  <c r="J868" i="6"/>
  <c r="R868" i="6"/>
  <c r="O868" i="6" s="1"/>
  <c r="L868" i="6"/>
  <c r="P877" i="6"/>
  <c r="Q877" i="6" s="1"/>
  <c r="J877" i="6"/>
  <c r="P889" i="6"/>
  <c r="Q889" i="6" s="1"/>
  <c r="I889" i="6"/>
  <c r="G906" i="6"/>
  <c r="K906" i="6" s="1"/>
  <c r="P913" i="6"/>
  <c r="Q913" i="6" s="1"/>
  <c r="J926" i="6"/>
  <c r="H926" i="6"/>
  <c r="P926" i="6"/>
  <c r="Q926" i="6" s="1"/>
  <c r="I928" i="6"/>
  <c r="P928" i="6"/>
  <c r="Q928" i="6" s="1"/>
  <c r="H928" i="6"/>
  <c r="J929" i="6"/>
  <c r="L929" i="6"/>
  <c r="R932" i="6"/>
  <c r="O932" i="6" s="1"/>
  <c r="I932" i="6"/>
  <c r="L932" i="6"/>
  <c r="P932" i="6"/>
  <c r="Q932" i="6" s="1"/>
  <c r="H932" i="6"/>
  <c r="J933" i="6"/>
  <c r="P933" i="6"/>
  <c r="Q933" i="6" s="1"/>
  <c r="L933" i="6"/>
  <c r="I934" i="6"/>
  <c r="L934" i="6"/>
  <c r="H934" i="6"/>
  <c r="P934" i="6"/>
  <c r="Q934" i="6" s="1"/>
  <c r="P942" i="6"/>
  <c r="Q942" i="6" s="1"/>
  <c r="J942" i="6"/>
  <c r="I942" i="6"/>
  <c r="R942" i="6"/>
  <c r="O942" i="6" s="1"/>
  <c r="R957" i="6"/>
  <c r="O957" i="6" s="1"/>
  <c r="G965" i="6"/>
  <c r="K965" i="6" s="1"/>
  <c r="G1020" i="6"/>
  <c r="K1020" i="6" s="1"/>
  <c r="J1023" i="6"/>
  <c r="L1023" i="6"/>
  <c r="I1023" i="6"/>
  <c r="H1023" i="6"/>
  <c r="R1023" i="6"/>
  <c r="O1023" i="6" s="1"/>
  <c r="R897" i="6"/>
  <c r="O897" i="6" s="1"/>
  <c r="J941" i="6"/>
  <c r="L941" i="6"/>
  <c r="H947" i="6"/>
  <c r="P947" i="6"/>
  <c r="Q947" i="6" s="1"/>
  <c r="L947" i="6"/>
  <c r="G948" i="6"/>
  <c r="K948" i="6" s="1"/>
  <c r="L950" i="6"/>
  <c r="H950" i="6"/>
  <c r="G974" i="6"/>
  <c r="K974" i="6" s="1"/>
  <c r="R975" i="6"/>
  <c r="O975" i="6" s="1"/>
  <c r="J975" i="6"/>
  <c r="R978" i="6"/>
  <c r="O978" i="6" s="1"/>
  <c r="I978" i="6"/>
  <c r="L978" i="6"/>
  <c r="H978" i="6"/>
  <c r="H985" i="6"/>
  <c r="I985" i="6"/>
  <c r="R985" i="6"/>
  <c r="O985" i="6" s="1"/>
  <c r="L985" i="6"/>
  <c r="P985" i="6"/>
  <c r="Q985" i="6" s="1"/>
  <c r="R986" i="6"/>
  <c r="O986" i="6" s="1"/>
  <c r="I986" i="6"/>
  <c r="L986" i="6"/>
  <c r="J986" i="6"/>
  <c r="R994" i="6"/>
  <c r="O994" i="6" s="1"/>
  <c r="I994" i="6"/>
  <c r="P994" i="6"/>
  <c r="Q994" i="6" s="1"/>
  <c r="J994" i="6"/>
  <c r="H994" i="6"/>
  <c r="J1011" i="6"/>
  <c r="P1011" i="6"/>
  <c r="Q1011" i="6" s="1"/>
  <c r="R1011" i="6"/>
  <c r="O1011" i="6" s="1"/>
  <c r="L1011" i="6"/>
  <c r="H1011" i="6"/>
  <c r="I1011" i="6"/>
  <c r="R881" i="6"/>
  <c r="O881" i="6" s="1"/>
  <c r="L897" i="6"/>
  <c r="G903" i="6"/>
  <c r="K903" i="6" s="1"/>
  <c r="P918" i="6"/>
  <c r="Q918" i="6" s="1"/>
  <c r="J918" i="6"/>
  <c r="L943" i="6"/>
  <c r="I943" i="6"/>
  <c r="P950" i="6"/>
  <c r="Q950" i="6" s="1"/>
  <c r="R956" i="6"/>
  <c r="O956" i="6" s="1"/>
  <c r="I956" i="6"/>
  <c r="P956" i="6"/>
  <c r="Q956" i="6" s="1"/>
  <c r="H956" i="6"/>
  <c r="R958" i="6"/>
  <c r="O958" i="6" s="1"/>
  <c r="H958" i="6"/>
  <c r="G959" i="6"/>
  <c r="K959" i="6" s="1"/>
  <c r="P969" i="6"/>
  <c r="Q969" i="6" s="1"/>
  <c r="R969" i="6"/>
  <c r="O969" i="6" s="1"/>
  <c r="I969" i="6"/>
  <c r="R971" i="6"/>
  <c r="O971" i="6" s="1"/>
  <c r="I971" i="6"/>
  <c r="L971" i="6"/>
  <c r="P975" i="6"/>
  <c r="Q975" i="6" s="1"/>
  <c r="P976" i="6"/>
  <c r="Q976" i="6" s="1"/>
  <c r="J976" i="6"/>
  <c r="L976" i="6"/>
  <c r="G982" i="6"/>
  <c r="K982" i="6" s="1"/>
  <c r="J991" i="6"/>
  <c r="R991" i="6"/>
  <c r="O991" i="6" s="1"/>
  <c r="L991" i="6"/>
  <c r="I991" i="6"/>
  <c r="G998" i="6"/>
  <c r="K998" i="6" s="1"/>
  <c r="G1001" i="6"/>
  <c r="K1001" i="6" s="1"/>
  <c r="R1028" i="6"/>
  <c r="O1028" i="6" s="1"/>
  <c r="I1028" i="6"/>
  <c r="H1028" i="6"/>
  <c r="L1028" i="6"/>
  <c r="J1028" i="6"/>
  <c r="G927" i="6"/>
  <c r="K927" i="6" s="1"/>
  <c r="G964" i="6"/>
  <c r="K964" i="6" s="1"/>
  <c r="G981" i="6"/>
  <c r="K981" i="6" s="1"/>
  <c r="J990" i="6"/>
  <c r="I990" i="6"/>
  <c r="P990" i="6"/>
  <c r="Q990" i="6" s="1"/>
  <c r="G996" i="6"/>
  <c r="K996" i="6" s="1"/>
  <c r="G1000" i="6"/>
  <c r="K1000" i="6" s="1"/>
  <c r="G944" i="6"/>
  <c r="K944" i="6" s="1"/>
  <c r="G962" i="6"/>
  <c r="K962" i="6" s="1"/>
  <c r="J995" i="6"/>
  <c r="P995" i="6"/>
  <c r="Q995" i="6" s="1"/>
  <c r="L995" i="6"/>
  <c r="H995" i="6"/>
  <c r="R1018" i="6"/>
  <c r="O1018" i="6" s="1"/>
  <c r="I1018" i="6"/>
  <c r="H1018" i="6"/>
  <c r="P1018" i="6"/>
  <c r="Q1018" i="6" s="1"/>
  <c r="J1022" i="6"/>
  <c r="H1022" i="6"/>
  <c r="P1022" i="6"/>
  <c r="Q1022" i="6" s="1"/>
  <c r="L1022" i="6"/>
  <c r="L966" i="6"/>
  <c r="P966" i="6"/>
  <c r="Q966" i="6" s="1"/>
  <c r="R1026" i="6"/>
  <c r="O1026" i="6" s="1"/>
  <c r="I1026" i="6"/>
  <c r="P1026" i="6"/>
  <c r="Q1026" i="6" s="1"/>
  <c r="L1026" i="6"/>
  <c r="J1026" i="6"/>
  <c r="R966" i="6"/>
  <c r="O966" i="6" s="1"/>
  <c r="G984" i="6"/>
  <c r="K984" i="6" s="1"/>
  <c r="J1006" i="6"/>
  <c r="R1006" i="6"/>
  <c r="O1006" i="6" s="1"/>
  <c r="I1006" i="6"/>
  <c r="G1027" i="6"/>
  <c r="K1027" i="6" s="1"/>
  <c r="L1005" i="6"/>
  <c r="R1005" i="6"/>
  <c r="O1005" i="6" s="1"/>
  <c r="I1005" i="6"/>
  <c r="H1009" i="6"/>
  <c r="R1009" i="6"/>
  <c r="O1009" i="6" s="1"/>
  <c r="G1008" i="6"/>
  <c r="K1008" i="6" s="1"/>
  <c r="G992" i="6"/>
  <c r="K992" i="6" s="1"/>
  <c r="G1024" i="6"/>
  <c r="K1024" i="6" s="1"/>
  <c r="T58" i="5"/>
  <c r="S58" i="5"/>
  <c r="T50" i="5"/>
  <c r="S50" i="5"/>
  <c r="J77" i="5"/>
  <c r="R77" i="5"/>
  <c r="O77" i="5" s="1"/>
  <c r="I77" i="5"/>
  <c r="H77" i="5"/>
  <c r="P77" i="5"/>
  <c r="Q77" i="5" s="1"/>
  <c r="G23" i="5"/>
  <c r="K23" i="5" s="1"/>
  <c r="J44" i="5"/>
  <c r="R44" i="5"/>
  <c r="O44" i="5" s="1"/>
  <c r="I44" i="5"/>
  <c r="H44" i="5"/>
  <c r="P44" i="5"/>
  <c r="Q44" i="5" s="1"/>
  <c r="L44" i="5"/>
  <c r="J29" i="5"/>
  <c r="R29" i="5"/>
  <c r="O29" i="5" s="1"/>
  <c r="I29" i="5"/>
  <c r="H29" i="5"/>
  <c r="P29" i="5"/>
  <c r="Q29" i="5" s="1"/>
  <c r="G31" i="5"/>
  <c r="K31" i="5" s="1"/>
  <c r="R35" i="5"/>
  <c r="O35" i="5" s="1"/>
  <c r="I35" i="5"/>
  <c r="H35" i="5"/>
  <c r="P35" i="5"/>
  <c r="Q35" i="5" s="1"/>
  <c r="L35" i="5"/>
  <c r="P41" i="5"/>
  <c r="Q41" i="5" s="1"/>
  <c r="L41" i="5"/>
  <c r="J41" i="5"/>
  <c r="R41" i="5"/>
  <c r="O41" i="5" s="1"/>
  <c r="I41" i="5"/>
  <c r="J52" i="5"/>
  <c r="R52" i="5"/>
  <c r="O52" i="5" s="1"/>
  <c r="I52" i="5"/>
  <c r="H52" i="5"/>
  <c r="P52" i="5"/>
  <c r="Q52" i="5" s="1"/>
  <c r="L52" i="5"/>
  <c r="I58" i="5"/>
  <c r="L64" i="5"/>
  <c r="J64" i="5"/>
  <c r="R64" i="5"/>
  <c r="O64" i="5" s="1"/>
  <c r="I64" i="5"/>
  <c r="H64" i="5"/>
  <c r="H66" i="5"/>
  <c r="P66" i="5"/>
  <c r="Q66" i="5" s="1"/>
  <c r="L66" i="5"/>
  <c r="J66" i="5"/>
  <c r="J93" i="5"/>
  <c r="R93" i="5"/>
  <c r="O93" i="5" s="1"/>
  <c r="I93" i="5"/>
  <c r="H93" i="5"/>
  <c r="P93" i="5"/>
  <c r="Q93" i="5" s="1"/>
  <c r="G95" i="5"/>
  <c r="K95" i="5" s="1"/>
  <c r="R99" i="5"/>
  <c r="O99" i="5" s="1"/>
  <c r="I99" i="5"/>
  <c r="H99" i="5"/>
  <c r="P99" i="5"/>
  <c r="Q99" i="5" s="1"/>
  <c r="L99" i="5"/>
  <c r="P105" i="5"/>
  <c r="Q105" i="5" s="1"/>
  <c r="L105" i="5"/>
  <c r="J105" i="5"/>
  <c r="R105" i="5"/>
  <c r="O105" i="5" s="1"/>
  <c r="I105" i="5"/>
  <c r="R114" i="5"/>
  <c r="O114" i="5" s="1"/>
  <c r="L128" i="5"/>
  <c r="J128" i="5"/>
  <c r="P128" i="5"/>
  <c r="Q128" i="5" s="1"/>
  <c r="R128" i="5"/>
  <c r="O128" i="5" s="1"/>
  <c r="I128" i="5"/>
  <c r="H128" i="5"/>
  <c r="P137" i="5"/>
  <c r="Q137" i="5" s="1"/>
  <c r="H137" i="5"/>
  <c r="L137" i="5"/>
  <c r="J137" i="5"/>
  <c r="R137" i="5"/>
  <c r="O137" i="5" s="1"/>
  <c r="I137" i="5"/>
  <c r="L177" i="5"/>
  <c r="J177" i="5"/>
  <c r="R177" i="5"/>
  <c r="O177" i="5" s="1"/>
  <c r="I177" i="5"/>
  <c r="H177" i="5"/>
  <c r="P177" i="5"/>
  <c r="Q177" i="5" s="1"/>
  <c r="J214" i="5"/>
  <c r="I214" i="5"/>
  <c r="H214" i="5"/>
  <c r="L238" i="5"/>
  <c r="J238" i="5"/>
  <c r="R238" i="5"/>
  <c r="O238" i="5" s="1"/>
  <c r="I238" i="5"/>
  <c r="H238" i="5"/>
  <c r="P238" i="5"/>
  <c r="Q238" i="5" s="1"/>
  <c r="I19" i="5"/>
  <c r="H19" i="5"/>
  <c r="J36" i="5"/>
  <c r="R36" i="5"/>
  <c r="O36" i="5" s="1"/>
  <c r="I36" i="5"/>
  <c r="H36" i="5"/>
  <c r="P36" i="5"/>
  <c r="Q36" i="5" s="1"/>
  <c r="L36" i="5"/>
  <c r="H50" i="5"/>
  <c r="P50" i="5"/>
  <c r="Q50" i="5" s="1"/>
  <c r="L50" i="5"/>
  <c r="J50" i="5"/>
  <c r="G79" i="5"/>
  <c r="K79" i="5" s="1"/>
  <c r="L160" i="5"/>
  <c r="H160" i="5"/>
  <c r="R160" i="5"/>
  <c r="O160" i="5" s="1"/>
  <c r="P160" i="5"/>
  <c r="Q160" i="5" s="1"/>
  <c r="J160" i="5"/>
  <c r="I160" i="5"/>
  <c r="R27" i="5"/>
  <c r="O27" i="5" s="1"/>
  <c r="I27" i="5"/>
  <c r="H27" i="5"/>
  <c r="P27" i="5"/>
  <c r="Q27" i="5" s="1"/>
  <c r="L27" i="5"/>
  <c r="L56" i="5"/>
  <c r="J56" i="5"/>
  <c r="R56" i="5"/>
  <c r="O56" i="5" s="1"/>
  <c r="I56" i="5"/>
  <c r="H56" i="5"/>
  <c r="G87" i="5"/>
  <c r="K87" i="5" s="1"/>
  <c r="P97" i="5"/>
  <c r="Q97" i="5" s="1"/>
  <c r="L97" i="5"/>
  <c r="J97" i="5"/>
  <c r="R97" i="5"/>
  <c r="O97" i="5" s="1"/>
  <c r="I97" i="5"/>
  <c r="T167" i="5"/>
  <c r="S167" i="5"/>
  <c r="H10" i="5"/>
  <c r="J10" i="5"/>
  <c r="L29" i="5"/>
  <c r="J35" i="5"/>
  <c r="J37" i="5"/>
  <c r="R37" i="5"/>
  <c r="O37" i="5" s="1"/>
  <c r="I37" i="5"/>
  <c r="H37" i="5"/>
  <c r="P37" i="5"/>
  <c r="Q37" i="5" s="1"/>
  <c r="G39" i="5"/>
  <c r="K39" i="5" s="1"/>
  <c r="H41" i="5"/>
  <c r="R43" i="5"/>
  <c r="O43" i="5" s="1"/>
  <c r="I43" i="5"/>
  <c r="H43" i="5"/>
  <c r="P43" i="5"/>
  <c r="Q43" i="5" s="1"/>
  <c r="L43" i="5"/>
  <c r="P49" i="5"/>
  <c r="Q49" i="5" s="1"/>
  <c r="L49" i="5"/>
  <c r="J49" i="5"/>
  <c r="R49" i="5"/>
  <c r="O49" i="5" s="1"/>
  <c r="I49" i="5"/>
  <c r="J60" i="5"/>
  <c r="R60" i="5"/>
  <c r="O60" i="5" s="1"/>
  <c r="I60" i="5"/>
  <c r="H60" i="5"/>
  <c r="P60" i="5"/>
  <c r="Q60" i="5" s="1"/>
  <c r="L60" i="5"/>
  <c r="P64" i="5"/>
  <c r="Q64" i="5" s="1"/>
  <c r="I66" i="5"/>
  <c r="L72" i="5"/>
  <c r="J72" i="5"/>
  <c r="R72" i="5"/>
  <c r="O72" i="5" s="1"/>
  <c r="I72" i="5"/>
  <c r="H72" i="5"/>
  <c r="H74" i="5"/>
  <c r="P74" i="5"/>
  <c r="Q74" i="5" s="1"/>
  <c r="L74" i="5"/>
  <c r="J74" i="5"/>
  <c r="J101" i="5"/>
  <c r="R101" i="5"/>
  <c r="O101" i="5" s="1"/>
  <c r="I101" i="5"/>
  <c r="H101" i="5"/>
  <c r="P101" i="5"/>
  <c r="Q101" i="5" s="1"/>
  <c r="G103" i="5"/>
  <c r="K103" i="5" s="1"/>
  <c r="R107" i="5"/>
  <c r="O107" i="5" s="1"/>
  <c r="I107" i="5"/>
  <c r="H107" i="5"/>
  <c r="P107" i="5"/>
  <c r="Q107" i="5" s="1"/>
  <c r="L107" i="5"/>
  <c r="P113" i="5"/>
  <c r="Q113" i="5" s="1"/>
  <c r="L113" i="5"/>
  <c r="J113" i="5"/>
  <c r="R113" i="5"/>
  <c r="O113" i="5" s="1"/>
  <c r="I113" i="5"/>
  <c r="J117" i="5"/>
  <c r="R117" i="5"/>
  <c r="O117" i="5" s="1"/>
  <c r="I117" i="5"/>
  <c r="H117" i="5"/>
  <c r="P117" i="5"/>
  <c r="Q117" i="5" s="1"/>
  <c r="L117" i="5"/>
  <c r="R123" i="5"/>
  <c r="O123" i="5" s="1"/>
  <c r="I123" i="5"/>
  <c r="H123" i="5"/>
  <c r="P123" i="5"/>
  <c r="Q123" i="5" s="1"/>
  <c r="L123" i="5"/>
  <c r="J123" i="5"/>
  <c r="H146" i="5"/>
  <c r="P146" i="5"/>
  <c r="Q146" i="5" s="1"/>
  <c r="I146" i="5"/>
  <c r="L146" i="5"/>
  <c r="J146" i="5"/>
  <c r="R146" i="5"/>
  <c r="O146" i="5" s="1"/>
  <c r="J149" i="5"/>
  <c r="R149" i="5"/>
  <c r="O149" i="5" s="1"/>
  <c r="I149" i="5"/>
  <c r="H149" i="5"/>
  <c r="P149" i="5"/>
  <c r="Q149" i="5" s="1"/>
  <c r="L149" i="5"/>
  <c r="R165" i="5"/>
  <c r="O165" i="5" s="1"/>
  <c r="I165" i="5"/>
  <c r="H165" i="5"/>
  <c r="J165" i="5"/>
  <c r="L165" i="5"/>
  <c r="P165" i="5"/>
  <c r="Q165" i="5" s="1"/>
  <c r="J197" i="5"/>
  <c r="R197" i="5"/>
  <c r="O197" i="5" s="1"/>
  <c r="I197" i="5"/>
  <c r="H197" i="5"/>
  <c r="L197" i="5"/>
  <c r="P197" i="5"/>
  <c r="Q197" i="5" s="1"/>
  <c r="J226" i="5"/>
  <c r="R226" i="5"/>
  <c r="O226" i="5" s="1"/>
  <c r="I226" i="5"/>
  <c r="H226" i="5"/>
  <c r="L226" i="5"/>
  <c r="P226" i="5"/>
  <c r="Q226" i="5" s="1"/>
  <c r="G15" i="5"/>
  <c r="K15" i="5" s="1"/>
  <c r="T34" i="5"/>
  <c r="S34" i="5"/>
  <c r="P89" i="5"/>
  <c r="Q89" i="5" s="1"/>
  <c r="L89" i="5"/>
  <c r="J89" i="5"/>
  <c r="R89" i="5"/>
  <c r="O89" i="5" s="1"/>
  <c r="I89" i="5"/>
  <c r="P145" i="5"/>
  <c r="Q145" i="5" s="1"/>
  <c r="L145" i="5"/>
  <c r="H145" i="5"/>
  <c r="J145" i="5"/>
  <c r="R145" i="5"/>
  <c r="O145" i="5" s="1"/>
  <c r="I145" i="5"/>
  <c r="L77" i="5"/>
  <c r="H89" i="5"/>
  <c r="J125" i="5"/>
  <c r="R125" i="5"/>
  <c r="O125" i="5" s="1"/>
  <c r="I125" i="5"/>
  <c r="H125" i="5"/>
  <c r="P125" i="5"/>
  <c r="Q125" i="5" s="1"/>
  <c r="L125" i="5"/>
  <c r="J16" i="5"/>
  <c r="I16" i="5"/>
  <c r="H16" i="5"/>
  <c r="H18" i="5"/>
  <c r="J18" i="5"/>
  <c r="J45" i="5"/>
  <c r="R45" i="5"/>
  <c r="O45" i="5" s="1"/>
  <c r="I45" i="5"/>
  <c r="H45" i="5"/>
  <c r="P45" i="5"/>
  <c r="Q45" i="5" s="1"/>
  <c r="G47" i="5"/>
  <c r="K47" i="5" s="1"/>
  <c r="R51" i="5"/>
  <c r="O51" i="5" s="1"/>
  <c r="I51" i="5"/>
  <c r="H51" i="5"/>
  <c r="P51" i="5"/>
  <c r="Q51" i="5" s="1"/>
  <c r="L51" i="5"/>
  <c r="P57" i="5"/>
  <c r="Q57" i="5" s="1"/>
  <c r="L57" i="5"/>
  <c r="J57" i="5"/>
  <c r="R57" i="5"/>
  <c r="O57" i="5" s="1"/>
  <c r="I57" i="5"/>
  <c r="T66" i="5"/>
  <c r="S66" i="5"/>
  <c r="J68" i="5"/>
  <c r="R68" i="5"/>
  <c r="O68" i="5" s="1"/>
  <c r="I68" i="5"/>
  <c r="H68" i="5"/>
  <c r="P68" i="5"/>
  <c r="Q68" i="5" s="1"/>
  <c r="L68" i="5"/>
  <c r="L80" i="5"/>
  <c r="J80" i="5"/>
  <c r="R80" i="5"/>
  <c r="O80" i="5" s="1"/>
  <c r="I80" i="5"/>
  <c r="H80" i="5"/>
  <c r="H82" i="5"/>
  <c r="P82" i="5"/>
  <c r="Q82" i="5" s="1"/>
  <c r="L82" i="5"/>
  <c r="J82" i="5"/>
  <c r="J109" i="5"/>
  <c r="R109" i="5"/>
  <c r="O109" i="5" s="1"/>
  <c r="I109" i="5"/>
  <c r="H109" i="5"/>
  <c r="P109" i="5"/>
  <c r="Q109" i="5" s="1"/>
  <c r="G111" i="5"/>
  <c r="K111" i="5" s="1"/>
  <c r="R115" i="5"/>
  <c r="O115" i="5" s="1"/>
  <c r="I115" i="5"/>
  <c r="H115" i="5"/>
  <c r="P115" i="5"/>
  <c r="Q115" i="5" s="1"/>
  <c r="L115" i="5"/>
  <c r="L120" i="5"/>
  <c r="J120" i="5"/>
  <c r="R120" i="5"/>
  <c r="O120" i="5" s="1"/>
  <c r="I120" i="5"/>
  <c r="H120" i="5"/>
  <c r="P120" i="5"/>
  <c r="Q120" i="5" s="1"/>
  <c r="P129" i="5"/>
  <c r="Q129" i="5" s="1"/>
  <c r="L129" i="5"/>
  <c r="J129" i="5"/>
  <c r="R129" i="5"/>
  <c r="O129" i="5" s="1"/>
  <c r="I129" i="5"/>
  <c r="H129" i="5"/>
  <c r="L152" i="5"/>
  <c r="J152" i="5"/>
  <c r="R152" i="5"/>
  <c r="O152" i="5" s="1"/>
  <c r="I152" i="5"/>
  <c r="H152" i="5"/>
  <c r="P152" i="5"/>
  <c r="Q152" i="5" s="1"/>
  <c r="T264" i="5"/>
  <c r="S264" i="5"/>
  <c r="J13" i="5"/>
  <c r="I13" i="5"/>
  <c r="H13" i="5"/>
  <c r="L48" i="5"/>
  <c r="J48" i="5"/>
  <c r="R48" i="5"/>
  <c r="O48" i="5" s="1"/>
  <c r="I48" i="5"/>
  <c r="H48" i="5"/>
  <c r="L112" i="5"/>
  <c r="J112" i="5"/>
  <c r="R112" i="5"/>
  <c r="O112" i="5" s="1"/>
  <c r="I112" i="5"/>
  <c r="H112" i="5"/>
  <c r="L136" i="5"/>
  <c r="P136" i="5"/>
  <c r="Q136" i="5" s="1"/>
  <c r="J136" i="5"/>
  <c r="R136" i="5"/>
  <c r="O136" i="5" s="1"/>
  <c r="I136" i="5"/>
  <c r="H136" i="5"/>
  <c r="J21" i="5"/>
  <c r="I21" i="5"/>
  <c r="H21" i="5"/>
  <c r="P48" i="5"/>
  <c r="Q48" i="5" s="1"/>
  <c r="I50" i="5"/>
  <c r="H58" i="5"/>
  <c r="P58" i="5"/>
  <c r="Q58" i="5" s="1"/>
  <c r="L58" i="5"/>
  <c r="J58" i="5"/>
  <c r="J85" i="5"/>
  <c r="R85" i="5"/>
  <c r="O85" i="5" s="1"/>
  <c r="I85" i="5"/>
  <c r="H85" i="5"/>
  <c r="P85" i="5"/>
  <c r="Q85" i="5" s="1"/>
  <c r="R91" i="5"/>
  <c r="O91" i="5" s="1"/>
  <c r="I91" i="5"/>
  <c r="H91" i="5"/>
  <c r="P91" i="5"/>
  <c r="Q91" i="5" s="1"/>
  <c r="L91" i="5"/>
  <c r="T106" i="5"/>
  <c r="S106" i="5"/>
  <c r="J108" i="5"/>
  <c r="R108" i="5"/>
  <c r="O108" i="5" s="1"/>
  <c r="I108" i="5"/>
  <c r="H108" i="5"/>
  <c r="P108" i="5"/>
  <c r="Q108" i="5" s="1"/>
  <c r="L108" i="5"/>
  <c r="R131" i="5"/>
  <c r="O131" i="5" s="1"/>
  <c r="I131" i="5"/>
  <c r="H131" i="5"/>
  <c r="P131" i="5"/>
  <c r="Q131" i="5" s="1"/>
  <c r="L131" i="5"/>
  <c r="J131" i="5"/>
  <c r="J9" i="5"/>
  <c r="I9" i="5"/>
  <c r="J12" i="5"/>
  <c r="I12" i="5"/>
  <c r="H12" i="5"/>
  <c r="I18" i="5"/>
  <c r="L24" i="5"/>
  <c r="R24" i="5" s="1"/>
  <c r="O24" i="5" s="1"/>
  <c r="J24" i="5"/>
  <c r="I24" i="5"/>
  <c r="H24" i="5"/>
  <c r="H26" i="5"/>
  <c r="J26" i="5"/>
  <c r="L45" i="5"/>
  <c r="J51" i="5"/>
  <c r="J53" i="5"/>
  <c r="R53" i="5"/>
  <c r="O53" i="5" s="1"/>
  <c r="I53" i="5"/>
  <c r="H53" i="5"/>
  <c r="P53" i="5"/>
  <c r="Q53" i="5" s="1"/>
  <c r="G55" i="5"/>
  <c r="K55" i="5" s="1"/>
  <c r="H57" i="5"/>
  <c r="R59" i="5"/>
  <c r="O59" i="5" s="1"/>
  <c r="I59" i="5"/>
  <c r="H59" i="5"/>
  <c r="P59" i="5"/>
  <c r="Q59" i="5" s="1"/>
  <c r="L59" i="5"/>
  <c r="P65" i="5"/>
  <c r="Q65" i="5" s="1"/>
  <c r="L65" i="5"/>
  <c r="J65" i="5"/>
  <c r="R65" i="5"/>
  <c r="O65" i="5" s="1"/>
  <c r="I65" i="5"/>
  <c r="R74" i="5"/>
  <c r="O74" i="5" s="1"/>
  <c r="J76" i="5"/>
  <c r="R76" i="5"/>
  <c r="O76" i="5" s="1"/>
  <c r="I76" i="5"/>
  <c r="H76" i="5"/>
  <c r="P76" i="5"/>
  <c r="Q76" i="5" s="1"/>
  <c r="L76" i="5"/>
  <c r="P80" i="5"/>
  <c r="Q80" i="5" s="1"/>
  <c r="I82" i="5"/>
  <c r="L88" i="5"/>
  <c r="J88" i="5"/>
  <c r="R88" i="5"/>
  <c r="O88" i="5" s="1"/>
  <c r="I88" i="5"/>
  <c r="H88" i="5"/>
  <c r="H90" i="5"/>
  <c r="P90" i="5"/>
  <c r="Q90" i="5" s="1"/>
  <c r="L90" i="5"/>
  <c r="J90" i="5"/>
  <c r="L109" i="5"/>
  <c r="J115" i="5"/>
  <c r="H138" i="5"/>
  <c r="P138" i="5"/>
  <c r="Q138" i="5" s="1"/>
  <c r="R138" i="5"/>
  <c r="O138" i="5" s="1"/>
  <c r="L138" i="5"/>
  <c r="I138" i="5"/>
  <c r="J138" i="5"/>
  <c r="J141" i="5"/>
  <c r="R141" i="5"/>
  <c r="O141" i="5" s="1"/>
  <c r="I141" i="5"/>
  <c r="L141" i="5"/>
  <c r="H141" i="5"/>
  <c r="P141" i="5"/>
  <c r="Q141" i="5" s="1"/>
  <c r="R147" i="5"/>
  <c r="O147" i="5" s="1"/>
  <c r="I147" i="5"/>
  <c r="H147" i="5"/>
  <c r="P147" i="5"/>
  <c r="Q147" i="5" s="1"/>
  <c r="J147" i="5"/>
  <c r="L147" i="5"/>
  <c r="J162" i="5"/>
  <c r="H162" i="5"/>
  <c r="R162" i="5"/>
  <c r="O162" i="5" s="1"/>
  <c r="P162" i="5"/>
  <c r="Q162" i="5" s="1"/>
  <c r="L162" i="5"/>
  <c r="I162" i="5"/>
  <c r="T98" i="5"/>
  <c r="S98" i="5"/>
  <c r="P33" i="5"/>
  <c r="Q33" i="5" s="1"/>
  <c r="L33" i="5"/>
  <c r="J33" i="5"/>
  <c r="R33" i="5"/>
  <c r="O33" i="5" s="1"/>
  <c r="I33" i="5"/>
  <c r="H122" i="5"/>
  <c r="P122" i="5"/>
  <c r="Q122" i="5" s="1"/>
  <c r="R122" i="5"/>
  <c r="O122" i="5" s="1"/>
  <c r="L122" i="5"/>
  <c r="I122" i="5"/>
  <c r="J122" i="5"/>
  <c r="H9" i="5"/>
  <c r="J20" i="5"/>
  <c r="I20" i="5"/>
  <c r="H20" i="5"/>
  <c r="I26" i="5"/>
  <c r="L32" i="5"/>
  <c r="J32" i="5"/>
  <c r="R32" i="5"/>
  <c r="O32" i="5" s="1"/>
  <c r="I32" i="5"/>
  <c r="H32" i="5"/>
  <c r="H34" i="5"/>
  <c r="P34" i="5"/>
  <c r="Q34" i="5" s="1"/>
  <c r="L34" i="5"/>
  <c r="J34" i="5"/>
  <c r="L53" i="5"/>
  <c r="J59" i="5"/>
  <c r="J61" i="5"/>
  <c r="R61" i="5"/>
  <c r="O61" i="5" s="1"/>
  <c r="I61" i="5"/>
  <c r="H61" i="5"/>
  <c r="P61" i="5"/>
  <c r="Q61" i="5" s="1"/>
  <c r="G63" i="5"/>
  <c r="K63" i="5" s="1"/>
  <c r="H65" i="5"/>
  <c r="R67" i="5"/>
  <c r="O67" i="5" s="1"/>
  <c r="I67" i="5"/>
  <c r="H67" i="5"/>
  <c r="P67" i="5"/>
  <c r="Q67" i="5" s="1"/>
  <c r="L67" i="5"/>
  <c r="P73" i="5"/>
  <c r="Q73" i="5" s="1"/>
  <c r="L73" i="5"/>
  <c r="J73" i="5"/>
  <c r="R73" i="5"/>
  <c r="O73" i="5" s="1"/>
  <c r="I73" i="5"/>
  <c r="R82" i="5"/>
  <c r="O82" i="5" s="1"/>
  <c r="J84" i="5"/>
  <c r="R84" i="5"/>
  <c r="O84" i="5" s="1"/>
  <c r="I84" i="5"/>
  <c r="H84" i="5"/>
  <c r="P84" i="5"/>
  <c r="Q84" i="5" s="1"/>
  <c r="L84" i="5"/>
  <c r="P88" i="5"/>
  <c r="Q88" i="5" s="1"/>
  <c r="I90" i="5"/>
  <c r="L96" i="5"/>
  <c r="J96" i="5"/>
  <c r="R96" i="5"/>
  <c r="O96" i="5" s="1"/>
  <c r="I96" i="5"/>
  <c r="H96" i="5"/>
  <c r="H98" i="5"/>
  <c r="P98" i="5"/>
  <c r="Q98" i="5" s="1"/>
  <c r="L98" i="5"/>
  <c r="J98" i="5"/>
  <c r="P121" i="5"/>
  <c r="Q121" i="5" s="1"/>
  <c r="L121" i="5"/>
  <c r="H121" i="5"/>
  <c r="J121" i="5"/>
  <c r="R121" i="5"/>
  <c r="O121" i="5" s="1"/>
  <c r="I121" i="5"/>
  <c r="L144" i="5"/>
  <c r="J144" i="5"/>
  <c r="R144" i="5"/>
  <c r="O144" i="5" s="1"/>
  <c r="I144" i="5"/>
  <c r="P144" i="5"/>
  <c r="Q144" i="5" s="1"/>
  <c r="H144" i="5"/>
  <c r="J181" i="5"/>
  <c r="R181" i="5"/>
  <c r="O181" i="5" s="1"/>
  <c r="I181" i="5"/>
  <c r="H181" i="5"/>
  <c r="L181" i="5"/>
  <c r="P181" i="5"/>
  <c r="Q181" i="5" s="1"/>
  <c r="L193" i="5"/>
  <c r="J193" i="5"/>
  <c r="R193" i="5"/>
  <c r="O193" i="5" s="1"/>
  <c r="I193" i="5"/>
  <c r="H193" i="5"/>
  <c r="P193" i="5"/>
  <c r="Q193" i="5" s="1"/>
  <c r="J222" i="5"/>
  <c r="I222" i="5"/>
  <c r="H222" i="5"/>
  <c r="J25" i="5"/>
  <c r="I25" i="5"/>
  <c r="R83" i="5"/>
  <c r="O83" i="5" s="1"/>
  <c r="I83" i="5"/>
  <c r="H83" i="5"/>
  <c r="P83" i="5"/>
  <c r="Q83" i="5" s="1"/>
  <c r="L83" i="5"/>
  <c r="J100" i="5"/>
  <c r="R100" i="5"/>
  <c r="O100" i="5" s="1"/>
  <c r="I100" i="5"/>
  <c r="H100" i="5"/>
  <c r="P100" i="5"/>
  <c r="Q100" i="5" s="1"/>
  <c r="L100" i="5"/>
  <c r="H114" i="5"/>
  <c r="P114" i="5"/>
  <c r="Q114" i="5" s="1"/>
  <c r="L114" i="5"/>
  <c r="J114" i="5"/>
  <c r="I11" i="5"/>
  <c r="H11" i="5"/>
  <c r="J17" i="5"/>
  <c r="I17" i="5"/>
  <c r="J28" i="5"/>
  <c r="R28" i="5"/>
  <c r="O28" i="5" s="1"/>
  <c r="I28" i="5"/>
  <c r="H28" i="5"/>
  <c r="P28" i="5"/>
  <c r="Q28" i="5" s="1"/>
  <c r="L28" i="5"/>
  <c r="L40" i="5"/>
  <c r="J40" i="5"/>
  <c r="R40" i="5"/>
  <c r="O40" i="5" s="1"/>
  <c r="I40" i="5"/>
  <c r="H40" i="5"/>
  <c r="H42" i="5"/>
  <c r="P42" i="5"/>
  <c r="Q42" i="5" s="1"/>
  <c r="L42" i="5"/>
  <c r="J42" i="5"/>
  <c r="J69" i="5"/>
  <c r="R69" i="5"/>
  <c r="O69" i="5" s="1"/>
  <c r="I69" i="5"/>
  <c r="H69" i="5"/>
  <c r="P69" i="5"/>
  <c r="Q69" i="5" s="1"/>
  <c r="G71" i="5"/>
  <c r="K71" i="5" s="1"/>
  <c r="R75" i="5"/>
  <c r="O75" i="5" s="1"/>
  <c r="I75" i="5"/>
  <c r="H75" i="5"/>
  <c r="P75" i="5"/>
  <c r="Q75" i="5" s="1"/>
  <c r="L75" i="5"/>
  <c r="P81" i="5"/>
  <c r="Q81" i="5" s="1"/>
  <c r="L81" i="5"/>
  <c r="J81" i="5"/>
  <c r="R81" i="5"/>
  <c r="O81" i="5" s="1"/>
  <c r="I81" i="5"/>
  <c r="T90" i="5"/>
  <c r="S90" i="5"/>
  <c r="J92" i="5"/>
  <c r="R92" i="5"/>
  <c r="O92" i="5" s="1"/>
  <c r="I92" i="5"/>
  <c r="H92" i="5"/>
  <c r="P92" i="5"/>
  <c r="Q92" i="5" s="1"/>
  <c r="L92" i="5"/>
  <c r="L104" i="5"/>
  <c r="J104" i="5"/>
  <c r="R104" i="5"/>
  <c r="O104" i="5" s="1"/>
  <c r="I104" i="5"/>
  <c r="H104" i="5"/>
  <c r="H106" i="5"/>
  <c r="P106" i="5"/>
  <c r="Q106" i="5" s="1"/>
  <c r="L106" i="5"/>
  <c r="J106" i="5"/>
  <c r="H130" i="5"/>
  <c r="P130" i="5"/>
  <c r="Q130" i="5" s="1"/>
  <c r="I130" i="5"/>
  <c r="L130" i="5"/>
  <c r="J130" i="5"/>
  <c r="R130" i="5"/>
  <c r="O130" i="5" s="1"/>
  <c r="J133" i="5"/>
  <c r="R133" i="5"/>
  <c r="O133" i="5" s="1"/>
  <c r="I133" i="5"/>
  <c r="H133" i="5"/>
  <c r="P133" i="5"/>
  <c r="Q133" i="5" s="1"/>
  <c r="L133" i="5"/>
  <c r="R139" i="5"/>
  <c r="O139" i="5" s="1"/>
  <c r="I139" i="5"/>
  <c r="H139" i="5"/>
  <c r="P139" i="5"/>
  <c r="Q139" i="5" s="1"/>
  <c r="J139" i="5"/>
  <c r="L139" i="5"/>
  <c r="J158" i="5"/>
  <c r="R158" i="5"/>
  <c r="O158" i="5" s="1"/>
  <c r="I158" i="5"/>
  <c r="J166" i="5"/>
  <c r="R166" i="5"/>
  <c r="O166" i="5" s="1"/>
  <c r="I166" i="5"/>
  <c r="P166" i="5"/>
  <c r="Q166" i="5" s="1"/>
  <c r="J205" i="5"/>
  <c r="R205" i="5"/>
  <c r="O205" i="5" s="1"/>
  <c r="I205" i="5"/>
  <c r="H205" i="5"/>
  <c r="L205" i="5"/>
  <c r="P247" i="5"/>
  <c r="Q247" i="5" s="1"/>
  <c r="L247" i="5"/>
  <c r="J247" i="5"/>
  <c r="R247" i="5"/>
  <c r="O247" i="5" s="1"/>
  <c r="I247" i="5"/>
  <c r="L262" i="5"/>
  <c r="J262" i="5"/>
  <c r="R262" i="5"/>
  <c r="O262" i="5" s="1"/>
  <c r="I262" i="5"/>
  <c r="H262" i="5"/>
  <c r="G277" i="5"/>
  <c r="K277" i="5" s="1"/>
  <c r="H296" i="5"/>
  <c r="P296" i="5"/>
  <c r="Q296" i="5" s="1"/>
  <c r="L296" i="5"/>
  <c r="J296" i="5"/>
  <c r="H328" i="5"/>
  <c r="P328" i="5"/>
  <c r="Q328" i="5" s="1"/>
  <c r="L328" i="5"/>
  <c r="J328" i="5"/>
  <c r="G431" i="5"/>
  <c r="K431" i="5" s="1"/>
  <c r="L116" i="5"/>
  <c r="G119" i="5"/>
  <c r="K119" i="5" s="1"/>
  <c r="L124" i="5"/>
  <c r="G127" i="5"/>
  <c r="K127" i="5" s="1"/>
  <c r="L132" i="5"/>
  <c r="G135" i="5"/>
  <c r="K135" i="5" s="1"/>
  <c r="L140" i="5"/>
  <c r="G143" i="5"/>
  <c r="K143" i="5" s="1"/>
  <c r="L148" i="5"/>
  <c r="G151" i="5"/>
  <c r="K151" i="5" s="1"/>
  <c r="L154" i="5"/>
  <c r="I155" i="5"/>
  <c r="G156" i="5"/>
  <c r="K156" i="5" s="1"/>
  <c r="P157" i="5"/>
  <c r="Q157" i="5" s="1"/>
  <c r="L158" i="5"/>
  <c r="H163" i="5"/>
  <c r="L166" i="5"/>
  <c r="I170" i="5"/>
  <c r="I171" i="5"/>
  <c r="H178" i="5"/>
  <c r="G184" i="5"/>
  <c r="K184" i="5" s="1"/>
  <c r="G204" i="5"/>
  <c r="K204" i="5" s="1"/>
  <c r="P205" i="5"/>
  <c r="Q205" i="5" s="1"/>
  <c r="G233" i="5"/>
  <c r="K233" i="5" s="1"/>
  <c r="H240" i="5"/>
  <c r="P240" i="5"/>
  <c r="Q240" i="5" s="1"/>
  <c r="L240" i="5"/>
  <c r="J240" i="5"/>
  <c r="H247" i="5"/>
  <c r="P262" i="5"/>
  <c r="Q262" i="5" s="1"/>
  <c r="I264" i="5"/>
  <c r="I296" i="5"/>
  <c r="I328" i="5"/>
  <c r="L340" i="5"/>
  <c r="H340" i="5"/>
  <c r="J340" i="5"/>
  <c r="I340" i="5"/>
  <c r="R340" i="5"/>
  <c r="O340" i="5" s="1"/>
  <c r="P340" i="5"/>
  <c r="Q340" i="5" s="1"/>
  <c r="J342" i="5"/>
  <c r="I342" i="5"/>
  <c r="H342" i="5"/>
  <c r="R342" i="5"/>
  <c r="O342" i="5" s="1"/>
  <c r="P342" i="5"/>
  <c r="Q342" i="5" s="1"/>
  <c r="R368" i="5"/>
  <c r="O368" i="5" s="1"/>
  <c r="I368" i="5"/>
  <c r="H368" i="5"/>
  <c r="P368" i="5"/>
  <c r="Q368" i="5" s="1"/>
  <c r="L368" i="5"/>
  <c r="J368" i="5"/>
  <c r="H383" i="5"/>
  <c r="P383" i="5"/>
  <c r="Q383" i="5" s="1"/>
  <c r="R383" i="5"/>
  <c r="O383" i="5" s="1"/>
  <c r="L383" i="5"/>
  <c r="J383" i="5"/>
  <c r="I383" i="5"/>
  <c r="J385" i="5"/>
  <c r="R385" i="5"/>
  <c r="O385" i="5" s="1"/>
  <c r="I385" i="5"/>
  <c r="H385" i="5"/>
  <c r="P385" i="5"/>
  <c r="Q385" i="5" s="1"/>
  <c r="L385" i="5"/>
  <c r="L185" i="5"/>
  <c r="J185" i="5"/>
  <c r="R185" i="5"/>
  <c r="O185" i="5" s="1"/>
  <c r="I185" i="5"/>
  <c r="H185" i="5"/>
  <c r="G237" i="5"/>
  <c r="K237" i="5" s="1"/>
  <c r="G245" i="5"/>
  <c r="K245" i="5" s="1"/>
  <c r="L326" i="5"/>
  <c r="J326" i="5"/>
  <c r="R326" i="5"/>
  <c r="O326" i="5" s="1"/>
  <c r="I326" i="5"/>
  <c r="H326" i="5"/>
  <c r="P30" i="5"/>
  <c r="Q30" i="5" s="1"/>
  <c r="P38" i="5"/>
  <c r="Q38" i="5" s="1"/>
  <c r="P46" i="5"/>
  <c r="Q46" i="5" s="1"/>
  <c r="P54" i="5"/>
  <c r="Q54" i="5" s="1"/>
  <c r="P62" i="5"/>
  <c r="Q62" i="5" s="1"/>
  <c r="P70" i="5"/>
  <c r="Q70" i="5" s="1"/>
  <c r="P78" i="5"/>
  <c r="Q78" i="5" s="1"/>
  <c r="P86" i="5"/>
  <c r="Q86" i="5" s="1"/>
  <c r="P94" i="5"/>
  <c r="Q94" i="5" s="1"/>
  <c r="P102" i="5"/>
  <c r="Q102" i="5" s="1"/>
  <c r="P110" i="5"/>
  <c r="Q110" i="5" s="1"/>
  <c r="P118" i="5"/>
  <c r="Q118" i="5" s="1"/>
  <c r="P126" i="5"/>
  <c r="Q126" i="5" s="1"/>
  <c r="P134" i="5"/>
  <c r="Q134" i="5" s="1"/>
  <c r="P142" i="5"/>
  <c r="Q142" i="5" s="1"/>
  <c r="P150" i="5"/>
  <c r="Q150" i="5" s="1"/>
  <c r="P154" i="5"/>
  <c r="Q154" i="5" s="1"/>
  <c r="I163" i="5"/>
  <c r="G164" i="5"/>
  <c r="K164" i="5" s="1"/>
  <c r="G180" i="5"/>
  <c r="K180" i="5" s="1"/>
  <c r="H187" i="5"/>
  <c r="P187" i="5"/>
  <c r="Q187" i="5" s="1"/>
  <c r="L187" i="5"/>
  <c r="J187" i="5"/>
  <c r="P194" i="5"/>
  <c r="Q194" i="5" s="1"/>
  <c r="J194" i="5"/>
  <c r="R194" i="5"/>
  <c r="O194" i="5" s="1"/>
  <c r="I194" i="5"/>
  <c r="L201" i="5"/>
  <c r="J201" i="5"/>
  <c r="R201" i="5"/>
  <c r="O201" i="5" s="1"/>
  <c r="I201" i="5"/>
  <c r="H201" i="5"/>
  <c r="H216" i="5"/>
  <c r="J216" i="5"/>
  <c r="J223" i="5"/>
  <c r="I223" i="5"/>
  <c r="L230" i="5"/>
  <c r="J230" i="5"/>
  <c r="R230" i="5"/>
  <c r="O230" i="5" s="1"/>
  <c r="I230" i="5"/>
  <c r="H230" i="5"/>
  <c r="G253" i="5"/>
  <c r="K253" i="5" s="1"/>
  <c r="P255" i="5"/>
  <c r="Q255" i="5" s="1"/>
  <c r="L255" i="5"/>
  <c r="J255" i="5"/>
  <c r="R255" i="5"/>
  <c r="O255" i="5" s="1"/>
  <c r="I255" i="5"/>
  <c r="R257" i="5"/>
  <c r="O257" i="5" s="1"/>
  <c r="I257" i="5"/>
  <c r="H257" i="5"/>
  <c r="P257" i="5"/>
  <c r="Q257" i="5" s="1"/>
  <c r="L257" i="5"/>
  <c r="J266" i="5"/>
  <c r="R266" i="5"/>
  <c r="O266" i="5" s="1"/>
  <c r="I266" i="5"/>
  <c r="H266" i="5"/>
  <c r="P266" i="5"/>
  <c r="Q266" i="5" s="1"/>
  <c r="L266" i="5"/>
  <c r="L270" i="5"/>
  <c r="J270" i="5"/>
  <c r="R270" i="5"/>
  <c r="O270" i="5" s="1"/>
  <c r="I270" i="5"/>
  <c r="H270" i="5"/>
  <c r="H272" i="5"/>
  <c r="P272" i="5"/>
  <c r="Q272" i="5" s="1"/>
  <c r="L272" i="5"/>
  <c r="J272" i="5"/>
  <c r="G285" i="5"/>
  <c r="K285" i="5" s="1"/>
  <c r="P287" i="5"/>
  <c r="Q287" i="5" s="1"/>
  <c r="L287" i="5"/>
  <c r="J287" i="5"/>
  <c r="R287" i="5"/>
  <c r="O287" i="5" s="1"/>
  <c r="I287" i="5"/>
  <c r="R289" i="5"/>
  <c r="O289" i="5" s="1"/>
  <c r="I289" i="5"/>
  <c r="H289" i="5"/>
  <c r="P289" i="5"/>
  <c r="Q289" i="5" s="1"/>
  <c r="L289" i="5"/>
  <c r="R296" i="5"/>
  <c r="O296" i="5" s="1"/>
  <c r="J298" i="5"/>
  <c r="R298" i="5"/>
  <c r="O298" i="5" s="1"/>
  <c r="I298" i="5"/>
  <c r="H298" i="5"/>
  <c r="P298" i="5"/>
  <c r="Q298" i="5" s="1"/>
  <c r="L298" i="5"/>
  <c r="L302" i="5"/>
  <c r="J302" i="5"/>
  <c r="R302" i="5"/>
  <c r="O302" i="5" s="1"/>
  <c r="I302" i="5"/>
  <c r="H302" i="5"/>
  <c r="H304" i="5"/>
  <c r="P304" i="5"/>
  <c r="Q304" i="5" s="1"/>
  <c r="L304" i="5"/>
  <c r="J304" i="5"/>
  <c r="G317" i="5"/>
  <c r="K317" i="5" s="1"/>
  <c r="P319" i="5"/>
  <c r="Q319" i="5" s="1"/>
  <c r="L319" i="5"/>
  <c r="J319" i="5"/>
  <c r="R319" i="5"/>
  <c r="O319" i="5" s="1"/>
  <c r="I319" i="5"/>
  <c r="R321" i="5"/>
  <c r="O321" i="5" s="1"/>
  <c r="I321" i="5"/>
  <c r="H321" i="5"/>
  <c r="P321" i="5"/>
  <c r="Q321" i="5" s="1"/>
  <c r="L321" i="5"/>
  <c r="R328" i="5"/>
  <c r="O328" i="5" s="1"/>
  <c r="J330" i="5"/>
  <c r="R330" i="5"/>
  <c r="O330" i="5" s="1"/>
  <c r="I330" i="5"/>
  <c r="H330" i="5"/>
  <c r="P330" i="5"/>
  <c r="Q330" i="5" s="1"/>
  <c r="L330" i="5"/>
  <c r="J353" i="5"/>
  <c r="R353" i="5"/>
  <c r="O353" i="5" s="1"/>
  <c r="I353" i="5"/>
  <c r="P353" i="5"/>
  <c r="Q353" i="5" s="1"/>
  <c r="L353" i="5"/>
  <c r="H353" i="5"/>
  <c r="R360" i="5"/>
  <c r="O360" i="5" s="1"/>
  <c r="I360" i="5"/>
  <c r="H360" i="5"/>
  <c r="L360" i="5"/>
  <c r="P360" i="5"/>
  <c r="Q360" i="5" s="1"/>
  <c r="J360" i="5"/>
  <c r="L381" i="5"/>
  <c r="R381" i="5"/>
  <c r="O381" i="5" s="1"/>
  <c r="I381" i="5"/>
  <c r="P381" i="5"/>
  <c r="Q381" i="5" s="1"/>
  <c r="J381" i="5"/>
  <c r="H381" i="5"/>
  <c r="R249" i="5"/>
  <c r="O249" i="5" s="1"/>
  <c r="I249" i="5"/>
  <c r="H249" i="5"/>
  <c r="P249" i="5"/>
  <c r="Q249" i="5" s="1"/>
  <c r="L249" i="5"/>
  <c r="T288" i="5"/>
  <c r="S288" i="5"/>
  <c r="R313" i="5"/>
  <c r="O313" i="5" s="1"/>
  <c r="I313" i="5"/>
  <c r="H313" i="5"/>
  <c r="P313" i="5"/>
  <c r="Q313" i="5" s="1"/>
  <c r="L313" i="5"/>
  <c r="J322" i="5"/>
  <c r="R322" i="5"/>
  <c r="O322" i="5" s="1"/>
  <c r="I322" i="5"/>
  <c r="H322" i="5"/>
  <c r="P322" i="5"/>
  <c r="Q322" i="5" s="1"/>
  <c r="L322" i="5"/>
  <c r="H14" i="5"/>
  <c r="H22" i="5"/>
  <c r="H30" i="5"/>
  <c r="H38" i="5"/>
  <c r="H46" i="5"/>
  <c r="H54" i="5"/>
  <c r="H62" i="5"/>
  <c r="H70" i="5"/>
  <c r="H78" i="5"/>
  <c r="H86" i="5"/>
  <c r="H94" i="5"/>
  <c r="H102" i="5"/>
  <c r="H110" i="5"/>
  <c r="H118" i="5"/>
  <c r="H126" i="5"/>
  <c r="H134" i="5"/>
  <c r="H142" i="5"/>
  <c r="H150" i="5"/>
  <c r="L155" i="5"/>
  <c r="P158" i="5"/>
  <c r="Q158" i="5" s="1"/>
  <c r="G161" i="5"/>
  <c r="K161" i="5" s="1"/>
  <c r="J163" i="5"/>
  <c r="J175" i="5"/>
  <c r="H175" i="5"/>
  <c r="P175" i="5"/>
  <c r="Q175" i="5" s="1"/>
  <c r="G176" i="5"/>
  <c r="K176" i="5" s="1"/>
  <c r="I187" i="5"/>
  <c r="H194" i="5"/>
  <c r="G200" i="5"/>
  <c r="K200" i="5" s="1"/>
  <c r="P201" i="5"/>
  <c r="Q201" i="5" s="1"/>
  <c r="I216" i="5"/>
  <c r="H223" i="5"/>
  <c r="G229" i="5"/>
  <c r="K229" i="5" s="1"/>
  <c r="P230" i="5"/>
  <c r="Q230" i="5" s="1"/>
  <c r="H255" i="5"/>
  <c r="J257" i="5"/>
  <c r="J338" i="5"/>
  <c r="I338" i="5"/>
  <c r="H338" i="5"/>
  <c r="R338" i="5"/>
  <c r="O338" i="5" s="1"/>
  <c r="P338" i="5"/>
  <c r="Q338" i="5" s="1"/>
  <c r="L338" i="5"/>
  <c r="T367" i="5"/>
  <c r="S367" i="5"/>
  <c r="J369" i="5"/>
  <c r="R369" i="5"/>
  <c r="O369" i="5" s="1"/>
  <c r="I369" i="5"/>
  <c r="H369" i="5"/>
  <c r="P369" i="5"/>
  <c r="Q369" i="5" s="1"/>
  <c r="L369" i="5"/>
  <c r="G401" i="5"/>
  <c r="K401" i="5" s="1"/>
  <c r="L169" i="5"/>
  <c r="J169" i="5"/>
  <c r="R169" i="5"/>
  <c r="O169" i="5" s="1"/>
  <c r="I169" i="5"/>
  <c r="H264" i="5"/>
  <c r="P264" i="5"/>
  <c r="Q264" i="5" s="1"/>
  <c r="L264" i="5"/>
  <c r="J264" i="5"/>
  <c r="P279" i="5"/>
  <c r="Q279" i="5" s="1"/>
  <c r="L279" i="5"/>
  <c r="J279" i="5"/>
  <c r="R279" i="5"/>
  <c r="O279" i="5" s="1"/>
  <c r="I279" i="5"/>
  <c r="L294" i="5"/>
  <c r="J294" i="5"/>
  <c r="R294" i="5"/>
  <c r="O294" i="5" s="1"/>
  <c r="I294" i="5"/>
  <c r="H294" i="5"/>
  <c r="P311" i="5"/>
  <c r="Q311" i="5" s="1"/>
  <c r="L311" i="5"/>
  <c r="J311" i="5"/>
  <c r="R311" i="5"/>
  <c r="O311" i="5" s="1"/>
  <c r="I311" i="5"/>
  <c r="M10" i="5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I14" i="5"/>
  <c r="I22" i="5"/>
  <c r="I30" i="5"/>
  <c r="R30" i="5"/>
  <c r="O30" i="5" s="1"/>
  <c r="I38" i="5"/>
  <c r="R38" i="5"/>
  <c r="O38" i="5" s="1"/>
  <c r="I46" i="5"/>
  <c r="R46" i="5"/>
  <c r="O46" i="5" s="1"/>
  <c r="I54" i="5"/>
  <c r="R54" i="5"/>
  <c r="O54" i="5" s="1"/>
  <c r="I62" i="5"/>
  <c r="R62" i="5"/>
  <c r="O62" i="5" s="1"/>
  <c r="I70" i="5"/>
  <c r="R70" i="5"/>
  <c r="O70" i="5" s="1"/>
  <c r="I78" i="5"/>
  <c r="R78" i="5"/>
  <c r="O78" i="5" s="1"/>
  <c r="I86" i="5"/>
  <c r="R86" i="5"/>
  <c r="O86" i="5" s="1"/>
  <c r="I94" i="5"/>
  <c r="R94" i="5"/>
  <c r="O94" i="5" s="1"/>
  <c r="I102" i="5"/>
  <c r="R102" i="5"/>
  <c r="O102" i="5" s="1"/>
  <c r="I110" i="5"/>
  <c r="R110" i="5"/>
  <c r="O110" i="5" s="1"/>
  <c r="P116" i="5"/>
  <c r="Q116" i="5" s="1"/>
  <c r="I118" i="5"/>
  <c r="R118" i="5"/>
  <c r="O118" i="5" s="1"/>
  <c r="P124" i="5"/>
  <c r="Q124" i="5" s="1"/>
  <c r="I126" i="5"/>
  <c r="R126" i="5"/>
  <c r="O126" i="5" s="1"/>
  <c r="P132" i="5"/>
  <c r="Q132" i="5" s="1"/>
  <c r="I134" i="5"/>
  <c r="R134" i="5"/>
  <c r="O134" i="5" s="1"/>
  <c r="P140" i="5"/>
  <c r="Q140" i="5" s="1"/>
  <c r="I142" i="5"/>
  <c r="R142" i="5"/>
  <c r="O142" i="5" s="1"/>
  <c r="P148" i="5"/>
  <c r="Q148" i="5" s="1"/>
  <c r="I150" i="5"/>
  <c r="R150" i="5"/>
  <c r="O150" i="5" s="1"/>
  <c r="R154" i="5"/>
  <c r="O154" i="5" s="1"/>
  <c r="L163" i="5"/>
  <c r="R173" i="5"/>
  <c r="O173" i="5" s="1"/>
  <c r="I173" i="5"/>
  <c r="H173" i="5"/>
  <c r="G196" i="5"/>
  <c r="K196" i="5" s="1"/>
  <c r="H203" i="5"/>
  <c r="P203" i="5"/>
  <c r="Q203" i="5" s="1"/>
  <c r="L203" i="5"/>
  <c r="J203" i="5"/>
  <c r="G225" i="5"/>
  <c r="K225" i="5" s="1"/>
  <c r="H232" i="5"/>
  <c r="P232" i="5"/>
  <c r="Q232" i="5" s="1"/>
  <c r="L232" i="5"/>
  <c r="J232" i="5"/>
  <c r="P239" i="5"/>
  <c r="Q239" i="5" s="1"/>
  <c r="J239" i="5"/>
  <c r="R239" i="5"/>
  <c r="O239" i="5" s="1"/>
  <c r="I239" i="5"/>
  <c r="J242" i="5"/>
  <c r="R242" i="5"/>
  <c r="O242" i="5" s="1"/>
  <c r="I242" i="5"/>
  <c r="H242" i="5"/>
  <c r="P242" i="5"/>
  <c r="Q242" i="5" s="1"/>
  <c r="L242" i="5"/>
  <c r="L246" i="5"/>
  <c r="J246" i="5"/>
  <c r="R246" i="5"/>
  <c r="O246" i="5" s="1"/>
  <c r="I246" i="5"/>
  <c r="H246" i="5"/>
  <c r="H248" i="5"/>
  <c r="P248" i="5"/>
  <c r="Q248" i="5" s="1"/>
  <c r="L248" i="5"/>
  <c r="J248" i="5"/>
  <c r="G261" i="5"/>
  <c r="K261" i="5" s="1"/>
  <c r="P263" i="5"/>
  <c r="Q263" i="5" s="1"/>
  <c r="L263" i="5"/>
  <c r="J263" i="5"/>
  <c r="R263" i="5"/>
  <c r="O263" i="5" s="1"/>
  <c r="I263" i="5"/>
  <c r="R265" i="5"/>
  <c r="O265" i="5" s="1"/>
  <c r="I265" i="5"/>
  <c r="H265" i="5"/>
  <c r="P265" i="5"/>
  <c r="Q265" i="5" s="1"/>
  <c r="L265" i="5"/>
  <c r="T272" i="5"/>
  <c r="S272" i="5"/>
  <c r="J274" i="5"/>
  <c r="R274" i="5"/>
  <c r="O274" i="5" s="1"/>
  <c r="I274" i="5"/>
  <c r="H274" i="5"/>
  <c r="P274" i="5"/>
  <c r="Q274" i="5" s="1"/>
  <c r="L274" i="5"/>
  <c r="L278" i="5"/>
  <c r="J278" i="5"/>
  <c r="R278" i="5"/>
  <c r="O278" i="5" s="1"/>
  <c r="I278" i="5"/>
  <c r="H278" i="5"/>
  <c r="H280" i="5"/>
  <c r="P280" i="5"/>
  <c r="Q280" i="5" s="1"/>
  <c r="L280" i="5"/>
  <c r="J280" i="5"/>
  <c r="G293" i="5"/>
  <c r="K293" i="5" s="1"/>
  <c r="P295" i="5"/>
  <c r="Q295" i="5" s="1"/>
  <c r="L295" i="5"/>
  <c r="J295" i="5"/>
  <c r="R295" i="5"/>
  <c r="O295" i="5" s="1"/>
  <c r="I295" i="5"/>
  <c r="R297" i="5"/>
  <c r="O297" i="5" s="1"/>
  <c r="I297" i="5"/>
  <c r="H297" i="5"/>
  <c r="P297" i="5"/>
  <c r="Q297" i="5" s="1"/>
  <c r="L297" i="5"/>
  <c r="T304" i="5"/>
  <c r="S304" i="5"/>
  <c r="J306" i="5"/>
  <c r="R306" i="5"/>
  <c r="O306" i="5" s="1"/>
  <c r="I306" i="5"/>
  <c r="H306" i="5"/>
  <c r="P306" i="5"/>
  <c r="Q306" i="5" s="1"/>
  <c r="L306" i="5"/>
  <c r="L310" i="5"/>
  <c r="J310" i="5"/>
  <c r="R310" i="5"/>
  <c r="O310" i="5" s="1"/>
  <c r="I310" i="5"/>
  <c r="H310" i="5"/>
  <c r="H312" i="5"/>
  <c r="P312" i="5"/>
  <c r="Q312" i="5" s="1"/>
  <c r="L312" i="5"/>
  <c r="J312" i="5"/>
  <c r="G325" i="5"/>
  <c r="K325" i="5" s="1"/>
  <c r="P327" i="5"/>
  <c r="Q327" i="5" s="1"/>
  <c r="L327" i="5"/>
  <c r="J327" i="5"/>
  <c r="R327" i="5"/>
  <c r="O327" i="5" s="1"/>
  <c r="I327" i="5"/>
  <c r="R329" i="5"/>
  <c r="O329" i="5" s="1"/>
  <c r="I329" i="5"/>
  <c r="H329" i="5"/>
  <c r="P329" i="5"/>
  <c r="Q329" i="5" s="1"/>
  <c r="L329" i="5"/>
  <c r="T351" i="5"/>
  <c r="S351" i="5"/>
  <c r="J361" i="5"/>
  <c r="R361" i="5"/>
  <c r="O361" i="5" s="1"/>
  <c r="I361" i="5"/>
  <c r="P361" i="5"/>
  <c r="Q361" i="5" s="1"/>
  <c r="L361" i="5"/>
  <c r="H361" i="5"/>
  <c r="L372" i="5"/>
  <c r="J372" i="5"/>
  <c r="H372" i="5"/>
  <c r="R372" i="5"/>
  <c r="O372" i="5" s="1"/>
  <c r="P372" i="5"/>
  <c r="Q372" i="5" s="1"/>
  <c r="I372" i="5"/>
  <c r="G393" i="5"/>
  <c r="K393" i="5" s="1"/>
  <c r="H459" i="5"/>
  <c r="L459" i="5"/>
  <c r="R459" i="5"/>
  <c r="O459" i="5" s="1"/>
  <c r="P459" i="5"/>
  <c r="Q459" i="5" s="1"/>
  <c r="J459" i="5"/>
  <c r="I459" i="5"/>
  <c r="G172" i="5"/>
  <c r="K172" i="5" s="1"/>
  <c r="P178" i="5"/>
  <c r="Q178" i="5" s="1"/>
  <c r="J178" i="5"/>
  <c r="R178" i="5"/>
  <c r="O178" i="5" s="1"/>
  <c r="I178" i="5"/>
  <c r="L208" i="5"/>
  <c r="R208" i="5"/>
  <c r="O208" i="5" s="1"/>
  <c r="I208" i="5"/>
  <c r="H208" i="5"/>
  <c r="P208" i="5"/>
  <c r="Q208" i="5" s="1"/>
  <c r="J234" i="5"/>
  <c r="R234" i="5"/>
  <c r="O234" i="5" s="1"/>
  <c r="I234" i="5"/>
  <c r="H234" i="5"/>
  <c r="L234" i="5"/>
  <c r="T256" i="5"/>
  <c r="S256" i="5"/>
  <c r="R281" i="5"/>
  <c r="O281" i="5" s="1"/>
  <c r="I281" i="5"/>
  <c r="H281" i="5"/>
  <c r="P281" i="5"/>
  <c r="Q281" i="5" s="1"/>
  <c r="L281" i="5"/>
  <c r="J290" i="5"/>
  <c r="R290" i="5"/>
  <c r="O290" i="5" s="1"/>
  <c r="I290" i="5"/>
  <c r="H290" i="5"/>
  <c r="P290" i="5"/>
  <c r="Q290" i="5" s="1"/>
  <c r="L290" i="5"/>
  <c r="G309" i="5"/>
  <c r="K309" i="5" s="1"/>
  <c r="T320" i="5"/>
  <c r="S320" i="5"/>
  <c r="R345" i="5"/>
  <c r="O345" i="5" s="1"/>
  <c r="I345" i="5"/>
  <c r="P345" i="5"/>
  <c r="Q345" i="5" s="1"/>
  <c r="J345" i="5"/>
  <c r="H345" i="5"/>
  <c r="R631" i="5"/>
  <c r="O631" i="5" s="1"/>
  <c r="I631" i="5"/>
  <c r="L631" i="5"/>
  <c r="J631" i="5"/>
  <c r="H631" i="5"/>
  <c r="P631" i="5"/>
  <c r="Q631" i="5" s="1"/>
  <c r="J14" i="5"/>
  <c r="J22" i="5"/>
  <c r="J30" i="5"/>
  <c r="J38" i="5"/>
  <c r="J46" i="5"/>
  <c r="J54" i="5"/>
  <c r="J62" i="5"/>
  <c r="J70" i="5"/>
  <c r="J78" i="5"/>
  <c r="J86" i="5"/>
  <c r="J94" i="5"/>
  <c r="J102" i="5"/>
  <c r="J110" i="5"/>
  <c r="H116" i="5"/>
  <c r="J118" i="5"/>
  <c r="H124" i="5"/>
  <c r="J126" i="5"/>
  <c r="H132" i="5"/>
  <c r="J134" i="5"/>
  <c r="H140" i="5"/>
  <c r="J142" i="5"/>
  <c r="H148" i="5"/>
  <c r="J150" i="5"/>
  <c r="H154" i="5"/>
  <c r="R170" i="5"/>
  <c r="O170" i="5" s="1"/>
  <c r="L173" i="5"/>
  <c r="J174" i="5"/>
  <c r="R174" i="5"/>
  <c r="O174" i="5" s="1"/>
  <c r="I174" i="5"/>
  <c r="P174" i="5"/>
  <c r="Q174" i="5" s="1"/>
  <c r="L175" i="5"/>
  <c r="H179" i="5"/>
  <c r="P179" i="5"/>
  <c r="Q179" i="5" s="1"/>
  <c r="L179" i="5"/>
  <c r="J179" i="5"/>
  <c r="P186" i="5"/>
  <c r="Q186" i="5" s="1"/>
  <c r="J186" i="5"/>
  <c r="R186" i="5"/>
  <c r="O186" i="5" s="1"/>
  <c r="I186" i="5"/>
  <c r="R187" i="5"/>
  <c r="O187" i="5" s="1"/>
  <c r="I203" i="5"/>
  <c r="J215" i="5"/>
  <c r="I215" i="5"/>
  <c r="I232" i="5"/>
  <c r="H239" i="5"/>
  <c r="P246" i="5"/>
  <c r="Q246" i="5" s="1"/>
  <c r="I248" i="5"/>
  <c r="H263" i="5"/>
  <c r="J265" i="5"/>
  <c r="P278" i="5"/>
  <c r="Q278" i="5" s="1"/>
  <c r="I280" i="5"/>
  <c r="H295" i="5"/>
  <c r="J297" i="5"/>
  <c r="P310" i="5"/>
  <c r="Q310" i="5" s="1"/>
  <c r="I312" i="5"/>
  <c r="H327" i="5"/>
  <c r="J329" i="5"/>
  <c r="P339" i="5"/>
  <c r="Q339" i="5" s="1"/>
  <c r="L339" i="5"/>
  <c r="J339" i="5"/>
  <c r="I339" i="5"/>
  <c r="H339" i="5"/>
  <c r="R341" i="5"/>
  <c r="O341" i="5" s="1"/>
  <c r="I341" i="5"/>
  <c r="P341" i="5"/>
  <c r="Q341" i="5" s="1"/>
  <c r="L341" i="5"/>
  <c r="J341" i="5"/>
  <c r="H341" i="5"/>
  <c r="L348" i="5"/>
  <c r="J348" i="5"/>
  <c r="H348" i="5"/>
  <c r="R348" i="5"/>
  <c r="O348" i="5" s="1"/>
  <c r="P348" i="5"/>
  <c r="Q348" i="5" s="1"/>
  <c r="I348" i="5"/>
  <c r="I116" i="5"/>
  <c r="R116" i="5"/>
  <c r="O116" i="5" s="1"/>
  <c r="I124" i="5"/>
  <c r="R124" i="5"/>
  <c r="O124" i="5" s="1"/>
  <c r="I132" i="5"/>
  <c r="R132" i="5"/>
  <c r="O132" i="5" s="1"/>
  <c r="I140" i="5"/>
  <c r="R140" i="5"/>
  <c r="O140" i="5" s="1"/>
  <c r="I148" i="5"/>
  <c r="R148" i="5"/>
  <c r="O148" i="5" s="1"/>
  <c r="I154" i="5"/>
  <c r="R157" i="5"/>
  <c r="O157" i="5" s="1"/>
  <c r="I157" i="5"/>
  <c r="H157" i="5"/>
  <c r="J167" i="5"/>
  <c r="H167" i="5"/>
  <c r="P167" i="5"/>
  <c r="Q167" i="5" s="1"/>
  <c r="L168" i="5"/>
  <c r="R168" i="5"/>
  <c r="O168" i="5" s="1"/>
  <c r="I168" i="5"/>
  <c r="H168" i="5"/>
  <c r="J189" i="5"/>
  <c r="R189" i="5"/>
  <c r="O189" i="5" s="1"/>
  <c r="I189" i="5"/>
  <c r="H189" i="5"/>
  <c r="L189" i="5"/>
  <c r="G192" i="5"/>
  <c r="K192" i="5" s="1"/>
  <c r="J218" i="5"/>
  <c r="I218" i="5"/>
  <c r="H218" i="5"/>
  <c r="G221" i="5"/>
  <c r="K221" i="5" s="1"/>
  <c r="R241" i="5"/>
  <c r="O241" i="5" s="1"/>
  <c r="I241" i="5"/>
  <c r="H241" i="5"/>
  <c r="P241" i="5"/>
  <c r="Q241" i="5" s="1"/>
  <c r="L241" i="5"/>
  <c r="T248" i="5"/>
  <c r="S248" i="5"/>
  <c r="J250" i="5"/>
  <c r="R250" i="5"/>
  <c r="O250" i="5" s="1"/>
  <c r="I250" i="5"/>
  <c r="H250" i="5"/>
  <c r="P250" i="5"/>
  <c r="Q250" i="5" s="1"/>
  <c r="L250" i="5"/>
  <c r="L254" i="5"/>
  <c r="J254" i="5"/>
  <c r="R254" i="5"/>
  <c r="O254" i="5" s="1"/>
  <c r="I254" i="5"/>
  <c r="H254" i="5"/>
  <c r="H256" i="5"/>
  <c r="P256" i="5"/>
  <c r="Q256" i="5" s="1"/>
  <c r="L256" i="5"/>
  <c r="J256" i="5"/>
  <c r="G269" i="5"/>
  <c r="K269" i="5" s="1"/>
  <c r="P271" i="5"/>
  <c r="Q271" i="5" s="1"/>
  <c r="L271" i="5"/>
  <c r="J271" i="5"/>
  <c r="R271" i="5"/>
  <c r="O271" i="5" s="1"/>
  <c r="I271" i="5"/>
  <c r="R273" i="5"/>
  <c r="O273" i="5" s="1"/>
  <c r="I273" i="5"/>
  <c r="H273" i="5"/>
  <c r="P273" i="5"/>
  <c r="Q273" i="5" s="1"/>
  <c r="L273" i="5"/>
  <c r="T280" i="5"/>
  <c r="S280" i="5"/>
  <c r="J282" i="5"/>
  <c r="R282" i="5"/>
  <c r="O282" i="5" s="1"/>
  <c r="I282" i="5"/>
  <c r="H282" i="5"/>
  <c r="P282" i="5"/>
  <c r="Q282" i="5" s="1"/>
  <c r="L282" i="5"/>
  <c r="L286" i="5"/>
  <c r="J286" i="5"/>
  <c r="R286" i="5"/>
  <c r="O286" i="5" s="1"/>
  <c r="I286" i="5"/>
  <c r="H286" i="5"/>
  <c r="H288" i="5"/>
  <c r="P288" i="5"/>
  <c r="Q288" i="5" s="1"/>
  <c r="L288" i="5"/>
  <c r="J288" i="5"/>
  <c r="G301" i="5"/>
  <c r="K301" i="5" s="1"/>
  <c r="P303" i="5"/>
  <c r="Q303" i="5" s="1"/>
  <c r="L303" i="5"/>
  <c r="J303" i="5"/>
  <c r="R303" i="5"/>
  <c r="O303" i="5" s="1"/>
  <c r="I303" i="5"/>
  <c r="R305" i="5"/>
  <c r="O305" i="5" s="1"/>
  <c r="I305" i="5"/>
  <c r="H305" i="5"/>
  <c r="P305" i="5"/>
  <c r="Q305" i="5" s="1"/>
  <c r="L305" i="5"/>
  <c r="T312" i="5"/>
  <c r="S312" i="5"/>
  <c r="J314" i="5"/>
  <c r="R314" i="5"/>
  <c r="O314" i="5" s="1"/>
  <c r="I314" i="5"/>
  <c r="H314" i="5"/>
  <c r="P314" i="5"/>
  <c r="Q314" i="5" s="1"/>
  <c r="L314" i="5"/>
  <c r="L318" i="5"/>
  <c r="J318" i="5"/>
  <c r="R318" i="5"/>
  <c r="O318" i="5" s="1"/>
  <c r="I318" i="5"/>
  <c r="H318" i="5"/>
  <c r="H320" i="5"/>
  <c r="P320" i="5"/>
  <c r="Q320" i="5" s="1"/>
  <c r="L320" i="5"/>
  <c r="J320" i="5"/>
  <c r="G333" i="5"/>
  <c r="K333" i="5" s="1"/>
  <c r="G337" i="5"/>
  <c r="K337" i="5" s="1"/>
  <c r="T339" i="5"/>
  <c r="S339" i="5"/>
  <c r="T344" i="5"/>
  <c r="S344" i="5"/>
  <c r="T354" i="5"/>
  <c r="S354" i="5"/>
  <c r="J258" i="5"/>
  <c r="R258" i="5"/>
  <c r="O258" i="5" s="1"/>
  <c r="I258" i="5"/>
  <c r="H258" i="5"/>
  <c r="P258" i="5"/>
  <c r="Q258" i="5" s="1"/>
  <c r="L258" i="5"/>
  <c r="G153" i="5"/>
  <c r="K153" i="5" s="1"/>
  <c r="L157" i="5"/>
  <c r="H158" i="5"/>
  <c r="J159" i="5"/>
  <c r="P159" i="5"/>
  <c r="Q159" i="5" s="1"/>
  <c r="R163" i="5"/>
  <c r="O163" i="5" s="1"/>
  <c r="H166" i="5"/>
  <c r="I167" i="5"/>
  <c r="J168" i="5"/>
  <c r="H169" i="5"/>
  <c r="P171" i="5"/>
  <c r="Q171" i="5" s="1"/>
  <c r="L171" i="5"/>
  <c r="G188" i="5"/>
  <c r="K188" i="5" s="1"/>
  <c r="P189" i="5"/>
  <c r="Q189" i="5" s="1"/>
  <c r="H195" i="5"/>
  <c r="P195" i="5"/>
  <c r="Q195" i="5" s="1"/>
  <c r="L195" i="5"/>
  <c r="J195" i="5"/>
  <c r="P202" i="5"/>
  <c r="Q202" i="5" s="1"/>
  <c r="J202" i="5"/>
  <c r="R202" i="5"/>
  <c r="O202" i="5" s="1"/>
  <c r="I202" i="5"/>
  <c r="R203" i="5"/>
  <c r="O203" i="5" s="1"/>
  <c r="G217" i="5"/>
  <c r="K217" i="5" s="1"/>
  <c r="H224" i="5"/>
  <c r="J224" i="5"/>
  <c r="P231" i="5"/>
  <c r="Q231" i="5" s="1"/>
  <c r="J231" i="5"/>
  <c r="R231" i="5"/>
  <c r="O231" i="5" s="1"/>
  <c r="I231" i="5"/>
  <c r="R232" i="5"/>
  <c r="O232" i="5" s="1"/>
  <c r="J241" i="5"/>
  <c r="P254" i="5"/>
  <c r="Q254" i="5" s="1"/>
  <c r="I256" i="5"/>
  <c r="H271" i="5"/>
  <c r="J273" i="5"/>
  <c r="P286" i="5"/>
  <c r="Q286" i="5" s="1"/>
  <c r="I288" i="5"/>
  <c r="H303" i="5"/>
  <c r="J305" i="5"/>
  <c r="P318" i="5"/>
  <c r="Q318" i="5" s="1"/>
  <c r="I320" i="5"/>
  <c r="R352" i="5"/>
  <c r="O352" i="5" s="1"/>
  <c r="I352" i="5"/>
  <c r="H352" i="5"/>
  <c r="L352" i="5"/>
  <c r="J352" i="5"/>
  <c r="G359" i="5"/>
  <c r="K359" i="5" s="1"/>
  <c r="G380" i="5"/>
  <c r="K380" i="5" s="1"/>
  <c r="H435" i="5"/>
  <c r="L435" i="5"/>
  <c r="P435" i="5"/>
  <c r="Q435" i="5" s="1"/>
  <c r="J435" i="5"/>
  <c r="I435" i="5"/>
  <c r="R435" i="5"/>
  <c r="O435" i="5" s="1"/>
  <c r="R335" i="5"/>
  <c r="O335" i="5" s="1"/>
  <c r="J346" i="5"/>
  <c r="H346" i="5"/>
  <c r="R349" i="5"/>
  <c r="O349" i="5" s="1"/>
  <c r="I349" i="5"/>
  <c r="G363" i="5"/>
  <c r="K363" i="5" s="1"/>
  <c r="G371" i="5"/>
  <c r="K371" i="5" s="1"/>
  <c r="R376" i="5"/>
  <c r="O376" i="5" s="1"/>
  <c r="I376" i="5"/>
  <c r="H376" i="5"/>
  <c r="P376" i="5"/>
  <c r="Q376" i="5" s="1"/>
  <c r="L376" i="5"/>
  <c r="L389" i="5"/>
  <c r="R389" i="5"/>
  <c r="O389" i="5" s="1"/>
  <c r="I389" i="5"/>
  <c r="H391" i="5"/>
  <c r="P391" i="5"/>
  <c r="Q391" i="5" s="1"/>
  <c r="P397" i="5"/>
  <c r="Q397" i="5" s="1"/>
  <c r="L397" i="5"/>
  <c r="R397" i="5"/>
  <c r="O397" i="5" s="1"/>
  <c r="I397" i="5"/>
  <c r="J437" i="5"/>
  <c r="H437" i="5"/>
  <c r="P437" i="5"/>
  <c r="Q437" i="5" s="1"/>
  <c r="I437" i="5"/>
  <c r="R437" i="5"/>
  <c r="O437" i="5" s="1"/>
  <c r="L437" i="5"/>
  <c r="G442" i="5"/>
  <c r="K442" i="5" s="1"/>
  <c r="G183" i="5"/>
  <c r="K183" i="5" s="1"/>
  <c r="G191" i="5"/>
  <c r="K191" i="5" s="1"/>
  <c r="G199" i="5"/>
  <c r="K199" i="5" s="1"/>
  <c r="G207" i="5"/>
  <c r="K207" i="5" s="1"/>
  <c r="G220" i="5"/>
  <c r="K220" i="5" s="1"/>
  <c r="G228" i="5"/>
  <c r="K228" i="5" s="1"/>
  <c r="G236" i="5"/>
  <c r="K236" i="5" s="1"/>
  <c r="G244" i="5"/>
  <c r="K244" i="5" s="1"/>
  <c r="G252" i="5"/>
  <c r="K252" i="5" s="1"/>
  <c r="G260" i="5"/>
  <c r="K260" i="5" s="1"/>
  <c r="G268" i="5"/>
  <c r="K268" i="5" s="1"/>
  <c r="G276" i="5"/>
  <c r="K276" i="5" s="1"/>
  <c r="G284" i="5"/>
  <c r="K284" i="5" s="1"/>
  <c r="G292" i="5"/>
  <c r="K292" i="5" s="1"/>
  <c r="G300" i="5"/>
  <c r="K300" i="5" s="1"/>
  <c r="G308" i="5"/>
  <c r="K308" i="5" s="1"/>
  <c r="G316" i="5"/>
  <c r="K316" i="5" s="1"/>
  <c r="G324" i="5"/>
  <c r="K324" i="5" s="1"/>
  <c r="G332" i="5"/>
  <c r="K332" i="5" s="1"/>
  <c r="L334" i="5"/>
  <c r="H335" i="5"/>
  <c r="J343" i="5"/>
  <c r="L346" i="5"/>
  <c r="H349" i="5"/>
  <c r="P358" i="5"/>
  <c r="Q358" i="5" s="1"/>
  <c r="L358" i="5"/>
  <c r="J358" i="5"/>
  <c r="J362" i="5"/>
  <c r="H362" i="5"/>
  <c r="G364" i="5"/>
  <c r="K364" i="5" s="1"/>
  <c r="R366" i="5"/>
  <c r="O366" i="5" s="1"/>
  <c r="P374" i="5"/>
  <c r="Q374" i="5" s="1"/>
  <c r="L374" i="5"/>
  <c r="J374" i="5"/>
  <c r="G379" i="5"/>
  <c r="K379" i="5" s="1"/>
  <c r="R384" i="5"/>
  <c r="O384" i="5" s="1"/>
  <c r="I384" i="5"/>
  <c r="H384" i="5"/>
  <c r="P384" i="5"/>
  <c r="Q384" i="5" s="1"/>
  <c r="L384" i="5"/>
  <c r="G388" i="5"/>
  <c r="K388" i="5" s="1"/>
  <c r="H389" i="5"/>
  <c r="H390" i="5"/>
  <c r="I391" i="5"/>
  <c r="H397" i="5"/>
  <c r="H398" i="5"/>
  <c r="P398" i="5"/>
  <c r="Q398" i="5" s="1"/>
  <c r="L398" i="5"/>
  <c r="J398" i="5"/>
  <c r="L412" i="5"/>
  <c r="J412" i="5"/>
  <c r="P412" i="5"/>
  <c r="Q412" i="5" s="1"/>
  <c r="I412" i="5"/>
  <c r="H412" i="5"/>
  <c r="R412" i="5"/>
  <c r="O412" i="5" s="1"/>
  <c r="G432" i="5"/>
  <c r="K432" i="5" s="1"/>
  <c r="P182" i="5"/>
  <c r="Q182" i="5" s="1"/>
  <c r="P190" i="5"/>
  <c r="Q190" i="5" s="1"/>
  <c r="P198" i="5"/>
  <c r="Q198" i="5" s="1"/>
  <c r="P206" i="5"/>
  <c r="Q206" i="5" s="1"/>
  <c r="P227" i="5"/>
  <c r="Q227" i="5" s="1"/>
  <c r="P235" i="5"/>
  <c r="Q235" i="5" s="1"/>
  <c r="P243" i="5"/>
  <c r="Q243" i="5" s="1"/>
  <c r="P251" i="5"/>
  <c r="Q251" i="5" s="1"/>
  <c r="P259" i="5"/>
  <c r="Q259" i="5" s="1"/>
  <c r="P267" i="5"/>
  <c r="Q267" i="5" s="1"/>
  <c r="P275" i="5"/>
  <c r="Q275" i="5" s="1"/>
  <c r="P283" i="5"/>
  <c r="Q283" i="5" s="1"/>
  <c r="P291" i="5"/>
  <c r="Q291" i="5" s="1"/>
  <c r="P299" i="5"/>
  <c r="Q299" i="5" s="1"/>
  <c r="P307" i="5"/>
  <c r="Q307" i="5" s="1"/>
  <c r="P315" i="5"/>
  <c r="Q315" i="5" s="1"/>
  <c r="P323" i="5"/>
  <c r="Q323" i="5" s="1"/>
  <c r="P331" i="5"/>
  <c r="Q331" i="5" s="1"/>
  <c r="I335" i="5"/>
  <c r="L343" i="5"/>
  <c r="J349" i="5"/>
  <c r="H351" i="5"/>
  <c r="P351" i="5"/>
  <c r="Q351" i="5" s="1"/>
  <c r="R365" i="5"/>
  <c r="O365" i="5" s="1"/>
  <c r="I365" i="5"/>
  <c r="P382" i="5"/>
  <c r="Q382" i="5" s="1"/>
  <c r="L382" i="5"/>
  <c r="J382" i="5"/>
  <c r="G387" i="5"/>
  <c r="K387" i="5" s="1"/>
  <c r="J389" i="5"/>
  <c r="J391" i="5"/>
  <c r="R392" i="5"/>
  <c r="O392" i="5" s="1"/>
  <c r="I392" i="5"/>
  <c r="H392" i="5"/>
  <c r="P392" i="5"/>
  <c r="Q392" i="5" s="1"/>
  <c r="L392" i="5"/>
  <c r="L396" i="5"/>
  <c r="J396" i="5"/>
  <c r="H396" i="5"/>
  <c r="J397" i="5"/>
  <c r="R403" i="5"/>
  <c r="O403" i="5" s="1"/>
  <c r="I403" i="5"/>
  <c r="P403" i="5"/>
  <c r="Q403" i="5" s="1"/>
  <c r="L403" i="5"/>
  <c r="J403" i="5"/>
  <c r="H403" i="5"/>
  <c r="J408" i="5"/>
  <c r="H408" i="5"/>
  <c r="L408" i="5"/>
  <c r="I408" i="5"/>
  <c r="R408" i="5"/>
  <c r="O408" i="5" s="1"/>
  <c r="G450" i="5"/>
  <c r="K450" i="5" s="1"/>
  <c r="T536" i="5"/>
  <c r="S536" i="5"/>
  <c r="G355" i="5"/>
  <c r="K355" i="5" s="1"/>
  <c r="J370" i="5"/>
  <c r="R370" i="5"/>
  <c r="O370" i="5" s="1"/>
  <c r="I370" i="5"/>
  <c r="H370" i="5"/>
  <c r="P390" i="5"/>
  <c r="Q390" i="5" s="1"/>
  <c r="L390" i="5"/>
  <c r="J390" i="5"/>
  <c r="G395" i="5"/>
  <c r="K395" i="5" s="1"/>
  <c r="L410" i="5"/>
  <c r="J410" i="5"/>
  <c r="H410" i="5"/>
  <c r="I410" i="5"/>
  <c r="R410" i="5"/>
  <c r="O410" i="5" s="1"/>
  <c r="P410" i="5"/>
  <c r="Q410" i="5" s="1"/>
  <c r="H443" i="5"/>
  <c r="L443" i="5"/>
  <c r="R443" i="5"/>
  <c r="O443" i="5" s="1"/>
  <c r="P443" i="5"/>
  <c r="Q443" i="5" s="1"/>
  <c r="J443" i="5"/>
  <c r="I443" i="5"/>
  <c r="I182" i="5"/>
  <c r="R182" i="5"/>
  <c r="O182" i="5" s="1"/>
  <c r="I190" i="5"/>
  <c r="R190" i="5"/>
  <c r="O190" i="5" s="1"/>
  <c r="I198" i="5"/>
  <c r="R198" i="5"/>
  <c r="O198" i="5" s="1"/>
  <c r="I206" i="5"/>
  <c r="R206" i="5"/>
  <c r="O206" i="5" s="1"/>
  <c r="I219" i="5"/>
  <c r="I227" i="5"/>
  <c r="R227" i="5"/>
  <c r="O227" i="5" s="1"/>
  <c r="I235" i="5"/>
  <c r="R235" i="5"/>
  <c r="O235" i="5" s="1"/>
  <c r="I243" i="5"/>
  <c r="R243" i="5"/>
  <c r="O243" i="5" s="1"/>
  <c r="I251" i="5"/>
  <c r="R251" i="5"/>
  <c r="O251" i="5" s="1"/>
  <c r="I259" i="5"/>
  <c r="R259" i="5"/>
  <c r="O259" i="5" s="1"/>
  <c r="I267" i="5"/>
  <c r="R267" i="5"/>
  <c r="O267" i="5" s="1"/>
  <c r="I275" i="5"/>
  <c r="R275" i="5"/>
  <c r="O275" i="5" s="1"/>
  <c r="I283" i="5"/>
  <c r="R283" i="5"/>
  <c r="O283" i="5" s="1"/>
  <c r="I291" i="5"/>
  <c r="R291" i="5"/>
  <c r="O291" i="5" s="1"/>
  <c r="I299" i="5"/>
  <c r="R299" i="5"/>
  <c r="O299" i="5" s="1"/>
  <c r="I307" i="5"/>
  <c r="R307" i="5"/>
  <c r="O307" i="5" s="1"/>
  <c r="I315" i="5"/>
  <c r="R315" i="5"/>
  <c r="O315" i="5" s="1"/>
  <c r="I323" i="5"/>
  <c r="R323" i="5"/>
  <c r="O323" i="5" s="1"/>
  <c r="I331" i="5"/>
  <c r="R331" i="5"/>
  <c r="O331" i="5" s="1"/>
  <c r="L335" i="5"/>
  <c r="G336" i="5"/>
  <c r="K336" i="5" s="1"/>
  <c r="H344" i="5"/>
  <c r="L344" i="5"/>
  <c r="R346" i="5"/>
  <c r="O346" i="5" s="1"/>
  <c r="P349" i="5"/>
  <c r="Q349" i="5" s="1"/>
  <c r="P350" i="5"/>
  <c r="Q350" i="5" s="1"/>
  <c r="L350" i="5"/>
  <c r="J350" i="5"/>
  <c r="J351" i="5"/>
  <c r="J354" i="5"/>
  <c r="H354" i="5"/>
  <c r="G356" i="5"/>
  <c r="K356" i="5" s="1"/>
  <c r="J365" i="5"/>
  <c r="H366" i="5"/>
  <c r="H367" i="5"/>
  <c r="P367" i="5"/>
  <c r="Q367" i="5" s="1"/>
  <c r="L370" i="5"/>
  <c r="J378" i="5"/>
  <c r="R378" i="5"/>
  <c r="O378" i="5" s="1"/>
  <c r="I378" i="5"/>
  <c r="H378" i="5"/>
  <c r="R382" i="5"/>
  <c r="O382" i="5" s="1"/>
  <c r="R391" i="5"/>
  <c r="O391" i="5" s="1"/>
  <c r="P396" i="5"/>
  <c r="Q396" i="5" s="1"/>
  <c r="J400" i="5"/>
  <c r="I400" i="5"/>
  <c r="R400" i="5"/>
  <c r="O400" i="5" s="1"/>
  <c r="H400" i="5"/>
  <c r="P400" i="5"/>
  <c r="Q400" i="5" s="1"/>
  <c r="L400" i="5"/>
  <c r="G458" i="5"/>
  <c r="K458" i="5" s="1"/>
  <c r="T466" i="5"/>
  <c r="S466" i="5"/>
  <c r="J470" i="5"/>
  <c r="R470" i="5"/>
  <c r="O470" i="5" s="1"/>
  <c r="I470" i="5"/>
  <c r="P470" i="5"/>
  <c r="Q470" i="5" s="1"/>
  <c r="L470" i="5"/>
  <c r="H470" i="5"/>
  <c r="T473" i="5"/>
  <c r="S473" i="5"/>
  <c r="R334" i="5"/>
  <c r="O334" i="5" s="1"/>
  <c r="R343" i="5"/>
  <c r="O343" i="5" s="1"/>
  <c r="L351" i="5"/>
  <c r="I354" i="5"/>
  <c r="R357" i="5"/>
  <c r="O357" i="5" s="1"/>
  <c r="I357" i="5"/>
  <c r="P362" i="5"/>
  <c r="Q362" i="5" s="1"/>
  <c r="L365" i="5"/>
  <c r="I367" i="5"/>
  <c r="L378" i="5"/>
  <c r="J386" i="5"/>
  <c r="R386" i="5"/>
  <c r="O386" i="5" s="1"/>
  <c r="I386" i="5"/>
  <c r="H386" i="5"/>
  <c r="R390" i="5"/>
  <c r="O390" i="5" s="1"/>
  <c r="R396" i="5"/>
  <c r="O396" i="5" s="1"/>
  <c r="R399" i="5"/>
  <c r="O399" i="5" s="1"/>
  <c r="I399" i="5"/>
  <c r="H399" i="5"/>
  <c r="P399" i="5"/>
  <c r="Q399" i="5" s="1"/>
  <c r="H451" i="5"/>
  <c r="L451" i="5"/>
  <c r="R451" i="5"/>
  <c r="O451" i="5" s="1"/>
  <c r="P451" i="5"/>
  <c r="Q451" i="5" s="1"/>
  <c r="J451" i="5"/>
  <c r="I451" i="5"/>
  <c r="J477" i="5"/>
  <c r="R477" i="5"/>
  <c r="O477" i="5" s="1"/>
  <c r="I477" i="5"/>
  <c r="H477" i="5"/>
  <c r="L477" i="5"/>
  <c r="P477" i="5"/>
  <c r="Q477" i="5" s="1"/>
  <c r="H334" i="5"/>
  <c r="G347" i="5"/>
  <c r="K347" i="5" s="1"/>
  <c r="L354" i="5"/>
  <c r="P365" i="5"/>
  <c r="Q365" i="5" s="1"/>
  <c r="P366" i="5"/>
  <c r="Q366" i="5" s="1"/>
  <c r="L366" i="5"/>
  <c r="J366" i="5"/>
  <c r="P370" i="5"/>
  <c r="Q370" i="5" s="1"/>
  <c r="L373" i="5"/>
  <c r="R373" i="5"/>
  <c r="O373" i="5" s="1"/>
  <c r="I373" i="5"/>
  <c r="H375" i="5"/>
  <c r="P375" i="5"/>
  <c r="Q375" i="5" s="1"/>
  <c r="J377" i="5"/>
  <c r="R377" i="5"/>
  <c r="O377" i="5" s="1"/>
  <c r="I377" i="5"/>
  <c r="H377" i="5"/>
  <c r="P377" i="5"/>
  <c r="Q377" i="5" s="1"/>
  <c r="J394" i="5"/>
  <c r="R394" i="5"/>
  <c r="O394" i="5" s="1"/>
  <c r="I394" i="5"/>
  <c r="H394" i="5"/>
  <c r="R411" i="5"/>
  <c r="O411" i="5" s="1"/>
  <c r="I411" i="5"/>
  <c r="P411" i="5"/>
  <c r="Q411" i="5" s="1"/>
  <c r="L411" i="5"/>
  <c r="J411" i="5"/>
  <c r="H411" i="5"/>
  <c r="J423" i="5"/>
  <c r="I423" i="5"/>
  <c r="H423" i="5"/>
  <c r="H427" i="5"/>
  <c r="L427" i="5"/>
  <c r="I427" i="5"/>
  <c r="R427" i="5"/>
  <c r="O427" i="5" s="1"/>
  <c r="P427" i="5"/>
  <c r="Q427" i="5" s="1"/>
  <c r="G517" i="5"/>
  <c r="K517" i="5" s="1"/>
  <c r="I405" i="5"/>
  <c r="I430" i="5"/>
  <c r="H430" i="5"/>
  <c r="L433" i="5"/>
  <c r="J433" i="5"/>
  <c r="G434" i="5"/>
  <c r="K434" i="5" s="1"/>
  <c r="G479" i="5"/>
  <c r="K479" i="5" s="1"/>
  <c r="G485" i="5"/>
  <c r="K485" i="5" s="1"/>
  <c r="G541" i="5"/>
  <c r="K541" i="5" s="1"/>
  <c r="J624" i="5"/>
  <c r="I624" i="5"/>
  <c r="H624" i="5"/>
  <c r="L624" i="5"/>
  <c r="P624" i="5" s="1"/>
  <c r="Q624" i="5" s="1"/>
  <c r="R407" i="5"/>
  <c r="O407" i="5" s="1"/>
  <c r="I407" i="5"/>
  <c r="H419" i="5"/>
  <c r="I428" i="5"/>
  <c r="L441" i="5"/>
  <c r="J441" i="5"/>
  <c r="R441" i="5"/>
  <c r="O441" i="5" s="1"/>
  <c r="I441" i="5"/>
  <c r="R444" i="5"/>
  <c r="O444" i="5" s="1"/>
  <c r="I444" i="5"/>
  <c r="P444" i="5"/>
  <c r="Q444" i="5" s="1"/>
  <c r="L444" i="5"/>
  <c r="J445" i="5"/>
  <c r="H445" i="5"/>
  <c r="P445" i="5"/>
  <c r="Q445" i="5" s="1"/>
  <c r="L449" i="5"/>
  <c r="J449" i="5"/>
  <c r="R449" i="5"/>
  <c r="O449" i="5" s="1"/>
  <c r="I449" i="5"/>
  <c r="R452" i="5"/>
  <c r="O452" i="5" s="1"/>
  <c r="I452" i="5"/>
  <c r="P452" i="5"/>
  <c r="Q452" i="5" s="1"/>
  <c r="L452" i="5"/>
  <c r="J453" i="5"/>
  <c r="H453" i="5"/>
  <c r="P453" i="5"/>
  <c r="Q453" i="5" s="1"/>
  <c r="L457" i="5"/>
  <c r="J457" i="5"/>
  <c r="R457" i="5"/>
  <c r="O457" i="5" s="1"/>
  <c r="I457" i="5"/>
  <c r="R460" i="5"/>
  <c r="O460" i="5" s="1"/>
  <c r="I460" i="5"/>
  <c r="P460" i="5"/>
  <c r="Q460" i="5" s="1"/>
  <c r="L460" i="5"/>
  <c r="J461" i="5"/>
  <c r="H461" i="5"/>
  <c r="P461" i="5"/>
  <c r="Q461" i="5" s="1"/>
  <c r="G464" i="5"/>
  <c r="K464" i="5" s="1"/>
  <c r="H468" i="5"/>
  <c r="P468" i="5"/>
  <c r="Q468" i="5" s="1"/>
  <c r="R468" i="5"/>
  <c r="O468" i="5" s="1"/>
  <c r="L468" i="5"/>
  <c r="J468" i="5"/>
  <c r="R469" i="5"/>
  <c r="O469" i="5" s="1"/>
  <c r="I469" i="5"/>
  <c r="H469" i="5"/>
  <c r="L469" i="5"/>
  <c r="J469" i="5"/>
  <c r="P469" i="5"/>
  <c r="Q469" i="5" s="1"/>
  <c r="H483" i="5"/>
  <c r="P483" i="5"/>
  <c r="Q483" i="5" s="1"/>
  <c r="L483" i="5"/>
  <c r="J483" i="5"/>
  <c r="I483" i="5"/>
  <c r="L487" i="5"/>
  <c r="J487" i="5"/>
  <c r="R487" i="5"/>
  <c r="O487" i="5" s="1"/>
  <c r="P487" i="5"/>
  <c r="Q487" i="5" s="1"/>
  <c r="I487" i="5"/>
  <c r="H487" i="5"/>
  <c r="J500" i="5"/>
  <c r="R500" i="5"/>
  <c r="O500" i="5" s="1"/>
  <c r="I500" i="5"/>
  <c r="H500" i="5"/>
  <c r="P500" i="5"/>
  <c r="Q500" i="5" s="1"/>
  <c r="L500" i="5"/>
  <c r="R523" i="5"/>
  <c r="O523" i="5" s="1"/>
  <c r="I523" i="5"/>
  <c r="H523" i="5"/>
  <c r="P523" i="5"/>
  <c r="Q523" i="5" s="1"/>
  <c r="L523" i="5"/>
  <c r="R402" i="5"/>
  <c r="O402" i="5" s="1"/>
  <c r="L405" i="5"/>
  <c r="G406" i="5"/>
  <c r="K406" i="5" s="1"/>
  <c r="L407" i="5"/>
  <c r="R413" i="5"/>
  <c r="O413" i="5" s="1"/>
  <c r="L428" i="5"/>
  <c r="R428" i="5" s="1"/>
  <c r="O428" i="5" s="1"/>
  <c r="J429" i="5"/>
  <c r="H429" i="5"/>
  <c r="H441" i="5"/>
  <c r="L445" i="5"/>
  <c r="H449" i="5"/>
  <c r="L453" i="5"/>
  <c r="H457" i="5"/>
  <c r="L461" i="5"/>
  <c r="I468" i="5"/>
  <c r="J471" i="5"/>
  <c r="L471" i="5"/>
  <c r="I471" i="5"/>
  <c r="H471" i="5"/>
  <c r="R471" i="5"/>
  <c r="O471" i="5" s="1"/>
  <c r="H475" i="5"/>
  <c r="P475" i="5"/>
  <c r="Q475" i="5" s="1"/>
  <c r="R475" i="5"/>
  <c r="O475" i="5" s="1"/>
  <c r="L475" i="5"/>
  <c r="J475" i="5"/>
  <c r="I475" i="5"/>
  <c r="R483" i="5"/>
  <c r="O483" i="5" s="1"/>
  <c r="J492" i="5"/>
  <c r="R492" i="5"/>
  <c r="O492" i="5" s="1"/>
  <c r="I492" i="5"/>
  <c r="H492" i="5"/>
  <c r="P492" i="5"/>
  <c r="Q492" i="5" s="1"/>
  <c r="L492" i="5"/>
  <c r="L518" i="5"/>
  <c r="J518" i="5"/>
  <c r="R518" i="5"/>
  <c r="O518" i="5" s="1"/>
  <c r="I518" i="5"/>
  <c r="P518" i="5"/>
  <c r="Q518" i="5" s="1"/>
  <c r="H518" i="5"/>
  <c r="J523" i="5"/>
  <c r="J597" i="5"/>
  <c r="R597" i="5"/>
  <c r="O597" i="5" s="1"/>
  <c r="I597" i="5"/>
  <c r="H597" i="5"/>
  <c r="P597" i="5"/>
  <c r="Q597" i="5" s="1"/>
  <c r="L597" i="5"/>
  <c r="R404" i="5"/>
  <c r="O404" i="5" s="1"/>
  <c r="R409" i="5"/>
  <c r="O409" i="5" s="1"/>
  <c r="I409" i="5"/>
  <c r="P409" i="5"/>
  <c r="Q409" i="5" s="1"/>
  <c r="I420" i="5"/>
  <c r="I422" i="5"/>
  <c r="H422" i="5"/>
  <c r="J424" i="5"/>
  <c r="I424" i="5"/>
  <c r="J425" i="5"/>
  <c r="G426" i="5"/>
  <c r="K426" i="5" s="1"/>
  <c r="J440" i="5"/>
  <c r="R440" i="5"/>
  <c r="O440" i="5" s="1"/>
  <c r="I440" i="5"/>
  <c r="H440" i="5"/>
  <c r="R445" i="5"/>
  <c r="O445" i="5" s="1"/>
  <c r="J448" i="5"/>
  <c r="R448" i="5"/>
  <c r="O448" i="5" s="1"/>
  <c r="I448" i="5"/>
  <c r="H448" i="5"/>
  <c r="R453" i="5"/>
  <c r="O453" i="5" s="1"/>
  <c r="J456" i="5"/>
  <c r="R456" i="5"/>
  <c r="O456" i="5" s="1"/>
  <c r="I456" i="5"/>
  <c r="H456" i="5"/>
  <c r="R461" i="5"/>
  <c r="O461" i="5" s="1"/>
  <c r="R515" i="5"/>
  <c r="O515" i="5" s="1"/>
  <c r="I515" i="5"/>
  <c r="H515" i="5"/>
  <c r="P515" i="5"/>
  <c r="Q515" i="5" s="1"/>
  <c r="L515" i="5"/>
  <c r="J515" i="5"/>
  <c r="L591" i="5"/>
  <c r="J591" i="5"/>
  <c r="R591" i="5"/>
  <c r="O591" i="5" s="1"/>
  <c r="I591" i="5"/>
  <c r="H591" i="5"/>
  <c r="P591" i="5"/>
  <c r="Q591" i="5" s="1"/>
  <c r="I402" i="5"/>
  <c r="H404" i="5"/>
  <c r="P407" i="5"/>
  <c r="Q407" i="5" s="1"/>
  <c r="H409" i="5"/>
  <c r="H413" i="5"/>
  <c r="J422" i="5"/>
  <c r="H424" i="5"/>
  <c r="H425" i="5"/>
  <c r="H436" i="5"/>
  <c r="G439" i="5"/>
  <c r="K439" i="5" s="1"/>
  <c r="L440" i="5"/>
  <c r="P441" i="5"/>
  <c r="Q441" i="5" s="1"/>
  <c r="G447" i="5"/>
  <c r="K447" i="5" s="1"/>
  <c r="L448" i="5"/>
  <c r="P449" i="5"/>
  <c r="Q449" i="5" s="1"/>
  <c r="G455" i="5"/>
  <c r="K455" i="5" s="1"/>
  <c r="L456" i="5"/>
  <c r="P457" i="5"/>
  <c r="Q457" i="5" s="1"/>
  <c r="G463" i="5"/>
  <c r="K463" i="5" s="1"/>
  <c r="P471" i="5"/>
  <c r="Q471" i="5" s="1"/>
  <c r="J478" i="5"/>
  <c r="R478" i="5"/>
  <c r="O478" i="5" s="1"/>
  <c r="I478" i="5"/>
  <c r="H478" i="5"/>
  <c r="P478" i="5"/>
  <c r="Q478" i="5" s="1"/>
  <c r="R484" i="5"/>
  <c r="O484" i="5" s="1"/>
  <c r="I484" i="5"/>
  <c r="H484" i="5"/>
  <c r="P484" i="5"/>
  <c r="Q484" i="5" s="1"/>
  <c r="L484" i="5"/>
  <c r="J508" i="5"/>
  <c r="R508" i="5"/>
  <c r="O508" i="5" s="1"/>
  <c r="I508" i="5"/>
  <c r="H508" i="5"/>
  <c r="P508" i="5"/>
  <c r="Q508" i="5" s="1"/>
  <c r="L508" i="5"/>
  <c r="J539" i="5"/>
  <c r="R539" i="5"/>
  <c r="O539" i="5" s="1"/>
  <c r="I539" i="5"/>
  <c r="H539" i="5"/>
  <c r="P539" i="5"/>
  <c r="Q539" i="5" s="1"/>
  <c r="L539" i="5"/>
  <c r="I404" i="5"/>
  <c r="J409" i="5"/>
  <c r="I413" i="5"/>
  <c r="M420" i="5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J421" i="5"/>
  <c r="H421" i="5"/>
  <c r="I425" i="5"/>
  <c r="R438" i="5"/>
  <c r="O438" i="5" s="1"/>
  <c r="I438" i="5"/>
  <c r="H438" i="5"/>
  <c r="P438" i="5"/>
  <c r="Q438" i="5" s="1"/>
  <c r="L466" i="5"/>
  <c r="J466" i="5"/>
  <c r="I466" i="5"/>
  <c r="P467" i="5"/>
  <c r="Q467" i="5" s="1"/>
  <c r="J467" i="5"/>
  <c r="H467" i="5"/>
  <c r="R467" i="5"/>
  <c r="O467" i="5" s="1"/>
  <c r="J516" i="5"/>
  <c r="R516" i="5"/>
  <c r="O516" i="5" s="1"/>
  <c r="I516" i="5"/>
  <c r="H516" i="5"/>
  <c r="P516" i="5"/>
  <c r="Q516" i="5" s="1"/>
  <c r="L516" i="5"/>
  <c r="L519" i="5"/>
  <c r="J519" i="5"/>
  <c r="R519" i="5"/>
  <c r="O519" i="5" s="1"/>
  <c r="P519" i="5"/>
  <c r="Q519" i="5" s="1"/>
  <c r="I519" i="5"/>
  <c r="H519" i="5"/>
  <c r="J524" i="5"/>
  <c r="R524" i="5"/>
  <c r="O524" i="5" s="1"/>
  <c r="I524" i="5"/>
  <c r="H524" i="5"/>
  <c r="P524" i="5"/>
  <c r="Q524" i="5" s="1"/>
  <c r="L524" i="5"/>
  <c r="L402" i="5"/>
  <c r="H402" i="5"/>
  <c r="R405" i="5"/>
  <c r="O405" i="5" s="1"/>
  <c r="R436" i="5"/>
  <c r="O436" i="5" s="1"/>
  <c r="I436" i="5"/>
  <c r="P436" i="5"/>
  <c r="Q436" i="5" s="1"/>
  <c r="R446" i="5"/>
  <c r="O446" i="5" s="1"/>
  <c r="I446" i="5"/>
  <c r="H446" i="5"/>
  <c r="P446" i="5"/>
  <c r="Q446" i="5" s="1"/>
  <c r="R454" i="5"/>
  <c r="O454" i="5" s="1"/>
  <c r="I454" i="5"/>
  <c r="H454" i="5"/>
  <c r="P454" i="5"/>
  <c r="Q454" i="5" s="1"/>
  <c r="R462" i="5"/>
  <c r="O462" i="5" s="1"/>
  <c r="I462" i="5"/>
  <c r="H462" i="5"/>
  <c r="P462" i="5"/>
  <c r="Q462" i="5" s="1"/>
  <c r="L473" i="5"/>
  <c r="P473" i="5"/>
  <c r="Q473" i="5" s="1"/>
  <c r="J473" i="5"/>
  <c r="I473" i="5"/>
  <c r="H473" i="5"/>
  <c r="L480" i="5"/>
  <c r="R480" i="5"/>
  <c r="O480" i="5" s="1"/>
  <c r="J480" i="5"/>
  <c r="I480" i="5"/>
  <c r="H480" i="5"/>
  <c r="R491" i="5"/>
  <c r="O491" i="5" s="1"/>
  <c r="I491" i="5"/>
  <c r="H491" i="5"/>
  <c r="P491" i="5"/>
  <c r="Q491" i="5" s="1"/>
  <c r="L491" i="5"/>
  <c r="R499" i="5"/>
  <c r="O499" i="5" s="1"/>
  <c r="I499" i="5"/>
  <c r="H499" i="5"/>
  <c r="P499" i="5"/>
  <c r="Q499" i="5" s="1"/>
  <c r="J499" i="5"/>
  <c r="G569" i="5"/>
  <c r="K569" i="5" s="1"/>
  <c r="L486" i="5"/>
  <c r="R489" i="5"/>
  <c r="O489" i="5" s="1"/>
  <c r="H490" i="5"/>
  <c r="P490" i="5"/>
  <c r="Q490" i="5" s="1"/>
  <c r="I496" i="5"/>
  <c r="R498" i="5"/>
  <c r="O498" i="5" s="1"/>
  <c r="P504" i="5"/>
  <c r="Q504" i="5" s="1"/>
  <c r="P513" i="5"/>
  <c r="Q513" i="5" s="1"/>
  <c r="L513" i="5"/>
  <c r="R521" i="5"/>
  <c r="O521" i="5" s="1"/>
  <c r="H522" i="5"/>
  <c r="P522" i="5"/>
  <c r="Q522" i="5" s="1"/>
  <c r="R529" i="5"/>
  <c r="O529" i="5" s="1"/>
  <c r="I529" i="5"/>
  <c r="P529" i="5"/>
  <c r="Q529" i="5" s="1"/>
  <c r="L529" i="5"/>
  <c r="L534" i="5"/>
  <c r="J534" i="5"/>
  <c r="R534" i="5"/>
  <c r="O534" i="5" s="1"/>
  <c r="I534" i="5"/>
  <c r="G552" i="5"/>
  <c r="K552" i="5" s="1"/>
  <c r="T587" i="5"/>
  <c r="S587" i="5"/>
  <c r="J605" i="5"/>
  <c r="R605" i="5"/>
  <c r="O605" i="5" s="1"/>
  <c r="I605" i="5"/>
  <c r="H605" i="5"/>
  <c r="P605" i="5"/>
  <c r="Q605" i="5" s="1"/>
  <c r="L605" i="5"/>
  <c r="G465" i="5"/>
  <c r="K465" i="5" s="1"/>
  <c r="L474" i="5"/>
  <c r="R481" i="5"/>
  <c r="O481" i="5" s="1"/>
  <c r="J482" i="5"/>
  <c r="H488" i="5"/>
  <c r="L490" i="5"/>
  <c r="J496" i="5"/>
  <c r="H497" i="5"/>
  <c r="G510" i="5"/>
  <c r="K510" i="5" s="1"/>
  <c r="G511" i="5"/>
  <c r="K511" i="5" s="1"/>
  <c r="H520" i="5"/>
  <c r="L522" i="5"/>
  <c r="H534" i="5"/>
  <c r="R550" i="5"/>
  <c r="O550" i="5" s="1"/>
  <c r="I550" i="5"/>
  <c r="J550" i="5"/>
  <c r="H550" i="5"/>
  <c r="P550" i="5"/>
  <c r="Q550" i="5" s="1"/>
  <c r="R573" i="5"/>
  <c r="O573" i="5" s="1"/>
  <c r="I573" i="5"/>
  <c r="H573" i="5"/>
  <c r="P573" i="5"/>
  <c r="Q573" i="5" s="1"/>
  <c r="L573" i="5"/>
  <c r="L583" i="5"/>
  <c r="J583" i="5"/>
  <c r="R583" i="5"/>
  <c r="O583" i="5" s="1"/>
  <c r="I583" i="5"/>
  <c r="H583" i="5"/>
  <c r="P583" i="5"/>
  <c r="Q583" i="5" s="1"/>
  <c r="P637" i="5"/>
  <c r="Q637" i="5" s="1"/>
  <c r="J637" i="5"/>
  <c r="L637" i="5"/>
  <c r="I637" i="5"/>
  <c r="H637" i="5"/>
  <c r="R637" i="5"/>
  <c r="O637" i="5" s="1"/>
  <c r="I488" i="5"/>
  <c r="R490" i="5"/>
  <c r="O490" i="5" s="1"/>
  <c r="P496" i="5"/>
  <c r="Q496" i="5" s="1"/>
  <c r="I497" i="5"/>
  <c r="R504" i="5"/>
  <c r="O504" i="5" s="1"/>
  <c r="P505" i="5"/>
  <c r="Q505" i="5" s="1"/>
  <c r="L505" i="5"/>
  <c r="I506" i="5"/>
  <c r="J509" i="5"/>
  <c r="R509" i="5"/>
  <c r="O509" i="5" s="1"/>
  <c r="I509" i="5"/>
  <c r="H509" i="5"/>
  <c r="R513" i="5"/>
  <c r="O513" i="5" s="1"/>
  <c r="H514" i="5"/>
  <c r="P514" i="5"/>
  <c r="Q514" i="5" s="1"/>
  <c r="I520" i="5"/>
  <c r="R522" i="5"/>
  <c r="O522" i="5" s="1"/>
  <c r="J531" i="5"/>
  <c r="R531" i="5"/>
  <c r="O531" i="5" s="1"/>
  <c r="I531" i="5"/>
  <c r="H531" i="5"/>
  <c r="P531" i="5"/>
  <c r="Q531" i="5" s="1"/>
  <c r="P534" i="5"/>
  <c r="Q534" i="5" s="1"/>
  <c r="P543" i="5"/>
  <c r="Q543" i="5" s="1"/>
  <c r="L543" i="5"/>
  <c r="J543" i="5"/>
  <c r="P544" i="5"/>
  <c r="Q544" i="5" s="1"/>
  <c r="I544" i="5"/>
  <c r="R544" i="5"/>
  <c r="O544" i="5" s="1"/>
  <c r="H544" i="5"/>
  <c r="L544" i="5"/>
  <c r="L550" i="5"/>
  <c r="L570" i="5"/>
  <c r="J570" i="5"/>
  <c r="R570" i="5"/>
  <c r="O570" i="5" s="1"/>
  <c r="I570" i="5"/>
  <c r="P570" i="5"/>
  <c r="Q570" i="5" s="1"/>
  <c r="H570" i="5"/>
  <c r="H595" i="5"/>
  <c r="P595" i="5"/>
  <c r="Q595" i="5" s="1"/>
  <c r="L595" i="5"/>
  <c r="J595" i="5"/>
  <c r="R595" i="5"/>
  <c r="O595" i="5" s="1"/>
  <c r="J626" i="5"/>
  <c r="I626" i="5"/>
  <c r="G656" i="5"/>
  <c r="K656" i="5" s="1"/>
  <c r="G472" i="5"/>
  <c r="K472" i="5" s="1"/>
  <c r="R474" i="5"/>
  <c r="O474" i="5" s="1"/>
  <c r="R476" i="5"/>
  <c r="O476" i="5" s="1"/>
  <c r="I476" i="5"/>
  <c r="H476" i="5"/>
  <c r="P476" i="5"/>
  <c r="Q476" i="5" s="1"/>
  <c r="H481" i="5"/>
  <c r="L482" i="5"/>
  <c r="J488" i="5"/>
  <c r="H489" i="5"/>
  <c r="G502" i="5"/>
  <c r="K502" i="5" s="1"/>
  <c r="G503" i="5"/>
  <c r="K503" i="5" s="1"/>
  <c r="L509" i="5"/>
  <c r="H512" i="5"/>
  <c r="L514" i="5"/>
  <c r="J520" i="5"/>
  <c r="H521" i="5"/>
  <c r="L533" i="5"/>
  <c r="J533" i="5"/>
  <c r="R533" i="5"/>
  <c r="O533" i="5" s="1"/>
  <c r="I533" i="5"/>
  <c r="H533" i="5"/>
  <c r="J538" i="5"/>
  <c r="R538" i="5"/>
  <c r="O538" i="5" s="1"/>
  <c r="I538" i="5"/>
  <c r="H538" i="5"/>
  <c r="P538" i="5"/>
  <c r="Q538" i="5" s="1"/>
  <c r="G540" i="5"/>
  <c r="K540" i="5" s="1"/>
  <c r="R546" i="5"/>
  <c r="O546" i="5" s="1"/>
  <c r="I546" i="5"/>
  <c r="H546" i="5"/>
  <c r="P546" i="5"/>
  <c r="Q546" i="5" s="1"/>
  <c r="L546" i="5"/>
  <c r="H549" i="5"/>
  <c r="L549" i="5"/>
  <c r="P549" i="5"/>
  <c r="Q549" i="5" s="1"/>
  <c r="J549" i="5"/>
  <c r="I549" i="5"/>
  <c r="R554" i="5"/>
  <c r="O554" i="5" s="1"/>
  <c r="I554" i="5"/>
  <c r="P554" i="5"/>
  <c r="Q554" i="5" s="1"/>
  <c r="L554" i="5"/>
  <c r="H603" i="5"/>
  <c r="P603" i="5"/>
  <c r="Q603" i="5" s="1"/>
  <c r="L603" i="5"/>
  <c r="J603" i="5"/>
  <c r="R603" i="5"/>
  <c r="O603" i="5" s="1"/>
  <c r="I603" i="5"/>
  <c r="H626" i="5"/>
  <c r="H635" i="5"/>
  <c r="L635" i="5"/>
  <c r="J635" i="5"/>
  <c r="I635" i="5"/>
  <c r="R635" i="5"/>
  <c r="O635" i="5" s="1"/>
  <c r="P635" i="5"/>
  <c r="Q635" i="5" s="1"/>
  <c r="G654" i="5"/>
  <c r="K654" i="5" s="1"/>
  <c r="P497" i="5"/>
  <c r="Q497" i="5" s="1"/>
  <c r="L497" i="5"/>
  <c r="J501" i="5"/>
  <c r="R501" i="5"/>
  <c r="O501" i="5" s="1"/>
  <c r="I501" i="5"/>
  <c r="H501" i="5"/>
  <c r="H506" i="5"/>
  <c r="P506" i="5"/>
  <c r="Q506" i="5" s="1"/>
  <c r="R507" i="5"/>
  <c r="O507" i="5" s="1"/>
  <c r="I507" i="5"/>
  <c r="H507" i="5"/>
  <c r="P507" i="5"/>
  <c r="Q507" i="5" s="1"/>
  <c r="H536" i="5"/>
  <c r="P536" i="5"/>
  <c r="Q536" i="5" s="1"/>
  <c r="L536" i="5"/>
  <c r="G545" i="5"/>
  <c r="K545" i="5" s="1"/>
  <c r="L562" i="5"/>
  <c r="R562" i="5"/>
  <c r="O562" i="5" s="1"/>
  <c r="I562" i="5"/>
  <c r="J562" i="5"/>
  <c r="H562" i="5"/>
  <c r="L593" i="5"/>
  <c r="J593" i="5"/>
  <c r="R593" i="5"/>
  <c r="O593" i="5" s="1"/>
  <c r="I593" i="5"/>
  <c r="H593" i="5"/>
  <c r="L609" i="5"/>
  <c r="J609" i="5"/>
  <c r="R609" i="5"/>
  <c r="O609" i="5" s="1"/>
  <c r="I609" i="5"/>
  <c r="H609" i="5"/>
  <c r="P609" i="5"/>
  <c r="Q609" i="5" s="1"/>
  <c r="G643" i="5"/>
  <c r="K643" i="5" s="1"/>
  <c r="S645" i="5"/>
  <c r="T645" i="5"/>
  <c r="H474" i="5"/>
  <c r="J481" i="5"/>
  <c r="R482" i="5"/>
  <c r="O482" i="5" s="1"/>
  <c r="G494" i="5"/>
  <c r="K494" i="5" s="1"/>
  <c r="G495" i="5"/>
  <c r="K495" i="5" s="1"/>
  <c r="L501" i="5"/>
  <c r="H504" i="5"/>
  <c r="L506" i="5"/>
  <c r="L507" i="5"/>
  <c r="J512" i="5"/>
  <c r="H513" i="5"/>
  <c r="G526" i="5"/>
  <c r="K526" i="5" s="1"/>
  <c r="G527" i="5"/>
  <c r="K527" i="5" s="1"/>
  <c r="H528" i="5"/>
  <c r="L528" i="5"/>
  <c r="P533" i="5"/>
  <c r="Q533" i="5" s="1"/>
  <c r="P535" i="5"/>
  <c r="Q535" i="5" s="1"/>
  <c r="L535" i="5"/>
  <c r="J535" i="5"/>
  <c r="I536" i="5"/>
  <c r="R537" i="5"/>
  <c r="O537" i="5" s="1"/>
  <c r="I537" i="5"/>
  <c r="H537" i="5"/>
  <c r="P537" i="5"/>
  <c r="Q537" i="5" s="1"/>
  <c r="L537" i="5"/>
  <c r="L542" i="5"/>
  <c r="J542" i="5"/>
  <c r="R542" i="5"/>
  <c r="O542" i="5" s="1"/>
  <c r="I542" i="5"/>
  <c r="S549" i="5"/>
  <c r="J551" i="5"/>
  <c r="R551" i="5"/>
  <c r="O551" i="5" s="1"/>
  <c r="P551" i="5"/>
  <c r="Q551" i="5" s="1"/>
  <c r="L551" i="5"/>
  <c r="I551" i="5"/>
  <c r="J554" i="5"/>
  <c r="P562" i="5"/>
  <c r="Q562" i="5" s="1"/>
  <c r="H572" i="5"/>
  <c r="P572" i="5"/>
  <c r="Q572" i="5" s="1"/>
  <c r="L572" i="5"/>
  <c r="R572" i="5"/>
  <c r="O572" i="5" s="1"/>
  <c r="J572" i="5"/>
  <c r="I572" i="5"/>
  <c r="P593" i="5"/>
  <c r="Q593" i="5" s="1"/>
  <c r="L601" i="5"/>
  <c r="J601" i="5"/>
  <c r="R601" i="5"/>
  <c r="O601" i="5" s="1"/>
  <c r="I601" i="5"/>
  <c r="H601" i="5"/>
  <c r="P601" i="5"/>
  <c r="Q601" i="5" s="1"/>
  <c r="R618" i="5"/>
  <c r="O618" i="5" s="1"/>
  <c r="I618" i="5"/>
  <c r="P618" i="5"/>
  <c r="Q618" i="5" s="1"/>
  <c r="L618" i="5"/>
  <c r="J618" i="5"/>
  <c r="H618" i="5"/>
  <c r="J486" i="5"/>
  <c r="R486" i="5"/>
  <c r="O486" i="5" s="1"/>
  <c r="I486" i="5"/>
  <c r="P489" i="5"/>
  <c r="Q489" i="5" s="1"/>
  <c r="L489" i="5"/>
  <c r="J493" i="5"/>
  <c r="R493" i="5"/>
  <c r="O493" i="5" s="1"/>
  <c r="I493" i="5"/>
  <c r="H493" i="5"/>
  <c r="R497" i="5"/>
  <c r="O497" i="5" s="1"/>
  <c r="H498" i="5"/>
  <c r="P498" i="5"/>
  <c r="Q498" i="5" s="1"/>
  <c r="I504" i="5"/>
  <c r="P521" i="5"/>
  <c r="Q521" i="5" s="1"/>
  <c r="L521" i="5"/>
  <c r="J525" i="5"/>
  <c r="R525" i="5"/>
  <c r="O525" i="5" s="1"/>
  <c r="I525" i="5"/>
  <c r="H525" i="5"/>
  <c r="J530" i="5"/>
  <c r="R530" i="5"/>
  <c r="O530" i="5" s="1"/>
  <c r="I530" i="5"/>
  <c r="H530" i="5"/>
  <c r="P530" i="5"/>
  <c r="Q530" i="5" s="1"/>
  <c r="G532" i="5"/>
  <c r="K532" i="5" s="1"/>
  <c r="J536" i="5"/>
  <c r="J589" i="5"/>
  <c r="R589" i="5"/>
  <c r="O589" i="5" s="1"/>
  <c r="I589" i="5"/>
  <c r="H589" i="5"/>
  <c r="P589" i="5"/>
  <c r="Q589" i="5" s="1"/>
  <c r="L589" i="5"/>
  <c r="R547" i="5"/>
  <c r="O547" i="5" s="1"/>
  <c r="R553" i="5"/>
  <c r="O553" i="5" s="1"/>
  <c r="L577" i="5"/>
  <c r="J577" i="5"/>
  <c r="R577" i="5"/>
  <c r="O577" i="5" s="1"/>
  <c r="I577" i="5"/>
  <c r="H577" i="5"/>
  <c r="R580" i="5"/>
  <c r="O580" i="5" s="1"/>
  <c r="I580" i="5"/>
  <c r="H580" i="5"/>
  <c r="P580" i="5"/>
  <c r="Q580" i="5" s="1"/>
  <c r="L580" i="5"/>
  <c r="L599" i="5"/>
  <c r="J599" i="5"/>
  <c r="R599" i="5"/>
  <c r="O599" i="5" s="1"/>
  <c r="I599" i="5"/>
  <c r="H599" i="5"/>
  <c r="P599" i="5"/>
  <c r="Q599" i="5" s="1"/>
  <c r="L607" i="5"/>
  <c r="J607" i="5"/>
  <c r="R607" i="5"/>
  <c r="O607" i="5" s="1"/>
  <c r="I607" i="5"/>
  <c r="H607" i="5"/>
  <c r="P607" i="5"/>
  <c r="Q607" i="5" s="1"/>
  <c r="H611" i="5"/>
  <c r="P611" i="5"/>
  <c r="Q611" i="5" s="1"/>
  <c r="L611" i="5"/>
  <c r="J611" i="5"/>
  <c r="P615" i="5"/>
  <c r="Q615" i="5" s="1"/>
  <c r="L615" i="5"/>
  <c r="J615" i="5"/>
  <c r="I615" i="5"/>
  <c r="R615" i="5"/>
  <c r="O615" i="5" s="1"/>
  <c r="H615" i="5"/>
  <c r="H646" i="5"/>
  <c r="L646" i="5"/>
  <c r="J646" i="5"/>
  <c r="I646" i="5"/>
  <c r="R646" i="5"/>
  <c r="O646" i="5" s="1"/>
  <c r="P646" i="5"/>
  <c r="Q646" i="5" s="1"/>
  <c r="G657" i="5"/>
  <c r="K657" i="5" s="1"/>
  <c r="H547" i="5"/>
  <c r="H555" i="5"/>
  <c r="H556" i="5"/>
  <c r="P556" i="5"/>
  <c r="Q556" i="5" s="1"/>
  <c r="G557" i="5"/>
  <c r="K557" i="5" s="1"/>
  <c r="G560" i="5"/>
  <c r="K560" i="5" s="1"/>
  <c r="G568" i="5"/>
  <c r="K568" i="5" s="1"/>
  <c r="L575" i="5"/>
  <c r="J575" i="5"/>
  <c r="R575" i="5"/>
  <c r="O575" i="5" s="1"/>
  <c r="I575" i="5"/>
  <c r="H575" i="5"/>
  <c r="P575" i="5"/>
  <c r="Q575" i="5" s="1"/>
  <c r="P577" i="5"/>
  <c r="Q577" i="5" s="1"/>
  <c r="J580" i="5"/>
  <c r="G584" i="5"/>
  <c r="K584" i="5" s="1"/>
  <c r="P586" i="5"/>
  <c r="Q586" i="5" s="1"/>
  <c r="L586" i="5"/>
  <c r="J586" i="5"/>
  <c r="R586" i="5"/>
  <c r="O586" i="5" s="1"/>
  <c r="I586" i="5"/>
  <c r="R588" i="5"/>
  <c r="O588" i="5" s="1"/>
  <c r="I588" i="5"/>
  <c r="H588" i="5"/>
  <c r="P588" i="5"/>
  <c r="Q588" i="5" s="1"/>
  <c r="L588" i="5"/>
  <c r="I611" i="5"/>
  <c r="J648" i="5"/>
  <c r="L648" i="5"/>
  <c r="I648" i="5"/>
  <c r="H648" i="5"/>
  <c r="R648" i="5"/>
  <c r="O648" i="5" s="1"/>
  <c r="P648" i="5"/>
  <c r="Q648" i="5" s="1"/>
  <c r="L650" i="5"/>
  <c r="J650" i="5"/>
  <c r="I650" i="5"/>
  <c r="H650" i="5"/>
  <c r="R650" i="5"/>
  <c r="O650" i="5" s="1"/>
  <c r="I547" i="5"/>
  <c r="J559" i="5"/>
  <c r="R559" i="5"/>
  <c r="O559" i="5" s="1"/>
  <c r="I559" i="5"/>
  <c r="L561" i="5"/>
  <c r="H561" i="5"/>
  <c r="G592" i="5"/>
  <c r="K592" i="5" s="1"/>
  <c r="P594" i="5"/>
  <c r="Q594" i="5" s="1"/>
  <c r="L594" i="5"/>
  <c r="J594" i="5"/>
  <c r="R594" i="5"/>
  <c r="O594" i="5" s="1"/>
  <c r="I594" i="5"/>
  <c r="R596" i="5"/>
  <c r="O596" i="5" s="1"/>
  <c r="I596" i="5"/>
  <c r="H596" i="5"/>
  <c r="P596" i="5"/>
  <c r="Q596" i="5" s="1"/>
  <c r="L596" i="5"/>
  <c r="T611" i="5"/>
  <c r="S611" i="5"/>
  <c r="H630" i="5"/>
  <c r="R630" i="5"/>
  <c r="O630" i="5" s="1"/>
  <c r="P630" i="5"/>
  <c r="Q630" i="5" s="1"/>
  <c r="L630" i="5"/>
  <c r="J630" i="5"/>
  <c r="I630" i="5"/>
  <c r="J632" i="5"/>
  <c r="R632" i="5"/>
  <c r="O632" i="5" s="1"/>
  <c r="P632" i="5"/>
  <c r="Q632" i="5" s="1"/>
  <c r="L632" i="5"/>
  <c r="I632" i="5"/>
  <c r="H638" i="5"/>
  <c r="I638" i="5"/>
  <c r="R638" i="5"/>
  <c r="O638" i="5" s="1"/>
  <c r="P638" i="5"/>
  <c r="Q638" i="5" s="1"/>
  <c r="L638" i="5"/>
  <c r="S665" i="5"/>
  <c r="T665" i="5"/>
  <c r="J670" i="5"/>
  <c r="P670" i="5"/>
  <c r="Q670" i="5" s="1"/>
  <c r="H670" i="5"/>
  <c r="L670" i="5"/>
  <c r="R670" i="5"/>
  <c r="O670" i="5" s="1"/>
  <c r="I670" i="5"/>
  <c r="G682" i="5"/>
  <c r="K682" i="5" s="1"/>
  <c r="R548" i="5"/>
  <c r="O548" i="5" s="1"/>
  <c r="I553" i="5"/>
  <c r="P555" i="5"/>
  <c r="Q555" i="5" s="1"/>
  <c r="J555" i="5"/>
  <c r="J558" i="5"/>
  <c r="R558" i="5"/>
  <c r="O558" i="5" s="1"/>
  <c r="I558" i="5"/>
  <c r="H558" i="5"/>
  <c r="T563" i="5"/>
  <c r="S563" i="5"/>
  <c r="J567" i="5"/>
  <c r="R567" i="5"/>
  <c r="O567" i="5" s="1"/>
  <c r="I567" i="5"/>
  <c r="P567" i="5"/>
  <c r="Q567" i="5" s="1"/>
  <c r="H594" i="5"/>
  <c r="J596" i="5"/>
  <c r="G600" i="5"/>
  <c r="K600" i="5" s="1"/>
  <c r="P602" i="5"/>
  <c r="Q602" i="5" s="1"/>
  <c r="L602" i="5"/>
  <c r="J602" i="5"/>
  <c r="R602" i="5"/>
  <c r="O602" i="5" s="1"/>
  <c r="I602" i="5"/>
  <c r="R604" i="5"/>
  <c r="O604" i="5" s="1"/>
  <c r="I604" i="5"/>
  <c r="H604" i="5"/>
  <c r="P604" i="5"/>
  <c r="Q604" i="5" s="1"/>
  <c r="L604" i="5"/>
  <c r="G608" i="5"/>
  <c r="K608" i="5" s="1"/>
  <c r="H617" i="5"/>
  <c r="L617" i="5"/>
  <c r="J617" i="5"/>
  <c r="I617" i="5"/>
  <c r="R617" i="5"/>
  <c r="O617" i="5" s="1"/>
  <c r="P617" i="5"/>
  <c r="Q617" i="5" s="1"/>
  <c r="H632" i="5"/>
  <c r="R636" i="5"/>
  <c r="O636" i="5" s="1"/>
  <c r="I636" i="5"/>
  <c r="P636" i="5"/>
  <c r="Q636" i="5" s="1"/>
  <c r="L636" i="5"/>
  <c r="J636" i="5"/>
  <c r="J638" i="5"/>
  <c r="R644" i="5"/>
  <c r="O644" i="5" s="1"/>
  <c r="I644" i="5"/>
  <c r="J644" i="5"/>
  <c r="H644" i="5"/>
  <c r="P644" i="5"/>
  <c r="Q644" i="5" s="1"/>
  <c r="L644" i="5"/>
  <c r="H652" i="5"/>
  <c r="R652" i="5"/>
  <c r="O652" i="5" s="1"/>
  <c r="P652" i="5"/>
  <c r="Q652" i="5" s="1"/>
  <c r="L652" i="5"/>
  <c r="J652" i="5"/>
  <c r="I652" i="5"/>
  <c r="G565" i="5"/>
  <c r="K565" i="5" s="1"/>
  <c r="G576" i="5"/>
  <c r="K576" i="5" s="1"/>
  <c r="P578" i="5"/>
  <c r="Q578" i="5" s="1"/>
  <c r="L578" i="5"/>
  <c r="J578" i="5"/>
  <c r="R578" i="5"/>
  <c r="O578" i="5" s="1"/>
  <c r="I578" i="5"/>
  <c r="J606" i="5"/>
  <c r="R606" i="5"/>
  <c r="O606" i="5" s="1"/>
  <c r="I606" i="5"/>
  <c r="H606" i="5"/>
  <c r="P606" i="5"/>
  <c r="Q606" i="5" s="1"/>
  <c r="R612" i="5"/>
  <c r="O612" i="5" s="1"/>
  <c r="I612" i="5"/>
  <c r="H612" i="5"/>
  <c r="P612" i="5"/>
  <c r="Q612" i="5" s="1"/>
  <c r="L612" i="5"/>
  <c r="L614" i="5"/>
  <c r="J614" i="5"/>
  <c r="I614" i="5"/>
  <c r="R614" i="5"/>
  <c r="O614" i="5" s="1"/>
  <c r="H614" i="5"/>
  <c r="P614" i="5"/>
  <c r="Q614" i="5" s="1"/>
  <c r="R647" i="5"/>
  <c r="O647" i="5" s="1"/>
  <c r="I647" i="5"/>
  <c r="L647" i="5"/>
  <c r="P647" i="5"/>
  <c r="Q647" i="5" s="1"/>
  <c r="J647" i="5"/>
  <c r="L553" i="5"/>
  <c r="H553" i="5"/>
  <c r="H564" i="5"/>
  <c r="P564" i="5"/>
  <c r="Q564" i="5" s="1"/>
  <c r="L564" i="5"/>
  <c r="J566" i="5"/>
  <c r="R566" i="5"/>
  <c r="O566" i="5" s="1"/>
  <c r="I566" i="5"/>
  <c r="H566" i="5"/>
  <c r="J581" i="5"/>
  <c r="R581" i="5"/>
  <c r="O581" i="5" s="1"/>
  <c r="I581" i="5"/>
  <c r="H581" i="5"/>
  <c r="P581" i="5"/>
  <c r="Q581" i="5" s="1"/>
  <c r="L581" i="5"/>
  <c r="L585" i="5"/>
  <c r="J585" i="5"/>
  <c r="R585" i="5"/>
  <c r="O585" i="5" s="1"/>
  <c r="I585" i="5"/>
  <c r="H585" i="5"/>
  <c r="H587" i="5"/>
  <c r="P587" i="5"/>
  <c r="Q587" i="5" s="1"/>
  <c r="L587" i="5"/>
  <c r="J587" i="5"/>
  <c r="G639" i="5"/>
  <c r="K639" i="5" s="1"/>
  <c r="P645" i="5"/>
  <c r="Q645" i="5" s="1"/>
  <c r="J645" i="5"/>
  <c r="L645" i="5"/>
  <c r="I645" i="5"/>
  <c r="H645" i="5"/>
  <c r="G653" i="5"/>
  <c r="K653" i="5" s="1"/>
  <c r="J563" i="5"/>
  <c r="J571" i="5"/>
  <c r="J579" i="5"/>
  <c r="I610" i="5"/>
  <c r="R610" i="5"/>
  <c r="O610" i="5" s="1"/>
  <c r="P633" i="5"/>
  <c r="Q633" i="5" s="1"/>
  <c r="R641" i="5"/>
  <c r="O641" i="5" s="1"/>
  <c r="I649" i="5"/>
  <c r="H655" i="5"/>
  <c r="P655" i="5"/>
  <c r="Q655" i="5" s="1"/>
  <c r="L655" i="5"/>
  <c r="G661" i="5"/>
  <c r="K661" i="5" s="1"/>
  <c r="P666" i="5"/>
  <c r="Q666" i="5" s="1"/>
  <c r="G669" i="5"/>
  <c r="K669" i="5" s="1"/>
  <c r="G675" i="5"/>
  <c r="K675" i="5" s="1"/>
  <c r="G688" i="5"/>
  <c r="K688" i="5" s="1"/>
  <c r="J610" i="5"/>
  <c r="J649" i="5"/>
  <c r="H660" i="5"/>
  <c r="P660" i="5"/>
  <c r="Q660" i="5" s="1"/>
  <c r="L660" i="5"/>
  <c r="I660" i="5"/>
  <c r="G683" i="5"/>
  <c r="K683" i="5" s="1"/>
  <c r="P574" i="5"/>
  <c r="Q574" i="5" s="1"/>
  <c r="P582" i="5"/>
  <c r="Q582" i="5" s="1"/>
  <c r="P590" i="5"/>
  <c r="Q590" i="5" s="1"/>
  <c r="P598" i="5"/>
  <c r="Q598" i="5" s="1"/>
  <c r="R633" i="5"/>
  <c r="O633" i="5" s="1"/>
  <c r="L649" i="5"/>
  <c r="R658" i="5"/>
  <c r="O658" i="5" s="1"/>
  <c r="I658" i="5"/>
  <c r="J658" i="5"/>
  <c r="J659" i="5"/>
  <c r="P659" i="5"/>
  <c r="Q659" i="5" s="1"/>
  <c r="I659" i="5"/>
  <c r="H668" i="5"/>
  <c r="L668" i="5"/>
  <c r="H673" i="5"/>
  <c r="J673" i="5"/>
  <c r="R673" i="5"/>
  <c r="O673" i="5" s="1"/>
  <c r="P673" i="5"/>
  <c r="Q673" i="5" s="1"/>
  <c r="H574" i="5"/>
  <c r="H582" i="5"/>
  <c r="H590" i="5"/>
  <c r="H598" i="5"/>
  <c r="L610" i="5"/>
  <c r="G613" i="5"/>
  <c r="K613" i="5" s="1"/>
  <c r="I625" i="5"/>
  <c r="R628" i="5"/>
  <c r="O628" i="5" s="1"/>
  <c r="I628" i="5"/>
  <c r="R629" i="5"/>
  <c r="O629" i="5" s="1"/>
  <c r="H633" i="5"/>
  <c r="G642" i="5"/>
  <c r="K642" i="5" s="1"/>
  <c r="L658" i="5"/>
  <c r="L659" i="5"/>
  <c r="J662" i="5"/>
  <c r="L662" i="5"/>
  <c r="I662" i="5"/>
  <c r="H665" i="5"/>
  <c r="P665" i="5"/>
  <c r="Q665" i="5" s="1"/>
  <c r="I668" i="5"/>
  <c r="I673" i="5"/>
  <c r="G678" i="5"/>
  <c r="K678" i="5" s="1"/>
  <c r="I574" i="5"/>
  <c r="R574" i="5"/>
  <c r="O574" i="5" s="1"/>
  <c r="I582" i="5"/>
  <c r="R582" i="5"/>
  <c r="O582" i="5" s="1"/>
  <c r="I590" i="5"/>
  <c r="R590" i="5"/>
  <c r="O590" i="5" s="1"/>
  <c r="I598" i="5"/>
  <c r="R598" i="5"/>
  <c r="O598" i="5" s="1"/>
  <c r="J625" i="5"/>
  <c r="G627" i="5"/>
  <c r="K627" i="5" s="1"/>
  <c r="L628" i="5"/>
  <c r="H629" i="5"/>
  <c r="I633" i="5"/>
  <c r="G640" i="5"/>
  <c r="K640" i="5" s="1"/>
  <c r="P649" i="5"/>
  <c r="Q649" i="5" s="1"/>
  <c r="P658" i="5"/>
  <c r="Q658" i="5" s="1"/>
  <c r="I665" i="5"/>
  <c r="J668" i="5"/>
  <c r="L673" i="5"/>
  <c r="H616" i="5"/>
  <c r="R616" i="5"/>
  <c r="O616" i="5" s="1"/>
  <c r="J633" i="5"/>
  <c r="G634" i="5"/>
  <c r="K634" i="5" s="1"/>
  <c r="R655" i="5"/>
  <c r="O655" i="5" s="1"/>
  <c r="R659" i="5"/>
  <c r="O659" i="5" s="1"/>
  <c r="R660" i="5"/>
  <c r="O660" i="5" s="1"/>
  <c r="P662" i="5"/>
  <c r="Q662" i="5" s="1"/>
  <c r="J665" i="5"/>
  <c r="P668" i="5"/>
  <c r="Q668" i="5" s="1"/>
  <c r="R681" i="5"/>
  <c r="O681" i="5" s="1"/>
  <c r="H681" i="5"/>
  <c r="J681" i="5"/>
  <c r="P681" i="5"/>
  <c r="Q681" i="5" s="1"/>
  <c r="L681" i="5"/>
  <c r="I681" i="5"/>
  <c r="G698" i="5"/>
  <c r="K698" i="5" s="1"/>
  <c r="P629" i="5"/>
  <c r="Q629" i="5" s="1"/>
  <c r="J629" i="5"/>
  <c r="R666" i="5"/>
  <c r="O666" i="5" s="1"/>
  <c r="I666" i="5"/>
  <c r="L666" i="5"/>
  <c r="J666" i="5"/>
  <c r="J667" i="5"/>
  <c r="P667" i="5"/>
  <c r="Q667" i="5" s="1"/>
  <c r="L667" i="5"/>
  <c r="H667" i="5"/>
  <c r="R667" i="5"/>
  <c r="O667" i="5" s="1"/>
  <c r="R668" i="5"/>
  <c r="O668" i="5" s="1"/>
  <c r="H671" i="5"/>
  <c r="R671" i="5"/>
  <c r="O671" i="5" s="1"/>
  <c r="L671" i="5"/>
  <c r="J671" i="5"/>
  <c r="I671" i="5"/>
  <c r="R679" i="5"/>
  <c r="O679" i="5" s="1"/>
  <c r="I679" i="5"/>
  <c r="J679" i="5"/>
  <c r="H679" i="5"/>
  <c r="P679" i="5"/>
  <c r="Q679" i="5" s="1"/>
  <c r="S723" i="5"/>
  <c r="T723" i="5"/>
  <c r="L680" i="5"/>
  <c r="P684" i="5"/>
  <c r="Q684" i="5" s="1"/>
  <c r="L684" i="5"/>
  <c r="J684" i="5"/>
  <c r="I684" i="5"/>
  <c r="L692" i="5"/>
  <c r="J692" i="5"/>
  <c r="H692" i="5"/>
  <c r="P692" i="5"/>
  <c r="Q692" i="5" s="1"/>
  <c r="P708" i="5"/>
  <c r="Q708" i="5" s="1"/>
  <c r="L708" i="5"/>
  <c r="J708" i="5"/>
  <c r="I708" i="5"/>
  <c r="H708" i="5"/>
  <c r="R708" i="5"/>
  <c r="O708" i="5" s="1"/>
  <c r="L745" i="5"/>
  <c r="J745" i="5"/>
  <c r="H745" i="5"/>
  <c r="R745" i="5"/>
  <c r="O745" i="5" s="1"/>
  <c r="P745" i="5"/>
  <c r="Q745" i="5" s="1"/>
  <c r="I745" i="5"/>
  <c r="J651" i="5"/>
  <c r="P651" i="5"/>
  <c r="Q651" i="5" s="1"/>
  <c r="P663" i="5"/>
  <c r="Q663" i="5" s="1"/>
  <c r="G672" i="5"/>
  <c r="K672" i="5" s="1"/>
  <c r="R687" i="5"/>
  <c r="O687" i="5" s="1"/>
  <c r="I687" i="5"/>
  <c r="P687" i="5"/>
  <c r="Q687" i="5" s="1"/>
  <c r="J687" i="5"/>
  <c r="J691" i="5"/>
  <c r="R691" i="5"/>
  <c r="O691" i="5" s="1"/>
  <c r="I691" i="5"/>
  <c r="I692" i="5"/>
  <c r="R695" i="5"/>
  <c r="O695" i="5" s="1"/>
  <c r="I695" i="5"/>
  <c r="H695" i="5"/>
  <c r="J695" i="5"/>
  <c r="P695" i="5"/>
  <c r="Q695" i="5" s="1"/>
  <c r="G721" i="5"/>
  <c r="K721" i="5" s="1"/>
  <c r="R726" i="5"/>
  <c r="O726" i="5" s="1"/>
  <c r="I726" i="5"/>
  <c r="H726" i="5"/>
  <c r="P726" i="5"/>
  <c r="Q726" i="5" s="1"/>
  <c r="L726" i="5"/>
  <c r="H763" i="5"/>
  <c r="P763" i="5"/>
  <c r="Q763" i="5" s="1"/>
  <c r="L763" i="5"/>
  <c r="J763" i="5"/>
  <c r="R763" i="5"/>
  <c r="O763" i="5" s="1"/>
  <c r="I763" i="5"/>
  <c r="H811" i="5"/>
  <c r="P811" i="5"/>
  <c r="Q811" i="5" s="1"/>
  <c r="L811" i="5"/>
  <c r="J811" i="5"/>
  <c r="R811" i="5"/>
  <c r="O811" i="5" s="1"/>
  <c r="I811" i="5"/>
  <c r="P680" i="5"/>
  <c r="Q680" i="5" s="1"/>
  <c r="R684" i="5"/>
  <c r="O684" i="5" s="1"/>
  <c r="H733" i="5"/>
  <c r="P733" i="5"/>
  <c r="Q733" i="5" s="1"/>
  <c r="L733" i="5"/>
  <c r="J733" i="5"/>
  <c r="I733" i="5"/>
  <c r="R663" i="5"/>
  <c r="O663" i="5" s="1"/>
  <c r="I676" i="5"/>
  <c r="R680" i="5"/>
  <c r="O680" i="5" s="1"/>
  <c r="R692" i="5"/>
  <c r="O692" i="5" s="1"/>
  <c r="J697" i="5"/>
  <c r="H697" i="5"/>
  <c r="R697" i="5"/>
  <c r="O697" i="5" s="1"/>
  <c r="L697" i="5"/>
  <c r="I697" i="5"/>
  <c r="P701" i="5"/>
  <c r="Q701" i="5" s="1"/>
  <c r="L701" i="5"/>
  <c r="J701" i="5"/>
  <c r="H701" i="5"/>
  <c r="J719" i="5"/>
  <c r="R719" i="5"/>
  <c r="O719" i="5" s="1"/>
  <c r="I719" i="5"/>
  <c r="H719" i="5"/>
  <c r="L719" i="5"/>
  <c r="P719" i="5"/>
  <c r="Q719" i="5" s="1"/>
  <c r="G722" i="5"/>
  <c r="K722" i="5" s="1"/>
  <c r="L731" i="5"/>
  <c r="J731" i="5"/>
  <c r="P731" i="5"/>
  <c r="Q731" i="5" s="1"/>
  <c r="I731" i="5"/>
  <c r="H731" i="5"/>
  <c r="R731" i="5"/>
  <c r="O731" i="5" s="1"/>
  <c r="R733" i="5"/>
  <c r="O733" i="5" s="1"/>
  <c r="J743" i="5"/>
  <c r="R743" i="5"/>
  <c r="O743" i="5" s="1"/>
  <c r="I743" i="5"/>
  <c r="H743" i="5"/>
  <c r="L743" i="5"/>
  <c r="P743" i="5"/>
  <c r="Q743" i="5" s="1"/>
  <c r="R756" i="5"/>
  <c r="O756" i="5" s="1"/>
  <c r="I756" i="5"/>
  <c r="H756" i="5"/>
  <c r="P756" i="5"/>
  <c r="Q756" i="5" s="1"/>
  <c r="L756" i="5"/>
  <c r="J756" i="5"/>
  <c r="J849" i="5"/>
  <c r="H849" i="5"/>
  <c r="P849" i="5"/>
  <c r="Q849" i="5" s="1"/>
  <c r="I849" i="5"/>
  <c r="R849" i="5"/>
  <c r="O849" i="5" s="1"/>
  <c r="L849" i="5"/>
  <c r="L690" i="5"/>
  <c r="R690" i="5"/>
  <c r="O690" i="5" s="1"/>
  <c r="I690" i="5"/>
  <c r="H690" i="5"/>
  <c r="P690" i="5"/>
  <c r="Q690" i="5" s="1"/>
  <c r="T701" i="5"/>
  <c r="S701" i="5"/>
  <c r="L707" i="5"/>
  <c r="J707" i="5"/>
  <c r="R707" i="5"/>
  <c r="O707" i="5" s="1"/>
  <c r="P707" i="5"/>
  <c r="Q707" i="5" s="1"/>
  <c r="H707" i="5"/>
  <c r="J735" i="5"/>
  <c r="R735" i="5"/>
  <c r="O735" i="5" s="1"/>
  <c r="I735" i="5"/>
  <c r="H735" i="5"/>
  <c r="P735" i="5"/>
  <c r="Q735" i="5" s="1"/>
  <c r="L735" i="5"/>
  <c r="L739" i="5"/>
  <c r="J739" i="5"/>
  <c r="R739" i="5"/>
  <c r="O739" i="5" s="1"/>
  <c r="P739" i="5"/>
  <c r="Q739" i="5" s="1"/>
  <c r="I739" i="5"/>
  <c r="H739" i="5"/>
  <c r="H741" i="5"/>
  <c r="P741" i="5"/>
  <c r="Q741" i="5" s="1"/>
  <c r="L741" i="5"/>
  <c r="R741" i="5"/>
  <c r="O741" i="5" s="1"/>
  <c r="J741" i="5"/>
  <c r="I741" i="5"/>
  <c r="G837" i="5"/>
  <c r="K837" i="5" s="1"/>
  <c r="H686" i="5"/>
  <c r="L686" i="5"/>
  <c r="J686" i="5"/>
  <c r="R686" i="5"/>
  <c r="O686" i="5" s="1"/>
  <c r="P686" i="5"/>
  <c r="Q686" i="5" s="1"/>
  <c r="J690" i="5"/>
  <c r="H694" i="5"/>
  <c r="P694" i="5"/>
  <c r="Q694" i="5" s="1"/>
  <c r="L694" i="5"/>
  <c r="J694" i="5"/>
  <c r="L699" i="5"/>
  <c r="J699" i="5"/>
  <c r="H699" i="5"/>
  <c r="R699" i="5"/>
  <c r="O699" i="5" s="1"/>
  <c r="I707" i="5"/>
  <c r="J727" i="5"/>
  <c r="R727" i="5"/>
  <c r="O727" i="5" s="1"/>
  <c r="I727" i="5"/>
  <c r="H727" i="5"/>
  <c r="P727" i="5"/>
  <c r="Q727" i="5" s="1"/>
  <c r="L727" i="5"/>
  <c r="L759" i="5"/>
  <c r="J759" i="5"/>
  <c r="R759" i="5"/>
  <c r="O759" i="5" s="1"/>
  <c r="I759" i="5"/>
  <c r="H759" i="5"/>
  <c r="P759" i="5"/>
  <c r="Q759" i="5" s="1"/>
  <c r="R651" i="5"/>
  <c r="O651" i="5" s="1"/>
  <c r="G664" i="5"/>
  <c r="K664" i="5" s="1"/>
  <c r="R674" i="5"/>
  <c r="O674" i="5" s="1"/>
  <c r="I674" i="5"/>
  <c r="P677" i="5"/>
  <c r="Q677" i="5" s="1"/>
  <c r="J677" i="5"/>
  <c r="H680" i="5"/>
  <c r="P685" i="5"/>
  <c r="Q685" i="5" s="1"/>
  <c r="J685" i="5"/>
  <c r="I685" i="5"/>
  <c r="L685" i="5"/>
  <c r="H689" i="5"/>
  <c r="R689" i="5"/>
  <c r="O689" i="5" s="1"/>
  <c r="P689" i="5"/>
  <c r="Q689" i="5" s="1"/>
  <c r="J689" i="5"/>
  <c r="I689" i="5"/>
  <c r="R694" i="5"/>
  <c r="O694" i="5" s="1"/>
  <c r="J696" i="5"/>
  <c r="R696" i="5"/>
  <c r="O696" i="5" s="1"/>
  <c r="I696" i="5"/>
  <c r="P696" i="5"/>
  <c r="Q696" i="5" s="1"/>
  <c r="H696" i="5"/>
  <c r="L696" i="5"/>
  <c r="I699" i="5"/>
  <c r="J704" i="5"/>
  <c r="R704" i="5"/>
  <c r="O704" i="5" s="1"/>
  <c r="I704" i="5"/>
  <c r="P704" i="5"/>
  <c r="Q704" i="5" s="1"/>
  <c r="L704" i="5"/>
  <c r="H704" i="5"/>
  <c r="L723" i="5"/>
  <c r="J723" i="5"/>
  <c r="I723" i="5"/>
  <c r="H723" i="5"/>
  <c r="P723" i="5"/>
  <c r="Q723" i="5" s="1"/>
  <c r="L775" i="5"/>
  <c r="J775" i="5"/>
  <c r="H775" i="5"/>
  <c r="R775" i="5"/>
  <c r="O775" i="5" s="1"/>
  <c r="P775" i="5"/>
  <c r="Q775" i="5" s="1"/>
  <c r="I775" i="5"/>
  <c r="L823" i="5"/>
  <c r="J823" i="5"/>
  <c r="R823" i="5"/>
  <c r="O823" i="5" s="1"/>
  <c r="I823" i="5"/>
  <c r="H823" i="5"/>
  <c r="P823" i="5"/>
  <c r="Q823" i="5" s="1"/>
  <c r="J700" i="5"/>
  <c r="R703" i="5"/>
  <c r="O703" i="5" s="1"/>
  <c r="I703" i="5"/>
  <c r="H703" i="5"/>
  <c r="I705" i="5"/>
  <c r="H706" i="5"/>
  <c r="L710" i="5"/>
  <c r="L732" i="5"/>
  <c r="R734" i="5"/>
  <c r="O734" i="5" s="1"/>
  <c r="I734" i="5"/>
  <c r="H734" i="5"/>
  <c r="P734" i="5"/>
  <c r="Q734" i="5" s="1"/>
  <c r="H746" i="5"/>
  <c r="H747" i="5"/>
  <c r="P747" i="5"/>
  <c r="Q747" i="5" s="1"/>
  <c r="L747" i="5"/>
  <c r="J747" i="5"/>
  <c r="J750" i="5"/>
  <c r="R750" i="5"/>
  <c r="O750" i="5" s="1"/>
  <c r="I750" i="5"/>
  <c r="H750" i="5"/>
  <c r="P750" i="5"/>
  <c r="Q750" i="5" s="1"/>
  <c r="I753" i="5"/>
  <c r="J764" i="5"/>
  <c r="L851" i="5"/>
  <c r="J851" i="5"/>
  <c r="R851" i="5"/>
  <c r="O851" i="5" s="1"/>
  <c r="I851" i="5"/>
  <c r="P851" i="5"/>
  <c r="Q851" i="5" s="1"/>
  <c r="H851" i="5"/>
  <c r="L882" i="5"/>
  <c r="J882" i="5"/>
  <c r="R882" i="5"/>
  <c r="O882" i="5" s="1"/>
  <c r="I882" i="5"/>
  <c r="H882" i="5"/>
  <c r="P882" i="5"/>
  <c r="Q882" i="5" s="1"/>
  <c r="L700" i="5"/>
  <c r="J706" i="5"/>
  <c r="R709" i="5"/>
  <c r="O709" i="5" s="1"/>
  <c r="L715" i="5"/>
  <c r="J715" i="5"/>
  <c r="J728" i="5"/>
  <c r="R728" i="5"/>
  <c r="O728" i="5" s="1"/>
  <c r="I728" i="5"/>
  <c r="P728" i="5"/>
  <c r="Q728" i="5" s="1"/>
  <c r="L729" i="5"/>
  <c r="J729" i="5"/>
  <c r="H729" i="5"/>
  <c r="L730" i="5"/>
  <c r="R730" i="5"/>
  <c r="O730" i="5" s="1"/>
  <c r="I730" i="5"/>
  <c r="G752" i="5"/>
  <c r="K752" i="5" s="1"/>
  <c r="J757" i="5"/>
  <c r="R757" i="5"/>
  <c r="O757" i="5" s="1"/>
  <c r="I757" i="5"/>
  <c r="H757" i="5"/>
  <c r="P757" i="5"/>
  <c r="Q757" i="5" s="1"/>
  <c r="L757" i="5"/>
  <c r="P762" i="5"/>
  <c r="Q762" i="5" s="1"/>
  <c r="L762" i="5"/>
  <c r="R762" i="5"/>
  <c r="O762" i="5" s="1"/>
  <c r="I762" i="5"/>
  <c r="G766" i="5"/>
  <c r="K766" i="5" s="1"/>
  <c r="J773" i="5"/>
  <c r="H773" i="5"/>
  <c r="L773" i="5"/>
  <c r="R773" i="5"/>
  <c r="O773" i="5" s="1"/>
  <c r="P773" i="5"/>
  <c r="Q773" i="5" s="1"/>
  <c r="I773" i="5"/>
  <c r="H832" i="5"/>
  <c r="P832" i="5"/>
  <c r="Q832" i="5" s="1"/>
  <c r="L832" i="5"/>
  <c r="J832" i="5"/>
  <c r="R832" i="5"/>
  <c r="O832" i="5" s="1"/>
  <c r="I832" i="5"/>
  <c r="P703" i="5"/>
  <c r="Q703" i="5" s="1"/>
  <c r="J716" i="5"/>
  <c r="J720" i="5"/>
  <c r="R720" i="5"/>
  <c r="O720" i="5" s="1"/>
  <c r="I720" i="5"/>
  <c r="P720" i="5"/>
  <c r="Q720" i="5" s="1"/>
  <c r="H725" i="5"/>
  <c r="P725" i="5"/>
  <c r="Q725" i="5" s="1"/>
  <c r="L725" i="5"/>
  <c r="L728" i="5"/>
  <c r="J730" i="5"/>
  <c r="I740" i="5"/>
  <c r="G744" i="5"/>
  <c r="K744" i="5" s="1"/>
  <c r="J762" i="5"/>
  <c r="R780" i="5"/>
  <c r="O780" i="5" s="1"/>
  <c r="I780" i="5"/>
  <c r="H780" i="5"/>
  <c r="P780" i="5"/>
  <c r="Q780" i="5" s="1"/>
  <c r="L780" i="5"/>
  <c r="J780" i="5"/>
  <c r="T809" i="5"/>
  <c r="S809" i="5"/>
  <c r="J821" i="5"/>
  <c r="R821" i="5"/>
  <c r="O821" i="5" s="1"/>
  <c r="I821" i="5"/>
  <c r="H821" i="5"/>
  <c r="P821" i="5"/>
  <c r="Q821" i="5" s="1"/>
  <c r="L821" i="5"/>
  <c r="J749" i="5"/>
  <c r="R749" i="5"/>
  <c r="O749" i="5" s="1"/>
  <c r="I749" i="5"/>
  <c r="H749" i="5"/>
  <c r="P749" i="5"/>
  <c r="Q749" i="5" s="1"/>
  <c r="L749" i="5"/>
  <c r="P754" i="5"/>
  <c r="Q754" i="5" s="1"/>
  <c r="L754" i="5"/>
  <c r="R754" i="5"/>
  <c r="O754" i="5" s="1"/>
  <c r="I754" i="5"/>
  <c r="L761" i="5"/>
  <c r="J761" i="5"/>
  <c r="H761" i="5"/>
  <c r="R796" i="5"/>
  <c r="O796" i="5" s="1"/>
  <c r="I796" i="5"/>
  <c r="H796" i="5"/>
  <c r="P796" i="5"/>
  <c r="Q796" i="5" s="1"/>
  <c r="L796" i="5"/>
  <c r="J796" i="5"/>
  <c r="G814" i="5"/>
  <c r="K814" i="5" s="1"/>
  <c r="G693" i="5"/>
  <c r="K693" i="5" s="1"/>
  <c r="I709" i="5"/>
  <c r="J712" i="5"/>
  <c r="R712" i="5"/>
  <c r="O712" i="5" s="1"/>
  <c r="I712" i="5"/>
  <c r="P712" i="5"/>
  <c r="Q712" i="5" s="1"/>
  <c r="G713" i="5"/>
  <c r="K713" i="5" s="1"/>
  <c r="G714" i="5"/>
  <c r="K714" i="5" s="1"/>
  <c r="H717" i="5"/>
  <c r="P717" i="5"/>
  <c r="Q717" i="5" s="1"/>
  <c r="L717" i="5"/>
  <c r="R718" i="5"/>
  <c r="O718" i="5" s="1"/>
  <c r="I718" i="5"/>
  <c r="H718" i="5"/>
  <c r="P718" i="5"/>
  <c r="Q718" i="5" s="1"/>
  <c r="P729" i="5"/>
  <c r="Q729" i="5" s="1"/>
  <c r="P730" i="5"/>
  <c r="Q730" i="5" s="1"/>
  <c r="H732" i="5"/>
  <c r="L740" i="5"/>
  <c r="R742" i="5"/>
  <c r="O742" i="5" s="1"/>
  <c r="I742" i="5"/>
  <c r="H742" i="5"/>
  <c r="P742" i="5"/>
  <c r="Q742" i="5" s="1"/>
  <c r="R748" i="5"/>
  <c r="O748" i="5" s="1"/>
  <c r="I748" i="5"/>
  <c r="H748" i="5"/>
  <c r="P748" i="5"/>
  <c r="Q748" i="5" s="1"/>
  <c r="L751" i="5"/>
  <c r="J751" i="5"/>
  <c r="R751" i="5"/>
  <c r="O751" i="5" s="1"/>
  <c r="I751" i="5"/>
  <c r="H751" i="5"/>
  <c r="H754" i="5"/>
  <c r="H755" i="5"/>
  <c r="P755" i="5"/>
  <c r="Q755" i="5" s="1"/>
  <c r="L755" i="5"/>
  <c r="J755" i="5"/>
  <c r="J758" i="5"/>
  <c r="R758" i="5"/>
  <c r="O758" i="5" s="1"/>
  <c r="I758" i="5"/>
  <c r="H758" i="5"/>
  <c r="P758" i="5"/>
  <c r="Q758" i="5" s="1"/>
  <c r="I761" i="5"/>
  <c r="L767" i="5"/>
  <c r="J767" i="5"/>
  <c r="R767" i="5"/>
  <c r="O767" i="5" s="1"/>
  <c r="I767" i="5"/>
  <c r="H767" i="5"/>
  <c r="H769" i="5"/>
  <c r="P769" i="5"/>
  <c r="Q769" i="5" s="1"/>
  <c r="L769" i="5"/>
  <c r="I769" i="5"/>
  <c r="R769" i="5"/>
  <c r="O769" i="5" s="1"/>
  <c r="H787" i="5"/>
  <c r="P787" i="5"/>
  <c r="Q787" i="5" s="1"/>
  <c r="L787" i="5"/>
  <c r="J787" i="5"/>
  <c r="R787" i="5"/>
  <c r="O787" i="5" s="1"/>
  <c r="I787" i="5"/>
  <c r="T838" i="5"/>
  <c r="S838" i="5"/>
  <c r="H702" i="5"/>
  <c r="P702" i="5"/>
  <c r="Q702" i="5" s="1"/>
  <c r="H712" i="5"/>
  <c r="R716" i="5"/>
  <c r="O716" i="5" s="1"/>
  <c r="L718" i="5"/>
  <c r="R729" i="5"/>
  <c r="O729" i="5" s="1"/>
  <c r="I732" i="5"/>
  <c r="J736" i="5"/>
  <c r="R736" i="5"/>
  <c r="O736" i="5" s="1"/>
  <c r="I736" i="5"/>
  <c r="P736" i="5"/>
  <c r="Q736" i="5" s="1"/>
  <c r="G737" i="5"/>
  <c r="K737" i="5" s="1"/>
  <c r="G738" i="5"/>
  <c r="K738" i="5" s="1"/>
  <c r="L742" i="5"/>
  <c r="J748" i="5"/>
  <c r="J754" i="5"/>
  <c r="R755" i="5"/>
  <c r="O755" i="5" s="1"/>
  <c r="L758" i="5"/>
  <c r="G760" i="5"/>
  <c r="K760" i="5" s="1"/>
  <c r="P761" i="5"/>
  <c r="Q761" i="5" s="1"/>
  <c r="P767" i="5"/>
  <c r="Q767" i="5" s="1"/>
  <c r="J769" i="5"/>
  <c r="L783" i="5"/>
  <c r="J783" i="5"/>
  <c r="R783" i="5"/>
  <c r="O783" i="5" s="1"/>
  <c r="I783" i="5"/>
  <c r="H783" i="5"/>
  <c r="P783" i="5"/>
  <c r="Q783" i="5" s="1"/>
  <c r="G792" i="5"/>
  <c r="K792" i="5" s="1"/>
  <c r="J805" i="5"/>
  <c r="R805" i="5"/>
  <c r="O805" i="5" s="1"/>
  <c r="I805" i="5"/>
  <c r="H805" i="5"/>
  <c r="P805" i="5"/>
  <c r="Q805" i="5" s="1"/>
  <c r="L805" i="5"/>
  <c r="I831" i="5"/>
  <c r="J831" i="5"/>
  <c r="H831" i="5"/>
  <c r="L705" i="5"/>
  <c r="J705" i="5"/>
  <c r="H705" i="5"/>
  <c r="L706" i="5"/>
  <c r="R706" i="5"/>
  <c r="O706" i="5" s="1"/>
  <c r="I706" i="5"/>
  <c r="H709" i="5"/>
  <c r="P709" i="5"/>
  <c r="Q709" i="5" s="1"/>
  <c r="L709" i="5"/>
  <c r="R710" i="5"/>
  <c r="O710" i="5" s="1"/>
  <c r="I710" i="5"/>
  <c r="H710" i="5"/>
  <c r="P710" i="5"/>
  <c r="Q710" i="5" s="1"/>
  <c r="J711" i="5"/>
  <c r="R711" i="5"/>
  <c r="O711" i="5" s="1"/>
  <c r="I711" i="5"/>
  <c r="H711" i="5"/>
  <c r="P746" i="5"/>
  <c r="Q746" i="5" s="1"/>
  <c r="L746" i="5"/>
  <c r="R746" i="5"/>
  <c r="O746" i="5" s="1"/>
  <c r="I746" i="5"/>
  <c r="L753" i="5"/>
  <c r="J753" i="5"/>
  <c r="H753" i="5"/>
  <c r="R761" i="5"/>
  <c r="O761" i="5" s="1"/>
  <c r="R764" i="5"/>
  <c r="O764" i="5" s="1"/>
  <c r="I764" i="5"/>
  <c r="H764" i="5"/>
  <c r="P764" i="5"/>
  <c r="Q764" i="5" s="1"/>
  <c r="H771" i="5"/>
  <c r="L771" i="5"/>
  <c r="J771" i="5"/>
  <c r="G776" i="5"/>
  <c r="K776" i="5" s="1"/>
  <c r="L777" i="5"/>
  <c r="J777" i="5"/>
  <c r="H777" i="5"/>
  <c r="L793" i="5"/>
  <c r="J793" i="5"/>
  <c r="H793" i="5"/>
  <c r="J797" i="5"/>
  <c r="R797" i="5"/>
  <c r="O797" i="5" s="1"/>
  <c r="I797" i="5"/>
  <c r="H797" i="5"/>
  <c r="P797" i="5"/>
  <c r="Q797" i="5" s="1"/>
  <c r="L797" i="5"/>
  <c r="P802" i="5"/>
  <c r="Q802" i="5" s="1"/>
  <c r="L802" i="5"/>
  <c r="R802" i="5"/>
  <c r="O802" i="5" s="1"/>
  <c r="I802" i="5"/>
  <c r="G808" i="5"/>
  <c r="K808" i="5" s="1"/>
  <c r="R812" i="5"/>
  <c r="O812" i="5" s="1"/>
  <c r="I812" i="5"/>
  <c r="H812" i="5"/>
  <c r="P812" i="5"/>
  <c r="Q812" i="5" s="1"/>
  <c r="G846" i="5"/>
  <c r="K846" i="5" s="1"/>
  <c r="L765" i="5"/>
  <c r="G768" i="5"/>
  <c r="K768" i="5" s="1"/>
  <c r="I777" i="5"/>
  <c r="J781" i="5"/>
  <c r="R781" i="5"/>
  <c r="O781" i="5" s="1"/>
  <c r="I781" i="5"/>
  <c r="H781" i="5"/>
  <c r="P781" i="5"/>
  <c r="Q781" i="5" s="1"/>
  <c r="L781" i="5"/>
  <c r="P786" i="5"/>
  <c r="Q786" i="5" s="1"/>
  <c r="L786" i="5"/>
  <c r="R786" i="5"/>
  <c r="O786" i="5" s="1"/>
  <c r="I786" i="5"/>
  <c r="J790" i="5"/>
  <c r="R790" i="5"/>
  <c r="O790" i="5" s="1"/>
  <c r="I790" i="5"/>
  <c r="H790" i="5"/>
  <c r="P790" i="5"/>
  <c r="Q790" i="5" s="1"/>
  <c r="I793" i="5"/>
  <c r="L799" i="5"/>
  <c r="J799" i="5"/>
  <c r="R799" i="5"/>
  <c r="O799" i="5" s="1"/>
  <c r="I799" i="5"/>
  <c r="H799" i="5"/>
  <c r="H802" i="5"/>
  <c r="H803" i="5"/>
  <c r="P803" i="5"/>
  <c r="Q803" i="5" s="1"/>
  <c r="L803" i="5"/>
  <c r="J803" i="5"/>
  <c r="J812" i="5"/>
  <c r="L817" i="5"/>
  <c r="J817" i="5"/>
  <c r="H817" i="5"/>
  <c r="J835" i="5"/>
  <c r="R835" i="5"/>
  <c r="O835" i="5" s="1"/>
  <c r="I835" i="5"/>
  <c r="H835" i="5"/>
  <c r="P835" i="5"/>
  <c r="Q835" i="5" s="1"/>
  <c r="R887" i="5"/>
  <c r="O887" i="5" s="1"/>
  <c r="I887" i="5"/>
  <c r="H887" i="5"/>
  <c r="P887" i="5"/>
  <c r="Q887" i="5" s="1"/>
  <c r="L887" i="5"/>
  <c r="J887" i="5"/>
  <c r="G944" i="5"/>
  <c r="K944" i="5" s="1"/>
  <c r="R771" i="5"/>
  <c r="O771" i="5" s="1"/>
  <c r="R777" i="5"/>
  <c r="O777" i="5" s="1"/>
  <c r="J786" i="5"/>
  <c r="R793" i="5"/>
  <c r="O793" i="5" s="1"/>
  <c r="P799" i="5"/>
  <c r="Q799" i="5" s="1"/>
  <c r="L801" i="5"/>
  <c r="J801" i="5"/>
  <c r="H801" i="5"/>
  <c r="P810" i="5"/>
  <c r="Q810" i="5" s="1"/>
  <c r="L810" i="5"/>
  <c r="R810" i="5"/>
  <c r="O810" i="5" s="1"/>
  <c r="I810" i="5"/>
  <c r="G816" i="5"/>
  <c r="K816" i="5" s="1"/>
  <c r="P817" i="5"/>
  <c r="Q817" i="5" s="1"/>
  <c r="R820" i="5"/>
  <c r="O820" i="5" s="1"/>
  <c r="I820" i="5"/>
  <c r="H820" i="5"/>
  <c r="P820" i="5"/>
  <c r="Q820" i="5" s="1"/>
  <c r="P839" i="5"/>
  <c r="Q839" i="5" s="1"/>
  <c r="L839" i="5"/>
  <c r="I839" i="5"/>
  <c r="R839" i="5"/>
  <c r="O839" i="5" s="1"/>
  <c r="H839" i="5"/>
  <c r="H932" i="5"/>
  <c r="P932" i="5"/>
  <c r="Q932" i="5" s="1"/>
  <c r="L932" i="5"/>
  <c r="I932" i="5"/>
  <c r="R932" i="5"/>
  <c r="O932" i="5" s="1"/>
  <c r="J932" i="5"/>
  <c r="P765" i="5"/>
  <c r="Q765" i="5" s="1"/>
  <c r="L785" i="5"/>
  <c r="J785" i="5"/>
  <c r="H785" i="5"/>
  <c r="J798" i="5"/>
  <c r="R798" i="5"/>
  <c r="O798" i="5" s="1"/>
  <c r="I798" i="5"/>
  <c r="H798" i="5"/>
  <c r="P798" i="5"/>
  <c r="Q798" i="5" s="1"/>
  <c r="L807" i="5"/>
  <c r="J807" i="5"/>
  <c r="R807" i="5"/>
  <c r="O807" i="5" s="1"/>
  <c r="I807" i="5"/>
  <c r="H807" i="5"/>
  <c r="R817" i="5"/>
  <c r="O817" i="5" s="1"/>
  <c r="J841" i="5"/>
  <c r="P841" i="5"/>
  <c r="Q841" i="5" s="1"/>
  <c r="L841" i="5"/>
  <c r="H841" i="5"/>
  <c r="R841" i="5"/>
  <c r="O841" i="5" s="1"/>
  <c r="H847" i="5"/>
  <c r="R847" i="5"/>
  <c r="O847" i="5" s="1"/>
  <c r="P847" i="5"/>
  <c r="Q847" i="5" s="1"/>
  <c r="L847" i="5"/>
  <c r="J847" i="5"/>
  <c r="I847" i="5"/>
  <c r="H855" i="5"/>
  <c r="P855" i="5"/>
  <c r="Q855" i="5" s="1"/>
  <c r="L855" i="5"/>
  <c r="J855" i="5"/>
  <c r="I855" i="5"/>
  <c r="R855" i="5"/>
  <c r="O855" i="5" s="1"/>
  <c r="G873" i="5"/>
  <c r="K873" i="5" s="1"/>
  <c r="L905" i="5"/>
  <c r="J905" i="5"/>
  <c r="R905" i="5"/>
  <c r="O905" i="5" s="1"/>
  <c r="I905" i="5"/>
  <c r="P905" i="5"/>
  <c r="Q905" i="5" s="1"/>
  <c r="H905" i="5"/>
  <c r="H765" i="5"/>
  <c r="P778" i="5"/>
  <c r="Q778" i="5" s="1"/>
  <c r="L778" i="5"/>
  <c r="R778" i="5"/>
  <c r="O778" i="5" s="1"/>
  <c r="I778" i="5"/>
  <c r="J782" i="5"/>
  <c r="R782" i="5"/>
  <c r="O782" i="5" s="1"/>
  <c r="I782" i="5"/>
  <c r="H782" i="5"/>
  <c r="P782" i="5"/>
  <c r="Q782" i="5" s="1"/>
  <c r="J789" i="5"/>
  <c r="R789" i="5"/>
  <c r="O789" i="5" s="1"/>
  <c r="I789" i="5"/>
  <c r="H789" i="5"/>
  <c r="P789" i="5"/>
  <c r="Q789" i="5" s="1"/>
  <c r="L789" i="5"/>
  <c r="P794" i="5"/>
  <c r="Q794" i="5" s="1"/>
  <c r="L794" i="5"/>
  <c r="R794" i="5"/>
  <c r="O794" i="5" s="1"/>
  <c r="I794" i="5"/>
  <c r="G800" i="5"/>
  <c r="K800" i="5" s="1"/>
  <c r="R804" i="5"/>
  <c r="O804" i="5" s="1"/>
  <c r="I804" i="5"/>
  <c r="H804" i="5"/>
  <c r="P804" i="5"/>
  <c r="Q804" i="5" s="1"/>
  <c r="J822" i="5"/>
  <c r="R822" i="5"/>
  <c r="O822" i="5" s="1"/>
  <c r="I822" i="5"/>
  <c r="H822" i="5"/>
  <c r="P822" i="5"/>
  <c r="Q822" i="5" s="1"/>
  <c r="J830" i="5"/>
  <c r="H830" i="5"/>
  <c r="J834" i="5"/>
  <c r="R834" i="5"/>
  <c r="O834" i="5" s="1"/>
  <c r="I834" i="5"/>
  <c r="H834" i="5"/>
  <c r="P834" i="5"/>
  <c r="Q834" i="5" s="1"/>
  <c r="L834" i="5"/>
  <c r="G844" i="5"/>
  <c r="K844" i="5" s="1"/>
  <c r="R850" i="5"/>
  <c r="O850" i="5" s="1"/>
  <c r="I850" i="5"/>
  <c r="H850" i="5"/>
  <c r="P850" i="5"/>
  <c r="Q850" i="5" s="1"/>
  <c r="L850" i="5"/>
  <c r="J850" i="5"/>
  <c r="J852" i="5"/>
  <c r="P852" i="5"/>
  <c r="Q852" i="5" s="1"/>
  <c r="L852" i="5"/>
  <c r="I852" i="5"/>
  <c r="H852" i="5"/>
  <c r="R852" i="5"/>
  <c r="O852" i="5" s="1"/>
  <c r="L859" i="5"/>
  <c r="J859" i="5"/>
  <c r="R859" i="5"/>
  <c r="O859" i="5" s="1"/>
  <c r="I859" i="5"/>
  <c r="P859" i="5"/>
  <c r="Q859" i="5" s="1"/>
  <c r="H859" i="5"/>
  <c r="T877" i="5"/>
  <c r="S877" i="5"/>
  <c r="H886" i="5"/>
  <c r="P886" i="5"/>
  <c r="Q886" i="5" s="1"/>
  <c r="L886" i="5"/>
  <c r="R886" i="5"/>
  <c r="O886" i="5" s="1"/>
  <c r="J886" i="5"/>
  <c r="I886" i="5"/>
  <c r="L891" i="5"/>
  <c r="J891" i="5"/>
  <c r="R891" i="5"/>
  <c r="O891" i="5" s="1"/>
  <c r="I891" i="5"/>
  <c r="P891" i="5"/>
  <c r="Q891" i="5" s="1"/>
  <c r="H891" i="5"/>
  <c r="I765" i="5"/>
  <c r="R765" i="5"/>
  <c r="O765" i="5" s="1"/>
  <c r="R772" i="5"/>
  <c r="O772" i="5" s="1"/>
  <c r="I772" i="5"/>
  <c r="P772" i="5"/>
  <c r="Q772" i="5" s="1"/>
  <c r="H779" i="5"/>
  <c r="P779" i="5"/>
  <c r="Q779" i="5" s="1"/>
  <c r="L779" i="5"/>
  <c r="J779" i="5"/>
  <c r="G784" i="5"/>
  <c r="K784" i="5" s="1"/>
  <c r="L791" i="5"/>
  <c r="J791" i="5"/>
  <c r="R791" i="5"/>
  <c r="O791" i="5" s="1"/>
  <c r="I791" i="5"/>
  <c r="H791" i="5"/>
  <c r="H795" i="5"/>
  <c r="P795" i="5"/>
  <c r="Q795" i="5" s="1"/>
  <c r="L795" i="5"/>
  <c r="J795" i="5"/>
  <c r="L809" i="5"/>
  <c r="J809" i="5"/>
  <c r="H809" i="5"/>
  <c r="J813" i="5"/>
  <c r="R813" i="5"/>
  <c r="O813" i="5" s="1"/>
  <c r="I813" i="5"/>
  <c r="H813" i="5"/>
  <c r="P813" i="5"/>
  <c r="Q813" i="5" s="1"/>
  <c r="L813" i="5"/>
  <c r="P818" i="5"/>
  <c r="Q818" i="5" s="1"/>
  <c r="L818" i="5"/>
  <c r="R818" i="5"/>
  <c r="O818" i="5" s="1"/>
  <c r="I818" i="5"/>
  <c r="H819" i="5"/>
  <c r="P819" i="5"/>
  <c r="Q819" i="5" s="1"/>
  <c r="L819" i="5"/>
  <c r="J819" i="5"/>
  <c r="M830" i="5"/>
  <c r="M831" i="5" s="1"/>
  <c r="M832" i="5" s="1"/>
  <c r="M833" i="5" s="1"/>
  <c r="M834" i="5" s="1"/>
  <c r="M835" i="5" s="1"/>
  <c r="M836" i="5" s="1"/>
  <c r="M837" i="5" s="1"/>
  <c r="M838" i="5" s="1"/>
  <c r="M839" i="5" s="1"/>
  <c r="M840" i="5" s="1"/>
  <c r="M841" i="5" s="1"/>
  <c r="M842" i="5" s="1"/>
  <c r="M843" i="5" s="1"/>
  <c r="M844" i="5" s="1"/>
  <c r="M845" i="5" s="1"/>
  <c r="M846" i="5" s="1"/>
  <c r="M847" i="5" s="1"/>
  <c r="M848" i="5" s="1"/>
  <c r="M849" i="5" s="1"/>
  <c r="M850" i="5" s="1"/>
  <c r="M851" i="5" s="1"/>
  <c r="M852" i="5" s="1"/>
  <c r="M853" i="5" s="1"/>
  <c r="M854" i="5" s="1"/>
  <c r="M855" i="5" s="1"/>
  <c r="M856" i="5" s="1"/>
  <c r="M857" i="5" s="1"/>
  <c r="M858" i="5" s="1"/>
  <c r="M859" i="5" s="1"/>
  <c r="M860" i="5" s="1"/>
  <c r="M861" i="5" s="1"/>
  <c r="M862" i="5" s="1"/>
  <c r="M863" i="5" s="1"/>
  <c r="M864" i="5" s="1"/>
  <c r="M865" i="5" s="1"/>
  <c r="M866" i="5" s="1"/>
  <c r="M867" i="5" s="1"/>
  <c r="M868" i="5" s="1"/>
  <c r="M869" i="5" s="1"/>
  <c r="M870" i="5" s="1"/>
  <c r="M871" i="5" s="1"/>
  <c r="M872" i="5" s="1"/>
  <c r="M873" i="5" s="1"/>
  <c r="M874" i="5" s="1"/>
  <c r="M875" i="5" s="1"/>
  <c r="M876" i="5" s="1"/>
  <c r="M877" i="5" s="1"/>
  <c r="M878" i="5" s="1"/>
  <c r="M879" i="5" s="1"/>
  <c r="M880" i="5" s="1"/>
  <c r="M881" i="5" s="1"/>
  <c r="M882" i="5" s="1"/>
  <c r="M883" i="5" s="1"/>
  <c r="M884" i="5" s="1"/>
  <c r="M885" i="5" s="1"/>
  <c r="M886" i="5" s="1"/>
  <c r="M887" i="5" s="1"/>
  <c r="M888" i="5" s="1"/>
  <c r="M889" i="5" s="1"/>
  <c r="M890" i="5" s="1"/>
  <c r="M891" i="5" s="1"/>
  <c r="M892" i="5" s="1"/>
  <c r="M893" i="5" s="1"/>
  <c r="M894" i="5" s="1"/>
  <c r="M895" i="5" s="1"/>
  <c r="M896" i="5" s="1"/>
  <c r="M897" i="5" s="1"/>
  <c r="M898" i="5" s="1"/>
  <c r="M899" i="5" s="1"/>
  <c r="M900" i="5" s="1"/>
  <c r="M901" i="5" s="1"/>
  <c r="M902" i="5" s="1"/>
  <c r="M903" i="5" s="1"/>
  <c r="M904" i="5" s="1"/>
  <c r="M905" i="5" s="1"/>
  <c r="M906" i="5" s="1"/>
  <c r="M907" i="5" s="1"/>
  <c r="M908" i="5" s="1"/>
  <c r="M909" i="5" s="1"/>
  <c r="M910" i="5" s="1"/>
  <c r="M911" i="5" s="1"/>
  <c r="M912" i="5" s="1"/>
  <c r="M913" i="5" s="1"/>
  <c r="M914" i="5" s="1"/>
  <c r="M915" i="5" s="1"/>
  <c r="M916" i="5" s="1"/>
  <c r="M917" i="5" s="1"/>
  <c r="M918" i="5" s="1"/>
  <c r="M919" i="5" s="1"/>
  <c r="M920" i="5" s="1"/>
  <c r="M921" i="5" s="1"/>
  <c r="M922" i="5" s="1"/>
  <c r="M923" i="5" s="1"/>
  <c r="M924" i="5" s="1"/>
  <c r="M925" i="5" s="1"/>
  <c r="M926" i="5" s="1"/>
  <c r="M927" i="5" s="1"/>
  <c r="M928" i="5" s="1"/>
  <c r="M929" i="5" s="1"/>
  <c r="M930" i="5" s="1"/>
  <c r="M931" i="5" s="1"/>
  <c r="M932" i="5" s="1"/>
  <c r="M933" i="5" s="1"/>
  <c r="M934" i="5" s="1"/>
  <c r="M935" i="5" s="1"/>
  <c r="M936" i="5" s="1"/>
  <c r="M937" i="5" s="1"/>
  <c r="M938" i="5" s="1"/>
  <c r="M939" i="5" s="1"/>
  <c r="M940" i="5" s="1"/>
  <c r="M941" i="5" s="1"/>
  <c r="M942" i="5" s="1"/>
  <c r="M943" i="5" s="1"/>
  <c r="M944" i="5" s="1"/>
  <c r="M945" i="5" s="1"/>
  <c r="M946" i="5" s="1"/>
  <c r="M947" i="5" s="1"/>
  <c r="M948" i="5" s="1"/>
  <c r="M949" i="5" s="1"/>
  <c r="M950" i="5" s="1"/>
  <c r="M951" i="5" s="1"/>
  <c r="M952" i="5" s="1"/>
  <c r="M953" i="5" s="1"/>
  <c r="M954" i="5" s="1"/>
  <c r="M955" i="5" s="1"/>
  <c r="M956" i="5" s="1"/>
  <c r="M957" i="5" s="1"/>
  <c r="M958" i="5" s="1"/>
  <c r="M959" i="5" s="1"/>
  <c r="M960" i="5" s="1"/>
  <c r="M961" i="5" s="1"/>
  <c r="M962" i="5" s="1"/>
  <c r="M963" i="5" s="1"/>
  <c r="M964" i="5" s="1"/>
  <c r="M965" i="5" s="1"/>
  <c r="M966" i="5" s="1"/>
  <c r="M967" i="5" s="1"/>
  <c r="M968" i="5" s="1"/>
  <c r="M969" i="5" s="1"/>
  <c r="M970" i="5" s="1"/>
  <c r="M971" i="5" s="1"/>
  <c r="M972" i="5" s="1"/>
  <c r="M973" i="5" s="1"/>
  <c r="M974" i="5" s="1"/>
  <c r="M975" i="5" s="1"/>
  <c r="M976" i="5" s="1"/>
  <c r="M977" i="5" s="1"/>
  <c r="M978" i="5" s="1"/>
  <c r="M979" i="5" s="1"/>
  <c r="M980" i="5" s="1"/>
  <c r="M981" i="5" s="1"/>
  <c r="M982" i="5" s="1"/>
  <c r="M983" i="5" s="1"/>
  <c r="M984" i="5" s="1"/>
  <c r="M985" i="5" s="1"/>
  <c r="M986" i="5" s="1"/>
  <c r="M987" i="5" s="1"/>
  <c r="M988" i="5" s="1"/>
  <c r="M989" i="5" s="1"/>
  <c r="M990" i="5" s="1"/>
  <c r="M991" i="5" s="1"/>
  <c r="M992" i="5" s="1"/>
  <c r="M993" i="5" s="1"/>
  <c r="M994" i="5" s="1"/>
  <c r="M995" i="5" s="1"/>
  <c r="M996" i="5" s="1"/>
  <c r="M997" i="5" s="1"/>
  <c r="M998" i="5" s="1"/>
  <c r="M999" i="5" s="1"/>
  <c r="M1000" i="5" s="1"/>
  <c r="M1001" i="5" s="1"/>
  <c r="M1002" i="5" s="1"/>
  <c r="M1003" i="5" s="1"/>
  <c r="M1004" i="5" s="1"/>
  <c r="M1005" i="5" s="1"/>
  <c r="M1006" i="5" s="1"/>
  <c r="M1007" i="5" s="1"/>
  <c r="M1008" i="5" s="1"/>
  <c r="M1009" i="5" s="1"/>
  <c r="M1010" i="5" s="1"/>
  <c r="M1011" i="5" s="1"/>
  <c r="M1012" i="5" s="1"/>
  <c r="M1013" i="5" s="1"/>
  <c r="M1014" i="5" s="1"/>
  <c r="M1015" i="5" s="1"/>
  <c r="M1016" i="5" s="1"/>
  <c r="M1017" i="5" s="1"/>
  <c r="M1018" i="5" s="1"/>
  <c r="M1019" i="5" s="1"/>
  <c r="M1020" i="5" s="1"/>
  <c r="M1021" i="5" s="1"/>
  <c r="M1022" i="5" s="1"/>
  <c r="M1023" i="5" s="1"/>
  <c r="M1024" i="5" s="1"/>
  <c r="M1025" i="5" s="1"/>
  <c r="M1026" i="5" s="1"/>
  <c r="M1027" i="5" s="1"/>
  <c r="M1028" i="5" s="1"/>
  <c r="G829" i="5"/>
  <c r="K829" i="5" s="1"/>
  <c r="L836" i="5"/>
  <c r="J836" i="5"/>
  <c r="R836" i="5"/>
  <c r="O836" i="5" s="1"/>
  <c r="I836" i="5"/>
  <c r="H836" i="5"/>
  <c r="T901" i="5"/>
  <c r="S901" i="5"/>
  <c r="P770" i="5"/>
  <c r="Q770" i="5" s="1"/>
  <c r="R770" i="5"/>
  <c r="O770" i="5" s="1"/>
  <c r="I770" i="5"/>
  <c r="I771" i="5"/>
  <c r="H772" i="5"/>
  <c r="R774" i="5"/>
  <c r="O774" i="5" s="1"/>
  <c r="I774" i="5"/>
  <c r="P774" i="5"/>
  <c r="Q774" i="5" s="1"/>
  <c r="R779" i="5"/>
  <c r="O779" i="5" s="1"/>
  <c r="R788" i="5"/>
  <c r="O788" i="5" s="1"/>
  <c r="I788" i="5"/>
  <c r="H788" i="5"/>
  <c r="P788" i="5"/>
  <c r="Q788" i="5" s="1"/>
  <c r="R795" i="5"/>
  <c r="O795" i="5" s="1"/>
  <c r="J806" i="5"/>
  <c r="R806" i="5"/>
  <c r="O806" i="5" s="1"/>
  <c r="I806" i="5"/>
  <c r="H806" i="5"/>
  <c r="P806" i="5"/>
  <c r="Q806" i="5" s="1"/>
  <c r="I809" i="5"/>
  <c r="L815" i="5"/>
  <c r="J815" i="5"/>
  <c r="R815" i="5"/>
  <c r="O815" i="5" s="1"/>
  <c r="I815" i="5"/>
  <c r="H815" i="5"/>
  <c r="H818" i="5"/>
  <c r="R819" i="5"/>
  <c r="O819" i="5" s="1"/>
  <c r="R833" i="5"/>
  <c r="O833" i="5" s="1"/>
  <c r="I833" i="5"/>
  <c r="H833" i="5"/>
  <c r="P833" i="5"/>
  <c r="Q833" i="5" s="1"/>
  <c r="L838" i="5"/>
  <c r="J838" i="5"/>
  <c r="H838" i="5"/>
  <c r="P838" i="5"/>
  <c r="Q838" i="5" s="1"/>
  <c r="H842" i="5"/>
  <c r="L842" i="5"/>
  <c r="J842" i="5"/>
  <c r="I842" i="5"/>
  <c r="R842" i="5"/>
  <c r="O842" i="5" s="1"/>
  <c r="R848" i="5"/>
  <c r="O848" i="5" s="1"/>
  <c r="I848" i="5"/>
  <c r="P848" i="5"/>
  <c r="Q848" i="5" s="1"/>
  <c r="L848" i="5"/>
  <c r="J848" i="5"/>
  <c r="H848" i="5"/>
  <c r="H862" i="5"/>
  <c r="P862" i="5"/>
  <c r="Q862" i="5" s="1"/>
  <c r="L862" i="5"/>
  <c r="R862" i="5"/>
  <c r="O862" i="5" s="1"/>
  <c r="J862" i="5"/>
  <c r="T885" i="5"/>
  <c r="S885" i="5"/>
  <c r="H894" i="5"/>
  <c r="P894" i="5"/>
  <c r="Q894" i="5" s="1"/>
  <c r="L894" i="5"/>
  <c r="R894" i="5"/>
  <c r="O894" i="5" s="1"/>
  <c r="J894" i="5"/>
  <c r="R840" i="5"/>
  <c r="O840" i="5" s="1"/>
  <c r="I840" i="5"/>
  <c r="R856" i="5"/>
  <c r="O856" i="5" s="1"/>
  <c r="I856" i="5"/>
  <c r="P856" i="5"/>
  <c r="Q856" i="5" s="1"/>
  <c r="J865" i="5"/>
  <c r="R865" i="5"/>
  <c r="O865" i="5" s="1"/>
  <c r="I865" i="5"/>
  <c r="H865" i="5"/>
  <c r="P865" i="5"/>
  <c r="Q865" i="5" s="1"/>
  <c r="L874" i="5"/>
  <c r="J874" i="5"/>
  <c r="R874" i="5"/>
  <c r="O874" i="5" s="1"/>
  <c r="I874" i="5"/>
  <c r="H874" i="5"/>
  <c r="H878" i="5"/>
  <c r="P878" i="5"/>
  <c r="Q878" i="5" s="1"/>
  <c r="L878" i="5"/>
  <c r="R879" i="5"/>
  <c r="O879" i="5" s="1"/>
  <c r="I879" i="5"/>
  <c r="H879" i="5"/>
  <c r="P879" i="5"/>
  <c r="Q879" i="5" s="1"/>
  <c r="L883" i="5"/>
  <c r="J883" i="5"/>
  <c r="R883" i="5"/>
  <c r="O883" i="5" s="1"/>
  <c r="I883" i="5"/>
  <c r="L896" i="5"/>
  <c r="J896" i="5"/>
  <c r="I896" i="5"/>
  <c r="R896" i="5"/>
  <c r="O896" i="5" s="1"/>
  <c r="H896" i="5"/>
  <c r="T899" i="5"/>
  <c r="S899" i="5"/>
  <c r="H901" i="5"/>
  <c r="L901" i="5"/>
  <c r="J901" i="5"/>
  <c r="I901" i="5"/>
  <c r="R902" i="5"/>
  <c r="O902" i="5" s="1"/>
  <c r="I902" i="5"/>
  <c r="H902" i="5"/>
  <c r="P902" i="5"/>
  <c r="Q902" i="5" s="1"/>
  <c r="H909" i="5"/>
  <c r="P909" i="5"/>
  <c r="Q909" i="5" s="1"/>
  <c r="R909" i="5"/>
  <c r="O909" i="5" s="1"/>
  <c r="L909" i="5"/>
  <c r="J909" i="5"/>
  <c r="L920" i="5"/>
  <c r="J920" i="5"/>
  <c r="R920" i="5"/>
  <c r="O920" i="5" s="1"/>
  <c r="I920" i="5"/>
  <c r="H920" i="5"/>
  <c r="P920" i="5"/>
  <c r="Q920" i="5" s="1"/>
  <c r="R933" i="5"/>
  <c r="O933" i="5" s="1"/>
  <c r="I933" i="5"/>
  <c r="H933" i="5"/>
  <c r="P933" i="5"/>
  <c r="Q933" i="5" s="1"/>
  <c r="L937" i="5"/>
  <c r="J937" i="5"/>
  <c r="R937" i="5"/>
  <c r="O937" i="5" s="1"/>
  <c r="I937" i="5"/>
  <c r="P937" i="5"/>
  <c r="Q937" i="5" s="1"/>
  <c r="R941" i="5"/>
  <c r="O941" i="5" s="1"/>
  <c r="I941" i="5"/>
  <c r="H941" i="5"/>
  <c r="P941" i="5"/>
  <c r="Q941" i="5" s="1"/>
  <c r="L941" i="5"/>
  <c r="L840" i="5"/>
  <c r="L856" i="5"/>
  <c r="J857" i="5"/>
  <c r="H857" i="5"/>
  <c r="P857" i="5"/>
  <c r="Q857" i="5" s="1"/>
  <c r="G858" i="5"/>
  <c r="K858" i="5" s="1"/>
  <c r="L860" i="5"/>
  <c r="J860" i="5"/>
  <c r="P861" i="5"/>
  <c r="Q861" i="5" s="1"/>
  <c r="L861" i="5"/>
  <c r="L865" i="5"/>
  <c r="R878" i="5"/>
  <c r="O878" i="5" s="1"/>
  <c r="L879" i="5"/>
  <c r="H883" i="5"/>
  <c r="J888" i="5"/>
  <c r="R888" i="5"/>
  <c r="O888" i="5" s="1"/>
  <c r="I888" i="5"/>
  <c r="H888" i="5"/>
  <c r="P888" i="5"/>
  <c r="Q888" i="5" s="1"/>
  <c r="L892" i="5"/>
  <c r="J892" i="5"/>
  <c r="P893" i="5"/>
  <c r="Q893" i="5" s="1"/>
  <c r="L893" i="5"/>
  <c r="I898" i="5"/>
  <c r="R898" i="5"/>
  <c r="O898" i="5" s="1"/>
  <c r="H898" i="5"/>
  <c r="P898" i="5"/>
  <c r="Q898" i="5" s="1"/>
  <c r="P901" i="5"/>
  <c r="Q901" i="5" s="1"/>
  <c r="L902" i="5"/>
  <c r="I909" i="5"/>
  <c r="S924" i="5"/>
  <c r="J926" i="5"/>
  <c r="R926" i="5"/>
  <c r="O926" i="5" s="1"/>
  <c r="I926" i="5"/>
  <c r="H926" i="5"/>
  <c r="P926" i="5"/>
  <c r="Q926" i="5" s="1"/>
  <c r="L926" i="5"/>
  <c r="G928" i="5"/>
  <c r="K928" i="5" s="1"/>
  <c r="L933" i="5"/>
  <c r="H937" i="5"/>
  <c r="G955" i="5"/>
  <c r="K955" i="5" s="1"/>
  <c r="P1008" i="5"/>
  <c r="Q1008" i="5" s="1"/>
  <c r="L1008" i="5"/>
  <c r="R1008" i="5"/>
  <c r="O1008" i="5" s="1"/>
  <c r="I1008" i="5"/>
  <c r="J1008" i="5"/>
  <c r="H1008" i="5"/>
  <c r="P840" i="5"/>
  <c r="Q840" i="5" s="1"/>
  <c r="I860" i="5"/>
  <c r="I861" i="5"/>
  <c r="J864" i="5"/>
  <c r="R864" i="5"/>
  <c r="O864" i="5" s="1"/>
  <c r="I864" i="5"/>
  <c r="H864" i="5"/>
  <c r="P864" i="5"/>
  <c r="Q864" i="5" s="1"/>
  <c r="L868" i="5"/>
  <c r="J868" i="5"/>
  <c r="P869" i="5"/>
  <c r="Q869" i="5" s="1"/>
  <c r="L869" i="5"/>
  <c r="P874" i="5"/>
  <c r="Q874" i="5" s="1"/>
  <c r="P883" i="5"/>
  <c r="Q883" i="5" s="1"/>
  <c r="I892" i="5"/>
  <c r="I893" i="5"/>
  <c r="J895" i="5"/>
  <c r="I895" i="5"/>
  <c r="R895" i="5"/>
  <c r="O895" i="5" s="1"/>
  <c r="H895" i="5"/>
  <c r="P895" i="5"/>
  <c r="Q895" i="5" s="1"/>
  <c r="J903" i="5"/>
  <c r="P903" i="5"/>
  <c r="Q903" i="5" s="1"/>
  <c r="L903" i="5"/>
  <c r="I903" i="5"/>
  <c r="T930" i="5"/>
  <c r="S930" i="5"/>
  <c r="H940" i="5"/>
  <c r="P940" i="5"/>
  <c r="Q940" i="5" s="1"/>
  <c r="L940" i="5"/>
  <c r="R940" i="5"/>
  <c r="O940" i="5" s="1"/>
  <c r="J942" i="5"/>
  <c r="R942" i="5"/>
  <c r="O942" i="5" s="1"/>
  <c r="I942" i="5"/>
  <c r="H942" i="5"/>
  <c r="P942" i="5"/>
  <c r="Q942" i="5" s="1"/>
  <c r="R968" i="5"/>
  <c r="O968" i="5" s="1"/>
  <c r="I968" i="5"/>
  <c r="H968" i="5"/>
  <c r="P968" i="5"/>
  <c r="Q968" i="5" s="1"/>
  <c r="L968" i="5"/>
  <c r="H985" i="5"/>
  <c r="P985" i="5"/>
  <c r="Q985" i="5" s="1"/>
  <c r="L985" i="5"/>
  <c r="J985" i="5"/>
  <c r="R985" i="5"/>
  <c r="O985" i="5" s="1"/>
  <c r="I985" i="5"/>
  <c r="P860" i="5"/>
  <c r="Q860" i="5" s="1"/>
  <c r="J861" i="5"/>
  <c r="R863" i="5"/>
  <c r="O863" i="5" s="1"/>
  <c r="I863" i="5"/>
  <c r="H863" i="5"/>
  <c r="P863" i="5"/>
  <c r="Q863" i="5" s="1"/>
  <c r="L864" i="5"/>
  <c r="G867" i="5"/>
  <c r="K867" i="5" s="1"/>
  <c r="H868" i="5"/>
  <c r="H869" i="5"/>
  <c r="J881" i="5"/>
  <c r="R881" i="5"/>
  <c r="O881" i="5" s="1"/>
  <c r="I881" i="5"/>
  <c r="H881" i="5"/>
  <c r="P881" i="5"/>
  <c r="Q881" i="5" s="1"/>
  <c r="G890" i="5"/>
  <c r="K890" i="5" s="1"/>
  <c r="P892" i="5"/>
  <c r="Q892" i="5" s="1"/>
  <c r="J893" i="5"/>
  <c r="L895" i="5"/>
  <c r="H903" i="5"/>
  <c r="R910" i="5"/>
  <c r="O910" i="5" s="1"/>
  <c r="I910" i="5"/>
  <c r="H910" i="5"/>
  <c r="P910" i="5"/>
  <c r="Q910" i="5" s="1"/>
  <c r="L910" i="5"/>
  <c r="J910" i="5"/>
  <c r="T923" i="5"/>
  <c r="S923" i="5"/>
  <c r="L942" i="5"/>
  <c r="R857" i="5"/>
  <c r="O857" i="5" s="1"/>
  <c r="J872" i="5"/>
  <c r="R872" i="5"/>
  <c r="O872" i="5" s="1"/>
  <c r="I872" i="5"/>
  <c r="H872" i="5"/>
  <c r="P872" i="5"/>
  <c r="Q872" i="5" s="1"/>
  <c r="L876" i="5"/>
  <c r="J876" i="5"/>
  <c r="P877" i="5"/>
  <c r="Q877" i="5" s="1"/>
  <c r="L877" i="5"/>
  <c r="L899" i="5"/>
  <c r="J899" i="5"/>
  <c r="I899" i="5"/>
  <c r="H899" i="5"/>
  <c r="J919" i="5"/>
  <c r="R919" i="5"/>
  <c r="O919" i="5" s="1"/>
  <c r="I919" i="5"/>
  <c r="H919" i="5"/>
  <c r="P919" i="5"/>
  <c r="Q919" i="5" s="1"/>
  <c r="L919" i="5"/>
  <c r="R925" i="5"/>
  <c r="O925" i="5" s="1"/>
  <c r="I925" i="5"/>
  <c r="H925" i="5"/>
  <c r="P925" i="5"/>
  <c r="Q925" i="5" s="1"/>
  <c r="J925" i="5"/>
  <c r="L936" i="5"/>
  <c r="J936" i="5"/>
  <c r="R936" i="5"/>
  <c r="O936" i="5" s="1"/>
  <c r="I936" i="5"/>
  <c r="H936" i="5"/>
  <c r="P936" i="5"/>
  <c r="Q936" i="5" s="1"/>
  <c r="T938" i="5"/>
  <c r="S938" i="5"/>
  <c r="H840" i="5"/>
  <c r="G854" i="5"/>
  <c r="K854" i="5" s="1"/>
  <c r="H856" i="5"/>
  <c r="R860" i="5"/>
  <c r="O860" i="5" s="1"/>
  <c r="R861" i="5"/>
  <c r="O861" i="5" s="1"/>
  <c r="G866" i="5"/>
  <c r="K866" i="5" s="1"/>
  <c r="H870" i="5"/>
  <c r="P870" i="5"/>
  <c r="Q870" i="5" s="1"/>
  <c r="L870" i="5"/>
  <c r="R871" i="5"/>
  <c r="O871" i="5" s="1"/>
  <c r="I871" i="5"/>
  <c r="H871" i="5"/>
  <c r="P871" i="5"/>
  <c r="Q871" i="5" s="1"/>
  <c r="L872" i="5"/>
  <c r="G875" i="5"/>
  <c r="K875" i="5" s="1"/>
  <c r="H876" i="5"/>
  <c r="H877" i="5"/>
  <c r="I878" i="5"/>
  <c r="J889" i="5"/>
  <c r="R889" i="5"/>
  <c r="O889" i="5" s="1"/>
  <c r="I889" i="5"/>
  <c r="H889" i="5"/>
  <c r="P889" i="5"/>
  <c r="Q889" i="5" s="1"/>
  <c r="R892" i="5"/>
  <c r="O892" i="5" s="1"/>
  <c r="R893" i="5"/>
  <c r="O893" i="5" s="1"/>
  <c r="L897" i="5"/>
  <c r="P897" i="5"/>
  <c r="Q897" i="5" s="1"/>
  <c r="P899" i="5"/>
  <c r="Q899" i="5" s="1"/>
  <c r="R903" i="5"/>
  <c r="O903" i="5" s="1"/>
  <c r="G906" i="5"/>
  <c r="K906" i="5" s="1"/>
  <c r="J911" i="5"/>
  <c r="R911" i="5"/>
  <c r="O911" i="5" s="1"/>
  <c r="I911" i="5"/>
  <c r="H911" i="5"/>
  <c r="P911" i="5"/>
  <c r="Q911" i="5" s="1"/>
  <c r="L925" i="5"/>
  <c r="T959" i="5"/>
  <c r="S959" i="5"/>
  <c r="J840" i="5"/>
  <c r="G843" i="5"/>
  <c r="K843" i="5" s="1"/>
  <c r="J856" i="5"/>
  <c r="R870" i="5"/>
  <c r="O870" i="5" s="1"/>
  <c r="L871" i="5"/>
  <c r="I876" i="5"/>
  <c r="I877" i="5"/>
  <c r="J878" i="5"/>
  <c r="J879" i="5"/>
  <c r="J880" i="5"/>
  <c r="R880" i="5"/>
  <c r="O880" i="5" s="1"/>
  <c r="I880" i="5"/>
  <c r="H880" i="5"/>
  <c r="P880" i="5"/>
  <c r="Q880" i="5" s="1"/>
  <c r="L884" i="5"/>
  <c r="J884" i="5"/>
  <c r="P885" i="5"/>
  <c r="Q885" i="5" s="1"/>
  <c r="L885" i="5"/>
  <c r="L889" i="5"/>
  <c r="H897" i="5"/>
  <c r="J902" i="5"/>
  <c r="L911" i="5"/>
  <c r="H924" i="5"/>
  <c r="P924" i="5"/>
  <c r="Q924" i="5" s="1"/>
  <c r="L924" i="5"/>
  <c r="J924" i="5"/>
  <c r="I924" i="5"/>
  <c r="J933" i="5"/>
  <c r="J941" i="5"/>
  <c r="L957" i="5"/>
  <c r="J957" i="5"/>
  <c r="R957" i="5"/>
  <c r="O957" i="5" s="1"/>
  <c r="I957" i="5"/>
  <c r="P957" i="5"/>
  <c r="Q957" i="5" s="1"/>
  <c r="H957" i="5"/>
  <c r="J953" i="5"/>
  <c r="R953" i="5"/>
  <c r="O953" i="5" s="1"/>
  <c r="I953" i="5"/>
  <c r="P953" i="5"/>
  <c r="Q953" i="5" s="1"/>
  <c r="H953" i="5"/>
  <c r="J1003" i="5"/>
  <c r="R1003" i="5"/>
  <c r="O1003" i="5" s="1"/>
  <c r="I1003" i="5"/>
  <c r="H1003" i="5"/>
  <c r="P1003" i="5"/>
  <c r="Q1003" i="5" s="1"/>
  <c r="L1003" i="5"/>
  <c r="L1023" i="5"/>
  <c r="J1023" i="5"/>
  <c r="H1023" i="5"/>
  <c r="R1023" i="5"/>
  <c r="O1023" i="5" s="1"/>
  <c r="P1023" i="5"/>
  <c r="Q1023" i="5" s="1"/>
  <c r="I1023" i="5"/>
  <c r="J927" i="5"/>
  <c r="R927" i="5"/>
  <c r="O927" i="5" s="1"/>
  <c r="I927" i="5"/>
  <c r="H927" i="5"/>
  <c r="P927" i="5"/>
  <c r="Q927" i="5" s="1"/>
  <c r="J945" i="5"/>
  <c r="I945" i="5"/>
  <c r="H945" i="5"/>
  <c r="R945" i="5"/>
  <c r="O945" i="5" s="1"/>
  <c r="P945" i="5"/>
  <c r="Q945" i="5" s="1"/>
  <c r="R948" i="5"/>
  <c r="O948" i="5" s="1"/>
  <c r="I948" i="5"/>
  <c r="P948" i="5"/>
  <c r="Q948" i="5" s="1"/>
  <c r="L948" i="5"/>
  <c r="L953" i="5"/>
  <c r="T958" i="5"/>
  <c r="S958" i="5"/>
  <c r="H967" i="5"/>
  <c r="P967" i="5"/>
  <c r="Q967" i="5" s="1"/>
  <c r="L967" i="5"/>
  <c r="R967" i="5"/>
  <c r="O967" i="5" s="1"/>
  <c r="J967" i="5"/>
  <c r="L914" i="5"/>
  <c r="J914" i="5"/>
  <c r="P915" i="5"/>
  <c r="Q915" i="5" s="1"/>
  <c r="L915" i="5"/>
  <c r="J935" i="5"/>
  <c r="R935" i="5"/>
  <c r="O935" i="5" s="1"/>
  <c r="I935" i="5"/>
  <c r="H935" i="5"/>
  <c r="P935" i="5"/>
  <c r="Q935" i="5" s="1"/>
  <c r="R952" i="5"/>
  <c r="O952" i="5" s="1"/>
  <c r="I952" i="5"/>
  <c r="H952" i="5"/>
  <c r="L952" i="5"/>
  <c r="J952" i="5"/>
  <c r="G971" i="5"/>
  <c r="K971" i="5" s="1"/>
  <c r="G900" i="5"/>
  <c r="K900" i="5" s="1"/>
  <c r="R904" i="5"/>
  <c r="O904" i="5" s="1"/>
  <c r="H904" i="5"/>
  <c r="G908" i="5"/>
  <c r="K908" i="5" s="1"/>
  <c r="L913" i="5"/>
  <c r="J913" i="5"/>
  <c r="R913" i="5"/>
  <c r="O913" i="5" s="1"/>
  <c r="I913" i="5"/>
  <c r="J918" i="5"/>
  <c r="R918" i="5"/>
  <c r="O918" i="5" s="1"/>
  <c r="I918" i="5"/>
  <c r="H918" i="5"/>
  <c r="P918" i="5"/>
  <c r="Q918" i="5" s="1"/>
  <c r="L922" i="5"/>
  <c r="J922" i="5"/>
  <c r="P923" i="5"/>
  <c r="Q923" i="5" s="1"/>
  <c r="L923" i="5"/>
  <c r="G943" i="5"/>
  <c r="K943" i="5" s="1"/>
  <c r="J969" i="5"/>
  <c r="R969" i="5"/>
  <c r="O969" i="5" s="1"/>
  <c r="I969" i="5"/>
  <c r="H969" i="5"/>
  <c r="P969" i="5"/>
  <c r="Q969" i="5" s="1"/>
  <c r="L973" i="5"/>
  <c r="J973" i="5"/>
  <c r="R973" i="5"/>
  <c r="O973" i="5" s="1"/>
  <c r="I973" i="5"/>
  <c r="P973" i="5"/>
  <c r="Q973" i="5" s="1"/>
  <c r="H973" i="5"/>
  <c r="P992" i="5"/>
  <c r="Q992" i="5" s="1"/>
  <c r="R992" i="5"/>
  <c r="O992" i="5" s="1"/>
  <c r="I992" i="5"/>
  <c r="L992" i="5"/>
  <c r="J992" i="5"/>
  <c r="H992" i="5"/>
  <c r="I904" i="5"/>
  <c r="J907" i="5"/>
  <c r="H913" i="5"/>
  <c r="I914" i="5"/>
  <c r="I915" i="5"/>
  <c r="L918" i="5"/>
  <c r="G921" i="5"/>
  <c r="K921" i="5" s="1"/>
  <c r="H922" i="5"/>
  <c r="H923" i="5"/>
  <c r="L930" i="5"/>
  <c r="J930" i="5"/>
  <c r="P931" i="5"/>
  <c r="Q931" i="5" s="1"/>
  <c r="L931" i="5"/>
  <c r="G964" i="5"/>
  <c r="K964" i="5" s="1"/>
  <c r="L969" i="5"/>
  <c r="P977" i="5"/>
  <c r="Q977" i="5" s="1"/>
  <c r="J977" i="5"/>
  <c r="L977" i="5"/>
  <c r="I977" i="5"/>
  <c r="H977" i="5"/>
  <c r="R977" i="5"/>
  <c r="O977" i="5" s="1"/>
  <c r="J987" i="5"/>
  <c r="R987" i="5"/>
  <c r="O987" i="5" s="1"/>
  <c r="I987" i="5"/>
  <c r="H987" i="5"/>
  <c r="L987" i="5"/>
  <c r="P987" i="5"/>
  <c r="Q987" i="5" s="1"/>
  <c r="J904" i="5"/>
  <c r="L912" i="5"/>
  <c r="J912" i="5"/>
  <c r="R912" i="5"/>
  <c r="O912" i="5" s="1"/>
  <c r="I912" i="5"/>
  <c r="H912" i="5"/>
  <c r="H916" i="5"/>
  <c r="P916" i="5"/>
  <c r="Q916" i="5" s="1"/>
  <c r="L916" i="5"/>
  <c r="R917" i="5"/>
  <c r="O917" i="5" s="1"/>
  <c r="I917" i="5"/>
  <c r="H917" i="5"/>
  <c r="P917" i="5"/>
  <c r="Q917" i="5" s="1"/>
  <c r="I922" i="5"/>
  <c r="L929" i="5"/>
  <c r="J929" i="5"/>
  <c r="R929" i="5"/>
  <c r="O929" i="5" s="1"/>
  <c r="I929" i="5"/>
  <c r="J934" i="5"/>
  <c r="R934" i="5"/>
  <c r="O934" i="5" s="1"/>
  <c r="I934" i="5"/>
  <c r="H934" i="5"/>
  <c r="P934" i="5"/>
  <c r="Q934" i="5" s="1"/>
  <c r="L938" i="5"/>
  <c r="J938" i="5"/>
  <c r="P939" i="5"/>
  <c r="Q939" i="5" s="1"/>
  <c r="L939" i="5"/>
  <c r="P946" i="5"/>
  <c r="Q946" i="5" s="1"/>
  <c r="L946" i="5"/>
  <c r="J946" i="5"/>
  <c r="J962" i="5"/>
  <c r="R962" i="5"/>
  <c r="O962" i="5" s="1"/>
  <c r="I962" i="5"/>
  <c r="H962" i="5"/>
  <c r="P962" i="5"/>
  <c r="Q962" i="5" s="1"/>
  <c r="T989" i="5"/>
  <c r="S989" i="5"/>
  <c r="P950" i="5"/>
  <c r="Q950" i="5" s="1"/>
  <c r="L950" i="5"/>
  <c r="P966" i="5"/>
  <c r="Q966" i="5" s="1"/>
  <c r="L966" i="5"/>
  <c r="J966" i="5"/>
  <c r="R986" i="5"/>
  <c r="O986" i="5" s="1"/>
  <c r="I986" i="5"/>
  <c r="H986" i="5"/>
  <c r="P986" i="5"/>
  <c r="Q986" i="5" s="1"/>
  <c r="L986" i="5"/>
  <c r="H993" i="5"/>
  <c r="P993" i="5"/>
  <c r="Q993" i="5" s="1"/>
  <c r="L993" i="5"/>
  <c r="J993" i="5"/>
  <c r="R993" i="5"/>
  <c r="O993" i="5" s="1"/>
  <c r="H1017" i="5"/>
  <c r="P1017" i="5"/>
  <c r="Q1017" i="5" s="1"/>
  <c r="L1017" i="5"/>
  <c r="J1017" i="5"/>
  <c r="R1017" i="5"/>
  <c r="O1017" i="5" s="1"/>
  <c r="I1017" i="5"/>
  <c r="G947" i="5"/>
  <c r="K947" i="5" s="1"/>
  <c r="H949" i="5"/>
  <c r="H950" i="5"/>
  <c r="G951" i="5"/>
  <c r="K951" i="5" s="1"/>
  <c r="J954" i="5"/>
  <c r="R954" i="5"/>
  <c r="O954" i="5" s="1"/>
  <c r="I954" i="5"/>
  <c r="H954" i="5"/>
  <c r="P954" i="5"/>
  <c r="Q954" i="5" s="1"/>
  <c r="J961" i="5"/>
  <c r="R961" i="5"/>
  <c r="O961" i="5" s="1"/>
  <c r="I961" i="5"/>
  <c r="H961" i="5"/>
  <c r="P961" i="5"/>
  <c r="Q961" i="5" s="1"/>
  <c r="G963" i="5"/>
  <c r="K963" i="5" s="1"/>
  <c r="H966" i="5"/>
  <c r="J970" i="5"/>
  <c r="R970" i="5"/>
  <c r="O970" i="5" s="1"/>
  <c r="I970" i="5"/>
  <c r="H970" i="5"/>
  <c r="P970" i="5"/>
  <c r="Q970" i="5" s="1"/>
  <c r="L983" i="5"/>
  <c r="H983" i="5"/>
  <c r="R983" i="5"/>
  <c r="O983" i="5" s="1"/>
  <c r="P983" i="5"/>
  <c r="Q983" i="5" s="1"/>
  <c r="J983" i="5"/>
  <c r="I983" i="5"/>
  <c r="J986" i="5"/>
  <c r="I993" i="5"/>
  <c r="L956" i="5"/>
  <c r="J956" i="5"/>
  <c r="R956" i="5"/>
  <c r="O956" i="5" s="1"/>
  <c r="I956" i="5"/>
  <c r="H956" i="5"/>
  <c r="H959" i="5"/>
  <c r="P959" i="5"/>
  <c r="Q959" i="5" s="1"/>
  <c r="L959" i="5"/>
  <c r="L972" i="5"/>
  <c r="J972" i="5"/>
  <c r="R972" i="5"/>
  <c r="O972" i="5" s="1"/>
  <c r="I972" i="5"/>
  <c r="H972" i="5"/>
  <c r="H975" i="5"/>
  <c r="P975" i="5"/>
  <c r="Q975" i="5" s="1"/>
  <c r="L975" i="5"/>
  <c r="R978" i="5"/>
  <c r="O978" i="5" s="1"/>
  <c r="I978" i="5"/>
  <c r="H978" i="5"/>
  <c r="J978" i="5"/>
  <c r="P978" i="5"/>
  <c r="Q978" i="5" s="1"/>
  <c r="J980" i="5"/>
  <c r="R980" i="5"/>
  <c r="O980" i="5" s="1"/>
  <c r="I980" i="5"/>
  <c r="P980" i="5"/>
  <c r="Q980" i="5" s="1"/>
  <c r="R1002" i="5"/>
  <c r="O1002" i="5" s="1"/>
  <c r="I1002" i="5"/>
  <c r="H1002" i="5"/>
  <c r="P1002" i="5"/>
  <c r="Q1002" i="5" s="1"/>
  <c r="L1002" i="5"/>
  <c r="J1002" i="5"/>
  <c r="H1009" i="5"/>
  <c r="P1009" i="5"/>
  <c r="Q1009" i="5" s="1"/>
  <c r="L1009" i="5"/>
  <c r="J1009" i="5"/>
  <c r="I1009" i="5"/>
  <c r="J1027" i="5"/>
  <c r="R1027" i="5"/>
  <c r="O1027" i="5" s="1"/>
  <c r="I1027" i="5"/>
  <c r="H1027" i="5"/>
  <c r="P1027" i="5"/>
  <c r="Q1027" i="5" s="1"/>
  <c r="L1027" i="5"/>
  <c r="L949" i="5"/>
  <c r="J950" i="5"/>
  <c r="I959" i="5"/>
  <c r="R960" i="5"/>
  <c r="O960" i="5" s="1"/>
  <c r="I960" i="5"/>
  <c r="H960" i="5"/>
  <c r="P960" i="5"/>
  <c r="Q960" i="5" s="1"/>
  <c r="L960" i="5"/>
  <c r="L965" i="5"/>
  <c r="J965" i="5"/>
  <c r="R965" i="5"/>
  <c r="O965" i="5" s="1"/>
  <c r="I965" i="5"/>
  <c r="I975" i="5"/>
  <c r="R976" i="5"/>
  <c r="O976" i="5" s="1"/>
  <c r="I976" i="5"/>
  <c r="H976" i="5"/>
  <c r="P976" i="5"/>
  <c r="Q976" i="5" s="1"/>
  <c r="L976" i="5"/>
  <c r="L978" i="5"/>
  <c r="H980" i="5"/>
  <c r="G996" i="5"/>
  <c r="K996" i="5" s="1"/>
  <c r="R1009" i="5"/>
  <c r="O1009" i="5" s="1"/>
  <c r="G1014" i="5"/>
  <c r="K1014" i="5" s="1"/>
  <c r="H1025" i="5"/>
  <c r="P1025" i="5"/>
  <c r="Q1025" i="5" s="1"/>
  <c r="L1025" i="5"/>
  <c r="J1025" i="5"/>
  <c r="R1025" i="5"/>
  <c r="O1025" i="5" s="1"/>
  <c r="I1025" i="5"/>
  <c r="P956" i="5"/>
  <c r="Q956" i="5" s="1"/>
  <c r="P958" i="5"/>
  <c r="Q958" i="5" s="1"/>
  <c r="L958" i="5"/>
  <c r="J958" i="5"/>
  <c r="J959" i="5"/>
  <c r="P974" i="5"/>
  <c r="Q974" i="5" s="1"/>
  <c r="L974" i="5"/>
  <c r="J974" i="5"/>
  <c r="L991" i="5"/>
  <c r="J991" i="5"/>
  <c r="H991" i="5"/>
  <c r="R991" i="5"/>
  <c r="O991" i="5" s="1"/>
  <c r="P991" i="5"/>
  <c r="Q991" i="5" s="1"/>
  <c r="I991" i="5"/>
  <c r="L999" i="5"/>
  <c r="J999" i="5"/>
  <c r="H999" i="5"/>
  <c r="R999" i="5"/>
  <c r="O999" i="5" s="1"/>
  <c r="P999" i="5"/>
  <c r="Q999" i="5" s="1"/>
  <c r="L1005" i="5"/>
  <c r="J1005" i="5"/>
  <c r="R1005" i="5"/>
  <c r="O1005" i="5" s="1"/>
  <c r="I1005" i="5"/>
  <c r="H1005" i="5"/>
  <c r="P1005" i="5"/>
  <c r="Q1005" i="5" s="1"/>
  <c r="P984" i="5"/>
  <c r="Q984" i="5" s="1"/>
  <c r="R984" i="5"/>
  <c r="O984" i="5" s="1"/>
  <c r="I984" i="5"/>
  <c r="G990" i="5"/>
  <c r="K990" i="5" s="1"/>
  <c r="G998" i="5"/>
  <c r="K998" i="5" s="1"/>
  <c r="J1020" i="5"/>
  <c r="R1020" i="5"/>
  <c r="O1020" i="5" s="1"/>
  <c r="I1020" i="5"/>
  <c r="H1020" i="5"/>
  <c r="P1020" i="5"/>
  <c r="Q1020" i="5" s="1"/>
  <c r="R1026" i="5"/>
  <c r="O1026" i="5" s="1"/>
  <c r="I1026" i="5"/>
  <c r="H1026" i="5"/>
  <c r="P1026" i="5"/>
  <c r="Q1026" i="5" s="1"/>
  <c r="H984" i="5"/>
  <c r="L1007" i="5"/>
  <c r="J1007" i="5"/>
  <c r="H1007" i="5"/>
  <c r="J1011" i="5"/>
  <c r="R1011" i="5"/>
  <c r="O1011" i="5" s="1"/>
  <c r="I1011" i="5"/>
  <c r="H1011" i="5"/>
  <c r="P1011" i="5"/>
  <c r="Q1011" i="5" s="1"/>
  <c r="L1011" i="5"/>
  <c r="P1016" i="5"/>
  <c r="Q1016" i="5" s="1"/>
  <c r="L1016" i="5"/>
  <c r="R1016" i="5"/>
  <c r="O1016" i="5" s="1"/>
  <c r="I1016" i="5"/>
  <c r="L1020" i="5"/>
  <c r="G1022" i="5"/>
  <c r="K1022" i="5" s="1"/>
  <c r="J1026" i="5"/>
  <c r="J984" i="5"/>
  <c r="L989" i="5"/>
  <c r="J989" i="5"/>
  <c r="H989" i="5"/>
  <c r="J1004" i="5"/>
  <c r="R1004" i="5"/>
  <c r="O1004" i="5" s="1"/>
  <c r="I1004" i="5"/>
  <c r="H1004" i="5"/>
  <c r="P1004" i="5"/>
  <c r="Q1004" i="5" s="1"/>
  <c r="R1010" i="5"/>
  <c r="O1010" i="5" s="1"/>
  <c r="I1010" i="5"/>
  <c r="H1010" i="5"/>
  <c r="P1010" i="5"/>
  <c r="Q1010" i="5" s="1"/>
  <c r="L1013" i="5"/>
  <c r="J1013" i="5"/>
  <c r="R1013" i="5"/>
  <c r="O1013" i="5" s="1"/>
  <c r="I1013" i="5"/>
  <c r="H1013" i="5"/>
  <c r="L1026" i="5"/>
  <c r="L984" i="5"/>
  <c r="J988" i="5"/>
  <c r="R988" i="5"/>
  <c r="O988" i="5" s="1"/>
  <c r="I988" i="5"/>
  <c r="P988" i="5"/>
  <c r="Q988" i="5" s="1"/>
  <c r="I989" i="5"/>
  <c r="J995" i="5"/>
  <c r="R995" i="5"/>
  <c r="O995" i="5" s="1"/>
  <c r="I995" i="5"/>
  <c r="H995" i="5"/>
  <c r="P995" i="5"/>
  <c r="Q995" i="5" s="1"/>
  <c r="L995" i="5"/>
  <c r="P1000" i="5"/>
  <c r="Q1000" i="5" s="1"/>
  <c r="L1000" i="5"/>
  <c r="R1000" i="5"/>
  <c r="O1000" i="5" s="1"/>
  <c r="I1000" i="5"/>
  <c r="H1001" i="5"/>
  <c r="P1001" i="5"/>
  <c r="Q1001" i="5" s="1"/>
  <c r="L1001" i="5"/>
  <c r="J1001" i="5"/>
  <c r="L1004" i="5"/>
  <c r="G1006" i="5"/>
  <c r="K1006" i="5" s="1"/>
  <c r="P1007" i="5"/>
  <c r="Q1007" i="5" s="1"/>
  <c r="J1010" i="5"/>
  <c r="J1028" i="5"/>
  <c r="R1028" i="5"/>
  <c r="O1028" i="5" s="1"/>
  <c r="I1028" i="5"/>
  <c r="H1028" i="5"/>
  <c r="P1028" i="5"/>
  <c r="Q1028" i="5" s="1"/>
  <c r="R994" i="5"/>
  <c r="O994" i="5" s="1"/>
  <c r="I994" i="5"/>
  <c r="H994" i="5"/>
  <c r="P994" i="5"/>
  <c r="Q994" i="5" s="1"/>
  <c r="L997" i="5"/>
  <c r="J997" i="5"/>
  <c r="R997" i="5"/>
  <c r="O997" i="5" s="1"/>
  <c r="I997" i="5"/>
  <c r="H997" i="5"/>
  <c r="L1010" i="5"/>
  <c r="L1015" i="5"/>
  <c r="J1015" i="5"/>
  <c r="H1015" i="5"/>
  <c r="J1019" i="5"/>
  <c r="R1019" i="5"/>
  <c r="O1019" i="5" s="1"/>
  <c r="I1019" i="5"/>
  <c r="H1019" i="5"/>
  <c r="P1019" i="5"/>
  <c r="Q1019" i="5" s="1"/>
  <c r="L1019" i="5"/>
  <c r="P1024" i="5"/>
  <c r="Q1024" i="5" s="1"/>
  <c r="L1024" i="5"/>
  <c r="R1024" i="5"/>
  <c r="O1024" i="5" s="1"/>
  <c r="I1024" i="5"/>
  <c r="L1028" i="5"/>
  <c r="G979" i="5"/>
  <c r="K979" i="5" s="1"/>
  <c r="L981" i="5"/>
  <c r="J981" i="5"/>
  <c r="G982" i="5"/>
  <c r="K982" i="5" s="1"/>
  <c r="L988" i="5"/>
  <c r="P989" i="5"/>
  <c r="Q989" i="5" s="1"/>
  <c r="J994" i="5"/>
  <c r="J1012" i="5"/>
  <c r="R1012" i="5"/>
  <c r="O1012" i="5" s="1"/>
  <c r="I1012" i="5"/>
  <c r="H1012" i="5"/>
  <c r="P1012" i="5"/>
  <c r="Q1012" i="5" s="1"/>
  <c r="R1018" i="5"/>
  <c r="O1018" i="5" s="1"/>
  <c r="I1018" i="5"/>
  <c r="H1018" i="5"/>
  <c r="P1018" i="5"/>
  <c r="Q1018" i="5" s="1"/>
  <c r="L1021" i="5"/>
  <c r="J1021" i="5"/>
  <c r="R1021" i="5"/>
  <c r="O1021" i="5" s="1"/>
  <c r="I1021" i="5"/>
  <c r="H1021" i="5"/>
  <c r="H1024" i="5"/>
  <c r="S859" i="4"/>
  <c r="T859" i="4"/>
  <c r="G844" i="4"/>
  <c r="K844" i="4" s="1"/>
  <c r="P854" i="4"/>
  <c r="Q854" i="4" s="1"/>
  <c r="J854" i="4"/>
  <c r="R854" i="4"/>
  <c r="O854" i="4" s="1"/>
  <c r="I854" i="4"/>
  <c r="H854" i="4"/>
  <c r="L854" i="4"/>
  <c r="G902" i="4"/>
  <c r="K902" i="4" s="1"/>
  <c r="J829" i="4"/>
  <c r="I829" i="4"/>
  <c r="H829" i="4"/>
  <c r="J875" i="4"/>
  <c r="R875" i="4"/>
  <c r="O875" i="4" s="1"/>
  <c r="P875" i="4"/>
  <c r="Q875" i="4" s="1"/>
  <c r="I875" i="4"/>
  <c r="H875" i="4"/>
  <c r="G899" i="4"/>
  <c r="K899" i="4" s="1"/>
  <c r="G970" i="4"/>
  <c r="K970" i="4" s="1"/>
  <c r="J831" i="4"/>
  <c r="I831" i="4"/>
  <c r="H831" i="4"/>
  <c r="J852" i="4"/>
  <c r="I852" i="4"/>
  <c r="R852" i="4"/>
  <c r="O852" i="4" s="1"/>
  <c r="H852" i="4"/>
  <c r="L852" i="4"/>
  <c r="P852" i="4"/>
  <c r="Q852" i="4" s="1"/>
  <c r="L868" i="4"/>
  <c r="J868" i="4"/>
  <c r="I868" i="4"/>
  <c r="H868" i="4"/>
  <c r="R868" i="4"/>
  <c r="O868" i="4" s="1"/>
  <c r="H873" i="4"/>
  <c r="I873" i="4"/>
  <c r="R873" i="4"/>
  <c r="O873" i="4" s="1"/>
  <c r="P873" i="4"/>
  <c r="Q873" i="4" s="1"/>
  <c r="J873" i="4"/>
  <c r="L873" i="4"/>
  <c r="L875" i="4"/>
  <c r="R882" i="4"/>
  <c r="O882" i="4" s="1"/>
  <c r="I882" i="4"/>
  <c r="H882" i="4"/>
  <c r="L882" i="4"/>
  <c r="J882" i="4"/>
  <c r="P882" i="4"/>
  <c r="Q882" i="4" s="1"/>
  <c r="P896" i="4"/>
  <c r="Q896" i="4" s="1"/>
  <c r="L896" i="4"/>
  <c r="J896" i="4"/>
  <c r="I896" i="4"/>
  <c r="R896" i="4"/>
  <c r="O896" i="4" s="1"/>
  <c r="H896" i="4"/>
  <c r="P918" i="4"/>
  <c r="Q918" i="4" s="1"/>
  <c r="L918" i="4"/>
  <c r="J918" i="4"/>
  <c r="I918" i="4"/>
  <c r="R918" i="4"/>
  <c r="O918" i="4" s="1"/>
  <c r="H918" i="4"/>
  <c r="T920" i="4"/>
  <c r="S920" i="4"/>
  <c r="T944" i="4"/>
  <c r="S944" i="4"/>
  <c r="J946" i="4"/>
  <c r="R946" i="4"/>
  <c r="O946" i="4" s="1"/>
  <c r="I946" i="4"/>
  <c r="L946" i="4"/>
  <c r="H946" i="4"/>
  <c r="L901" i="4"/>
  <c r="P901" i="4"/>
  <c r="Q901" i="4" s="1"/>
  <c r="J901" i="4"/>
  <c r="H901" i="4"/>
  <c r="R901" i="4"/>
  <c r="O901" i="4" s="1"/>
  <c r="I901" i="4"/>
  <c r="R926" i="4"/>
  <c r="O926" i="4" s="1"/>
  <c r="I926" i="4"/>
  <c r="H926" i="4"/>
  <c r="J926" i="4"/>
  <c r="P926" i="4"/>
  <c r="Q926" i="4" s="1"/>
  <c r="L926" i="4"/>
  <c r="H952" i="4"/>
  <c r="P952" i="4"/>
  <c r="Q952" i="4" s="1"/>
  <c r="R952" i="4"/>
  <c r="O952" i="4" s="1"/>
  <c r="J952" i="4"/>
  <c r="I952" i="4"/>
  <c r="L1023" i="4"/>
  <c r="H1023" i="4"/>
  <c r="R1023" i="4"/>
  <c r="O1023" i="4" s="1"/>
  <c r="J1023" i="4"/>
  <c r="I1023" i="4"/>
  <c r="P1023" i="4"/>
  <c r="Q1023" i="4" s="1"/>
  <c r="H841" i="4"/>
  <c r="J841" i="4"/>
  <c r="I841" i="4"/>
  <c r="G872" i="4"/>
  <c r="K872" i="4" s="1"/>
  <c r="R898" i="4"/>
  <c r="O898" i="4" s="1"/>
  <c r="I898" i="4"/>
  <c r="H898" i="4"/>
  <c r="P898" i="4"/>
  <c r="Q898" i="4" s="1"/>
  <c r="L898" i="4"/>
  <c r="J898" i="4"/>
  <c r="G917" i="4"/>
  <c r="K917" i="4" s="1"/>
  <c r="J851" i="4"/>
  <c r="P851" i="4"/>
  <c r="Q851" i="4" s="1"/>
  <c r="L851" i="4"/>
  <c r="R851" i="4"/>
  <c r="O851" i="4" s="1"/>
  <c r="I851" i="4"/>
  <c r="H851" i="4"/>
  <c r="J895" i="4"/>
  <c r="I895" i="4"/>
  <c r="H895" i="4"/>
  <c r="P895" i="4"/>
  <c r="Q895" i="4" s="1"/>
  <c r="L895" i="4"/>
  <c r="R895" i="4"/>
  <c r="O895" i="4" s="1"/>
  <c r="J922" i="4"/>
  <c r="R922" i="4"/>
  <c r="O922" i="4" s="1"/>
  <c r="I922" i="4"/>
  <c r="P922" i="4"/>
  <c r="Q922" i="4" s="1"/>
  <c r="L922" i="4"/>
  <c r="H922" i="4"/>
  <c r="I842" i="4"/>
  <c r="J842" i="4"/>
  <c r="H842" i="4"/>
  <c r="H857" i="4"/>
  <c r="P857" i="4"/>
  <c r="Q857" i="4" s="1"/>
  <c r="R857" i="4"/>
  <c r="O857" i="4" s="1"/>
  <c r="J857" i="4"/>
  <c r="I857" i="4"/>
  <c r="L857" i="4"/>
  <c r="J900" i="4"/>
  <c r="H900" i="4"/>
  <c r="R900" i="4"/>
  <c r="O900" i="4" s="1"/>
  <c r="L900" i="4"/>
  <c r="I900" i="4"/>
  <c r="P900" i="4"/>
  <c r="Q900" i="4" s="1"/>
  <c r="L983" i="4"/>
  <c r="P983" i="4"/>
  <c r="Q983" i="4" s="1"/>
  <c r="I983" i="4"/>
  <c r="H983" i="4"/>
  <c r="J983" i="4"/>
  <c r="R983" i="4"/>
  <c r="O983" i="4" s="1"/>
  <c r="G834" i="4"/>
  <c r="K834" i="4" s="1"/>
  <c r="R866" i="4"/>
  <c r="O866" i="4" s="1"/>
  <c r="I866" i="4"/>
  <c r="P866" i="4"/>
  <c r="Q866" i="4" s="1"/>
  <c r="L866" i="4"/>
  <c r="H866" i="4"/>
  <c r="J866" i="4"/>
  <c r="J876" i="4"/>
  <c r="L876" i="4"/>
  <c r="I876" i="4"/>
  <c r="H876" i="4"/>
  <c r="R876" i="4"/>
  <c r="O876" i="4" s="1"/>
  <c r="P880" i="4"/>
  <c r="Q880" i="4" s="1"/>
  <c r="J880" i="4"/>
  <c r="I880" i="4"/>
  <c r="H880" i="4"/>
  <c r="R880" i="4"/>
  <c r="O880" i="4" s="1"/>
  <c r="L880" i="4"/>
  <c r="R890" i="4"/>
  <c r="O890" i="4" s="1"/>
  <c r="I890" i="4"/>
  <c r="H890" i="4"/>
  <c r="L890" i="4"/>
  <c r="P890" i="4"/>
  <c r="Q890" i="4" s="1"/>
  <c r="J890" i="4"/>
  <c r="T897" i="4"/>
  <c r="S897" i="4"/>
  <c r="G936" i="4"/>
  <c r="K936" i="4" s="1"/>
  <c r="G941" i="4"/>
  <c r="K941" i="4" s="1"/>
  <c r="P951" i="4"/>
  <c r="Q951" i="4" s="1"/>
  <c r="I951" i="4"/>
  <c r="H951" i="4"/>
  <c r="R951" i="4"/>
  <c r="O951" i="4" s="1"/>
  <c r="J951" i="4"/>
  <c r="L951" i="4"/>
  <c r="P959" i="4"/>
  <c r="Q959" i="4" s="1"/>
  <c r="J959" i="4"/>
  <c r="L959" i="4"/>
  <c r="R959" i="4"/>
  <c r="O959" i="4" s="1"/>
  <c r="I959" i="4"/>
  <c r="H959" i="4"/>
  <c r="R961" i="4"/>
  <c r="O961" i="4" s="1"/>
  <c r="I961" i="4"/>
  <c r="H961" i="4"/>
  <c r="L961" i="4"/>
  <c r="J961" i="4"/>
  <c r="P961" i="4"/>
  <c r="Q961" i="4" s="1"/>
  <c r="P977" i="4"/>
  <c r="Q977" i="4" s="1"/>
  <c r="I977" i="4"/>
  <c r="H977" i="4"/>
  <c r="R977" i="4"/>
  <c r="O977" i="4" s="1"/>
  <c r="L977" i="4"/>
  <c r="J977" i="4"/>
  <c r="J843" i="4"/>
  <c r="I843" i="4"/>
  <c r="R843" i="4"/>
  <c r="O843" i="4" s="1"/>
  <c r="L843" i="4"/>
  <c r="H843" i="4"/>
  <c r="P843" i="4"/>
  <c r="Q843" i="4" s="1"/>
  <c r="J883" i="4"/>
  <c r="R883" i="4"/>
  <c r="O883" i="4" s="1"/>
  <c r="I883" i="4"/>
  <c r="P883" i="4"/>
  <c r="Q883" i="4" s="1"/>
  <c r="H883" i="4"/>
  <c r="L883" i="4"/>
  <c r="L907" i="4"/>
  <c r="R907" i="4"/>
  <c r="O907" i="4" s="1"/>
  <c r="H907" i="4"/>
  <c r="P907" i="4"/>
  <c r="Q907" i="4" s="1"/>
  <c r="J907" i="4"/>
  <c r="I907" i="4"/>
  <c r="T965" i="4"/>
  <c r="S965" i="4"/>
  <c r="J835" i="4"/>
  <c r="I835" i="4"/>
  <c r="H835" i="4"/>
  <c r="L861" i="4"/>
  <c r="J861" i="4"/>
  <c r="I861" i="4"/>
  <c r="R861" i="4"/>
  <c r="O861" i="4" s="1"/>
  <c r="H861" i="4"/>
  <c r="P861" i="4"/>
  <c r="Q861" i="4" s="1"/>
  <c r="H928" i="4"/>
  <c r="P928" i="4"/>
  <c r="Q928" i="4" s="1"/>
  <c r="R928" i="4"/>
  <c r="O928" i="4" s="1"/>
  <c r="L928" i="4"/>
  <c r="J928" i="4"/>
  <c r="I928" i="4"/>
  <c r="L952" i="4"/>
  <c r="R969" i="4"/>
  <c r="O969" i="4" s="1"/>
  <c r="I969" i="4"/>
  <c r="H969" i="4"/>
  <c r="P969" i="4"/>
  <c r="Q969" i="4" s="1"/>
  <c r="J969" i="4"/>
  <c r="L969" i="4"/>
  <c r="J859" i="4"/>
  <c r="L859" i="4"/>
  <c r="I859" i="4"/>
  <c r="P859" i="4"/>
  <c r="Q859" i="4" s="1"/>
  <c r="H859" i="4"/>
  <c r="I934" i="4"/>
  <c r="H934" i="4"/>
  <c r="P934" i="4"/>
  <c r="Q934" i="4" s="1"/>
  <c r="L934" i="4"/>
  <c r="R934" i="4"/>
  <c r="O934" i="4" s="1"/>
  <c r="J934" i="4"/>
  <c r="L903" i="4"/>
  <c r="J903" i="4"/>
  <c r="H903" i="4"/>
  <c r="R903" i="4"/>
  <c r="O903" i="4" s="1"/>
  <c r="P903" i="4"/>
  <c r="Q903" i="4" s="1"/>
  <c r="I903" i="4"/>
  <c r="J930" i="4"/>
  <c r="R930" i="4"/>
  <c r="O930" i="4" s="1"/>
  <c r="I930" i="4"/>
  <c r="H930" i="4"/>
  <c r="L930" i="4"/>
  <c r="P930" i="4"/>
  <c r="Q930" i="4" s="1"/>
  <c r="L949" i="4"/>
  <c r="J949" i="4"/>
  <c r="I949" i="4"/>
  <c r="H949" i="4"/>
  <c r="P949" i="4"/>
  <c r="Q949" i="4" s="1"/>
  <c r="R949" i="4"/>
  <c r="O949" i="4" s="1"/>
  <c r="J832" i="4"/>
  <c r="H832" i="4"/>
  <c r="I832" i="4"/>
  <c r="R850" i="4"/>
  <c r="O850" i="4" s="1"/>
  <c r="I850" i="4"/>
  <c r="L850" i="4"/>
  <c r="J850" i="4"/>
  <c r="P850" i="4"/>
  <c r="Q850" i="4" s="1"/>
  <c r="J871" i="4"/>
  <c r="I871" i="4"/>
  <c r="L871" i="4"/>
  <c r="R871" i="4"/>
  <c r="O871" i="4" s="1"/>
  <c r="P871" i="4"/>
  <c r="Q871" i="4" s="1"/>
  <c r="H871" i="4"/>
  <c r="P876" i="4"/>
  <c r="Q876" i="4" s="1"/>
  <c r="J915" i="4"/>
  <c r="I915" i="4"/>
  <c r="H915" i="4"/>
  <c r="L915" i="4"/>
  <c r="P915" i="4"/>
  <c r="Q915" i="4" s="1"/>
  <c r="R915" i="4"/>
  <c r="O915" i="4" s="1"/>
  <c r="G924" i="4"/>
  <c r="K924" i="4" s="1"/>
  <c r="L933" i="4"/>
  <c r="P933" i="4"/>
  <c r="Q933" i="4" s="1"/>
  <c r="R933" i="4"/>
  <c r="O933" i="4" s="1"/>
  <c r="J933" i="4"/>
  <c r="I933" i="4"/>
  <c r="H933" i="4"/>
  <c r="T1021" i="4"/>
  <c r="S1021" i="4"/>
  <c r="G981" i="4"/>
  <c r="K981" i="4" s="1"/>
  <c r="J996" i="4"/>
  <c r="R996" i="4"/>
  <c r="O996" i="4" s="1"/>
  <c r="I996" i="4"/>
  <c r="L996" i="4"/>
  <c r="H996" i="4"/>
  <c r="H833" i="4"/>
  <c r="I855" i="4"/>
  <c r="R855" i="4"/>
  <c r="O855" i="4" s="1"/>
  <c r="H855" i="4"/>
  <c r="H905" i="4"/>
  <c r="P905" i="4"/>
  <c r="Q905" i="4" s="1"/>
  <c r="L905" i="4"/>
  <c r="P935" i="4"/>
  <c r="Q935" i="4" s="1"/>
  <c r="L935" i="4"/>
  <c r="J935" i="4"/>
  <c r="L948" i="4"/>
  <c r="P948" i="4"/>
  <c r="Q948" i="4" s="1"/>
  <c r="J948" i="4"/>
  <c r="J954" i="4"/>
  <c r="R954" i="4"/>
  <c r="O954" i="4" s="1"/>
  <c r="I954" i="4"/>
  <c r="P954" i="4"/>
  <c r="Q954" i="4" s="1"/>
  <c r="L954" i="4"/>
  <c r="G957" i="4"/>
  <c r="K957" i="4" s="1"/>
  <c r="T966" i="4"/>
  <c r="S966" i="4"/>
  <c r="T984" i="4"/>
  <c r="S984" i="4"/>
  <c r="G838" i="4"/>
  <c r="K838" i="4" s="1"/>
  <c r="L897" i="4"/>
  <c r="I905" i="4"/>
  <c r="J1012" i="4"/>
  <c r="R1012" i="4"/>
  <c r="O1012" i="4" s="1"/>
  <c r="I1012" i="4"/>
  <c r="L1012" i="4"/>
  <c r="H1012" i="4"/>
  <c r="P864" i="4"/>
  <c r="Q864" i="4" s="1"/>
  <c r="I864" i="4"/>
  <c r="R864" i="4"/>
  <c r="O864" i="4" s="1"/>
  <c r="H864" i="4"/>
  <c r="G874" i="4"/>
  <c r="K874" i="4" s="1"/>
  <c r="J905" i="4"/>
  <c r="T919" i="4"/>
  <c r="S919" i="4"/>
  <c r="G923" i="4"/>
  <c r="K923" i="4" s="1"/>
  <c r="T925" i="4"/>
  <c r="J938" i="4"/>
  <c r="R938" i="4"/>
  <c r="O938" i="4" s="1"/>
  <c r="I938" i="4"/>
  <c r="L938" i="4"/>
  <c r="H938" i="4"/>
  <c r="G947" i="4"/>
  <c r="K947" i="4" s="1"/>
  <c r="H968" i="4"/>
  <c r="P968" i="4"/>
  <c r="Q968" i="4" s="1"/>
  <c r="J968" i="4"/>
  <c r="I968" i="4"/>
  <c r="P855" i="4"/>
  <c r="Q855" i="4" s="1"/>
  <c r="G867" i="4"/>
  <c r="K867" i="4" s="1"/>
  <c r="P904" i="4"/>
  <c r="Q904" i="4" s="1"/>
  <c r="H904" i="4"/>
  <c r="R904" i="4"/>
  <c r="O904" i="4" s="1"/>
  <c r="G929" i="4"/>
  <c r="K929" i="4" s="1"/>
  <c r="R935" i="4"/>
  <c r="O935" i="4" s="1"/>
  <c r="G956" i="4"/>
  <c r="K956" i="4" s="1"/>
  <c r="G997" i="4"/>
  <c r="K997" i="4" s="1"/>
  <c r="R1002" i="4"/>
  <c r="O1002" i="4" s="1"/>
  <c r="I1002" i="4"/>
  <c r="H1002" i="4"/>
  <c r="P1002" i="4"/>
  <c r="Q1002" i="4" s="1"/>
  <c r="L1002" i="4"/>
  <c r="J1002" i="4"/>
  <c r="T1022" i="4"/>
  <c r="S1022" i="4"/>
  <c r="L1027" i="4"/>
  <c r="H836" i="4"/>
  <c r="H847" i="4"/>
  <c r="I860" i="4"/>
  <c r="G862" i="4"/>
  <c r="K862" i="4" s="1"/>
  <c r="G878" i="4"/>
  <c r="K878" i="4" s="1"/>
  <c r="G885" i="4"/>
  <c r="K885" i="4" s="1"/>
  <c r="G886" i="4"/>
  <c r="K886" i="4" s="1"/>
  <c r="S888" i="4"/>
  <c r="L904" i="4"/>
  <c r="R905" i="4"/>
  <c r="O905" i="4" s="1"/>
  <c r="R913" i="4"/>
  <c r="O913" i="4" s="1"/>
  <c r="I913" i="4"/>
  <c r="H913" i="4"/>
  <c r="L913" i="4"/>
  <c r="J913" i="4"/>
  <c r="R937" i="4"/>
  <c r="O937" i="4" s="1"/>
  <c r="I937" i="4"/>
  <c r="H937" i="4"/>
  <c r="P937" i="4"/>
  <c r="Q937" i="4" s="1"/>
  <c r="J937" i="4"/>
  <c r="R958" i="4"/>
  <c r="O958" i="4" s="1"/>
  <c r="P958" i="4"/>
  <c r="Q958" i="4" s="1"/>
  <c r="L958" i="4"/>
  <c r="L965" i="4"/>
  <c r="P965" i="4"/>
  <c r="Q965" i="4" s="1"/>
  <c r="J965" i="4"/>
  <c r="I966" i="4"/>
  <c r="H966" i="4"/>
  <c r="J966" i="4"/>
  <c r="P967" i="4"/>
  <c r="Q967" i="4" s="1"/>
  <c r="L967" i="4"/>
  <c r="I967" i="4"/>
  <c r="H967" i="4"/>
  <c r="P1012" i="4"/>
  <c r="Q1012" i="4" s="1"/>
  <c r="H887" i="4"/>
  <c r="R887" i="4"/>
  <c r="O887" i="4" s="1"/>
  <c r="J914" i="4"/>
  <c r="R914" i="4"/>
  <c r="O914" i="4" s="1"/>
  <c r="I914" i="4"/>
  <c r="H914" i="4"/>
  <c r="H935" i="4"/>
  <c r="P950" i="4"/>
  <c r="Q950" i="4" s="1"/>
  <c r="L950" i="4"/>
  <c r="H950" i="4"/>
  <c r="L914" i="4"/>
  <c r="J1027" i="4"/>
  <c r="R1027" i="4"/>
  <c r="O1027" i="4" s="1"/>
  <c r="I1027" i="4"/>
  <c r="H1027" i="4"/>
  <c r="G846" i="4"/>
  <c r="K846" i="4" s="1"/>
  <c r="P914" i="4"/>
  <c r="Q914" i="4" s="1"/>
  <c r="L968" i="4"/>
  <c r="P975" i="4"/>
  <c r="Q975" i="4" s="1"/>
  <c r="R975" i="4"/>
  <c r="O975" i="4" s="1"/>
  <c r="G1004" i="4"/>
  <c r="K1004" i="4" s="1"/>
  <c r="H848" i="4"/>
  <c r="J860" i="4"/>
  <c r="J884" i="4"/>
  <c r="L884" i="4"/>
  <c r="H920" i="4"/>
  <c r="P920" i="4"/>
  <c r="Q920" i="4" s="1"/>
  <c r="J920" i="4"/>
  <c r="I920" i="4"/>
  <c r="L925" i="4"/>
  <c r="P925" i="4"/>
  <c r="Q925" i="4" s="1"/>
  <c r="J925" i="4"/>
  <c r="P938" i="4"/>
  <c r="Q938" i="4" s="1"/>
  <c r="R945" i="4"/>
  <c r="O945" i="4" s="1"/>
  <c r="I945" i="4"/>
  <c r="H945" i="4"/>
  <c r="P945" i="4"/>
  <c r="Q945" i="4" s="1"/>
  <c r="J963" i="4"/>
  <c r="P963" i="4"/>
  <c r="Q963" i="4" s="1"/>
  <c r="R963" i="4"/>
  <c r="O963" i="4" s="1"/>
  <c r="L964" i="4"/>
  <c r="J964" i="4"/>
  <c r="I964" i="4"/>
  <c r="R964" i="4"/>
  <c r="O964" i="4" s="1"/>
  <c r="J971" i="4"/>
  <c r="R971" i="4"/>
  <c r="O971" i="4" s="1"/>
  <c r="P971" i="4"/>
  <c r="Q971" i="4" s="1"/>
  <c r="P984" i="4"/>
  <c r="Q984" i="4" s="1"/>
  <c r="J984" i="4"/>
  <c r="I984" i="4"/>
  <c r="H984" i="4"/>
  <c r="H985" i="4"/>
  <c r="P985" i="4"/>
  <c r="Q985" i="4" s="1"/>
  <c r="R985" i="4"/>
  <c r="O985" i="4" s="1"/>
  <c r="L1015" i="4"/>
  <c r="I1015" i="4"/>
  <c r="H1015" i="4"/>
  <c r="J1015" i="4"/>
  <c r="L998" i="4"/>
  <c r="R998" i="4"/>
  <c r="O998" i="4" s="1"/>
  <c r="J998" i="4"/>
  <c r="I998" i="4"/>
  <c r="P998" i="4"/>
  <c r="Q998" i="4" s="1"/>
  <c r="G840" i="4"/>
  <c r="K840" i="4" s="1"/>
  <c r="I870" i="4"/>
  <c r="R870" i="4"/>
  <c r="O870" i="4" s="1"/>
  <c r="H870" i="4"/>
  <c r="H881" i="4"/>
  <c r="P881" i="4"/>
  <c r="Q881" i="4" s="1"/>
  <c r="R881" i="4"/>
  <c r="O881" i="4" s="1"/>
  <c r="H897" i="4"/>
  <c r="P897" i="4"/>
  <c r="Q897" i="4" s="1"/>
  <c r="J897" i="4"/>
  <c r="I897" i="4"/>
  <c r="G989" i="4"/>
  <c r="K989" i="4" s="1"/>
  <c r="P996" i="4"/>
  <c r="Q996" i="4" s="1"/>
  <c r="H998" i="4"/>
  <c r="H830" i="4"/>
  <c r="L848" i="4"/>
  <c r="G853" i="4"/>
  <c r="K853" i="4" s="1"/>
  <c r="L855" i="4"/>
  <c r="G858" i="4"/>
  <c r="K858" i="4" s="1"/>
  <c r="G865" i="4"/>
  <c r="K865" i="4" s="1"/>
  <c r="P879" i="4"/>
  <c r="Q879" i="4" s="1"/>
  <c r="L879" i="4"/>
  <c r="L881" i="4"/>
  <c r="H889" i="4"/>
  <c r="P889" i="4"/>
  <c r="Q889" i="4" s="1"/>
  <c r="I889" i="4"/>
  <c r="R889" i="4"/>
  <c r="O889" i="4" s="1"/>
  <c r="H948" i="4"/>
  <c r="H954" i="4"/>
  <c r="G973" i="4"/>
  <c r="K973" i="4" s="1"/>
  <c r="P1000" i="4"/>
  <c r="Q1000" i="4" s="1"/>
  <c r="H1000" i="4"/>
  <c r="I1000" i="4"/>
  <c r="R1000" i="4"/>
  <c r="O1000" i="4" s="1"/>
  <c r="S1015" i="4"/>
  <c r="R848" i="4"/>
  <c r="O848" i="4" s="1"/>
  <c r="P863" i="4"/>
  <c r="Q863" i="4" s="1"/>
  <c r="L863" i="4"/>
  <c r="R879" i="4"/>
  <c r="O879" i="4" s="1"/>
  <c r="L887" i="4"/>
  <c r="I935" i="4"/>
  <c r="I948" i="4"/>
  <c r="G953" i="4"/>
  <c r="K953" i="4" s="1"/>
  <c r="G982" i="4"/>
  <c r="K982" i="4" s="1"/>
  <c r="G995" i="4"/>
  <c r="K995" i="4" s="1"/>
  <c r="P1024" i="4"/>
  <c r="Q1024" i="4" s="1"/>
  <c r="L1024" i="4"/>
  <c r="R1024" i="4"/>
  <c r="O1024" i="4" s="1"/>
  <c r="J1024" i="4"/>
  <c r="I1024" i="4"/>
  <c r="L847" i="4"/>
  <c r="J847" i="4"/>
  <c r="H860" i="4"/>
  <c r="L864" i="4"/>
  <c r="P870" i="4"/>
  <c r="Q870" i="4" s="1"/>
  <c r="R921" i="4"/>
  <c r="O921" i="4" s="1"/>
  <c r="I921" i="4"/>
  <c r="H921" i="4"/>
  <c r="J921" i="4"/>
  <c r="G932" i="4"/>
  <c r="K932" i="4" s="1"/>
  <c r="R948" i="4"/>
  <c r="O948" i="4" s="1"/>
  <c r="G972" i="4"/>
  <c r="K972" i="4" s="1"/>
  <c r="R978" i="4"/>
  <c r="O978" i="4" s="1"/>
  <c r="I978" i="4"/>
  <c r="H978" i="4"/>
  <c r="P978" i="4"/>
  <c r="Q978" i="4" s="1"/>
  <c r="L978" i="4"/>
  <c r="L999" i="4"/>
  <c r="J999" i="4"/>
  <c r="I999" i="4"/>
  <c r="H999" i="4"/>
  <c r="R999" i="4"/>
  <c r="O999" i="4" s="1"/>
  <c r="R1026" i="4"/>
  <c r="O1026" i="4" s="1"/>
  <c r="I1026" i="4"/>
  <c r="H1026" i="4"/>
  <c r="P1026" i="4"/>
  <c r="Q1026" i="4" s="1"/>
  <c r="J1026" i="4"/>
  <c r="I833" i="4"/>
  <c r="G837" i="4"/>
  <c r="K837" i="4" s="1"/>
  <c r="H839" i="4"/>
  <c r="I848" i="4"/>
  <c r="G849" i="4"/>
  <c r="K849" i="4" s="1"/>
  <c r="G856" i="4"/>
  <c r="K856" i="4" s="1"/>
  <c r="L860" i="4"/>
  <c r="H879" i="4"/>
  <c r="I881" i="4"/>
  <c r="H884" i="4"/>
  <c r="P888" i="4"/>
  <c r="Q888" i="4" s="1"/>
  <c r="L888" i="4"/>
  <c r="J888" i="4"/>
  <c r="J891" i="4"/>
  <c r="R891" i="4"/>
  <c r="O891" i="4" s="1"/>
  <c r="I891" i="4"/>
  <c r="H891" i="4"/>
  <c r="J892" i="4"/>
  <c r="P892" i="4"/>
  <c r="Q892" i="4" s="1"/>
  <c r="G893" i="4"/>
  <c r="K893" i="4" s="1"/>
  <c r="G909" i="4"/>
  <c r="K909" i="4" s="1"/>
  <c r="H912" i="4"/>
  <c r="P912" i="4"/>
  <c r="Q912" i="4" s="1"/>
  <c r="L912" i="4"/>
  <c r="J912" i="4"/>
  <c r="P919" i="4"/>
  <c r="Q919" i="4" s="1"/>
  <c r="I919" i="4"/>
  <c r="H919" i="4"/>
  <c r="J919" i="4"/>
  <c r="L920" i="4"/>
  <c r="H925" i="4"/>
  <c r="G931" i="4"/>
  <c r="K931" i="4" s="1"/>
  <c r="J942" i="4"/>
  <c r="P942" i="4"/>
  <c r="Q942" i="4" s="1"/>
  <c r="L942" i="4"/>
  <c r="P943" i="4"/>
  <c r="Q943" i="4" s="1"/>
  <c r="R943" i="4"/>
  <c r="O943" i="4" s="1"/>
  <c r="J943" i="4"/>
  <c r="I943" i="4"/>
  <c r="H943" i="4"/>
  <c r="L945" i="4"/>
  <c r="G955" i="4"/>
  <c r="K955" i="4" s="1"/>
  <c r="J962" i="4"/>
  <c r="R962" i="4"/>
  <c r="O962" i="4" s="1"/>
  <c r="I962" i="4"/>
  <c r="H962" i="4"/>
  <c r="H963" i="4"/>
  <c r="H964" i="4"/>
  <c r="I965" i="4"/>
  <c r="P966" i="4"/>
  <c r="Q966" i="4" s="1"/>
  <c r="R967" i="4"/>
  <c r="O967" i="4" s="1"/>
  <c r="R968" i="4"/>
  <c r="O968" i="4" s="1"/>
  <c r="H971" i="4"/>
  <c r="G976" i="4"/>
  <c r="K976" i="4" s="1"/>
  <c r="L984" i="4"/>
  <c r="L985" i="4"/>
  <c r="H1001" i="4"/>
  <c r="P1001" i="4"/>
  <c r="Q1001" i="4" s="1"/>
  <c r="R1001" i="4"/>
  <c r="O1001" i="4" s="1"/>
  <c r="I1001" i="4"/>
  <c r="P1015" i="4"/>
  <c r="Q1015" i="4" s="1"/>
  <c r="P1016" i="4"/>
  <c r="Q1016" i="4" s="1"/>
  <c r="R1016" i="4"/>
  <c r="O1016" i="4" s="1"/>
  <c r="H1016" i="4"/>
  <c r="S1017" i="4"/>
  <c r="H1025" i="4"/>
  <c r="P1025" i="4"/>
  <c r="Q1025" i="4" s="1"/>
  <c r="J1025" i="4"/>
  <c r="R1025" i="4"/>
  <c r="O1025" i="4" s="1"/>
  <c r="J1028" i="4"/>
  <c r="R1028" i="4"/>
  <c r="O1028" i="4" s="1"/>
  <c r="I1028" i="4"/>
  <c r="P1028" i="4"/>
  <c r="Q1028" i="4" s="1"/>
  <c r="L1028" i="4"/>
  <c r="H1028" i="4"/>
  <c r="P911" i="4"/>
  <c r="Q911" i="4" s="1"/>
  <c r="R911" i="4"/>
  <c r="O911" i="4" s="1"/>
  <c r="G988" i="4"/>
  <c r="K988" i="4" s="1"/>
  <c r="G1003" i="4"/>
  <c r="K1003" i="4" s="1"/>
  <c r="L1007" i="4"/>
  <c r="J1007" i="4"/>
  <c r="I1007" i="4"/>
  <c r="H1007" i="4"/>
  <c r="R1018" i="4"/>
  <c r="O1018" i="4" s="1"/>
  <c r="I1018" i="4"/>
  <c r="H1018" i="4"/>
  <c r="P1018" i="4"/>
  <c r="Q1018" i="4" s="1"/>
  <c r="J1018" i="4"/>
  <c r="J1019" i="4"/>
  <c r="R1019" i="4"/>
  <c r="O1019" i="4" s="1"/>
  <c r="I1019" i="4"/>
  <c r="H1019" i="4"/>
  <c r="J1020" i="4"/>
  <c r="R1020" i="4"/>
  <c r="O1020" i="4" s="1"/>
  <c r="I1020" i="4"/>
  <c r="L1021" i="4"/>
  <c r="J1021" i="4"/>
  <c r="P1021" i="4"/>
  <c r="Q1021" i="4" s="1"/>
  <c r="L1022" i="4"/>
  <c r="J1022" i="4"/>
  <c r="G845" i="4"/>
  <c r="K845" i="4" s="1"/>
  <c r="G906" i="4"/>
  <c r="K906" i="4" s="1"/>
  <c r="L911" i="4"/>
  <c r="S927" i="4"/>
  <c r="J939" i="4"/>
  <c r="R939" i="4"/>
  <c r="O939" i="4" s="1"/>
  <c r="H944" i="4"/>
  <c r="P944" i="4"/>
  <c r="Q944" i="4" s="1"/>
  <c r="L944" i="4"/>
  <c r="H974" i="4"/>
  <c r="G1006" i="4"/>
  <c r="K1006" i="4" s="1"/>
  <c r="P1007" i="4"/>
  <c r="Q1007" i="4" s="1"/>
  <c r="G1014" i="4"/>
  <c r="K1014" i="4" s="1"/>
  <c r="H1017" i="4"/>
  <c r="P1017" i="4"/>
  <c r="Q1017" i="4" s="1"/>
  <c r="L1017" i="4"/>
  <c r="L1018" i="4"/>
  <c r="L1019" i="4"/>
  <c r="H1020" i="4"/>
  <c r="H1021" i="4"/>
  <c r="H1022" i="4"/>
  <c r="M830" i="4"/>
  <c r="M831" i="4" s="1"/>
  <c r="M832" i="4" s="1"/>
  <c r="M833" i="4" s="1"/>
  <c r="M834" i="4" s="1"/>
  <c r="M835" i="4" s="1"/>
  <c r="M836" i="4" s="1"/>
  <c r="M837" i="4" s="1"/>
  <c r="M838" i="4" s="1"/>
  <c r="M839" i="4" s="1"/>
  <c r="M840" i="4" s="1"/>
  <c r="M841" i="4" s="1"/>
  <c r="M842" i="4" s="1"/>
  <c r="M843" i="4" s="1"/>
  <c r="M844" i="4" s="1"/>
  <c r="M845" i="4" s="1"/>
  <c r="M846" i="4" s="1"/>
  <c r="M847" i="4" s="1"/>
  <c r="M848" i="4" s="1"/>
  <c r="M849" i="4" s="1"/>
  <c r="M850" i="4" s="1"/>
  <c r="M851" i="4" s="1"/>
  <c r="M852" i="4" s="1"/>
  <c r="M853" i="4" s="1"/>
  <c r="M854" i="4" s="1"/>
  <c r="M855" i="4" s="1"/>
  <c r="M856" i="4" s="1"/>
  <c r="M857" i="4" s="1"/>
  <c r="M858" i="4" s="1"/>
  <c r="M859" i="4" s="1"/>
  <c r="M860" i="4" s="1"/>
  <c r="M861" i="4" s="1"/>
  <c r="M862" i="4" s="1"/>
  <c r="M863" i="4" s="1"/>
  <c r="M864" i="4" s="1"/>
  <c r="M865" i="4" s="1"/>
  <c r="M866" i="4" s="1"/>
  <c r="M867" i="4" s="1"/>
  <c r="M868" i="4" s="1"/>
  <c r="M869" i="4" s="1"/>
  <c r="M870" i="4" s="1"/>
  <c r="M871" i="4" s="1"/>
  <c r="M872" i="4" s="1"/>
  <c r="M873" i="4" s="1"/>
  <c r="M874" i="4" s="1"/>
  <c r="M875" i="4" s="1"/>
  <c r="M876" i="4" s="1"/>
  <c r="M877" i="4" s="1"/>
  <c r="M878" i="4" s="1"/>
  <c r="M879" i="4" s="1"/>
  <c r="M880" i="4" s="1"/>
  <c r="M881" i="4" s="1"/>
  <c r="M882" i="4" s="1"/>
  <c r="M883" i="4" s="1"/>
  <c r="M884" i="4" s="1"/>
  <c r="M885" i="4" s="1"/>
  <c r="M886" i="4" s="1"/>
  <c r="M887" i="4" s="1"/>
  <c r="M888" i="4" s="1"/>
  <c r="M889" i="4" s="1"/>
  <c r="M890" i="4" s="1"/>
  <c r="M891" i="4" s="1"/>
  <c r="M892" i="4" s="1"/>
  <c r="M893" i="4" s="1"/>
  <c r="M894" i="4" s="1"/>
  <c r="M895" i="4" s="1"/>
  <c r="M896" i="4" s="1"/>
  <c r="M897" i="4" s="1"/>
  <c r="M898" i="4" s="1"/>
  <c r="M899" i="4" s="1"/>
  <c r="M900" i="4" s="1"/>
  <c r="M901" i="4" s="1"/>
  <c r="M902" i="4" s="1"/>
  <c r="M903" i="4" s="1"/>
  <c r="M904" i="4" s="1"/>
  <c r="M905" i="4" s="1"/>
  <c r="M906" i="4" s="1"/>
  <c r="M907" i="4" s="1"/>
  <c r="M908" i="4" s="1"/>
  <c r="M909" i="4" s="1"/>
  <c r="M910" i="4" s="1"/>
  <c r="M911" i="4" s="1"/>
  <c r="M912" i="4" s="1"/>
  <c r="M913" i="4" s="1"/>
  <c r="M914" i="4" s="1"/>
  <c r="M915" i="4" s="1"/>
  <c r="M916" i="4" s="1"/>
  <c r="M917" i="4" s="1"/>
  <c r="M918" i="4" s="1"/>
  <c r="M919" i="4" s="1"/>
  <c r="M920" i="4" s="1"/>
  <c r="M921" i="4" s="1"/>
  <c r="M922" i="4" s="1"/>
  <c r="M923" i="4" s="1"/>
  <c r="M924" i="4" s="1"/>
  <c r="M925" i="4" s="1"/>
  <c r="M926" i="4" s="1"/>
  <c r="M927" i="4" s="1"/>
  <c r="M928" i="4" s="1"/>
  <c r="M929" i="4" s="1"/>
  <c r="M930" i="4" s="1"/>
  <c r="M931" i="4" s="1"/>
  <c r="M932" i="4" s="1"/>
  <c r="M933" i="4" s="1"/>
  <c r="M934" i="4" s="1"/>
  <c r="M935" i="4" s="1"/>
  <c r="M936" i="4" s="1"/>
  <c r="M937" i="4" s="1"/>
  <c r="M938" i="4" s="1"/>
  <c r="M939" i="4" s="1"/>
  <c r="M940" i="4" s="1"/>
  <c r="M941" i="4" s="1"/>
  <c r="M942" i="4" s="1"/>
  <c r="M943" i="4" s="1"/>
  <c r="M944" i="4" s="1"/>
  <c r="M945" i="4" s="1"/>
  <c r="M946" i="4" s="1"/>
  <c r="M947" i="4" s="1"/>
  <c r="M948" i="4" s="1"/>
  <c r="M949" i="4" s="1"/>
  <c r="M950" i="4" s="1"/>
  <c r="M951" i="4" s="1"/>
  <c r="M952" i="4" s="1"/>
  <c r="M953" i="4" s="1"/>
  <c r="M954" i="4" s="1"/>
  <c r="M955" i="4" s="1"/>
  <c r="M956" i="4" s="1"/>
  <c r="M957" i="4" s="1"/>
  <c r="M958" i="4" s="1"/>
  <c r="M959" i="4" s="1"/>
  <c r="M960" i="4" s="1"/>
  <c r="M961" i="4" s="1"/>
  <c r="M962" i="4" s="1"/>
  <c r="M963" i="4" s="1"/>
  <c r="M964" i="4" s="1"/>
  <c r="M965" i="4" s="1"/>
  <c r="M966" i="4" s="1"/>
  <c r="M967" i="4" s="1"/>
  <c r="M968" i="4" s="1"/>
  <c r="M969" i="4" s="1"/>
  <c r="M970" i="4" s="1"/>
  <c r="M971" i="4" s="1"/>
  <c r="M972" i="4" s="1"/>
  <c r="M973" i="4" s="1"/>
  <c r="M974" i="4" s="1"/>
  <c r="M975" i="4" s="1"/>
  <c r="M976" i="4" s="1"/>
  <c r="M977" i="4" s="1"/>
  <c r="M978" i="4" s="1"/>
  <c r="M979" i="4" s="1"/>
  <c r="M980" i="4" s="1"/>
  <c r="M981" i="4" s="1"/>
  <c r="M982" i="4" s="1"/>
  <c r="M983" i="4" s="1"/>
  <c r="M984" i="4" s="1"/>
  <c r="M985" i="4" s="1"/>
  <c r="M986" i="4" s="1"/>
  <c r="M987" i="4" s="1"/>
  <c r="M988" i="4" s="1"/>
  <c r="M989" i="4" s="1"/>
  <c r="M990" i="4" s="1"/>
  <c r="M991" i="4" s="1"/>
  <c r="M992" i="4" s="1"/>
  <c r="M993" i="4" s="1"/>
  <c r="M994" i="4" s="1"/>
  <c r="M995" i="4" s="1"/>
  <c r="M996" i="4" s="1"/>
  <c r="M997" i="4" s="1"/>
  <c r="M998" i="4" s="1"/>
  <c r="M999" i="4" s="1"/>
  <c r="M1000" i="4" s="1"/>
  <c r="M1001" i="4" s="1"/>
  <c r="M1002" i="4" s="1"/>
  <c r="M1003" i="4" s="1"/>
  <c r="M1004" i="4" s="1"/>
  <c r="M1005" i="4" s="1"/>
  <c r="M1006" i="4" s="1"/>
  <c r="M1007" i="4" s="1"/>
  <c r="M1008" i="4" s="1"/>
  <c r="M1009" i="4" s="1"/>
  <c r="M1010" i="4" s="1"/>
  <c r="M1011" i="4" s="1"/>
  <c r="M1012" i="4" s="1"/>
  <c r="M1013" i="4" s="1"/>
  <c r="M1014" i="4" s="1"/>
  <c r="M1015" i="4" s="1"/>
  <c r="M1016" i="4" s="1"/>
  <c r="M1017" i="4" s="1"/>
  <c r="M1018" i="4" s="1"/>
  <c r="M1019" i="4" s="1"/>
  <c r="M1020" i="4" s="1"/>
  <c r="M1021" i="4" s="1"/>
  <c r="M1022" i="4" s="1"/>
  <c r="M1023" i="4" s="1"/>
  <c r="M1024" i="4" s="1"/>
  <c r="M1025" i="4" s="1"/>
  <c r="M1026" i="4" s="1"/>
  <c r="M1027" i="4" s="1"/>
  <c r="M1028" i="4" s="1"/>
  <c r="G869" i="4"/>
  <c r="K869" i="4" s="1"/>
  <c r="G877" i="4"/>
  <c r="K877" i="4" s="1"/>
  <c r="G894" i="4"/>
  <c r="K894" i="4" s="1"/>
  <c r="L916" i="4"/>
  <c r="P916" i="4"/>
  <c r="Q916" i="4" s="1"/>
  <c r="P927" i="4"/>
  <c r="Q927" i="4" s="1"/>
  <c r="J927" i="4"/>
  <c r="H939" i="4"/>
  <c r="G940" i="4"/>
  <c r="K940" i="4" s="1"/>
  <c r="I944" i="4"/>
  <c r="H960" i="4"/>
  <c r="P960" i="4"/>
  <c r="Q960" i="4" s="1"/>
  <c r="R960" i="4"/>
  <c r="O960" i="4" s="1"/>
  <c r="I974" i="4"/>
  <c r="G980" i="4"/>
  <c r="K980" i="4" s="1"/>
  <c r="L991" i="4"/>
  <c r="P991" i="4"/>
  <c r="Q991" i="4" s="1"/>
  <c r="I991" i="4"/>
  <c r="H991" i="4"/>
  <c r="P992" i="4"/>
  <c r="Q992" i="4" s="1"/>
  <c r="I992" i="4"/>
  <c r="H992" i="4"/>
  <c r="J992" i="4"/>
  <c r="H993" i="4"/>
  <c r="P993" i="4"/>
  <c r="Q993" i="4" s="1"/>
  <c r="R993" i="4"/>
  <c r="O993" i="4" s="1"/>
  <c r="I993" i="4"/>
  <c r="P1008" i="4"/>
  <c r="Q1008" i="4" s="1"/>
  <c r="R1008" i="4"/>
  <c r="O1008" i="4" s="1"/>
  <c r="H1008" i="4"/>
  <c r="H1009" i="4"/>
  <c r="P1009" i="4"/>
  <c r="Q1009" i="4" s="1"/>
  <c r="L1009" i="4"/>
  <c r="I1017" i="4"/>
  <c r="L1020" i="4"/>
  <c r="I1021" i="4"/>
  <c r="I1022" i="4"/>
  <c r="G994" i="4"/>
  <c r="K994" i="4" s="1"/>
  <c r="J1011" i="4"/>
  <c r="R1011" i="4"/>
  <c r="O1011" i="4" s="1"/>
  <c r="I1011" i="4"/>
  <c r="H1011" i="4"/>
  <c r="L1013" i="4"/>
  <c r="J1013" i="4"/>
  <c r="R1013" i="4"/>
  <c r="O1013" i="4" s="1"/>
  <c r="G908" i="4"/>
  <c r="K908" i="4" s="1"/>
  <c r="G979" i="4"/>
  <c r="K979" i="4" s="1"/>
  <c r="G986" i="4"/>
  <c r="K986" i="4" s="1"/>
  <c r="G987" i="4"/>
  <c r="K987" i="4" s="1"/>
  <c r="R1010" i="4"/>
  <c r="O1010" i="4" s="1"/>
  <c r="I1010" i="4"/>
  <c r="H1010" i="4"/>
  <c r="P1010" i="4"/>
  <c r="Q1010" i="4" s="1"/>
  <c r="L1010" i="4"/>
  <c r="L1011" i="4"/>
  <c r="H1013" i="4"/>
  <c r="G990" i="4"/>
  <c r="K990" i="4" s="1"/>
  <c r="G1005" i="4"/>
  <c r="K1005" i="4" s="1"/>
  <c r="S894" i="3"/>
  <c r="T898" i="3"/>
  <c r="S898" i="3"/>
  <c r="G932" i="3"/>
  <c r="K932" i="3" s="1"/>
  <c r="J1011" i="3"/>
  <c r="I1011" i="3"/>
  <c r="H1011" i="3"/>
  <c r="G913" i="3"/>
  <c r="K913" i="3" s="1"/>
  <c r="J1015" i="3"/>
  <c r="I1015" i="3"/>
  <c r="H1015" i="3"/>
  <c r="H855" i="3"/>
  <c r="I855" i="3"/>
  <c r="J855" i="3"/>
  <c r="J904" i="3"/>
  <c r="I904" i="3"/>
  <c r="H904" i="3"/>
  <c r="J918" i="3"/>
  <c r="I918" i="3"/>
  <c r="H918" i="3"/>
  <c r="J829" i="3"/>
  <c r="I829" i="3"/>
  <c r="H829" i="3"/>
  <c r="J942" i="3"/>
  <c r="I942" i="3"/>
  <c r="H942" i="3"/>
  <c r="J1013" i="3"/>
  <c r="I1013" i="3"/>
  <c r="H1013" i="3"/>
  <c r="J832" i="3"/>
  <c r="H832" i="3"/>
  <c r="I832" i="3"/>
  <c r="J857" i="3"/>
  <c r="I857" i="3"/>
  <c r="H857" i="3"/>
  <c r="I961" i="3"/>
  <c r="J961" i="3"/>
  <c r="H961" i="3"/>
  <c r="J973" i="3"/>
  <c r="I973" i="3"/>
  <c r="H973" i="3"/>
  <c r="J833" i="3"/>
  <c r="I833" i="3"/>
  <c r="H833" i="3"/>
  <c r="G866" i="3"/>
  <c r="K866" i="3" s="1"/>
  <c r="H924" i="3"/>
  <c r="I924" i="3"/>
  <c r="J924" i="3"/>
  <c r="G948" i="3"/>
  <c r="K948" i="3" s="1"/>
  <c r="J842" i="3"/>
  <c r="H842" i="3"/>
  <c r="I856" i="3"/>
  <c r="H856" i="3"/>
  <c r="J856" i="3"/>
  <c r="I863" i="3"/>
  <c r="H863" i="3"/>
  <c r="J863" i="3"/>
  <c r="H883" i="3"/>
  <c r="I883" i="3"/>
  <c r="J883" i="3"/>
  <c r="J890" i="3"/>
  <c r="H890" i="3"/>
  <c r="I890" i="3"/>
  <c r="J896" i="3"/>
  <c r="I896" i="3"/>
  <c r="H896" i="3"/>
  <c r="J900" i="3"/>
  <c r="I900" i="3"/>
  <c r="H900" i="3"/>
  <c r="G911" i="3"/>
  <c r="K911" i="3" s="1"/>
  <c r="I994" i="3"/>
  <c r="H994" i="3"/>
  <c r="J994" i="3"/>
  <c r="I831" i="3"/>
  <c r="H831" i="3"/>
  <c r="J831" i="3"/>
  <c r="H870" i="3"/>
  <c r="I870" i="3"/>
  <c r="J870" i="3"/>
  <c r="J834" i="3"/>
  <c r="I834" i="3"/>
  <c r="H834" i="3"/>
  <c r="J849" i="3"/>
  <c r="I849" i="3"/>
  <c r="H849" i="3"/>
  <c r="I871" i="3"/>
  <c r="H871" i="3"/>
  <c r="J871" i="3"/>
  <c r="J921" i="3"/>
  <c r="I921" i="3"/>
  <c r="H921" i="3"/>
  <c r="J836" i="3"/>
  <c r="I836" i="3"/>
  <c r="J1003" i="3"/>
  <c r="I1003" i="3"/>
  <c r="H1003" i="3"/>
  <c r="H830" i="3"/>
  <c r="J830" i="3"/>
  <c r="G844" i="3"/>
  <c r="K844" i="3" s="1"/>
  <c r="H847" i="3"/>
  <c r="I847" i="3"/>
  <c r="J847" i="3"/>
  <c r="I887" i="3"/>
  <c r="H887" i="3"/>
  <c r="J955" i="3"/>
  <c r="I955" i="3"/>
  <c r="H955" i="3"/>
  <c r="J966" i="3"/>
  <c r="I966" i="3"/>
  <c r="H966" i="3"/>
  <c r="J989" i="3"/>
  <c r="I989" i="3"/>
  <c r="H989" i="3"/>
  <c r="J1006" i="3"/>
  <c r="H1006" i="3"/>
  <c r="I1006" i="3"/>
  <c r="J846" i="3"/>
  <c r="G882" i="3"/>
  <c r="K882" i="3" s="1"/>
  <c r="J887" i="3"/>
  <c r="G899" i="3"/>
  <c r="K899" i="3" s="1"/>
  <c r="H901" i="3"/>
  <c r="I901" i="3"/>
  <c r="I909" i="3"/>
  <c r="H909" i="3"/>
  <c r="H922" i="3"/>
  <c r="J922" i="3"/>
  <c r="I922" i="3"/>
  <c r="G925" i="3"/>
  <c r="K925" i="3" s="1"/>
  <c r="H945" i="3"/>
  <c r="G952" i="3"/>
  <c r="K952" i="3" s="1"/>
  <c r="H852" i="3"/>
  <c r="H878" i="3"/>
  <c r="J878" i="3"/>
  <c r="I878" i="3"/>
  <c r="I945" i="3"/>
  <c r="I1022" i="3"/>
  <c r="H1022" i="3"/>
  <c r="J1022" i="3"/>
  <c r="G850" i="3"/>
  <c r="K850" i="3" s="1"/>
  <c r="I852" i="3"/>
  <c r="S858" i="3"/>
  <c r="J954" i="3"/>
  <c r="I954" i="3"/>
  <c r="H954" i="3"/>
  <c r="J1014" i="3"/>
  <c r="I1014" i="3"/>
  <c r="H1014" i="3"/>
  <c r="I1018" i="3"/>
  <c r="J1018" i="3"/>
  <c r="H1018" i="3"/>
  <c r="G848" i="3"/>
  <c r="K848" i="3" s="1"/>
  <c r="J852" i="3"/>
  <c r="I860" i="3"/>
  <c r="J860" i="3"/>
  <c r="H860" i="3"/>
  <c r="H862" i="3"/>
  <c r="I865" i="3"/>
  <c r="H875" i="3"/>
  <c r="J880" i="3"/>
  <c r="I880" i="3"/>
  <c r="H880" i="3"/>
  <c r="I895" i="3"/>
  <c r="H895" i="3"/>
  <c r="J895" i="3"/>
  <c r="I903" i="3"/>
  <c r="H903" i="3"/>
  <c r="J903" i="3"/>
  <c r="I907" i="3"/>
  <c r="H907" i="3"/>
  <c r="J907" i="3"/>
  <c r="G910" i="3"/>
  <c r="K910" i="3" s="1"/>
  <c r="J919" i="3"/>
  <c r="I919" i="3"/>
  <c r="H919" i="3"/>
  <c r="G965" i="3"/>
  <c r="K965" i="3" s="1"/>
  <c r="G967" i="3"/>
  <c r="K967" i="3" s="1"/>
  <c r="I971" i="3"/>
  <c r="T974" i="3"/>
  <c r="S974" i="3"/>
  <c r="G986" i="3"/>
  <c r="K986" i="3" s="1"/>
  <c r="I879" i="3"/>
  <c r="H879" i="3"/>
  <c r="J893" i="3"/>
  <c r="G964" i="3"/>
  <c r="K964" i="3" s="1"/>
  <c r="I840" i="3"/>
  <c r="J843" i="3"/>
  <c r="J876" i="3"/>
  <c r="H876" i="3"/>
  <c r="I876" i="3"/>
  <c r="S914" i="3"/>
  <c r="T914" i="3"/>
  <c r="G927" i="3"/>
  <c r="K927" i="3" s="1"/>
  <c r="I972" i="3"/>
  <c r="H972" i="3"/>
  <c r="G851" i="3"/>
  <c r="K851" i="3" s="1"/>
  <c r="G874" i="3"/>
  <c r="K874" i="3" s="1"/>
  <c r="J972" i="3"/>
  <c r="H993" i="3"/>
  <c r="J993" i="3"/>
  <c r="H886" i="3"/>
  <c r="I886" i="3"/>
  <c r="J886" i="3"/>
  <c r="J945" i="3"/>
  <c r="J998" i="3"/>
  <c r="I998" i="3"/>
  <c r="G835" i="3"/>
  <c r="K835" i="3" s="1"/>
  <c r="J837" i="3"/>
  <c r="H839" i="3"/>
  <c r="J839" i="3"/>
  <c r="H853" i="3"/>
  <c r="I853" i="3"/>
  <c r="J867" i="3"/>
  <c r="J873" i="3"/>
  <c r="H884" i="3"/>
  <c r="J884" i="3"/>
  <c r="I884" i="3"/>
  <c r="J897" i="3"/>
  <c r="I897" i="3"/>
  <c r="H897" i="3"/>
  <c r="G902" i="3"/>
  <c r="K902" i="3" s="1"/>
  <c r="G926" i="3"/>
  <c r="K926" i="3" s="1"/>
  <c r="I930" i="3"/>
  <c r="H937" i="3"/>
  <c r="H940" i="3"/>
  <c r="J940" i="3"/>
  <c r="H963" i="3"/>
  <c r="J963" i="3"/>
  <c r="G988" i="3"/>
  <c r="K988" i="3" s="1"/>
  <c r="G1010" i="3"/>
  <c r="K1010" i="3" s="1"/>
  <c r="J865" i="3"/>
  <c r="J934" i="3"/>
  <c r="I934" i="3"/>
  <c r="H934" i="3"/>
  <c r="G949" i="3"/>
  <c r="K949" i="3" s="1"/>
  <c r="G976" i="3"/>
  <c r="K976" i="3" s="1"/>
  <c r="J995" i="3"/>
  <c r="I995" i="3"/>
  <c r="H995" i="3"/>
  <c r="G1004" i="3"/>
  <c r="K1004" i="3" s="1"/>
  <c r="H865" i="3"/>
  <c r="G912" i="3"/>
  <c r="K912" i="3" s="1"/>
  <c r="I933" i="3"/>
  <c r="H933" i="3"/>
  <c r="J933" i="3"/>
  <c r="I941" i="3"/>
  <c r="H941" i="3"/>
  <c r="J947" i="3"/>
  <c r="I947" i="3"/>
  <c r="I1007" i="3"/>
  <c r="H1007" i="3"/>
  <c r="H1024" i="3"/>
  <c r="I838" i="3"/>
  <c r="H838" i="3"/>
  <c r="G841" i="3"/>
  <c r="K841" i="3" s="1"/>
  <c r="J888" i="3"/>
  <c r="I888" i="3"/>
  <c r="H888" i="3"/>
  <c r="H893" i="3"/>
  <c r="H905" i="3"/>
  <c r="J905" i="3"/>
  <c r="I905" i="3"/>
  <c r="J930" i="3"/>
  <c r="I957" i="3"/>
  <c r="H957" i="3"/>
  <c r="J968" i="3"/>
  <c r="I968" i="3"/>
  <c r="J970" i="3"/>
  <c r="I970" i="3"/>
  <c r="H970" i="3"/>
  <c r="H971" i="3"/>
  <c r="H1001" i="3"/>
  <c r="J1001" i="3"/>
  <c r="I1001" i="3"/>
  <c r="J845" i="3"/>
  <c r="I845" i="3"/>
  <c r="I868" i="3"/>
  <c r="H868" i="3"/>
  <c r="J892" i="3"/>
  <c r="I892" i="3"/>
  <c r="H894" i="3"/>
  <c r="J894" i="3"/>
  <c r="I894" i="3"/>
  <c r="H916" i="3"/>
  <c r="J916" i="3"/>
  <c r="H969" i="3"/>
  <c r="J969" i="3"/>
  <c r="I975" i="3"/>
  <c r="H975" i="3"/>
  <c r="J975" i="3"/>
  <c r="H981" i="3"/>
  <c r="J981" i="3"/>
  <c r="I981" i="3"/>
  <c r="J987" i="3"/>
  <c r="I987" i="3"/>
  <c r="H987" i="3"/>
  <c r="J1027" i="3"/>
  <c r="H1027" i="3"/>
  <c r="I1027" i="3"/>
  <c r="J1019" i="3"/>
  <c r="I1019" i="3"/>
  <c r="H1019" i="3"/>
  <c r="J1023" i="3"/>
  <c r="I1023" i="3"/>
  <c r="H1023" i="3"/>
  <c r="G854" i="3"/>
  <c r="K854" i="3" s="1"/>
  <c r="J861" i="3"/>
  <c r="J889" i="3"/>
  <c r="H889" i="3"/>
  <c r="H923" i="3"/>
  <c r="I923" i="3"/>
  <c r="J943" i="3"/>
  <c r="I943" i="3"/>
  <c r="H943" i="3"/>
  <c r="J958" i="3"/>
  <c r="I958" i="3"/>
  <c r="J960" i="3"/>
  <c r="H974" i="3"/>
  <c r="J974" i="3"/>
  <c r="I974" i="3"/>
  <c r="I978" i="3"/>
  <c r="H978" i="3"/>
  <c r="I1016" i="3"/>
  <c r="H1016" i="3"/>
  <c r="J1016" i="3"/>
  <c r="I1026" i="3"/>
  <c r="J1026" i="3"/>
  <c r="I1028" i="3"/>
  <c r="H1028" i="3"/>
  <c r="J1028" i="3"/>
  <c r="H946" i="3"/>
  <c r="I946" i="3"/>
  <c r="G953" i="3"/>
  <c r="K953" i="3" s="1"/>
  <c r="G872" i="3"/>
  <c r="K872" i="3" s="1"/>
  <c r="H908" i="3"/>
  <c r="I931" i="3"/>
  <c r="H931" i="3"/>
  <c r="H962" i="3"/>
  <c r="J983" i="3"/>
  <c r="I983" i="3"/>
  <c r="H983" i="3"/>
  <c r="I1009" i="3"/>
  <c r="G864" i="3"/>
  <c r="K864" i="3" s="1"/>
  <c r="I908" i="3"/>
  <c r="H914" i="3"/>
  <c r="I917" i="3"/>
  <c r="H917" i="3"/>
  <c r="H984" i="3"/>
  <c r="H990" i="3"/>
  <c r="I1002" i="3"/>
  <c r="H1002" i="3"/>
  <c r="J1002" i="3"/>
  <c r="G1005" i="3"/>
  <c r="K1005" i="3" s="1"/>
  <c r="G1008" i="3"/>
  <c r="K1008" i="3" s="1"/>
  <c r="J951" i="3"/>
  <c r="H1009" i="3"/>
  <c r="G1017" i="3"/>
  <c r="K1017" i="3" s="1"/>
  <c r="G1025" i="3"/>
  <c r="K1025" i="3" s="1"/>
  <c r="G859" i="3"/>
  <c r="K859" i="3" s="1"/>
  <c r="G891" i="3"/>
  <c r="K891" i="3" s="1"/>
  <c r="G929" i="3"/>
  <c r="K929" i="3" s="1"/>
  <c r="J939" i="3"/>
  <c r="H951" i="3"/>
  <c r="J908" i="3"/>
  <c r="I914" i="3"/>
  <c r="J935" i="3"/>
  <c r="G936" i="3"/>
  <c r="K936" i="3" s="1"/>
  <c r="I939" i="3"/>
  <c r="J959" i="3"/>
  <c r="H959" i="3"/>
  <c r="I959" i="3"/>
  <c r="G980" i="3"/>
  <c r="K980" i="3" s="1"/>
  <c r="I990" i="3"/>
  <c r="H985" i="3"/>
  <c r="J1020" i="3"/>
  <c r="I1020" i="3"/>
  <c r="I944" i="3"/>
  <c r="J950" i="3"/>
  <c r="I950" i="3"/>
  <c r="H956" i="3"/>
  <c r="G979" i="3"/>
  <c r="K979" i="3" s="1"/>
  <c r="I985" i="3"/>
  <c r="G997" i="3"/>
  <c r="K997" i="3" s="1"/>
  <c r="H1020" i="3"/>
  <c r="H982" i="3"/>
  <c r="J982" i="3"/>
  <c r="G992" i="3"/>
  <c r="K992" i="3" s="1"/>
  <c r="G977" i="3"/>
  <c r="K977" i="3" s="1"/>
  <c r="H999" i="3"/>
  <c r="G1021" i="3"/>
  <c r="K1021" i="3" s="1"/>
  <c r="J98" i="4"/>
  <c r="I98" i="4"/>
  <c r="R98" i="4"/>
  <c r="O98" i="4" s="1"/>
  <c r="P98" i="4"/>
  <c r="Q98" i="4" s="1"/>
  <c r="L98" i="4"/>
  <c r="H98" i="4"/>
  <c r="T145" i="4"/>
  <c r="S145" i="4"/>
  <c r="S127" i="4"/>
  <c r="T127" i="4"/>
  <c r="R142" i="4"/>
  <c r="O142" i="4" s="1"/>
  <c r="I142" i="4"/>
  <c r="P142" i="4"/>
  <c r="Q142" i="4" s="1"/>
  <c r="L142" i="4"/>
  <c r="J142" i="4"/>
  <c r="H142" i="4"/>
  <c r="L510" i="4"/>
  <c r="P510" i="4"/>
  <c r="Q510" i="4" s="1"/>
  <c r="J510" i="4"/>
  <c r="I510" i="4"/>
  <c r="H510" i="4"/>
  <c r="R510" i="4"/>
  <c r="O510" i="4" s="1"/>
  <c r="R102" i="4"/>
  <c r="O102" i="4" s="1"/>
  <c r="I102" i="4"/>
  <c r="L102" i="4"/>
  <c r="P102" i="4"/>
  <c r="Q102" i="4" s="1"/>
  <c r="J102" i="4"/>
  <c r="H102" i="4"/>
  <c r="R307" i="4"/>
  <c r="O307" i="4" s="1"/>
  <c r="I307" i="4"/>
  <c r="J307" i="4"/>
  <c r="H307" i="4"/>
  <c r="P307" i="4"/>
  <c r="Q307" i="4" s="1"/>
  <c r="L307" i="4"/>
  <c r="H157" i="4"/>
  <c r="L157" i="4"/>
  <c r="J157" i="4"/>
  <c r="R157" i="4"/>
  <c r="O157" i="4" s="1"/>
  <c r="P157" i="4"/>
  <c r="Q157" i="4" s="1"/>
  <c r="I157" i="4"/>
  <c r="J49" i="4"/>
  <c r="I49" i="4"/>
  <c r="H49" i="4"/>
  <c r="T93" i="4"/>
  <c r="S93" i="4"/>
  <c r="L96" i="4"/>
  <c r="J96" i="4"/>
  <c r="I96" i="4"/>
  <c r="H96" i="4"/>
  <c r="R96" i="4"/>
  <c r="O96" i="4" s="1"/>
  <c r="P96" i="4"/>
  <c r="Q96" i="4" s="1"/>
  <c r="J539" i="4"/>
  <c r="R539" i="4"/>
  <c r="O539" i="4" s="1"/>
  <c r="H539" i="4"/>
  <c r="I539" i="4"/>
  <c r="P539" i="4"/>
  <c r="Q539" i="4" s="1"/>
  <c r="L539" i="4"/>
  <c r="H77" i="4"/>
  <c r="J77" i="4"/>
  <c r="L77" i="4"/>
  <c r="I77" i="4"/>
  <c r="P77" i="4"/>
  <c r="Q77" i="4" s="1"/>
  <c r="R77" i="4"/>
  <c r="O77" i="4" s="1"/>
  <c r="H133" i="4"/>
  <c r="L133" i="4"/>
  <c r="J133" i="4"/>
  <c r="I133" i="4"/>
  <c r="R133" i="4"/>
  <c r="O133" i="4" s="1"/>
  <c r="P133" i="4"/>
  <c r="Q133" i="4" s="1"/>
  <c r="J95" i="4"/>
  <c r="I95" i="4"/>
  <c r="P95" i="4"/>
  <c r="Q95" i="4" s="1"/>
  <c r="H95" i="4"/>
  <c r="R134" i="4"/>
  <c r="O134" i="4" s="1"/>
  <c r="I134" i="4"/>
  <c r="H134" i="4"/>
  <c r="J134" i="4"/>
  <c r="J151" i="4"/>
  <c r="I151" i="4"/>
  <c r="H151" i="4"/>
  <c r="R151" i="4"/>
  <c r="O151" i="4" s="1"/>
  <c r="J191" i="4"/>
  <c r="P191" i="4"/>
  <c r="Q191" i="4" s="1"/>
  <c r="L191" i="4"/>
  <c r="I191" i="4"/>
  <c r="R191" i="4"/>
  <c r="O191" i="4" s="1"/>
  <c r="G20" i="4"/>
  <c r="K20" i="4" s="1"/>
  <c r="I54" i="4"/>
  <c r="J54" i="4"/>
  <c r="H54" i="4"/>
  <c r="P66" i="4"/>
  <c r="Q66" i="4" s="1"/>
  <c r="H66" i="4"/>
  <c r="R66" i="4"/>
  <c r="O66" i="4" s="1"/>
  <c r="J66" i="4"/>
  <c r="I66" i="4"/>
  <c r="R86" i="4"/>
  <c r="O86" i="4" s="1"/>
  <c r="I86" i="4"/>
  <c r="J86" i="4"/>
  <c r="P86" i="4"/>
  <c r="Q86" i="4" s="1"/>
  <c r="P140" i="4"/>
  <c r="Q140" i="4" s="1"/>
  <c r="R140" i="4"/>
  <c r="O140" i="4" s="1"/>
  <c r="H140" i="4"/>
  <c r="J140" i="4"/>
  <c r="I140" i="4"/>
  <c r="L154" i="4"/>
  <c r="J154" i="4"/>
  <c r="P154" i="4"/>
  <c r="Q154" i="4" s="1"/>
  <c r="I154" i="4"/>
  <c r="H154" i="4"/>
  <c r="R154" i="4"/>
  <c r="O154" i="4" s="1"/>
  <c r="G156" i="4"/>
  <c r="K156" i="4" s="1"/>
  <c r="G197" i="4"/>
  <c r="K197" i="4" s="1"/>
  <c r="R206" i="4"/>
  <c r="O206" i="4" s="1"/>
  <c r="I206" i="4"/>
  <c r="L206" i="4"/>
  <c r="J206" i="4"/>
  <c r="P206" i="4"/>
  <c r="Q206" i="4" s="1"/>
  <c r="H206" i="4"/>
  <c r="G310" i="4"/>
  <c r="K310" i="4" s="1"/>
  <c r="L336" i="4"/>
  <c r="I336" i="4"/>
  <c r="R336" i="4"/>
  <c r="O336" i="4" s="1"/>
  <c r="P336" i="4"/>
  <c r="Q336" i="4" s="1"/>
  <c r="J336" i="4"/>
  <c r="J419" i="4"/>
  <c r="G520" i="4"/>
  <c r="K520" i="4" s="1"/>
  <c r="H12" i="4"/>
  <c r="J12" i="4"/>
  <c r="I12" i="4"/>
  <c r="G25" i="4"/>
  <c r="K25" i="4" s="1"/>
  <c r="H32" i="4"/>
  <c r="G58" i="4"/>
  <c r="K58" i="4" s="1"/>
  <c r="L66" i="4"/>
  <c r="G70" i="4"/>
  <c r="K70" i="4" s="1"/>
  <c r="H86" i="4"/>
  <c r="L95" i="4"/>
  <c r="S103" i="4"/>
  <c r="T103" i="4"/>
  <c r="J111" i="4"/>
  <c r="L111" i="4"/>
  <c r="P111" i="4"/>
  <c r="Q111" i="4" s="1"/>
  <c r="I111" i="4"/>
  <c r="H111" i="4"/>
  <c r="L134" i="4"/>
  <c r="L139" i="4"/>
  <c r="P139" i="4"/>
  <c r="Q139" i="4" s="1"/>
  <c r="J139" i="4"/>
  <c r="I139" i="4"/>
  <c r="L140" i="4"/>
  <c r="G159" i="4"/>
  <c r="K159" i="4" s="1"/>
  <c r="H181" i="4"/>
  <c r="L181" i="4"/>
  <c r="P181" i="4"/>
  <c r="Q181" i="4" s="1"/>
  <c r="R181" i="4"/>
  <c r="O181" i="4" s="1"/>
  <c r="I181" i="4"/>
  <c r="P204" i="4"/>
  <c r="Q204" i="4" s="1"/>
  <c r="R204" i="4"/>
  <c r="O204" i="4" s="1"/>
  <c r="H204" i="4"/>
  <c r="I204" i="4"/>
  <c r="J214" i="4"/>
  <c r="I214" i="4"/>
  <c r="J244" i="4"/>
  <c r="H244" i="4"/>
  <c r="I244" i="4"/>
  <c r="P257" i="4"/>
  <c r="Q257" i="4" s="1"/>
  <c r="R257" i="4"/>
  <c r="O257" i="4" s="1"/>
  <c r="L257" i="4"/>
  <c r="J257" i="4"/>
  <c r="I257" i="4"/>
  <c r="H257" i="4"/>
  <c r="L270" i="4"/>
  <c r="I270" i="4"/>
  <c r="R270" i="4"/>
  <c r="O270" i="4" s="1"/>
  <c r="H270" i="4"/>
  <c r="P270" i="4"/>
  <c r="Q270" i="4" s="1"/>
  <c r="J270" i="4"/>
  <c r="P303" i="4"/>
  <c r="Q303" i="4" s="1"/>
  <c r="I303" i="4"/>
  <c r="J303" i="4"/>
  <c r="H303" i="4"/>
  <c r="H306" i="4"/>
  <c r="P306" i="4"/>
  <c r="Q306" i="4" s="1"/>
  <c r="I306" i="4"/>
  <c r="R306" i="4"/>
  <c r="O306" i="4" s="1"/>
  <c r="L306" i="4"/>
  <c r="J306" i="4"/>
  <c r="I325" i="4"/>
  <c r="R325" i="4"/>
  <c r="O325" i="4" s="1"/>
  <c r="H325" i="4"/>
  <c r="J325" i="4"/>
  <c r="P325" i="4"/>
  <c r="Q325" i="4" s="1"/>
  <c r="L325" i="4"/>
  <c r="L334" i="4"/>
  <c r="I334" i="4"/>
  <c r="R334" i="4"/>
  <c r="O334" i="4" s="1"/>
  <c r="H334" i="4"/>
  <c r="J334" i="4"/>
  <c r="P334" i="4"/>
  <c r="Q334" i="4" s="1"/>
  <c r="L342" i="4"/>
  <c r="P342" i="4"/>
  <c r="Q342" i="4" s="1"/>
  <c r="J342" i="4"/>
  <c r="H342" i="4"/>
  <c r="I342" i="4"/>
  <c r="L377" i="4"/>
  <c r="I377" i="4"/>
  <c r="H377" i="4"/>
  <c r="R377" i="4"/>
  <c r="O377" i="4" s="1"/>
  <c r="P377" i="4"/>
  <c r="Q377" i="4" s="1"/>
  <c r="L407" i="4"/>
  <c r="I407" i="4"/>
  <c r="H407" i="4"/>
  <c r="R407" i="4"/>
  <c r="O407" i="4" s="1"/>
  <c r="P407" i="4"/>
  <c r="Q407" i="4" s="1"/>
  <c r="H419" i="4"/>
  <c r="P472" i="4"/>
  <c r="Q472" i="4" s="1"/>
  <c r="R472" i="4"/>
  <c r="O472" i="4" s="1"/>
  <c r="H472" i="4"/>
  <c r="J472" i="4"/>
  <c r="L472" i="4"/>
  <c r="I472" i="4"/>
  <c r="G502" i="4"/>
  <c r="K502" i="4" s="1"/>
  <c r="G555" i="4"/>
  <c r="K555" i="4" s="1"/>
  <c r="G606" i="4"/>
  <c r="K606" i="4" s="1"/>
  <c r="P680" i="4"/>
  <c r="Q680" i="4" s="1"/>
  <c r="H680" i="4"/>
  <c r="R680" i="4"/>
  <c r="O680" i="4" s="1"/>
  <c r="L680" i="4"/>
  <c r="J680" i="4"/>
  <c r="I680" i="4"/>
  <c r="G37" i="4"/>
  <c r="K37" i="4" s="1"/>
  <c r="J39" i="4"/>
  <c r="H39" i="4"/>
  <c r="P76" i="4"/>
  <c r="Q76" i="4" s="1"/>
  <c r="R76" i="4"/>
  <c r="O76" i="4" s="1"/>
  <c r="H76" i="4"/>
  <c r="L76" i="4"/>
  <c r="S108" i="4"/>
  <c r="L113" i="4"/>
  <c r="J113" i="4"/>
  <c r="I113" i="4"/>
  <c r="H113" i="4"/>
  <c r="R113" i="4"/>
  <c r="O113" i="4" s="1"/>
  <c r="P113" i="4"/>
  <c r="Q113" i="4" s="1"/>
  <c r="L122" i="4"/>
  <c r="H125" i="4"/>
  <c r="I125" i="4"/>
  <c r="R125" i="4"/>
  <c r="O125" i="4" s="1"/>
  <c r="J125" i="4"/>
  <c r="L125" i="4"/>
  <c r="H139" i="4"/>
  <c r="P151" i="4"/>
  <c r="Q151" i="4" s="1"/>
  <c r="J175" i="4"/>
  <c r="L175" i="4"/>
  <c r="P175" i="4"/>
  <c r="Q175" i="4" s="1"/>
  <c r="I175" i="4"/>
  <c r="H175" i="4"/>
  <c r="R175" i="4"/>
  <c r="O175" i="4" s="1"/>
  <c r="J183" i="4"/>
  <c r="I183" i="4"/>
  <c r="R183" i="4"/>
  <c r="O183" i="4" s="1"/>
  <c r="H183" i="4"/>
  <c r="P183" i="4"/>
  <c r="Q183" i="4" s="1"/>
  <c r="L183" i="4"/>
  <c r="R198" i="4"/>
  <c r="O198" i="4" s="1"/>
  <c r="I198" i="4"/>
  <c r="H198" i="4"/>
  <c r="J198" i="4"/>
  <c r="L198" i="4"/>
  <c r="L204" i="4"/>
  <c r="H242" i="4"/>
  <c r="J242" i="4"/>
  <c r="I249" i="4"/>
  <c r="H249" i="4"/>
  <c r="J249" i="4"/>
  <c r="G261" i="4"/>
  <c r="K261" i="4" s="1"/>
  <c r="H266" i="4"/>
  <c r="P266" i="4"/>
  <c r="Q266" i="4" s="1"/>
  <c r="I266" i="4"/>
  <c r="H282" i="4"/>
  <c r="R282" i="4"/>
  <c r="O282" i="4" s="1"/>
  <c r="P282" i="4"/>
  <c r="Q282" i="4" s="1"/>
  <c r="J282" i="4"/>
  <c r="I282" i="4"/>
  <c r="L282" i="4"/>
  <c r="L303" i="4"/>
  <c r="I422" i="4"/>
  <c r="H422" i="4"/>
  <c r="J422" i="4"/>
  <c r="M10" i="4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G9" i="4"/>
  <c r="K9" i="4" s="1"/>
  <c r="J32" i="4"/>
  <c r="G41" i="4"/>
  <c r="K41" i="4" s="1"/>
  <c r="G46" i="4"/>
  <c r="K46" i="4" s="1"/>
  <c r="S80" i="4"/>
  <c r="G92" i="4"/>
  <c r="K92" i="4" s="1"/>
  <c r="P100" i="4"/>
  <c r="Q100" i="4" s="1"/>
  <c r="I100" i="4"/>
  <c r="H100" i="4"/>
  <c r="R100" i="4"/>
  <c r="O100" i="4" s="1"/>
  <c r="J100" i="4"/>
  <c r="P116" i="4"/>
  <c r="Q116" i="4" s="1"/>
  <c r="I116" i="4"/>
  <c r="R116" i="4"/>
  <c r="O116" i="4" s="1"/>
  <c r="H116" i="4"/>
  <c r="P125" i="4"/>
  <c r="Q125" i="4" s="1"/>
  <c r="H127" i="4"/>
  <c r="H145" i="4"/>
  <c r="J168" i="4"/>
  <c r="I168" i="4"/>
  <c r="R168" i="4"/>
  <c r="O168" i="4" s="1"/>
  <c r="P168" i="4"/>
  <c r="Q168" i="4" s="1"/>
  <c r="I242" i="4"/>
  <c r="L278" i="4"/>
  <c r="P278" i="4"/>
  <c r="Q278" i="4" s="1"/>
  <c r="H278" i="4"/>
  <c r="R278" i="4"/>
  <c r="O278" i="4" s="1"/>
  <c r="J278" i="4"/>
  <c r="I278" i="4"/>
  <c r="G294" i="4"/>
  <c r="K294" i="4" s="1"/>
  <c r="P333" i="4"/>
  <c r="Q333" i="4" s="1"/>
  <c r="L333" i="4"/>
  <c r="I333" i="4"/>
  <c r="R333" i="4"/>
  <c r="O333" i="4" s="1"/>
  <c r="T368" i="4"/>
  <c r="G458" i="4"/>
  <c r="K458" i="4" s="1"/>
  <c r="S587" i="4"/>
  <c r="T587" i="4"/>
  <c r="R667" i="4"/>
  <c r="O667" i="4" s="1"/>
  <c r="I667" i="4"/>
  <c r="L667" i="4"/>
  <c r="H667" i="4"/>
  <c r="J667" i="4"/>
  <c r="P667" i="4"/>
  <c r="Q667" i="4" s="1"/>
  <c r="G24" i="4"/>
  <c r="K24" i="4" s="1"/>
  <c r="H29" i="4"/>
  <c r="J29" i="4"/>
  <c r="I29" i="4"/>
  <c r="J34" i="4"/>
  <c r="I34" i="4"/>
  <c r="H34" i="4"/>
  <c r="G55" i="4"/>
  <c r="K55" i="4" s="1"/>
  <c r="I64" i="4"/>
  <c r="R64" i="4"/>
  <c r="O64" i="4" s="1"/>
  <c r="H64" i="4"/>
  <c r="P64" i="4"/>
  <c r="Q64" i="4" s="1"/>
  <c r="J64" i="4"/>
  <c r="R94" i="4"/>
  <c r="O94" i="4" s="1"/>
  <c r="I94" i="4"/>
  <c r="P94" i="4"/>
  <c r="Q94" i="4" s="1"/>
  <c r="H94" i="4"/>
  <c r="L100" i="4"/>
  <c r="L116" i="4"/>
  <c r="P134" i="4"/>
  <c r="Q134" i="4" s="1"/>
  <c r="R139" i="4"/>
  <c r="O139" i="4" s="1"/>
  <c r="I145" i="4"/>
  <c r="L153" i="4"/>
  <c r="J153" i="4"/>
  <c r="R153" i="4"/>
  <c r="O153" i="4" s="1"/>
  <c r="P153" i="4"/>
  <c r="Q153" i="4" s="1"/>
  <c r="I153" i="4"/>
  <c r="H153" i="4"/>
  <c r="L160" i="4"/>
  <c r="H168" i="4"/>
  <c r="P198" i="4"/>
  <c r="Q198" i="4" s="1"/>
  <c r="G226" i="4"/>
  <c r="K226" i="4" s="1"/>
  <c r="J271" i="4"/>
  <c r="L271" i="4"/>
  <c r="H271" i="4"/>
  <c r="R271" i="4"/>
  <c r="O271" i="4" s="1"/>
  <c r="P271" i="4"/>
  <c r="Q271" i="4" s="1"/>
  <c r="R303" i="4"/>
  <c r="O303" i="4" s="1"/>
  <c r="S314" i="4"/>
  <c r="H333" i="4"/>
  <c r="J344" i="4"/>
  <c r="I344" i="4"/>
  <c r="R344" i="4"/>
  <c r="O344" i="4" s="1"/>
  <c r="P344" i="4"/>
  <c r="Q344" i="4" s="1"/>
  <c r="H344" i="4"/>
  <c r="L344" i="4"/>
  <c r="J350" i="4"/>
  <c r="L350" i="4"/>
  <c r="I350" i="4"/>
  <c r="R350" i="4"/>
  <c r="O350" i="4" s="1"/>
  <c r="P350" i="4"/>
  <c r="Q350" i="4" s="1"/>
  <c r="J361" i="4"/>
  <c r="R361" i="4"/>
  <c r="O361" i="4" s="1"/>
  <c r="H361" i="4"/>
  <c r="I361" i="4"/>
  <c r="P361" i="4"/>
  <c r="Q361" i="4" s="1"/>
  <c r="G389" i="4"/>
  <c r="K389" i="4" s="1"/>
  <c r="G440" i="4"/>
  <c r="K440" i="4" s="1"/>
  <c r="G512" i="4"/>
  <c r="K512" i="4" s="1"/>
  <c r="P584" i="4"/>
  <c r="Q584" i="4" s="1"/>
  <c r="R584" i="4"/>
  <c r="O584" i="4" s="1"/>
  <c r="I584" i="4"/>
  <c r="H584" i="4"/>
  <c r="J584" i="4"/>
  <c r="L584" i="4"/>
  <c r="H658" i="4"/>
  <c r="R658" i="4"/>
  <c r="O658" i="4" s="1"/>
  <c r="P658" i="4"/>
  <c r="Q658" i="4" s="1"/>
  <c r="J658" i="4"/>
  <c r="I658" i="4"/>
  <c r="L658" i="4"/>
  <c r="T793" i="4"/>
  <c r="S793" i="4"/>
  <c r="H21" i="4"/>
  <c r="J21" i="4"/>
  <c r="G33" i="4"/>
  <c r="K33" i="4" s="1"/>
  <c r="I43" i="4"/>
  <c r="H43" i="4"/>
  <c r="J43" i="4"/>
  <c r="H51" i="4"/>
  <c r="L64" i="4"/>
  <c r="H69" i="4"/>
  <c r="R69" i="4"/>
  <c r="O69" i="4" s="1"/>
  <c r="J69" i="4"/>
  <c r="I69" i="4"/>
  <c r="G71" i="4"/>
  <c r="K71" i="4" s="1"/>
  <c r="G74" i="4"/>
  <c r="K74" i="4" s="1"/>
  <c r="R78" i="4"/>
  <c r="O78" i="4" s="1"/>
  <c r="I78" i="4"/>
  <c r="H78" i="4"/>
  <c r="G87" i="4"/>
  <c r="K87" i="4" s="1"/>
  <c r="H93" i="4"/>
  <c r="L93" i="4"/>
  <c r="J93" i="4"/>
  <c r="I93" i="4"/>
  <c r="L94" i="4"/>
  <c r="R110" i="4"/>
  <c r="O110" i="4" s="1"/>
  <c r="I110" i="4"/>
  <c r="J110" i="4"/>
  <c r="H110" i="4"/>
  <c r="P110" i="4"/>
  <c r="Q110" i="4" s="1"/>
  <c r="P112" i="4"/>
  <c r="Q112" i="4" s="1"/>
  <c r="L112" i="4"/>
  <c r="J112" i="4"/>
  <c r="I112" i="4"/>
  <c r="H112" i="4"/>
  <c r="R112" i="4"/>
  <c r="O112" i="4" s="1"/>
  <c r="P115" i="4"/>
  <c r="Q115" i="4" s="1"/>
  <c r="J115" i="4"/>
  <c r="I115" i="4"/>
  <c r="H115" i="4"/>
  <c r="R115" i="4"/>
  <c r="O115" i="4" s="1"/>
  <c r="L120" i="4"/>
  <c r="R120" i="4"/>
  <c r="O120" i="4" s="1"/>
  <c r="P120" i="4"/>
  <c r="Q120" i="4" s="1"/>
  <c r="J120" i="4"/>
  <c r="L168" i="4"/>
  <c r="G180" i="4"/>
  <c r="K180" i="4" s="1"/>
  <c r="H189" i="4"/>
  <c r="I189" i="4"/>
  <c r="R189" i="4"/>
  <c r="O189" i="4" s="1"/>
  <c r="J189" i="4"/>
  <c r="P189" i="4"/>
  <c r="Q189" i="4" s="1"/>
  <c r="P194" i="4"/>
  <c r="Q194" i="4" s="1"/>
  <c r="I194" i="4"/>
  <c r="R194" i="4"/>
  <c r="O194" i="4" s="1"/>
  <c r="L194" i="4"/>
  <c r="J194" i="4"/>
  <c r="H194" i="4"/>
  <c r="L262" i="4"/>
  <c r="R262" i="4" s="1"/>
  <c r="O262" i="4" s="1"/>
  <c r="I262" i="4"/>
  <c r="I271" i="4"/>
  <c r="S284" i="4"/>
  <c r="T284" i="4"/>
  <c r="J292" i="4"/>
  <c r="I292" i="4"/>
  <c r="P292" i="4"/>
  <c r="Q292" i="4" s="1"/>
  <c r="R292" i="4"/>
  <c r="O292" i="4" s="1"/>
  <c r="L311" i="4"/>
  <c r="R311" i="4"/>
  <c r="O311" i="4" s="1"/>
  <c r="P311" i="4"/>
  <c r="Q311" i="4" s="1"/>
  <c r="J311" i="4"/>
  <c r="H311" i="4"/>
  <c r="J320" i="4"/>
  <c r="R320" i="4"/>
  <c r="O320" i="4" s="1"/>
  <c r="P320" i="4"/>
  <c r="Q320" i="4" s="1"/>
  <c r="G322" i="4"/>
  <c r="K322" i="4" s="1"/>
  <c r="J333" i="4"/>
  <c r="R339" i="4"/>
  <c r="O339" i="4" s="1"/>
  <c r="I339" i="4"/>
  <c r="L339" i="4"/>
  <c r="J339" i="4"/>
  <c r="P339" i="4"/>
  <c r="Q339" i="4" s="1"/>
  <c r="H339" i="4"/>
  <c r="G348" i="4"/>
  <c r="K348" i="4" s="1"/>
  <c r="H350" i="4"/>
  <c r="L361" i="4"/>
  <c r="H433" i="4"/>
  <c r="J433" i="4"/>
  <c r="G444" i="4"/>
  <c r="K444" i="4" s="1"/>
  <c r="G464" i="4"/>
  <c r="K464" i="4" s="1"/>
  <c r="L541" i="4"/>
  <c r="P541" i="4"/>
  <c r="Q541" i="4" s="1"/>
  <c r="I541" i="4"/>
  <c r="H541" i="4"/>
  <c r="R541" i="4"/>
  <c r="O541" i="4" s="1"/>
  <c r="G654" i="4"/>
  <c r="K654" i="4" s="1"/>
  <c r="P695" i="4"/>
  <c r="Q695" i="4" s="1"/>
  <c r="L695" i="4"/>
  <c r="J695" i="4"/>
  <c r="I695" i="4"/>
  <c r="H695" i="4"/>
  <c r="R695" i="4"/>
  <c r="O695" i="4" s="1"/>
  <c r="R711" i="4"/>
  <c r="O711" i="4" s="1"/>
  <c r="H711" i="4"/>
  <c r="L711" i="4"/>
  <c r="P711" i="4"/>
  <c r="Q711" i="4" s="1"/>
  <c r="J711" i="4"/>
  <c r="I711" i="4"/>
  <c r="P713" i="4"/>
  <c r="Q713" i="4" s="1"/>
  <c r="L713" i="4"/>
  <c r="J713" i="4"/>
  <c r="I713" i="4"/>
  <c r="H713" i="4"/>
  <c r="R713" i="4"/>
  <c r="O713" i="4" s="1"/>
  <c r="I21" i="4"/>
  <c r="H45" i="4"/>
  <c r="J45" i="4"/>
  <c r="I51" i="4"/>
  <c r="J59" i="4"/>
  <c r="I59" i="4"/>
  <c r="H59" i="4"/>
  <c r="H60" i="4"/>
  <c r="L69" i="4"/>
  <c r="L78" i="4"/>
  <c r="G84" i="4"/>
  <c r="K84" i="4" s="1"/>
  <c r="J103" i="4"/>
  <c r="P103" i="4"/>
  <c r="Q103" i="4" s="1"/>
  <c r="I103" i="4"/>
  <c r="H103" i="4"/>
  <c r="P108" i="4"/>
  <c r="Q108" i="4" s="1"/>
  <c r="L108" i="4"/>
  <c r="J108" i="4"/>
  <c r="H109" i="4"/>
  <c r="P109" i="4"/>
  <c r="Q109" i="4" s="1"/>
  <c r="J109" i="4"/>
  <c r="I109" i="4"/>
  <c r="L110" i="4"/>
  <c r="L114" i="4"/>
  <c r="R114" i="4"/>
  <c r="O114" i="4" s="1"/>
  <c r="P114" i="4"/>
  <c r="Q114" i="4" s="1"/>
  <c r="L115" i="4"/>
  <c r="H120" i="4"/>
  <c r="L189" i="4"/>
  <c r="L208" i="4"/>
  <c r="J208" i="4"/>
  <c r="R208" i="4"/>
  <c r="O208" i="4" s="1"/>
  <c r="P208" i="4"/>
  <c r="Q208" i="4" s="1"/>
  <c r="I208" i="4"/>
  <c r="H208" i="4"/>
  <c r="J224" i="4"/>
  <c r="H224" i="4"/>
  <c r="J229" i="4"/>
  <c r="I229" i="4"/>
  <c r="H262" i="4"/>
  <c r="S268" i="4"/>
  <c r="T268" i="4"/>
  <c r="L287" i="4"/>
  <c r="J287" i="4"/>
  <c r="H287" i="4"/>
  <c r="R287" i="4"/>
  <c r="O287" i="4" s="1"/>
  <c r="P287" i="4"/>
  <c r="Q287" i="4" s="1"/>
  <c r="I287" i="4"/>
  <c r="H292" i="4"/>
  <c r="G299" i="4"/>
  <c r="K299" i="4" s="1"/>
  <c r="P309" i="4"/>
  <c r="Q309" i="4" s="1"/>
  <c r="J309" i="4"/>
  <c r="H309" i="4"/>
  <c r="R309" i="4"/>
  <c r="O309" i="4" s="1"/>
  <c r="L309" i="4"/>
  <c r="I309" i="4"/>
  <c r="I311" i="4"/>
  <c r="H320" i="4"/>
  <c r="R328" i="4"/>
  <c r="O328" i="4" s="1"/>
  <c r="H328" i="4"/>
  <c r="P328" i="4"/>
  <c r="Q328" i="4" s="1"/>
  <c r="I328" i="4"/>
  <c r="L328" i="4"/>
  <c r="G501" i="4"/>
  <c r="K501" i="4" s="1"/>
  <c r="T504" i="4"/>
  <c r="S504" i="4"/>
  <c r="T566" i="4"/>
  <c r="I635" i="4"/>
  <c r="H635" i="4"/>
  <c r="J635" i="4"/>
  <c r="T688" i="4"/>
  <c r="S688" i="4"/>
  <c r="G693" i="4"/>
  <c r="K693" i="4" s="1"/>
  <c r="J23" i="4"/>
  <c r="I23" i="4"/>
  <c r="I30" i="4"/>
  <c r="J30" i="4"/>
  <c r="J56" i="4"/>
  <c r="I56" i="4"/>
  <c r="H56" i="4"/>
  <c r="P91" i="4"/>
  <c r="Q91" i="4" s="1"/>
  <c r="R91" i="4"/>
  <c r="O91" i="4" s="1"/>
  <c r="L91" i="4"/>
  <c r="I91" i="4"/>
  <c r="H91" i="4"/>
  <c r="G132" i="4"/>
  <c r="K132" i="4" s="1"/>
  <c r="I227" i="4"/>
  <c r="J227" i="4"/>
  <c r="L277" i="4"/>
  <c r="J277" i="4"/>
  <c r="I277" i="4"/>
  <c r="P277" i="4"/>
  <c r="Q277" i="4" s="1"/>
  <c r="H277" i="4"/>
  <c r="R277" i="4"/>
  <c r="O277" i="4" s="1"/>
  <c r="G289" i="4"/>
  <c r="K289" i="4" s="1"/>
  <c r="I304" i="4"/>
  <c r="R304" i="4"/>
  <c r="O304" i="4" s="1"/>
  <c r="H304" i="4"/>
  <c r="J304" i="4"/>
  <c r="T404" i="4"/>
  <c r="S404" i="4"/>
  <c r="H425" i="4"/>
  <c r="J425" i="4"/>
  <c r="I425" i="4"/>
  <c r="L477" i="4"/>
  <c r="P477" i="4"/>
  <c r="Q477" i="4" s="1"/>
  <c r="R477" i="4"/>
  <c r="O477" i="4" s="1"/>
  <c r="H477" i="4"/>
  <c r="H30" i="4"/>
  <c r="G65" i="4"/>
  <c r="K65" i="4" s="1"/>
  <c r="G73" i="4"/>
  <c r="K73" i="4" s="1"/>
  <c r="G105" i="4"/>
  <c r="K105" i="4" s="1"/>
  <c r="I122" i="4"/>
  <c r="R122" i="4"/>
  <c r="O122" i="4" s="1"/>
  <c r="H122" i="4"/>
  <c r="J122" i="4"/>
  <c r="L151" i="4"/>
  <c r="L201" i="4"/>
  <c r="I201" i="4"/>
  <c r="R201" i="4"/>
  <c r="O201" i="4" s="1"/>
  <c r="H201" i="4"/>
  <c r="J201" i="4"/>
  <c r="P201" i="4"/>
  <c r="Q201" i="4" s="1"/>
  <c r="L304" i="4"/>
  <c r="H336" i="4"/>
  <c r="G395" i="4"/>
  <c r="K395" i="4" s="1"/>
  <c r="T492" i="4"/>
  <c r="S492" i="4"/>
  <c r="I32" i="4"/>
  <c r="T81" i="4"/>
  <c r="S81" i="4"/>
  <c r="L86" i="4"/>
  <c r="R95" i="4"/>
  <c r="O95" i="4" s="1"/>
  <c r="R111" i="4"/>
  <c r="O111" i="4" s="1"/>
  <c r="J127" i="4"/>
  <c r="P127" i="4"/>
  <c r="Q127" i="4" s="1"/>
  <c r="L127" i="4"/>
  <c r="I127" i="4"/>
  <c r="L145" i="4"/>
  <c r="P145" i="4"/>
  <c r="Q145" i="4" s="1"/>
  <c r="J145" i="4"/>
  <c r="J181" i="4"/>
  <c r="H214" i="4"/>
  <c r="J220" i="4"/>
  <c r="H220" i="4"/>
  <c r="G275" i="4"/>
  <c r="K275" i="4" s="1"/>
  <c r="L296" i="4"/>
  <c r="I296" i="4"/>
  <c r="R296" i="4"/>
  <c r="O296" i="4" s="1"/>
  <c r="P296" i="4"/>
  <c r="Q296" i="4" s="1"/>
  <c r="J296" i="4"/>
  <c r="J377" i="4"/>
  <c r="J407" i="4"/>
  <c r="I419" i="4"/>
  <c r="P511" i="4"/>
  <c r="Q511" i="4" s="1"/>
  <c r="H511" i="4"/>
  <c r="R511" i="4"/>
  <c r="O511" i="4" s="1"/>
  <c r="L511" i="4"/>
  <c r="J511" i="4"/>
  <c r="I511" i="4"/>
  <c r="I38" i="4"/>
  <c r="H38" i="4"/>
  <c r="I107" i="4"/>
  <c r="R107" i="4"/>
  <c r="O107" i="4" s="1"/>
  <c r="H107" i="4"/>
  <c r="P107" i="4"/>
  <c r="Q107" i="4" s="1"/>
  <c r="L107" i="4"/>
  <c r="J160" i="4"/>
  <c r="I160" i="4"/>
  <c r="H160" i="4"/>
  <c r="R160" i="4"/>
  <c r="O160" i="4" s="1"/>
  <c r="R166" i="4"/>
  <c r="O166" i="4" s="1"/>
  <c r="I166" i="4"/>
  <c r="L166" i="4"/>
  <c r="J166" i="4"/>
  <c r="H166" i="4"/>
  <c r="I171" i="4"/>
  <c r="R171" i="4"/>
  <c r="O171" i="4" s="1"/>
  <c r="H171" i="4"/>
  <c r="L171" i="4"/>
  <c r="J171" i="4"/>
  <c r="P171" i="4"/>
  <c r="Q171" i="4" s="1"/>
  <c r="G258" i="4"/>
  <c r="K258" i="4" s="1"/>
  <c r="L266" i="4"/>
  <c r="R342" i="4"/>
  <c r="O342" i="4" s="1"/>
  <c r="P393" i="4"/>
  <c r="Q393" i="4" s="1"/>
  <c r="I393" i="4"/>
  <c r="H393" i="4"/>
  <c r="R393" i="4"/>
  <c r="O393" i="4" s="1"/>
  <c r="L393" i="4"/>
  <c r="J393" i="4"/>
  <c r="H18" i="4"/>
  <c r="J18" i="4"/>
  <c r="I18" i="4"/>
  <c r="G31" i="4"/>
  <c r="K31" i="4" s="1"/>
  <c r="J107" i="4"/>
  <c r="T144" i="4"/>
  <c r="S144" i="4"/>
  <c r="H205" i="4"/>
  <c r="J205" i="4"/>
  <c r="R205" i="4"/>
  <c r="O205" i="4" s="1"/>
  <c r="P205" i="4"/>
  <c r="Q205" i="4" s="1"/>
  <c r="I205" i="4"/>
  <c r="G231" i="4"/>
  <c r="K231" i="4" s="1"/>
  <c r="R266" i="4"/>
  <c r="O266" i="4" s="1"/>
  <c r="G302" i="4"/>
  <c r="K302" i="4" s="1"/>
  <c r="J17" i="4"/>
  <c r="H17" i="4"/>
  <c r="I17" i="4"/>
  <c r="H26" i="4"/>
  <c r="I42" i="4"/>
  <c r="J42" i="4"/>
  <c r="J47" i="4"/>
  <c r="I47" i="4"/>
  <c r="H47" i="4"/>
  <c r="J51" i="4"/>
  <c r="I62" i="4"/>
  <c r="J62" i="4"/>
  <c r="H62" i="4"/>
  <c r="J63" i="4"/>
  <c r="H63" i="4"/>
  <c r="I63" i="4"/>
  <c r="P69" i="4"/>
  <c r="Q69" i="4" s="1"/>
  <c r="P78" i="4"/>
  <c r="Q78" i="4" s="1"/>
  <c r="L80" i="4"/>
  <c r="J80" i="4"/>
  <c r="P80" i="4"/>
  <c r="Q80" i="4" s="1"/>
  <c r="H80" i="4"/>
  <c r="L81" i="4"/>
  <c r="P81" i="4"/>
  <c r="Q81" i="4" s="1"/>
  <c r="I81" i="4"/>
  <c r="H81" i="4"/>
  <c r="J81" i="4"/>
  <c r="J91" i="4"/>
  <c r="P93" i="4"/>
  <c r="Q93" i="4" s="1"/>
  <c r="G101" i="4"/>
  <c r="K101" i="4" s="1"/>
  <c r="I120" i="4"/>
  <c r="J143" i="4"/>
  <c r="R143" i="4"/>
  <c r="O143" i="4" s="1"/>
  <c r="H143" i="4"/>
  <c r="L143" i="4"/>
  <c r="I143" i="4"/>
  <c r="P143" i="4"/>
  <c r="Q143" i="4" s="1"/>
  <c r="J147" i="4"/>
  <c r="I147" i="4"/>
  <c r="R147" i="4"/>
  <c r="O147" i="4" s="1"/>
  <c r="P147" i="4"/>
  <c r="Q147" i="4" s="1"/>
  <c r="H147" i="4"/>
  <c r="H149" i="4"/>
  <c r="R149" i="4"/>
  <c r="O149" i="4" s="1"/>
  <c r="P149" i="4"/>
  <c r="Q149" i="4" s="1"/>
  <c r="L149" i="4"/>
  <c r="J149" i="4"/>
  <c r="I149" i="4"/>
  <c r="H165" i="4"/>
  <c r="J165" i="4"/>
  <c r="I165" i="4"/>
  <c r="P165" i="4"/>
  <c r="Q165" i="4" s="1"/>
  <c r="R165" i="4"/>
  <c r="O165" i="4" s="1"/>
  <c r="H191" i="4"/>
  <c r="H227" i="4"/>
  <c r="G246" i="4"/>
  <c r="K246" i="4" s="1"/>
  <c r="I259" i="4"/>
  <c r="L259" i="4"/>
  <c r="P259" i="4" s="1"/>
  <c r="Q259" i="4" s="1"/>
  <c r="H259" i="4"/>
  <c r="J262" i="4"/>
  <c r="L292" i="4"/>
  <c r="I320" i="4"/>
  <c r="J354" i="4"/>
  <c r="I354" i="4"/>
  <c r="L354" i="4"/>
  <c r="H354" i="4"/>
  <c r="R354" i="4"/>
  <c r="O354" i="4" s="1"/>
  <c r="P354" i="4"/>
  <c r="Q354" i="4" s="1"/>
  <c r="J358" i="4"/>
  <c r="L358" i="4"/>
  <c r="R358" i="4"/>
  <c r="O358" i="4" s="1"/>
  <c r="P363" i="4"/>
  <c r="Q363" i="4" s="1"/>
  <c r="R363" i="4"/>
  <c r="O363" i="4" s="1"/>
  <c r="L363" i="4"/>
  <c r="J363" i="4"/>
  <c r="I363" i="4"/>
  <c r="H363" i="4"/>
  <c r="P386" i="4"/>
  <c r="Q386" i="4" s="1"/>
  <c r="I386" i="4"/>
  <c r="H386" i="4"/>
  <c r="R386" i="4"/>
  <c r="O386" i="4" s="1"/>
  <c r="L386" i="4"/>
  <c r="L452" i="4"/>
  <c r="J452" i="4"/>
  <c r="R452" i="4"/>
  <c r="O452" i="4" s="1"/>
  <c r="P452" i="4"/>
  <c r="Q452" i="4" s="1"/>
  <c r="I452" i="4"/>
  <c r="S454" i="4"/>
  <c r="T454" i="4"/>
  <c r="J477" i="4"/>
  <c r="R506" i="4"/>
  <c r="O506" i="4" s="1"/>
  <c r="I506" i="4"/>
  <c r="J506" i="4"/>
  <c r="L506" i="4"/>
  <c r="P506" i="4"/>
  <c r="Q506" i="4" s="1"/>
  <c r="H506" i="4"/>
  <c r="R522" i="4"/>
  <c r="O522" i="4" s="1"/>
  <c r="I522" i="4"/>
  <c r="L522" i="4"/>
  <c r="P522" i="4"/>
  <c r="Q522" i="4" s="1"/>
  <c r="J522" i="4"/>
  <c r="H522" i="4"/>
  <c r="G547" i="4"/>
  <c r="K547" i="4" s="1"/>
  <c r="G576" i="4"/>
  <c r="K576" i="4" s="1"/>
  <c r="G598" i="4"/>
  <c r="K598" i="4" s="1"/>
  <c r="J600" i="4"/>
  <c r="L600" i="4"/>
  <c r="R600" i="4"/>
  <c r="O600" i="4" s="1"/>
  <c r="P600" i="4"/>
  <c r="Q600" i="4" s="1"/>
  <c r="R699" i="4"/>
  <c r="O699" i="4" s="1"/>
  <c r="I699" i="4"/>
  <c r="H699" i="4"/>
  <c r="P699" i="4"/>
  <c r="Q699" i="4" s="1"/>
  <c r="L699" i="4"/>
  <c r="J699" i="4"/>
  <c r="J167" i="4"/>
  <c r="P167" i="4"/>
  <c r="Q167" i="4" s="1"/>
  <c r="I167" i="4"/>
  <c r="R167" i="4"/>
  <c r="O167" i="4" s="1"/>
  <c r="H238" i="4"/>
  <c r="I238" i="4"/>
  <c r="G241" i="4"/>
  <c r="K241" i="4" s="1"/>
  <c r="G347" i="4"/>
  <c r="K347" i="4" s="1"/>
  <c r="J390" i="4"/>
  <c r="P390" i="4"/>
  <c r="Q390" i="4" s="1"/>
  <c r="L390" i="4"/>
  <c r="R390" i="4"/>
  <c r="O390" i="4" s="1"/>
  <c r="L476" i="4"/>
  <c r="J476" i="4"/>
  <c r="R476" i="4"/>
  <c r="O476" i="4" s="1"/>
  <c r="P476" i="4"/>
  <c r="Q476" i="4" s="1"/>
  <c r="I476" i="4"/>
  <c r="G82" i="4"/>
  <c r="K82" i="4" s="1"/>
  <c r="R118" i="4"/>
  <c r="O118" i="4" s="1"/>
  <c r="I118" i="4"/>
  <c r="P118" i="4"/>
  <c r="Q118" i="4" s="1"/>
  <c r="J118" i="4"/>
  <c r="H118" i="4"/>
  <c r="H223" i="4"/>
  <c r="G230" i="4"/>
  <c r="K230" i="4" s="1"/>
  <c r="J236" i="4"/>
  <c r="I236" i="4"/>
  <c r="H236" i="4"/>
  <c r="J248" i="4"/>
  <c r="I248" i="4"/>
  <c r="H248" i="4"/>
  <c r="S327" i="4"/>
  <c r="G338" i="4"/>
  <c r="K338" i="4" s="1"/>
  <c r="H390" i="4"/>
  <c r="L400" i="4"/>
  <c r="I400" i="4"/>
  <c r="P400" i="4"/>
  <c r="Q400" i="4" s="1"/>
  <c r="R400" i="4"/>
  <c r="O400" i="4" s="1"/>
  <c r="H400" i="4"/>
  <c r="J406" i="4"/>
  <c r="R406" i="4"/>
  <c r="O406" i="4" s="1"/>
  <c r="H406" i="4"/>
  <c r="P406" i="4"/>
  <c r="Q406" i="4" s="1"/>
  <c r="L406" i="4"/>
  <c r="I406" i="4"/>
  <c r="G436" i="4"/>
  <c r="K436" i="4" s="1"/>
  <c r="I439" i="4"/>
  <c r="J439" i="4"/>
  <c r="H439" i="4"/>
  <c r="H476" i="4"/>
  <c r="G480" i="4"/>
  <c r="K480" i="4" s="1"/>
  <c r="P536" i="4"/>
  <c r="Q536" i="4" s="1"/>
  <c r="R536" i="4"/>
  <c r="O536" i="4" s="1"/>
  <c r="H536" i="4"/>
  <c r="L536" i="4"/>
  <c r="J536" i="4"/>
  <c r="G675" i="4"/>
  <c r="K675" i="4" s="1"/>
  <c r="R696" i="4"/>
  <c r="O696" i="4" s="1"/>
  <c r="H696" i="4"/>
  <c r="I696" i="4"/>
  <c r="P696" i="4"/>
  <c r="Q696" i="4" s="1"/>
  <c r="G14" i="4"/>
  <c r="K14" i="4" s="1"/>
  <c r="J19" i="4"/>
  <c r="I19" i="4"/>
  <c r="G40" i="4"/>
  <c r="K40" i="4" s="1"/>
  <c r="G68" i="4"/>
  <c r="K68" i="4" s="1"/>
  <c r="G90" i="4"/>
  <c r="K90" i="4" s="1"/>
  <c r="G117" i="4"/>
  <c r="K117" i="4" s="1"/>
  <c r="L118" i="4"/>
  <c r="H141" i="4"/>
  <c r="J141" i="4"/>
  <c r="R141" i="4"/>
  <c r="O141" i="4" s="1"/>
  <c r="P141" i="4"/>
  <c r="Q141" i="4" s="1"/>
  <c r="J216" i="4"/>
  <c r="I216" i="4"/>
  <c r="H216" i="4"/>
  <c r="G243" i="4"/>
  <c r="K243" i="4" s="1"/>
  <c r="I251" i="4"/>
  <c r="J251" i="4"/>
  <c r="H251" i="4"/>
  <c r="G295" i="4"/>
  <c r="K295" i="4" s="1"/>
  <c r="J308" i="4"/>
  <c r="L308" i="4"/>
  <c r="P308" i="4"/>
  <c r="Q308" i="4" s="1"/>
  <c r="R308" i="4"/>
  <c r="O308" i="4" s="1"/>
  <c r="J316" i="4"/>
  <c r="I316" i="4"/>
  <c r="R316" i="4"/>
  <c r="O316" i="4" s="1"/>
  <c r="H316" i="4"/>
  <c r="P316" i="4"/>
  <c r="Q316" i="4" s="1"/>
  <c r="R343" i="4"/>
  <c r="O343" i="4" s="1"/>
  <c r="H343" i="4"/>
  <c r="J343" i="4"/>
  <c r="P343" i="4"/>
  <c r="Q343" i="4" s="1"/>
  <c r="R349" i="4"/>
  <c r="O349" i="4" s="1"/>
  <c r="H349" i="4"/>
  <c r="J349" i="4"/>
  <c r="P349" i="4"/>
  <c r="Q349" i="4" s="1"/>
  <c r="I390" i="4"/>
  <c r="L392" i="4"/>
  <c r="P392" i="4"/>
  <c r="Q392" i="4" s="1"/>
  <c r="I392" i="4"/>
  <c r="H392" i="4"/>
  <c r="R392" i="4"/>
  <c r="O392" i="4" s="1"/>
  <c r="J392" i="4"/>
  <c r="R394" i="4"/>
  <c r="O394" i="4" s="1"/>
  <c r="H394" i="4"/>
  <c r="L394" i="4"/>
  <c r="P394" i="4"/>
  <c r="Q394" i="4" s="1"/>
  <c r="J394" i="4"/>
  <c r="J410" i="4"/>
  <c r="L410" i="4"/>
  <c r="I410" i="4"/>
  <c r="H410" i="4"/>
  <c r="P410" i="4"/>
  <c r="Q410" i="4" s="1"/>
  <c r="R410" i="4"/>
  <c r="O410" i="4" s="1"/>
  <c r="M421" i="4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I432" i="4"/>
  <c r="H432" i="4"/>
  <c r="I434" i="4"/>
  <c r="J434" i="4"/>
  <c r="H434" i="4"/>
  <c r="S451" i="4"/>
  <c r="T451" i="4"/>
  <c r="P468" i="4"/>
  <c r="Q468" i="4" s="1"/>
  <c r="L468" i="4"/>
  <c r="J468" i="4"/>
  <c r="I468" i="4"/>
  <c r="R468" i="4"/>
  <c r="O468" i="4" s="1"/>
  <c r="H468" i="4"/>
  <c r="G500" i="4"/>
  <c r="K500" i="4" s="1"/>
  <c r="I536" i="4"/>
  <c r="R546" i="4"/>
  <c r="O546" i="4" s="1"/>
  <c r="I546" i="4"/>
  <c r="P546" i="4"/>
  <c r="Q546" i="4" s="1"/>
  <c r="L546" i="4"/>
  <c r="J546" i="4"/>
  <c r="H546" i="4"/>
  <c r="T556" i="4"/>
  <c r="S556" i="4"/>
  <c r="J571" i="4"/>
  <c r="I571" i="4"/>
  <c r="H571" i="4"/>
  <c r="R571" i="4"/>
  <c r="O571" i="4" s="1"/>
  <c r="P571" i="4"/>
  <c r="Q571" i="4" s="1"/>
  <c r="J628" i="4"/>
  <c r="I628" i="4"/>
  <c r="H628" i="4"/>
  <c r="T663" i="4"/>
  <c r="S663" i="4"/>
  <c r="I672" i="4"/>
  <c r="R672" i="4"/>
  <c r="O672" i="4" s="1"/>
  <c r="J672" i="4"/>
  <c r="H672" i="4"/>
  <c r="P672" i="4"/>
  <c r="Q672" i="4" s="1"/>
  <c r="L696" i="4"/>
  <c r="R805" i="4"/>
  <c r="O805" i="4" s="1"/>
  <c r="I805" i="4"/>
  <c r="J805" i="4"/>
  <c r="P805" i="4"/>
  <c r="Q805" i="4" s="1"/>
  <c r="H805" i="4"/>
  <c r="L805" i="4"/>
  <c r="P148" i="4"/>
  <c r="Q148" i="4" s="1"/>
  <c r="L148" i="4"/>
  <c r="R148" i="4"/>
  <c r="O148" i="4" s="1"/>
  <c r="R174" i="4"/>
  <c r="O174" i="4" s="1"/>
  <c r="I174" i="4"/>
  <c r="J174" i="4"/>
  <c r="H174" i="4"/>
  <c r="J324" i="4"/>
  <c r="P324" i="4"/>
  <c r="Q324" i="4" s="1"/>
  <c r="L324" i="4"/>
  <c r="I324" i="4"/>
  <c r="R324" i="4"/>
  <c r="O324" i="4" s="1"/>
  <c r="G326" i="4"/>
  <c r="K326" i="4" s="1"/>
  <c r="R331" i="4"/>
  <c r="O331" i="4" s="1"/>
  <c r="I331" i="4"/>
  <c r="H331" i="4"/>
  <c r="J331" i="4"/>
  <c r="P331" i="4"/>
  <c r="Q331" i="4" s="1"/>
  <c r="J335" i="4"/>
  <c r="R335" i="4"/>
  <c r="O335" i="4" s="1"/>
  <c r="P335" i="4"/>
  <c r="Q335" i="4" s="1"/>
  <c r="L335" i="4"/>
  <c r="J382" i="4"/>
  <c r="I382" i="4"/>
  <c r="R382" i="4"/>
  <c r="O382" i="4" s="1"/>
  <c r="L382" i="4"/>
  <c r="H382" i="4"/>
  <c r="P382" i="4"/>
  <c r="Q382" i="4" s="1"/>
  <c r="H404" i="4"/>
  <c r="I404" i="4"/>
  <c r="P404" i="4"/>
  <c r="Q404" i="4" s="1"/>
  <c r="J404" i="4"/>
  <c r="I437" i="4"/>
  <c r="H437" i="4"/>
  <c r="T456" i="4"/>
  <c r="S456" i="4"/>
  <c r="G507" i="4"/>
  <c r="K507" i="4" s="1"/>
  <c r="T595" i="4"/>
  <c r="S595" i="4"/>
  <c r="J15" i="4"/>
  <c r="H15" i="4"/>
  <c r="I15" i="4"/>
  <c r="G53" i="4"/>
  <c r="K53" i="4" s="1"/>
  <c r="L75" i="4"/>
  <c r="H75" i="4"/>
  <c r="R75" i="4"/>
  <c r="O75" i="4" s="1"/>
  <c r="J83" i="4"/>
  <c r="I83" i="4"/>
  <c r="L83" i="4"/>
  <c r="H85" i="4"/>
  <c r="R85" i="4"/>
  <c r="O85" i="4" s="1"/>
  <c r="P85" i="4"/>
  <c r="Q85" i="4" s="1"/>
  <c r="P106" i="4"/>
  <c r="Q106" i="4" s="1"/>
  <c r="J106" i="4"/>
  <c r="I106" i="4"/>
  <c r="H106" i="4"/>
  <c r="P124" i="4"/>
  <c r="Q124" i="4" s="1"/>
  <c r="L124" i="4"/>
  <c r="J124" i="4"/>
  <c r="I124" i="4"/>
  <c r="P130" i="4"/>
  <c r="Q130" i="4" s="1"/>
  <c r="L130" i="4"/>
  <c r="J130" i="4"/>
  <c r="I130" i="4"/>
  <c r="P136" i="4"/>
  <c r="Q136" i="4" s="1"/>
  <c r="L136" i="4"/>
  <c r="J136" i="4"/>
  <c r="I136" i="4"/>
  <c r="H148" i="4"/>
  <c r="P155" i="4"/>
  <c r="Q155" i="4" s="1"/>
  <c r="R155" i="4"/>
  <c r="O155" i="4" s="1"/>
  <c r="H155" i="4"/>
  <c r="P164" i="4"/>
  <c r="Q164" i="4" s="1"/>
  <c r="H164" i="4"/>
  <c r="R164" i="4"/>
  <c r="O164" i="4" s="1"/>
  <c r="L164" i="4"/>
  <c r="L167" i="4"/>
  <c r="G169" i="4"/>
  <c r="K169" i="4" s="1"/>
  <c r="H173" i="4"/>
  <c r="P173" i="4"/>
  <c r="Q173" i="4" s="1"/>
  <c r="I173" i="4"/>
  <c r="J173" i="4"/>
  <c r="L174" i="4"/>
  <c r="G184" i="4"/>
  <c r="K184" i="4" s="1"/>
  <c r="J228" i="4"/>
  <c r="I228" i="4"/>
  <c r="H228" i="4"/>
  <c r="R279" i="4"/>
  <c r="O279" i="4" s="1"/>
  <c r="H279" i="4"/>
  <c r="P279" i="4"/>
  <c r="Q279" i="4" s="1"/>
  <c r="L279" i="4"/>
  <c r="J279" i="4"/>
  <c r="I279" i="4"/>
  <c r="G290" i="4"/>
  <c r="K290" i="4" s="1"/>
  <c r="R291" i="4"/>
  <c r="O291" i="4" s="1"/>
  <c r="I291" i="4"/>
  <c r="P291" i="4"/>
  <c r="Q291" i="4" s="1"/>
  <c r="L291" i="4"/>
  <c r="G293" i="4"/>
  <c r="K293" i="4" s="1"/>
  <c r="G298" i="4"/>
  <c r="K298" i="4" s="1"/>
  <c r="G321" i="4"/>
  <c r="K321" i="4" s="1"/>
  <c r="H330" i="4"/>
  <c r="I330" i="4"/>
  <c r="H335" i="4"/>
  <c r="R357" i="4"/>
  <c r="O357" i="4" s="1"/>
  <c r="I357" i="4"/>
  <c r="P357" i="4"/>
  <c r="Q357" i="4" s="1"/>
  <c r="S370" i="4"/>
  <c r="T370" i="4"/>
  <c r="L404" i="4"/>
  <c r="J11" i="4"/>
  <c r="H13" i="4"/>
  <c r="J13" i="4"/>
  <c r="J50" i="4"/>
  <c r="I50" i="4"/>
  <c r="H50" i="4"/>
  <c r="I52" i="4"/>
  <c r="H52" i="4"/>
  <c r="G61" i="4"/>
  <c r="K61" i="4" s="1"/>
  <c r="G79" i="4"/>
  <c r="K79" i="4" s="1"/>
  <c r="P83" i="4"/>
  <c r="Q83" i="4" s="1"/>
  <c r="L89" i="4"/>
  <c r="J89" i="4"/>
  <c r="R89" i="4"/>
  <c r="O89" i="4" s="1"/>
  <c r="P89" i="4"/>
  <c r="Q89" i="4" s="1"/>
  <c r="L99" i="4"/>
  <c r="P99" i="4"/>
  <c r="Q99" i="4" s="1"/>
  <c r="J99" i="4"/>
  <c r="I99" i="4"/>
  <c r="J123" i="4"/>
  <c r="R123" i="4"/>
  <c r="O123" i="4" s="1"/>
  <c r="P123" i="4"/>
  <c r="Q123" i="4" s="1"/>
  <c r="R131" i="4"/>
  <c r="O131" i="4" s="1"/>
  <c r="H131" i="4"/>
  <c r="I131" i="4"/>
  <c r="P131" i="4"/>
  <c r="Q131" i="4" s="1"/>
  <c r="R146" i="4"/>
  <c r="O146" i="4" s="1"/>
  <c r="H146" i="4"/>
  <c r="J146" i="4"/>
  <c r="I146" i="4"/>
  <c r="J148" i="4"/>
  <c r="P172" i="4"/>
  <c r="Q172" i="4" s="1"/>
  <c r="L172" i="4"/>
  <c r="J172" i="4"/>
  <c r="I172" i="4"/>
  <c r="H172" i="4"/>
  <c r="P174" i="4"/>
  <c r="Q174" i="4" s="1"/>
  <c r="P179" i="4"/>
  <c r="Q179" i="4" s="1"/>
  <c r="I179" i="4"/>
  <c r="R179" i="4"/>
  <c r="O179" i="4" s="1"/>
  <c r="L179" i="4"/>
  <c r="I192" i="4"/>
  <c r="R192" i="4"/>
  <c r="O192" i="4" s="1"/>
  <c r="H192" i="4"/>
  <c r="J192" i="4"/>
  <c r="P192" i="4"/>
  <c r="Q192" i="4" s="1"/>
  <c r="G196" i="4"/>
  <c r="K196" i="4" s="1"/>
  <c r="J207" i="4"/>
  <c r="R207" i="4"/>
  <c r="O207" i="4" s="1"/>
  <c r="H207" i="4"/>
  <c r="P207" i="4"/>
  <c r="Q207" i="4" s="1"/>
  <c r="I235" i="4"/>
  <c r="J235" i="4"/>
  <c r="H235" i="4"/>
  <c r="I240" i="4"/>
  <c r="H240" i="4"/>
  <c r="J245" i="4"/>
  <c r="G247" i="4"/>
  <c r="K247" i="4" s="1"/>
  <c r="G274" i="4"/>
  <c r="K274" i="4" s="1"/>
  <c r="G276" i="4"/>
  <c r="K276" i="4" s="1"/>
  <c r="J284" i="4"/>
  <c r="I284" i="4"/>
  <c r="H284" i="4"/>
  <c r="H314" i="4"/>
  <c r="L314" i="4"/>
  <c r="P314" i="4"/>
  <c r="Q314" i="4" s="1"/>
  <c r="J314" i="4"/>
  <c r="I314" i="4"/>
  <c r="R323" i="4"/>
  <c r="O323" i="4" s="1"/>
  <c r="I323" i="4"/>
  <c r="L323" i="4"/>
  <c r="P323" i="4"/>
  <c r="Q323" i="4" s="1"/>
  <c r="L330" i="4"/>
  <c r="H346" i="4"/>
  <c r="R346" i="4"/>
  <c r="O346" i="4" s="1"/>
  <c r="P346" i="4"/>
  <c r="Q346" i="4" s="1"/>
  <c r="I346" i="4"/>
  <c r="R351" i="4"/>
  <c r="O351" i="4" s="1"/>
  <c r="H351" i="4"/>
  <c r="I351" i="4"/>
  <c r="P351" i="4"/>
  <c r="Q351" i="4" s="1"/>
  <c r="J366" i="4"/>
  <c r="L366" i="4"/>
  <c r="H366" i="4"/>
  <c r="I366" i="4"/>
  <c r="L368" i="4"/>
  <c r="P368" i="4"/>
  <c r="Q368" i="4" s="1"/>
  <c r="J368" i="4"/>
  <c r="I368" i="4"/>
  <c r="H368" i="4"/>
  <c r="J374" i="4"/>
  <c r="L374" i="4"/>
  <c r="I374" i="4"/>
  <c r="H374" i="4"/>
  <c r="R374" i="4"/>
  <c r="O374" i="4" s="1"/>
  <c r="P374" i="4"/>
  <c r="Q374" i="4" s="1"/>
  <c r="I383" i="4"/>
  <c r="H383" i="4"/>
  <c r="R383" i="4"/>
  <c r="O383" i="4" s="1"/>
  <c r="J383" i="4"/>
  <c r="G385" i="4"/>
  <c r="K385" i="4" s="1"/>
  <c r="G397" i="4"/>
  <c r="K397" i="4" s="1"/>
  <c r="H420" i="4"/>
  <c r="J420" i="4"/>
  <c r="I420" i="4"/>
  <c r="H429" i="4"/>
  <c r="J429" i="4"/>
  <c r="G448" i="4"/>
  <c r="K448" i="4" s="1"/>
  <c r="R450" i="4"/>
  <c r="O450" i="4" s="1"/>
  <c r="I450" i="4"/>
  <c r="P450" i="4"/>
  <c r="Q450" i="4" s="1"/>
  <c r="J450" i="4"/>
  <c r="L450" i="4"/>
  <c r="H450" i="4"/>
  <c r="H457" i="4"/>
  <c r="I457" i="4"/>
  <c r="R457" i="4"/>
  <c r="O457" i="4" s="1"/>
  <c r="P457" i="4"/>
  <c r="Q457" i="4" s="1"/>
  <c r="L457" i="4"/>
  <c r="J457" i="4"/>
  <c r="G490" i="4"/>
  <c r="K490" i="4" s="1"/>
  <c r="R498" i="4"/>
  <c r="O498" i="4" s="1"/>
  <c r="I498" i="4"/>
  <c r="L498" i="4"/>
  <c r="J498" i="4"/>
  <c r="P498" i="4"/>
  <c r="Q498" i="4" s="1"/>
  <c r="H498" i="4"/>
  <c r="H505" i="4"/>
  <c r="P505" i="4"/>
  <c r="Q505" i="4" s="1"/>
  <c r="R505" i="4"/>
  <c r="O505" i="4" s="1"/>
  <c r="L505" i="4"/>
  <c r="P516" i="4"/>
  <c r="Q516" i="4" s="1"/>
  <c r="J516" i="4"/>
  <c r="I516" i="4"/>
  <c r="H516" i="4"/>
  <c r="R516" i="4"/>
  <c r="O516" i="4" s="1"/>
  <c r="L516" i="4"/>
  <c r="L549" i="4"/>
  <c r="J549" i="4"/>
  <c r="I549" i="4"/>
  <c r="H549" i="4"/>
  <c r="R549" i="4"/>
  <c r="O549" i="4" s="1"/>
  <c r="P549" i="4"/>
  <c r="Q549" i="4" s="1"/>
  <c r="G661" i="4"/>
  <c r="K661" i="4" s="1"/>
  <c r="I688" i="4"/>
  <c r="H688" i="4"/>
  <c r="P688" i="4"/>
  <c r="Q688" i="4" s="1"/>
  <c r="L688" i="4"/>
  <c r="J688" i="4"/>
  <c r="R182" i="4"/>
  <c r="O182" i="4" s="1"/>
  <c r="I182" i="4"/>
  <c r="P182" i="4"/>
  <c r="Q182" i="4" s="1"/>
  <c r="J182" i="4"/>
  <c r="G186" i="4"/>
  <c r="K186" i="4" s="1"/>
  <c r="J199" i="4"/>
  <c r="L199" i="4"/>
  <c r="R199" i="4"/>
  <c r="O199" i="4" s="1"/>
  <c r="P199" i="4"/>
  <c r="Q199" i="4" s="1"/>
  <c r="H250" i="4"/>
  <c r="I250" i="4"/>
  <c r="I253" i="4"/>
  <c r="J260" i="4"/>
  <c r="P288" i="4"/>
  <c r="Q288" i="4" s="1"/>
  <c r="R288" i="4"/>
  <c r="O288" i="4" s="1"/>
  <c r="L288" i="4"/>
  <c r="J301" i="4"/>
  <c r="I301" i="4"/>
  <c r="R301" i="4"/>
  <c r="O301" i="4" s="1"/>
  <c r="P301" i="4"/>
  <c r="Q301" i="4" s="1"/>
  <c r="G313" i="4"/>
  <c r="K313" i="4" s="1"/>
  <c r="P327" i="4"/>
  <c r="Q327" i="4" s="1"/>
  <c r="I327" i="4"/>
  <c r="I370" i="4"/>
  <c r="L370" i="4"/>
  <c r="H370" i="4"/>
  <c r="G401" i="4"/>
  <c r="K401" i="4" s="1"/>
  <c r="R413" i="4"/>
  <c r="O413" i="4" s="1"/>
  <c r="I413" i="4"/>
  <c r="J413" i="4"/>
  <c r="H413" i="4"/>
  <c r="P413" i="4"/>
  <c r="Q413" i="4" s="1"/>
  <c r="G428" i="4"/>
  <c r="K428" i="4" s="1"/>
  <c r="G435" i="4"/>
  <c r="K435" i="4" s="1"/>
  <c r="G446" i="4"/>
  <c r="K446" i="4" s="1"/>
  <c r="J479" i="4"/>
  <c r="P479" i="4"/>
  <c r="Q479" i="4" s="1"/>
  <c r="L479" i="4"/>
  <c r="I479" i="4"/>
  <c r="H479" i="4"/>
  <c r="L509" i="4"/>
  <c r="J509" i="4"/>
  <c r="I509" i="4"/>
  <c r="H509" i="4"/>
  <c r="P509" i="4"/>
  <c r="Q509" i="4" s="1"/>
  <c r="R509" i="4"/>
  <c r="O509" i="4" s="1"/>
  <c r="R514" i="4"/>
  <c r="O514" i="4" s="1"/>
  <c r="I514" i="4"/>
  <c r="P514" i="4"/>
  <c r="Q514" i="4" s="1"/>
  <c r="L514" i="4"/>
  <c r="J514" i="4"/>
  <c r="H514" i="4"/>
  <c r="H521" i="4"/>
  <c r="I521" i="4"/>
  <c r="J521" i="4"/>
  <c r="L521" i="4"/>
  <c r="R521" i="4"/>
  <c r="O521" i="4" s="1"/>
  <c r="P550" i="4"/>
  <c r="Q550" i="4" s="1"/>
  <c r="L550" i="4"/>
  <c r="R550" i="4"/>
  <c r="O550" i="4" s="1"/>
  <c r="J550" i="4"/>
  <c r="P568" i="4"/>
  <c r="Q568" i="4" s="1"/>
  <c r="L568" i="4"/>
  <c r="H568" i="4"/>
  <c r="J568" i="4"/>
  <c r="I568" i="4"/>
  <c r="I629" i="4"/>
  <c r="J629" i="4"/>
  <c r="H629" i="4"/>
  <c r="J644" i="4"/>
  <c r="H644" i="4"/>
  <c r="I644" i="4"/>
  <c r="R67" i="4"/>
  <c r="O67" i="4" s="1"/>
  <c r="H67" i="4"/>
  <c r="R72" i="4"/>
  <c r="O72" i="4" s="1"/>
  <c r="G97" i="4"/>
  <c r="K97" i="4" s="1"/>
  <c r="G128" i="4"/>
  <c r="K128" i="4" s="1"/>
  <c r="R129" i="4"/>
  <c r="O129" i="4" s="1"/>
  <c r="G137" i="4"/>
  <c r="K137" i="4" s="1"/>
  <c r="G150" i="4"/>
  <c r="K150" i="4" s="1"/>
  <c r="R158" i="4"/>
  <c r="O158" i="4" s="1"/>
  <c r="I158" i="4"/>
  <c r="P158" i="4"/>
  <c r="Q158" i="4" s="1"/>
  <c r="P170" i="4"/>
  <c r="Q170" i="4" s="1"/>
  <c r="I170" i="4"/>
  <c r="P176" i="4"/>
  <c r="Q176" i="4" s="1"/>
  <c r="J176" i="4"/>
  <c r="H176" i="4"/>
  <c r="G177" i="4"/>
  <c r="K177" i="4" s="1"/>
  <c r="L182" i="4"/>
  <c r="P188" i="4"/>
  <c r="Q188" i="4" s="1"/>
  <c r="I188" i="4"/>
  <c r="H199" i="4"/>
  <c r="P200" i="4"/>
  <c r="Q200" i="4" s="1"/>
  <c r="L200" i="4"/>
  <c r="I200" i="4"/>
  <c r="H217" i="4"/>
  <c r="H218" i="4"/>
  <c r="I218" i="4"/>
  <c r="G219" i="4"/>
  <c r="K219" i="4" s="1"/>
  <c r="G222" i="4"/>
  <c r="K222" i="4" s="1"/>
  <c r="J250" i="4"/>
  <c r="H253" i="4"/>
  <c r="J300" i="4"/>
  <c r="P300" i="4"/>
  <c r="Q300" i="4" s="1"/>
  <c r="I300" i="4"/>
  <c r="H301" i="4"/>
  <c r="H327" i="4"/>
  <c r="P337" i="4"/>
  <c r="Q337" i="4" s="1"/>
  <c r="R337" i="4"/>
  <c r="O337" i="4" s="1"/>
  <c r="H337" i="4"/>
  <c r="I337" i="4"/>
  <c r="G341" i="4"/>
  <c r="K341" i="4" s="1"/>
  <c r="G360" i="4"/>
  <c r="K360" i="4" s="1"/>
  <c r="L362" i="4"/>
  <c r="J362" i="4"/>
  <c r="G364" i="4"/>
  <c r="K364" i="4" s="1"/>
  <c r="J370" i="4"/>
  <c r="G380" i="4"/>
  <c r="K380" i="4" s="1"/>
  <c r="G384" i="4"/>
  <c r="K384" i="4" s="1"/>
  <c r="G396" i="4"/>
  <c r="K396" i="4" s="1"/>
  <c r="S402" i="4"/>
  <c r="L408" i="4"/>
  <c r="P408" i="4"/>
  <c r="Q408" i="4" s="1"/>
  <c r="J408" i="4"/>
  <c r="L413" i="4"/>
  <c r="I431" i="4"/>
  <c r="H431" i="4"/>
  <c r="I454" i="4"/>
  <c r="L454" i="4"/>
  <c r="P454" i="4"/>
  <c r="Q454" i="4" s="1"/>
  <c r="R463" i="4"/>
  <c r="O463" i="4" s="1"/>
  <c r="H463" i="4"/>
  <c r="P463" i="4"/>
  <c r="Q463" i="4" s="1"/>
  <c r="L463" i="4"/>
  <c r="J463" i="4"/>
  <c r="I463" i="4"/>
  <c r="J475" i="4"/>
  <c r="R475" i="4"/>
  <c r="O475" i="4" s="1"/>
  <c r="H475" i="4"/>
  <c r="P475" i="4"/>
  <c r="Q475" i="4" s="1"/>
  <c r="R479" i="4"/>
  <c r="O479" i="4" s="1"/>
  <c r="P521" i="4"/>
  <c r="Q521" i="4" s="1"/>
  <c r="L525" i="4"/>
  <c r="J525" i="4"/>
  <c r="I525" i="4"/>
  <c r="R525" i="4"/>
  <c r="O525" i="4" s="1"/>
  <c r="P525" i="4"/>
  <c r="Q525" i="4" s="1"/>
  <c r="L540" i="4"/>
  <c r="P540" i="4"/>
  <c r="Q540" i="4" s="1"/>
  <c r="R540" i="4"/>
  <c r="O540" i="4" s="1"/>
  <c r="J540" i="4"/>
  <c r="H540" i="4"/>
  <c r="H545" i="4"/>
  <c r="R545" i="4"/>
  <c r="O545" i="4" s="1"/>
  <c r="J545" i="4"/>
  <c r="I545" i="4"/>
  <c r="P545" i="4"/>
  <c r="Q545" i="4" s="1"/>
  <c r="L545" i="4"/>
  <c r="R548" i="4"/>
  <c r="O548" i="4" s="1"/>
  <c r="H548" i="4"/>
  <c r="P548" i="4"/>
  <c r="Q548" i="4" s="1"/>
  <c r="L548" i="4"/>
  <c r="I548" i="4"/>
  <c r="H550" i="4"/>
  <c r="G558" i="4"/>
  <c r="K558" i="4" s="1"/>
  <c r="R568" i="4"/>
  <c r="O568" i="4" s="1"/>
  <c r="G573" i="4"/>
  <c r="K573" i="4" s="1"/>
  <c r="G579" i="4"/>
  <c r="K579" i="4" s="1"/>
  <c r="G653" i="4"/>
  <c r="K653" i="4" s="1"/>
  <c r="G687" i="4"/>
  <c r="K687" i="4" s="1"/>
  <c r="L794" i="4"/>
  <c r="I794" i="4"/>
  <c r="R794" i="4"/>
  <c r="O794" i="4" s="1"/>
  <c r="H794" i="4"/>
  <c r="J794" i="4"/>
  <c r="J16" i="4"/>
  <c r="I22" i="4"/>
  <c r="J22" i="4"/>
  <c r="G28" i="4"/>
  <c r="K28" i="4" s="1"/>
  <c r="R88" i="4"/>
  <c r="O88" i="4" s="1"/>
  <c r="H88" i="4"/>
  <c r="L144" i="4"/>
  <c r="J144" i="4"/>
  <c r="G161" i="4"/>
  <c r="K161" i="4" s="1"/>
  <c r="R190" i="4"/>
  <c r="O190" i="4" s="1"/>
  <c r="I190" i="4"/>
  <c r="L190" i="4"/>
  <c r="P190" i="4"/>
  <c r="Q190" i="4" s="1"/>
  <c r="R195" i="4"/>
  <c r="O195" i="4" s="1"/>
  <c r="H195" i="4"/>
  <c r="P195" i="4"/>
  <c r="Q195" i="4" s="1"/>
  <c r="I199" i="4"/>
  <c r="J202" i="4"/>
  <c r="R202" i="4"/>
  <c r="O202" i="4" s="1"/>
  <c r="P202" i="4"/>
  <c r="Q202" i="4" s="1"/>
  <c r="H215" i="4"/>
  <c r="J215" i="4"/>
  <c r="I217" i="4"/>
  <c r="H221" i="4"/>
  <c r="J221" i="4"/>
  <c r="H234" i="4"/>
  <c r="J234" i="4"/>
  <c r="I234" i="4"/>
  <c r="J237" i="4"/>
  <c r="I237" i="4"/>
  <c r="H237" i="4"/>
  <c r="J252" i="4"/>
  <c r="I252" i="4"/>
  <c r="H252" i="4"/>
  <c r="J253" i="4"/>
  <c r="I255" i="4"/>
  <c r="H255" i="4"/>
  <c r="G267" i="4"/>
  <c r="K267" i="4" s="1"/>
  <c r="J268" i="4"/>
  <c r="L268" i="4"/>
  <c r="H268" i="4"/>
  <c r="J280" i="4"/>
  <c r="I280" i="4"/>
  <c r="L280" i="4"/>
  <c r="H280" i="4"/>
  <c r="R283" i="4"/>
  <c r="O283" i="4" s="1"/>
  <c r="I283" i="4"/>
  <c r="J283" i="4"/>
  <c r="L283" i="4"/>
  <c r="L286" i="4"/>
  <c r="J286" i="4"/>
  <c r="P297" i="4"/>
  <c r="Q297" i="4" s="1"/>
  <c r="H297" i="4"/>
  <c r="R297" i="4"/>
  <c r="O297" i="4" s="1"/>
  <c r="L301" i="4"/>
  <c r="P305" i="4"/>
  <c r="Q305" i="4" s="1"/>
  <c r="L305" i="4"/>
  <c r="J305" i="4"/>
  <c r="P312" i="4"/>
  <c r="Q312" i="4" s="1"/>
  <c r="I312" i="4"/>
  <c r="J327" i="4"/>
  <c r="G329" i="4"/>
  <c r="K329" i="4" s="1"/>
  <c r="P370" i="4"/>
  <c r="Q370" i="4" s="1"/>
  <c r="H388" i="4"/>
  <c r="I388" i="4"/>
  <c r="P388" i="4"/>
  <c r="Q388" i="4" s="1"/>
  <c r="J398" i="4"/>
  <c r="L398" i="4"/>
  <c r="P398" i="4"/>
  <c r="Q398" i="4" s="1"/>
  <c r="I398" i="4"/>
  <c r="H398" i="4"/>
  <c r="J430" i="4"/>
  <c r="I430" i="4"/>
  <c r="H430" i="4"/>
  <c r="J443" i="4"/>
  <c r="L443" i="4"/>
  <c r="P443" i="4" s="1"/>
  <c r="Q443" i="4" s="1"/>
  <c r="I443" i="4"/>
  <c r="J451" i="4"/>
  <c r="I451" i="4"/>
  <c r="P451" i="4"/>
  <c r="Q451" i="4" s="1"/>
  <c r="H451" i="4"/>
  <c r="L451" i="4"/>
  <c r="P462" i="4"/>
  <c r="Q462" i="4" s="1"/>
  <c r="J462" i="4"/>
  <c r="R462" i="4"/>
  <c r="O462" i="4" s="1"/>
  <c r="H462" i="4"/>
  <c r="P471" i="4"/>
  <c r="Q471" i="4" s="1"/>
  <c r="L471" i="4"/>
  <c r="J471" i="4"/>
  <c r="I471" i="4"/>
  <c r="H471" i="4"/>
  <c r="R478" i="4"/>
  <c r="O478" i="4" s="1"/>
  <c r="H478" i="4"/>
  <c r="J478" i="4"/>
  <c r="P478" i="4"/>
  <c r="Q478" i="4" s="1"/>
  <c r="L478" i="4"/>
  <c r="L492" i="4"/>
  <c r="J492" i="4"/>
  <c r="I492" i="4"/>
  <c r="H492" i="4"/>
  <c r="L495" i="4"/>
  <c r="R495" i="4"/>
  <c r="O495" i="4" s="1"/>
  <c r="I495" i="4"/>
  <c r="H495" i="4"/>
  <c r="J495" i="4"/>
  <c r="T524" i="4"/>
  <c r="S524" i="4"/>
  <c r="R530" i="4"/>
  <c r="O530" i="4" s="1"/>
  <c r="I530" i="4"/>
  <c r="H530" i="4"/>
  <c r="L530" i="4"/>
  <c r="J530" i="4"/>
  <c r="I550" i="4"/>
  <c r="H577" i="4"/>
  <c r="L577" i="4"/>
  <c r="J577" i="4"/>
  <c r="I577" i="4"/>
  <c r="R577" i="4"/>
  <c r="O577" i="4" s="1"/>
  <c r="P577" i="4"/>
  <c r="Q577" i="4" s="1"/>
  <c r="H632" i="4"/>
  <c r="I632" i="4"/>
  <c r="J632" i="4"/>
  <c r="G645" i="4"/>
  <c r="K645" i="4" s="1"/>
  <c r="H674" i="4"/>
  <c r="P674" i="4"/>
  <c r="Q674" i="4" s="1"/>
  <c r="R674" i="4"/>
  <c r="O674" i="4" s="1"/>
  <c r="L674" i="4"/>
  <c r="I674" i="4"/>
  <c r="J674" i="4"/>
  <c r="L710" i="4"/>
  <c r="P710" i="4"/>
  <c r="Q710" i="4" s="1"/>
  <c r="I710" i="4"/>
  <c r="H710" i="4"/>
  <c r="R710" i="4"/>
  <c r="O710" i="4" s="1"/>
  <c r="R746" i="4"/>
  <c r="O746" i="4" s="1"/>
  <c r="I746" i="4"/>
  <c r="H746" i="4"/>
  <c r="P746" i="4"/>
  <c r="Q746" i="4" s="1"/>
  <c r="L746" i="4"/>
  <c r="J746" i="4"/>
  <c r="G750" i="4"/>
  <c r="K750" i="4" s="1"/>
  <c r="G761" i="4"/>
  <c r="K761" i="4" s="1"/>
  <c r="J763" i="4"/>
  <c r="I763" i="4"/>
  <c r="P763" i="4"/>
  <c r="Q763" i="4" s="1"/>
  <c r="R763" i="4"/>
  <c r="O763" i="4" s="1"/>
  <c r="H763" i="4"/>
  <c r="G797" i="4"/>
  <c r="K797" i="4" s="1"/>
  <c r="G10" i="4"/>
  <c r="K10" i="4" s="1"/>
  <c r="H16" i="4"/>
  <c r="H22" i="4"/>
  <c r="H35" i="4"/>
  <c r="I44" i="4"/>
  <c r="H72" i="4"/>
  <c r="I88" i="4"/>
  <c r="G104" i="4"/>
  <c r="K104" i="4" s="1"/>
  <c r="G119" i="4"/>
  <c r="K119" i="4" s="1"/>
  <c r="G126" i="4"/>
  <c r="K126" i="4" s="1"/>
  <c r="H129" i="4"/>
  <c r="G135" i="4"/>
  <c r="K135" i="4" s="1"/>
  <c r="G138" i="4"/>
  <c r="K138" i="4" s="1"/>
  <c r="H144" i="4"/>
  <c r="G162" i="4"/>
  <c r="K162" i="4" s="1"/>
  <c r="L163" i="4"/>
  <c r="I163" i="4"/>
  <c r="L176" i="4"/>
  <c r="H178" i="4"/>
  <c r="I187" i="4"/>
  <c r="J188" i="4"/>
  <c r="H190" i="4"/>
  <c r="G193" i="4"/>
  <c r="K193" i="4" s="1"/>
  <c r="L195" i="4"/>
  <c r="J200" i="4"/>
  <c r="H202" i="4"/>
  <c r="L203" i="4"/>
  <c r="I203" i="4"/>
  <c r="J217" i="4"/>
  <c r="I221" i="4"/>
  <c r="J233" i="4"/>
  <c r="H239" i="4"/>
  <c r="J255" i="4"/>
  <c r="R264" i="4"/>
  <c r="O264" i="4" s="1"/>
  <c r="H264" i="4"/>
  <c r="L264" i="4"/>
  <c r="J264" i="4"/>
  <c r="I268" i="4"/>
  <c r="R272" i="4"/>
  <c r="O272" i="4" s="1"/>
  <c r="P281" i="4"/>
  <c r="Q281" i="4" s="1"/>
  <c r="L281" i="4"/>
  <c r="I281" i="4"/>
  <c r="H283" i="4"/>
  <c r="H286" i="4"/>
  <c r="L297" i="4"/>
  <c r="H305" i="4"/>
  <c r="L312" i="4"/>
  <c r="R315" i="4"/>
  <c r="O315" i="4" s="1"/>
  <c r="I315" i="4"/>
  <c r="P315" i="4"/>
  <c r="Q315" i="4" s="1"/>
  <c r="J315" i="4"/>
  <c r="H317" i="4"/>
  <c r="G319" i="4"/>
  <c r="K319" i="4" s="1"/>
  <c r="L327" i="4"/>
  <c r="J332" i="4"/>
  <c r="L332" i="4"/>
  <c r="R332" i="4"/>
  <c r="O332" i="4" s="1"/>
  <c r="P332" i="4"/>
  <c r="Q332" i="4" s="1"/>
  <c r="P345" i="4"/>
  <c r="Q345" i="4" s="1"/>
  <c r="L345" i="4"/>
  <c r="G352" i="4"/>
  <c r="K352" i="4" s="1"/>
  <c r="R353" i="4"/>
  <c r="O353" i="4" s="1"/>
  <c r="P353" i="4"/>
  <c r="Q353" i="4" s="1"/>
  <c r="G356" i="4"/>
  <c r="K356" i="4" s="1"/>
  <c r="I362" i="4"/>
  <c r="T375" i="4"/>
  <c r="S375" i="4"/>
  <c r="P378" i="4"/>
  <c r="Q378" i="4" s="1"/>
  <c r="L378" i="4"/>
  <c r="J378" i="4"/>
  <c r="J388" i="4"/>
  <c r="G391" i="4"/>
  <c r="K391" i="4" s="1"/>
  <c r="I408" i="4"/>
  <c r="I426" i="4"/>
  <c r="J426" i="4"/>
  <c r="H426" i="4"/>
  <c r="P447" i="4"/>
  <c r="Q447" i="4" s="1"/>
  <c r="H447" i="4"/>
  <c r="J454" i="4"/>
  <c r="I462" i="4"/>
  <c r="R466" i="4"/>
  <c r="O466" i="4" s="1"/>
  <c r="I466" i="4"/>
  <c r="H466" i="4"/>
  <c r="L466" i="4"/>
  <c r="P466" i="4"/>
  <c r="Q466" i="4" s="1"/>
  <c r="J466" i="4"/>
  <c r="R471" i="4"/>
  <c r="O471" i="4" s="1"/>
  <c r="L475" i="4"/>
  <c r="I478" i="4"/>
  <c r="R484" i="4"/>
  <c r="O484" i="4" s="1"/>
  <c r="H484" i="4"/>
  <c r="L484" i="4"/>
  <c r="P484" i="4"/>
  <c r="Q484" i="4" s="1"/>
  <c r="H489" i="4"/>
  <c r="R489" i="4"/>
  <c r="O489" i="4" s="1"/>
  <c r="P489" i="4"/>
  <c r="Q489" i="4" s="1"/>
  <c r="L489" i="4"/>
  <c r="J489" i="4"/>
  <c r="P492" i="4"/>
  <c r="Q492" i="4" s="1"/>
  <c r="P495" i="4"/>
  <c r="Q495" i="4" s="1"/>
  <c r="G515" i="4"/>
  <c r="K515" i="4" s="1"/>
  <c r="I518" i="4"/>
  <c r="P518" i="4"/>
  <c r="Q518" i="4" s="1"/>
  <c r="R518" i="4"/>
  <c r="O518" i="4" s="1"/>
  <c r="H518" i="4"/>
  <c r="P530" i="4"/>
  <c r="Q530" i="4" s="1"/>
  <c r="G544" i="4"/>
  <c r="K544" i="4" s="1"/>
  <c r="P556" i="4"/>
  <c r="Q556" i="4" s="1"/>
  <c r="L556" i="4"/>
  <c r="J556" i="4"/>
  <c r="I556" i="4"/>
  <c r="H556" i="4"/>
  <c r="P566" i="4"/>
  <c r="Q566" i="4" s="1"/>
  <c r="L566" i="4"/>
  <c r="I566" i="4"/>
  <c r="H566" i="4"/>
  <c r="J566" i="4"/>
  <c r="R570" i="4"/>
  <c r="O570" i="4" s="1"/>
  <c r="I570" i="4"/>
  <c r="J570" i="4"/>
  <c r="P570" i="4"/>
  <c r="Q570" i="4" s="1"/>
  <c r="L570" i="4"/>
  <c r="H570" i="4"/>
  <c r="P575" i="4"/>
  <c r="Q575" i="4" s="1"/>
  <c r="J575" i="4"/>
  <c r="I575" i="4"/>
  <c r="H575" i="4"/>
  <c r="L575" i="4"/>
  <c r="R575" i="4"/>
  <c r="O575" i="4" s="1"/>
  <c r="I582" i="4"/>
  <c r="R582" i="4"/>
  <c r="O582" i="4" s="1"/>
  <c r="P582" i="4"/>
  <c r="Q582" i="4" s="1"/>
  <c r="J582" i="4"/>
  <c r="H582" i="4"/>
  <c r="G593" i="4"/>
  <c r="K593" i="4" s="1"/>
  <c r="G651" i="4"/>
  <c r="K651" i="4" s="1"/>
  <c r="P685" i="4"/>
  <c r="Q685" i="4" s="1"/>
  <c r="H685" i="4"/>
  <c r="J685" i="4"/>
  <c r="R685" i="4"/>
  <c r="O685" i="4" s="1"/>
  <c r="L685" i="4"/>
  <c r="I685" i="4"/>
  <c r="J710" i="4"/>
  <c r="L763" i="4"/>
  <c r="G773" i="4"/>
  <c r="K773" i="4" s="1"/>
  <c r="G265" i="4"/>
  <c r="K265" i="4" s="1"/>
  <c r="P273" i="4"/>
  <c r="Q273" i="4" s="1"/>
  <c r="R273" i="4"/>
  <c r="O273" i="4" s="1"/>
  <c r="H273" i="4"/>
  <c r="G355" i="4"/>
  <c r="K355" i="4" s="1"/>
  <c r="H369" i="4"/>
  <c r="R369" i="4"/>
  <c r="O369" i="4" s="1"/>
  <c r="H372" i="4"/>
  <c r="P372" i="4"/>
  <c r="Q372" i="4" s="1"/>
  <c r="L372" i="4"/>
  <c r="L376" i="4"/>
  <c r="J376" i="4"/>
  <c r="P376" i="4"/>
  <c r="Q376" i="4" s="1"/>
  <c r="R381" i="4"/>
  <c r="O381" i="4" s="1"/>
  <c r="I381" i="4"/>
  <c r="P381" i="4"/>
  <c r="Q381" i="4" s="1"/>
  <c r="H381" i="4"/>
  <c r="L402" i="4"/>
  <c r="P402" i="4"/>
  <c r="Q402" i="4" s="1"/>
  <c r="J402" i="4"/>
  <c r="I402" i="4"/>
  <c r="H412" i="4"/>
  <c r="R412" i="4"/>
  <c r="O412" i="4" s="1"/>
  <c r="I412" i="4"/>
  <c r="J427" i="4"/>
  <c r="H441" i="4"/>
  <c r="J441" i="4"/>
  <c r="I441" i="4"/>
  <c r="H449" i="4"/>
  <c r="L449" i="4"/>
  <c r="R449" i="4"/>
  <c r="O449" i="4" s="1"/>
  <c r="P449" i="4"/>
  <c r="Q449" i="4" s="1"/>
  <c r="J467" i="4"/>
  <c r="L467" i="4"/>
  <c r="R467" i="4"/>
  <c r="O467" i="4" s="1"/>
  <c r="G488" i="4"/>
  <c r="K488" i="4" s="1"/>
  <c r="J491" i="4"/>
  <c r="R491" i="4"/>
  <c r="O491" i="4" s="1"/>
  <c r="H491" i="4"/>
  <c r="L491" i="4"/>
  <c r="J494" i="4"/>
  <c r="L494" i="4"/>
  <c r="P494" i="4"/>
  <c r="Q494" i="4" s="1"/>
  <c r="I494" i="4"/>
  <c r="H494" i="4"/>
  <c r="J602" i="4"/>
  <c r="H602" i="4"/>
  <c r="R602" i="4"/>
  <c r="O602" i="4" s="1"/>
  <c r="P602" i="4"/>
  <c r="Q602" i="4" s="1"/>
  <c r="L602" i="4"/>
  <c r="J631" i="4"/>
  <c r="I631" i="4"/>
  <c r="H631" i="4"/>
  <c r="L671" i="4"/>
  <c r="P671" i="4"/>
  <c r="Q671" i="4" s="1"/>
  <c r="J671" i="4"/>
  <c r="R671" i="4"/>
  <c r="O671" i="4" s="1"/>
  <c r="I671" i="4"/>
  <c r="J700" i="4"/>
  <c r="L700" i="4"/>
  <c r="I700" i="4"/>
  <c r="H700" i="4"/>
  <c r="P700" i="4"/>
  <c r="Q700" i="4" s="1"/>
  <c r="R700" i="4"/>
  <c r="O700" i="4" s="1"/>
  <c r="G706" i="4"/>
  <c r="K706" i="4" s="1"/>
  <c r="G723" i="4"/>
  <c r="K723" i="4" s="1"/>
  <c r="S734" i="4"/>
  <c r="T734" i="4"/>
  <c r="H737" i="4"/>
  <c r="L737" i="4"/>
  <c r="P737" i="4"/>
  <c r="Q737" i="4" s="1"/>
  <c r="J737" i="4"/>
  <c r="I737" i="4"/>
  <c r="R737" i="4"/>
  <c r="O737" i="4" s="1"/>
  <c r="J822" i="4"/>
  <c r="P822" i="4"/>
  <c r="Q822" i="4" s="1"/>
  <c r="L822" i="4"/>
  <c r="H822" i="4"/>
  <c r="R822" i="4"/>
  <c r="O822" i="4" s="1"/>
  <c r="I822" i="4"/>
  <c r="R152" i="4"/>
  <c r="O152" i="4" s="1"/>
  <c r="H152" i="4"/>
  <c r="G225" i="4"/>
  <c r="K225" i="4" s="1"/>
  <c r="R285" i="4"/>
  <c r="O285" i="4" s="1"/>
  <c r="H285" i="4"/>
  <c r="J340" i="4"/>
  <c r="R340" i="4"/>
  <c r="O340" i="4" s="1"/>
  <c r="H340" i="4"/>
  <c r="G367" i="4"/>
  <c r="K367" i="4" s="1"/>
  <c r="P371" i="4"/>
  <c r="Q371" i="4" s="1"/>
  <c r="L371" i="4"/>
  <c r="H371" i="4"/>
  <c r="R371" i="4"/>
  <c r="O371" i="4" s="1"/>
  <c r="G409" i="4"/>
  <c r="K409" i="4" s="1"/>
  <c r="H465" i="4"/>
  <c r="R465" i="4"/>
  <c r="O465" i="4" s="1"/>
  <c r="P465" i="4"/>
  <c r="Q465" i="4" s="1"/>
  <c r="L470" i="4"/>
  <c r="J470" i="4"/>
  <c r="R470" i="4"/>
  <c r="O470" i="4" s="1"/>
  <c r="P470" i="4"/>
  <c r="Q470" i="4" s="1"/>
  <c r="H497" i="4"/>
  <c r="J497" i="4"/>
  <c r="R497" i="4"/>
  <c r="O497" i="4" s="1"/>
  <c r="P497" i="4"/>
  <c r="Q497" i="4" s="1"/>
  <c r="L497" i="4"/>
  <c r="I497" i="4"/>
  <c r="P508" i="4"/>
  <c r="Q508" i="4" s="1"/>
  <c r="R508" i="4"/>
  <c r="O508" i="4" s="1"/>
  <c r="S523" i="4"/>
  <c r="T523" i="4"/>
  <c r="G581" i="4"/>
  <c r="K581" i="4" s="1"/>
  <c r="L616" i="4"/>
  <c r="J616" i="4"/>
  <c r="P616" i="4"/>
  <c r="Q616" i="4" s="1"/>
  <c r="H616" i="4"/>
  <c r="R616" i="4"/>
  <c r="O616" i="4" s="1"/>
  <c r="G677" i="4"/>
  <c r="K677" i="4" s="1"/>
  <c r="G681" i="4"/>
  <c r="K681" i="4" s="1"/>
  <c r="L694" i="4"/>
  <c r="J694" i="4"/>
  <c r="I694" i="4"/>
  <c r="P694" i="4"/>
  <c r="Q694" i="4" s="1"/>
  <c r="R694" i="4"/>
  <c r="O694" i="4" s="1"/>
  <c r="H694" i="4"/>
  <c r="H721" i="4"/>
  <c r="R721" i="4"/>
  <c r="O721" i="4" s="1"/>
  <c r="P721" i="4"/>
  <c r="Q721" i="4" s="1"/>
  <c r="L721" i="4"/>
  <c r="J721" i="4"/>
  <c r="J499" i="4"/>
  <c r="H499" i="4"/>
  <c r="R499" i="4"/>
  <c r="O499" i="4" s="1"/>
  <c r="I499" i="4"/>
  <c r="H535" i="4"/>
  <c r="R535" i="4"/>
  <c r="O535" i="4" s="1"/>
  <c r="P535" i="4"/>
  <c r="Q535" i="4" s="1"/>
  <c r="R538" i="4"/>
  <c r="O538" i="4" s="1"/>
  <c r="I538" i="4"/>
  <c r="L538" i="4"/>
  <c r="G552" i="4"/>
  <c r="K552" i="4" s="1"/>
  <c r="G557" i="4"/>
  <c r="K557" i="4" s="1"/>
  <c r="G562" i="4"/>
  <c r="K562" i="4" s="1"/>
  <c r="R578" i="4"/>
  <c r="O578" i="4" s="1"/>
  <c r="I578" i="4"/>
  <c r="P578" i="4"/>
  <c r="Q578" i="4" s="1"/>
  <c r="L578" i="4"/>
  <c r="J578" i="4"/>
  <c r="L595" i="4"/>
  <c r="P595" i="4"/>
  <c r="Q595" i="4" s="1"/>
  <c r="J595" i="4"/>
  <c r="I595" i="4"/>
  <c r="J599" i="4"/>
  <c r="P599" i="4"/>
  <c r="Q599" i="4" s="1"/>
  <c r="I599" i="4"/>
  <c r="H599" i="4"/>
  <c r="R599" i="4"/>
  <c r="O599" i="4" s="1"/>
  <c r="L599" i="4"/>
  <c r="L601" i="4"/>
  <c r="J601" i="4"/>
  <c r="I601" i="4"/>
  <c r="R601" i="4"/>
  <c r="O601" i="4" s="1"/>
  <c r="J607" i="4"/>
  <c r="P607" i="4"/>
  <c r="Q607" i="4" s="1"/>
  <c r="L607" i="4"/>
  <c r="H626" i="4"/>
  <c r="I626" i="4"/>
  <c r="J626" i="4"/>
  <c r="J636" i="4"/>
  <c r="I636" i="4"/>
  <c r="H636" i="4"/>
  <c r="G657" i="4"/>
  <c r="K657" i="4" s="1"/>
  <c r="J692" i="4"/>
  <c r="P692" i="4"/>
  <c r="Q692" i="4" s="1"/>
  <c r="I692" i="4"/>
  <c r="H692" i="4"/>
  <c r="R692" i="4"/>
  <c r="O692" i="4" s="1"/>
  <c r="L692" i="4"/>
  <c r="G729" i="4"/>
  <c r="K729" i="4" s="1"/>
  <c r="L741" i="4"/>
  <c r="R741" i="4"/>
  <c r="O741" i="4" s="1"/>
  <c r="H741" i="4"/>
  <c r="J741" i="4"/>
  <c r="P741" i="4"/>
  <c r="Q741" i="4" s="1"/>
  <c r="I741" i="4"/>
  <c r="P785" i="4"/>
  <c r="Q785" i="4" s="1"/>
  <c r="R785" i="4"/>
  <c r="O785" i="4" s="1"/>
  <c r="H785" i="4"/>
  <c r="I785" i="4"/>
  <c r="G817" i="4"/>
  <c r="K817" i="4" s="1"/>
  <c r="I375" i="4"/>
  <c r="H375" i="4"/>
  <c r="P379" i="4"/>
  <c r="Q379" i="4" s="1"/>
  <c r="I379" i="4"/>
  <c r="H379" i="4"/>
  <c r="R379" i="4"/>
  <c r="O379" i="4" s="1"/>
  <c r="G411" i="4"/>
  <c r="K411" i="4" s="1"/>
  <c r="H421" i="4"/>
  <c r="G442" i="4"/>
  <c r="K442" i="4" s="1"/>
  <c r="P456" i="4"/>
  <c r="Q456" i="4" s="1"/>
  <c r="J456" i="4"/>
  <c r="G460" i="4"/>
  <c r="K460" i="4" s="1"/>
  <c r="G461" i="4"/>
  <c r="K461" i="4" s="1"/>
  <c r="R482" i="4"/>
  <c r="O482" i="4" s="1"/>
  <c r="I482" i="4"/>
  <c r="L482" i="4"/>
  <c r="G485" i="4"/>
  <c r="K485" i="4" s="1"/>
  <c r="L487" i="4"/>
  <c r="L499" i="4"/>
  <c r="G513" i="4"/>
  <c r="K513" i="4" s="1"/>
  <c r="I519" i="4"/>
  <c r="H519" i="4"/>
  <c r="R519" i="4"/>
  <c r="O519" i="4" s="1"/>
  <c r="P519" i="4"/>
  <c r="Q519" i="4" s="1"/>
  <c r="L535" i="4"/>
  <c r="H538" i="4"/>
  <c r="G554" i="4"/>
  <c r="K554" i="4" s="1"/>
  <c r="S564" i="4"/>
  <c r="H569" i="4"/>
  <c r="P569" i="4"/>
  <c r="Q569" i="4" s="1"/>
  <c r="J569" i="4"/>
  <c r="I569" i="4"/>
  <c r="R569" i="4"/>
  <c r="O569" i="4" s="1"/>
  <c r="H578" i="4"/>
  <c r="H595" i="4"/>
  <c r="J640" i="4"/>
  <c r="I640" i="4"/>
  <c r="H640" i="4"/>
  <c r="H666" i="4"/>
  <c r="J666" i="4"/>
  <c r="R666" i="4"/>
  <c r="O666" i="4" s="1"/>
  <c r="P666" i="4"/>
  <c r="Q666" i="4" s="1"/>
  <c r="I666" i="4"/>
  <c r="L666" i="4"/>
  <c r="G676" i="4"/>
  <c r="K676" i="4" s="1"/>
  <c r="R691" i="4"/>
  <c r="O691" i="4" s="1"/>
  <c r="I691" i="4"/>
  <c r="L691" i="4"/>
  <c r="P691" i="4"/>
  <c r="Q691" i="4" s="1"/>
  <c r="H691" i="4"/>
  <c r="J774" i="4"/>
  <c r="R774" i="4"/>
  <c r="O774" i="4" s="1"/>
  <c r="H774" i="4"/>
  <c r="I774" i="4"/>
  <c r="P774" i="4"/>
  <c r="Q774" i="4" s="1"/>
  <c r="L774" i="4"/>
  <c r="H788" i="4"/>
  <c r="I788" i="4"/>
  <c r="R788" i="4"/>
  <c r="O788" i="4" s="1"/>
  <c r="J788" i="4"/>
  <c r="P788" i="4"/>
  <c r="Q788" i="4" s="1"/>
  <c r="L788" i="4"/>
  <c r="H812" i="4"/>
  <c r="L812" i="4"/>
  <c r="R812" i="4"/>
  <c r="O812" i="4" s="1"/>
  <c r="J812" i="4"/>
  <c r="I812" i="4"/>
  <c r="J375" i="4"/>
  <c r="G387" i="4"/>
  <c r="K387" i="4" s="1"/>
  <c r="P399" i="4"/>
  <c r="Q399" i="4" s="1"/>
  <c r="I399" i="4"/>
  <c r="H399" i="4"/>
  <c r="P403" i="4"/>
  <c r="Q403" i="4" s="1"/>
  <c r="R403" i="4"/>
  <c r="O403" i="4" s="1"/>
  <c r="H403" i="4"/>
  <c r="I403" i="4"/>
  <c r="G405" i="4"/>
  <c r="K405" i="4" s="1"/>
  <c r="I421" i="4"/>
  <c r="G438" i="4"/>
  <c r="K438" i="4" s="1"/>
  <c r="H456" i="4"/>
  <c r="J459" i="4"/>
  <c r="P459" i="4"/>
  <c r="Q459" i="4" s="1"/>
  <c r="R459" i="4"/>
  <c r="O459" i="4" s="1"/>
  <c r="G474" i="4"/>
  <c r="K474" i="4" s="1"/>
  <c r="H481" i="4"/>
  <c r="R481" i="4"/>
  <c r="O481" i="4" s="1"/>
  <c r="P481" i="4"/>
  <c r="Q481" i="4" s="1"/>
  <c r="I481" i="4"/>
  <c r="H482" i="4"/>
  <c r="G486" i="4"/>
  <c r="K486" i="4" s="1"/>
  <c r="R487" i="4"/>
  <c r="O487" i="4" s="1"/>
  <c r="P504" i="4"/>
  <c r="Q504" i="4" s="1"/>
  <c r="L504" i="4"/>
  <c r="I504" i="4"/>
  <c r="J519" i="4"/>
  <c r="P526" i="4"/>
  <c r="Q526" i="4" s="1"/>
  <c r="L526" i="4"/>
  <c r="J526" i="4"/>
  <c r="J538" i="4"/>
  <c r="G542" i="4"/>
  <c r="K542" i="4" s="1"/>
  <c r="J543" i="4"/>
  <c r="H543" i="4"/>
  <c r="R543" i="4"/>
  <c r="O543" i="4" s="1"/>
  <c r="P543" i="4"/>
  <c r="Q543" i="4" s="1"/>
  <c r="L543" i="4"/>
  <c r="I567" i="4"/>
  <c r="J567" i="4"/>
  <c r="H567" i="4"/>
  <c r="R567" i="4"/>
  <c r="O567" i="4" s="1"/>
  <c r="L569" i="4"/>
  <c r="L574" i="4"/>
  <c r="R574" i="4"/>
  <c r="O574" i="4" s="1"/>
  <c r="P574" i="4"/>
  <c r="Q574" i="4" s="1"/>
  <c r="R586" i="4"/>
  <c r="O586" i="4" s="1"/>
  <c r="I586" i="4"/>
  <c r="L586" i="4"/>
  <c r="P586" i="4"/>
  <c r="Q586" i="4" s="1"/>
  <c r="H586" i="4"/>
  <c r="G592" i="4"/>
  <c r="K592" i="4" s="1"/>
  <c r="J594" i="4"/>
  <c r="I594" i="4"/>
  <c r="R594" i="4"/>
  <c r="O594" i="4" s="1"/>
  <c r="P594" i="4"/>
  <c r="Q594" i="4" s="1"/>
  <c r="I607" i="4"/>
  <c r="P611" i="4"/>
  <c r="Q611" i="4" s="1"/>
  <c r="R611" i="4"/>
  <c r="O611" i="4" s="1"/>
  <c r="L611" i="4"/>
  <c r="G627" i="4"/>
  <c r="K627" i="4" s="1"/>
  <c r="J691" i="4"/>
  <c r="R707" i="4"/>
  <c r="O707" i="4" s="1"/>
  <c r="I707" i="4"/>
  <c r="L707" i="4"/>
  <c r="J707" i="4"/>
  <c r="H707" i="4"/>
  <c r="G726" i="4"/>
  <c r="K726" i="4" s="1"/>
  <c r="L757" i="4"/>
  <c r="J757" i="4"/>
  <c r="I757" i="4"/>
  <c r="H757" i="4"/>
  <c r="R757" i="4"/>
  <c r="O757" i="4" s="1"/>
  <c r="P757" i="4"/>
  <c r="Q757" i="4" s="1"/>
  <c r="L758" i="4"/>
  <c r="J758" i="4"/>
  <c r="R758" i="4"/>
  <c r="O758" i="4" s="1"/>
  <c r="P758" i="4"/>
  <c r="Q758" i="4" s="1"/>
  <c r="G769" i="4"/>
  <c r="K769" i="4" s="1"/>
  <c r="G815" i="4"/>
  <c r="K815" i="4" s="1"/>
  <c r="G517" i="4"/>
  <c r="K517" i="4" s="1"/>
  <c r="P528" i="4"/>
  <c r="Q528" i="4" s="1"/>
  <c r="L528" i="4"/>
  <c r="I551" i="4"/>
  <c r="J563" i="4"/>
  <c r="I563" i="4"/>
  <c r="H563" i="4"/>
  <c r="J564" i="4"/>
  <c r="P564" i="4"/>
  <c r="Q564" i="4" s="1"/>
  <c r="L583" i="4"/>
  <c r="J583" i="4"/>
  <c r="I583" i="4"/>
  <c r="J591" i="4"/>
  <c r="P591" i="4"/>
  <c r="Q591" i="4" s="1"/>
  <c r="R591" i="4"/>
  <c r="O591" i="4" s="1"/>
  <c r="H591" i="4"/>
  <c r="G604" i="4"/>
  <c r="K604" i="4" s="1"/>
  <c r="I605" i="4"/>
  <c r="I618" i="4"/>
  <c r="L618" i="4"/>
  <c r="J618" i="4"/>
  <c r="H618" i="4"/>
  <c r="J625" i="4"/>
  <c r="M626" i="4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M730" i="4" s="1"/>
  <c r="M731" i="4" s="1"/>
  <c r="M732" i="4" s="1"/>
  <c r="M733" i="4" s="1"/>
  <c r="M734" i="4" s="1"/>
  <c r="M735" i="4" s="1"/>
  <c r="M736" i="4" s="1"/>
  <c r="M737" i="4" s="1"/>
  <c r="M738" i="4" s="1"/>
  <c r="M739" i="4" s="1"/>
  <c r="M740" i="4" s="1"/>
  <c r="M741" i="4" s="1"/>
  <c r="M742" i="4" s="1"/>
  <c r="M743" i="4" s="1"/>
  <c r="M744" i="4" s="1"/>
  <c r="M745" i="4" s="1"/>
  <c r="M746" i="4" s="1"/>
  <c r="M747" i="4" s="1"/>
  <c r="M748" i="4" s="1"/>
  <c r="M749" i="4" s="1"/>
  <c r="M750" i="4" s="1"/>
  <c r="M751" i="4" s="1"/>
  <c r="M752" i="4" s="1"/>
  <c r="M753" i="4" s="1"/>
  <c r="M754" i="4" s="1"/>
  <c r="M755" i="4" s="1"/>
  <c r="M756" i="4" s="1"/>
  <c r="M757" i="4" s="1"/>
  <c r="M758" i="4" s="1"/>
  <c r="M759" i="4" s="1"/>
  <c r="M760" i="4" s="1"/>
  <c r="M761" i="4" s="1"/>
  <c r="M762" i="4" s="1"/>
  <c r="M763" i="4" s="1"/>
  <c r="M764" i="4" s="1"/>
  <c r="M765" i="4" s="1"/>
  <c r="M766" i="4" s="1"/>
  <c r="M767" i="4" s="1"/>
  <c r="M768" i="4" s="1"/>
  <c r="M769" i="4" s="1"/>
  <c r="M770" i="4" s="1"/>
  <c r="M771" i="4" s="1"/>
  <c r="M772" i="4" s="1"/>
  <c r="M773" i="4" s="1"/>
  <c r="M774" i="4" s="1"/>
  <c r="M775" i="4" s="1"/>
  <c r="M776" i="4" s="1"/>
  <c r="M777" i="4" s="1"/>
  <c r="M778" i="4" s="1"/>
  <c r="M779" i="4" s="1"/>
  <c r="M780" i="4" s="1"/>
  <c r="M781" i="4" s="1"/>
  <c r="M782" i="4" s="1"/>
  <c r="M783" i="4" s="1"/>
  <c r="M784" i="4" s="1"/>
  <c r="M785" i="4" s="1"/>
  <c r="M786" i="4" s="1"/>
  <c r="M787" i="4" s="1"/>
  <c r="M788" i="4" s="1"/>
  <c r="M789" i="4" s="1"/>
  <c r="M790" i="4" s="1"/>
  <c r="M791" i="4" s="1"/>
  <c r="M792" i="4" s="1"/>
  <c r="M793" i="4" s="1"/>
  <c r="M794" i="4" s="1"/>
  <c r="M795" i="4" s="1"/>
  <c r="M796" i="4" s="1"/>
  <c r="M797" i="4" s="1"/>
  <c r="M798" i="4" s="1"/>
  <c r="M799" i="4" s="1"/>
  <c r="M800" i="4" s="1"/>
  <c r="M801" i="4" s="1"/>
  <c r="M802" i="4" s="1"/>
  <c r="M803" i="4" s="1"/>
  <c r="M804" i="4" s="1"/>
  <c r="M805" i="4" s="1"/>
  <c r="M806" i="4" s="1"/>
  <c r="M807" i="4" s="1"/>
  <c r="M808" i="4" s="1"/>
  <c r="M809" i="4" s="1"/>
  <c r="M810" i="4" s="1"/>
  <c r="M811" i="4" s="1"/>
  <c r="M812" i="4" s="1"/>
  <c r="M813" i="4" s="1"/>
  <c r="M814" i="4" s="1"/>
  <c r="M815" i="4" s="1"/>
  <c r="M816" i="4" s="1"/>
  <c r="M817" i="4" s="1"/>
  <c r="M818" i="4" s="1"/>
  <c r="M819" i="4" s="1"/>
  <c r="M820" i="4" s="1"/>
  <c r="M821" i="4" s="1"/>
  <c r="M822" i="4" s="1"/>
  <c r="M823" i="4" s="1"/>
  <c r="J639" i="4"/>
  <c r="H639" i="4"/>
  <c r="J663" i="4"/>
  <c r="L663" i="4"/>
  <c r="I663" i="4"/>
  <c r="H663" i="4"/>
  <c r="G670" i="4"/>
  <c r="K670" i="4" s="1"/>
  <c r="P701" i="4"/>
  <c r="Q701" i="4" s="1"/>
  <c r="J701" i="4"/>
  <c r="I701" i="4"/>
  <c r="H701" i="4"/>
  <c r="J731" i="4"/>
  <c r="R731" i="4"/>
  <c r="O731" i="4" s="1"/>
  <c r="I731" i="4"/>
  <c r="H731" i="4"/>
  <c r="H734" i="4"/>
  <c r="P734" i="4"/>
  <c r="Q734" i="4" s="1"/>
  <c r="I734" i="4"/>
  <c r="G738" i="4"/>
  <c r="K738" i="4" s="1"/>
  <c r="J747" i="4"/>
  <c r="L747" i="4"/>
  <c r="R747" i="4"/>
  <c r="O747" i="4" s="1"/>
  <c r="J764" i="4"/>
  <c r="P764" i="4"/>
  <c r="Q764" i="4" s="1"/>
  <c r="H764" i="4"/>
  <c r="J799" i="4"/>
  <c r="H799" i="4"/>
  <c r="R799" i="4"/>
  <c r="O799" i="4" s="1"/>
  <c r="P799" i="4"/>
  <c r="Q799" i="4" s="1"/>
  <c r="L818" i="4"/>
  <c r="P818" i="4"/>
  <c r="Q818" i="4" s="1"/>
  <c r="R818" i="4"/>
  <c r="O818" i="4" s="1"/>
  <c r="J818" i="4"/>
  <c r="I818" i="4"/>
  <c r="H473" i="4"/>
  <c r="R473" i="4"/>
  <c r="O473" i="4" s="1"/>
  <c r="P473" i="4"/>
  <c r="Q473" i="4" s="1"/>
  <c r="I503" i="4"/>
  <c r="R503" i="4"/>
  <c r="O503" i="4" s="1"/>
  <c r="H528" i="4"/>
  <c r="G531" i="4"/>
  <c r="K531" i="4" s="1"/>
  <c r="P532" i="4"/>
  <c r="Q532" i="4" s="1"/>
  <c r="L532" i="4"/>
  <c r="G533" i="4"/>
  <c r="K533" i="4" s="1"/>
  <c r="G534" i="4"/>
  <c r="K534" i="4" s="1"/>
  <c r="L559" i="4"/>
  <c r="I559" i="4"/>
  <c r="H559" i="4"/>
  <c r="R559" i="4"/>
  <c r="O559" i="4" s="1"/>
  <c r="L563" i="4"/>
  <c r="H564" i="4"/>
  <c r="G565" i="4"/>
  <c r="K565" i="4" s="1"/>
  <c r="S572" i="4"/>
  <c r="H583" i="4"/>
  <c r="I591" i="4"/>
  <c r="P612" i="4"/>
  <c r="Q612" i="4" s="1"/>
  <c r="I612" i="4"/>
  <c r="J612" i="4"/>
  <c r="L612" i="4"/>
  <c r="H613" i="4"/>
  <c r="L613" i="4"/>
  <c r="R613" i="4"/>
  <c r="O613" i="4" s="1"/>
  <c r="P613" i="4"/>
  <c r="Q613" i="4" s="1"/>
  <c r="J613" i="4"/>
  <c r="I613" i="4"/>
  <c r="H625" i="4"/>
  <c r="I639" i="4"/>
  <c r="H647" i="4"/>
  <c r="J647" i="4"/>
  <c r="P663" i="4"/>
  <c r="Q663" i="4" s="1"/>
  <c r="L664" i="4"/>
  <c r="R664" i="4"/>
  <c r="O664" i="4" s="1"/>
  <c r="H664" i="4"/>
  <c r="I664" i="4"/>
  <c r="P689" i="4"/>
  <c r="Q689" i="4" s="1"/>
  <c r="L689" i="4"/>
  <c r="J689" i="4"/>
  <c r="I689" i="4"/>
  <c r="H689" i="4"/>
  <c r="L701" i="4"/>
  <c r="J708" i="4"/>
  <c r="R708" i="4"/>
  <c r="O708" i="4" s="1"/>
  <c r="H708" i="4"/>
  <c r="I708" i="4"/>
  <c r="L708" i="4"/>
  <c r="P720" i="4"/>
  <c r="Q720" i="4" s="1"/>
  <c r="R720" i="4"/>
  <c r="O720" i="4" s="1"/>
  <c r="H720" i="4"/>
  <c r="J720" i="4"/>
  <c r="I720" i="4"/>
  <c r="G728" i="4"/>
  <c r="K728" i="4" s="1"/>
  <c r="H740" i="4"/>
  <c r="P740" i="4"/>
  <c r="Q740" i="4" s="1"/>
  <c r="L740" i="4"/>
  <c r="J740" i="4"/>
  <c r="I740" i="4"/>
  <c r="R740" i="4"/>
  <c r="O740" i="4" s="1"/>
  <c r="L749" i="4"/>
  <c r="P749" i="4"/>
  <c r="Q749" i="4" s="1"/>
  <c r="R749" i="4"/>
  <c r="O749" i="4" s="1"/>
  <c r="J749" i="4"/>
  <c r="I749" i="4"/>
  <c r="H749" i="4"/>
  <c r="G780" i="4"/>
  <c r="K780" i="4" s="1"/>
  <c r="R789" i="4"/>
  <c r="O789" i="4" s="1"/>
  <c r="I789" i="4"/>
  <c r="J789" i="4"/>
  <c r="H789" i="4"/>
  <c r="G801" i="4"/>
  <c r="K801" i="4" s="1"/>
  <c r="J523" i="4"/>
  <c r="P523" i="4"/>
  <c r="Q523" i="4" s="1"/>
  <c r="I523" i="4"/>
  <c r="H523" i="4"/>
  <c r="I524" i="4"/>
  <c r="P524" i="4"/>
  <c r="Q524" i="4" s="1"/>
  <c r="R527" i="4"/>
  <c r="O527" i="4" s="1"/>
  <c r="H527" i="4"/>
  <c r="I527" i="4"/>
  <c r="H551" i="4"/>
  <c r="R551" i="4"/>
  <c r="O551" i="4" s="1"/>
  <c r="P551" i="4"/>
  <c r="Q551" i="4" s="1"/>
  <c r="H585" i="4"/>
  <c r="I585" i="4"/>
  <c r="L585" i="4"/>
  <c r="J585" i="4"/>
  <c r="J587" i="4"/>
  <c r="P587" i="4"/>
  <c r="Q587" i="4" s="1"/>
  <c r="L587" i="4"/>
  <c r="I587" i="4"/>
  <c r="H589" i="4"/>
  <c r="P589" i="4"/>
  <c r="Q589" i="4" s="1"/>
  <c r="L589" i="4"/>
  <c r="H597" i="4"/>
  <c r="J597" i="4"/>
  <c r="R597" i="4"/>
  <c r="O597" i="4" s="1"/>
  <c r="P597" i="4"/>
  <c r="Q597" i="4" s="1"/>
  <c r="I603" i="4"/>
  <c r="P603" i="4"/>
  <c r="Q603" i="4" s="1"/>
  <c r="L603" i="4"/>
  <c r="R603" i="4"/>
  <c r="O603" i="4" s="1"/>
  <c r="H605" i="4"/>
  <c r="P605" i="4"/>
  <c r="Q605" i="4" s="1"/>
  <c r="R605" i="4"/>
  <c r="O605" i="4" s="1"/>
  <c r="L608" i="4"/>
  <c r="J608" i="4"/>
  <c r="I608" i="4"/>
  <c r="H608" i="4"/>
  <c r="J615" i="4"/>
  <c r="I615" i="4"/>
  <c r="P615" i="4"/>
  <c r="Q615" i="4" s="1"/>
  <c r="R615" i="4"/>
  <c r="O615" i="4" s="1"/>
  <c r="H634" i="4"/>
  <c r="I634" i="4"/>
  <c r="I643" i="4"/>
  <c r="J643" i="4"/>
  <c r="H643" i="4"/>
  <c r="G682" i="4"/>
  <c r="K682" i="4" s="1"/>
  <c r="S690" i="4"/>
  <c r="T690" i="4"/>
  <c r="G698" i="4"/>
  <c r="K698" i="4" s="1"/>
  <c r="G705" i="4"/>
  <c r="K705" i="4" s="1"/>
  <c r="G730" i="4"/>
  <c r="K730" i="4" s="1"/>
  <c r="J755" i="4"/>
  <c r="P755" i="4"/>
  <c r="Q755" i="4" s="1"/>
  <c r="R755" i="4"/>
  <c r="O755" i="4" s="1"/>
  <c r="H755" i="4"/>
  <c r="L755" i="4"/>
  <c r="P759" i="4"/>
  <c r="Q759" i="4" s="1"/>
  <c r="J759" i="4"/>
  <c r="I759" i="4"/>
  <c r="R759" i="4"/>
  <c r="O759" i="4" s="1"/>
  <c r="L759" i="4"/>
  <c r="R770" i="4"/>
  <c r="O770" i="4" s="1"/>
  <c r="I770" i="4"/>
  <c r="L770" i="4"/>
  <c r="J770" i="4"/>
  <c r="P770" i="4"/>
  <c r="Q770" i="4" s="1"/>
  <c r="G775" i="4"/>
  <c r="K775" i="4" s="1"/>
  <c r="J778" i="4"/>
  <c r="H778" i="4"/>
  <c r="L778" i="4"/>
  <c r="R778" i="4"/>
  <c r="O778" i="4" s="1"/>
  <c r="P778" i="4"/>
  <c r="Q778" i="4" s="1"/>
  <c r="I778" i="4"/>
  <c r="G796" i="4"/>
  <c r="K796" i="4" s="1"/>
  <c r="L808" i="4"/>
  <c r="J808" i="4"/>
  <c r="R808" i="4"/>
  <c r="O808" i="4" s="1"/>
  <c r="P808" i="4"/>
  <c r="Q808" i="4" s="1"/>
  <c r="I808" i="4"/>
  <c r="H808" i="4"/>
  <c r="G630" i="4"/>
  <c r="K630" i="4" s="1"/>
  <c r="H642" i="4"/>
  <c r="J669" i="4"/>
  <c r="R669" i="4"/>
  <c r="O669" i="4" s="1"/>
  <c r="H690" i="4"/>
  <c r="I690" i="4"/>
  <c r="J690" i="4"/>
  <c r="L690" i="4"/>
  <c r="L709" i="4"/>
  <c r="P709" i="4"/>
  <c r="Q709" i="4" s="1"/>
  <c r="R709" i="4"/>
  <c r="O709" i="4" s="1"/>
  <c r="G722" i="4"/>
  <c r="K722" i="4" s="1"/>
  <c r="L725" i="4"/>
  <c r="P725" i="4"/>
  <c r="Q725" i="4" s="1"/>
  <c r="R725" i="4"/>
  <c r="O725" i="4" s="1"/>
  <c r="J725" i="4"/>
  <c r="J739" i="4"/>
  <c r="R739" i="4"/>
  <c r="O739" i="4" s="1"/>
  <c r="L739" i="4"/>
  <c r="I739" i="4"/>
  <c r="L743" i="4"/>
  <c r="P743" i="4"/>
  <c r="Q743" i="4" s="1"/>
  <c r="I743" i="4"/>
  <c r="H743" i="4"/>
  <c r="G772" i="4"/>
  <c r="K772" i="4" s="1"/>
  <c r="H804" i="4"/>
  <c r="P804" i="4"/>
  <c r="Q804" i="4" s="1"/>
  <c r="J804" i="4"/>
  <c r="I804" i="4"/>
  <c r="R804" i="4"/>
  <c r="O804" i="4" s="1"/>
  <c r="L804" i="4"/>
  <c r="G806" i="4"/>
  <c r="K806" i="4" s="1"/>
  <c r="J748" i="4"/>
  <c r="I748" i="4"/>
  <c r="L748" i="4"/>
  <c r="H748" i="4"/>
  <c r="R748" i="4"/>
  <c r="O748" i="4" s="1"/>
  <c r="L767" i="4"/>
  <c r="J767" i="4"/>
  <c r="R767" i="4"/>
  <c r="O767" i="4" s="1"/>
  <c r="P767" i="4"/>
  <c r="Q767" i="4" s="1"/>
  <c r="P768" i="4"/>
  <c r="Q768" i="4" s="1"/>
  <c r="J768" i="4"/>
  <c r="H768" i="4"/>
  <c r="L768" i="4"/>
  <c r="G787" i="4"/>
  <c r="K787" i="4" s="1"/>
  <c r="J793" i="4"/>
  <c r="P793" i="4"/>
  <c r="Q793" i="4" s="1"/>
  <c r="H793" i="4"/>
  <c r="I793" i="4"/>
  <c r="L800" i="4"/>
  <c r="J800" i="4"/>
  <c r="P800" i="4"/>
  <c r="Q800" i="4" s="1"/>
  <c r="R800" i="4"/>
  <c r="O800" i="4" s="1"/>
  <c r="I823" i="4"/>
  <c r="R823" i="4"/>
  <c r="O823" i="4" s="1"/>
  <c r="P823" i="4"/>
  <c r="Q823" i="4" s="1"/>
  <c r="L823" i="4"/>
  <c r="J823" i="4"/>
  <c r="R590" i="4"/>
  <c r="O590" i="4" s="1"/>
  <c r="I590" i="4"/>
  <c r="J590" i="4"/>
  <c r="L590" i="4"/>
  <c r="H590" i="4"/>
  <c r="P596" i="4"/>
  <c r="Q596" i="4" s="1"/>
  <c r="I596" i="4"/>
  <c r="H596" i="4"/>
  <c r="R596" i="4"/>
  <c r="O596" i="4" s="1"/>
  <c r="J642" i="4"/>
  <c r="J648" i="4"/>
  <c r="I648" i="4"/>
  <c r="H648" i="4"/>
  <c r="H650" i="4"/>
  <c r="R650" i="4"/>
  <c r="O650" i="4" s="1"/>
  <c r="P650" i="4"/>
  <c r="Q650" i="4" s="1"/>
  <c r="J668" i="4"/>
  <c r="H668" i="4"/>
  <c r="R668" i="4"/>
  <c r="O668" i="4" s="1"/>
  <c r="P668" i="4"/>
  <c r="Q668" i="4" s="1"/>
  <c r="I669" i="4"/>
  <c r="G678" i="4"/>
  <c r="K678" i="4" s="1"/>
  <c r="R683" i="4"/>
  <c r="O683" i="4" s="1"/>
  <c r="I683" i="4"/>
  <c r="P683" i="4"/>
  <c r="Q683" i="4" s="1"/>
  <c r="L683" i="4"/>
  <c r="J683" i="4"/>
  <c r="H683" i="4"/>
  <c r="I709" i="4"/>
  <c r="J715" i="4"/>
  <c r="L715" i="4"/>
  <c r="R715" i="4"/>
  <c r="O715" i="4" s="1"/>
  <c r="I715" i="4"/>
  <c r="H715" i="4"/>
  <c r="T719" i="4"/>
  <c r="S719" i="4"/>
  <c r="I725" i="4"/>
  <c r="R732" i="4"/>
  <c r="O732" i="4" s="1"/>
  <c r="H732" i="4"/>
  <c r="I732" i="4"/>
  <c r="J732" i="4"/>
  <c r="P739" i="4"/>
  <c r="Q739" i="4" s="1"/>
  <c r="G752" i="4"/>
  <c r="K752" i="4" s="1"/>
  <c r="I766" i="4"/>
  <c r="R766" i="4"/>
  <c r="O766" i="4" s="1"/>
  <c r="P766" i="4"/>
  <c r="Q766" i="4" s="1"/>
  <c r="H767" i="4"/>
  <c r="R768" i="4"/>
  <c r="O768" i="4" s="1"/>
  <c r="G777" i="4"/>
  <c r="K777" i="4" s="1"/>
  <c r="P779" i="4"/>
  <c r="Q779" i="4" s="1"/>
  <c r="H779" i="4"/>
  <c r="J779" i="4"/>
  <c r="R779" i="4"/>
  <c r="O779" i="4" s="1"/>
  <c r="L793" i="4"/>
  <c r="H800" i="4"/>
  <c r="G803" i="4"/>
  <c r="K803" i="4" s="1"/>
  <c r="T807" i="4"/>
  <c r="S807" i="4"/>
  <c r="G809" i="4"/>
  <c r="K809" i="4" s="1"/>
  <c r="G820" i="4"/>
  <c r="K820" i="4" s="1"/>
  <c r="H823" i="4"/>
  <c r="J649" i="4"/>
  <c r="G684" i="4"/>
  <c r="K684" i="4" s="1"/>
  <c r="H704" i="4"/>
  <c r="R704" i="4"/>
  <c r="O704" i="4" s="1"/>
  <c r="H753" i="4"/>
  <c r="P753" i="4"/>
  <c r="Q753" i="4" s="1"/>
  <c r="L753" i="4"/>
  <c r="G754" i="4"/>
  <c r="K754" i="4" s="1"/>
  <c r="P760" i="4"/>
  <c r="Q760" i="4" s="1"/>
  <c r="I760" i="4"/>
  <c r="J760" i="4"/>
  <c r="R760" i="4"/>
  <c r="O760" i="4" s="1"/>
  <c r="R762" i="4"/>
  <c r="O762" i="4" s="1"/>
  <c r="I762" i="4"/>
  <c r="P762" i="4"/>
  <c r="Q762" i="4" s="1"/>
  <c r="J762" i="4"/>
  <c r="H762" i="4"/>
  <c r="I802" i="4"/>
  <c r="J802" i="4"/>
  <c r="R802" i="4"/>
  <c r="O802" i="4" s="1"/>
  <c r="P810" i="4"/>
  <c r="Q810" i="4" s="1"/>
  <c r="J810" i="4"/>
  <c r="H810" i="4"/>
  <c r="I810" i="4"/>
  <c r="R821" i="4"/>
  <c r="O821" i="4" s="1"/>
  <c r="I821" i="4"/>
  <c r="L821" i="4"/>
  <c r="H821" i="4"/>
  <c r="G424" i="4"/>
  <c r="K424" i="4" s="1"/>
  <c r="G453" i="4"/>
  <c r="K453" i="4" s="1"/>
  <c r="G529" i="4"/>
  <c r="K529" i="4" s="1"/>
  <c r="G537" i="4"/>
  <c r="K537" i="4" s="1"/>
  <c r="G553" i="4"/>
  <c r="K553" i="4" s="1"/>
  <c r="L560" i="4"/>
  <c r="G561" i="4"/>
  <c r="K561" i="4" s="1"/>
  <c r="G610" i="4"/>
  <c r="K610" i="4" s="1"/>
  <c r="J637" i="4"/>
  <c r="H641" i="4"/>
  <c r="J641" i="4"/>
  <c r="H649" i="4"/>
  <c r="G655" i="4"/>
  <c r="K655" i="4" s="1"/>
  <c r="L656" i="4"/>
  <c r="R659" i="4"/>
  <c r="O659" i="4" s="1"/>
  <c r="I659" i="4"/>
  <c r="L659" i="4"/>
  <c r="P673" i="4"/>
  <c r="Q673" i="4" s="1"/>
  <c r="L673" i="4"/>
  <c r="G679" i="4"/>
  <c r="K679" i="4" s="1"/>
  <c r="G702" i="4"/>
  <c r="K702" i="4" s="1"/>
  <c r="L704" i="4"/>
  <c r="J712" i="4"/>
  <c r="H712" i="4"/>
  <c r="R712" i="4"/>
  <c r="O712" i="4" s="1"/>
  <c r="R714" i="4"/>
  <c r="O714" i="4" s="1"/>
  <c r="I714" i="4"/>
  <c r="H714" i="4"/>
  <c r="J714" i="4"/>
  <c r="P716" i="4"/>
  <c r="Q716" i="4" s="1"/>
  <c r="H716" i="4"/>
  <c r="G717" i="4"/>
  <c r="K717" i="4" s="1"/>
  <c r="G733" i="4"/>
  <c r="K733" i="4" s="1"/>
  <c r="I751" i="4"/>
  <c r="H751" i="4"/>
  <c r="I753" i="4"/>
  <c r="L760" i="4"/>
  <c r="L762" i="4"/>
  <c r="L776" i="4"/>
  <c r="P776" i="4"/>
  <c r="Q776" i="4" s="1"/>
  <c r="I776" i="4"/>
  <c r="R776" i="4"/>
  <c r="O776" i="4" s="1"/>
  <c r="G784" i="4"/>
  <c r="K784" i="4" s="1"/>
  <c r="J790" i="4"/>
  <c r="I790" i="4"/>
  <c r="L790" i="4"/>
  <c r="L802" i="4"/>
  <c r="L810" i="4"/>
  <c r="G814" i="4"/>
  <c r="K814" i="4" s="1"/>
  <c r="G57" i="4"/>
  <c r="K57" i="4" s="1"/>
  <c r="G121" i="4"/>
  <c r="K121" i="4" s="1"/>
  <c r="G185" i="4"/>
  <c r="K185" i="4" s="1"/>
  <c r="M215" i="4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G254" i="4"/>
  <c r="K254" i="4" s="1"/>
  <c r="G318" i="4"/>
  <c r="K318" i="4" s="1"/>
  <c r="G359" i="4"/>
  <c r="K359" i="4" s="1"/>
  <c r="G365" i="4"/>
  <c r="K365" i="4" s="1"/>
  <c r="G373" i="4"/>
  <c r="K373" i="4" s="1"/>
  <c r="G445" i="4"/>
  <c r="K445" i="4" s="1"/>
  <c r="G469" i="4"/>
  <c r="K469" i="4" s="1"/>
  <c r="G483" i="4"/>
  <c r="K483" i="4" s="1"/>
  <c r="G493" i="4"/>
  <c r="K493" i="4" s="1"/>
  <c r="G580" i="4"/>
  <c r="K580" i="4" s="1"/>
  <c r="G588" i="4"/>
  <c r="K588" i="4" s="1"/>
  <c r="R614" i="4"/>
  <c r="O614" i="4" s="1"/>
  <c r="I614" i="4"/>
  <c r="P614" i="4"/>
  <c r="Q614" i="4" s="1"/>
  <c r="J614" i="4"/>
  <c r="J633" i="4"/>
  <c r="H637" i="4"/>
  <c r="I641" i="4"/>
  <c r="I649" i="4"/>
  <c r="R656" i="4"/>
  <c r="O656" i="4" s="1"/>
  <c r="H659" i="4"/>
  <c r="J660" i="4"/>
  <c r="R660" i="4"/>
  <c r="O660" i="4" s="1"/>
  <c r="H673" i="4"/>
  <c r="G686" i="4"/>
  <c r="K686" i="4" s="1"/>
  <c r="G703" i="4"/>
  <c r="K703" i="4" s="1"/>
  <c r="P704" i="4"/>
  <c r="Q704" i="4" s="1"/>
  <c r="L712" i="4"/>
  <c r="L714" i="4"/>
  <c r="I716" i="4"/>
  <c r="P719" i="4"/>
  <c r="Q719" i="4" s="1"/>
  <c r="L719" i="4"/>
  <c r="J727" i="4"/>
  <c r="L727" i="4"/>
  <c r="R727" i="4"/>
  <c r="O727" i="4" s="1"/>
  <c r="L751" i="4"/>
  <c r="J753" i="4"/>
  <c r="H756" i="4"/>
  <c r="J771" i="4"/>
  <c r="P771" i="4"/>
  <c r="Q771" i="4" s="1"/>
  <c r="R771" i="4"/>
  <c r="O771" i="4" s="1"/>
  <c r="R781" i="4"/>
  <c r="O781" i="4" s="1"/>
  <c r="I781" i="4"/>
  <c r="P781" i="4"/>
  <c r="Q781" i="4" s="1"/>
  <c r="L781" i="4"/>
  <c r="G782" i="4"/>
  <c r="K782" i="4" s="1"/>
  <c r="G783" i="4"/>
  <c r="K783" i="4" s="1"/>
  <c r="H790" i="4"/>
  <c r="P791" i="4"/>
  <c r="Q791" i="4" s="1"/>
  <c r="R791" i="4"/>
  <c r="O791" i="4" s="1"/>
  <c r="G792" i="4"/>
  <c r="K792" i="4" s="1"/>
  <c r="P821" i="4"/>
  <c r="Q821" i="4" s="1"/>
  <c r="G617" i="4"/>
  <c r="K617" i="4" s="1"/>
  <c r="R813" i="4"/>
  <c r="O813" i="4" s="1"/>
  <c r="I813" i="4"/>
  <c r="P813" i="4"/>
  <c r="Q813" i="4" s="1"/>
  <c r="G816" i="4"/>
  <c r="K816" i="4" s="1"/>
  <c r="G609" i="4"/>
  <c r="K609" i="4" s="1"/>
  <c r="G638" i="4"/>
  <c r="K638" i="4" s="1"/>
  <c r="G652" i="4"/>
  <c r="K652" i="4" s="1"/>
  <c r="G662" i="4"/>
  <c r="K662" i="4" s="1"/>
  <c r="G718" i="4"/>
  <c r="K718" i="4" s="1"/>
  <c r="G724" i="4"/>
  <c r="K724" i="4" s="1"/>
  <c r="G742" i="4"/>
  <c r="K742" i="4" s="1"/>
  <c r="P744" i="4"/>
  <c r="Q744" i="4" s="1"/>
  <c r="H744" i="4"/>
  <c r="G745" i="4"/>
  <c r="K745" i="4" s="1"/>
  <c r="H798" i="4"/>
  <c r="G811" i="4"/>
  <c r="K811" i="4" s="1"/>
  <c r="L813" i="4"/>
  <c r="P819" i="4"/>
  <c r="Q819" i="4" s="1"/>
  <c r="R819" i="4"/>
  <c r="O819" i="4" s="1"/>
  <c r="H819" i="4"/>
  <c r="G736" i="4"/>
  <c r="K736" i="4" s="1"/>
  <c r="G765" i="4"/>
  <c r="K765" i="4" s="1"/>
  <c r="J21" i="3"/>
  <c r="H21" i="3"/>
  <c r="I21" i="3"/>
  <c r="H42" i="3"/>
  <c r="J42" i="3"/>
  <c r="I42" i="3"/>
  <c r="I54" i="3"/>
  <c r="J54" i="3"/>
  <c r="H54" i="3"/>
  <c r="I12" i="3"/>
  <c r="J12" i="3"/>
  <c r="H12" i="3"/>
  <c r="I74" i="3"/>
  <c r="H74" i="3"/>
  <c r="J74" i="3"/>
  <c r="L108" i="3"/>
  <c r="J108" i="3"/>
  <c r="R108" i="3"/>
  <c r="O108" i="3" s="1"/>
  <c r="H108" i="3"/>
  <c r="I108" i="3"/>
  <c r="P108" i="3"/>
  <c r="Q108" i="3" s="1"/>
  <c r="T135" i="3"/>
  <c r="S135" i="3"/>
  <c r="H10" i="3"/>
  <c r="I10" i="3"/>
  <c r="J10" i="3"/>
  <c r="I78" i="3"/>
  <c r="J78" i="3"/>
  <c r="H78" i="3"/>
  <c r="L87" i="3"/>
  <c r="J87" i="3"/>
  <c r="R87" i="3"/>
  <c r="O87" i="3" s="1"/>
  <c r="P87" i="3"/>
  <c r="Q87" i="3" s="1"/>
  <c r="H87" i="3"/>
  <c r="I87" i="3"/>
  <c r="H127" i="3"/>
  <c r="L127" i="3"/>
  <c r="J127" i="3"/>
  <c r="R127" i="3"/>
  <c r="O127" i="3" s="1"/>
  <c r="P127" i="3"/>
  <c r="Q127" i="3" s="1"/>
  <c r="I127" i="3"/>
  <c r="S177" i="3"/>
  <c r="T177" i="3"/>
  <c r="J218" i="3"/>
  <c r="I218" i="3"/>
  <c r="H218" i="3"/>
  <c r="J242" i="3"/>
  <c r="I242" i="3"/>
  <c r="H242" i="3"/>
  <c r="S349" i="3"/>
  <c r="T349" i="3"/>
  <c r="S452" i="3"/>
  <c r="T452" i="3"/>
  <c r="L208" i="3"/>
  <c r="R208" i="3"/>
  <c r="O208" i="3" s="1"/>
  <c r="I208" i="3"/>
  <c r="P208" i="3"/>
  <c r="Q208" i="3" s="1"/>
  <c r="H208" i="3"/>
  <c r="J208" i="3"/>
  <c r="J23" i="3"/>
  <c r="I23" i="3"/>
  <c r="H23" i="3"/>
  <c r="L199" i="3"/>
  <c r="J199" i="3"/>
  <c r="H199" i="3"/>
  <c r="P199" i="3"/>
  <c r="Q199" i="3" s="1"/>
  <c r="I199" i="3"/>
  <c r="R199" i="3"/>
  <c r="O199" i="3" s="1"/>
  <c r="J205" i="3"/>
  <c r="H205" i="3"/>
  <c r="R205" i="3"/>
  <c r="O205" i="3" s="1"/>
  <c r="P205" i="3"/>
  <c r="Q205" i="3" s="1"/>
  <c r="L205" i="3"/>
  <c r="I205" i="3"/>
  <c r="I237" i="3"/>
  <c r="H237" i="3"/>
  <c r="J237" i="3"/>
  <c r="T294" i="3"/>
  <c r="S294" i="3"/>
  <c r="J59" i="3"/>
  <c r="I59" i="3"/>
  <c r="H59" i="3"/>
  <c r="J75" i="3"/>
  <c r="I75" i="3"/>
  <c r="H75" i="3"/>
  <c r="J91" i="3"/>
  <c r="R91" i="3"/>
  <c r="O91" i="3" s="1"/>
  <c r="I91" i="3"/>
  <c r="H91" i="3"/>
  <c r="P91" i="3"/>
  <c r="Q91" i="3" s="1"/>
  <c r="L91" i="3"/>
  <c r="I116" i="3"/>
  <c r="R116" i="3"/>
  <c r="O116" i="3" s="1"/>
  <c r="H116" i="3"/>
  <c r="L116" i="3"/>
  <c r="P116" i="3"/>
  <c r="Q116" i="3" s="1"/>
  <c r="J116" i="3"/>
  <c r="H27" i="3"/>
  <c r="J27" i="3"/>
  <c r="I27" i="3"/>
  <c r="H33" i="3"/>
  <c r="I33" i="3"/>
  <c r="J33" i="3"/>
  <c r="J37" i="3"/>
  <c r="H37" i="3"/>
  <c r="I37" i="3"/>
  <c r="L79" i="3"/>
  <c r="J79" i="3"/>
  <c r="P79" i="3"/>
  <c r="Q79" i="3" s="1"/>
  <c r="I79" i="3"/>
  <c r="H79" i="3"/>
  <c r="R79" i="3"/>
  <c r="O79" i="3" s="1"/>
  <c r="J105" i="3"/>
  <c r="L105" i="3"/>
  <c r="R105" i="3"/>
  <c r="O105" i="3" s="1"/>
  <c r="H105" i="3"/>
  <c r="I105" i="3"/>
  <c r="P105" i="3"/>
  <c r="Q105" i="3" s="1"/>
  <c r="T109" i="3"/>
  <c r="S109" i="3"/>
  <c r="H151" i="3"/>
  <c r="L151" i="3"/>
  <c r="I151" i="3"/>
  <c r="J151" i="3"/>
  <c r="R151" i="3"/>
  <c r="O151" i="3" s="1"/>
  <c r="P151" i="3"/>
  <c r="Q151" i="3" s="1"/>
  <c r="J156" i="3"/>
  <c r="I156" i="3"/>
  <c r="R156" i="3"/>
  <c r="O156" i="3" s="1"/>
  <c r="H156" i="3"/>
  <c r="P156" i="3"/>
  <c r="Q156" i="3" s="1"/>
  <c r="L156" i="3"/>
  <c r="S175" i="3"/>
  <c r="T175" i="3"/>
  <c r="T268" i="3"/>
  <c r="S268" i="3"/>
  <c r="S307" i="3"/>
  <c r="T307" i="3"/>
  <c r="L332" i="3"/>
  <c r="R332" i="3"/>
  <c r="O332" i="3" s="1"/>
  <c r="I332" i="3"/>
  <c r="P332" i="3"/>
  <c r="Q332" i="3" s="1"/>
  <c r="J332" i="3"/>
  <c r="H332" i="3"/>
  <c r="J15" i="3"/>
  <c r="I15" i="3"/>
  <c r="H15" i="3"/>
  <c r="J52" i="3"/>
  <c r="I52" i="3"/>
  <c r="H52" i="3"/>
  <c r="H19" i="3"/>
  <c r="J19" i="3"/>
  <c r="I19" i="3"/>
  <c r="I18" i="3"/>
  <c r="H18" i="3"/>
  <c r="J18" i="3"/>
  <c r="J25" i="3"/>
  <c r="I25" i="3"/>
  <c r="H25" i="3"/>
  <c r="I51" i="3"/>
  <c r="H51" i="3"/>
  <c r="J51" i="3"/>
  <c r="L139" i="3"/>
  <c r="P139" i="3"/>
  <c r="Q139" i="3" s="1"/>
  <c r="J139" i="3"/>
  <c r="R139" i="3"/>
  <c r="O139" i="3" s="1"/>
  <c r="I139" i="3"/>
  <c r="H139" i="3"/>
  <c r="J141" i="3"/>
  <c r="I141" i="3"/>
  <c r="R141" i="3"/>
  <c r="O141" i="3" s="1"/>
  <c r="H141" i="3"/>
  <c r="P141" i="3"/>
  <c r="Q141" i="3" s="1"/>
  <c r="L141" i="3"/>
  <c r="L154" i="3"/>
  <c r="I154" i="3"/>
  <c r="J154" i="3"/>
  <c r="H154" i="3"/>
  <c r="R154" i="3"/>
  <c r="O154" i="3" s="1"/>
  <c r="P154" i="3"/>
  <c r="Q154" i="3" s="1"/>
  <c r="J393" i="3"/>
  <c r="L393" i="3"/>
  <c r="R393" i="3"/>
  <c r="O393" i="3" s="1"/>
  <c r="H393" i="3"/>
  <c r="P393" i="3"/>
  <c r="Q393" i="3" s="1"/>
  <c r="I393" i="3"/>
  <c r="H13" i="3"/>
  <c r="I13" i="3"/>
  <c r="J13" i="3"/>
  <c r="I62" i="3"/>
  <c r="J62" i="3"/>
  <c r="H62" i="3"/>
  <c r="J67" i="3"/>
  <c r="I67" i="3"/>
  <c r="H67" i="3"/>
  <c r="H35" i="3"/>
  <c r="I35" i="3"/>
  <c r="J35" i="3"/>
  <c r="J44" i="3"/>
  <c r="I44" i="3"/>
  <c r="H44" i="3"/>
  <c r="L71" i="3"/>
  <c r="J71" i="3"/>
  <c r="P71" i="3"/>
  <c r="Q71" i="3" s="1"/>
  <c r="I71" i="3"/>
  <c r="H71" i="3"/>
  <c r="R71" i="3"/>
  <c r="O71" i="3" s="1"/>
  <c r="J83" i="3"/>
  <c r="R83" i="3"/>
  <c r="O83" i="3" s="1"/>
  <c r="I83" i="3"/>
  <c r="H83" i="3"/>
  <c r="P83" i="3"/>
  <c r="Q83" i="3" s="1"/>
  <c r="L83" i="3"/>
  <c r="L107" i="3"/>
  <c r="J107" i="3"/>
  <c r="I107" i="3"/>
  <c r="R107" i="3"/>
  <c r="O107" i="3" s="1"/>
  <c r="H107" i="3"/>
  <c r="P107" i="3"/>
  <c r="Q107" i="3" s="1"/>
  <c r="T170" i="3"/>
  <c r="S170" i="3"/>
  <c r="S195" i="3"/>
  <c r="T195" i="3"/>
  <c r="J197" i="3"/>
  <c r="H197" i="3"/>
  <c r="R197" i="3"/>
  <c r="O197" i="3" s="1"/>
  <c r="L278" i="3"/>
  <c r="J278" i="3"/>
  <c r="R278" i="3"/>
  <c r="O278" i="3" s="1"/>
  <c r="H278" i="3"/>
  <c r="P278" i="3"/>
  <c r="Q278" i="3" s="1"/>
  <c r="I278" i="3"/>
  <c r="I43" i="3"/>
  <c r="H43" i="3"/>
  <c r="H48" i="3"/>
  <c r="H64" i="3"/>
  <c r="G77" i="3"/>
  <c r="K77" i="3" s="1"/>
  <c r="R82" i="3"/>
  <c r="O82" i="3" s="1"/>
  <c r="I82" i="3"/>
  <c r="H82" i="3"/>
  <c r="P82" i="3"/>
  <c r="Q82" i="3" s="1"/>
  <c r="I165" i="3"/>
  <c r="H165" i="3"/>
  <c r="R165" i="3"/>
  <c r="O165" i="3" s="1"/>
  <c r="I221" i="3"/>
  <c r="G229" i="3"/>
  <c r="K229" i="3" s="1"/>
  <c r="J262" i="3"/>
  <c r="H262" i="3"/>
  <c r="H264" i="3"/>
  <c r="P264" i="3"/>
  <c r="Q264" i="3" s="1"/>
  <c r="L264" i="3"/>
  <c r="J264" i="3"/>
  <c r="I264" i="3"/>
  <c r="G369" i="3"/>
  <c r="K369" i="3" s="1"/>
  <c r="T375" i="3"/>
  <c r="P388" i="3"/>
  <c r="Q388" i="3" s="1"/>
  <c r="R388" i="3"/>
  <c r="O388" i="3" s="1"/>
  <c r="L388" i="3"/>
  <c r="J388" i="3"/>
  <c r="H388" i="3"/>
  <c r="I388" i="3"/>
  <c r="L470" i="3"/>
  <c r="J470" i="3"/>
  <c r="R470" i="3"/>
  <c r="O470" i="3" s="1"/>
  <c r="P470" i="3"/>
  <c r="Q470" i="3" s="1"/>
  <c r="H529" i="3"/>
  <c r="P529" i="3"/>
  <c r="Q529" i="3" s="1"/>
  <c r="L529" i="3"/>
  <c r="R529" i="3"/>
  <c r="O529" i="3" s="1"/>
  <c r="I529" i="3"/>
  <c r="S553" i="3"/>
  <c r="T553" i="3"/>
  <c r="L610" i="3"/>
  <c r="J610" i="3"/>
  <c r="H610" i="3"/>
  <c r="P610" i="3"/>
  <c r="Q610" i="3" s="1"/>
  <c r="I610" i="3"/>
  <c r="R610" i="3"/>
  <c r="O610" i="3" s="1"/>
  <c r="I20" i="3"/>
  <c r="G45" i="3"/>
  <c r="K45" i="3" s="1"/>
  <c r="I48" i="3"/>
  <c r="I64" i="3"/>
  <c r="H76" i="3"/>
  <c r="L82" i="3"/>
  <c r="L101" i="3"/>
  <c r="T115" i="3"/>
  <c r="G138" i="3"/>
  <c r="K138" i="3" s="1"/>
  <c r="P142" i="3"/>
  <c r="Q142" i="3" s="1"/>
  <c r="L142" i="3"/>
  <c r="I142" i="3"/>
  <c r="T148" i="3"/>
  <c r="L165" i="3"/>
  <c r="H172" i="3"/>
  <c r="H173" i="3"/>
  <c r="J173" i="3"/>
  <c r="I173" i="3"/>
  <c r="R173" i="3"/>
  <c r="O173" i="3" s="1"/>
  <c r="H181" i="3"/>
  <c r="L181" i="3"/>
  <c r="I181" i="3"/>
  <c r="J195" i="3"/>
  <c r="P197" i="3"/>
  <c r="Q197" i="3" s="1"/>
  <c r="H221" i="3"/>
  <c r="J235" i="3"/>
  <c r="I235" i="3"/>
  <c r="H235" i="3"/>
  <c r="H247" i="3"/>
  <c r="G257" i="3"/>
  <c r="K257" i="3" s="1"/>
  <c r="G259" i="3"/>
  <c r="K259" i="3" s="1"/>
  <c r="I262" i="3"/>
  <c r="R324" i="3"/>
  <c r="O324" i="3" s="1"/>
  <c r="I324" i="3"/>
  <c r="P324" i="3"/>
  <c r="Q324" i="3" s="1"/>
  <c r="L324" i="3"/>
  <c r="H324" i="3"/>
  <c r="R336" i="3"/>
  <c r="O336" i="3" s="1"/>
  <c r="I336" i="3"/>
  <c r="H336" i="3"/>
  <c r="P336" i="3"/>
  <c r="Q336" i="3" s="1"/>
  <c r="J336" i="3"/>
  <c r="L336" i="3"/>
  <c r="P349" i="3"/>
  <c r="Q349" i="3" s="1"/>
  <c r="G396" i="3"/>
  <c r="K396" i="3" s="1"/>
  <c r="G408" i="3"/>
  <c r="K408" i="3" s="1"/>
  <c r="J423" i="3"/>
  <c r="I423" i="3"/>
  <c r="H423" i="3"/>
  <c r="H434" i="3"/>
  <c r="J434" i="3"/>
  <c r="I434" i="3"/>
  <c r="J458" i="3"/>
  <c r="H458" i="3"/>
  <c r="R458" i="3"/>
  <c r="O458" i="3" s="1"/>
  <c r="P458" i="3"/>
  <c r="Q458" i="3" s="1"/>
  <c r="L458" i="3"/>
  <c r="H470" i="3"/>
  <c r="J482" i="3"/>
  <c r="I482" i="3"/>
  <c r="R482" i="3"/>
  <c r="O482" i="3" s="1"/>
  <c r="H482" i="3"/>
  <c r="P482" i="3"/>
  <c r="Q482" i="3" s="1"/>
  <c r="J488" i="3"/>
  <c r="I488" i="3"/>
  <c r="R488" i="3"/>
  <c r="O488" i="3" s="1"/>
  <c r="H488" i="3"/>
  <c r="P488" i="3"/>
  <c r="Q488" i="3" s="1"/>
  <c r="L488" i="3"/>
  <c r="R522" i="3"/>
  <c r="O522" i="3" s="1"/>
  <c r="I522" i="3"/>
  <c r="H522" i="3"/>
  <c r="P522" i="3"/>
  <c r="Q522" i="3" s="1"/>
  <c r="L522" i="3"/>
  <c r="J522" i="3"/>
  <c r="J529" i="3"/>
  <c r="S562" i="3"/>
  <c r="T562" i="3"/>
  <c r="G694" i="3"/>
  <c r="K694" i="3" s="1"/>
  <c r="J814" i="3"/>
  <c r="H814" i="3"/>
  <c r="P814" i="3"/>
  <c r="Q814" i="3" s="1"/>
  <c r="I814" i="3"/>
  <c r="R814" i="3"/>
  <c r="O814" i="3" s="1"/>
  <c r="L814" i="3"/>
  <c r="G32" i="3"/>
  <c r="K32" i="3" s="1"/>
  <c r="G39" i="3"/>
  <c r="K39" i="3" s="1"/>
  <c r="G46" i="3"/>
  <c r="K46" i="3" s="1"/>
  <c r="J48" i="3"/>
  <c r="H56" i="3"/>
  <c r="J64" i="3"/>
  <c r="J68" i="3"/>
  <c r="R68" i="3"/>
  <c r="O68" i="3" s="1"/>
  <c r="I68" i="3"/>
  <c r="P68" i="3"/>
  <c r="Q68" i="3" s="1"/>
  <c r="G69" i="3"/>
  <c r="K69" i="3" s="1"/>
  <c r="G70" i="3"/>
  <c r="K70" i="3" s="1"/>
  <c r="H73" i="3"/>
  <c r="H88" i="3"/>
  <c r="S103" i="3"/>
  <c r="G114" i="3"/>
  <c r="K114" i="3" s="1"/>
  <c r="L115" i="3"/>
  <c r="P115" i="3"/>
  <c r="Q115" i="3" s="1"/>
  <c r="G123" i="3"/>
  <c r="K123" i="3" s="1"/>
  <c r="G132" i="3"/>
  <c r="K132" i="3" s="1"/>
  <c r="L133" i="3"/>
  <c r="I133" i="3"/>
  <c r="G136" i="3"/>
  <c r="K136" i="3" s="1"/>
  <c r="H142" i="3"/>
  <c r="G145" i="3"/>
  <c r="K145" i="3" s="1"/>
  <c r="P165" i="3"/>
  <c r="Q165" i="3" s="1"/>
  <c r="R168" i="3"/>
  <c r="O168" i="3" s="1"/>
  <c r="I168" i="3"/>
  <c r="P168" i="3"/>
  <c r="Q168" i="3" s="1"/>
  <c r="L168" i="3"/>
  <c r="I172" i="3"/>
  <c r="L173" i="3"/>
  <c r="R174" i="3"/>
  <c r="O174" i="3" s="1"/>
  <c r="I174" i="3"/>
  <c r="P174" i="3"/>
  <c r="Q174" i="3" s="1"/>
  <c r="L174" i="3"/>
  <c r="J181" i="3"/>
  <c r="R204" i="3"/>
  <c r="O204" i="3" s="1"/>
  <c r="I204" i="3"/>
  <c r="P204" i="3"/>
  <c r="Q204" i="3" s="1"/>
  <c r="J204" i="3"/>
  <c r="H204" i="3"/>
  <c r="G207" i="3"/>
  <c r="K207" i="3" s="1"/>
  <c r="J220" i="3"/>
  <c r="H220" i="3"/>
  <c r="J221" i="3"/>
  <c r="G251" i="3"/>
  <c r="K251" i="3" s="1"/>
  <c r="R264" i="3"/>
  <c r="O264" i="3" s="1"/>
  <c r="G299" i="3"/>
  <c r="K299" i="3" s="1"/>
  <c r="G316" i="3"/>
  <c r="K316" i="3" s="1"/>
  <c r="J324" i="3"/>
  <c r="L357" i="3"/>
  <c r="J357" i="3"/>
  <c r="R357" i="3"/>
  <c r="O357" i="3" s="1"/>
  <c r="P357" i="3"/>
  <c r="Q357" i="3" s="1"/>
  <c r="I357" i="3"/>
  <c r="R376" i="3"/>
  <c r="O376" i="3" s="1"/>
  <c r="I376" i="3"/>
  <c r="P376" i="3"/>
  <c r="Q376" i="3" s="1"/>
  <c r="L376" i="3"/>
  <c r="J376" i="3"/>
  <c r="H376" i="3"/>
  <c r="L378" i="3"/>
  <c r="I378" i="3"/>
  <c r="P378" i="3"/>
  <c r="Q378" i="3" s="1"/>
  <c r="J378" i="3"/>
  <c r="H378" i="3"/>
  <c r="I404" i="3"/>
  <c r="R404" i="3"/>
  <c r="O404" i="3" s="1"/>
  <c r="H404" i="3"/>
  <c r="P404" i="3"/>
  <c r="Q404" i="3" s="1"/>
  <c r="P412" i="3"/>
  <c r="Q412" i="3" s="1"/>
  <c r="L412" i="3"/>
  <c r="J412" i="3"/>
  <c r="R412" i="3"/>
  <c r="O412" i="3" s="1"/>
  <c r="I412" i="3"/>
  <c r="I426" i="3"/>
  <c r="H426" i="3"/>
  <c r="I470" i="3"/>
  <c r="G480" i="3"/>
  <c r="K480" i="3" s="1"/>
  <c r="L482" i="3"/>
  <c r="G517" i="3"/>
  <c r="K517" i="3" s="1"/>
  <c r="J634" i="3"/>
  <c r="H634" i="3"/>
  <c r="P109" i="3"/>
  <c r="Q109" i="3" s="1"/>
  <c r="L109" i="3"/>
  <c r="J109" i="3"/>
  <c r="R152" i="3"/>
  <c r="O152" i="3" s="1"/>
  <c r="I152" i="3"/>
  <c r="P152" i="3"/>
  <c r="Q152" i="3" s="1"/>
  <c r="L152" i="3"/>
  <c r="J191" i="3"/>
  <c r="H191" i="3"/>
  <c r="R191" i="3"/>
  <c r="O191" i="3" s="1"/>
  <c r="P191" i="3"/>
  <c r="Q191" i="3" s="1"/>
  <c r="G280" i="3"/>
  <c r="K280" i="3" s="1"/>
  <c r="G291" i="3"/>
  <c r="K291" i="3" s="1"/>
  <c r="J63" i="3"/>
  <c r="G233" i="3"/>
  <c r="K233" i="3" s="1"/>
  <c r="T370" i="3"/>
  <c r="S370" i="3"/>
  <c r="J53" i="3"/>
  <c r="H53" i="3"/>
  <c r="I56" i="3"/>
  <c r="R96" i="3"/>
  <c r="O96" i="3" s="1"/>
  <c r="I96" i="3"/>
  <c r="L96" i="3"/>
  <c r="H96" i="3"/>
  <c r="R112" i="3"/>
  <c r="O112" i="3" s="1"/>
  <c r="I112" i="3"/>
  <c r="P112" i="3"/>
  <c r="Q112" i="3" s="1"/>
  <c r="G118" i="3"/>
  <c r="K118" i="3" s="1"/>
  <c r="G120" i="3"/>
  <c r="K120" i="3" s="1"/>
  <c r="G129" i="3"/>
  <c r="K129" i="3" s="1"/>
  <c r="H135" i="3"/>
  <c r="J135" i="3"/>
  <c r="I135" i="3"/>
  <c r="P135" i="3"/>
  <c r="Q135" i="3" s="1"/>
  <c r="J142" i="3"/>
  <c r="L148" i="3"/>
  <c r="I148" i="3"/>
  <c r="R160" i="3"/>
  <c r="O160" i="3" s="1"/>
  <c r="I160" i="3"/>
  <c r="L160" i="3"/>
  <c r="H160" i="3"/>
  <c r="G198" i="3"/>
  <c r="K198" i="3" s="1"/>
  <c r="G202" i="3"/>
  <c r="K202" i="3" s="1"/>
  <c r="G228" i="3"/>
  <c r="K228" i="3" s="1"/>
  <c r="J246" i="3"/>
  <c r="I261" i="3"/>
  <c r="J261" i="3"/>
  <c r="P288" i="3"/>
  <c r="Q288" i="3" s="1"/>
  <c r="L288" i="3"/>
  <c r="J288" i="3"/>
  <c r="R288" i="3"/>
  <c r="O288" i="3" s="1"/>
  <c r="H288" i="3"/>
  <c r="G424" i="3"/>
  <c r="K424" i="3" s="1"/>
  <c r="R457" i="3"/>
  <c r="O457" i="3" s="1"/>
  <c r="I457" i="3"/>
  <c r="P457" i="3"/>
  <c r="Q457" i="3" s="1"/>
  <c r="J457" i="3"/>
  <c r="H457" i="3"/>
  <c r="L457" i="3"/>
  <c r="G14" i="3"/>
  <c r="K14" i="3" s="1"/>
  <c r="I17" i="3"/>
  <c r="G24" i="3"/>
  <c r="K24" i="3" s="1"/>
  <c r="H30" i="3"/>
  <c r="I34" i="3"/>
  <c r="G47" i="3"/>
  <c r="K47" i="3" s="1"/>
  <c r="I53" i="3"/>
  <c r="J56" i="3"/>
  <c r="J60" i="3"/>
  <c r="I60" i="3"/>
  <c r="G61" i="3"/>
  <c r="K61" i="3" s="1"/>
  <c r="H65" i="3"/>
  <c r="R66" i="3"/>
  <c r="O66" i="3" s="1"/>
  <c r="I66" i="3"/>
  <c r="H66" i="3"/>
  <c r="P66" i="3"/>
  <c r="Q66" i="3" s="1"/>
  <c r="H80" i="3"/>
  <c r="J88" i="3"/>
  <c r="J92" i="3"/>
  <c r="R92" i="3"/>
  <c r="O92" i="3" s="1"/>
  <c r="I92" i="3"/>
  <c r="P92" i="3"/>
  <c r="Q92" i="3" s="1"/>
  <c r="L93" i="3"/>
  <c r="J93" i="3"/>
  <c r="R93" i="3"/>
  <c r="O93" i="3" s="1"/>
  <c r="H93" i="3"/>
  <c r="H94" i="3"/>
  <c r="G95" i="3"/>
  <c r="K95" i="3" s="1"/>
  <c r="J96" i="3"/>
  <c r="J98" i="3"/>
  <c r="I98" i="3"/>
  <c r="R98" i="3"/>
  <c r="O98" i="3" s="1"/>
  <c r="H98" i="3"/>
  <c r="P98" i="3"/>
  <c r="Q98" i="3" s="1"/>
  <c r="H112" i="3"/>
  <c r="H130" i="3"/>
  <c r="L135" i="3"/>
  <c r="J137" i="3"/>
  <c r="R137" i="3"/>
  <c r="O137" i="3" s="1"/>
  <c r="H137" i="3"/>
  <c r="P137" i="3"/>
  <c r="Q137" i="3" s="1"/>
  <c r="H148" i="3"/>
  <c r="L157" i="3"/>
  <c r="J157" i="3"/>
  <c r="R157" i="3"/>
  <c r="O157" i="3" s="1"/>
  <c r="H157" i="3"/>
  <c r="H158" i="3"/>
  <c r="G159" i="3"/>
  <c r="K159" i="3" s="1"/>
  <c r="J160" i="3"/>
  <c r="J162" i="3"/>
  <c r="I162" i="3"/>
  <c r="R162" i="3"/>
  <c r="O162" i="3" s="1"/>
  <c r="H162" i="3"/>
  <c r="P162" i="3"/>
  <c r="Q162" i="3" s="1"/>
  <c r="H163" i="3"/>
  <c r="P173" i="3"/>
  <c r="Q173" i="3" s="1"/>
  <c r="G178" i="3"/>
  <c r="K178" i="3" s="1"/>
  <c r="H179" i="3"/>
  <c r="P180" i="3"/>
  <c r="Q180" i="3" s="1"/>
  <c r="I180" i="3"/>
  <c r="H180" i="3"/>
  <c r="R180" i="3"/>
  <c r="O180" i="3" s="1"/>
  <c r="R181" i="3"/>
  <c r="O181" i="3" s="1"/>
  <c r="H187" i="3"/>
  <c r="H189" i="3"/>
  <c r="R189" i="3"/>
  <c r="O189" i="3" s="1"/>
  <c r="P189" i="3"/>
  <c r="Q189" i="3" s="1"/>
  <c r="G192" i="3"/>
  <c r="K192" i="3" s="1"/>
  <c r="L193" i="3"/>
  <c r="J193" i="3"/>
  <c r="I193" i="3"/>
  <c r="H193" i="3"/>
  <c r="I217" i="3"/>
  <c r="H217" i="3"/>
  <c r="J219" i="3"/>
  <c r="I219" i="3"/>
  <c r="I241" i="3"/>
  <c r="H241" i="3"/>
  <c r="H246" i="3"/>
  <c r="I253" i="3"/>
  <c r="J253" i="3"/>
  <c r="H253" i="3"/>
  <c r="H261" i="3"/>
  <c r="I288" i="3"/>
  <c r="H319" i="3"/>
  <c r="L319" i="3"/>
  <c r="R319" i="3"/>
  <c r="O319" i="3" s="1"/>
  <c r="P319" i="3"/>
  <c r="Q319" i="3" s="1"/>
  <c r="J319" i="3"/>
  <c r="T321" i="3"/>
  <c r="T378" i="3"/>
  <c r="S378" i="3"/>
  <c r="L387" i="3"/>
  <c r="I387" i="3"/>
  <c r="R387" i="3"/>
  <c r="O387" i="3" s="1"/>
  <c r="P387" i="3"/>
  <c r="Q387" i="3" s="1"/>
  <c r="H387" i="3"/>
  <c r="G459" i="3"/>
  <c r="K459" i="3" s="1"/>
  <c r="R478" i="3"/>
  <c r="O478" i="3" s="1"/>
  <c r="I478" i="3"/>
  <c r="P478" i="3"/>
  <c r="Q478" i="3" s="1"/>
  <c r="L478" i="3"/>
  <c r="J478" i="3"/>
  <c r="H478" i="3"/>
  <c r="R502" i="3"/>
  <c r="O502" i="3" s="1"/>
  <c r="I502" i="3"/>
  <c r="P502" i="3"/>
  <c r="Q502" i="3" s="1"/>
  <c r="J502" i="3"/>
  <c r="H502" i="3"/>
  <c r="L502" i="3"/>
  <c r="P514" i="3"/>
  <c r="Q514" i="3" s="1"/>
  <c r="L514" i="3"/>
  <c r="J514" i="3"/>
  <c r="R514" i="3"/>
  <c r="O514" i="3" s="1"/>
  <c r="I514" i="3"/>
  <c r="J519" i="3"/>
  <c r="P519" i="3"/>
  <c r="Q519" i="3" s="1"/>
  <c r="L519" i="3"/>
  <c r="I519" i="3"/>
  <c r="R519" i="3"/>
  <c r="O519" i="3" s="1"/>
  <c r="H519" i="3"/>
  <c r="G538" i="3"/>
  <c r="K538" i="3" s="1"/>
  <c r="G547" i="3"/>
  <c r="K547" i="3" s="1"/>
  <c r="I28" i="3"/>
  <c r="L155" i="3"/>
  <c r="R155" i="3"/>
  <c r="O155" i="3" s="1"/>
  <c r="H155" i="3"/>
  <c r="P155" i="3"/>
  <c r="Q155" i="3" s="1"/>
  <c r="R200" i="3"/>
  <c r="O200" i="3" s="1"/>
  <c r="I200" i="3"/>
  <c r="L200" i="3"/>
  <c r="J200" i="3"/>
  <c r="H200" i="3"/>
  <c r="H216" i="3"/>
  <c r="J252" i="3"/>
  <c r="H252" i="3"/>
  <c r="I252" i="3"/>
  <c r="J365" i="3"/>
  <c r="I365" i="3"/>
  <c r="R365" i="3"/>
  <c r="O365" i="3" s="1"/>
  <c r="H365" i="3"/>
  <c r="P365" i="3"/>
  <c r="Q365" i="3" s="1"/>
  <c r="L365" i="3"/>
  <c r="L372" i="3"/>
  <c r="I372" i="3"/>
  <c r="P372" i="3"/>
  <c r="Q372" i="3" s="1"/>
  <c r="J372" i="3"/>
  <c r="H372" i="3"/>
  <c r="R372" i="3"/>
  <c r="O372" i="3" s="1"/>
  <c r="G425" i="3"/>
  <c r="K425" i="3" s="1"/>
  <c r="I427" i="3"/>
  <c r="H427" i="3"/>
  <c r="J436" i="3"/>
  <c r="H436" i="3"/>
  <c r="I436" i="3"/>
  <c r="G451" i="3"/>
  <c r="K451" i="3" s="1"/>
  <c r="J466" i="3"/>
  <c r="H466" i="3"/>
  <c r="R466" i="3"/>
  <c r="O466" i="3" s="1"/>
  <c r="P466" i="3"/>
  <c r="Q466" i="3" s="1"/>
  <c r="L466" i="3"/>
  <c r="I466" i="3"/>
  <c r="G29" i="3"/>
  <c r="K29" i="3" s="1"/>
  <c r="G38" i="3"/>
  <c r="K38" i="3" s="1"/>
  <c r="H50" i="3"/>
  <c r="J76" i="3"/>
  <c r="I76" i="3"/>
  <c r="H81" i="3"/>
  <c r="P81" i="3"/>
  <c r="Q81" i="3" s="1"/>
  <c r="L81" i="3"/>
  <c r="G169" i="3"/>
  <c r="K169" i="3" s="1"/>
  <c r="P172" i="3"/>
  <c r="Q172" i="3" s="1"/>
  <c r="R172" i="3"/>
  <c r="O172" i="3" s="1"/>
  <c r="H195" i="3"/>
  <c r="L195" i="3"/>
  <c r="P195" i="3"/>
  <c r="Q195" i="3" s="1"/>
  <c r="I195" i="3"/>
  <c r="L197" i="3"/>
  <c r="J222" i="3"/>
  <c r="I222" i="3"/>
  <c r="I247" i="3"/>
  <c r="P294" i="3"/>
  <c r="Q294" i="3" s="1"/>
  <c r="J294" i="3"/>
  <c r="L294" i="3"/>
  <c r="I294" i="3"/>
  <c r="H294" i="3"/>
  <c r="L349" i="3"/>
  <c r="J349" i="3"/>
  <c r="I349" i="3"/>
  <c r="H349" i="3"/>
  <c r="J353" i="3"/>
  <c r="R353" i="3"/>
  <c r="O353" i="3" s="1"/>
  <c r="I353" i="3"/>
  <c r="H353" i="3"/>
  <c r="P353" i="3"/>
  <c r="Q353" i="3" s="1"/>
  <c r="L353" i="3"/>
  <c r="H367" i="3"/>
  <c r="R367" i="3"/>
  <c r="O367" i="3" s="1"/>
  <c r="P367" i="3"/>
  <c r="Q367" i="3" s="1"/>
  <c r="L367" i="3"/>
  <c r="J367" i="3"/>
  <c r="I367" i="3"/>
  <c r="R400" i="3"/>
  <c r="O400" i="3" s="1"/>
  <c r="I400" i="3"/>
  <c r="P400" i="3"/>
  <c r="Q400" i="3" s="1"/>
  <c r="L400" i="3"/>
  <c r="J400" i="3"/>
  <c r="G510" i="3"/>
  <c r="K510" i="3" s="1"/>
  <c r="G726" i="3"/>
  <c r="K726" i="3" s="1"/>
  <c r="I88" i="3"/>
  <c r="L99" i="3"/>
  <c r="I99" i="3"/>
  <c r="G111" i="3"/>
  <c r="K111" i="3" s="1"/>
  <c r="J121" i="3"/>
  <c r="P121" i="3"/>
  <c r="Q121" i="3" s="1"/>
  <c r="G131" i="3"/>
  <c r="K131" i="3" s="1"/>
  <c r="R144" i="3"/>
  <c r="O144" i="3" s="1"/>
  <c r="I144" i="3"/>
  <c r="J144" i="3"/>
  <c r="H144" i="3"/>
  <c r="P144" i="3"/>
  <c r="Q144" i="3" s="1"/>
  <c r="J167" i="3"/>
  <c r="H167" i="3"/>
  <c r="I167" i="3"/>
  <c r="P167" i="3"/>
  <c r="Q167" i="3" s="1"/>
  <c r="L186" i="3"/>
  <c r="J186" i="3"/>
  <c r="I186" i="3"/>
  <c r="R186" i="3"/>
  <c r="O186" i="3" s="1"/>
  <c r="J223" i="3"/>
  <c r="H223" i="3"/>
  <c r="J254" i="3"/>
  <c r="I254" i="3"/>
  <c r="H254" i="3"/>
  <c r="J274" i="3"/>
  <c r="R274" i="3"/>
  <c r="O274" i="3" s="1"/>
  <c r="I274" i="3"/>
  <c r="H274" i="3"/>
  <c r="L274" i="3"/>
  <c r="H820" i="3"/>
  <c r="L820" i="3"/>
  <c r="J820" i="3"/>
  <c r="I820" i="3"/>
  <c r="R820" i="3"/>
  <c r="O820" i="3" s="1"/>
  <c r="P820" i="3"/>
  <c r="Q820" i="3" s="1"/>
  <c r="H11" i="3"/>
  <c r="J17" i="3"/>
  <c r="I22" i="3"/>
  <c r="H26" i="3"/>
  <c r="H28" i="3"/>
  <c r="I36" i="3"/>
  <c r="I80" i="3"/>
  <c r="L88" i="3"/>
  <c r="I94" i="3"/>
  <c r="J99" i="3"/>
  <c r="G102" i="3"/>
  <c r="K102" i="3" s="1"/>
  <c r="H103" i="3"/>
  <c r="P103" i="3"/>
  <c r="Q103" i="3" s="1"/>
  <c r="G104" i="3"/>
  <c r="K104" i="3" s="1"/>
  <c r="H109" i="3"/>
  <c r="J112" i="3"/>
  <c r="I121" i="3"/>
  <c r="P124" i="3"/>
  <c r="Q124" i="3" s="1"/>
  <c r="L124" i="3"/>
  <c r="J124" i="3"/>
  <c r="P134" i="3"/>
  <c r="Q134" i="3" s="1"/>
  <c r="R134" i="3"/>
  <c r="O134" i="3" s="1"/>
  <c r="H134" i="3"/>
  <c r="L134" i="3"/>
  <c r="R140" i="3"/>
  <c r="O140" i="3" s="1"/>
  <c r="H140" i="3"/>
  <c r="P140" i="3"/>
  <c r="Q140" i="3" s="1"/>
  <c r="L140" i="3"/>
  <c r="H143" i="3"/>
  <c r="R143" i="3"/>
  <c r="O143" i="3" s="1"/>
  <c r="P143" i="3"/>
  <c r="Q143" i="3" s="1"/>
  <c r="L143" i="3"/>
  <c r="J148" i="3"/>
  <c r="G150" i="3"/>
  <c r="K150" i="3" s="1"/>
  <c r="H152" i="3"/>
  <c r="J153" i="3"/>
  <c r="I153" i="3"/>
  <c r="R153" i="3"/>
  <c r="O153" i="3" s="1"/>
  <c r="H153" i="3"/>
  <c r="P153" i="3"/>
  <c r="Q153" i="3" s="1"/>
  <c r="I155" i="3"/>
  <c r="I158" i="3"/>
  <c r="R184" i="3"/>
  <c r="O184" i="3" s="1"/>
  <c r="I184" i="3"/>
  <c r="L184" i="3"/>
  <c r="J184" i="3"/>
  <c r="H184" i="3"/>
  <c r="R206" i="3"/>
  <c r="O206" i="3" s="1"/>
  <c r="I206" i="3"/>
  <c r="P206" i="3"/>
  <c r="Q206" i="3" s="1"/>
  <c r="J206" i="3"/>
  <c r="I216" i="3"/>
  <c r="H232" i="3"/>
  <c r="J232" i="3"/>
  <c r="J236" i="3"/>
  <c r="H236" i="3"/>
  <c r="I236" i="3"/>
  <c r="I246" i="3"/>
  <c r="I249" i="3"/>
  <c r="H249" i="3"/>
  <c r="J249" i="3"/>
  <c r="J266" i="3"/>
  <c r="R266" i="3"/>
  <c r="O266" i="3" s="1"/>
  <c r="I266" i="3"/>
  <c r="H266" i="3"/>
  <c r="P266" i="3"/>
  <c r="Q266" i="3" s="1"/>
  <c r="S313" i="3"/>
  <c r="T313" i="3"/>
  <c r="L325" i="3"/>
  <c r="J325" i="3"/>
  <c r="I325" i="3"/>
  <c r="H325" i="3"/>
  <c r="R325" i="3"/>
  <c r="O325" i="3" s="1"/>
  <c r="P325" i="3"/>
  <c r="Q325" i="3" s="1"/>
  <c r="L331" i="3"/>
  <c r="J331" i="3"/>
  <c r="H331" i="3"/>
  <c r="R331" i="3"/>
  <c r="O331" i="3" s="1"/>
  <c r="P331" i="3"/>
  <c r="Q331" i="3" s="1"/>
  <c r="I331" i="3"/>
  <c r="P342" i="3"/>
  <c r="Q342" i="3" s="1"/>
  <c r="R342" i="3"/>
  <c r="O342" i="3" s="1"/>
  <c r="J342" i="3"/>
  <c r="I342" i="3"/>
  <c r="T363" i="3"/>
  <c r="S363" i="3"/>
  <c r="S366" i="3"/>
  <c r="T366" i="3"/>
  <c r="G383" i="3"/>
  <c r="K383" i="3" s="1"/>
  <c r="P397" i="3"/>
  <c r="Q397" i="3" s="1"/>
  <c r="L397" i="3"/>
  <c r="J397" i="3"/>
  <c r="R397" i="3"/>
  <c r="O397" i="3" s="1"/>
  <c r="I397" i="3"/>
  <c r="H397" i="3"/>
  <c r="J409" i="3"/>
  <c r="P409" i="3"/>
  <c r="Q409" i="3" s="1"/>
  <c r="R409" i="3"/>
  <c r="O409" i="3" s="1"/>
  <c r="L409" i="3"/>
  <c r="G494" i="3"/>
  <c r="K494" i="3" s="1"/>
  <c r="S671" i="3"/>
  <c r="T671" i="3"/>
  <c r="L177" i="3"/>
  <c r="J177" i="3"/>
  <c r="P177" i="3"/>
  <c r="Q177" i="3" s="1"/>
  <c r="I177" i="3"/>
  <c r="L185" i="3"/>
  <c r="J185" i="3"/>
  <c r="R185" i="3"/>
  <c r="O185" i="3" s="1"/>
  <c r="P185" i="3"/>
  <c r="Q185" i="3" s="1"/>
  <c r="L201" i="3"/>
  <c r="J201" i="3"/>
  <c r="H201" i="3"/>
  <c r="R201" i="3"/>
  <c r="O201" i="3" s="1"/>
  <c r="P201" i="3"/>
  <c r="Q201" i="3" s="1"/>
  <c r="L287" i="3"/>
  <c r="J287" i="3"/>
  <c r="R287" i="3"/>
  <c r="O287" i="3" s="1"/>
  <c r="H287" i="3"/>
  <c r="P287" i="3"/>
  <c r="Q287" i="3" s="1"/>
  <c r="I287" i="3"/>
  <c r="L462" i="3"/>
  <c r="J462" i="3"/>
  <c r="R462" i="3"/>
  <c r="O462" i="3" s="1"/>
  <c r="H462" i="3"/>
  <c r="P462" i="3"/>
  <c r="Q462" i="3" s="1"/>
  <c r="G498" i="3"/>
  <c r="K498" i="3" s="1"/>
  <c r="H576" i="3"/>
  <c r="R576" i="3"/>
  <c r="O576" i="3" s="1"/>
  <c r="P576" i="3"/>
  <c r="Q576" i="3" s="1"/>
  <c r="L576" i="3"/>
  <c r="J576" i="3"/>
  <c r="I576" i="3"/>
  <c r="G9" i="3"/>
  <c r="K9" i="3" s="1"/>
  <c r="I101" i="3"/>
  <c r="R101" i="3"/>
  <c r="O101" i="3" s="1"/>
  <c r="H101" i="3"/>
  <c r="R182" i="3"/>
  <c r="O182" i="3" s="1"/>
  <c r="I182" i="3"/>
  <c r="P182" i="3"/>
  <c r="Q182" i="3" s="1"/>
  <c r="J182" i="3"/>
  <c r="H182" i="3"/>
  <c r="L191" i="3"/>
  <c r="J230" i="3"/>
  <c r="H230" i="3"/>
  <c r="H351" i="3"/>
  <c r="P351" i="3"/>
  <c r="Q351" i="3" s="1"/>
  <c r="L351" i="3"/>
  <c r="R351" i="3"/>
  <c r="O351" i="3" s="1"/>
  <c r="I30" i="3"/>
  <c r="G113" i="3"/>
  <c r="K113" i="3" s="1"/>
  <c r="G122" i="3"/>
  <c r="K122" i="3" s="1"/>
  <c r="P130" i="3"/>
  <c r="Q130" i="3" s="1"/>
  <c r="J130" i="3"/>
  <c r="G147" i="3"/>
  <c r="K147" i="3" s="1"/>
  <c r="L163" i="3"/>
  <c r="I163" i="3"/>
  <c r="J172" i="3"/>
  <c r="L179" i="3"/>
  <c r="P179" i="3"/>
  <c r="Q179" i="3" s="1"/>
  <c r="I179" i="3"/>
  <c r="P181" i="3"/>
  <c r="Q181" i="3" s="1"/>
  <c r="L187" i="3"/>
  <c r="R187" i="3"/>
  <c r="O187" i="3" s="1"/>
  <c r="P187" i="3"/>
  <c r="Q187" i="3" s="1"/>
  <c r="L270" i="3"/>
  <c r="J270" i="3"/>
  <c r="R270" i="3"/>
  <c r="O270" i="3" s="1"/>
  <c r="P270" i="3"/>
  <c r="Q270" i="3" s="1"/>
  <c r="G293" i="3"/>
  <c r="K293" i="3" s="1"/>
  <c r="L307" i="3"/>
  <c r="J307" i="3"/>
  <c r="H307" i="3"/>
  <c r="I307" i="3"/>
  <c r="P307" i="3"/>
  <c r="Q307" i="3" s="1"/>
  <c r="P394" i="3"/>
  <c r="Q394" i="3" s="1"/>
  <c r="L394" i="3"/>
  <c r="R394" i="3"/>
  <c r="O394" i="3" s="1"/>
  <c r="I394" i="3"/>
  <c r="J394" i="3"/>
  <c r="H394" i="3"/>
  <c r="L452" i="3"/>
  <c r="J452" i="3"/>
  <c r="H452" i="3"/>
  <c r="P452" i="3"/>
  <c r="Q452" i="3" s="1"/>
  <c r="I452" i="3"/>
  <c r="P484" i="3"/>
  <c r="Q484" i="3" s="1"/>
  <c r="J484" i="3"/>
  <c r="I484" i="3"/>
  <c r="H484" i="3"/>
  <c r="R484" i="3"/>
  <c r="O484" i="3" s="1"/>
  <c r="L484" i="3"/>
  <c r="L550" i="3"/>
  <c r="P550" i="3"/>
  <c r="Q550" i="3" s="1"/>
  <c r="J550" i="3"/>
  <c r="R550" i="3"/>
  <c r="O550" i="3" s="1"/>
  <c r="H550" i="3"/>
  <c r="I550" i="3"/>
  <c r="I26" i="3"/>
  <c r="J28" i="3"/>
  <c r="G31" i="3"/>
  <c r="K31" i="3" s="1"/>
  <c r="I50" i="3"/>
  <c r="G55" i="3"/>
  <c r="K55" i="3" s="1"/>
  <c r="H57" i="3"/>
  <c r="I58" i="3"/>
  <c r="H58" i="3"/>
  <c r="H63" i="3"/>
  <c r="H72" i="3"/>
  <c r="J80" i="3"/>
  <c r="I81" i="3"/>
  <c r="J84" i="3"/>
  <c r="R84" i="3"/>
  <c r="O84" i="3" s="1"/>
  <c r="I84" i="3"/>
  <c r="P84" i="3"/>
  <c r="Q84" i="3" s="1"/>
  <c r="G85" i="3"/>
  <c r="K85" i="3" s="1"/>
  <c r="G86" i="3"/>
  <c r="K86" i="3" s="1"/>
  <c r="H89" i="3"/>
  <c r="P89" i="3"/>
  <c r="Q89" i="3" s="1"/>
  <c r="L89" i="3"/>
  <c r="R90" i="3"/>
  <c r="O90" i="3" s="1"/>
  <c r="I90" i="3"/>
  <c r="H90" i="3"/>
  <c r="P90" i="3"/>
  <c r="Q90" i="3" s="1"/>
  <c r="J94" i="3"/>
  <c r="P96" i="3"/>
  <c r="Q96" i="3" s="1"/>
  <c r="J97" i="3"/>
  <c r="P97" i="3"/>
  <c r="Q97" i="3" s="1"/>
  <c r="L97" i="3"/>
  <c r="P99" i="3"/>
  <c r="Q99" i="3" s="1"/>
  <c r="I103" i="3"/>
  <c r="I109" i="3"/>
  <c r="P110" i="3"/>
  <c r="Q110" i="3" s="1"/>
  <c r="I110" i="3"/>
  <c r="R110" i="3"/>
  <c r="O110" i="3" s="1"/>
  <c r="H110" i="3"/>
  <c r="L112" i="3"/>
  <c r="H119" i="3"/>
  <c r="I119" i="3"/>
  <c r="R119" i="3"/>
  <c r="O119" i="3" s="1"/>
  <c r="P119" i="3"/>
  <c r="Q119" i="3" s="1"/>
  <c r="L121" i="3"/>
  <c r="R125" i="3"/>
  <c r="O125" i="3" s="1"/>
  <c r="H125" i="3"/>
  <c r="P125" i="3"/>
  <c r="Q125" i="3" s="1"/>
  <c r="L125" i="3"/>
  <c r="R128" i="3"/>
  <c r="O128" i="3" s="1"/>
  <c r="I128" i="3"/>
  <c r="H128" i="3"/>
  <c r="P128" i="3"/>
  <c r="Q128" i="3" s="1"/>
  <c r="L130" i="3"/>
  <c r="R142" i="3"/>
  <c r="O142" i="3" s="1"/>
  <c r="P148" i="3"/>
  <c r="Q148" i="3" s="1"/>
  <c r="J152" i="3"/>
  <c r="L153" i="3"/>
  <c r="J155" i="3"/>
  <c r="J158" i="3"/>
  <c r="P160" i="3"/>
  <c r="Q160" i="3" s="1"/>
  <c r="J161" i="3"/>
  <c r="P161" i="3"/>
  <c r="Q161" i="3" s="1"/>
  <c r="L161" i="3"/>
  <c r="P163" i="3"/>
  <c r="Q163" i="3" s="1"/>
  <c r="R166" i="3"/>
  <c r="O166" i="3" s="1"/>
  <c r="I166" i="3"/>
  <c r="P166" i="3"/>
  <c r="Q166" i="3" s="1"/>
  <c r="L166" i="3"/>
  <c r="J166" i="3"/>
  <c r="J175" i="3"/>
  <c r="H175" i="3"/>
  <c r="L175" i="3"/>
  <c r="H177" i="3"/>
  <c r="G183" i="3"/>
  <c r="K183" i="3" s="1"/>
  <c r="I185" i="3"/>
  <c r="P186" i="3"/>
  <c r="Q186" i="3" s="1"/>
  <c r="J187" i="3"/>
  <c r="I191" i="3"/>
  <c r="G196" i="3"/>
  <c r="K196" i="3" s="1"/>
  <c r="I197" i="3"/>
  <c r="I201" i="3"/>
  <c r="H206" i="3"/>
  <c r="J216" i="3"/>
  <c r="J234" i="3"/>
  <c r="I234" i="3"/>
  <c r="H234" i="3"/>
  <c r="J239" i="3"/>
  <c r="I239" i="3"/>
  <c r="H239" i="3"/>
  <c r="H240" i="3"/>
  <c r="I240" i="3"/>
  <c r="J258" i="3"/>
  <c r="I258" i="3"/>
  <c r="H258" i="3"/>
  <c r="G260" i="3"/>
  <c r="K260" i="3" s="1"/>
  <c r="R265" i="3"/>
  <c r="O265" i="3" s="1"/>
  <c r="I265" i="3"/>
  <c r="H265" i="3"/>
  <c r="P265" i="3"/>
  <c r="Q265" i="3" s="1"/>
  <c r="J265" i="3"/>
  <c r="L266" i="3"/>
  <c r="P271" i="3"/>
  <c r="Q271" i="3" s="1"/>
  <c r="R271" i="3"/>
  <c r="O271" i="3" s="1"/>
  <c r="J271" i="3"/>
  <c r="R298" i="3"/>
  <c r="O298" i="3" s="1"/>
  <c r="I298" i="3"/>
  <c r="P298" i="3"/>
  <c r="Q298" i="3" s="1"/>
  <c r="L298" i="3"/>
  <c r="J298" i="3"/>
  <c r="R306" i="3"/>
  <c r="O306" i="3" s="1"/>
  <c r="I306" i="3"/>
  <c r="P306" i="3"/>
  <c r="Q306" i="3" s="1"/>
  <c r="L306" i="3"/>
  <c r="J306" i="3"/>
  <c r="H306" i="3"/>
  <c r="R312" i="3"/>
  <c r="O312" i="3" s="1"/>
  <c r="I312" i="3"/>
  <c r="P312" i="3"/>
  <c r="Q312" i="3" s="1"/>
  <c r="L312" i="3"/>
  <c r="J312" i="3"/>
  <c r="J329" i="3"/>
  <c r="R329" i="3"/>
  <c r="O329" i="3" s="1"/>
  <c r="I329" i="3"/>
  <c r="H329" i="3"/>
  <c r="P329" i="3"/>
  <c r="Q329" i="3" s="1"/>
  <c r="L329" i="3"/>
  <c r="T335" i="3"/>
  <c r="T339" i="3"/>
  <c r="S339" i="3"/>
  <c r="H342" i="3"/>
  <c r="I351" i="3"/>
  <c r="L395" i="3"/>
  <c r="J395" i="3"/>
  <c r="I395" i="3"/>
  <c r="R395" i="3"/>
  <c r="O395" i="3" s="1"/>
  <c r="H395" i="3"/>
  <c r="P395" i="3"/>
  <c r="Q395" i="3" s="1"/>
  <c r="H420" i="3"/>
  <c r="J420" i="3"/>
  <c r="I420" i="3"/>
  <c r="J427" i="3"/>
  <c r="J431" i="3"/>
  <c r="I431" i="3"/>
  <c r="H431" i="3"/>
  <c r="J439" i="3"/>
  <c r="H439" i="3"/>
  <c r="I439" i="3"/>
  <c r="I462" i="3"/>
  <c r="H509" i="3"/>
  <c r="I509" i="3"/>
  <c r="R509" i="3"/>
  <c r="O509" i="3" s="1"/>
  <c r="P509" i="3"/>
  <c r="Q509" i="3" s="1"/>
  <c r="L509" i="3"/>
  <c r="J509" i="3"/>
  <c r="J548" i="3"/>
  <c r="R548" i="3"/>
  <c r="O548" i="3" s="1"/>
  <c r="H548" i="3"/>
  <c r="P548" i="3"/>
  <c r="Q548" i="3" s="1"/>
  <c r="I548" i="3"/>
  <c r="L548" i="3"/>
  <c r="R601" i="3"/>
  <c r="O601" i="3" s="1"/>
  <c r="I601" i="3"/>
  <c r="P601" i="3"/>
  <c r="Q601" i="3" s="1"/>
  <c r="J601" i="3"/>
  <c r="H601" i="3"/>
  <c r="L601" i="3"/>
  <c r="L106" i="3"/>
  <c r="L170" i="3"/>
  <c r="R171" i="3"/>
  <c r="O171" i="3" s="1"/>
  <c r="R188" i="3"/>
  <c r="O188" i="3" s="1"/>
  <c r="L194" i="3"/>
  <c r="H256" i="3"/>
  <c r="G275" i="3"/>
  <c r="K275" i="3" s="1"/>
  <c r="R276" i="3"/>
  <c r="O276" i="3" s="1"/>
  <c r="I276" i="3"/>
  <c r="P276" i="3"/>
  <c r="Q276" i="3" s="1"/>
  <c r="G277" i="3"/>
  <c r="K277" i="3" s="1"/>
  <c r="G282" i="3"/>
  <c r="K282" i="3" s="1"/>
  <c r="G284" i="3"/>
  <c r="K284" i="3" s="1"/>
  <c r="J285" i="3"/>
  <c r="P285" i="3"/>
  <c r="Q285" i="3" s="1"/>
  <c r="G286" i="3"/>
  <c r="K286" i="3" s="1"/>
  <c r="G296" i="3"/>
  <c r="K296" i="3" s="1"/>
  <c r="G304" i="3"/>
  <c r="K304" i="3" s="1"/>
  <c r="G310" i="3"/>
  <c r="K310" i="3" s="1"/>
  <c r="J337" i="3"/>
  <c r="R337" i="3"/>
  <c r="O337" i="3" s="1"/>
  <c r="I337" i="3"/>
  <c r="H337" i="3"/>
  <c r="P337" i="3"/>
  <c r="Q337" i="3" s="1"/>
  <c r="G348" i="3"/>
  <c r="K348" i="3" s="1"/>
  <c r="L356" i="3"/>
  <c r="R356" i="3"/>
  <c r="O356" i="3" s="1"/>
  <c r="I356" i="3"/>
  <c r="J361" i="3"/>
  <c r="R361" i="3"/>
  <c r="O361" i="3" s="1"/>
  <c r="I361" i="3"/>
  <c r="H361" i="3"/>
  <c r="L381" i="3"/>
  <c r="J381" i="3"/>
  <c r="R381" i="3"/>
  <c r="O381" i="3" s="1"/>
  <c r="H381" i="3"/>
  <c r="P381" i="3"/>
  <c r="Q381" i="3" s="1"/>
  <c r="I381" i="3"/>
  <c r="G384" i="3"/>
  <c r="K384" i="3" s="1"/>
  <c r="G399" i="3"/>
  <c r="K399" i="3" s="1"/>
  <c r="L402" i="3"/>
  <c r="J402" i="3"/>
  <c r="R402" i="3"/>
  <c r="O402" i="3" s="1"/>
  <c r="H402" i="3"/>
  <c r="J444" i="3"/>
  <c r="H444" i="3"/>
  <c r="I444" i="3"/>
  <c r="J523" i="3"/>
  <c r="R523" i="3"/>
  <c r="O523" i="3" s="1"/>
  <c r="I523" i="3"/>
  <c r="H523" i="3"/>
  <c r="S586" i="3"/>
  <c r="T586" i="3"/>
  <c r="I117" i="3"/>
  <c r="I126" i="3"/>
  <c r="P170" i="3"/>
  <c r="Q170" i="3" s="1"/>
  <c r="I171" i="3"/>
  <c r="I188" i="3"/>
  <c r="I224" i="3"/>
  <c r="J227" i="3"/>
  <c r="I227" i="3"/>
  <c r="H272" i="3"/>
  <c r="P272" i="3"/>
  <c r="Q272" i="3" s="1"/>
  <c r="L272" i="3"/>
  <c r="R273" i="3"/>
  <c r="O273" i="3" s="1"/>
  <c r="I273" i="3"/>
  <c r="H273" i="3"/>
  <c r="P273" i="3"/>
  <c r="Q273" i="3" s="1"/>
  <c r="H297" i="3"/>
  <c r="I297" i="3"/>
  <c r="R297" i="3"/>
  <c r="O297" i="3" s="1"/>
  <c r="L309" i="3"/>
  <c r="J309" i="3"/>
  <c r="P309" i="3"/>
  <c r="Q309" i="3" s="1"/>
  <c r="H309" i="3"/>
  <c r="H311" i="3"/>
  <c r="L311" i="3"/>
  <c r="R311" i="3"/>
  <c r="O311" i="3" s="1"/>
  <c r="L355" i="3"/>
  <c r="J355" i="3"/>
  <c r="H355" i="3"/>
  <c r="R355" i="3"/>
  <c r="O355" i="3" s="1"/>
  <c r="G410" i="3"/>
  <c r="K410" i="3" s="1"/>
  <c r="I421" i="3"/>
  <c r="H421" i="3"/>
  <c r="J421" i="3"/>
  <c r="G435" i="3"/>
  <c r="K435" i="3" s="1"/>
  <c r="G441" i="3"/>
  <c r="K441" i="3" s="1"/>
  <c r="G443" i="3"/>
  <c r="K443" i="3" s="1"/>
  <c r="P463" i="3"/>
  <c r="Q463" i="3" s="1"/>
  <c r="L463" i="3"/>
  <c r="I463" i="3"/>
  <c r="R463" i="3"/>
  <c r="O463" i="3" s="1"/>
  <c r="J463" i="3"/>
  <c r="H463" i="3"/>
  <c r="S468" i="3"/>
  <c r="T468" i="3"/>
  <c r="G477" i="3"/>
  <c r="K477" i="3" s="1"/>
  <c r="P496" i="3"/>
  <c r="Q496" i="3" s="1"/>
  <c r="L496" i="3"/>
  <c r="R496" i="3"/>
  <c r="O496" i="3" s="1"/>
  <c r="J496" i="3"/>
  <c r="H496" i="3"/>
  <c r="L513" i="3"/>
  <c r="J513" i="3"/>
  <c r="R513" i="3"/>
  <c r="O513" i="3" s="1"/>
  <c r="H513" i="3"/>
  <c r="P513" i="3"/>
  <c r="Q513" i="3" s="1"/>
  <c r="I513" i="3"/>
  <c r="P523" i="3"/>
  <c r="Q523" i="3" s="1"/>
  <c r="S570" i="3"/>
  <c r="T570" i="3"/>
  <c r="T598" i="3"/>
  <c r="S598" i="3"/>
  <c r="J126" i="3"/>
  <c r="J171" i="3"/>
  <c r="R176" i="3"/>
  <c r="O176" i="3" s="1"/>
  <c r="I176" i="3"/>
  <c r="J188" i="3"/>
  <c r="R190" i="3"/>
  <c r="O190" i="3" s="1"/>
  <c r="I190" i="3"/>
  <c r="P190" i="3"/>
  <c r="Q190" i="3" s="1"/>
  <c r="R194" i="3"/>
  <c r="O194" i="3" s="1"/>
  <c r="H203" i="3"/>
  <c r="L203" i="3"/>
  <c r="M217" i="3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J238" i="3"/>
  <c r="H248" i="3"/>
  <c r="J250" i="3"/>
  <c r="I250" i="3"/>
  <c r="H250" i="3"/>
  <c r="J267" i="3"/>
  <c r="R267" i="3"/>
  <c r="O267" i="3" s="1"/>
  <c r="I267" i="3"/>
  <c r="P267" i="3"/>
  <c r="Q267" i="3" s="1"/>
  <c r="L268" i="3"/>
  <c r="J268" i="3"/>
  <c r="H268" i="3"/>
  <c r="L269" i="3"/>
  <c r="R269" i="3"/>
  <c r="O269" i="3" s="1"/>
  <c r="I269" i="3"/>
  <c r="H283" i="3"/>
  <c r="I283" i="3"/>
  <c r="R283" i="3"/>
  <c r="O283" i="3" s="1"/>
  <c r="P283" i="3"/>
  <c r="Q283" i="3" s="1"/>
  <c r="R289" i="3"/>
  <c r="O289" i="3" s="1"/>
  <c r="H289" i="3"/>
  <c r="P289" i="3"/>
  <c r="Q289" i="3" s="1"/>
  <c r="L289" i="3"/>
  <c r="R300" i="3"/>
  <c r="O300" i="3" s="1"/>
  <c r="I300" i="3"/>
  <c r="L333" i="3"/>
  <c r="J333" i="3"/>
  <c r="P333" i="3"/>
  <c r="Q333" i="3" s="1"/>
  <c r="H333" i="3"/>
  <c r="H335" i="3"/>
  <c r="P335" i="3"/>
  <c r="Q335" i="3" s="1"/>
  <c r="L335" i="3"/>
  <c r="J335" i="3"/>
  <c r="I335" i="3"/>
  <c r="L341" i="3"/>
  <c r="J341" i="3"/>
  <c r="R341" i="3"/>
  <c r="O341" i="3" s="1"/>
  <c r="P341" i="3"/>
  <c r="Q341" i="3" s="1"/>
  <c r="J345" i="3"/>
  <c r="R345" i="3"/>
  <c r="O345" i="3" s="1"/>
  <c r="I345" i="3"/>
  <c r="H345" i="3"/>
  <c r="L345" i="3"/>
  <c r="I355" i="3"/>
  <c r="P358" i="3"/>
  <c r="Q358" i="3" s="1"/>
  <c r="L358" i="3"/>
  <c r="J358" i="3"/>
  <c r="H358" i="3"/>
  <c r="R364" i="3"/>
  <c r="O364" i="3" s="1"/>
  <c r="H364" i="3"/>
  <c r="P364" i="3"/>
  <c r="Q364" i="3" s="1"/>
  <c r="L364" i="3"/>
  <c r="I364" i="3"/>
  <c r="G401" i="3"/>
  <c r="K401" i="3" s="1"/>
  <c r="G455" i="3"/>
  <c r="K455" i="3" s="1"/>
  <c r="G460" i="3"/>
  <c r="K460" i="3" s="1"/>
  <c r="I496" i="3"/>
  <c r="G508" i="3"/>
  <c r="K508" i="3" s="1"/>
  <c r="J667" i="3"/>
  <c r="R667" i="3"/>
  <c r="O667" i="3" s="1"/>
  <c r="I667" i="3"/>
  <c r="H667" i="3"/>
  <c r="L667" i="3"/>
  <c r="P667" i="3"/>
  <c r="Q667" i="3" s="1"/>
  <c r="G670" i="3"/>
  <c r="K670" i="3" s="1"/>
  <c r="H224" i="3"/>
  <c r="I225" i="3"/>
  <c r="H225" i="3"/>
  <c r="J226" i="3"/>
  <c r="I226" i="3"/>
  <c r="H226" i="3"/>
  <c r="J243" i="3"/>
  <c r="I243" i="3"/>
  <c r="J244" i="3"/>
  <c r="H244" i="3"/>
  <c r="I245" i="3"/>
  <c r="R292" i="3"/>
  <c r="O292" i="3" s="1"/>
  <c r="I292" i="3"/>
  <c r="H292" i="3"/>
  <c r="P292" i="3"/>
  <c r="Q292" i="3" s="1"/>
  <c r="L295" i="3"/>
  <c r="I295" i="3"/>
  <c r="H295" i="3"/>
  <c r="R295" i="3"/>
  <c r="O295" i="3" s="1"/>
  <c r="P295" i="3"/>
  <c r="Q295" i="3" s="1"/>
  <c r="L301" i="3"/>
  <c r="J301" i="3"/>
  <c r="P301" i="3"/>
  <c r="Q301" i="3" s="1"/>
  <c r="I301" i="3"/>
  <c r="H303" i="3"/>
  <c r="L303" i="3"/>
  <c r="I303" i="3"/>
  <c r="P303" i="3"/>
  <c r="Q303" i="3" s="1"/>
  <c r="R308" i="3"/>
  <c r="O308" i="3" s="1"/>
  <c r="I308" i="3"/>
  <c r="P308" i="3"/>
  <c r="Q308" i="3" s="1"/>
  <c r="L308" i="3"/>
  <c r="J313" i="3"/>
  <c r="H313" i="3"/>
  <c r="L313" i="3"/>
  <c r="I313" i="3"/>
  <c r="R320" i="3"/>
  <c r="O320" i="3" s="1"/>
  <c r="I320" i="3"/>
  <c r="P320" i="3"/>
  <c r="Q320" i="3" s="1"/>
  <c r="L320" i="3"/>
  <c r="H320" i="3"/>
  <c r="L323" i="3"/>
  <c r="J323" i="3"/>
  <c r="H323" i="3"/>
  <c r="R323" i="3"/>
  <c r="O323" i="3" s="1"/>
  <c r="P323" i="3"/>
  <c r="Q323" i="3" s="1"/>
  <c r="G328" i="3"/>
  <c r="K328" i="3" s="1"/>
  <c r="G330" i="3"/>
  <c r="K330" i="3" s="1"/>
  <c r="G347" i="3"/>
  <c r="K347" i="3" s="1"/>
  <c r="R352" i="3"/>
  <c r="O352" i="3" s="1"/>
  <c r="I352" i="3"/>
  <c r="H352" i="3"/>
  <c r="P352" i="3"/>
  <c r="Q352" i="3" s="1"/>
  <c r="L352" i="3"/>
  <c r="J354" i="3"/>
  <c r="R354" i="3"/>
  <c r="O354" i="3" s="1"/>
  <c r="I354" i="3"/>
  <c r="P354" i="3"/>
  <c r="Q354" i="3" s="1"/>
  <c r="L363" i="3"/>
  <c r="P363" i="3"/>
  <c r="Q363" i="3" s="1"/>
  <c r="J363" i="3"/>
  <c r="I363" i="3"/>
  <c r="H363" i="3"/>
  <c r="G371" i="3"/>
  <c r="K371" i="3" s="1"/>
  <c r="H375" i="3"/>
  <c r="L375" i="3"/>
  <c r="I375" i="3"/>
  <c r="J375" i="3"/>
  <c r="J385" i="3"/>
  <c r="P385" i="3"/>
  <c r="Q385" i="3" s="1"/>
  <c r="L385" i="3"/>
  <c r="R385" i="3"/>
  <c r="O385" i="3" s="1"/>
  <c r="H385" i="3"/>
  <c r="G406" i="3"/>
  <c r="K406" i="3" s="1"/>
  <c r="M423" i="3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M452" i="3" s="1"/>
  <c r="M453" i="3" s="1"/>
  <c r="M454" i="3" s="1"/>
  <c r="M455" i="3" s="1"/>
  <c r="M456" i="3" s="1"/>
  <c r="M457" i="3" s="1"/>
  <c r="M458" i="3" s="1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M512" i="3" s="1"/>
  <c r="M513" i="3" s="1"/>
  <c r="M514" i="3" s="1"/>
  <c r="M515" i="3" s="1"/>
  <c r="M516" i="3" s="1"/>
  <c r="M517" i="3" s="1"/>
  <c r="M518" i="3" s="1"/>
  <c r="M519" i="3" s="1"/>
  <c r="M520" i="3" s="1"/>
  <c r="M521" i="3" s="1"/>
  <c r="M522" i="3" s="1"/>
  <c r="M523" i="3" s="1"/>
  <c r="M524" i="3" s="1"/>
  <c r="M525" i="3" s="1"/>
  <c r="M526" i="3" s="1"/>
  <c r="M527" i="3" s="1"/>
  <c r="M528" i="3" s="1"/>
  <c r="M529" i="3" s="1"/>
  <c r="M530" i="3" s="1"/>
  <c r="M531" i="3" s="1"/>
  <c r="M532" i="3" s="1"/>
  <c r="M533" i="3" s="1"/>
  <c r="M534" i="3" s="1"/>
  <c r="M535" i="3" s="1"/>
  <c r="M536" i="3" s="1"/>
  <c r="M537" i="3" s="1"/>
  <c r="M538" i="3" s="1"/>
  <c r="M539" i="3" s="1"/>
  <c r="M540" i="3" s="1"/>
  <c r="M541" i="3" s="1"/>
  <c r="M542" i="3" s="1"/>
  <c r="M543" i="3" s="1"/>
  <c r="M544" i="3" s="1"/>
  <c r="M545" i="3" s="1"/>
  <c r="M546" i="3" s="1"/>
  <c r="M547" i="3" s="1"/>
  <c r="M548" i="3" s="1"/>
  <c r="M549" i="3" s="1"/>
  <c r="M550" i="3" s="1"/>
  <c r="M551" i="3" s="1"/>
  <c r="M552" i="3" s="1"/>
  <c r="M553" i="3" s="1"/>
  <c r="M554" i="3" s="1"/>
  <c r="M555" i="3" s="1"/>
  <c r="M556" i="3" s="1"/>
  <c r="M557" i="3" s="1"/>
  <c r="M558" i="3" s="1"/>
  <c r="M559" i="3" s="1"/>
  <c r="M560" i="3" s="1"/>
  <c r="M561" i="3" s="1"/>
  <c r="M562" i="3" s="1"/>
  <c r="M563" i="3" s="1"/>
  <c r="M564" i="3" s="1"/>
  <c r="M565" i="3" s="1"/>
  <c r="M566" i="3" s="1"/>
  <c r="M567" i="3" s="1"/>
  <c r="M568" i="3" s="1"/>
  <c r="M569" i="3" s="1"/>
  <c r="M570" i="3" s="1"/>
  <c r="M571" i="3" s="1"/>
  <c r="M572" i="3" s="1"/>
  <c r="M573" i="3" s="1"/>
  <c r="M574" i="3" s="1"/>
  <c r="M575" i="3" s="1"/>
  <c r="M576" i="3" s="1"/>
  <c r="M577" i="3" s="1"/>
  <c r="M578" i="3" s="1"/>
  <c r="M579" i="3" s="1"/>
  <c r="M580" i="3" s="1"/>
  <c r="M581" i="3" s="1"/>
  <c r="M582" i="3" s="1"/>
  <c r="M583" i="3" s="1"/>
  <c r="M584" i="3" s="1"/>
  <c r="M585" i="3" s="1"/>
  <c r="M586" i="3" s="1"/>
  <c r="M587" i="3" s="1"/>
  <c r="M588" i="3" s="1"/>
  <c r="M589" i="3" s="1"/>
  <c r="M590" i="3" s="1"/>
  <c r="M591" i="3" s="1"/>
  <c r="M592" i="3" s="1"/>
  <c r="M593" i="3" s="1"/>
  <c r="M594" i="3" s="1"/>
  <c r="M595" i="3" s="1"/>
  <c r="M596" i="3" s="1"/>
  <c r="M597" i="3" s="1"/>
  <c r="M598" i="3" s="1"/>
  <c r="M599" i="3" s="1"/>
  <c r="M600" i="3" s="1"/>
  <c r="M601" i="3" s="1"/>
  <c r="M602" i="3" s="1"/>
  <c r="M603" i="3" s="1"/>
  <c r="M604" i="3" s="1"/>
  <c r="M605" i="3" s="1"/>
  <c r="M606" i="3" s="1"/>
  <c r="M607" i="3" s="1"/>
  <c r="M608" i="3" s="1"/>
  <c r="M609" i="3" s="1"/>
  <c r="M610" i="3" s="1"/>
  <c r="M611" i="3" s="1"/>
  <c r="M612" i="3" s="1"/>
  <c r="M613" i="3" s="1"/>
  <c r="M614" i="3" s="1"/>
  <c r="M615" i="3" s="1"/>
  <c r="M616" i="3" s="1"/>
  <c r="M617" i="3" s="1"/>
  <c r="M618" i="3" s="1"/>
  <c r="G422" i="3"/>
  <c r="K422" i="3" s="1"/>
  <c r="J430" i="3"/>
  <c r="I430" i="3"/>
  <c r="H430" i="3"/>
  <c r="G489" i="3"/>
  <c r="K489" i="3" s="1"/>
  <c r="G492" i="3"/>
  <c r="K492" i="3" s="1"/>
  <c r="J511" i="3"/>
  <c r="P511" i="3"/>
  <c r="Q511" i="3" s="1"/>
  <c r="R511" i="3"/>
  <c r="O511" i="3" s="1"/>
  <c r="I511" i="3"/>
  <c r="L511" i="3"/>
  <c r="R515" i="3"/>
  <c r="O515" i="3" s="1"/>
  <c r="H515" i="3"/>
  <c r="P515" i="3"/>
  <c r="Q515" i="3" s="1"/>
  <c r="L515" i="3"/>
  <c r="J515" i="3"/>
  <c r="I515" i="3"/>
  <c r="J625" i="3"/>
  <c r="I625" i="3"/>
  <c r="H625" i="3"/>
  <c r="J631" i="3"/>
  <c r="I631" i="3"/>
  <c r="H327" i="3"/>
  <c r="P327" i="3"/>
  <c r="Q327" i="3" s="1"/>
  <c r="L327" i="3"/>
  <c r="J346" i="3"/>
  <c r="R346" i="3"/>
  <c r="O346" i="3" s="1"/>
  <c r="I346" i="3"/>
  <c r="P346" i="3"/>
  <c r="Q346" i="3" s="1"/>
  <c r="R350" i="3"/>
  <c r="O350" i="3" s="1"/>
  <c r="J386" i="3"/>
  <c r="I386" i="3"/>
  <c r="R386" i="3"/>
  <c r="O386" i="3" s="1"/>
  <c r="H386" i="3"/>
  <c r="P386" i="3"/>
  <c r="Q386" i="3" s="1"/>
  <c r="G390" i="3"/>
  <c r="K390" i="3" s="1"/>
  <c r="H391" i="3"/>
  <c r="P391" i="3"/>
  <c r="Q391" i="3" s="1"/>
  <c r="G392" i="3"/>
  <c r="K392" i="3" s="1"/>
  <c r="P398" i="3"/>
  <c r="Q398" i="3" s="1"/>
  <c r="I398" i="3"/>
  <c r="R398" i="3"/>
  <c r="O398" i="3" s="1"/>
  <c r="H398" i="3"/>
  <c r="H407" i="3"/>
  <c r="I407" i="3"/>
  <c r="R407" i="3"/>
  <c r="O407" i="3" s="1"/>
  <c r="P407" i="3"/>
  <c r="Q407" i="3" s="1"/>
  <c r="R413" i="3"/>
  <c r="O413" i="3" s="1"/>
  <c r="H413" i="3"/>
  <c r="P413" i="3"/>
  <c r="Q413" i="3" s="1"/>
  <c r="L413" i="3"/>
  <c r="G433" i="3"/>
  <c r="K433" i="3" s="1"/>
  <c r="H464" i="3"/>
  <c r="L464" i="3"/>
  <c r="J464" i="3"/>
  <c r="I464" i="3"/>
  <c r="R465" i="3"/>
  <c r="O465" i="3" s="1"/>
  <c r="I465" i="3"/>
  <c r="P465" i="3"/>
  <c r="Q465" i="3" s="1"/>
  <c r="H465" i="3"/>
  <c r="L468" i="3"/>
  <c r="J468" i="3"/>
  <c r="H468" i="3"/>
  <c r="I468" i="3"/>
  <c r="J474" i="3"/>
  <c r="R474" i="3"/>
  <c r="O474" i="3" s="1"/>
  <c r="I474" i="3"/>
  <c r="H474" i="3"/>
  <c r="L481" i="3"/>
  <c r="R481" i="3"/>
  <c r="O481" i="3" s="1"/>
  <c r="H481" i="3"/>
  <c r="P481" i="3"/>
  <c r="Q481" i="3" s="1"/>
  <c r="J481" i="3"/>
  <c r="I481" i="3"/>
  <c r="P500" i="3"/>
  <c r="Q500" i="3" s="1"/>
  <c r="I500" i="3"/>
  <c r="R500" i="3"/>
  <c r="O500" i="3" s="1"/>
  <c r="H500" i="3"/>
  <c r="L500" i="3"/>
  <c r="J500" i="3"/>
  <c r="L504" i="3"/>
  <c r="J504" i="3"/>
  <c r="R504" i="3"/>
  <c r="O504" i="3" s="1"/>
  <c r="H504" i="3"/>
  <c r="P504" i="3"/>
  <c r="Q504" i="3" s="1"/>
  <c r="P535" i="3"/>
  <c r="Q535" i="3" s="1"/>
  <c r="L535" i="3"/>
  <c r="J535" i="3"/>
  <c r="R535" i="3"/>
  <c r="O535" i="3" s="1"/>
  <c r="I535" i="3"/>
  <c r="H535" i="3"/>
  <c r="J578" i="3"/>
  <c r="H578" i="3"/>
  <c r="R578" i="3"/>
  <c r="O578" i="3" s="1"/>
  <c r="P578" i="3"/>
  <c r="Q578" i="3" s="1"/>
  <c r="G580" i="3"/>
  <c r="K580" i="3" s="1"/>
  <c r="G594" i="3"/>
  <c r="K594" i="3" s="1"/>
  <c r="J629" i="3"/>
  <c r="I629" i="3"/>
  <c r="H629" i="3"/>
  <c r="J651" i="3"/>
  <c r="R651" i="3"/>
  <c r="O651" i="3" s="1"/>
  <c r="I651" i="3"/>
  <c r="H651" i="3"/>
  <c r="P651" i="3"/>
  <c r="Q651" i="3" s="1"/>
  <c r="I290" i="3"/>
  <c r="J305" i="3"/>
  <c r="H305" i="3"/>
  <c r="R314" i="3"/>
  <c r="O314" i="3" s="1"/>
  <c r="I314" i="3"/>
  <c r="P314" i="3"/>
  <c r="Q314" i="3" s="1"/>
  <c r="H343" i="3"/>
  <c r="P343" i="3"/>
  <c r="Q343" i="3" s="1"/>
  <c r="L343" i="3"/>
  <c r="R344" i="3"/>
  <c r="O344" i="3" s="1"/>
  <c r="I344" i="3"/>
  <c r="H344" i="3"/>
  <c r="P344" i="3"/>
  <c r="Q344" i="3" s="1"/>
  <c r="G362" i="3"/>
  <c r="K362" i="3" s="1"/>
  <c r="P366" i="3"/>
  <c r="Q366" i="3" s="1"/>
  <c r="L366" i="3"/>
  <c r="I366" i="3"/>
  <c r="J377" i="3"/>
  <c r="I377" i="3"/>
  <c r="R377" i="3"/>
  <c r="O377" i="3" s="1"/>
  <c r="H377" i="3"/>
  <c r="P377" i="3"/>
  <c r="Q377" i="3" s="1"/>
  <c r="I379" i="3"/>
  <c r="I429" i="3"/>
  <c r="J429" i="3"/>
  <c r="H429" i="3"/>
  <c r="H442" i="3"/>
  <c r="R442" i="3"/>
  <c r="O442" i="3" s="1"/>
  <c r="P442" i="3"/>
  <c r="Q442" i="3" s="1"/>
  <c r="L442" i="3"/>
  <c r="J447" i="3"/>
  <c r="H450" i="3"/>
  <c r="J450" i="3"/>
  <c r="I450" i="3"/>
  <c r="P450" i="3"/>
  <c r="Q450" i="3" s="1"/>
  <c r="G467" i="3"/>
  <c r="K467" i="3" s="1"/>
  <c r="H493" i="3"/>
  <c r="P493" i="3"/>
  <c r="Q493" i="3" s="1"/>
  <c r="L493" i="3"/>
  <c r="J493" i="3"/>
  <c r="I493" i="3"/>
  <c r="G495" i="3"/>
  <c r="K495" i="3" s="1"/>
  <c r="G501" i="3"/>
  <c r="K501" i="3" s="1"/>
  <c r="G512" i="3"/>
  <c r="K512" i="3" s="1"/>
  <c r="J608" i="3"/>
  <c r="H608" i="3"/>
  <c r="R608" i="3"/>
  <c r="O608" i="3" s="1"/>
  <c r="L608" i="3"/>
  <c r="P608" i="3"/>
  <c r="Q608" i="3" s="1"/>
  <c r="I608" i="3"/>
  <c r="J735" i="3"/>
  <c r="R735" i="3"/>
  <c r="O735" i="3" s="1"/>
  <c r="I735" i="3"/>
  <c r="H735" i="3"/>
  <c r="P735" i="3"/>
  <c r="Q735" i="3" s="1"/>
  <c r="L735" i="3"/>
  <c r="L317" i="3"/>
  <c r="J317" i="3"/>
  <c r="R322" i="3"/>
  <c r="O322" i="3" s="1"/>
  <c r="I322" i="3"/>
  <c r="P322" i="3"/>
  <c r="Q322" i="3" s="1"/>
  <c r="J338" i="3"/>
  <c r="R338" i="3"/>
  <c r="O338" i="3" s="1"/>
  <c r="I338" i="3"/>
  <c r="P338" i="3"/>
  <c r="Q338" i="3" s="1"/>
  <c r="L339" i="3"/>
  <c r="J339" i="3"/>
  <c r="H339" i="3"/>
  <c r="L340" i="3"/>
  <c r="R340" i="3"/>
  <c r="O340" i="3" s="1"/>
  <c r="I340" i="3"/>
  <c r="R368" i="3"/>
  <c r="O368" i="3" s="1"/>
  <c r="I368" i="3"/>
  <c r="J368" i="3"/>
  <c r="H368" i="3"/>
  <c r="P368" i="3"/>
  <c r="Q368" i="3" s="1"/>
  <c r="G374" i="3"/>
  <c r="K374" i="3" s="1"/>
  <c r="J380" i="3"/>
  <c r="I380" i="3"/>
  <c r="R380" i="3"/>
  <c r="O380" i="3" s="1"/>
  <c r="H380" i="3"/>
  <c r="P380" i="3"/>
  <c r="Q380" i="3" s="1"/>
  <c r="I389" i="3"/>
  <c r="R389" i="3"/>
  <c r="O389" i="3" s="1"/>
  <c r="H389" i="3"/>
  <c r="J432" i="3"/>
  <c r="I437" i="3"/>
  <c r="J437" i="3"/>
  <c r="H440" i="3"/>
  <c r="L446" i="3"/>
  <c r="P446" i="3" s="1"/>
  <c r="Q446" i="3" s="1"/>
  <c r="J446" i="3"/>
  <c r="I446" i="3"/>
  <c r="H446" i="3"/>
  <c r="L448" i="3"/>
  <c r="R448" i="3" s="1"/>
  <c r="O448" i="3" s="1"/>
  <c r="T448" i="3" s="1"/>
  <c r="J448" i="3"/>
  <c r="I448" i="3"/>
  <c r="H448" i="3"/>
  <c r="L449" i="3"/>
  <c r="P449" i="3" s="1"/>
  <c r="Q449" i="3" s="1"/>
  <c r="J449" i="3"/>
  <c r="R453" i="3"/>
  <c r="O453" i="3" s="1"/>
  <c r="I453" i="3"/>
  <c r="L453" i="3"/>
  <c r="J453" i="3"/>
  <c r="H453" i="3"/>
  <c r="L454" i="3"/>
  <c r="J454" i="3"/>
  <c r="H454" i="3"/>
  <c r="R454" i="3"/>
  <c r="O454" i="3" s="1"/>
  <c r="P454" i="3"/>
  <c r="Q454" i="3" s="1"/>
  <c r="P471" i="3"/>
  <c r="Q471" i="3" s="1"/>
  <c r="L471" i="3"/>
  <c r="J471" i="3"/>
  <c r="H471" i="3"/>
  <c r="R486" i="3"/>
  <c r="O486" i="3" s="1"/>
  <c r="I486" i="3"/>
  <c r="L486" i="3"/>
  <c r="H486" i="3"/>
  <c r="P486" i="3"/>
  <c r="Q486" i="3" s="1"/>
  <c r="J486" i="3"/>
  <c r="P499" i="3"/>
  <c r="Q499" i="3" s="1"/>
  <c r="L499" i="3"/>
  <c r="J499" i="3"/>
  <c r="R499" i="3"/>
  <c r="O499" i="3" s="1"/>
  <c r="H499" i="3"/>
  <c r="G503" i="3"/>
  <c r="K503" i="3" s="1"/>
  <c r="G506" i="3"/>
  <c r="K506" i="3" s="1"/>
  <c r="G543" i="3"/>
  <c r="K543" i="3" s="1"/>
  <c r="G549" i="3"/>
  <c r="K549" i="3" s="1"/>
  <c r="H554" i="3"/>
  <c r="R554" i="3"/>
  <c r="O554" i="3" s="1"/>
  <c r="P554" i="3"/>
  <c r="Q554" i="3" s="1"/>
  <c r="L554" i="3"/>
  <c r="H635" i="3"/>
  <c r="J635" i="3"/>
  <c r="I635" i="3"/>
  <c r="L679" i="3"/>
  <c r="J679" i="3"/>
  <c r="R679" i="3"/>
  <c r="O679" i="3" s="1"/>
  <c r="I679" i="3"/>
  <c r="P679" i="3"/>
  <c r="Q679" i="3" s="1"/>
  <c r="H679" i="3"/>
  <c r="G709" i="3"/>
  <c r="K709" i="3" s="1"/>
  <c r="G279" i="3"/>
  <c r="K279" i="3" s="1"/>
  <c r="G315" i="3"/>
  <c r="K315" i="3" s="1"/>
  <c r="J321" i="3"/>
  <c r="H321" i="3"/>
  <c r="H322" i="3"/>
  <c r="H326" i="3"/>
  <c r="H338" i="3"/>
  <c r="I339" i="3"/>
  <c r="H340" i="3"/>
  <c r="H359" i="3"/>
  <c r="P359" i="3"/>
  <c r="Q359" i="3" s="1"/>
  <c r="L359" i="3"/>
  <c r="R360" i="3"/>
  <c r="O360" i="3" s="1"/>
  <c r="I360" i="3"/>
  <c r="H360" i="3"/>
  <c r="P360" i="3"/>
  <c r="Q360" i="3" s="1"/>
  <c r="L368" i="3"/>
  <c r="L379" i="3"/>
  <c r="R379" i="3"/>
  <c r="O379" i="3" s="1"/>
  <c r="H379" i="3"/>
  <c r="P379" i="3"/>
  <c r="Q379" i="3" s="1"/>
  <c r="G411" i="3"/>
  <c r="K411" i="3" s="1"/>
  <c r="G428" i="3"/>
  <c r="K428" i="3" s="1"/>
  <c r="H437" i="3"/>
  <c r="J438" i="3"/>
  <c r="H438" i="3"/>
  <c r="G445" i="3"/>
  <c r="K445" i="3" s="1"/>
  <c r="R449" i="3"/>
  <c r="O449" i="3" s="1"/>
  <c r="G461" i="3"/>
  <c r="K461" i="3" s="1"/>
  <c r="T464" i="3"/>
  <c r="I471" i="3"/>
  <c r="G476" i="3"/>
  <c r="K476" i="3" s="1"/>
  <c r="L497" i="3"/>
  <c r="J497" i="3"/>
  <c r="I497" i="3"/>
  <c r="R497" i="3"/>
  <c r="O497" i="3" s="1"/>
  <c r="H497" i="3"/>
  <c r="P497" i="3"/>
  <c r="Q497" i="3" s="1"/>
  <c r="P591" i="3"/>
  <c r="Q591" i="3" s="1"/>
  <c r="R591" i="3"/>
  <c r="O591" i="3" s="1"/>
  <c r="J591" i="3"/>
  <c r="I591" i="3"/>
  <c r="H591" i="3"/>
  <c r="L591" i="3"/>
  <c r="J616" i="3"/>
  <c r="R616" i="3"/>
  <c r="O616" i="3" s="1"/>
  <c r="I616" i="3"/>
  <c r="H616" i="3"/>
  <c r="L616" i="3"/>
  <c r="P616" i="3"/>
  <c r="Q616" i="3" s="1"/>
  <c r="G637" i="3"/>
  <c r="K637" i="3" s="1"/>
  <c r="G641" i="3"/>
  <c r="K641" i="3" s="1"/>
  <c r="T704" i="3"/>
  <c r="S704" i="3"/>
  <c r="P528" i="3"/>
  <c r="Q528" i="3" s="1"/>
  <c r="R528" i="3"/>
  <c r="O528" i="3" s="1"/>
  <c r="L528" i="3"/>
  <c r="I528" i="3"/>
  <c r="G531" i="3"/>
  <c r="K531" i="3" s="1"/>
  <c r="G533" i="3"/>
  <c r="K533" i="3" s="1"/>
  <c r="G559" i="3"/>
  <c r="K559" i="3" s="1"/>
  <c r="R563" i="3"/>
  <c r="O563" i="3" s="1"/>
  <c r="I563" i="3"/>
  <c r="P563" i="3"/>
  <c r="Q563" i="3" s="1"/>
  <c r="L563" i="3"/>
  <c r="J563" i="3"/>
  <c r="H563" i="3"/>
  <c r="R571" i="3"/>
  <c r="O571" i="3" s="1"/>
  <c r="I571" i="3"/>
  <c r="L571" i="3"/>
  <c r="J571" i="3"/>
  <c r="H571" i="3"/>
  <c r="P571" i="3"/>
  <c r="Q571" i="3" s="1"/>
  <c r="R585" i="3"/>
  <c r="O585" i="3" s="1"/>
  <c r="I585" i="3"/>
  <c r="P585" i="3"/>
  <c r="Q585" i="3" s="1"/>
  <c r="L585" i="3"/>
  <c r="J585" i="3"/>
  <c r="G639" i="3"/>
  <c r="K639" i="3" s="1"/>
  <c r="G654" i="3"/>
  <c r="K654" i="3" s="1"/>
  <c r="J675" i="3"/>
  <c r="R675" i="3"/>
  <c r="O675" i="3" s="1"/>
  <c r="I675" i="3"/>
  <c r="H675" i="3"/>
  <c r="L675" i="3"/>
  <c r="P675" i="3"/>
  <c r="Q675" i="3" s="1"/>
  <c r="G784" i="3"/>
  <c r="K784" i="3" s="1"/>
  <c r="P370" i="3"/>
  <c r="Q370" i="3" s="1"/>
  <c r="I419" i="3"/>
  <c r="J475" i="3"/>
  <c r="R475" i="3"/>
  <c r="O475" i="3" s="1"/>
  <c r="I475" i="3"/>
  <c r="P475" i="3"/>
  <c r="Q475" i="3" s="1"/>
  <c r="L483" i="3"/>
  <c r="J483" i="3"/>
  <c r="R483" i="3"/>
  <c r="O483" i="3" s="1"/>
  <c r="H483" i="3"/>
  <c r="G485" i="3"/>
  <c r="K485" i="3" s="1"/>
  <c r="I490" i="3"/>
  <c r="L518" i="3"/>
  <c r="R518" i="3"/>
  <c r="O518" i="3" s="1"/>
  <c r="I518" i="3"/>
  <c r="H518" i="3"/>
  <c r="P518" i="3"/>
  <c r="Q518" i="3" s="1"/>
  <c r="J528" i="3"/>
  <c r="R539" i="3"/>
  <c r="O539" i="3" s="1"/>
  <c r="I539" i="3"/>
  <c r="H539" i="3"/>
  <c r="P539" i="3"/>
  <c r="Q539" i="3" s="1"/>
  <c r="L539" i="3"/>
  <c r="J539" i="3"/>
  <c r="L544" i="3"/>
  <c r="I544" i="3"/>
  <c r="R544" i="3"/>
  <c r="O544" i="3" s="1"/>
  <c r="P544" i="3"/>
  <c r="Q544" i="3" s="1"/>
  <c r="H544" i="3"/>
  <c r="G565" i="3"/>
  <c r="K565" i="3" s="1"/>
  <c r="G581" i="3"/>
  <c r="K581" i="3" s="1"/>
  <c r="G607" i="3"/>
  <c r="K607" i="3" s="1"/>
  <c r="L612" i="3"/>
  <c r="J612" i="3"/>
  <c r="H612" i="3"/>
  <c r="R612" i="3"/>
  <c r="O612" i="3" s="1"/>
  <c r="P612" i="3"/>
  <c r="Q612" i="3" s="1"/>
  <c r="G630" i="3"/>
  <c r="K630" i="3" s="1"/>
  <c r="H642" i="3"/>
  <c r="J642" i="3"/>
  <c r="R710" i="3"/>
  <c r="O710" i="3" s="1"/>
  <c r="I710" i="3"/>
  <c r="H710" i="3"/>
  <c r="J710" i="3"/>
  <c r="P710" i="3"/>
  <c r="Q710" i="3" s="1"/>
  <c r="L710" i="3"/>
  <c r="J719" i="3"/>
  <c r="R719" i="3"/>
  <c r="O719" i="3" s="1"/>
  <c r="I719" i="3"/>
  <c r="H719" i="3"/>
  <c r="P719" i="3"/>
  <c r="Q719" i="3" s="1"/>
  <c r="L719" i="3"/>
  <c r="J793" i="3"/>
  <c r="R793" i="3"/>
  <c r="O793" i="3" s="1"/>
  <c r="P793" i="3"/>
  <c r="Q793" i="3" s="1"/>
  <c r="L793" i="3"/>
  <c r="I793" i="3"/>
  <c r="H793" i="3"/>
  <c r="H456" i="3"/>
  <c r="L456" i="3"/>
  <c r="R469" i="3"/>
  <c r="O469" i="3" s="1"/>
  <c r="I469" i="3"/>
  <c r="J479" i="3"/>
  <c r="I479" i="3"/>
  <c r="R479" i="3"/>
  <c r="O479" i="3" s="1"/>
  <c r="H479" i="3"/>
  <c r="P479" i="3"/>
  <c r="Q479" i="3" s="1"/>
  <c r="J487" i="3"/>
  <c r="P487" i="3"/>
  <c r="Q487" i="3" s="1"/>
  <c r="L487" i="3"/>
  <c r="L527" i="3"/>
  <c r="J527" i="3"/>
  <c r="R527" i="3"/>
  <c r="O527" i="3" s="1"/>
  <c r="J552" i="3"/>
  <c r="I552" i="3"/>
  <c r="R552" i="3"/>
  <c r="O552" i="3" s="1"/>
  <c r="H552" i="3"/>
  <c r="P552" i="3"/>
  <c r="Q552" i="3" s="1"/>
  <c r="L552" i="3"/>
  <c r="R555" i="3"/>
  <c r="O555" i="3" s="1"/>
  <c r="I555" i="3"/>
  <c r="J555" i="3"/>
  <c r="H555" i="3"/>
  <c r="P555" i="3"/>
  <c r="Q555" i="3" s="1"/>
  <c r="H568" i="3"/>
  <c r="L568" i="3"/>
  <c r="I568" i="3"/>
  <c r="R568" i="3"/>
  <c r="O568" i="3" s="1"/>
  <c r="P568" i="3"/>
  <c r="Q568" i="3" s="1"/>
  <c r="J568" i="3"/>
  <c r="J570" i="3"/>
  <c r="H570" i="3"/>
  <c r="P570" i="3"/>
  <c r="Q570" i="3" s="1"/>
  <c r="L570" i="3"/>
  <c r="G583" i="3"/>
  <c r="K583" i="3" s="1"/>
  <c r="L602" i="3"/>
  <c r="J602" i="3"/>
  <c r="H602" i="3"/>
  <c r="R602" i="3"/>
  <c r="O602" i="3" s="1"/>
  <c r="P602" i="3"/>
  <c r="Q602" i="3" s="1"/>
  <c r="J633" i="3"/>
  <c r="H633" i="3"/>
  <c r="I633" i="3"/>
  <c r="J640" i="3"/>
  <c r="H640" i="3"/>
  <c r="I642" i="3"/>
  <c r="P664" i="3"/>
  <c r="Q664" i="3" s="1"/>
  <c r="R664" i="3"/>
  <c r="O664" i="3" s="1"/>
  <c r="L664" i="3"/>
  <c r="I664" i="3"/>
  <c r="H664" i="3"/>
  <c r="S790" i="3"/>
  <c r="T790" i="3"/>
  <c r="H370" i="3"/>
  <c r="G403" i="3"/>
  <c r="K403" i="3" s="1"/>
  <c r="H469" i="3"/>
  <c r="H472" i="3"/>
  <c r="P472" i="3"/>
  <c r="Q472" i="3" s="1"/>
  <c r="L472" i="3"/>
  <c r="R473" i="3"/>
  <c r="O473" i="3" s="1"/>
  <c r="I473" i="3"/>
  <c r="H473" i="3"/>
  <c r="P473" i="3"/>
  <c r="Q473" i="3" s="1"/>
  <c r="L479" i="3"/>
  <c r="I491" i="3"/>
  <c r="R491" i="3"/>
  <c r="O491" i="3" s="1"/>
  <c r="H491" i="3"/>
  <c r="H527" i="3"/>
  <c r="J532" i="3"/>
  <c r="P532" i="3"/>
  <c r="Q532" i="3" s="1"/>
  <c r="R532" i="3"/>
  <c r="O532" i="3" s="1"/>
  <c r="L532" i="3"/>
  <c r="H532" i="3"/>
  <c r="G534" i="3"/>
  <c r="K534" i="3" s="1"/>
  <c r="R551" i="3"/>
  <c r="O551" i="3" s="1"/>
  <c r="H551" i="3"/>
  <c r="P551" i="3"/>
  <c r="Q551" i="3" s="1"/>
  <c r="L551" i="3"/>
  <c r="L555" i="3"/>
  <c r="I570" i="3"/>
  <c r="R589" i="3"/>
  <c r="O589" i="3" s="1"/>
  <c r="P589" i="3"/>
  <c r="Q589" i="3" s="1"/>
  <c r="L589" i="3"/>
  <c r="J589" i="3"/>
  <c r="H589" i="3"/>
  <c r="R595" i="3"/>
  <c r="O595" i="3" s="1"/>
  <c r="I595" i="3"/>
  <c r="H595" i="3"/>
  <c r="I602" i="3"/>
  <c r="R611" i="3"/>
  <c r="O611" i="3" s="1"/>
  <c r="I611" i="3"/>
  <c r="L611" i="3"/>
  <c r="J611" i="3"/>
  <c r="H611" i="3"/>
  <c r="G628" i="3"/>
  <c r="K628" i="3" s="1"/>
  <c r="I640" i="3"/>
  <c r="L653" i="3"/>
  <c r="J653" i="3"/>
  <c r="H653" i="3"/>
  <c r="R653" i="3"/>
  <c r="O653" i="3" s="1"/>
  <c r="P653" i="3"/>
  <c r="Q653" i="3" s="1"/>
  <c r="S655" i="3"/>
  <c r="T655" i="3"/>
  <c r="T661" i="3"/>
  <c r="S661" i="3"/>
  <c r="J664" i="3"/>
  <c r="R674" i="3"/>
  <c r="O674" i="3" s="1"/>
  <c r="I674" i="3"/>
  <c r="H674" i="3"/>
  <c r="P674" i="3"/>
  <c r="Q674" i="3" s="1"/>
  <c r="L674" i="3"/>
  <c r="J674" i="3"/>
  <c r="G703" i="3"/>
  <c r="K703" i="3" s="1"/>
  <c r="J763" i="3"/>
  <c r="R763" i="3"/>
  <c r="O763" i="3" s="1"/>
  <c r="I763" i="3"/>
  <c r="P763" i="3"/>
  <c r="Q763" i="3" s="1"/>
  <c r="L763" i="3"/>
  <c r="H763" i="3"/>
  <c r="G540" i="3"/>
  <c r="K540" i="3" s="1"/>
  <c r="P541" i="3"/>
  <c r="Q541" i="3" s="1"/>
  <c r="J541" i="3"/>
  <c r="G542" i="3"/>
  <c r="K542" i="3" s="1"/>
  <c r="H546" i="3"/>
  <c r="J546" i="3"/>
  <c r="I546" i="3"/>
  <c r="P546" i="3"/>
  <c r="Q546" i="3" s="1"/>
  <c r="R560" i="3"/>
  <c r="O560" i="3" s="1"/>
  <c r="R569" i="3"/>
  <c r="O569" i="3" s="1"/>
  <c r="I569" i="3"/>
  <c r="P569" i="3"/>
  <c r="Q569" i="3" s="1"/>
  <c r="J569" i="3"/>
  <c r="H569" i="3"/>
  <c r="H584" i="3"/>
  <c r="I584" i="3"/>
  <c r="R584" i="3"/>
  <c r="O584" i="3" s="1"/>
  <c r="G588" i="3"/>
  <c r="K588" i="3" s="1"/>
  <c r="H600" i="3"/>
  <c r="L600" i="3"/>
  <c r="I600" i="3"/>
  <c r="H606" i="3"/>
  <c r="L606" i="3"/>
  <c r="P606" i="3"/>
  <c r="Q606" i="3" s="1"/>
  <c r="I606" i="3"/>
  <c r="L618" i="3"/>
  <c r="J618" i="3"/>
  <c r="H618" i="3"/>
  <c r="P618" i="3"/>
  <c r="Q618" i="3" s="1"/>
  <c r="P656" i="3"/>
  <c r="Q656" i="3" s="1"/>
  <c r="J656" i="3"/>
  <c r="I656" i="3"/>
  <c r="H656" i="3"/>
  <c r="R656" i="3"/>
  <c r="O656" i="3" s="1"/>
  <c r="L697" i="3"/>
  <c r="I697" i="3"/>
  <c r="R697" i="3"/>
  <c r="O697" i="3" s="1"/>
  <c r="P697" i="3"/>
  <c r="Q697" i="3" s="1"/>
  <c r="J697" i="3"/>
  <c r="H697" i="3"/>
  <c r="H733" i="3"/>
  <c r="P733" i="3"/>
  <c r="Q733" i="3" s="1"/>
  <c r="R733" i="3"/>
  <c r="O733" i="3" s="1"/>
  <c r="L733" i="3"/>
  <c r="J733" i="3"/>
  <c r="I733" i="3"/>
  <c r="I516" i="3"/>
  <c r="G521" i="3"/>
  <c r="K521" i="3" s="1"/>
  <c r="I530" i="3"/>
  <c r="R530" i="3"/>
  <c r="O530" i="3" s="1"/>
  <c r="H530" i="3"/>
  <c r="P530" i="3"/>
  <c r="Q530" i="3" s="1"/>
  <c r="R536" i="3"/>
  <c r="O536" i="3" s="1"/>
  <c r="H536" i="3"/>
  <c r="P536" i="3"/>
  <c r="Q536" i="3" s="1"/>
  <c r="L536" i="3"/>
  <c r="P545" i="3"/>
  <c r="Q545" i="3" s="1"/>
  <c r="R545" i="3"/>
  <c r="O545" i="3" s="1"/>
  <c r="H545" i="3"/>
  <c r="L545" i="3"/>
  <c r="G558" i="3"/>
  <c r="K558" i="3" s="1"/>
  <c r="L573" i="3"/>
  <c r="J573" i="3"/>
  <c r="I573" i="3"/>
  <c r="R573" i="3"/>
  <c r="O573" i="3" s="1"/>
  <c r="L574" i="3"/>
  <c r="R574" i="3"/>
  <c r="O574" i="3" s="1"/>
  <c r="P574" i="3"/>
  <c r="Q574" i="3" s="1"/>
  <c r="L582" i="3"/>
  <c r="I582" i="3"/>
  <c r="H582" i="3"/>
  <c r="R582" i="3"/>
  <c r="O582" i="3" s="1"/>
  <c r="P582" i="3"/>
  <c r="Q582" i="3" s="1"/>
  <c r="R587" i="3"/>
  <c r="O587" i="3" s="1"/>
  <c r="I587" i="3"/>
  <c r="P587" i="3"/>
  <c r="Q587" i="3" s="1"/>
  <c r="L587" i="3"/>
  <c r="H592" i="3"/>
  <c r="J592" i="3"/>
  <c r="I592" i="3"/>
  <c r="R592" i="3"/>
  <c r="O592" i="3" s="1"/>
  <c r="L598" i="3"/>
  <c r="P598" i="3"/>
  <c r="Q598" i="3" s="1"/>
  <c r="I598" i="3"/>
  <c r="R603" i="3"/>
  <c r="O603" i="3" s="1"/>
  <c r="I603" i="3"/>
  <c r="L603" i="3"/>
  <c r="J603" i="3"/>
  <c r="L604" i="3"/>
  <c r="J604" i="3"/>
  <c r="I604" i="3"/>
  <c r="H604" i="3"/>
  <c r="G632" i="3"/>
  <c r="K632" i="3" s="1"/>
  <c r="R658" i="3"/>
  <c r="O658" i="3" s="1"/>
  <c r="I658" i="3"/>
  <c r="H658" i="3"/>
  <c r="P658" i="3"/>
  <c r="Q658" i="3" s="1"/>
  <c r="J658" i="3"/>
  <c r="L658" i="3"/>
  <c r="G693" i="3"/>
  <c r="K693" i="3" s="1"/>
  <c r="T546" i="3"/>
  <c r="S546" i="3"/>
  <c r="R557" i="3"/>
  <c r="O557" i="3" s="1"/>
  <c r="H557" i="3"/>
  <c r="P557" i="3"/>
  <c r="Q557" i="3" s="1"/>
  <c r="H562" i="3"/>
  <c r="L562" i="3"/>
  <c r="I562" i="3"/>
  <c r="J564" i="3"/>
  <c r="I564" i="3"/>
  <c r="R564" i="3"/>
  <c r="O564" i="3" s="1"/>
  <c r="H564" i="3"/>
  <c r="P564" i="3"/>
  <c r="Q564" i="3" s="1"/>
  <c r="J567" i="3"/>
  <c r="I567" i="3"/>
  <c r="R567" i="3"/>
  <c r="O567" i="3" s="1"/>
  <c r="H567" i="3"/>
  <c r="P567" i="3"/>
  <c r="Q567" i="3" s="1"/>
  <c r="R579" i="3"/>
  <c r="O579" i="3" s="1"/>
  <c r="I579" i="3"/>
  <c r="L579" i="3"/>
  <c r="H579" i="3"/>
  <c r="J586" i="3"/>
  <c r="H586" i="3"/>
  <c r="I586" i="3"/>
  <c r="P586" i="3"/>
  <c r="Q586" i="3" s="1"/>
  <c r="R593" i="3"/>
  <c r="O593" i="3" s="1"/>
  <c r="I593" i="3"/>
  <c r="P593" i="3"/>
  <c r="Q593" i="3" s="1"/>
  <c r="L593" i="3"/>
  <c r="G597" i="3"/>
  <c r="K597" i="3" s="1"/>
  <c r="P599" i="3"/>
  <c r="Q599" i="3" s="1"/>
  <c r="I599" i="3"/>
  <c r="H599" i="3"/>
  <c r="R599" i="3"/>
  <c r="O599" i="3" s="1"/>
  <c r="G609" i="3"/>
  <c r="K609" i="3" s="1"/>
  <c r="P613" i="3"/>
  <c r="Q613" i="3" s="1"/>
  <c r="R613" i="3"/>
  <c r="O613" i="3" s="1"/>
  <c r="J613" i="3"/>
  <c r="I643" i="3"/>
  <c r="J643" i="3"/>
  <c r="H643" i="3"/>
  <c r="L643" i="3"/>
  <c r="R643" i="3" s="1"/>
  <c r="O643" i="3" s="1"/>
  <c r="J683" i="3"/>
  <c r="R683" i="3"/>
  <c r="O683" i="3" s="1"/>
  <c r="I683" i="3"/>
  <c r="H683" i="3"/>
  <c r="L683" i="3"/>
  <c r="G685" i="3"/>
  <c r="K685" i="3" s="1"/>
  <c r="J728" i="3"/>
  <c r="R728" i="3"/>
  <c r="O728" i="3" s="1"/>
  <c r="I728" i="3"/>
  <c r="H728" i="3"/>
  <c r="P728" i="3"/>
  <c r="Q728" i="3" s="1"/>
  <c r="L728" i="3"/>
  <c r="T741" i="3"/>
  <c r="S741" i="3"/>
  <c r="G505" i="3"/>
  <c r="K505" i="3" s="1"/>
  <c r="J524" i="3"/>
  <c r="R524" i="3"/>
  <c r="O524" i="3" s="1"/>
  <c r="I524" i="3"/>
  <c r="P524" i="3"/>
  <c r="Q524" i="3" s="1"/>
  <c r="G525" i="3"/>
  <c r="K525" i="3" s="1"/>
  <c r="G526" i="3"/>
  <c r="K526" i="3" s="1"/>
  <c r="P553" i="3"/>
  <c r="Q553" i="3" s="1"/>
  <c r="L553" i="3"/>
  <c r="I553" i="3"/>
  <c r="G556" i="3"/>
  <c r="K556" i="3" s="1"/>
  <c r="I557" i="3"/>
  <c r="H560" i="3"/>
  <c r="G561" i="3"/>
  <c r="K561" i="3" s="1"/>
  <c r="J562" i="3"/>
  <c r="L564" i="3"/>
  <c r="L567" i="3"/>
  <c r="J579" i="3"/>
  <c r="L586" i="3"/>
  <c r="G596" i="3"/>
  <c r="K596" i="3" s="1"/>
  <c r="L599" i="3"/>
  <c r="H613" i="3"/>
  <c r="M625" i="3"/>
  <c r="G624" i="3"/>
  <c r="K624" i="3" s="1"/>
  <c r="L647" i="3"/>
  <c r="J647" i="3"/>
  <c r="I647" i="3"/>
  <c r="H647" i="3"/>
  <c r="R647" i="3"/>
  <c r="O647" i="3" s="1"/>
  <c r="P647" i="3"/>
  <c r="Q647" i="3" s="1"/>
  <c r="L655" i="3"/>
  <c r="J655" i="3"/>
  <c r="P655" i="3"/>
  <c r="Q655" i="3" s="1"/>
  <c r="H655" i="3"/>
  <c r="I655" i="3"/>
  <c r="P683" i="3"/>
  <c r="Q683" i="3" s="1"/>
  <c r="G746" i="3"/>
  <c r="K746" i="3" s="1"/>
  <c r="R575" i="3"/>
  <c r="O575" i="3" s="1"/>
  <c r="R590" i="3"/>
  <c r="O590" i="3" s="1"/>
  <c r="L605" i="3"/>
  <c r="J617" i="3"/>
  <c r="R617" i="3"/>
  <c r="O617" i="3" s="1"/>
  <c r="I617" i="3"/>
  <c r="P617" i="3"/>
  <c r="Q617" i="3" s="1"/>
  <c r="H627" i="3"/>
  <c r="L646" i="3"/>
  <c r="R646" i="3"/>
  <c r="O646" i="3" s="1"/>
  <c r="I646" i="3"/>
  <c r="J646" i="3"/>
  <c r="H646" i="3"/>
  <c r="G650" i="3"/>
  <c r="K650" i="3" s="1"/>
  <c r="G652" i="3"/>
  <c r="K652" i="3" s="1"/>
  <c r="J659" i="3"/>
  <c r="R659" i="3"/>
  <c r="O659" i="3" s="1"/>
  <c r="I659" i="3"/>
  <c r="H659" i="3"/>
  <c r="P659" i="3"/>
  <c r="Q659" i="3" s="1"/>
  <c r="H681" i="3"/>
  <c r="P681" i="3"/>
  <c r="Q681" i="3" s="1"/>
  <c r="L681" i="3"/>
  <c r="R681" i="3"/>
  <c r="O681" i="3" s="1"/>
  <c r="I681" i="3"/>
  <c r="L687" i="3"/>
  <c r="J687" i="3"/>
  <c r="I687" i="3"/>
  <c r="H687" i="3"/>
  <c r="P724" i="3"/>
  <c r="Q724" i="3" s="1"/>
  <c r="J724" i="3"/>
  <c r="H724" i="3"/>
  <c r="R724" i="3"/>
  <c r="O724" i="3" s="1"/>
  <c r="H614" i="3"/>
  <c r="P614" i="3"/>
  <c r="Q614" i="3" s="1"/>
  <c r="L614" i="3"/>
  <c r="R615" i="3"/>
  <c r="O615" i="3" s="1"/>
  <c r="I615" i="3"/>
  <c r="H615" i="3"/>
  <c r="P615" i="3"/>
  <c r="Q615" i="3" s="1"/>
  <c r="I638" i="3"/>
  <c r="H638" i="3"/>
  <c r="G645" i="3"/>
  <c r="K645" i="3" s="1"/>
  <c r="G669" i="3"/>
  <c r="K669" i="3" s="1"/>
  <c r="G686" i="3"/>
  <c r="K686" i="3" s="1"/>
  <c r="G690" i="3"/>
  <c r="K690" i="3" s="1"/>
  <c r="G698" i="3"/>
  <c r="K698" i="3" s="1"/>
  <c r="G702" i="3"/>
  <c r="K702" i="3" s="1"/>
  <c r="I707" i="3"/>
  <c r="H707" i="3"/>
  <c r="R707" i="3"/>
  <c r="O707" i="3" s="1"/>
  <c r="P707" i="3"/>
  <c r="Q707" i="3" s="1"/>
  <c r="L707" i="3"/>
  <c r="J707" i="3"/>
  <c r="H717" i="3"/>
  <c r="P717" i="3"/>
  <c r="Q717" i="3" s="1"/>
  <c r="I717" i="3"/>
  <c r="R717" i="3"/>
  <c r="O717" i="3" s="1"/>
  <c r="J717" i="3"/>
  <c r="P740" i="3"/>
  <c r="Q740" i="3" s="1"/>
  <c r="L740" i="3"/>
  <c r="J740" i="3"/>
  <c r="R740" i="3"/>
  <c r="O740" i="3" s="1"/>
  <c r="I740" i="3"/>
  <c r="H740" i="3"/>
  <c r="G750" i="3"/>
  <c r="K750" i="3" s="1"/>
  <c r="G764" i="3"/>
  <c r="K764" i="3" s="1"/>
  <c r="G566" i="3"/>
  <c r="K566" i="3" s="1"/>
  <c r="R577" i="3"/>
  <c r="O577" i="3" s="1"/>
  <c r="I577" i="3"/>
  <c r="P577" i="3"/>
  <c r="Q577" i="3" s="1"/>
  <c r="H649" i="3"/>
  <c r="P649" i="3"/>
  <c r="Q649" i="3" s="1"/>
  <c r="L649" i="3"/>
  <c r="R649" i="3"/>
  <c r="O649" i="3" s="1"/>
  <c r="H657" i="3"/>
  <c r="P657" i="3"/>
  <c r="Q657" i="3" s="1"/>
  <c r="L657" i="3"/>
  <c r="J657" i="3"/>
  <c r="I657" i="3"/>
  <c r="L663" i="3"/>
  <c r="J663" i="3"/>
  <c r="R663" i="3"/>
  <c r="O663" i="3" s="1"/>
  <c r="P663" i="3"/>
  <c r="Q663" i="3" s="1"/>
  <c r="H673" i="3"/>
  <c r="P673" i="3"/>
  <c r="Q673" i="3" s="1"/>
  <c r="L673" i="3"/>
  <c r="I673" i="3"/>
  <c r="R673" i="3"/>
  <c r="O673" i="3" s="1"/>
  <c r="P680" i="3"/>
  <c r="Q680" i="3" s="1"/>
  <c r="R680" i="3"/>
  <c r="O680" i="3" s="1"/>
  <c r="L680" i="3"/>
  <c r="I680" i="3"/>
  <c r="S687" i="3"/>
  <c r="T687" i="3"/>
  <c r="L717" i="3"/>
  <c r="G727" i="3"/>
  <c r="K727" i="3" s="1"/>
  <c r="T759" i="3"/>
  <c r="G572" i="3"/>
  <c r="K572" i="3" s="1"/>
  <c r="L577" i="3"/>
  <c r="R614" i="3"/>
  <c r="O614" i="3" s="1"/>
  <c r="H626" i="3"/>
  <c r="G644" i="3"/>
  <c r="K644" i="3" s="1"/>
  <c r="I649" i="3"/>
  <c r="H665" i="3"/>
  <c r="P665" i="3"/>
  <c r="Q665" i="3" s="1"/>
  <c r="L665" i="3"/>
  <c r="R665" i="3"/>
  <c r="O665" i="3" s="1"/>
  <c r="I665" i="3"/>
  <c r="L671" i="3"/>
  <c r="J671" i="3"/>
  <c r="I671" i="3"/>
  <c r="H671" i="3"/>
  <c r="H680" i="3"/>
  <c r="T692" i="3"/>
  <c r="S692" i="3"/>
  <c r="J695" i="3"/>
  <c r="R695" i="3"/>
  <c r="O695" i="3" s="1"/>
  <c r="I695" i="3"/>
  <c r="L695" i="3"/>
  <c r="H695" i="3"/>
  <c r="P695" i="3"/>
  <c r="Q695" i="3" s="1"/>
  <c r="J720" i="3"/>
  <c r="R720" i="3"/>
  <c r="O720" i="3" s="1"/>
  <c r="I720" i="3"/>
  <c r="L720" i="3"/>
  <c r="P720" i="3"/>
  <c r="Q720" i="3" s="1"/>
  <c r="H741" i="3"/>
  <c r="P741" i="3"/>
  <c r="Q741" i="3" s="1"/>
  <c r="I741" i="3"/>
  <c r="L741" i="3"/>
  <c r="J741" i="3"/>
  <c r="J756" i="3"/>
  <c r="I756" i="3"/>
  <c r="H756" i="3"/>
  <c r="R756" i="3"/>
  <c r="O756" i="3" s="1"/>
  <c r="P756" i="3"/>
  <c r="Q756" i="3" s="1"/>
  <c r="L756" i="3"/>
  <c r="R762" i="3"/>
  <c r="O762" i="3" s="1"/>
  <c r="I762" i="3"/>
  <c r="H762" i="3"/>
  <c r="J762" i="3"/>
  <c r="P762" i="3"/>
  <c r="Q762" i="3" s="1"/>
  <c r="L762" i="3"/>
  <c r="T766" i="3"/>
  <c r="S766" i="3"/>
  <c r="L648" i="3"/>
  <c r="J668" i="3"/>
  <c r="R668" i="3"/>
  <c r="O668" i="3" s="1"/>
  <c r="I668" i="3"/>
  <c r="P668" i="3"/>
  <c r="Q668" i="3" s="1"/>
  <c r="R672" i="3"/>
  <c r="O672" i="3" s="1"/>
  <c r="J684" i="3"/>
  <c r="R684" i="3"/>
  <c r="O684" i="3" s="1"/>
  <c r="I684" i="3"/>
  <c r="P684" i="3"/>
  <c r="Q684" i="3" s="1"/>
  <c r="R688" i="3"/>
  <c r="O688" i="3" s="1"/>
  <c r="L706" i="3"/>
  <c r="J706" i="3"/>
  <c r="H706" i="3"/>
  <c r="J712" i="3"/>
  <c r="H712" i="3"/>
  <c r="P712" i="3"/>
  <c r="Q712" i="3" s="1"/>
  <c r="I712" i="3"/>
  <c r="L723" i="3"/>
  <c r="R723" i="3"/>
  <c r="O723" i="3" s="1"/>
  <c r="J723" i="3"/>
  <c r="L739" i="3"/>
  <c r="R739" i="3"/>
  <c r="O739" i="3" s="1"/>
  <c r="P739" i="3"/>
  <c r="Q739" i="3" s="1"/>
  <c r="J739" i="3"/>
  <c r="H739" i="3"/>
  <c r="P752" i="3"/>
  <c r="Q752" i="3" s="1"/>
  <c r="R752" i="3"/>
  <c r="O752" i="3" s="1"/>
  <c r="L752" i="3"/>
  <c r="H752" i="3"/>
  <c r="R754" i="3"/>
  <c r="O754" i="3" s="1"/>
  <c r="I754" i="3"/>
  <c r="H754" i="3"/>
  <c r="P754" i="3"/>
  <c r="Q754" i="3" s="1"/>
  <c r="L754" i="3"/>
  <c r="J754" i="3"/>
  <c r="G770" i="3"/>
  <c r="K770" i="3" s="1"/>
  <c r="I636" i="3"/>
  <c r="R648" i="3"/>
  <c r="O648" i="3" s="1"/>
  <c r="R666" i="3"/>
  <c r="O666" i="3" s="1"/>
  <c r="I666" i="3"/>
  <c r="H666" i="3"/>
  <c r="P666" i="3"/>
  <c r="Q666" i="3" s="1"/>
  <c r="R682" i="3"/>
  <c r="O682" i="3" s="1"/>
  <c r="I682" i="3"/>
  <c r="H682" i="3"/>
  <c r="P682" i="3"/>
  <c r="Q682" i="3" s="1"/>
  <c r="R691" i="3"/>
  <c r="O691" i="3" s="1"/>
  <c r="P691" i="3"/>
  <c r="Q691" i="3" s="1"/>
  <c r="J696" i="3"/>
  <c r="H696" i="3"/>
  <c r="R696" i="3"/>
  <c r="O696" i="3" s="1"/>
  <c r="P696" i="3"/>
  <c r="Q696" i="3" s="1"/>
  <c r="H699" i="3"/>
  <c r="R699" i="3"/>
  <c r="O699" i="3" s="1"/>
  <c r="L699" i="3"/>
  <c r="J711" i="3"/>
  <c r="R711" i="3"/>
  <c r="O711" i="3" s="1"/>
  <c r="I711" i="3"/>
  <c r="P711" i="3"/>
  <c r="Q711" i="3" s="1"/>
  <c r="T712" i="3"/>
  <c r="S712" i="3"/>
  <c r="L714" i="3"/>
  <c r="J714" i="3"/>
  <c r="H714" i="3"/>
  <c r="P714" i="3"/>
  <c r="Q714" i="3" s="1"/>
  <c r="I714" i="3"/>
  <c r="L715" i="3"/>
  <c r="I715" i="3"/>
  <c r="H715" i="3"/>
  <c r="R715" i="3"/>
  <c r="O715" i="3" s="1"/>
  <c r="J743" i="3"/>
  <c r="R743" i="3"/>
  <c r="O743" i="3" s="1"/>
  <c r="I743" i="3"/>
  <c r="H743" i="3"/>
  <c r="P743" i="3"/>
  <c r="Q743" i="3" s="1"/>
  <c r="L743" i="3"/>
  <c r="P748" i="3"/>
  <c r="Q748" i="3" s="1"/>
  <c r="L748" i="3"/>
  <c r="H748" i="3"/>
  <c r="R748" i="3"/>
  <c r="O748" i="3" s="1"/>
  <c r="I748" i="3"/>
  <c r="L757" i="3"/>
  <c r="P757" i="3"/>
  <c r="Q757" i="3" s="1"/>
  <c r="R757" i="3"/>
  <c r="O757" i="3" s="1"/>
  <c r="J757" i="3"/>
  <c r="H757" i="3"/>
  <c r="R767" i="3"/>
  <c r="O767" i="3" s="1"/>
  <c r="P767" i="3"/>
  <c r="Q767" i="3" s="1"/>
  <c r="L767" i="3"/>
  <c r="H767" i="3"/>
  <c r="I767" i="3"/>
  <c r="H780" i="3"/>
  <c r="I780" i="3"/>
  <c r="J780" i="3"/>
  <c r="R780" i="3"/>
  <c r="O780" i="3" s="1"/>
  <c r="L780" i="3"/>
  <c r="R789" i="3"/>
  <c r="O789" i="3" s="1"/>
  <c r="I789" i="3"/>
  <c r="P789" i="3"/>
  <c r="Q789" i="3" s="1"/>
  <c r="L789" i="3"/>
  <c r="J789" i="3"/>
  <c r="L808" i="3"/>
  <c r="J808" i="3"/>
  <c r="R808" i="3"/>
  <c r="O808" i="3" s="1"/>
  <c r="I808" i="3"/>
  <c r="P808" i="3"/>
  <c r="Q808" i="3" s="1"/>
  <c r="H808" i="3"/>
  <c r="T812" i="3"/>
  <c r="S812" i="3"/>
  <c r="J660" i="3"/>
  <c r="R660" i="3"/>
  <c r="O660" i="3" s="1"/>
  <c r="I660" i="3"/>
  <c r="P660" i="3"/>
  <c r="Q660" i="3" s="1"/>
  <c r="L661" i="3"/>
  <c r="J661" i="3"/>
  <c r="H661" i="3"/>
  <c r="L662" i="3"/>
  <c r="R662" i="3"/>
  <c r="O662" i="3" s="1"/>
  <c r="I662" i="3"/>
  <c r="G689" i="3"/>
  <c r="K689" i="3" s="1"/>
  <c r="H701" i="3"/>
  <c r="P701" i="3"/>
  <c r="Q701" i="3" s="1"/>
  <c r="I701" i="3"/>
  <c r="R701" i="3"/>
  <c r="O701" i="3" s="1"/>
  <c r="J704" i="3"/>
  <c r="P704" i="3"/>
  <c r="Q704" i="3" s="1"/>
  <c r="I704" i="3"/>
  <c r="H704" i="3"/>
  <c r="G718" i="3"/>
  <c r="K718" i="3" s="1"/>
  <c r="H725" i="3"/>
  <c r="P725" i="3"/>
  <c r="Q725" i="3" s="1"/>
  <c r="R725" i="3"/>
  <c r="O725" i="3" s="1"/>
  <c r="L725" i="3"/>
  <c r="J725" i="3"/>
  <c r="L745" i="3"/>
  <c r="J745" i="3"/>
  <c r="R745" i="3"/>
  <c r="O745" i="3" s="1"/>
  <c r="I745" i="3"/>
  <c r="H745" i="3"/>
  <c r="P745" i="3"/>
  <c r="Q745" i="3" s="1"/>
  <c r="J755" i="3"/>
  <c r="R755" i="3"/>
  <c r="O755" i="3" s="1"/>
  <c r="I755" i="3"/>
  <c r="L755" i="3"/>
  <c r="P755" i="3"/>
  <c r="Q755" i="3" s="1"/>
  <c r="H660" i="3"/>
  <c r="I661" i="3"/>
  <c r="H662" i="3"/>
  <c r="J676" i="3"/>
  <c r="R676" i="3"/>
  <c r="O676" i="3" s="1"/>
  <c r="I676" i="3"/>
  <c r="P676" i="3"/>
  <c r="Q676" i="3" s="1"/>
  <c r="G677" i="3"/>
  <c r="K677" i="3" s="1"/>
  <c r="G678" i="3"/>
  <c r="K678" i="3" s="1"/>
  <c r="P692" i="3"/>
  <c r="Q692" i="3" s="1"/>
  <c r="J692" i="3"/>
  <c r="I692" i="3"/>
  <c r="H692" i="3"/>
  <c r="L701" i="3"/>
  <c r="L704" i="3"/>
  <c r="S706" i="3"/>
  <c r="G713" i="3"/>
  <c r="K713" i="3" s="1"/>
  <c r="L731" i="3"/>
  <c r="P731" i="3"/>
  <c r="Q731" i="3" s="1"/>
  <c r="J731" i="3"/>
  <c r="R734" i="3"/>
  <c r="O734" i="3" s="1"/>
  <c r="I734" i="3"/>
  <c r="H734" i="3"/>
  <c r="P734" i="3"/>
  <c r="Q734" i="3" s="1"/>
  <c r="L734" i="3"/>
  <c r="G736" i="3"/>
  <c r="K736" i="3" s="1"/>
  <c r="L738" i="3"/>
  <c r="J738" i="3"/>
  <c r="R738" i="3"/>
  <c r="O738" i="3" s="1"/>
  <c r="P738" i="3"/>
  <c r="Q738" i="3" s="1"/>
  <c r="H738" i="3"/>
  <c r="H755" i="3"/>
  <c r="R775" i="3"/>
  <c r="O775" i="3" s="1"/>
  <c r="I775" i="3"/>
  <c r="H775" i="3"/>
  <c r="L775" i="3"/>
  <c r="P775" i="3"/>
  <c r="Q775" i="3" s="1"/>
  <c r="J775" i="3"/>
  <c r="P732" i="3"/>
  <c r="Q732" i="3" s="1"/>
  <c r="I732" i="3"/>
  <c r="L737" i="3"/>
  <c r="J737" i="3"/>
  <c r="R737" i="3"/>
  <c r="O737" i="3" s="1"/>
  <c r="I737" i="3"/>
  <c r="G761" i="3"/>
  <c r="K761" i="3" s="1"/>
  <c r="L776" i="3"/>
  <c r="J776" i="3"/>
  <c r="R776" i="3"/>
  <c r="O776" i="3" s="1"/>
  <c r="I776" i="3"/>
  <c r="H776" i="3"/>
  <c r="G801" i="3"/>
  <c r="K801" i="3" s="1"/>
  <c r="R815" i="3"/>
  <c r="O815" i="3" s="1"/>
  <c r="I815" i="3"/>
  <c r="H815" i="3"/>
  <c r="P815" i="3"/>
  <c r="Q815" i="3" s="1"/>
  <c r="L815" i="3"/>
  <c r="J815" i="3"/>
  <c r="P708" i="3"/>
  <c r="Q708" i="3" s="1"/>
  <c r="L708" i="3"/>
  <c r="T751" i="3"/>
  <c r="S751" i="3"/>
  <c r="G774" i="3"/>
  <c r="K774" i="3" s="1"/>
  <c r="L794" i="3"/>
  <c r="P794" i="3"/>
  <c r="Q794" i="3" s="1"/>
  <c r="J794" i="3"/>
  <c r="R794" i="3"/>
  <c r="O794" i="3" s="1"/>
  <c r="I794" i="3"/>
  <c r="H794" i="3"/>
  <c r="H804" i="3"/>
  <c r="R804" i="3"/>
  <c r="O804" i="3" s="1"/>
  <c r="P804" i="3"/>
  <c r="Q804" i="3" s="1"/>
  <c r="L804" i="3"/>
  <c r="J804" i="3"/>
  <c r="I804" i="3"/>
  <c r="G729" i="3"/>
  <c r="K729" i="3" s="1"/>
  <c r="G730" i="3"/>
  <c r="K730" i="3" s="1"/>
  <c r="J744" i="3"/>
  <c r="R744" i="3"/>
  <c r="O744" i="3" s="1"/>
  <c r="I744" i="3"/>
  <c r="H744" i="3"/>
  <c r="H753" i="3"/>
  <c r="P753" i="3"/>
  <c r="Q753" i="3" s="1"/>
  <c r="L753" i="3"/>
  <c r="J753" i="3"/>
  <c r="I753" i="3"/>
  <c r="H769" i="3"/>
  <c r="P769" i="3"/>
  <c r="Q769" i="3" s="1"/>
  <c r="R769" i="3"/>
  <c r="O769" i="3" s="1"/>
  <c r="J769" i="3"/>
  <c r="G771" i="3"/>
  <c r="K771" i="3" s="1"/>
  <c r="H796" i="3"/>
  <c r="R796" i="3"/>
  <c r="O796" i="3" s="1"/>
  <c r="P796" i="3"/>
  <c r="Q796" i="3" s="1"/>
  <c r="L796" i="3"/>
  <c r="I796" i="3"/>
  <c r="G705" i="3"/>
  <c r="K705" i="3" s="1"/>
  <c r="G721" i="3"/>
  <c r="K721" i="3" s="1"/>
  <c r="L722" i="3"/>
  <c r="H722" i="3"/>
  <c r="R722" i="3"/>
  <c r="O722" i="3" s="1"/>
  <c r="P737" i="3"/>
  <c r="Q737" i="3" s="1"/>
  <c r="L744" i="3"/>
  <c r="P759" i="3"/>
  <c r="Q759" i="3" s="1"/>
  <c r="L759" i="3"/>
  <c r="J759" i="3"/>
  <c r="H759" i="3"/>
  <c r="P760" i="3"/>
  <c r="Q760" i="3" s="1"/>
  <c r="I760" i="3"/>
  <c r="H760" i="3"/>
  <c r="R760" i="3"/>
  <c r="O760" i="3" s="1"/>
  <c r="J760" i="3"/>
  <c r="L766" i="3"/>
  <c r="J766" i="3"/>
  <c r="I766" i="3"/>
  <c r="H766" i="3"/>
  <c r="P768" i="3"/>
  <c r="Q768" i="3" s="1"/>
  <c r="J768" i="3"/>
  <c r="I768" i="3"/>
  <c r="H768" i="3"/>
  <c r="L769" i="3"/>
  <c r="R781" i="3"/>
  <c r="O781" i="3" s="1"/>
  <c r="I781" i="3"/>
  <c r="P781" i="3"/>
  <c r="Q781" i="3" s="1"/>
  <c r="J781" i="3"/>
  <c r="H781" i="3"/>
  <c r="H788" i="3"/>
  <c r="R788" i="3"/>
  <c r="O788" i="3" s="1"/>
  <c r="P788" i="3"/>
  <c r="Q788" i="3" s="1"/>
  <c r="L788" i="3"/>
  <c r="J788" i="3"/>
  <c r="G795" i="3"/>
  <c r="K795" i="3" s="1"/>
  <c r="T798" i="3"/>
  <c r="I716" i="3"/>
  <c r="J772" i="3"/>
  <c r="I772" i="3"/>
  <c r="L772" i="3"/>
  <c r="H772" i="3"/>
  <c r="J806" i="3"/>
  <c r="H806" i="3"/>
  <c r="P806" i="3"/>
  <c r="Q806" i="3" s="1"/>
  <c r="I806" i="3"/>
  <c r="R806" i="3"/>
  <c r="O806" i="3" s="1"/>
  <c r="J822" i="3"/>
  <c r="H822" i="3"/>
  <c r="P822" i="3"/>
  <c r="Q822" i="3" s="1"/>
  <c r="R822" i="3"/>
  <c r="O822" i="3" s="1"/>
  <c r="I822" i="3"/>
  <c r="R742" i="3"/>
  <c r="O742" i="3" s="1"/>
  <c r="I742" i="3"/>
  <c r="H742" i="3"/>
  <c r="P742" i="3"/>
  <c r="Q742" i="3" s="1"/>
  <c r="L751" i="3"/>
  <c r="J751" i="3"/>
  <c r="I751" i="3"/>
  <c r="G758" i="3"/>
  <c r="K758" i="3" s="1"/>
  <c r="L786" i="3"/>
  <c r="P786" i="3"/>
  <c r="Q786" i="3" s="1"/>
  <c r="R786" i="3"/>
  <c r="O786" i="3" s="1"/>
  <c r="L802" i="3"/>
  <c r="J802" i="3"/>
  <c r="I802" i="3"/>
  <c r="R802" i="3"/>
  <c r="O802" i="3" s="1"/>
  <c r="P802" i="3"/>
  <c r="Q802" i="3" s="1"/>
  <c r="H802" i="3"/>
  <c r="R783" i="3"/>
  <c r="O783" i="3" s="1"/>
  <c r="I783" i="3"/>
  <c r="H783" i="3"/>
  <c r="L783" i="3"/>
  <c r="J783" i="3"/>
  <c r="P783" i="3"/>
  <c r="Q783" i="3" s="1"/>
  <c r="R821" i="3"/>
  <c r="O821" i="3" s="1"/>
  <c r="I821" i="3"/>
  <c r="P821" i="3"/>
  <c r="Q821" i="3" s="1"/>
  <c r="J821" i="3"/>
  <c r="H821" i="3"/>
  <c r="R805" i="3"/>
  <c r="O805" i="3" s="1"/>
  <c r="I805" i="3"/>
  <c r="P805" i="3"/>
  <c r="Q805" i="3" s="1"/>
  <c r="L805" i="3"/>
  <c r="J805" i="3"/>
  <c r="R823" i="3"/>
  <c r="O823" i="3" s="1"/>
  <c r="I823" i="3"/>
  <c r="H823" i="3"/>
  <c r="P823" i="3"/>
  <c r="Q823" i="3" s="1"/>
  <c r="L823" i="3"/>
  <c r="J823" i="3"/>
  <c r="G782" i="3"/>
  <c r="K782" i="3" s="1"/>
  <c r="R791" i="3"/>
  <c r="O791" i="3" s="1"/>
  <c r="I791" i="3"/>
  <c r="H791" i="3"/>
  <c r="L791" i="3"/>
  <c r="J791" i="3"/>
  <c r="R799" i="3"/>
  <c r="O799" i="3" s="1"/>
  <c r="I799" i="3"/>
  <c r="H799" i="3"/>
  <c r="J799" i="3"/>
  <c r="R813" i="3"/>
  <c r="O813" i="3" s="1"/>
  <c r="I813" i="3"/>
  <c r="P813" i="3"/>
  <c r="Q813" i="3" s="1"/>
  <c r="J813" i="3"/>
  <c r="H813" i="3"/>
  <c r="G779" i="3"/>
  <c r="K779" i="3" s="1"/>
  <c r="L799" i="3"/>
  <c r="H812" i="3"/>
  <c r="P812" i="3"/>
  <c r="Q812" i="3" s="1"/>
  <c r="L812" i="3"/>
  <c r="L813" i="3"/>
  <c r="G817" i="3"/>
  <c r="K817" i="3" s="1"/>
  <c r="G749" i="3"/>
  <c r="K749" i="3" s="1"/>
  <c r="G765" i="3"/>
  <c r="K765" i="3" s="1"/>
  <c r="J777" i="3"/>
  <c r="H777" i="3"/>
  <c r="R777" i="3"/>
  <c r="O777" i="3" s="1"/>
  <c r="L778" i="3"/>
  <c r="R778" i="3"/>
  <c r="O778" i="3" s="1"/>
  <c r="P778" i="3"/>
  <c r="Q778" i="3" s="1"/>
  <c r="J790" i="3"/>
  <c r="H790" i="3"/>
  <c r="P790" i="3"/>
  <c r="Q790" i="3" s="1"/>
  <c r="L790" i="3"/>
  <c r="J798" i="3"/>
  <c r="H798" i="3"/>
  <c r="P798" i="3"/>
  <c r="Q798" i="3" s="1"/>
  <c r="L798" i="3"/>
  <c r="I798" i="3"/>
  <c r="L800" i="3"/>
  <c r="J800" i="3"/>
  <c r="R800" i="3"/>
  <c r="O800" i="3" s="1"/>
  <c r="I800" i="3"/>
  <c r="L810" i="3"/>
  <c r="J810" i="3"/>
  <c r="I810" i="3"/>
  <c r="H810" i="3"/>
  <c r="I812" i="3"/>
  <c r="R773" i="3"/>
  <c r="O773" i="3" s="1"/>
  <c r="I773" i="3"/>
  <c r="P773" i="3"/>
  <c r="Q773" i="3" s="1"/>
  <c r="I777" i="3"/>
  <c r="H778" i="3"/>
  <c r="G787" i="3"/>
  <c r="K787" i="3" s="1"/>
  <c r="I790" i="3"/>
  <c r="P791" i="3"/>
  <c r="Q791" i="3" s="1"/>
  <c r="R797" i="3"/>
  <c r="O797" i="3" s="1"/>
  <c r="I797" i="3"/>
  <c r="P797" i="3"/>
  <c r="Q797" i="3" s="1"/>
  <c r="L797" i="3"/>
  <c r="G809" i="3"/>
  <c r="K809" i="3" s="1"/>
  <c r="J812" i="3"/>
  <c r="G816" i="3"/>
  <c r="K816" i="3" s="1"/>
  <c r="G803" i="3"/>
  <c r="K803" i="3" s="1"/>
  <c r="R785" i="3"/>
  <c r="O785" i="3" s="1"/>
  <c r="G792" i="3"/>
  <c r="K792" i="3" s="1"/>
  <c r="G811" i="3"/>
  <c r="K811" i="3" s="1"/>
  <c r="H818" i="3"/>
  <c r="R807" i="3"/>
  <c r="O807" i="3" s="1"/>
  <c r="I807" i="3"/>
  <c r="H807" i="3"/>
  <c r="I818" i="3"/>
  <c r="G819" i="3"/>
  <c r="K819" i="3" s="1"/>
  <c r="J662" i="2"/>
  <c r="L662" i="2"/>
  <c r="T711" i="2"/>
  <c r="S711" i="2"/>
  <c r="J667" i="2"/>
  <c r="I667" i="2"/>
  <c r="H667" i="2"/>
  <c r="J779" i="2"/>
  <c r="P779" i="2"/>
  <c r="Q779" i="2" s="1"/>
  <c r="J630" i="2"/>
  <c r="P750" i="2"/>
  <c r="Q750" i="2" s="1"/>
  <c r="H750" i="2"/>
  <c r="T758" i="2"/>
  <c r="S758" i="2"/>
  <c r="J627" i="2"/>
  <c r="I627" i="2"/>
  <c r="H627" i="2"/>
  <c r="L765" i="2"/>
  <c r="J765" i="2"/>
  <c r="R669" i="2"/>
  <c r="O669" i="2" s="1"/>
  <c r="S669" i="2" s="1"/>
  <c r="J669" i="2"/>
  <c r="I669" i="2"/>
  <c r="R756" i="2"/>
  <c r="O756" i="2" s="1"/>
  <c r="T756" i="2" s="1"/>
  <c r="L756" i="2"/>
  <c r="R745" i="2"/>
  <c r="O745" i="2" s="1"/>
  <c r="T745" i="2" s="1"/>
  <c r="H745" i="2"/>
  <c r="J745" i="2"/>
  <c r="I745" i="2"/>
  <c r="P760" i="2"/>
  <c r="Q760" i="2" s="1"/>
  <c r="H760" i="2"/>
  <c r="J802" i="2"/>
  <c r="I802" i="2"/>
  <c r="L810" i="2"/>
  <c r="J810" i="2"/>
  <c r="J657" i="2"/>
  <c r="P657" i="2"/>
  <c r="Q657" i="2" s="1"/>
  <c r="T819" i="2"/>
  <c r="S819" i="2"/>
  <c r="J656" i="2"/>
  <c r="I656" i="2"/>
  <c r="H656" i="2"/>
  <c r="H726" i="2"/>
  <c r="L680" i="2"/>
  <c r="L699" i="2"/>
  <c r="J699" i="2"/>
  <c r="H711" i="2"/>
  <c r="L726" i="2"/>
  <c r="R753" i="2"/>
  <c r="O753" i="2" s="1"/>
  <c r="T753" i="2" s="1"/>
  <c r="H795" i="2"/>
  <c r="I804" i="2"/>
  <c r="P725" i="2"/>
  <c r="Q725" i="2" s="1"/>
  <c r="L725" i="2"/>
  <c r="I787" i="2"/>
  <c r="H787" i="2"/>
  <c r="I633" i="2"/>
  <c r="P638" i="2"/>
  <c r="Q638" i="2" s="1"/>
  <c r="L638" i="2"/>
  <c r="L656" i="2"/>
  <c r="P710" i="2"/>
  <c r="Q710" i="2" s="1"/>
  <c r="L710" i="2"/>
  <c r="I746" i="2"/>
  <c r="I778" i="2"/>
  <c r="R787" i="2"/>
  <c r="O787" i="2" s="1"/>
  <c r="R818" i="2"/>
  <c r="O818" i="2" s="1"/>
  <c r="T818" i="2" s="1"/>
  <c r="P818" i="2"/>
  <c r="Q818" i="2" s="1"/>
  <c r="J624" i="2"/>
  <c r="J633" i="2"/>
  <c r="T653" i="2"/>
  <c r="S653" i="2"/>
  <c r="P656" i="2"/>
  <c r="Q656" i="2" s="1"/>
  <c r="I710" i="2"/>
  <c r="J727" i="2"/>
  <c r="J746" i="2"/>
  <c r="I812" i="2"/>
  <c r="H624" i="2"/>
  <c r="L636" i="2"/>
  <c r="R636" i="2"/>
  <c r="O636" i="2" s="1"/>
  <c r="S636" i="2" s="1"/>
  <c r="R730" i="2"/>
  <c r="O730" i="2" s="1"/>
  <c r="T730" i="2" s="1"/>
  <c r="J730" i="2"/>
  <c r="J812" i="2"/>
  <c r="L706" i="2"/>
  <c r="R706" i="2"/>
  <c r="O706" i="2" s="1"/>
  <c r="S706" i="2" s="1"/>
  <c r="L713" i="2"/>
  <c r="R713" i="2"/>
  <c r="O713" i="2" s="1"/>
  <c r="S713" i="2" s="1"/>
  <c r="P713" i="2"/>
  <c r="Q713" i="2" s="1"/>
  <c r="R721" i="2"/>
  <c r="O721" i="2" s="1"/>
  <c r="S721" i="2" s="1"/>
  <c r="I721" i="2"/>
  <c r="J721" i="2"/>
  <c r="I726" i="2"/>
  <c r="I661" i="2"/>
  <c r="J706" i="2"/>
  <c r="I713" i="2"/>
  <c r="I738" i="2"/>
  <c r="J738" i="2"/>
  <c r="J787" i="2"/>
  <c r="L748" i="2"/>
  <c r="I791" i="2"/>
  <c r="M625" i="2"/>
  <c r="M626" i="2" s="1"/>
  <c r="M627" i="2" s="1"/>
  <c r="M628" i="2" s="1"/>
  <c r="M629" i="2" s="1"/>
  <c r="M630" i="2" s="1"/>
  <c r="M631" i="2" s="1"/>
  <c r="M632" i="2" s="1"/>
  <c r="M633" i="2" s="1"/>
  <c r="M634" i="2" s="1"/>
  <c r="M635" i="2" s="1"/>
  <c r="M636" i="2" s="1"/>
  <c r="M637" i="2" s="1"/>
  <c r="M638" i="2" s="1"/>
  <c r="M639" i="2" s="1"/>
  <c r="M640" i="2" s="1"/>
  <c r="M641" i="2" s="1"/>
  <c r="M642" i="2" s="1"/>
  <c r="M643" i="2" s="1"/>
  <c r="M644" i="2" s="1"/>
  <c r="M645" i="2" s="1"/>
  <c r="M646" i="2" s="1"/>
  <c r="M647" i="2" s="1"/>
  <c r="M648" i="2" s="1"/>
  <c r="M649" i="2" s="1"/>
  <c r="M650" i="2" s="1"/>
  <c r="M651" i="2" s="1"/>
  <c r="M652" i="2" s="1"/>
  <c r="M653" i="2" s="1"/>
  <c r="M654" i="2" s="1"/>
  <c r="M655" i="2" s="1"/>
  <c r="M656" i="2" s="1"/>
  <c r="M657" i="2" s="1"/>
  <c r="M658" i="2" s="1"/>
  <c r="M659" i="2" s="1"/>
  <c r="M660" i="2" s="1"/>
  <c r="M661" i="2" s="1"/>
  <c r="M662" i="2" s="1"/>
  <c r="M663" i="2" s="1"/>
  <c r="M664" i="2" s="1"/>
  <c r="M665" i="2" s="1"/>
  <c r="M666" i="2" s="1"/>
  <c r="M667" i="2" s="1"/>
  <c r="M668" i="2" s="1"/>
  <c r="M669" i="2" s="1"/>
  <c r="M670" i="2" s="1"/>
  <c r="M671" i="2" s="1"/>
  <c r="M672" i="2" s="1"/>
  <c r="M673" i="2" s="1"/>
  <c r="M674" i="2" s="1"/>
  <c r="M675" i="2" s="1"/>
  <c r="M676" i="2" s="1"/>
  <c r="M677" i="2" s="1"/>
  <c r="M678" i="2" s="1"/>
  <c r="M679" i="2" s="1"/>
  <c r="M680" i="2" s="1"/>
  <c r="M681" i="2" s="1"/>
  <c r="M682" i="2" s="1"/>
  <c r="M683" i="2" s="1"/>
  <c r="M684" i="2" s="1"/>
  <c r="M685" i="2" s="1"/>
  <c r="M686" i="2" s="1"/>
  <c r="M687" i="2" s="1"/>
  <c r="M688" i="2" s="1"/>
  <c r="M689" i="2" s="1"/>
  <c r="M690" i="2" s="1"/>
  <c r="M691" i="2" s="1"/>
  <c r="M692" i="2" s="1"/>
  <c r="M693" i="2" s="1"/>
  <c r="M694" i="2" s="1"/>
  <c r="M695" i="2" s="1"/>
  <c r="M696" i="2" s="1"/>
  <c r="M697" i="2" s="1"/>
  <c r="M698" i="2" s="1"/>
  <c r="M699" i="2" s="1"/>
  <c r="M700" i="2" s="1"/>
  <c r="M701" i="2" s="1"/>
  <c r="M702" i="2" s="1"/>
  <c r="M703" i="2" s="1"/>
  <c r="M704" i="2" s="1"/>
  <c r="M705" i="2" s="1"/>
  <c r="M706" i="2" s="1"/>
  <c r="M707" i="2" s="1"/>
  <c r="M708" i="2" s="1"/>
  <c r="M709" i="2" s="1"/>
  <c r="M710" i="2" s="1"/>
  <c r="M711" i="2" s="1"/>
  <c r="M712" i="2" s="1"/>
  <c r="M713" i="2" s="1"/>
  <c r="M714" i="2" s="1"/>
  <c r="M715" i="2" s="1"/>
  <c r="M716" i="2" s="1"/>
  <c r="M717" i="2" s="1"/>
  <c r="M718" i="2" s="1"/>
  <c r="M719" i="2" s="1"/>
  <c r="M720" i="2" s="1"/>
  <c r="M721" i="2" s="1"/>
  <c r="M722" i="2" s="1"/>
  <c r="M723" i="2" s="1"/>
  <c r="M724" i="2" s="1"/>
  <c r="M725" i="2" s="1"/>
  <c r="M726" i="2" s="1"/>
  <c r="M727" i="2" s="1"/>
  <c r="M728" i="2" s="1"/>
  <c r="M729" i="2" s="1"/>
  <c r="M730" i="2" s="1"/>
  <c r="M731" i="2" s="1"/>
  <c r="M732" i="2" s="1"/>
  <c r="M733" i="2" s="1"/>
  <c r="M734" i="2" s="1"/>
  <c r="M735" i="2" s="1"/>
  <c r="M736" i="2" s="1"/>
  <c r="M737" i="2" s="1"/>
  <c r="M738" i="2" s="1"/>
  <c r="M739" i="2" s="1"/>
  <c r="M740" i="2" s="1"/>
  <c r="M741" i="2" s="1"/>
  <c r="M742" i="2" s="1"/>
  <c r="M743" i="2" s="1"/>
  <c r="M744" i="2" s="1"/>
  <c r="M745" i="2" s="1"/>
  <c r="M746" i="2" s="1"/>
  <c r="M747" i="2" s="1"/>
  <c r="M748" i="2" s="1"/>
  <c r="M749" i="2" s="1"/>
  <c r="M750" i="2" s="1"/>
  <c r="M751" i="2" s="1"/>
  <c r="M752" i="2" s="1"/>
  <c r="M753" i="2" s="1"/>
  <c r="M754" i="2" s="1"/>
  <c r="M755" i="2" s="1"/>
  <c r="M756" i="2" s="1"/>
  <c r="M757" i="2" s="1"/>
  <c r="M758" i="2" s="1"/>
  <c r="M759" i="2" s="1"/>
  <c r="M760" i="2" s="1"/>
  <c r="M761" i="2" s="1"/>
  <c r="M762" i="2" s="1"/>
  <c r="M763" i="2" s="1"/>
  <c r="M764" i="2" s="1"/>
  <c r="M765" i="2" s="1"/>
  <c r="M766" i="2" s="1"/>
  <c r="M767" i="2" s="1"/>
  <c r="M768" i="2" s="1"/>
  <c r="M769" i="2" s="1"/>
  <c r="M770" i="2" s="1"/>
  <c r="M771" i="2" s="1"/>
  <c r="M772" i="2" s="1"/>
  <c r="M773" i="2" s="1"/>
  <c r="M774" i="2" s="1"/>
  <c r="M775" i="2" s="1"/>
  <c r="M776" i="2" s="1"/>
  <c r="M777" i="2" s="1"/>
  <c r="M778" i="2" s="1"/>
  <c r="M779" i="2" s="1"/>
  <c r="M780" i="2" s="1"/>
  <c r="M781" i="2" s="1"/>
  <c r="M782" i="2" s="1"/>
  <c r="M783" i="2" s="1"/>
  <c r="M784" i="2" s="1"/>
  <c r="M785" i="2" s="1"/>
  <c r="M786" i="2" s="1"/>
  <c r="M787" i="2" s="1"/>
  <c r="M788" i="2" s="1"/>
  <c r="M789" i="2" s="1"/>
  <c r="M790" i="2" s="1"/>
  <c r="M791" i="2" s="1"/>
  <c r="M792" i="2" s="1"/>
  <c r="M793" i="2" s="1"/>
  <c r="M794" i="2" s="1"/>
  <c r="M795" i="2" s="1"/>
  <c r="M796" i="2" s="1"/>
  <c r="M797" i="2" s="1"/>
  <c r="M798" i="2" s="1"/>
  <c r="M799" i="2" s="1"/>
  <c r="M800" i="2" s="1"/>
  <c r="M801" i="2" s="1"/>
  <c r="M802" i="2" s="1"/>
  <c r="M803" i="2" s="1"/>
  <c r="M804" i="2" s="1"/>
  <c r="M805" i="2" s="1"/>
  <c r="M806" i="2" s="1"/>
  <c r="M807" i="2" s="1"/>
  <c r="M808" i="2" s="1"/>
  <c r="M809" i="2" s="1"/>
  <c r="M810" i="2" s="1"/>
  <c r="M811" i="2" s="1"/>
  <c r="M812" i="2" s="1"/>
  <c r="M813" i="2" s="1"/>
  <c r="M814" i="2" s="1"/>
  <c r="M815" i="2" s="1"/>
  <c r="M816" i="2" s="1"/>
  <c r="M817" i="2" s="1"/>
  <c r="M818" i="2" s="1"/>
  <c r="M819" i="2" s="1"/>
  <c r="M820" i="2" s="1"/>
  <c r="M821" i="2" s="1"/>
  <c r="M822" i="2" s="1"/>
  <c r="M823" i="2" s="1"/>
  <c r="H442" i="2"/>
  <c r="J442" i="2"/>
  <c r="I522" i="2"/>
  <c r="J522" i="2"/>
  <c r="R556" i="2"/>
  <c r="O556" i="2" s="1"/>
  <c r="T556" i="2" s="1"/>
  <c r="I556" i="2"/>
  <c r="J556" i="2"/>
  <c r="H558" i="2"/>
  <c r="R558" i="2"/>
  <c r="O558" i="2" s="1"/>
  <c r="S558" i="2" s="1"/>
  <c r="J608" i="2"/>
  <c r="I608" i="2"/>
  <c r="L608" i="2"/>
  <c r="R567" i="2"/>
  <c r="O567" i="2" s="1"/>
  <c r="T567" i="2" s="1"/>
  <c r="J567" i="2"/>
  <c r="P513" i="2"/>
  <c r="Q513" i="2" s="1"/>
  <c r="R513" i="2"/>
  <c r="O513" i="2" s="1"/>
  <c r="T513" i="2" s="1"/>
  <c r="H423" i="2"/>
  <c r="R596" i="2"/>
  <c r="O596" i="2" s="1"/>
  <c r="S596" i="2" s="1"/>
  <c r="P480" i="2"/>
  <c r="Q480" i="2" s="1"/>
  <c r="H596" i="2"/>
  <c r="H430" i="2"/>
  <c r="H518" i="2"/>
  <c r="L518" i="2"/>
  <c r="S575" i="2"/>
  <c r="P506" i="2"/>
  <c r="Q506" i="2" s="1"/>
  <c r="L506" i="2"/>
  <c r="J506" i="2"/>
  <c r="I506" i="2"/>
  <c r="H506" i="2"/>
  <c r="R506" i="2"/>
  <c r="O506" i="2" s="1"/>
  <c r="P497" i="2"/>
  <c r="Q497" i="2" s="1"/>
  <c r="J497" i="2"/>
  <c r="L460" i="2"/>
  <c r="J460" i="2"/>
  <c r="R490" i="2"/>
  <c r="O490" i="2" s="1"/>
  <c r="T490" i="2" s="1"/>
  <c r="L490" i="2"/>
  <c r="H521" i="2"/>
  <c r="P521" i="2"/>
  <c r="Q521" i="2" s="1"/>
  <c r="L521" i="2"/>
  <c r="I521" i="2"/>
  <c r="J581" i="2"/>
  <c r="R581" i="2"/>
  <c r="O581" i="2" s="1"/>
  <c r="H473" i="2"/>
  <c r="R473" i="2"/>
  <c r="O473" i="2" s="1"/>
  <c r="S473" i="2" s="1"/>
  <c r="J473" i="2"/>
  <c r="I473" i="2"/>
  <c r="J532" i="2"/>
  <c r="L532" i="2"/>
  <c r="R486" i="2"/>
  <c r="O486" i="2" s="1"/>
  <c r="T486" i="2" s="1"/>
  <c r="H486" i="2"/>
  <c r="R457" i="2"/>
  <c r="O457" i="2" s="1"/>
  <c r="H457" i="2"/>
  <c r="J471" i="2"/>
  <c r="I471" i="2"/>
  <c r="R471" i="2"/>
  <c r="O471" i="2" s="1"/>
  <c r="T471" i="2" s="1"/>
  <c r="R447" i="2"/>
  <c r="O447" i="2" s="1"/>
  <c r="S447" i="2" s="1"/>
  <c r="I447" i="2"/>
  <c r="P447" i="2"/>
  <c r="Q447" i="2" s="1"/>
  <c r="P610" i="2"/>
  <c r="Q610" i="2" s="1"/>
  <c r="L610" i="2"/>
  <c r="T519" i="2"/>
  <c r="S519" i="2"/>
  <c r="P539" i="2"/>
  <c r="Q539" i="2" s="1"/>
  <c r="R574" i="2"/>
  <c r="O574" i="2" s="1"/>
  <c r="I574" i="2"/>
  <c r="H574" i="2"/>
  <c r="I611" i="2"/>
  <c r="J420" i="2"/>
  <c r="I420" i="2"/>
  <c r="P450" i="2"/>
  <c r="Q450" i="2" s="1"/>
  <c r="R450" i="2"/>
  <c r="O450" i="2" s="1"/>
  <c r="L544" i="2"/>
  <c r="R544" i="2"/>
  <c r="O544" i="2" s="1"/>
  <c r="T544" i="2" s="1"/>
  <c r="I544" i="2"/>
  <c r="P553" i="2"/>
  <c r="Q553" i="2" s="1"/>
  <c r="L553" i="2"/>
  <c r="J553" i="2"/>
  <c r="H611" i="2"/>
  <c r="H454" i="2"/>
  <c r="I510" i="2"/>
  <c r="R510" i="2"/>
  <c r="O510" i="2" s="1"/>
  <c r="T510" i="2" s="1"/>
  <c r="L542" i="2"/>
  <c r="L574" i="2"/>
  <c r="L466" i="2"/>
  <c r="J466" i="2"/>
  <c r="I466" i="2"/>
  <c r="P522" i="2"/>
  <c r="Q522" i="2" s="1"/>
  <c r="H522" i="2"/>
  <c r="R522" i="2"/>
  <c r="O522" i="2" s="1"/>
  <c r="T522" i="2" s="1"/>
  <c r="L522" i="2"/>
  <c r="P574" i="2"/>
  <c r="Q574" i="2" s="1"/>
  <c r="I433" i="2"/>
  <c r="H450" i="2"/>
  <c r="R543" i="2"/>
  <c r="O543" i="2" s="1"/>
  <c r="S543" i="2" s="1"/>
  <c r="I560" i="2"/>
  <c r="R560" i="2"/>
  <c r="O560" i="2" s="1"/>
  <c r="S560" i="2" s="1"/>
  <c r="J591" i="2"/>
  <c r="L591" i="2"/>
  <c r="I591" i="2"/>
  <c r="R527" i="2"/>
  <c r="O527" i="2" s="1"/>
  <c r="T527" i="2" s="1"/>
  <c r="H527" i="2"/>
  <c r="J539" i="2"/>
  <c r="I539" i="2"/>
  <c r="H539" i="2"/>
  <c r="R571" i="2"/>
  <c r="O571" i="2" s="1"/>
  <c r="T571" i="2" s="1"/>
  <c r="P571" i="2"/>
  <c r="Q571" i="2" s="1"/>
  <c r="L493" i="2"/>
  <c r="R498" i="2"/>
  <c r="O498" i="2" s="1"/>
  <c r="H571" i="2"/>
  <c r="I606" i="2"/>
  <c r="H606" i="2"/>
  <c r="R459" i="2"/>
  <c r="O459" i="2" s="1"/>
  <c r="T459" i="2" s="1"/>
  <c r="L459" i="2"/>
  <c r="I571" i="2"/>
  <c r="L576" i="2"/>
  <c r="J576" i="2"/>
  <c r="I576" i="2"/>
  <c r="J507" i="2"/>
  <c r="I507" i="2"/>
  <c r="L611" i="2"/>
  <c r="R507" i="2"/>
  <c r="O507" i="2" s="1"/>
  <c r="S507" i="2" s="1"/>
  <c r="J587" i="2"/>
  <c r="L587" i="2"/>
  <c r="I587" i="2"/>
  <c r="H587" i="2"/>
  <c r="J427" i="2"/>
  <c r="I427" i="2"/>
  <c r="H427" i="2"/>
  <c r="J433" i="2"/>
  <c r="I450" i="2"/>
  <c r="I467" i="2"/>
  <c r="I498" i="2"/>
  <c r="J518" i="2"/>
  <c r="R518" i="2"/>
  <c r="O518" i="2" s="1"/>
  <c r="T518" i="2" s="1"/>
  <c r="P518" i="2"/>
  <c r="Q518" i="2" s="1"/>
  <c r="L564" i="2"/>
  <c r="J564" i="2"/>
  <c r="I564" i="2"/>
  <c r="H564" i="2"/>
  <c r="I607" i="2"/>
  <c r="H439" i="2"/>
  <c r="I439" i="2"/>
  <c r="L575" i="2"/>
  <c r="J439" i="2"/>
  <c r="J550" i="2"/>
  <c r="H556" i="2"/>
  <c r="I235" i="2"/>
  <c r="H235" i="2"/>
  <c r="L316" i="2"/>
  <c r="J316" i="2"/>
  <c r="P316" i="2"/>
  <c r="Q316" i="2" s="1"/>
  <c r="I316" i="2"/>
  <c r="L349" i="2"/>
  <c r="P349" i="2"/>
  <c r="Q349" i="2" s="1"/>
  <c r="J349" i="2"/>
  <c r="I349" i="2"/>
  <c r="I221" i="2"/>
  <c r="J221" i="2"/>
  <c r="J261" i="2"/>
  <c r="I261" i="2"/>
  <c r="P334" i="2"/>
  <c r="Q334" i="2" s="1"/>
  <c r="R334" i="2"/>
  <c r="O334" i="2" s="1"/>
  <c r="T334" i="2" s="1"/>
  <c r="L334" i="2"/>
  <c r="H334" i="2"/>
  <c r="J286" i="2"/>
  <c r="I286" i="2"/>
  <c r="H286" i="2"/>
  <c r="I245" i="2"/>
  <c r="J245" i="2"/>
  <c r="R310" i="2"/>
  <c r="O310" i="2" s="1"/>
  <c r="T310" i="2" s="1"/>
  <c r="I310" i="2"/>
  <c r="J310" i="2"/>
  <c r="J219" i="2"/>
  <c r="R263" i="2"/>
  <c r="O263" i="2" s="1"/>
  <c r="I263" i="2"/>
  <c r="H263" i="2"/>
  <c r="J263" i="2"/>
  <c r="I253" i="2"/>
  <c r="J253" i="2"/>
  <c r="L302" i="2"/>
  <c r="R302" i="2"/>
  <c r="O302" i="2" s="1"/>
  <c r="P302" i="2"/>
  <c r="Q302" i="2" s="1"/>
  <c r="H302" i="2"/>
  <c r="P273" i="2"/>
  <c r="Q273" i="2" s="1"/>
  <c r="L273" i="2"/>
  <c r="I301" i="2"/>
  <c r="P301" i="2"/>
  <c r="Q301" i="2" s="1"/>
  <c r="J301" i="2"/>
  <c r="R315" i="2"/>
  <c r="O315" i="2" s="1"/>
  <c r="T315" i="2" s="1"/>
  <c r="P315" i="2"/>
  <c r="Q315" i="2" s="1"/>
  <c r="I380" i="2"/>
  <c r="H380" i="2"/>
  <c r="J234" i="2"/>
  <c r="I234" i="2"/>
  <c r="P317" i="2"/>
  <c r="Q317" i="2" s="1"/>
  <c r="I399" i="2"/>
  <c r="H399" i="2"/>
  <c r="R399" i="2"/>
  <c r="O399" i="2" s="1"/>
  <c r="S399" i="2" s="1"/>
  <c r="R317" i="2"/>
  <c r="O317" i="2" s="1"/>
  <c r="T317" i="2" s="1"/>
  <c r="R328" i="2"/>
  <c r="O328" i="2" s="1"/>
  <c r="S328" i="2" s="1"/>
  <c r="L328" i="2"/>
  <c r="R396" i="2"/>
  <c r="O396" i="2" s="1"/>
  <c r="T396" i="2" s="1"/>
  <c r="L307" i="2"/>
  <c r="I381" i="2"/>
  <c r="L387" i="2"/>
  <c r="H387" i="2"/>
  <c r="P402" i="2"/>
  <c r="Q402" i="2" s="1"/>
  <c r="L288" i="2"/>
  <c r="J288" i="2"/>
  <c r="I288" i="2"/>
  <c r="L318" i="2"/>
  <c r="H318" i="2"/>
  <c r="L371" i="2"/>
  <c r="P371" i="2"/>
  <c r="Q371" i="2" s="1"/>
  <c r="J352" i="2"/>
  <c r="I352" i="2"/>
  <c r="I365" i="2"/>
  <c r="H365" i="2"/>
  <c r="J375" i="2"/>
  <c r="L375" i="2"/>
  <c r="J271" i="2"/>
  <c r="I271" i="2"/>
  <c r="H375" i="2"/>
  <c r="J390" i="2"/>
  <c r="I390" i="2"/>
  <c r="J320" i="2"/>
  <c r="I364" i="2"/>
  <c r="H395" i="2"/>
  <c r="L395" i="2"/>
  <c r="J244" i="2"/>
  <c r="R285" i="2"/>
  <c r="O285" i="2" s="1"/>
  <c r="T285" i="2" s="1"/>
  <c r="P285" i="2"/>
  <c r="Q285" i="2" s="1"/>
  <c r="I285" i="2"/>
  <c r="I318" i="2"/>
  <c r="J326" i="2"/>
  <c r="P326" i="2"/>
  <c r="Q326" i="2" s="1"/>
  <c r="I333" i="2"/>
  <c r="P333" i="2"/>
  <c r="Q333" i="2" s="1"/>
  <c r="J333" i="2"/>
  <c r="J367" i="2"/>
  <c r="I367" i="2"/>
  <c r="S400" i="2"/>
  <c r="H220" i="2"/>
  <c r="H252" i="2"/>
  <c r="R384" i="2"/>
  <c r="O384" i="2" s="1"/>
  <c r="I220" i="2"/>
  <c r="I252" i="2"/>
  <c r="M215" i="2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I284" i="2"/>
  <c r="I28" i="2"/>
  <c r="P150" i="2"/>
  <c r="Q150" i="2" s="1"/>
  <c r="J150" i="2"/>
  <c r="R102" i="2"/>
  <c r="O102" i="2" s="1"/>
  <c r="T102" i="2" s="1"/>
  <c r="I102" i="2"/>
  <c r="H102" i="2"/>
  <c r="H63" i="2"/>
  <c r="J83" i="2"/>
  <c r="L83" i="2"/>
  <c r="P178" i="2"/>
  <c r="Q178" i="2" s="1"/>
  <c r="L178" i="2"/>
  <c r="I152" i="2"/>
  <c r="J152" i="2"/>
  <c r="R152" i="2"/>
  <c r="O152" i="2" s="1"/>
  <c r="T152" i="2" s="1"/>
  <c r="L152" i="2"/>
  <c r="H40" i="2"/>
  <c r="J40" i="2"/>
  <c r="R134" i="2"/>
  <c r="O134" i="2" s="1"/>
  <c r="T134" i="2" s="1"/>
  <c r="H134" i="2"/>
  <c r="I134" i="2"/>
  <c r="J74" i="2"/>
  <c r="L74" i="2"/>
  <c r="R198" i="2"/>
  <c r="O198" i="2" s="1"/>
  <c r="T198" i="2" s="1"/>
  <c r="I198" i="2"/>
  <c r="H198" i="2"/>
  <c r="I184" i="2"/>
  <c r="R184" i="2"/>
  <c r="O184" i="2" s="1"/>
  <c r="T184" i="2" s="1"/>
  <c r="L184" i="2"/>
  <c r="J184" i="2"/>
  <c r="L114" i="2"/>
  <c r="P114" i="2"/>
  <c r="Q114" i="2" s="1"/>
  <c r="R166" i="2"/>
  <c r="O166" i="2" s="1"/>
  <c r="T166" i="2" s="1"/>
  <c r="H166" i="2"/>
  <c r="I166" i="2"/>
  <c r="J56" i="2"/>
  <c r="I120" i="2"/>
  <c r="L120" i="2"/>
  <c r="J120" i="2"/>
  <c r="R120" i="2"/>
  <c r="O120" i="2" s="1"/>
  <c r="T120" i="2" s="1"/>
  <c r="P146" i="2"/>
  <c r="Q146" i="2" s="1"/>
  <c r="L146" i="2"/>
  <c r="J19" i="2"/>
  <c r="I19" i="2"/>
  <c r="H19" i="2"/>
  <c r="J20" i="2"/>
  <c r="I20" i="2"/>
  <c r="H20" i="2"/>
  <c r="R66" i="2"/>
  <c r="O66" i="2" s="1"/>
  <c r="S66" i="2" s="1"/>
  <c r="P66" i="2"/>
  <c r="Q66" i="2" s="1"/>
  <c r="L72" i="2"/>
  <c r="J96" i="2"/>
  <c r="L96" i="2"/>
  <c r="I112" i="2"/>
  <c r="J144" i="2"/>
  <c r="J160" i="2"/>
  <c r="L160" i="2"/>
  <c r="L167" i="2"/>
  <c r="J192" i="2"/>
  <c r="L192" i="2"/>
  <c r="L199" i="2"/>
  <c r="I207" i="2"/>
  <c r="J207" i="2"/>
  <c r="J71" i="2"/>
  <c r="L71" i="2"/>
  <c r="I143" i="2"/>
  <c r="J143" i="2"/>
  <c r="I172" i="2"/>
  <c r="I204" i="2"/>
  <c r="L89" i="2"/>
  <c r="J89" i="2"/>
  <c r="I108" i="2"/>
  <c r="I111" i="2"/>
  <c r="I140" i="2"/>
  <c r="R176" i="2"/>
  <c r="O176" i="2" s="1"/>
  <c r="T176" i="2" s="1"/>
  <c r="L176" i="2"/>
  <c r="P204" i="2"/>
  <c r="Q204" i="2" s="1"/>
  <c r="P108" i="2"/>
  <c r="Q108" i="2" s="1"/>
  <c r="P140" i="2"/>
  <c r="Q140" i="2" s="1"/>
  <c r="J176" i="2"/>
  <c r="J64" i="2"/>
  <c r="L103" i="2"/>
  <c r="J128" i="2"/>
  <c r="L128" i="2"/>
  <c r="J21" i="2"/>
  <c r="I21" i="2"/>
  <c r="L133" i="2"/>
  <c r="P133" i="2"/>
  <c r="Q133" i="2" s="1"/>
  <c r="J133" i="2"/>
  <c r="I133" i="2"/>
  <c r="J175" i="2"/>
  <c r="I175" i="2"/>
  <c r="H94" i="2"/>
  <c r="J94" i="2"/>
  <c r="H126" i="2"/>
  <c r="J126" i="2"/>
  <c r="P172" i="2"/>
  <c r="Q172" i="2" s="1"/>
  <c r="R208" i="2"/>
  <c r="O208" i="2" s="1"/>
  <c r="T208" i="2" s="1"/>
  <c r="L208" i="2"/>
  <c r="J49" i="2"/>
  <c r="H49" i="2"/>
  <c r="I49" i="2"/>
  <c r="J65" i="2"/>
  <c r="R92" i="2"/>
  <c r="O92" i="2" s="1"/>
  <c r="S92" i="2" s="1"/>
  <c r="H92" i="2"/>
  <c r="L144" i="2"/>
  <c r="R144" i="2"/>
  <c r="O144" i="2" s="1"/>
  <c r="T144" i="2" s="1"/>
  <c r="I176" i="2"/>
  <c r="I208" i="2"/>
  <c r="R112" i="2"/>
  <c r="O112" i="2" s="1"/>
  <c r="T112" i="2" s="1"/>
  <c r="L112" i="2"/>
  <c r="L101" i="2"/>
  <c r="P101" i="2"/>
  <c r="Q101" i="2" s="1"/>
  <c r="J101" i="2"/>
  <c r="I101" i="2"/>
  <c r="L165" i="2"/>
  <c r="P165" i="2"/>
  <c r="Q165" i="2" s="1"/>
  <c r="J165" i="2"/>
  <c r="I165" i="2"/>
  <c r="L197" i="2"/>
  <c r="I197" i="2"/>
  <c r="P197" i="2"/>
  <c r="Q197" i="2" s="1"/>
  <c r="J197" i="2"/>
  <c r="H119" i="2"/>
  <c r="R73" i="2"/>
  <c r="O73" i="2" s="1"/>
  <c r="T73" i="2" s="1"/>
  <c r="I119" i="2"/>
  <c r="I151" i="2"/>
  <c r="I183" i="2"/>
  <c r="J151" i="2"/>
  <c r="J183" i="2"/>
  <c r="I37" i="2"/>
  <c r="R79" i="2"/>
  <c r="O79" i="2" s="1"/>
  <c r="T79" i="2" s="1"/>
  <c r="H58" i="2"/>
  <c r="J58" i="2"/>
  <c r="I58" i="2"/>
  <c r="J394" i="2"/>
  <c r="R394" i="2"/>
  <c r="O394" i="2" s="1"/>
  <c r="I394" i="2"/>
  <c r="H394" i="2"/>
  <c r="P394" i="2"/>
  <c r="Q394" i="2" s="1"/>
  <c r="L394" i="2"/>
  <c r="J18" i="2"/>
  <c r="I18" i="2"/>
  <c r="H18" i="2"/>
  <c r="H42" i="2"/>
  <c r="J42" i="2"/>
  <c r="I42" i="2"/>
  <c r="L124" i="2"/>
  <c r="J124" i="2"/>
  <c r="P124" i="2"/>
  <c r="Q124" i="2" s="1"/>
  <c r="I124" i="2"/>
  <c r="R124" i="2"/>
  <c r="O124" i="2" s="1"/>
  <c r="H124" i="2"/>
  <c r="L292" i="2"/>
  <c r="J292" i="2"/>
  <c r="I292" i="2"/>
  <c r="H292" i="2"/>
  <c r="R292" i="2"/>
  <c r="O292" i="2" s="1"/>
  <c r="P292" i="2"/>
  <c r="Q292" i="2" s="1"/>
  <c r="L300" i="2"/>
  <c r="J300" i="2"/>
  <c r="H300" i="2"/>
  <c r="P300" i="2"/>
  <c r="Q300" i="2" s="1"/>
  <c r="I300" i="2"/>
  <c r="R300" i="2"/>
  <c r="O300" i="2" s="1"/>
  <c r="T327" i="2"/>
  <c r="S327" i="2"/>
  <c r="L78" i="2"/>
  <c r="I78" i="2"/>
  <c r="J78" i="2"/>
  <c r="H78" i="2"/>
  <c r="P78" i="2"/>
  <c r="Q78" i="2" s="1"/>
  <c r="R78" i="2"/>
  <c r="O78" i="2" s="1"/>
  <c r="P351" i="2"/>
  <c r="Q351" i="2" s="1"/>
  <c r="J351" i="2"/>
  <c r="I351" i="2"/>
  <c r="H351" i="2"/>
  <c r="R351" i="2"/>
  <c r="O351" i="2" s="1"/>
  <c r="L351" i="2"/>
  <c r="R524" i="2"/>
  <c r="O524" i="2" s="1"/>
  <c r="I524" i="2"/>
  <c r="H524" i="2"/>
  <c r="P524" i="2"/>
  <c r="Q524" i="2" s="1"/>
  <c r="L524" i="2"/>
  <c r="J524" i="2"/>
  <c r="I22" i="2"/>
  <c r="H22" i="2"/>
  <c r="J22" i="2"/>
  <c r="R75" i="2"/>
  <c r="O75" i="2" s="1"/>
  <c r="I75" i="2"/>
  <c r="L75" i="2"/>
  <c r="H75" i="2"/>
  <c r="J75" i="2"/>
  <c r="P75" i="2"/>
  <c r="Q75" i="2" s="1"/>
  <c r="L86" i="2"/>
  <c r="I86" i="2"/>
  <c r="R86" i="2"/>
  <c r="O86" i="2" s="1"/>
  <c r="H86" i="2"/>
  <c r="P86" i="2"/>
  <c r="Q86" i="2" s="1"/>
  <c r="J86" i="2"/>
  <c r="J98" i="2"/>
  <c r="R98" i="2"/>
  <c r="O98" i="2" s="1"/>
  <c r="I98" i="2"/>
  <c r="H98" i="2"/>
  <c r="P98" i="2"/>
  <c r="Q98" i="2" s="1"/>
  <c r="L98" i="2"/>
  <c r="J130" i="2"/>
  <c r="R130" i="2"/>
  <c r="O130" i="2" s="1"/>
  <c r="I130" i="2"/>
  <c r="H130" i="2"/>
  <c r="P130" i="2"/>
  <c r="Q130" i="2" s="1"/>
  <c r="L130" i="2"/>
  <c r="J162" i="2"/>
  <c r="R162" i="2"/>
  <c r="O162" i="2" s="1"/>
  <c r="I162" i="2"/>
  <c r="H162" i="2"/>
  <c r="P162" i="2"/>
  <c r="Q162" i="2" s="1"/>
  <c r="L162" i="2"/>
  <c r="L181" i="2"/>
  <c r="P181" i="2"/>
  <c r="Q181" i="2" s="1"/>
  <c r="J181" i="2"/>
  <c r="I181" i="2"/>
  <c r="H181" i="2"/>
  <c r="R181" i="2"/>
  <c r="O181" i="2" s="1"/>
  <c r="J194" i="2"/>
  <c r="R194" i="2"/>
  <c r="O194" i="2" s="1"/>
  <c r="I194" i="2"/>
  <c r="H194" i="2"/>
  <c r="P194" i="2"/>
  <c r="Q194" i="2" s="1"/>
  <c r="L194" i="2"/>
  <c r="J255" i="2"/>
  <c r="I255" i="2"/>
  <c r="H255" i="2"/>
  <c r="T336" i="2"/>
  <c r="S336" i="2"/>
  <c r="T531" i="2"/>
  <c r="S531" i="2"/>
  <c r="J640" i="2"/>
  <c r="L640" i="2"/>
  <c r="R640" i="2"/>
  <c r="O640" i="2" s="1"/>
  <c r="P640" i="2"/>
  <c r="Q640" i="2" s="1"/>
  <c r="I640" i="2"/>
  <c r="H640" i="2"/>
  <c r="J36" i="2"/>
  <c r="I36" i="2"/>
  <c r="H36" i="2"/>
  <c r="I43" i="2"/>
  <c r="J43" i="2"/>
  <c r="H43" i="2"/>
  <c r="I12" i="2"/>
  <c r="H12" i="2"/>
  <c r="J12" i="2"/>
  <c r="J23" i="2"/>
  <c r="I23" i="2"/>
  <c r="H23" i="2"/>
  <c r="H29" i="2"/>
  <c r="J29" i="2"/>
  <c r="I29" i="2"/>
  <c r="J47" i="2"/>
  <c r="I47" i="2"/>
  <c r="H47" i="2"/>
  <c r="I218" i="2"/>
  <c r="J218" i="2"/>
  <c r="H218" i="2"/>
  <c r="J231" i="2"/>
  <c r="I231" i="2"/>
  <c r="H231" i="2"/>
  <c r="I250" i="2"/>
  <c r="J250" i="2"/>
  <c r="H250" i="2"/>
  <c r="L268" i="2"/>
  <c r="P268" i="2"/>
  <c r="Q268" i="2" s="1"/>
  <c r="R268" i="2"/>
  <c r="O268" i="2" s="1"/>
  <c r="J268" i="2"/>
  <c r="I268" i="2"/>
  <c r="H268" i="2"/>
  <c r="J478" i="2"/>
  <c r="L478" i="2"/>
  <c r="I478" i="2"/>
  <c r="H478" i="2"/>
  <c r="R478" i="2"/>
  <c r="O478" i="2" s="1"/>
  <c r="P478" i="2"/>
  <c r="Q478" i="2" s="1"/>
  <c r="J55" i="2"/>
  <c r="I55" i="2"/>
  <c r="H55" i="2"/>
  <c r="J84" i="2"/>
  <c r="L84" i="2"/>
  <c r="R84" i="2"/>
  <c r="O84" i="2" s="1"/>
  <c r="H84" i="2"/>
  <c r="I84" i="2"/>
  <c r="P84" i="2"/>
  <c r="Q84" i="2" s="1"/>
  <c r="J131" i="2"/>
  <c r="R131" i="2"/>
  <c r="O131" i="2" s="1"/>
  <c r="I131" i="2"/>
  <c r="H131" i="2"/>
  <c r="L131" i="2"/>
  <c r="P131" i="2"/>
  <c r="Q131" i="2" s="1"/>
  <c r="J163" i="2"/>
  <c r="R163" i="2"/>
  <c r="O163" i="2" s="1"/>
  <c r="I163" i="2"/>
  <c r="H163" i="2"/>
  <c r="L163" i="2"/>
  <c r="P163" i="2"/>
  <c r="Q163" i="2" s="1"/>
  <c r="J195" i="2"/>
  <c r="R195" i="2"/>
  <c r="O195" i="2" s="1"/>
  <c r="I195" i="2"/>
  <c r="L195" i="2"/>
  <c r="H195" i="2"/>
  <c r="P195" i="2"/>
  <c r="Q195" i="2" s="1"/>
  <c r="J256" i="2"/>
  <c r="I256" i="2"/>
  <c r="H256" i="2"/>
  <c r="T309" i="2"/>
  <c r="S309" i="2"/>
  <c r="T382" i="2"/>
  <c r="S382" i="2"/>
  <c r="I17" i="2"/>
  <c r="J17" i="2"/>
  <c r="H17" i="2"/>
  <c r="J24" i="2"/>
  <c r="H24" i="2"/>
  <c r="I24" i="2"/>
  <c r="J45" i="2"/>
  <c r="H45" i="2"/>
  <c r="I45" i="2"/>
  <c r="J52" i="2"/>
  <c r="H52" i="2"/>
  <c r="I52" i="2"/>
  <c r="L69" i="2"/>
  <c r="I69" i="2"/>
  <c r="J69" i="2"/>
  <c r="H69" i="2"/>
  <c r="R69" i="2"/>
  <c r="O69" i="2" s="1"/>
  <c r="P69" i="2"/>
  <c r="Q69" i="2" s="1"/>
  <c r="J76" i="2"/>
  <c r="P76" i="2"/>
  <c r="Q76" i="2" s="1"/>
  <c r="L76" i="2"/>
  <c r="R76" i="2"/>
  <c r="O76" i="2" s="1"/>
  <c r="I76" i="2"/>
  <c r="H76" i="2"/>
  <c r="H82" i="2"/>
  <c r="L82" i="2"/>
  <c r="P82" i="2"/>
  <c r="Q82" i="2" s="1"/>
  <c r="J82" i="2"/>
  <c r="I82" i="2"/>
  <c r="R82" i="2"/>
  <c r="O82" i="2" s="1"/>
  <c r="T108" i="2"/>
  <c r="S108" i="2"/>
  <c r="T110" i="2"/>
  <c r="S110" i="2"/>
  <c r="J123" i="2"/>
  <c r="R123" i="2"/>
  <c r="O123" i="2" s="1"/>
  <c r="I123" i="2"/>
  <c r="P123" i="2"/>
  <c r="Q123" i="2" s="1"/>
  <c r="L123" i="2"/>
  <c r="H123" i="2"/>
  <c r="T140" i="2"/>
  <c r="S140" i="2"/>
  <c r="T142" i="2"/>
  <c r="S142" i="2"/>
  <c r="T172" i="2"/>
  <c r="S172" i="2"/>
  <c r="T174" i="2"/>
  <c r="S174" i="2"/>
  <c r="T204" i="2"/>
  <c r="S204" i="2"/>
  <c r="T206" i="2"/>
  <c r="S206" i="2"/>
  <c r="L348" i="2"/>
  <c r="J348" i="2"/>
  <c r="I348" i="2"/>
  <c r="H348" i="2"/>
  <c r="P348" i="2"/>
  <c r="Q348" i="2" s="1"/>
  <c r="R348" i="2"/>
  <c r="O348" i="2" s="1"/>
  <c r="R670" i="2"/>
  <c r="O670" i="2" s="1"/>
  <c r="I670" i="2"/>
  <c r="H670" i="2"/>
  <c r="J670" i="2"/>
  <c r="P670" i="2"/>
  <c r="Q670" i="2" s="1"/>
  <c r="L670" i="2"/>
  <c r="R121" i="2"/>
  <c r="O121" i="2" s="1"/>
  <c r="I121" i="2"/>
  <c r="H121" i="2"/>
  <c r="P121" i="2"/>
  <c r="Q121" i="2" s="1"/>
  <c r="J121" i="2"/>
  <c r="R177" i="2"/>
  <c r="O177" i="2" s="1"/>
  <c r="I177" i="2"/>
  <c r="H177" i="2"/>
  <c r="P177" i="2"/>
  <c r="Q177" i="2" s="1"/>
  <c r="L177" i="2"/>
  <c r="J177" i="2"/>
  <c r="I222" i="2"/>
  <c r="H222" i="2"/>
  <c r="J222" i="2"/>
  <c r="I246" i="2"/>
  <c r="H246" i="2"/>
  <c r="J246" i="2"/>
  <c r="J266" i="2"/>
  <c r="R266" i="2"/>
  <c r="O266" i="2" s="1"/>
  <c r="I266" i="2"/>
  <c r="L266" i="2"/>
  <c r="P266" i="2"/>
  <c r="Q266" i="2" s="1"/>
  <c r="J338" i="2"/>
  <c r="R338" i="2"/>
  <c r="O338" i="2" s="1"/>
  <c r="I338" i="2"/>
  <c r="H338" i="2"/>
  <c r="P338" i="2"/>
  <c r="Q338" i="2" s="1"/>
  <c r="L350" i="2"/>
  <c r="P350" i="2"/>
  <c r="Q350" i="2" s="1"/>
  <c r="J350" i="2"/>
  <c r="R350" i="2"/>
  <c r="O350" i="2" s="1"/>
  <c r="H368" i="2"/>
  <c r="P368" i="2"/>
  <c r="Q368" i="2" s="1"/>
  <c r="R368" i="2"/>
  <c r="O368" i="2" s="1"/>
  <c r="L368" i="2"/>
  <c r="H499" i="2"/>
  <c r="P499" i="2"/>
  <c r="Q499" i="2" s="1"/>
  <c r="R499" i="2"/>
  <c r="O499" i="2" s="1"/>
  <c r="J499" i="2"/>
  <c r="I499" i="2"/>
  <c r="L499" i="2"/>
  <c r="H13" i="2"/>
  <c r="H34" i="2"/>
  <c r="H136" i="2"/>
  <c r="P136" i="2"/>
  <c r="Q136" i="2" s="1"/>
  <c r="L136" i="2"/>
  <c r="R136" i="2"/>
  <c r="O136" i="2" s="1"/>
  <c r="R153" i="2"/>
  <c r="O153" i="2" s="1"/>
  <c r="I153" i="2"/>
  <c r="H153" i="2"/>
  <c r="P153" i="2"/>
  <c r="Q153" i="2" s="1"/>
  <c r="J153" i="2"/>
  <c r="H168" i="2"/>
  <c r="P168" i="2"/>
  <c r="Q168" i="2" s="1"/>
  <c r="R168" i="2"/>
  <c r="O168" i="2" s="1"/>
  <c r="L168" i="2"/>
  <c r="J202" i="2"/>
  <c r="R202" i="2"/>
  <c r="O202" i="2" s="1"/>
  <c r="I202" i="2"/>
  <c r="H202" i="2"/>
  <c r="L202" i="2"/>
  <c r="H237" i="2"/>
  <c r="G264" i="2"/>
  <c r="K264" i="2" s="1"/>
  <c r="G274" i="2"/>
  <c r="K274" i="2" s="1"/>
  <c r="P311" i="2"/>
  <c r="Q311" i="2" s="1"/>
  <c r="I311" i="2"/>
  <c r="H311" i="2"/>
  <c r="R311" i="2"/>
  <c r="O311" i="2" s="1"/>
  <c r="L342" i="2"/>
  <c r="R342" i="2"/>
  <c r="O342" i="2" s="1"/>
  <c r="P342" i="2"/>
  <c r="Q342" i="2" s="1"/>
  <c r="H392" i="2"/>
  <c r="P392" i="2"/>
  <c r="Q392" i="2" s="1"/>
  <c r="J392" i="2"/>
  <c r="I392" i="2"/>
  <c r="R392" i="2"/>
  <c r="O392" i="2" s="1"/>
  <c r="L121" i="2"/>
  <c r="G132" i="2"/>
  <c r="K132" i="2" s="1"/>
  <c r="L158" i="2"/>
  <c r="P158" i="2"/>
  <c r="Q158" i="2" s="1"/>
  <c r="R158" i="2"/>
  <c r="O158" i="2" s="1"/>
  <c r="G164" i="2"/>
  <c r="K164" i="2" s="1"/>
  <c r="L190" i="2"/>
  <c r="R190" i="2"/>
  <c r="O190" i="2" s="1"/>
  <c r="P190" i="2"/>
  <c r="Q190" i="2" s="1"/>
  <c r="H266" i="2"/>
  <c r="H280" i="2"/>
  <c r="P280" i="2"/>
  <c r="Q280" i="2" s="1"/>
  <c r="L280" i="2"/>
  <c r="I280" i="2"/>
  <c r="G289" i="2"/>
  <c r="K289" i="2" s="1"/>
  <c r="L338" i="2"/>
  <c r="H350" i="2"/>
  <c r="L392" i="2"/>
  <c r="S167" i="2"/>
  <c r="T167" i="2"/>
  <c r="G193" i="2"/>
  <c r="K193" i="2" s="1"/>
  <c r="P202" i="2"/>
  <c r="Q202" i="2" s="1"/>
  <c r="P303" i="2"/>
  <c r="Q303" i="2" s="1"/>
  <c r="R303" i="2"/>
  <c r="O303" i="2" s="1"/>
  <c r="I303" i="2"/>
  <c r="H303" i="2"/>
  <c r="J314" i="2"/>
  <c r="R314" i="2"/>
  <c r="O314" i="2" s="1"/>
  <c r="I314" i="2"/>
  <c r="P314" i="2"/>
  <c r="Q314" i="2" s="1"/>
  <c r="H314" i="2"/>
  <c r="I48" i="2"/>
  <c r="J48" i="2"/>
  <c r="J88" i="2"/>
  <c r="L88" i="2"/>
  <c r="G105" i="2"/>
  <c r="K105" i="2" s="1"/>
  <c r="P110" i="2"/>
  <c r="Q110" i="2" s="1"/>
  <c r="P111" i="2"/>
  <c r="Q111" i="2" s="1"/>
  <c r="H111" i="2"/>
  <c r="R111" i="2"/>
  <c r="O111" i="2" s="1"/>
  <c r="L118" i="2"/>
  <c r="I118" i="2"/>
  <c r="H118" i="2"/>
  <c r="R118" i="2"/>
  <c r="O118" i="2" s="1"/>
  <c r="G137" i="2"/>
  <c r="K137" i="2" s="1"/>
  <c r="P142" i="2"/>
  <c r="Q142" i="2" s="1"/>
  <c r="G169" i="2"/>
  <c r="K169" i="2" s="1"/>
  <c r="P174" i="2"/>
  <c r="Q174" i="2" s="1"/>
  <c r="P175" i="2"/>
  <c r="Q175" i="2" s="1"/>
  <c r="H175" i="2"/>
  <c r="R175" i="2"/>
  <c r="O175" i="2" s="1"/>
  <c r="L182" i="2"/>
  <c r="I182" i="2"/>
  <c r="H182" i="2"/>
  <c r="R182" i="2"/>
  <c r="O182" i="2" s="1"/>
  <c r="G201" i="2"/>
  <c r="K201" i="2" s="1"/>
  <c r="P206" i="2"/>
  <c r="Q206" i="2" s="1"/>
  <c r="G238" i="2"/>
  <c r="K238" i="2" s="1"/>
  <c r="P279" i="2"/>
  <c r="Q279" i="2" s="1"/>
  <c r="I279" i="2"/>
  <c r="H279" i="2"/>
  <c r="R279" i="2"/>
  <c r="O279" i="2" s="1"/>
  <c r="G298" i="2"/>
  <c r="K298" i="2" s="1"/>
  <c r="L303" i="2"/>
  <c r="P309" i="2"/>
  <c r="Q309" i="2" s="1"/>
  <c r="L314" i="2"/>
  <c r="P359" i="2"/>
  <c r="Q359" i="2" s="1"/>
  <c r="I359" i="2"/>
  <c r="H359" i="2"/>
  <c r="R359" i="2"/>
  <c r="O359" i="2" s="1"/>
  <c r="I434" i="2"/>
  <c r="H434" i="2"/>
  <c r="J555" i="2"/>
  <c r="I555" i="2"/>
  <c r="H555" i="2"/>
  <c r="L555" i="2"/>
  <c r="R555" i="2"/>
  <c r="O555" i="2" s="1"/>
  <c r="P555" i="2"/>
  <c r="Q555" i="2" s="1"/>
  <c r="H27" i="2"/>
  <c r="H48" i="2"/>
  <c r="H79" i="2"/>
  <c r="P118" i="2"/>
  <c r="Q118" i="2" s="1"/>
  <c r="P127" i="2"/>
  <c r="Q127" i="2" s="1"/>
  <c r="L127" i="2"/>
  <c r="I127" i="2"/>
  <c r="J127" i="2"/>
  <c r="H141" i="2"/>
  <c r="P159" i="2"/>
  <c r="Q159" i="2" s="1"/>
  <c r="L159" i="2"/>
  <c r="I159" i="2"/>
  <c r="J159" i="2"/>
  <c r="H173" i="2"/>
  <c r="L180" i="2"/>
  <c r="J180" i="2"/>
  <c r="R180" i="2"/>
  <c r="O180" i="2" s="1"/>
  <c r="P180" i="2"/>
  <c r="Q180" i="2" s="1"/>
  <c r="P182" i="2"/>
  <c r="Q182" i="2" s="1"/>
  <c r="P191" i="2"/>
  <c r="Q191" i="2" s="1"/>
  <c r="L191" i="2"/>
  <c r="I191" i="2"/>
  <c r="J191" i="2"/>
  <c r="J217" i="2"/>
  <c r="L262" i="2"/>
  <c r="P278" i="2"/>
  <c r="Q278" i="2" s="1"/>
  <c r="L278" i="2"/>
  <c r="I278" i="2"/>
  <c r="H278" i="2"/>
  <c r="P295" i="2"/>
  <c r="Q295" i="2" s="1"/>
  <c r="L295" i="2"/>
  <c r="J295" i="2"/>
  <c r="H295" i="2"/>
  <c r="I295" i="2"/>
  <c r="H344" i="2"/>
  <c r="P344" i="2"/>
  <c r="Q344" i="2" s="1"/>
  <c r="I344" i="2"/>
  <c r="R344" i="2"/>
  <c r="O344" i="2" s="1"/>
  <c r="J354" i="2"/>
  <c r="R354" i="2"/>
  <c r="O354" i="2" s="1"/>
  <c r="I354" i="2"/>
  <c r="H354" i="2"/>
  <c r="L354" i="2"/>
  <c r="L366" i="2"/>
  <c r="J366" i="2"/>
  <c r="I366" i="2"/>
  <c r="R366" i="2"/>
  <c r="O366" i="2" s="1"/>
  <c r="H451" i="2"/>
  <c r="P451" i="2"/>
  <c r="Q451" i="2" s="1"/>
  <c r="J451" i="2"/>
  <c r="I451" i="2"/>
  <c r="L451" i="2"/>
  <c r="R476" i="2"/>
  <c r="O476" i="2" s="1"/>
  <c r="I476" i="2"/>
  <c r="H476" i="2"/>
  <c r="J476" i="2"/>
  <c r="P476" i="2"/>
  <c r="Q476" i="2" s="1"/>
  <c r="J635" i="2"/>
  <c r="I635" i="2"/>
  <c r="H635" i="2"/>
  <c r="H645" i="2"/>
  <c r="P645" i="2"/>
  <c r="Q645" i="2" s="1"/>
  <c r="R645" i="2"/>
  <c r="O645" i="2" s="1"/>
  <c r="L645" i="2"/>
  <c r="I645" i="2"/>
  <c r="J645" i="2"/>
  <c r="J709" i="2"/>
  <c r="R709" i="2"/>
  <c r="O709" i="2" s="1"/>
  <c r="I709" i="2"/>
  <c r="L709" i="2"/>
  <c r="P709" i="2"/>
  <c r="Q709" i="2" s="1"/>
  <c r="H21" i="2"/>
  <c r="I27" i="2"/>
  <c r="G33" i="2"/>
  <c r="K33" i="2" s="1"/>
  <c r="G35" i="2"/>
  <c r="K35" i="2" s="1"/>
  <c r="G38" i="2"/>
  <c r="K38" i="2" s="1"/>
  <c r="I46" i="2"/>
  <c r="R72" i="2"/>
  <c r="O72" i="2" s="1"/>
  <c r="H72" i="2"/>
  <c r="J72" i="2"/>
  <c r="I72" i="2"/>
  <c r="I79" i="2"/>
  <c r="G81" i="2"/>
  <c r="K81" i="2" s="1"/>
  <c r="H85" i="2"/>
  <c r="I88" i="2"/>
  <c r="R89" i="2"/>
  <c r="O89" i="2" s="1"/>
  <c r="I89" i="2"/>
  <c r="P89" i="2"/>
  <c r="Q89" i="2" s="1"/>
  <c r="H89" i="2"/>
  <c r="G99" i="2"/>
  <c r="K99" i="2" s="1"/>
  <c r="J107" i="2"/>
  <c r="R107" i="2"/>
  <c r="O107" i="2" s="1"/>
  <c r="I107" i="2"/>
  <c r="L107" i="2"/>
  <c r="H107" i="2"/>
  <c r="I109" i="2"/>
  <c r="J115" i="2"/>
  <c r="R115" i="2"/>
  <c r="O115" i="2" s="1"/>
  <c r="I115" i="2"/>
  <c r="P115" i="2"/>
  <c r="Q115" i="2" s="1"/>
  <c r="H127" i="2"/>
  <c r="J139" i="2"/>
  <c r="R139" i="2"/>
  <c r="O139" i="2" s="1"/>
  <c r="I139" i="2"/>
  <c r="L139" i="2"/>
  <c r="H139" i="2"/>
  <c r="I141" i="2"/>
  <c r="J147" i="2"/>
  <c r="R147" i="2"/>
  <c r="O147" i="2" s="1"/>
  <c r="I147" i="2"/>
  <c r="P147" i="2"/>
  <c r="Q147" i="2" s="1"/>
  <c r="H148" i="2"/>
  <c r="H159" i="2"/>
  <c r="J171" i="2"/>
  <c r="R171" i="2"/>
  <c r="O171" i="2" s="1"/>
  <c r="I171" i="2"/>
  <c r="L171" i="2"/>
  <c r="H171" i="2"/>
  <c r="I173" i="2"/>
  <c r="J179" i="2"/>
  <c r="R179" i="2"/>
  <c r="O179" i="2" s="1"/>
  <c r="I179" i="2"/>
  <c r="P179" i="2"/>
  <c r="Q179" i="2" s="1"/>
  <c r="H180" i="2"/>
  <c r="H191" i="2"/>
  <c r="J203" i="2"/>
  <c r="R203" i="2"/>
  <c r="O203" i="2" s="1"/>
  <c r="I203" i="2"/>
  <c r="L203" i="2"/>
  <c r="H203" i="2"/>
  <c r="I205" i="2"/>
  <c r="J216" i="2"/>
  <c r="I216" i="2"/>
  <c r="H217" i="2"/>
  <c r="G232" i="2"/>
  <c r="K232" i="2" s="1"/>
  <c r="J240" i="2"/>
  <c r="I240" i="2"/>
  <c r="H240" i="2"/>
  <c r="I242" i="2"/>
  <c r="J248" i="2"/>
  <c r="I248" i="2"/>
  <c r="G272" i="2"/>
  <c r="K272" i="2" s="1"/>
  <c r="R278" i="2"/>
  <c r="O278" i="2" s="1"/>
  <c r="J282" i="2"/>
  <c r="R282" i="2"/>
  <c r="O282" i="2" s="1"/>
  <c r="I282" i="2"/>
  <c r="P282" i="2"/>
  <c r="Q282" i="2" s="1"/>
  <c r="H282" i="2"/>
  <c r="R295" i="2"/>
  <c r="O295" i="2" s="1"/>
  <c r="R305" i="2"/>
  <c r="O305" i="2" s="1"/>
  <c r="I305" i="2"/>
  <c r="H305" i="2"/>
  <c r="P305" i="2"/>
  <c r="Q305" i="2" s="1"/>
  <c r="J305" i="2"/>
  <c r="P343" i="2"/>
  <c r="Q343" i="2" s="1"/>
  <c r="J343" i="2"/>
  <c r="I343" i="2"/>
  <c r="R343" i="2"/>
  <c r="O343" i="2" s="1"/>
  <c r="L344" i="2"/>
  <c r="P354" i="2"/>
  <c r="Q354" i="2" s="1"/>
  <c r="H366" i="2"/>
  <c r="J395" i="2"/>
  <c r="R395" i="2"/>
  <c r="O395" i="2" s="1"/>
  <c r="I395" i="2"/>
  <c r="P395" i="2"/>
  <c r="Q395" i="2" s="1"/>
  <c r="J423" i="2"/>
  <c r="I423" i="2"/>
  <c r="G431" i="2"/>
  <c r="K431" i="2" s="1"/>
  <c r="G437" i="2"/>
  <c r="K437" i="2" s="1"/>
  <c r="R451" i="2"/>
  <c r="O451" i="2" s="1"/>
  <c r="T465" i="2"/>
  <c r="S465" i="2"/>
  <c r="R468" i="2"/>
  <c r="O468" i="2" s="1"/>
  <c r="I468" i="2"/>
  <c r="H468" i="2"/>
  <c r="P468" i="2"/>
  <c r="Q468" i="2" s="1"/>
  <c r="L468" i="2"/>
  <c r="L476" i="2"/>
  <c r="H505" i="2"/>
  <c r="J505" i="2"/>
  <c r="I505" i="2"/>
  <c r="R505" i="2"/>
  <c r="O505" i="2" s="1"/>
  <c r="P505" i="2"/>
  <c r="Q505" i="2" s="1"/>
  <c r="L505" i="2"/>
  <c r="R516" i="2"/>
  <c r="O516" i="2" s="1"/>
  <c r="I516" i="2"/>
  <c r="H516" i="2"/>
  <c r="L516" i="2"/>
  <c r="P516" i="2"/>
  <c r="Q516" i="2" s="1"/>
  <c r="J516" i="2"/>
  <c r="H523" i="2"/>
  <c r="P523" i="2"/>
  <c r="Q523" i="2" s="1"/>
  <c r="J523" i="2"/>
  <c r="I523" i="2"/>
  <c r="R523" i="2"/>
  <c r="O523" i="2" s="1"/>
  <c r="L523" i="2"/>
  <c r="G563" i="2"/>
  <c r="K563" i="2" s="1"/>
  <c r="J590" i="2"/>
  <c r="R590" i="2"/>
  <c r="O590" i="2" s="1"/>
  <c r="P590" i="2"/>
  <c r="Q590" i="2" s="1"/>
  <c r="L590" i="2"/>
  <c r="I590" i="2"/>
  <c r="H590" i="2"/>
  <c r="G600" i="2"/>
  <c r="K600" i="2" s="1"/>
  <c r="S637" i="2"/>
  <c r="T637" i="2"/>
  <c r="J676" i="2"/>
  <c r="R676" i="2"/>
  <c r="O676" i="2" s="1"/>
  <c r="I676" i="2"/>
  <c r="P676" i="2"/>
  <c r="Q676" i="2" s="1"/>
  <c r="H676" i="2"/>
  <c r="L676" i="2"/>
  <c r="I9" i="2"/>
  <c r="J9" i="2"/>
  <c r="I14" i="2"/>
  <c r="H14" i="2"/>
  <c r="J32" i="2"/>
  <c r="I32" i="2"/>
  <c r="H32" i="2"/>
  <c r="J60" i="2"/>
  <c r="I60" i="2"/>
  <c r="H104" i="2"/>
  <c r="P104" i="2"/>
  <c r="Q104" i="2" s="1"/>
  <c r="R104" i="2"/>
  <c r="O104" i="2" s="1"/>
  <c r="L104" i="2"/>
  <c r="J138" i="2"/>
  <c r="R138" i="2"/>
  <c r="O138" i="2" s="1"/>
  <c r="I138" i="2"/>
  <c r="H138" i="2"/>
  <c r="L138" i="2"/>
  <c r="J170" i="2"/>
  <c r="R170" i="2"/>
  <c r="O170" i="2" s="1"/>
  <c r="I170" i="2"/>
  <c r="H170" i="2"/>
  <c r="L170" i="2"/>
  <c r="H200" i="2"/>
  <c r="P200" i="2"/>
  <c r="Q200" i="2" s="1"/>
  <c r="R200" i="2"/>
  <c r="O200" i="2" s="1"/>
  <c r="L200" i="2"/>
  <c r="J239" i="2"/>
  <c r="I239" i="2"/>
  <c r="H239" i="2"/>
  <c r="I254" i="2"/>
  <c r="H254" i="2"/>
  <c r="J254" i="2"/>
  <c r="L332" i="2"/>
  <c r="J332" i="2"/>
  <c r="H332" i="2"/>
  <c r="P332" i="2"/>
  <c r="Q332" i="2" s="1"/>
  <c r="I332" i="2"/>
  <c r="J355" i="2"/>
  <c r="R355" i="2"/>
  <c r="O355" i="2" s="1"/>
  <c r="I355" i="2"/>
  <c r="L355" i="2"/>
  <c r="H355" i="2"/>
  <c r="P355" i="2"/>
  <c r="Q355" i="2" s="1"/>
  <c r="L382" i="2"/>
  <c r="I382" i="2"/>
  <c r="H382" i="2"/>
  <c r="J382" i="2"/>
  <c r="L398" i="2"/>
  <c r="R398" i="2"/>
  <c r="O398" i="2" s="1"/>
  <c r="I398" i="2"/>
  <c r="H398" i="2"/>
  <c r="P413" i="2"/>
  <c r="Q413" i="2" s="1"/>
  <c r="H413" i="2"/>
  <c r="R413" i="2"/>
  <c r="O413" i="2" s="1"/>
  <c r="J432" i="2"/>
  <c r="I432" i="2"/>
  <c r="H432" i="2"/>
  <c r="G483" i="2"/>
  <c r="K483" i="2" s="1"/>
  <c r="G496" i="2"/>
  <c r="K496" i="2" s="1"/>
  <c r="G631" i="2"/>
  <c r="K631" i="2" s="1"/>
  <c r="T651" i="2"/>
  <c r="S651" i="2"/>
  <c r="H9" i="2"/>
  <c r="L80" i="2"/>
  <c r="L153" i="2"/>
  <c r="G156" i="2"/>
  <c r="K156" i="2" s="1"/>
  <c r="G188" i="2"/>
  <c r="K188" i="2" s="1"/>
  <c r="G196" i="2"/>
  <c r="K196" i="2" s="1"/>
  <c r="G225" i="2"/>
  <c r="K225" i="2" s="1"/>
  <c r="G233" i="2"/>
  <c r="K233" i="2" s="1"/>
  <c r="G257" i="2"/>
  <c r="K257" i="2" s="1"/>
  <c r="G291" i="2"/>
  <c r="K291" i="2" s="1"/>
  <c r="L309" i="2"/>
  <c r="J309" i="2"/>
  <c r="I309" i="2"/>
  <c r="H309" i="2"/>
  <c r="L311" i="2"/>
  <c r="P327" i="2"/>
  <c r="Q327" i="2" s="1"/>
  <c r="L327" i="2"/>
  <c r="J327" i="2"/>
  <c r="H327" i="2"/>
  <c r="I327" i="2"/>
  <c r="R332" i="2"/>
  <c r="O332" i="2" s="1"/>
  <c r="H342" i="2"/>
  <c r="H360" i="2"/>
  <c r="P360" i="2"/>
  <c r="Q360" i="2" s="1"/>
  <c r="R360" i="2"/>
  <c r="O360" i="2" s="1"/>
  <c r="P382" i="2"/>
  <c r="Q382" i="2" s="1"/>
  <c r="P398" i="2"/>
  <c r="Q398" i="2" s="1"/>
  <c r="L413" i="2"/>
  <c r="T458" i="2"/>
  <c r="S458" i="2"/>
  <c r="J469" i="2"/>
  <c r="R469" i="2"/>
  <c r="O469" i="2" s="1"/>
  <c r="I469" i="2"/>
  <c r="L469" i="2"/>
  <c r="H475" i="2"/>
  <c r="P475" i="2"/>
  <c r="Q475" i="2" s="1"/>
  <c r="L475" i="2"/>
  <c r="R475" i="2"/>
  <c r="O475" i="2" s="1"/>
  <c r="J475" i="2"/>
  <c r="L488" i="2"/>
  <c r="J488" i="2"/>
  <c r="R488" i="2"/>
  <c r="O488" i="2" s="1"/>
  <c r="P488" i="2"/>
  <c r="Q488" i="2" s="1"/>
  <c r="G520" i="2"/>
  <c r="K520" i="2" s="1"/>
  <c r="G526" i="2"/>
  <c r="K526" i="2" s="1"/>
  <c r="T613" i="2"/>
  <c r="S613" i="2"/>
  <c r="I10" i="2"/>
  <c r="H11" i="2"/>
  <c r="G26" i="2"/>
  <c r="K26" i="2" s="1"/>
  <c r="L92" i="2"/>
  <c r="J92" i="2"/>
  <c r="P92" i="2"/>
  <c r="Q92" i="2" s="1"/>
  <c r="G97" i="2"/>
  <c r="K97" i="2" s="1"/>
  <c r="S103" i="2"/>
  <c r="T103" i="2"/>
  <c r="L110" i="2"/>
  <c r="J110" i="2"/>
  <c r="H110" i="2"/>
  <c r="I110" i="2"/>
  <c r="G129" i="2"/>
  <c r="K129" i="2" s="1"/>
  <c r="L142" i="2"/>
  <c r="J142" i="2"/>
  <c r="H142" i="2"/>
  <c r="I142" i="2"/>
  <c r="G149" i="2"/>
  <c r="K149" i="2" s="1"/>
  <c r="G161" i="2"/>
  <c r="K161" i="2" s="1"/>
  <c r="L174" i="2"/>
  <c r="H174" i="2"/>
  <c r="J174" i="2"/>
  <c r="I174" i="2"/>
  <c r="L206" i="2"/>
  <c r="J206" i="2"/>
  <c r="H206" i="2"/>
  <c r="I206" i="2"/>
  <c r="G230" i="2"/>
  <c r="K230" i="2" s="1"/>
  <c r="J262" i="2"/>
  <c r="I262" i="2"/>
  <c r="R262" i="2"/>
  <c r="O262" i="2" s="1"/>
  <c r="L270" i="2"/>
  <c r="J270" i="2"/>
  <c r="R270" i="2"/>
  <c r="O270" i="2" s="1"/>
  <c r="P270" i="2"/>
  <c r="Q270" i="2" s="1"/>
  <c r="I270" i="2"/>
  <c r="R280" i="2"/>
  <c r="O280" i="2" s="1"/>
  <c r="G324" i="2"/>
  <c r="K324" i="2" s="1"/>
  <c r="R337" i="2"/>
  <c r="O337" i="2" s="1"/>
  <c r="I337" i="2"/>
  <c r="H337" i="2"/>
  <c r="P337" i="2"/>
  <c r="Q337" i="2" s="1"/>
  <c r="J337" i="2"/>
  <c r="G341" i="2"/>
  <c r="K341" i="2" s="1"/>
  <c r="G347" i="2"/>
  <c r="K347" i="2" s="1"/>
  <c r="P469" i="2"/>
  <c r="Q469" i="2" s="1"/>
  <c r="I475" i="2"/>
  <c r="H488" i="2"/>
  <c r="G546" i="2"/>
  <c r="K546" i="2" s="1"/>
  <c r="G658" i="2"/>
  <c r="K658" i="2" s="1"/>
  <c r="J718" i="2"/>
  <c r="L718" i="2"/>
  <c r="I718" i="2"/>
  <c r="H718" i="2"/>
  <c r="R718" i="2"/>
  <c r="O718" i="2" s="1"/>
  <c r="P718" i="2"/>
  <c r="Q718" i="2" s="1"/>
  <c r="L817" i="2"/>
  <c r="P817" i="2"/>
  <c r="Q817" i="2" s="1"/>
  <c r="I817" i="2"/>
  <c r="H817" i="2"/>
  <c r="R817" i="2"/>
  <c r="O817" i="2" s="1"/>
  <c r="J817" i="2"/>
  <c r="I11" i="2"/>
  <c r="P73" i="2"/>
  <c r="Q73" i="2" s="1"/>
  <c r="L73" i="2"/>
  <c r="J11" i="2"/>
  <c r="G44" i="2"/>
  <c r="K44" i="2" s="1"/>
  <c r="I56" i="2"/>
  <c r="H56" i="2"/>
  <c r="P95" i="2"/>
  <c r="Q95" i="2" s="1"/>
  <c r="L95" i="2"/>
  <c r="I95" i="2"/>
  <c r="J95" i="2"/>
  <c r="H109" i="2"/>
  <c r="L111" i="2"/>
  <c r="L116" i="2"/>
  <c r="J116" i="2"/>
  <c r="R116" i="2"/>
  <c r="O116" i="2" s="1"/>
  <c r="P116" i="2"/>
  <c r="Q116" i="2" s="1"/>
  <c r="G155" i="2"/>
  <c r="K155" i="2" s="1"/>
  <c r="L175" i="2"/>
  <c r="J228" i="2"/>
  <c r="I228" i="2"/>
  <c r="H242" i="2"/>
  <c r="J249" i="2"/>
  <c r="R265" i="2"/>
  <c r="O265" i="2" s="1"/>
  <c r="I265" i="2"/>
  <c r="H265" i="2"/>
  <c r="P265" i="2"/>
  <c r="Q265" i="2" s="1"/>
  <c r="L265" i="2"/>
  <c r="G277" i="2"/>
  <c r="K277" i="2" s="1"/>
  <c r="L279" i="2"/>
  <c r="P319" i="2"/>
  <c r="Q319" i="2" s="1"/>
  <c r="J319" i="2"/>
  <c r="I319" i="2"/>
  <c r="R319" i="2"/>
  <c r="O319" i="2" s="1"/>
  <c r="J331" i="2"/>
  <c r="R331" i="2"/>
  <c r="O331" i="2" s="1"/>
  <c r="P331" i="2"/>
  <c r="Q331" i="2" s="1"/>
  <c r="L331" i="2"/>
  <c r="H331" i="2"/>
  <c r="I331" i="2"/>
  <c r="L358" i="2"/>
  <c r="P358" i="2"/>
  <c r="Q358" i="2" s="1"/>
  <c r="J358" i="2"/>
  <c r="R358" i="2"/>
  <c r="O358" i="2" s="1"/>
  <c r="L359" i="2"/>
  <c r="H376" i="2"/>
  <c r="P376" i="2"/>
  <c r="Q376" i="2" s="1"/>
  <c r="L376" i="2"/>
  <c r="J376" i="2"/>
  <c r="R376" i="2"/>
  <c r="O376" i="2" s="1"/>
  <c r="P391" i="2"/>
  <c r="Q391" i="2" s="1"/>
  <c r="L391" i="2"/>
  <c r="R391" i="2"/>
  <c r="O391" i="2" s="1"/>
  <c r="J391" i="2"/>
  <c r="I391" i="2"/>
  <c r="J409" i="2"/>
  <c r="L409" i="2"/>
  <c r="R409" i="2"/>
  <c r="O409" i="2" s="1"/>
  <c r="I409" i="2"/>
  <c r="H409" i="2"/>
  <c r="J449" i="2"/>
  <c r="I449" i="2"/>
  <c r="H449" i="2"/>
  <c r="R449" i="2"/>
  <c r="O449" i="2" s="1"/>
  <c r="I13" i="2"/>
  <c r="J16" i="2"/>
  <c r="H16" i="2"/>
  <c r="I16" i="2"/>
  <c r="J27" i="2"/>
  <c r="I30" i="2"/>
  <c r="I34" i="2"/>
  <c r="I63" i="2"/>
  <c r="J63" i="2"/>
  <c r="J73" i="2"/>
  <c r="P88" i="2"/>
  <c r="Q88" i="2" s="1"/>
  <c r="G93" i="2"/>
  <c r="K93" i="2" s="1"/>
  <c r="H96" i="2"/>
  <c r="P96" i="2"/>
  <c r="Q96" i="2" s="1"/>
  <c r="I96" i="2"/>
  <c r="R96" i="2"/>
  <c r="O96" i="2" s="1"/>
  <c r="I104" i="2"/>
  <c r="I116" i="2"/>
  <c r="G125" i="2"/>
  <c r="K125" i="2" s="1"/>
  <c r="H128" i="2"/>
  <c r="P128" i="2"/>
  <c r="Q128" i="2" s="1"/>
  <c r="I128" i="2"/>
  <c r="R128" i="2"/>
  <c r="O128" i="2" s="1"/>
  <c r="I136" i="2"/>
  <c r="G157" i="2"/>
  <c r="K157" i="2" s="1"/>
  <c r="H158" i="2"/>
  <c r="H160" i="2"/>
  <c r="P160" i="2"/>
  <c r="Q160" i="2" s="1"/>
  <c r="I160" i="2"/>
  <c r="R160" i="2"/>
  <c r="O160" i="2" s="1"/>
  <c r="I168" i="2"/>
  <c r="I180" i="2"/>
  <c r="G189" i="2"/>
  <c r="K189" i="2" s="1"/>
  <c r="H190" i="2"/>
  <c r="H192" i="2"/>
  <c r="P192" i="2"/>
  <c r="Q192" i="2" s="1"/>
  <c r="I192" i="2"/>
  <c r="R192" i="2"/>
  <c r="O192" i="2" s="1"/>
  <c r="I200" i="2"/>
  <c r="I217" i="2"/>
  <c r="G226" i="2"/>
  <c r="K226" i="2" s="1"/>
  <c r="H227" i="2"/>
  <c r="H229" i="2"/>
  <c r="I229" i="2"/>
  <c r="I237" i="2"/>
  <c r="I249" i="2"/>
  <c r="R258" i="2"/>
  <c r="O258" i="2" s="1"/>
  <c r="I258" i="2"/>
  <c r="L258" i="2"/>
  <c r="J258" i="2"/>
  <c r="H258" i="2"/>
  <c r="J259" i="2"/>
  <c r="R259" i="2"/>
  <c r="O259" i="2" s="1"/>
  <c r="H259" i="2"/>
  <c r="P259" i="2"/>
  <c r="Q259" i="2" s="1"/>
  <c r="I259" i="2"/>
  <c r="L261" i="2"/>
  <c r="H261" i="2"/>
  <c r="R261" i="2"/>
  <c r="O261" i="2" s="1"/>
  <c r="P261" i="2"/>
  <c r="Q261" i="2" s="1"/>
  <c r="G269" i="2"/>
  <c r="K269" i="2" s="1"/>
  <c r="J290" i="2"/>
  <c r="R290" i="2"/>
  <c r="O290" i="2" s="1"/>
  <c r="I290" i="2"/>
  <c r="H290" i="2"/>
  <c r="P290" i="2"/>
  <c r="Q290" i="2" s="1"/>
  <c r="L290" i="2"/>
  <c r="H312" i="2"/>
  <c r="P312" i="2"/>
  <c r="Q312" i="2" s="1"/>
  <c r="L312" i="2"/>
  <c r="I312" i="2"/>
  <c r="L319" i="2"/>
  <c r="R321" i="2"/>
  <c r="O321" i="2" s="1"/>
  <c r="I321" i="2"/>
  <c r="H321" i="2"/>
  <c r="L321" i="2"/>
  <c r="P321" i="2"/>
  <c r="Q321" i="2" s="1"/>
  <c r="J323" i="2"/>
  <c r="P323" i="2"/>
  <c r="Q323" i="2" s="1"/>
  <c r="R323" i="2"/>
  <c r="O323" i="2" s="1"/>
  <c r="L323" i="2"/>
  <c r="I323" i="2"/>
  <c r="L325" i="2"/>
  <c r="P325" i="2"/>
  <c r="Q325" i="2" s="1"/>
  <c r="R325" i="2"/>
  <c r="O325" i="2" s="1"/>
  <c r="I325" i="2"/>
  <c r="J325" i="2"/>
  <c r="J346" i="2"/>
  <c r="R346" i="2"/>
  <c r="O346" i="2" s="1"/>
  <c r="I346" i="2"/>
  <c r="H346" i="2"/>
  <c r="P346" i="2"/>
  <c r="Q346" i="2" s="1"/>
  <c r="I358" i="2"/>
  <c r="P366" i="2"/>
  <c r="Q366" i="2" s="1"/>
  <c r="I368" i="2"/>
  <c r="L373" i="2"/>
  <c r="P373" i="2"/>
  <c r="Q373" i="2" s="1"/>
  <c r="R373" i="2"/>
  <c r="O373" i="2" s="1"/>
  <c r="J373" i="2"/>
  <c r="H373" i="2"/>
  <c r="I373" i="2"/>
  <c r="I413" i="2"/>
  <c r="G428" i="2"/>
  <c r="K428" i="2" s="1"/>
  <c r="P449" i="2"/>
  <c r="Q449" i="2" s="1"/>
  <c r="L463" i="2"/>
  <c r="P463" i="2"/>
  <c r="Q463" i="2" s="1"/>
  <c r="J463" i="2"/>
  <c r="I463" i="2"/>
  <c r="H463" i="2"/>
  <c r="R463" i="2"/>
  <c r="O463" i="2" s="1"/>
  <c r="P551" i="2"/>
  <c r="Q551" i="2" s="1"/>
  <c r="R551" i="2"/>
  <c r="O551" i="2" s="1"/>
  <c r="L551" i="2"/>
  <c r="I551" i="2"/>
  <c r="H551" i="2"/>
  <c r="G809" i="2"/>
  <c r="K809" i="2" s="1"/>
  <c r="J10" i="2"/>
  <c r="J54" i="2"/>
  <c r="R80" i="2"/>
  <c r="O80" i="2" s="1"/>
  <c r="H80" i="2"/>
  <c r="P80" i="2"/>
  <c r="Q80" i="2" s="1"/>
  <c r="J106" i="2"/>
  <c r="R106" i="2"/>
  <c r="O106" i="2" s="1"/>
  <c r="I106" i="2"/>
  <c r="H106" i="2"/>
  <c r="L106" i="2"/>
  <c r="R113" i="2"/>
  <c r="O113" i="2" s="1"/>
  <c r="I113" i="2"/>
  <c r="H113" i="2"/>
  <c r="P113" i="2"/>
  <c r="Q113" i="2" s="1"/>
  <c r="L113" i="2"/>
  <c r="J113" i="2"/>
  <c r="R145" i="2"/>
  <c r="O145" i="2" s="1"/>
  <c r="I145" i="2"/>
  <c r="H145" i="2"/>
  <c r="P145" i="2"/>
  <c r="Q145" i="2" s="1"/>
  <c r="L145" i="2"/>
  <c r="J145" i="2"/>
  <c r="R185" i="2"/>
  <c r="O185" i="2" s="1"/>
  <c r="I185" i="2"/>
  <c r="H185" i="2"/>
  <c r="P185" i="2"/>
  <c r="Q185" i="2" s="1"/>
  <c r="J185" i="2"/>
  <c r="I214" i="2"/>
  <c r="H214" i="2"/>
  <c r="J214" i="2"/>
  <c r="T260" i="2"/>
  <c r="S260" i="2"/>
  <c r="G330" i="2"/>
  <c r="K330" i="2" s="1"/>
  <c r="T364" i="2"/>
  <c r="S364" i="2"/>
  <c r="G538" i="2"/>
  <c r="K538" i="2" s="1"/>
  <c r="H10" i="2"/>
  <c r="H31" i="2"/>
  <c r="G53" i="2"/>
  <c r="K53" i="2" s="1"/>
  <c r="H54" i="2"/>
  <c r="G57" i="2"/>
  <c r="K57" i="2" s="1"/>
  <c r="H60" i="2"/>
  <c r="I65" i="2"/>
  <c r="H65" i="2"/>
  <c r="R67" i="2"/>
  <c r="O67" i="2" s="1"/>
  <c r="I67" i="2"/>
  <c r="P67" i="2"/>
  <c r="Q67" i="2" s="1"/>
  <c r="L67" i="2"/>
  <c r="S88" i="2"/>
  <c r="L94" i="2"/>
  <c r="R94" i="2"/>
  <c r="O94" i="2" s="1"/>
  <c r="P94" i="2"/>
  <c r="Q94" i="2" s="1"/>
  <c r="G100" i="2"/>
  <c r="K100" i="2" s="1"/>
  <c r="L126" i="2"/>
  <c r="P126" i="2"/>
  <c r="Q126" i="2" s="1"/>
  <c r="R126" i="2"/>
  <c r="O126" i="2" s="1"/>
  <c r="L293" i="2"/>
  <c r="P293" i="2"/>
  <c r="Q293" i="2" s="1"/>
  <c r="R293" i="2"/>
  <c r="O293" i="2" s="1"/>
  <c r="I293" i="2"/>
  <c r="J293" i="2"/>
  <c r="J362" i="2"/>
  <c r="R362" i="2"/>
  <c r="O362" i="2" s="1"/>
  <c r="I362" i="2"/>
  <c r="H362" i="2"/>
  <c r="L362" i="2"/>
  <c r="P362" i="2"/>
  <c r="Q362" i="2" s="1"/>
  <c r="G25" i="2"/>
  <c r="K25" i="2" s="1"/>
  <c r="G51" i="2"/>
  <c r="K51" i="2" s="1"/>
  <c r="G90" i="2"/>
  <c r="K90" i="2" s="1"/>
  <c r="P106" i="2"/>
  <c r="Q106" i="2" s="1"/>
  <c r="G117" i="2"/>
  <c r="K117" i="2" s="1"/>
  <c r="P138" i="2"/>
  <c r="Q138" i="2" s="1"/>
  <c r="S199" i="2"/>
  <c r="T199" i="2"/>
  <c r="J243" i="2"/>
  <c r="I243" i="2"/>
  <c r="H243" i="2"/>
  <c r="H293" i="2"/>
  <c r="S304" i="2"/>
  <c r="I342" i="2"/>
  <c r="I350" i="2"/>
  <c r="G356" i="2"/>
  <c r="K356" i="2" s="1"/>
  <c r="L360" i="2"/>
  <c r="L374" i="2"/>
  <c r="J374" i="2"/>
  <c r="I374" i="2"/>
  <c r="H374" i="2"/>
  <c r="R374" i="2"/>
  <c r="O374" i="2" s="1"/>
  <c r="P374" i="2"/>
  <c r="Q374" i="2" s="1"/>
  <c r="G411" i="2"/>
  <c r="K411" i="2" s="1"/>
  <c r="G422" i="2"/>
  <c r="K422" i="2" s="1"/>
  <c r="G453" i="2"/>
  <c r="K453" i="2" s="1"/>
  <c r="G455" i="2"/>
  <c r="K455" i="2" s="1"/>
  <c r="G494" i="2"/>
  <c r="K494" i="2" s="1"/>
  <c r="R508" i="2"/>
  <c r="O508" i="2" s="1"/>
  <c r="I508" i="2"/>
  <c r="H508" i="2"/>
  <c r="J508" i="2"/>
  <c r="L508" i="2"/>
  <c r="P508" i="2"/>
  <c r="Q508" i="2" s="1"/>
  <c r="G580" i="2"/>
  <c r="K580" i="2" s="1"/>
  <c r="P660" i="2"/>
  <c r="Q660" i="2" s="1"/>
  <c r="R660" i="2"/>
  <c r="O660" i="2" s="1"/>
  <c r="I660" i="2"/>
  <c r="H660" i="2"/>
  <c r="L660" i="2"/>
  <c r="G664" i="2"/>
  <c r="K664" i="2" s="1"/>
  <c r="G675" i="2"/>
  <c r="K675" i="2" s="1"/>
  <c r="P79" i="2"/>
  <c r="Q79" i="2" s="1"/>
  <c r="L79" i="2"/>
  <c r="L109" i="2"/>
  <c r="R109" i="2"/>
  <c r="O109" i="2" s="1"/>
  <c r="P109" i="2"/>
  <c r="Q109" i="2" s="1"/>
  <c r="L141" i="2"/>
  <c r="R141" i="2"/>
  <c r="O141" i="2" s="1"/>
  <c r="P141" i="2"/>
  <c r="Q141" i="2" s="1"/>
  <c r="P143" i="2"/>
  <c r="Q143" i="2" s="1"/>
  <c r="H143" i="2"/>
  <c r="R143" i="2"/>
  <c r="O143" i="2" s="1"/>
  <c r="L150" i="2"/>
  <c r="I150" i="2"/>
  <c r="R150" i="2"/>
  <c r="O150" i="2" s="1"/>
  <c r="H150" i="2"/>
  <c r="L173" i="2"/>
  <c r="R173" i="2"/>
  <c r="O173" i="2" s="1"/>
  <c r="P173" i="2"/>
  <c r="Q173" i="2" s="1"/>
  <c r="L205" i="2"/>
  <c r="R205" i="2"/>
  <c r="O205" i="2" s="1"/>
  <c r="P205" i="2"/>
  <c r="Q205" i="2" s="1"/>
  <c r="P207" i="2"/>
  <c r="Q207" i="2" s="1"/>
  <c r="H207" i="2"/>
  <c r="R207" i="2"/>
  <c r="O207" i="2" s="1"/>
  <c r="I219" i="2"/>
  <c r="H219" i="2"/>
  <c r="H244" i="2"/>
  <c r="I251" i="2"/>
  <c r="H251" i="2"/>
  <c r="H262" i="2"/>
  <c r="J322" i="2"/>
  <c r="R322" i="2"/>
  <c r="O322" i="2" s="1"/>
  <c r="I322" i="2"/>
  <c r="H322" i="2"/>
  <c r="P322" i="2"/>
  <c r="Q322" i="2" s="1"/>
  <c r="L322" i="2"/>
  <c r="L337" i="2"/>
  <c r="J342" i="2"/>
  <c r="H352" i="2"/>
  <c r="P352" i="2"/>
  <c r="Q352" i="2" s="1"/>
  <c r="R352" i="2"/>
  <c r="O352" i="2" s="1"/>
  <c r="L352" i="2"/>
  <c r="G389" i="2"/>
  <c r="K389" i="2" s="1"/>
  <c r="J502" i="2"/>
  <c r="L502" i="2"/>
  <c r="I502" i="2"/>
  <c r="P502" i="2"/>
  <c r="Q502" i="2" s="1"/>
  <c r="H502" i="2"/>
  <c r="R502" i="2"/>
  <c r="O502" i="2" s="1"/>
  <c r="J618" i="2"/>
  <c r="R618" i="2"/>
  <c r="O618" i="2" s="1"/>
  <c r="I618" i="2"/>
  <c r="L618" i="2"/>
  <c r="P618" i="2"/>
  <c r="Q618" i="2" s="1"/>
  <c r="H618" i="2"/>
  <c r="G692" i="2"/>
  <c r="K692" i="2" s="1"/>
  <c r="G39" i="2"/>
  <c r="K39" i="2" s="1"/>
  <c r="H73" i="2"/>
  <c r="P85" i="2"/>
  <c r="Q85" i="2" s="1"/>
  <c r="L85" i="2"/>
  <c r="G87" i="2"/>
  <c r="K87" i="2" s="1"/>
  <c r="H88" i="2"/>
  <c r="L143" i="2"/>
  <c r="L148" i="2"/>
  <c r="J148" i="2"/>
  <c r="R148" i="2"/>
  <c r="O148" i="2" s="1"/>
  <c r="P148" i="2"/>
  <c r="Q148" i="2" s="1"/>
  <c r="G187" i="2"/>
  <c r="K187" i="2" s="1"/>
  <c r="H205" i="2"/>
  <c r="L207" i="2"/>
  <c r="G224" i="2"/>
  <c r="K224" i="2" s="1"/>
  <c r="G275" i="2"/>
  <c r="K275" i="2" s="1"/>
  <c r="J306" i="2"/>
  <c r="R306" i="2"/>
  <c r="O306" i="2" s="1"/>
  <c r="I306" i="2"/>
  <c r="L306" i="2"/>
  <c r="H306" i="2"/>
  <c r="G329" i="2"/>
  <c r="K329" i="2" s="1"/>
  <c r="G339" i="2"/>
  <c r="K339" i="2" s="1"/>
  <c r="J363" i="2"/>
  <c r="R363" i="2"/>
  <c r="O363" i="2" s="1"/>
  <c r="I363" i="2"/>
  <c r="L363" i="2"/>
  <c r="H363" i="2"/>
  <c r="P363" i="2"/>
  <c r="Q363" i="2" s="1"/>
  <c r="J378" i="2"/>
  <c r="R378" i="2"/>
  <c r="O378" i="2" s="1"/>
  <c r="I378" i="2"/>
  <c r="H378" i="2"/>
  <c r="P378" i="2"/>
  <c r="Q378" i="2" s="1"/>
  <c r="S381" i="2"/>
  <c r="R393" i="2"/>
  <c r="O393" i="2" s="1"/>
  <c r="I393" i="2"/>
  <c r="H393" i="2"/>
  <c r="P393" i="2"/>
  <c r="Q393" i="2" s="1"/>
  <c r="J393" i="2"/>
  <c r="L403" i="2"/>
  <c r="P403" i="2"/>
  <c r="Q403" i="2" s="1"/>
  <c r="R403" i="2"/>
  <c r="O403" i="2" s="1"/>
  <c r="J403" i="2"/>
  <c r="H403" i="2"/>
  <c r="I403" i="2"/>
  <c r="S406" i="2"/>
  <c r="M10" i="2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J13" i="2"/>
  <c r="J14" i="2"/>
  <c r="J15" i="2"/>
  <c r="I15" i="2"/>
  <c r="H15" i="2"/>
  <c r="J28" i="2"/>
  <c r="H28" i="2"/>
  <c r="J30" i="2"/>
  <c r="I31" i="2"/>
  <c r="J34" i="2"/>
  <c r="I40" i="2"/>
  <c r="J41" i="2"/>
  <c r="I41" i="2"/>
  <c r="H41" i="2"/>
  <c r="H46" i="2"/>
  <c r="G62" i="2"/>
  <c r="K62" i="2" s="1"/>
  <c r="H66" i="2"/>
  <c r="L66" i="2"/>
  <c r="I66" i="2"/>
  <c r="J66" i="2"/>
  <c r="H67" i="2"/>
  <c r="I71" i="2"/>
  <c r="P71" i="2"/>
  <c r="Q71" i="2" s="1"/>
  <c r="R71" i="2"/>
  <c r="O71" i="2" s="1"/>
  <c r="H71" i="2"/>
  <c r="H74" i="2"/>
  <c r="I74" i="2"/>
  <c r="R74" i="2"/>
  <c r="O74" i="2" s="1"/>
  <c r="P74" i="2"/>
  <c r="Q74" i="2" s="1"/>
  <c r="J80" i="2"/>
  <c r="R83" i="2"/>
  <c r="O83" i="2" s="1"/>
  <c r="I83" i="2"/>
  <c r="H83" i="2"/>
  <c r="P83" i="2"/>
  <c r="Q83" i="2" s="1"/>
  <c r="J85" i="2"/>
  <c r="I94" i="2"/>
  <c r="R95" i="2"/>
  <c r="O95" i="2" s="1"/>
  <c r="L102" i="2"/>
  <c r="J102" i="2"/>
  <c r="P102" i="2"/>
  <c r="Q102" i="2" s="1"/>
  <c r="P103" i="2"/>
  <c r="Q103" i="2" s="1"/>
  <c r="J103" i="2"/>
  <c r="I103" i="2"/>
  <c r="H103" i="2"/>
  <c r="J104" i="2"/>
  <c r="J114" i="2"/>
  <c r="R114" i="2"/>
  <c r="O114" i="2" s="1"/>
  <c r="I114" i="2"/>
  <c r="H114" i="2"/>
  <c r="P119" i="2"/>
  <c r="Q119" i="2" s="1"/>
  <c r="R119" i="2"/>
  <c r="O119" i="2" s="1"/>
  <c r="L119" i="2"/>
  <c r="J122" i="2"/>
  <c r="R122" i="2"/>
  <c r="O122" i="2" s="1"/>
  <c r="I122" i="2"/>
  <c r="H122" i="2"/>
  <c r="P122" i="2"/>
  <c r="Q122" i="2" s="1"/>
  <c r="I126" i="2"/>
  <c r="R127" i="2"/>
  <c r="O127" i="2" s="1"/>
  <c r="L134" i="2"/>
  <c r="P134" i="2"/>
  <c r="Q134" i="2" s="1"/>
  <c r="J134" i="2"/>
  <c r="P135" i="2"/>
  <c r="Q135" i="2" s="1"/>
  <c r="J135" i="2"/>
  <c r="I135" i="2"/>
  <c r="H135" i="2"/>
  <c r="J136" i="2"/>
  <c r="J146" i="2"/>
  <c r="R146" i="2"/>
  <c r="O146" i="2" s="1"/>
  <c r="I146" i="2"/>
  <c r="H146" i="2"/>
  <c r="P151" i="2"/>
  <c r="Q151" i="2" s="1"/>
  <c r="R151" i="2"/>
  <c r="O151" i="2" s="1"/>
  <c r="L151" i="2"/>
  <c r="J154" i="2"/>
  <c r="R154" i="2"/>
  <c r="O154" i="2" s="1"/>
  <c r="I154" i="2"/>
  <c r="H154" i="2"/>
  <c r="P154" i="2"/>
  <c r="Q154" i="2" s="1"/>
  <c r="I158" i="2"/>
  <c r="R159" i="2"/>
  <c r="O159" i="2" s="1"/>
  <c r="L166" i="2"/>
  <c r="P166" i="2"/>
  <c r="Q166" i="2" s="1"/>
  <c r="J166" i="2"/>
  <c r="P167" i="2"/>
  <c r="Q167" i="2" s="1"/>
  <c r="J167" i="2"/>
  <c r="I167" i="2"/>
  <c r="H167" i="2"/>
  <c r="J168" i="2"/>
  <c r="J178" i="2"/>
  <c r="R178" i="2"/>
  <c r="O178" i="2" s="1"/>
  <c r="I178" i="2"/>
  <c r="H178" i="2"/>
  <c r="P183" i="2"/>
  <c r="Q183" i="2" s="1"/>
  <c r="R183" i="2"/>
  <c r="O183" i="2" s="1"/>
  <c r="L183" i="2"/>
  <c r="J186" i="2"/>
  <c r="R186" i="2"/>
  <c r="O186" i="2" s="1"/>
  <c r="I186" i="2"/>
  <c r="H186" i="2"/>
  <c r="P186" i="2"/>
  <c r="Q186" i="2" s="1"/>
  <c r="I190" i="2"/>
  <c r="R191" i="2"/>
  <c r="O191" i="2" s="1"/>
  <c r="L198" i="2"/>
  <c r="P198" i="2"/>
  <c r="Q198" i="2" s="1"/>
  <c r="J198" i="2"/>
  <c r="P199" i="2"/>
  <c r="Q199" i="2" s="1"/>
  <c r="J199" i="2"/>
  <c r="I199" i="2"/>
  <c r="H199" i="2"/>
  <c r="J200" i="2"/>
  <c r="J215" i="2"/>
  <c r="I215" i="2"/>
  <c r="H215" i="2"/>
  <c r="J223" i="2"/>
  <c r="I223" i="2"/>
  <c r="H223" i="2"/>
  <c r="I227" i="2"/>
  <c r="J235" i="2"/>
  <c r="J236" i="2"/>
  <c r="I236" i="2"/>
  <c r="H236" i="2"/>
  <c r="J237" i="2"/>
  <c r="J247" i="2"/>
  <c r="I247" i="2"/>
  <c r="H247" i="2"/>
  <c r="P258" i="2"/>
  <c r="Q258" i="2" s="1"/>
  <c r="L259" i="2"/>
  <c r="P287" i="2"/>
  <c r="Q287" i="2" s="1"/>
  <c r="J287" i="2"/>
  <c r="I287" i="2"/>
  <c r="R287" i="2"/>
  <c r="O287" i="2" s="1"/>
  <c r="G297" i="2"/>
  <c r="K297" i="2" s="1"/>
  <c r="J299" i="2"/>
  <c r="R299" i="2"/>
  <c r="O299" i="2" s="1"/>
  <c r="P299" i="2"/>
  <c r="Q299" i="2" s="1"/>
  <c r="L299" i="2"/>
  <c r="H299" i="2"/>
  <c r="I299" i="2"/>
  <c r="J311" i="2"/>
  <c r="R312" i="2"/>
  <c r="O312" i="2" s="1"/>
  <c r="J321" i="2"/>
  <c r="H323" i="2"/>
  <c r="P335" i="2"/>
  <c r="Q335" i="2" s="1"/>
  <c r="R335" i="2"/>
  <c r="O335" i="2" s="1"/>
  <c r="I335" i="2"/>
  <c r="H335" i="2"/>
  <c r="L340" i="2"/>
  <c r="J340" i="2"/>
  <c r="I340" i="2"/>
  <c r="P340" i="2"/>
  <c r="Q340" i="2" s="1"/>
  <c r="R340" i="2"/>
  <c r="O340" i="2" s="1"/>
  <c r="I360" i="2"/>
  <c r="L365" i="2"/>
  <c r="R365" i="2"/>
  <c r="O365" i="2" s="1"/>
  <c r="P365" i="2"/>
  <c r="Q365" i="2" s="1"/>
  <c r="J365" i="2"/>
  <c r="J368" i="2"/>
  <c r="R377" i="2"/>
  <c r="O377" i="2" s="1"/>
  <c r="I377" i="2"/>
  <c r="H377" i="2"/>
  <c r="P377" i="2"/>
  <c r="Q377" i="2" s="1"/>
  <c r="L377" i="2"/>
  <c r="J377" i="2"/>
  <c r="P383" i="2"/>
  <c r="Q383" i="2" s="1"/>
  <c r="R383" i="2"/>
  <c r="O383" i="2" s="1"/>
  <c r="L383" i="2"/>
  <c r="I383" i="2"/>
  <c r="H383" i="2"/>
  <c r="G388" i="2"/>
  <c r="K388" i="2" s="1"/>
  <c r="J398" i="2"/>
  <c r="R404" i="2"/>
  <c r="O404" i="2" s="1"/>
  <c r="H404" i="2"/>
  <c r="P404" i="2"/>
  <c r="Q404" i="2" s="1"/>
  <c r="L404" i="2"/>
  <c r="J404" i="2"/>
  <c r="H407" i="2"/>
  <c r="R407" i="2"/>
  <c r="O407" i="2" s="1"/>
  <c r="P407" i="2"/>
  <c r="Q407" i="2" s="1"/>
  <c r="I407" i="2"/>
  <c r="J407" i="2"/>
  <c r="R410" i="2"/>
  <c r="O410" i="2" s="1"/>
  <c r="H410" i="2"/>
  <c r="P410" i="2"/>
  <c r="Q410" i="2" s="1"/>
  <c r="I410" i="2"/>
  <c r="L410" i="2"/>
  <c r="J410" i="2"/>
  <c r="J413" i="2"/>
  <c r="I421" i="2"/>
  <c r="J421" i="2"/>
  <c r="H421" i="2"/>
  <c r="J438" i="2"/>
  <c r="I438" i="2"/>
  <c r="H438" i="2"/>
  <c r="R452" i="2"/>
  <c r="O452" i="2" s="1"/>
  <c r="I452" i="2"/>
  <c r="H452" i="2"/>
  <c r="P452" i="2"/>
  <c r="Q452" i="2" s="1"/>
  <c r="L452" i="2"/>
  <c r="J452" i="2"/>
  <c r="J485" i="2"/>
  <c r="R485" i="2"/>
  <c r="O485" i="2" s="1"/>
  <c r="I485" i="2"/>
  <c r="P485" i="2"/>
  <c r="Q485" i="2" s="1"/>
  <c r="L485" i="2"/>
  <c r="H485" i="2"/>
  <c r="R489" i="2"/>
  <c r="O489" i="2" s="1"/>
  <c r="P489" i="2"/>
  <c r="Q489" i="2" s="1"/>
  <c r="J489" i="2"/>
  <c r="I489" i="2"/>
  <c r="H489" i="2"/>
  <c r="G517" i="2"/>
  <c r="K517" i="2" s="1"/>
  <c r="P535" i="2"/>
  <c r="Q535" i="2" s="1"/>
  <c r="L535" i="2"/>
  <c r="R535" i="2"/>
  <c r="O535" i="2" s="1"/>
  <c r="H535" i="2"/>
  <c r="I535" i="2"/>
  <c r="L548" i="2"/>
  <c r="P548" i="2"/>
  <c r="Q548" i="2" s="1"/>
  <c r="J548" i="2"/>
  <c r="R548" i="2"/>
  <c r="O548" i="2" s="1"/>
  <c r="I548" i="2"/>
  <c r="H548" i="2"/>
  <c r="T607" i="2"/>
  <c r="S607" i="2"/>
  <c r="H729" i="2"/>
  <c r="R729" i="2"/>
  <c r="O729" i="2" s="1"/>
  <c r="J729" i="2"/>
  <c r="I729" i="2"/>
  <c r="P729" i="2"/>
  <c r="Q729" i="2" s="1"/>
  <c r="L729" i="2"/>
  <c r="G789" i="2"/>
  <c r="K789" i="2" s="1"/>
  <c r="J798" i="2"/>
  <c r="R798" i="2"/>
  <c r="O798" i="2" s="1"/>
  <c r="I798" i="2"/>
  <c r="P798" i="2"/>
  <c r="Q798" i="2" s="1"/>
  <c r="L798" i="2"/>
  <c r="H798" i="2"/>
  <c r="G801" i="2"/>
  <c r="K801" i="2" s="1"/>
  <c r="R286" i="2"/>
  <c r="O286" i="2" s="1"/>
  <c r="P286" i="2"/>
  <c r="Q286" i="2" s="1"/>
  <c r="H320" i="2"/>
  <c r="P320" i="2"/>
  <c r="Q320" i="2" s="1"/>
  <c r="R320" i="2"/>
  <c r="O320" i="2" s="1"/>
  <c r="P367" i="2"/>
  <c r="Q367" i="2" s="1"/>
  <c r="H367" i="2"/>
  <c r="R367" i="2"/>
  <c r="O367" i="2" s="1"/>
  <c r="J462" i="2"/>
  <c r="H462" i="2"/>
  <c r="R462" i="2"/>
  <c r="O462" i="2" s="1"/>
  <c r="L462" i="2"/>
  <c r="I462" i="2"/>
  <c r="G477" i="2"/>
  <c r="K477" i="2" s="1"/>
  <c r="P514" i="2"/>
  <c r="Q514" i="2" s="1"/>
  <c r="L514" i="2"/>
  <c r="H514" i="2"/>
  <c r="R514" i="2"/>
  <c r="O514" i="2" s="1"/>
  <c r="I514" i="2"/>
  <c r="T592" i="2"/>
  <c r="S592" i="2"/>
  <c r="L650" i="2"/>
  <c r="P650" i="2"/>
  <c r="Q650" i="2" s="1"/>
  <c r="R650" i="2"/>
  <c r="O650" i="2" s="1"/>
  <c r="I650" i="2"/>
  <c r="H650" i="2"/>
  <c r="G773" i="2"/>
  <c r="K773" i="2" s="1"/>
  <c r="S784" i="2"/>
  <c r="G50" i="2"/>
  <c r="K50" i="2" s="1"/>
  <c r="G59" i="2"/>
  <c r="K59" i="2" s="1"/>
  <c r="G68" i="2"/>
  <c r="K68" i="2" s="1"/>
  <c r="G77" i="2"/>
  <c r="K77" i="2" s="1"/>
  <c r="G91" i="2"/>
  <c r="K91" i="2" s="1"/>
  <c r="R101" i="2"/>
  <c r="O101" i="2" s="1"/>
  <c r="H112" i="2"/>
  <c r="P112" i="2"/>
  <c r="Q112" i="2" s="1"/>
  <c r="R133" i="2"/>
  <c r="O133" i="2" s="1"/>
  <c r="H144" i="2"/>
  <c r="P144" i="2"/>
  <c r="Q144" i="2" s="1"/>
  <c r="R165" i="2"/>
  <c r="O165" i="2" s="1"/>
  <c r="H176" i="2"/>
  <c r="P176" i="2"/>
  <c r="Q176" i="2" s="1"/>
  <c r="R197" i="2"/>
  <c r="O197" i="2" s="1"/>
  <c r="H208" i="2"/>
  <c r="P208" i="2"/>
  <c r="Q208" i="2" s="1"/>
  <c r="H245" i="2"/>
  <c r="P263" i="2"/>
  <c r="Q263" i="2" s="1"/>
  <c r="L263" i="2"/>
  <c r="R273" i="2"/>
  <c r="O273" i="2" s="1"/>
  <c r="I273" i="2"/>
  <c r="H273" i="2"/>
  <c r="J273" i="2"/>
  <c r="L286" i="2"/>
  <c r="H296" i="2"/>
  <c r="P296" i="2"/>
  <c r="Q296" i="2" s="1"/>
  <c r="J296" i="2"/>
  <c r="I296" i="2"/>
  <c r="J302" i="2"/>
  <c r="I302" i="2"/>
  <c r="J307" i="2"/>
  <c r="I307" i="2"/>
  <c r="H307" i="2"/>
  <c r="R307" i="2"/>
  <c r="O307" i="2" s="1"/>
  <c r="L308" i="2"/>
  <c r="P308" i="2"/>
  <c r="Q308" i="2" s="1"/>
  <c r="L320" i="2"/>
  <c r="H328" i="2"/>
  <c r="P328" i="2"/>
  <c r="Q328" i="2" s="1"/>
  <c r="J328" i="2"/>
  <c r="I328" i="2"/>
  <c r="J334" i="2"/>
  <c r="I334" i="2"/>
  <c r="L367" i="2"/>
  <c r="J370" i="2"/>
  <c r="R370" i="2"/>
  <c r="O370" i="2" s="1"/>
  <c r="I370" i="2"/>
  <c r="H370" i="2"/>
  <c r="L370" i="2"/>
  <c r="H384" i="2"/>
  <c r="P384" i="2"/>
  <c r="Q384" i="2" s="1"/>
  <c r="L384" i="2"/>
  <c r="J384" i="2"/>
  <c r="J387" i="2"/>
  <c r="R387" i="2"/>
  <c r="O387" i="2" s="1"/>
  <c r="I387" i="2"/>
  <c r="P387" i="2"/>
  <c r="Q387" i="2" s="1"/>
  <c r="G397" i="2"/>
  <c r="K397" i="2" s="1"/>
  <c r="P399" i="2"/>
  <c r="Q399" i="2" s="1"/>
  <c r="L399" i="2"/>
  <c r="J399" i="2"/>
  <c r="H420" i="2"/>
  <c r="J430" i="2"/>
  <c r="G435" i="2"/>
  <c r="K435" i="2" s="1"/>
  <c r="J454" i="2"/>
  <c r="R454" i="2"/>
  <c r="O454" i="2" s="1"/>
  <c r="P454" i="2"/>
  <c r="Q454" i="2" s="1"/>
  <c r="L454" i="2"/>
  <c r="J457" i="2"/>
  <c r="I457" i="2"/>
  <c r="P457" i="2"/>
  <c r="Q457" i="2" s="1"/>
  <c r="L457" i="2"/>
  <c r="P466" i="2"/>
  <c r="Q466" i="2" s="1"/>
  <c r="R466" i="2"/>
  <c r="O466" i="2" s="1"/>
  <c r="H466" i="2"/>
  <c r="I474" i="2"/>
  <c r="G484" i="2"/>
  <c r="K484" i="2" s="1"/>
  <c r="L497" i="2"/>
  <c r="P530" i="2"/>
  <c r="Q530" i="2" s="1"/>
  <c r="R530" i="2"/>
  <c r="O530" i="2" s="1"/>
  <c r="I530" i="2"/>
  <c r="H530" i="2"/>
  <c r="L530" i="2"/>
  <c r="R577" i="2"/>
  <c r="O577" i="2" s="1"/>
  <c r="I577" i="2"/>
  <c r="H577" i="2"/>
  <c r="L577" i="2"/>
  <c r="P577" i="2"/>
  <c r="Q577" i="2" s="1"/>
  <c r="J577" i="2"/>
  <c r="G647" i="2"/>
  <c r="K647" i="2" s="1"/>
  <c r="R662" i="2"/>
  <c r="O662" i="2" s="1"/>
  <c r="I662" i="2"/>
  <c r="H662" i="2"/>
  <c r="P662" i="2"/>
  <c r="Q662" i="2" s="1"/>
  <c r="T705" i="2"/>
  <c r="S705" i="2"/>
  <c r="G741" i="2"/>
  <c r="K741" i="2" s="1"/>
  <c r="I776" i="2"/>
  <c r="R776" i="2"/>
  <c r="O776" i="2" s="1"/>
  <c r="H776" i="2"/>
  <c r="L776" i="2"/>
  <c r="J776" i="2"/>
  <c r="P776" i="2"/>
  <c r="Q776" i="2" s="1"/>
  <c r="L465" i="2"/>
  <c r="J465" i="2"/>
  <c r="P465" i="2"/>
  <c r="Q465" i="2" s="1"/>
  <c r="I465" i="2"/>
  <c r="H465" i="2"/>
  <c r="R500" i="2"/>
  <c r="O500" i="2" s="1"/>
  <c r="I500" i="2"/>
  <c r="H500" i="2"/>
  <c r="L500" i="2"/>
  <c r="P500" i="2"/>
  <c r="Q500" i="2" s="1"/>
  <c r="P598" i="2"/>
  <c r="Q598" i="2" s="1"/>
  <c r="L598" i="2"/>
  <c r="H598" i="2"/>
  <c r="J598" i="2"/>
  <c r="I598" i="2"/>
  <c r="R598" i="2"/>
  <c r="O598" i="2" s="1"/>
  <c r="P667" i="2"/>
  <c r="Q667" i="2" s="1"/>
  <c r="L667" i="2"/>
  <c r="R667" i="2"/>
  <c r="O667" i="2" s="1"/>
  <c r="T747" i="2"/>
  <c r="S747" i="2"/>
  <c r="J806" i="2"/>
  <c r="R806" i="2"/>
  <c r="O806" i="2" s="1"/>
  <c r="I806" i="2"/>
  <c r="P806" i="2"/>
  <c r="Q806" i="2" s="1"/>
  <c r="L806" i="2"/>
  <c r="H806" i="2"/>
  <c r="P811" i="2"/>
  <c r="Q811" i="2" s="1"/>
  <c r="J811" i="2"/>
  <c r="I811" i="2"/>
  <c r="H811" i="2"/>
  <c r="R811" i="2"/>
  <c r="O811" i="2" s="1"/>
  <c r="H288" i="2"/>
  <c r="P288" i="2"/>
  <c r="Q288" i="2" s="1"/>
  <c r="R288" i="2"/>
  <c r="O288" i="2" s="1"/>
  <c r="R318" i="2"/>
  <c r="O318" i="2" s="1"/>
  <c r="P318" i="2"/>
  <c r="Q318" i="2" s="1"/>
  <c r="H436" i="2"/>
  <c r="J436" i="2"/>
  <c r="P458" i="2"/>
  <c r="Q458" i="2" s="1"/>
  <c r="L458" i="2"/>
  <c r="J458" i="2"/>
  <c r="I458" i="2"/>
  <c r="H458" i="2"/>
  <c r="P481" i="2"/>
  <c r="Q481" i="2" s="1"/>
  <c r="L481" i="2"/>
  <c r="R481" i="2"/>
  <c r="O481" i="2" s="1"/>
  <c r="J481" i="2"/>
  <c r="L504" i="2"/>
  <c r="P504" i="2"/>
  <c r="Q504" i="2" s="1"/>
  <c r="R504" i="2"/>
  <c r="O504" i="2" s="1"/>
  <c r="J504" i="2"/>
  <c r="P583" i="2"/>
  <c r="Q583" i="2" s="1"/>
  <c r="L583" i="2"/>
  <c r="R583" i="2"/>
  <c r="O583" i="2" s="1"/>
  <c r="J583" i="2"/>
  <c r="P674" i="2"/>
  <c r="Q674" i="2" s="1"/>
  <c r="L674" i="2"/>
  <c r="R674" i="2"/>
  <c r="O674" i="2" s="1"/>
  <c r="J674" i="2"/>
  <c r="I674" i="2"/>
  <c r="T680" i="2"/>
  <c r="S680" i="2"/>
  <c r="L108" i="2"/>
  <c r="J108" i="2"/>
  <c r="L140" i="2"/>
  <c r="J140" i="2"/>
  <c r="L172" i="2"/>
  <c r="J172" i="2"/>
  <c r="L204" i="2"/>
  <c r="J204" i="2"/>
  <c r="J241" i="2"/>
  <c r="L260" i="2"/>
  <c r="J260" i="2"/>
  <c r="P271" i="2"/>
  <c r="Q271" i="2" s="1"/>
  <c r="H271" i="2"/>
  <c r="R271" i="2"/>
  <c r="O271" i="2" s="1"/>
  <c r="R281" i="2"/>
  <c r="O281" i="2" s="1"/>
  <c r="I281" i="2"/>
  <c r="H281" i="2"/>
  <c r="J281" i="2"/>
  <c r="J283" i="2"/>
  <c r="L283" i="2"/>
  <c r="I283" i="2"/>
  <c r="L285" i="2"/>
  <c r="J285" i="2"/>
  <c r="I294" i="2"/>
  <c r="H294" i="2"/>
  <c r="R294" i="2"/>
  <c r="O294" i="2" s="1"/>
  <c r="H304" i="2"/>
  <c r="P304" i="2"/>
  <c r="Q304" i="2" s="1"/>
  <c r="L304" i="2"/>
  <c r="J304" i="2"/>
  <c r="P310" i="2"/>
  <c r="Q310" i="2" s="1"/>
  <c r="L310" i="2"/>
  <c r="R313" i="2"/>
  <c r="O313" i="2" s="1"/>
  <c r="I313" i="2"/>
  <c r="H313" i="2"/>
  <c r="J313" i="2"/>
  <c r="J315" i="2"/>
  <c r="L315" i="2"/>
  <c r="I315" i="2"/>
  <c r="L317" i="2"/>
  <c r="J317" i="2"/>
  <c r="I326" i="2"/>
  <c r="H326" i="2"/>
  <c r="R326" i="2"/>
  <c r="O326" i="2" s="1"/>
  <c r="H336" i="2"/>
  <c r="P336" i="2"/>
  <c r="Q336" i="2" s="1"/>
  <c r="L336" i="2"/>
  <c r="J336" i="2"/>
  <c r="G361" i="2"/>
  <c r="K361" i="2" s="1"/>
  <c r="P375" i="2"/>
  <c r="Q375" i="2" s="1"/>
  <c r="R375" i="2"/>
  <c r="O375" i="2" s="1"/>
  <c r="L381" i="2"/>
  <c r="P381" i="2"/>
  <c r="Q381" i="2" s="1"/>
  <c r="J381" i="2"/>
  <c r="J386" i="2"/>
  <c r="R386" i="2"/>
  <c r="O386" i="2" s="1"/>
  <c r="I386" i="2"/>
  <c r="H386" i="2"/>
  <c r="L390" i="2"/>
  <c r="H390" i="2"/>
  <c r="R390" i="2"/>
  <c r="O390" i="2" s="1"/>
  <c r="L396" i="2"/>
  <c r="J396" i="2"/>
  <c r="P396" i="2"/>
  <c r="Q396" i="2" s="1"/>
  <c r="H400" i="2"/>
  <c r="P400" i="2"/>
  <c r="Q400" i="2" s="1"/>
  <c r="J400" i="2"/>
  <c r="I400" i="2"/>
  <c r="R401" i="2"/>
  <c r="O401" i="2" s="1"/>
  <c r="I401" i="2"/>
  <c r="H401" i="2"/>
  <c r="P401" i="2"/>
  <c r="Q401" i="2" s="1"/>
  <c r="R408" i="2"/>
  <c r="O408" i="2" s="1"/>
  <c r="I408" i="2"/>
  <c r="J408" i="2"/>
  <c r="H408" i="2"/>
  <c r="G419" i="2"/>
  <c r="K419" i="2" s="1"/>
  <c r="M420" i="2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P462" i="2"/>
  <c r="Q462" i="2" s="1"/>
  <c r="G464" i="2"/>
  <c r="K464" i="2" s="1"/>
  <c r="S467" i="2"/>
  <c r="L480" i="2"/>
  <c r="J480" i="2"/>
  <c r="I480" i="2"/>
  <c r="R480" i="2"/>
  <c r="O480" i="2" s="1"/>
  <c r="I481" i="2"/>
  <c r="H491" i="2"/>
  <c r="P491" i="2"/>
  <c r="Q491" i="2" s="1"/>
  <c r="R491" i="2"/>
  <c r="O491" i="2" s="1"/>
  <c r="J491" i="2"/>
  <c r="I491" i="2"/>
  <c r="G495" i="2"/>
  <c r="K495" i="2" s="1"/>
  <c r="I504" i="2"/>
  <c r="G511" i="2"/>
  <c r="K511" i="2" s="1"/>
  <c r="L512" i="2"/>
  <c r="R512" i="2"/>
  <c r="O512" i="2" s="1"/>
  <c r="P512" i="2"/>
  <c r="Q512" i="2" s="1"/>
  <c r="I512" i="2"/>
  <c r="H512" i="2"/>
  <c r="L519" i="2"/>
  <c r="P519" i="2"/>
  <c r="Q519" i="2" s="1"/>
  <c r="J519" i="2"/>
  <c r="I519" i="2"/>
  <c r="H519" i="2"/>
  <c r="L527" i="2"/>
  <c r="P527" i="2"/>
  <c r="Q527" i="2" s="1"/>
  <c r="J527" i="2"/>
  <c r="I527" i="2"/>
  <c r="R545" i="2"/>
  <c r="O545" i="2" s="1"/>
  <c r="I545" i="2"/>
  <c r="H545" i="2"/>
  <c r="P545" i="2"/>
  <c r="Q545" i="2" s="1"/>
  <c r="J545" i="2"/>
  <c r="J554" i="2"/>
  <c r="R554" i="2"/>
  <c r="O554" i="2" s="1"/>
  <c r="I554" i="2"/>
  <c r="H554" i="2"/>
  <c r="P554" i="2"/>
  <c r="Q554" i="2" s="1"/>
  <c r="P566" i="2"/>
  <c r="Q566" i="2" s="1"/>
  <c r="R566" i="2"/>
  <c r="O566" i="2" s="1"/>
  <c r="L566" i="2"/>
  <c r="J566" i="2"/>
  <c r="I583" i="2"/>
  <c r="T614" i="2"/>
  <c r="S614" i="2"/>
  <c r="H616" i="2"/>
  <c r="P616" i="2"/>
  <c r="Q616" i="2" s="1"/>
  <c r="J616" i="2"/>
  <c r="I616" i="2"/>
  <c r="R616" i="2"/>
  <c r="O616" i="2" s="1"/>
  <c r="G629" i="2"/>
  <c r="K629" i="2" s="1"/>
  <c r="R643" i="2"/>
  <c r="O643" i="2" s="1"/>
  <c r="I643" i="2"/>
  <c r="H643" i="2"/>
  <c r="P643" i="2"/>
  <c r="Q643" i="2" s="1"/>
  <c r="L643" i="2"/>
  <c r="J655" i="2"/>
  <c r="R655" i="2"/>
  <c r="O655" i="2" s="1"/>
  <c r="I655" i="2"/>
  <c r="L655" i="2"/>
  <c r="H655" i="2"/>
  <c r="P655" i="2"/>
  <c r="Q655" i="2" s="1"/>
  <c r="L665" i="2"/>
  <c r="P665" i="2"/>
  <c r="Q665" i="2" s="1"/>
  <c r="J665" i="2"/>
  <c r="I665" i="2"/>
  <c r="H665" i="2"/>
  <c r="R665" i="2"/>
  <c r="O665" i="2" s="1"/>
  <c r="L687" i="2"/>
  <c r="P687" i="2"/>
  <c r="Q687" i="2" s="1"/>
  <c r="J687" i="2"/>
  <c r="R687" i="2"/>
  <c r="O687" i="2" s="1"/>
  <c r="I687" i="2"/>
  <c r="H687" i="2"/>
  <c r="J717" i="2"/>
  <c r="R717" i="2"/>
  <c r="O717" i="2" s="1"/>
  <c r="I717" i="2"/>
  <c r="P717" i="2"/>
  <c r="Q717" i="2" s="1"/>
  <c r="L717" i="2"/>
  <c r="H717" i="2"/>
  <c r="J737" i="2"/>
  <c r="I737" i="2"/>
  <c r="R737" i="2"/>
  <c r="O737" i="2" s="1"/>
  <c r="P737" i="2"/>
  <c r="Q737" i="2" s="1"/>
  <c r="L737" i="2"/>
  <c r="H737" i="2"/>
  <c r="G739" i="2"/>
  <c r="K739" i="2" s="1"/>
  <c r="L771" i="2"/>
  <c r="I771" i="2"/>
  <c r="H771" i="2"/>
  <c r="R771" i="2"/>
  <c r="O771" i="2" s="1"/>
  <c r="J771" i="2"/>
  <c r="P771" i="2"/>
  <c r="Q771" i="2" s="1"/>
  <c r="H433" i="2"/>
  <c r="I445" i="2"/>
  <c r="J445" i="2"/>
  <c r="H445" i="2"/>
  <c r="J509" i="2"/>
  <c r="R509" i="2"/>
  <c r="O509" i="2" s="1"/>
  <c r="I509" i="2"/>
  <c r="H509" i="2"/>
  <c r="P509" i="2"/>
  <c r="Q509" i="2" s="1"/>
  <c r="G565" i="2"/>
  <c r="K565" i="2" s="1"/>
  <c r="P652" i="2"/>
  <c r="Q652" i="2" s="1"/>
  <c r="L652" i="2"/>
  <c r="J652" i="2"/>
  <c r="R652" i="2"/>
  <c r="O652" i="2" s="1"/>
  <c r="H688" i="2"/>
  <c r="R688" i="2"/>
  <c r="O688" i="2" s="1"/>
  <c r="I688" i="2"/>
  <c r="P688" i="2"/>
  <c r="Q688" i="2" s="1"/>
  <c r="L688" i="2"/>
  <c r="G782" i="2"/>
  <c r="K782" i="2" s="1"/>
  <c r="S796" i="2"/>
  <c r="T796" i="2"/>
  <c r="J815" i="2"/>
  <c r="P815" i="2"/>
  <c r="Q815" i="2" s="1"/>
  <c r="L815" i="2"/>
  <c r="I815" i="2"/>
  <c r="H815" i="2"/>
  <c r="R815" i="2"/>
  <c r="O815" i="2" s="1"/>
  <c r="L402" i="2"/>
  <c r="J402" i="2"/>
  <c r="I402" i="2"/>
  <c r="R402" i="2"/>
  <c r="O402" i="2" s="1"/>
  <c r="J425" i="2"/>
  <c r="I425" i="2"/>
  <c r="H425" i="2"/>
  <c r="G444" i="2"/>
  <c r="K444" i="2" s="1"/>
  <c r="R497" i="2"/>
  <c r="O497" i="2" s="1"/>
  <c r="H497" i="2"/>
  <c r="I497" i="2"/>
  <c r="L573" i="2"/>
  <c r="R573" i="2"/>
  <c r="O573" i="2" s="1"/>
  <c r="J573" i="2"/>
  <c r="I573" i="2"/>
  <c r="H573" i="2"/>
  <c r="P573" i="2"/>
  <c r="Q573" i="2" s="1"/>
  <c r="R617" i="2"/>
  <c r="O617" i="2" s="1"/>
  <c r="I617" i="2"/>
  <c r="H617" i="2"/>
  <c r="P617" i="2"/>
  <c r="Q617" i="2" s="1"/>
  <c r="L617" i="2"/>
  <c r="L634" i="2"/>
  <c r="R634" i="2" s="1"/>
  <c r="J634" i="2"/>
  <c r="I634" i="2"/>
  <c r="H634" i="2"/>
  <c r="T648" i="2"/>
  <c r="S648" i="2"/>
  <c r="H652" i="2"/>
  <c r="J684" i="2"/>
  <c r="R684" i="2"/>
  <c r="O684" i="2" s="1"/>
  <c r="I684" i="2"/>
  <c r="P684" i="2"/>
  <c r="Q684" i="2" s="1"/>
  <c r="L684" i="2"/>
  <c r="H37" i="2"/>
  <c r="G70" i="2"/>
  <c r="K70" i="2" s="1"/>
  <c r="H101" i="2"/>
  <c r="H108" i="2"/>
  <c r="H120" i="2"/>
  <c r="P120" i="2"/>
  <c r="Q120" i="2" s="1"/>
  <c r="H133" i="2"/>
  <c r="H140" i="2"/>
  <c r="H152" i="2"/>
  <c r="P152" i="2"/>
  <c r="Q152" i="2" s="1"/>
  <c r="H165" i="2"/>
  <c r="H172" i="2"/>
  <c r="H184" i="2"/>
  <c r="P184" i="2"/>
  <c r="Q184" i="2" s="1"/>
  <c r="H197" i="2"/>
  <c r="H204" i="2"/>
  <c r="H221" i="2"/>
  <c r="H234" i="2"/>
  <c r="H241" i="2"/>
  <c r="H253" i="2"/>
  <c r="H260" i="2"/>
  <c r="L271" i="2"/>
  <c r="L281" i="2"/>
  <c r="H283" i="2"/>
  <c r="H285" i="2"/>
  <c r="L294" i="2"/>
  <c r="L301" i="2"/>
  <c r="H301" i="2"/>
  <c r="R301" i="2"/>
  <c r="O301" i="2" s="1"/>
  <c r="I304" i="2"/>
  <c r="H310" i="2"/>
  <c r="L313" i="2"/>
  <c r="H315" i="2"/>
  <c r="H317" i="2"/>
  <c r="L326" i="2"/>
  <c r="L333" i="2"/>
  <c r="H333" i="2"/>
  <c r="R333" i="2"/>
  <c r="O333" i="2" s="1"/>
  <c r="I336" i="2"/>
  <c r="G345" i="2"/>
  <c r="K345" i="2" s="1"/>
  <c r="G353" i="2"/>
  <c r="K353" i="2" s="1"/>
  <c r="R369" i="2"/>
  <c r="O369" i="2" s="1"/>
  <c r="I369" i="2"/>
  <c r="H369" i="2"/>
  <c r="P369" i="2"/>
  <c r="Q369" i="2" s="1"/>
  <c r="L369" i="2"/>
  <c r="J379" i="2"/>
  <c r="R379" i="2"/>
  <c r="O379" i="2" s="1"/>
  <c r="I379" i="2"/>
  <c r="L380" i="2"/>
  <c r="J380" i="2"/>
  <c r="R380" i="2"/>
  <c r="O380" i="2" s="1"/>
  <c r="P380" i="2"/>
  <c r="Q380" i="2" s="1"/>
  <c r="H381" i="2"/>
  <c r="L386" i="2"/>
  <c r="P390" i="2"/>
  <c r="Q390" i="2" s="1"/>
  <c r="H396" i="2"/>
  <c r="L400" i="2"/>
  <c r="L401" i="2"/>
  <c r="P406" i="2"/>
  <c r="Q406" i="2" s="1"/>
  <c r="L406" i="2"/>
  <c r="J406" i="2"/>
  <c r="I406" i="2"/>
  <c r="H406" i="2"/>
  <c r="L408" i="2"/>
  <c r="G412" i="2"/>
  <c r="K412" i="2" s="1"/>
  <c r="G429" i="2"/>
  <c r="K429" i="2" s="1"/>
  <c r="G461" i="2"/>
  <c r="K461" i="2" s="1"/>
  <c r="P474" i="2"/>
  <c r="Q474" i="2" s="1"/>
  <c r="H474" i="2"/>
  <c r="R474" i="2"/>
  <c r="O474" i="2" s="1"/>
  <c r="L474" i="2"/>
  <c r="J486" i="2"/>
  <c r="L486" i="2"/>
  <c r="I486" i="2"/>
  <c r="P486" i="2"/>
  <c r="Q486" i="2" s="1"/>
  <c r="L491" i="2"/>
  <c r="G503" i="2"/>
  <c r="K503" i="2" s="1"/>
  <c r="J525" i="2"/>
  <c r="R525" i="2"/>
  <c r="O525" i="2" s="1"/>
  <c r="I525" i="2"/>
  <c r="L525" i="2"/>
  <c r="P525" i="2"/>
  <c r="Q525" i="2" s="1"/>
  <c r="H525" i="2"/>
  <c r="L529" i="2"/>
  <c r="J529" i="2"/>
  <c r="P529" i="2"/>
  <c r="Q529" i="2" s="1"/>
  <c r="I529" i="2"/>
  <c r="R529" i="2"/>
  <c r="O529" i="2" s="1"/>
  <c r="R532" i="2"/>
  <c r="O532" i="2" s="1"/>
  <c r="I532" i="2"/>
  <c r="H532" i="2"/>
  <c r="P532" i="2"/>
  <c r="Q532" i="2" s="1"/>
  <c r="R537" i="2"/>
  <c r="O537" i="2" s="1"/>
  <c r="I537" i="2"/>
  <c r="H537" i="2"/>
  <c r="P537" i="2"/>
  <c r="Q537" i="2" s="1"/>
  <c r="L537" i="2"/>
  <c r="L545" i="2"/>
  <c r="L554" i="2"/>
  <c r="H566" i="2"/>
  <c r="G578" i="2"/>
  <c r="K578" i="2" s="1"/>
  <c r="G586" i="2"/>
  <c r="K586" i="2" s="1"/>
  <c r="J594" i="2"/>
  <c r="R594" i="2"/>
  <c r="O594" i="2" s="1"/>
  <c r="I594" i="2"/>
  <c r="P594" i="2"/>
  <c r="Q594" i="2" s="1"/>
  <c r="L594" i="2"/>
  <c r="G603" i="2"/>
  <c r="K603" i="2" s="1"/>
  <c r="L616" i="2"/>
  <c r="T661" i="2"/>
  <c r="S661" i="2"/>
  <c r="G672" i="2"/>
  <c r="K672" i="2" s="1"/>
  <c r="T681" i="2"/>
  <c r="S681" i="2"/>
  <c r="G766" i="2"/>
  <c r="K766" i="2" s="1"/>
  <c r="R349" i="2"/>
  <c r="O349" i="2" s="1"/>
  <c r="I443" i="2"/>
  <c r="H443" i="2"/>
  <c r="H459" i="2"/>
  <c r="P459" i="2"/>
  <c r="Q459" i="2" s="1"/>
  <c r="J459" i="2"/>
  <c r="I459" i="2"/>
  <c r="G501" i="2"/>
  <c r="K501" i="2" s="1"/>
  <c r="G515" i="2"/>
  <c r="K515" i="2" s="1"/>
  <c r="G552" i="2"/>
  <c r="K552" i="2" s="1"/>
  <c r="P558" i="2"/>
  <c r="Q558" i="2" s="1"/>
  <c r="L558" i="2"/>
  <c r="J558" i="2"/>
  <c r="I558" i="2"/>
  <c r="H560" i="2"/>
  <c r="P560" i="2"/>
  <c r="Q560" i="2" s="1"/>
  <c r="L560" i="2"/>
  <c r="G604" i="2"/>
  <c r="K604" i="2" s="1"/>
  <c r="R606" i="2"/>
  <c r="O606" i="2" s="1"/>
  <c r="P606" i="2"/>
  <c r="Q606" i="2" s="1"/>
  <c r="L606" i="2"/>
  <c r="J628" i="2"/>
  <c r="I628" i="2"/>
  <c r="H628" i="2"/>
  <c r="G641" i="2"/>
  <c r="K641" i="2" s="1"/>
  <c r="J671" i="2"/>
  <c r="R671" i="2"/>
  <c r="O671" i="2" s="1"/>
  <c r="I671" i="2"/>
  <c r="P671" i="2"/>
  <c r="Q671" i="2" s="1"/>
  <c r="L671" i="2"/>
  <c r="T699" i="2"/>
  <c r="S699" i="2"/>
  <c r="G728" i="2"/>
  <c r="K728" i="2" s="1"/>
  <c r="T755" i="2"/>
  <c r="S755" i="2"/>
  <c r="R267" i="2"/>
  <c r="O267" i="2" s="1"/>
  <c r="R284" i="2"/>
  <c r="O284" i="2" s="1"/>
  <c r="R316" i="2"/>
  <c r="O316" i="2" s="1"/>
  <c r="L364" i="2"/>
  <c r="J364" i="2"/>
  <c r="J371" i="2"/>
  <c r="R371" i="2"/>
  <c r="O371" i="2" s="1"/>
  <c r="I371" i="2"/>
  <c r="J405" i="2"/>
  <c r="I405" i="2"/>
  <c r="R405" i="2"/>
  <c r="O405" i="2" s="1"/>
  <c r="H405" i="2"/>
  <c r="J426" i="2"/>
  <c r="G446" i="2"/>
  <c r="K446" i="2" s="1"/>
  <c r="L447" i="2"/>
  <c r="J447" i="2"/>
  <c r="J470" i="2"/>
  <c r="I470" i="2"/>
  <c r="H470" i="2"/>
  <c r="R470" i="2"/>
  <c r="O470" i="2" s="1"/>
  <c r="L471" i="2"/>
  <c r="P471" i="2"/>
  <c r="Q471" i="2" s="1"/>
  <c r="P482" i="2"/>
  <c r="Q482" i="2" s="1"/>
  <c r="I482" i="2"/>
  <c r="H482" i="2"/>
  <c r="R482" i="2"/>
  <c r="O482" i="2" s="1"/>
  <c r="R492" i="2"/>
  <c r="O492" i="2" s="1"/>
  <c r="I492" i="2"/>
  <c r="H492" i="2"/>
  <c r="L492" i="2"/>
  <c r="J492" i="2"/>
  <c r="J510" i="2"/>
  <c r="P510" i="2"/>
  <c r="Q510" i="2" s="1"/>
  <c r="L510" i="2"/>
  <c r="I513" i="2"/>
  <c r="L513" i="2"/>
  <c r="J513" i="2"/>
  <c r="G528" i="2"/>
  <c r="K528" i="2" s="1"/>
  <c r="P559" i="2"/>
  <c r="Q559" i="2" s="1"/>
  <c r="H559" i="2"/>
  <c r="R559" i="2"/>
  <c r="O559" i="2" s="1"/>
  <c r="I559" i="2"/>
  <c r="G562" i="2"/>
  <c r="K562" i="2" s="1"/>
  <c r="G584" i="2"/>
  <c r="K584" i="2" s="1"/>
  <c r="J632" i="2"/>
  <c r="I632" i="2"/>
  <c r="H632" i="2"/>
  <c r="J639" i="2"/>
  <c r="R639" i="2"/>
  <c r="O639" i="2" s="1"/>
  <c r="I639" i="2"/>
  <c r="P639" i="2"/>
  <c r="Q639" i="2" s="1"/>
  <c r="H639" i="2"/>
  <c r="G646" i="2"/>
  <c r="K646" i="2" s="1"/>
  <c r="J648" i="2"/>
  <c r="P648" i="2"/>
  <c r="Q648" i="2" s="1"/>
  <c r="L648" i="2"/>
  <c r="I648" i="2"/>
  <c r="H648" i="2"/>
  <c r="H653" i="2"/>
  <c r="P653" i="2"/>
  <c r="Q653" i="2" s="1"/>
  <c r="J653" i="2"/>
  <c r="I653" i="2"/>
  <c r="L653" i="2"/>
  <c r="J659" i="2"/>
  <c r="P659" i="2"/>
  <c r="Q659" i="2" s="1"/>
  <c r="L659" i="2"/>
  <c r="I659" i="2"/>
  <c r="R659" i="2"/>
  <c r="O659" i="2" s="1"/>
  <c r="P668" i="2"/>
  <c r="Q668" i="2" s="1"/>
  <c r="H668" i="2"/>
  <c r="J668" i="2"/>
  <c r="I668" i="2"/>
  <c r="R668" i="2"/>
  <c r="O668" i="2" s="1"/>
  <c r="J685" i="2"/>
  <c r="R685" i="2"/>
  <c r="O685" i="2" s="1"/>
  <c r="L685" i="2"/>
  <c r="I685" i="2"/>
  <c r="P685" i="2"/>
  <c r="Q685" i="2" s="1"/>
  <c r="H685" i="2"/>
  <c r="R693" i="2"/>
  <c r="O693" i="2" s="1"/>
  <c r="I693" i="2"/>
  <c r="L693" i="2"/>
  <c r="J693" i="2"/>
  <c r="R716" i="2"/>
  <c r="O716" i="2" s="1"/>
  <c r="I716" i="2"/>
  <c r="H716" i="2"/>
  <c r="J716" i="2"/>
  <c r="P716" i="2"/>
  <c r="Q716" i="2" s="1"/>
  <c r="L716" i="2"/>
  <c r="H804" i="2"/>
  <c r="P804" i="2"/>
  <c r="Q804" i="2" s="1"/>
  <c r="R804" i="2"/>
  <c r="O804" i="2" s="1"/>
  <c r="L804" i="2"/>
  <c r="H267" i="2"/>
  <c r="G276" i="2"/>
  <c r="K276" i="2" s="1"/>
  <c r="H284" i="2"/>
  <c r="H316" i="2"/>
  <c r="H349" i="2"/>
  <c r="G357" i="2"/>
  <c r="K357" i="2" s="1"/>
  <c r="H364" i="2"/>
  <c r="H371" i="2"/>
  <c r="G372" i="2"/>
  <c r="K372" i="2" s="1"/>
  <c r="R385" i="2"/>
  <c r="O385" i="2" s="1"/>
  <c r="I385" i="2"/>
  <c r="H385" i="2"/>
  <c r="P385" i="2"/>
  <c r="Q385" i="2" s="1"/>
  <c r="L405" i="2"/>
  <c r="H426" i="2"/>
  <c r="G440" i="2"/>
  <c r="K440" i="2" s="1"/>
  <c r="G441" i="2"/>
  <c r="K441" i="2" s="1"/>
  <c r="H447" i="2"/>
  <c r="R460" i="2"/>
  <c r="O460" i="2" s="1"/>
  <c r="I460" i="2"/>
  <c r="H460" i="2"/>
  <c r="P460" i="2"/>
  <c r="Q460" i="2" s="1"/>
  <c r="H467" i="2"/>
  <c r="P467" i="2"/>
  <c r="Q467" i="2" s="1"/>
  <c r="L467" i="2"/>
  <c r="J467" i="2"/>
  <c r="L470" i="2"/>
  <c r="H471" i="2"/>
  <c r="G472" i="2"/>
  <c r="K472" i="2" s="1"/>
  <c r="P473" i="2"/>
  <c r="Q473" i="2" s="1"/>
  <c r="L473" i="2"/>
  <c r="L482" i="2"/>
  <c r="P490" i="2"/>
  <c r="Q490" i="2" s="1"/>
  <c r="J490" i="2"/>
  <c r="I490" i="2"/>
  <c r="H490" i="2"/>
  <c r="J493" i="2"/>
  <c r="R493" i="2"/>
  <c r="O493" i="2" s="1"/>
  <c r="I493" i="2"/>
  <c r="P493" i="2"/>
  <c r="Q493" i="2" s="1"/>
  <c r="H510" i="2"/>
  <c r="H513" i="2"/>
  <c r="J521" i="2"/>
  <c r="R521" i="2"/>
  <c r="O521" i="2" s="1"/>
  <c r="G547" i="2"/>
  <c r="K547" i="2" s="1"/>
  <c r="G557" i="2"/>
  <c r="K557" i="2" s="1"/>
  <c r="L559" i="2"/>
  <c r="I582" i="2"/>
  <c r="H582" i="2"/>
  <c r="R582" i="2"/>
  <c r="O582" i="2" s="1"/>
  <c r="L582" i="2"/>
  <c r="J582" i="2"/>
  <c r="R593" i="2"/>
  <c r="O593" i="2" s="1"/>
  <c r="I593" i="2"/>
  <c r="H593" i="2"/>
  <c r="P593" i="2"/>
  <c r="Q593" i="2" s="1"/>
  <c r="L593" i="2"/>
  <c r="G595" i="2"/>
  <c r="K595" i="2" s="1"/>
  <c r="S597" i="2"/>
  <c r="P599" i="2"/>
  <c r="Q599" i="2" s="1"/>
  <c r="I599" i="2"/>
  <c r="H599" i="2"/>
  <c r="R599" i="2"/>
  <c r="O599" i="2" s="1"/>
  <c r="L599" i="2"/>
  <c r="J599" i="2"/>
  <c r="G601" i="2"/>
  <c r="K601" i="2" s="1"/>
  <c r="L639" i="2"/>
  <c r="I651" i="2"/>
  <c r="H651" i="2"/>
  <c r="P651" i="2"/>
  <c r="Q651" i="2" s="1"/>
  <c r="L651" i="2"/>
  <c r="J651" i="2"/>
  <c r="H659" i="2"/>
  <c r="L668" i="2"/>
  <c r="P680" i="2"/>
  <c r="Q680" i="2" s="1"/>
  <c r="J680" i="2"/>
  <c r="I680" i="2"/>
  <c r="H680" i="2"/>
  <c r="R691" i="2"/>
  <c r="O691" i="2" s="1"/>
  <c r="I691" i="2"/>
  <c r="H691" i="2"/>
  <c r="P691" i="2"/>
  <c r="Q691" i="2" s="1"/>
  <c r="L691" i="2"/>
  <c r="J691" i="2"/>
  <c r="H693" i="2"/>
  <c r="T694" i="2"/>
  <c r="P722" i="2"/>
  <c r="Q722" i="2" s="1"/>
  <c r="J722" i="2"/>
  <c r="I722" i="2"/>
  <c r="L722" i="2"/>
  <c r="H722" i="2"/>
  <c r="R722" i="2"/>
  <c r="O722" i="2" s="1"/>
  <c r="L744" i="2"/>
  <c r="I744" i="2"/>
  <c r="H744" i="2"/>
  <c r="R744" i="2"/>
  <c r="O744" i="2" s="1"/>
  <c r="J744" i="2"/>
  <c r="P744" i="2"/>
  <c r="Q744" i="2" s="1"/>
  <c r="P498" i="2"/>
  <c r="Q498" i="2" s="1"/>
  <c r="J498" i="2"/>
  <c r="G536" i="2"/>
  <c r="K536" i="2" s="1"/>
  <c r="R569" i="2"/>
  <c r="O569" i="2" s="1"/>
  <c r="I569" i="2"/>
  <c r="H569" i="2"/>
  <c r="J569" i="2"/>
  <c r="L569" i="2"/>
  <c r="J570" i="2"/>
  <c r="R570" i="2"/>
  <c r="O570" i="2" s="1"/>
  <c r="I570" i="2"/>
  <c r="P570" i="2"/>
  <c r="Q570" i="2" s="1"/>
  <c r="H570" i="2"/>
  <c r="L613" i="2"/>
  <c r="P613" i="2"/>
  <c r="Q613" i="2" s="1"/>
  <c r="J613" i="2"/>
  <c r="I614" i="2"/>
  <c r="H614" i="2"/>
  <c r="J614" i="2"/>
  <c r="P615" i="2"/>
  <c r="Q615" i="2" s="1"/>
  <c r="L615" i="2"/>
  <c r="I615" i="2"/>
  <c r="H615" i="2"/>
  <c r="G626" i="2"/>
  <c r="K626" i="2" s="1"/>
  <c r="G649" i="2"/>
  <c r="K649" i="2" s="1"/>
  <c r="L657" i="2"/>
  <c r="R657" i="2"/>
  <c r="O657" i="2" s="1"/>
  <c r="H690" i="2"/>
  <c r="P690" i="2"/>
  <c r="Q690" i="2" s="1"/>
  <c r="I690" i="2"/>
  <c r="R690" i="2"/>
  <c r="O690" i="2" s="1"/>
  <c r="L690" i="2"/>
  <c r="H697" i="2"/>
  <c r="R697" i="2"/>
  <c r="O697" i="2" s="1"/>
  <c r="P697" i="2"/>
  <c r="Q697" i="2" s="1"/>
  <c r="L697" i="2"/>
  <c r="J697" i="2"/>
  <c r="I697" i="2"/>
  <c r="G700" i="2"/>
  <c r="K700" i="2" s="1"/>
  <c r="J702" i="2"/>
  <c r="P702" i="2"/>
  <c r="Q702" i="2" s="1"/>
  <c r="R702" i="2"/>
  <c r="O702" i="2" s="1"/>
  <c r="L702" i="2"/>
  <c r="I702" i="2"/>
  <c r="H702" i="2"/>
  <c r="J734" i="2"/>
  <c r="P734" i="2"/>
  <c r="Q734" i="2" s="1"/>
  <c r="L734" i="2"/>
  <c r="I734" i="2"/>
  <c r="R734" i="2"/>
  <c r="O734" i="2" s="1"/>
  <c r="G799" i="2"/>
  <c r="K799" i="2" s="1"/>
  <c r="G822" i="2"/>
  <c r="K822" i="2" s="1"/>
  <c r="G424" i="2"/>
  <c r="K424" i="2" s="1"/>
  <c r="L450" i="2"/>
  <c r="G456" i="2"/>
  <c r="K456" i="2" s="1"/>
  <c r="G487" i="2"/>
  <c r="K487" i="2" s="1"/>
  <c r="L498" i="2"/>
  <c r="H507" i="2"/>
  <c r="P507" i="2"/>
  <c r="Q507" i="2" s="1"/>
  <c r="H531" i="2"/>
  <c r="P531" i="2"/>
  <c r="Q531" i="2" s="1"/>
  <c r="L531" i="2"/>
  <c r="J531" i="2"/>
  <c r="G534" i="2"/>
  <c r="K534" i="2" s="1"/>
  <c r="J542" i="2"/>
  <c r="R542" i="2"/>
  <c r="O542" i="2" s="1"/>
  <c r="P542" i="2"/>
  <c r="Q542" i="2" s="1"/>
  <c r="G561" i="2"/>
  <c r="K561" i="2" s="1"/>
  <c r="L570" i="2"/>
  <c r="L581" i="2"/>
  <c r="P581" i="2"/>
  <c r="Q581" i="2" s="1"/>
  <c r="I581" i="2"/>
  <c r="H581" i="2"/>
  <c r="L597" i="2"/>
  <c r="J597" i="2"/>
  <c r="I597" i="2"/>
  <c r="H597" i="2"/>
  <c r="P607" i="2"/>
  <c r="Q607" i="2" s="1"/>
  <c r="J607" i="2"/>
  <c r="L607" i="2"/>
  <c r="R609" i="2"/>
  <c r="O609" i="2" s="1"/>
  <c r="I609" i="2"/>
  <c r="H609" i="2"/>
  <c r="L609" i="2"/>
  <c r="J609" i="2"/>
  <c r="L612" i="2"/>
  <c r="J612" i="2"/>
  <c r="I612" i="2"/>
  <c r="R612" i="2"/>
  <c r="O612" i="2" s="1"/>
  <c r="H613" i="2"/>
  <c r="L614" i="2"/>
  <c r="H637" i="2"/>
  <c r="P637" i="2"/>
  <c r="Q637" i="2" s="1"/>
  <c r="J637" i="2"/>
  <c r="I637" i="2"/>
  <c r="R654" i="2"/>
  <c r="O654" i="2" s="1"/>
  <c r="I654" i="2"/>
  <c r="H654" i="2"/>
  <c r="P654" i="2"/>
  <c r="Q654" i="2" s="1"/>
  <c r="J654" i="2"/>
  <c r="H657" i="2"/>
  <c r="G663" i="2"/>
  <c r="K663" i="2" s="1"/>
  <c r="L679" i="2"/>
  <c r="J679" i="2"/>
  <c r="R679" i="2"/>
  <c r="O679" i="2" s="1"/>
  <c r="I679" i="2"/>
  <c r="P679" i="2"/>
  <c r="Q679" i="2" s="1"/>
  <c r="P681" i="2"/>
  <c r="Q681" i="2" s="1"/>
  <c r="J681" i="2"/>
  <c r="I681" i="2"/>
  <c r="H681" i="2"/>
  <c r="L681" i="2"/>
  <c r="J705" i="2"/>
  <c r="I705" i="2"/>
  <c r="H705" i="2"/>
  <c r="P705" i="2"/>
  <c r="Q705" i="2" s="1"/>
  <c r="H734" i="2"/>
  <c r="J749" i="2"/>
  <c r="R749" i="2"/>
  <c r="O749" i="2" s="1"/>
  <c r="I749" i="2"/>
  <c r="P749" i="2"/>
  <c r="Q749" i="2" s="1"/>
  <c r="H749" i="2"/>
  <c r="L749" i="2"/>
  <c r="J754" i="2"/>
  <c r="I754" i="2"/>
  <c r="P754" i="2"/>
  <c r="Q754" i="2" s="1"/>
  <c r="L754" i="2"/>
  <c r="R754" i="2"/>
  <c r="O754" i="2" s="1"/>
  <c r="H820" i="2"/>
  <c r="P820" i="2"/>
  <c r="Q820" i="2" s="1"/>
  <c r="J820" i="2"/>
  <c r="I820" i="2"/>
  <c r="L820" i="2"/>
  <c r="R820" i="2"/>
  <c r="O820" i="2" s="1"/>
  <c r="G448" i="2"/>
  <c r="K448" i="2" s="1"/>
  <c r="G479" i="2"/>
  <c r="K479" i="2" s="1"/>
  <c r="L507" i="2"/>
  <c r="I531" i="2"/>
  <c r="G533" i="2"/>
  <c r="K533" i="2" s="1"/>
  <c r="H542" i="2"/>
  <c r="P543" i="2"/>
  <c r="Q543" i="2" s="1"/>
  <c r="J543" i="2"/>
  <c r="I543" i="2"/>
  <c r="H543" i="2"/>
  <c r="G549" i="2"/>
  <c r="K549" i="2" s="1"/>
  <c r="G568" i="2"/>
  <c r="K568" i="2" s="1"/>
  <c r="P569" i="2"/>
  <c r="Q569" i="2" s="1"/>
  <c r="H576" i="2"/>
  <c r="P576" i="2"/>
  <c r="Q576" i="2" s="1"/>
  <c r="R576" i="2"/>
  <c r="O576" i="2" s="1"/>
  <c r="G579" i="2"/>
  <c r="K579" i="2" s="1"/>
  <c r="G585" i="2"/>
  <c r="K585" i="2" s="1"/>
  <c r="L596" i="2"/>
  <c r="P596" i="2"/>
  <c r="Q596" i="2" s="1"/>
  <c r="J596" i="2"/>
  <c r="P597" i="2"/>
  <c r="Q597" i="2" s="1"/>
  <c r="J602" i="2"/>
  <c r="R602" i="2"/>
  <c r="O602" i="2" s="1"/>
  <c r="I602" i="2"/>
  <c r="P602" i="2"/>
  <c r="Q602" i="2" s="1"/>
  <c r="L602" i="2"/>
  <c r="G605" i="2"/>
  <c r="K605" i="2" s="1"/>
  <c r="H607" i="2"/>
  <c r="H612" i="2"/>
  <c r="I613" i="2"/>
  <c r="P614" i="2"/>
  <c r="Q614" i="2" s="1"/>
  <c r="R615" i="2"/>
  <c r="O615" i="2" s="1"/>
  <c r="G625" i="2"/>
  <c r="K625" i="2" s="1"/>
  <c r="P636" i="2"/>
  <c r="Q636" i="2" s="1"/>
  <c r="I636" i="2"/>
  <c r="H636" i="2"/>
  <c r="J636" i="2"/>
  <c r="L637" i="2"/>
  <c r="G642" i="2"/>
  <c r="K642" i="2" s="1"/>
  <c r="L654" i="2"/>
  <c r="I657" i="2"/>
  <c r="H679" i="2"/>
  <c r="G703" i="2"/>
  <c r="K703" i="2" s="1"/>
  <c r="L705" i="2"/>
  <c r="H723" i="2"/>
  <c r="P723" i="2"/>
  <c r="Q723" i="2" s="1"/>
  <c r="R723" i="2"/>
  <c r="O723" i="2" s="1"/>
  <c r="J723" i="2"/>
  <c r="I723" i="2"/>
  <c r="L723" i="2"/>
  <c r="H754" i="2"/>
  <c r="J768" i="2"/>
  <c r="R768" i="2"/>
  <c r="O768" i="2" s="1"/>
  <c r="I768" i="2"/>
  <c r="L768" i="2"/>
  <c r="H768" i="2"/>
  <c r="P768" i="2"/>
  <c r="Q768" i="2" s="1"/>
  <c r="J775" i="2"/>
  <c r="P775" i="2"/>
  <c r="Q775" i="2" s="1"/>
  <c r="L775" i="2"/>
  <c r="R775" i="2"/>
  <c r="O775" i="2" s="1"/>
  <c r="I775" i="2"/>
  <c r="H775" i="2"/>
  <c r="T788" i="2"/>
  <c r="S788" i="2"/>
  <c r="P803" i="2"/>
  <c r="Q803" i="2" s="1"/>
  <c r="I803" i="2"/>
  <c r="H803" i="2"/>
  <c r="R803" i="2"/>
  <c r="O803" i="2" s="1"/>
  <c r="L803" i="2"/>
  <c r="J803" i="2"/>
  <c r="P567" i="2"/>
  <c r="Q567" i="2" s="1"/>
  <c r="I567" i="2"/>
  <c r="H567" i="2"/>
  <c r="P575" i="2"/>
  <c r="Q575" i="2" s="1"/>
  <c r="J575" i="2"/>
  <c r="H592" i="2"/>
  <c r="P592" i="2"/>
  <c r="Q592" i="2" s="1"/>
  <c r="L592" i="2"/>
  <c r="T611" i="2"/>
  <c r="S611" i="2"/>
  <c r="H669" i="2"/>
  <c r="P669" i="2"/>
  <c r="Q669" i="2" s="1"/>
  <c r="G677" i="2"/>
  <c r="K677" i="2" s="1"/>
  <c r="T689" i="2"/>
  <c r="S689" i="2"/>
  <c r="J701" i="2"/>
  <c r="R701" i="2"/>
  <c r="O701" i="2" s="1"/>
  <c r="I701" i="2"/>
  <c r="H701" i="2"/>
  <c r="P701" i="2"/>
  <c r="Q701" i="2" s="1"/>
  <c r="R708" i="2"/>
  <c r="O708" i="2" s="1"/>
  <c r="I708" i="2"/>
  <c r="H708" i="2"/>
  <c r="P708" i="2"/>
  <c r="Q708" i="2" s="1"/>
  <c r="L708" i="2"/>
  <c r="J708" i="2"/>
  <c r="H731" i="2"/>
  <c r="P731" i="2"/>
  <c r="Q731" i="2" s="1"/>
  <c r="I731" i="2"/>
  <c r="R731" i="2"/>
  <c r="O731" i="2" s="1"/>
  <c r="J731" i="2"/>
  <c r="R752" i="2"/>
  <c r="O752" i="2" s="1"/>
  <c r="L752" i="2"/>
  <c r="J752" i="2"/>
  <c r="P752" i="2"/>
  <c r="Q752" i="2" s="1"/>
  <c r="I752" i="2"/>
  <c r="H752" i="2"/>
  <c r="L755" i="2"/>
  <c r="J755" i="2"/>
  <c r="P755" i="2"/>
  <c r="Q755" i="2" s="1"/>
  <c r="I755" i="2"/>
  <c r="R759" i="2"/>
  <c r="O759" i="2" s="1"/>
  <c r="H759" i="2"/>
  <c r="P759" i="2"/>
  <c r="Q759" i="2" s="1"/>
  <c r="J759" i="2"/>
  <c r="I759" i="2"/>
  <c r="P772" i="2"/>
  <c r="Q772" i="2" s="1"/>
  <c r="L772" i="2"/>
  <c r="R772" i="2"/>
  <c r="O772" i="2" s="1"/>
  <c r="I772" i="2"/>
  <c r="H772" i="2"/>
  <c r="H781" i="2"/>
  <c r="L781" i="2"/>
  <c r="J781" i="2"/>
  <c r="I781" i="2"/>
  <c r="R781" i="2"/>
  <c r="O781" i="2" s="1"/>
  <c r="G540" i="2"/>
  <c r="K540" i="2" s="1"/>
  <c r="H544" i="2"/>
  <c r="P544" i="2"/>
  <c r="Q544" i="2" s="1"/>
  <c r="J544" i="2"/>
  <c r="H550" i="2"/>
  <c r="R553" i="2"/>
  <c r="O553" i="2" s="1"/>
  <c r="I553" i="2"/>
  <c r="H553" i="2"/>
  <c r="L567" i="2"/>
  <c r="J574" i="2"/>
  <c r="H575" i="2"/>
  <c r="G588" i="2"/>
  <c r="K588" i="2" s="1"/>
  <c r="I592" i="2"/>
  <c r="I630" i="2"/>
  <c r="H630" i="2"/>
  <c r="G666" i="2"/>
  <c r="K666" i="2" s="1"/>
  <c r="L669" i="2"/>
  <c r="R683" i="2"/>
  <c r="O683" i="2" s="1"/>
  <c r="I683" i="2"/>
  <c r="H683" i="2"/>
  <c r="L683" i="2"/>
  <c r="J683" i="2"/>
  <c r="G686" i="2"/>
  <c r="K686" i="2" s="1"/>
  <c r="G695" i="2"/>
  <c r="K695" i="2" s="1"/>
  <c r="L701" i="2"/>
  <c r="G715" i="2"/>
  <c r="K715" i="2" s="1"/>
  <c r="J725" i="2"/>
  <c r="R725" i="2"/>
  <c r="O725" i="2" s="1"/>
  <c r="I725" i="2"/>
  <c r="H725" i="2"/>
  <c r="L731" i="2"/>
  <c r="H755" i="2"/>
  <c r="L759" i="2"/>
  <c r="G762" i="2"/>
  <c r="K762" i="2" s="1"/>
  <c r="J772" i="2"/>
  <c r="P781" i="2"/>
  <c r="Q781" i="2" s="1"/>
  <c r="H788" i="2"/>
  <c r="P788" i="2"/>
  <c r="Q788" i="2" s="1"/>
  <c r="J788" i="2"/>
  <c r="I788" i="2"/>
  <c r="L788" i="2"/>
  <c r="J794" i="2"/>
  <c r="P794" i="2"/>
  <c r="Q794" i="2" s="1"/>
  <c r="R794" i="2"/>
  <c r="O794" i="2" s="1"/>
  <c r="L794" i="2"/>
  <c r="R797" i="2"/>
  <c r="O797" i="2" s="1"/>
  <c r="I797" i="2"/>
  <c r="H797" i="2"/>
  <c r="J797" i="2"/>
  <c r="P797" i="2"/>
  <c r="Q797" i="2" s="1"/>
  <c r="L797" i="2"/>
  <c r="G541" i="2"/>
  <c r="K541" i="2" s="1"/>
  <c r="I550" i="2"/>
  <c r="L556" i="2"/>
  <c r="P556" i="2"/>
  <c r="Q556" i="2" s="1"/>
  <c r="J571" i="2"/>
  <c r="L571" i="2"/>
  <c r="G572" i="2"/>
  <c r="K572" i="2" s="1"/>
  <c r="I575" i="2"/>
  <c r="G589" i="2"/>
  <c r="K589" i="2" s="1"/>
  <c r="P591" i="2"/>
  <c r="Q591" i="2" s="1"/>
  <c r="R591" i="2"/>
  <c r="O591" i="2" s="1"/>
  <c r="J592" i="2"/>
  <c r="H608" i="2"/>
  <c r="P608" i="2"/>
  <c r="Q608" i="2" s="1"/>
  <c r="R608" i="2"/>
  <c r="O608" i="2" s="1"/>
  <c r="J610" i="2"/>
  <c r="R610" i="2"/>
  <c r="O610" i="2" s="1"/>
  <c r="I610" i="2"/>
  <c r="H610" i="2"/>
  <c r="J611" i="2"/>
  <c r="P611" i="2"/>
  <c r="Q611" i="2" s="1"/>
  <c r="R638" i="2"/>
  <c r="O638" i="2" s="1"/>
  <c r="I638" i="2"/>
  <c r="H638" i="2"/>
  <c r="J638" i="2"/>
  <c r="P644" i="2"/>
  <c r="Q644" i="2" s="1"/>
  <c r="J644" i="2"/>
  <c r="H661" i="2"/>
  <c r="P661" i="2"/>
  <c r="Q661" i="2" s="1"/>
  <c r="L661" i="2"/>
  <c r="J733" i="2"/>
  <c r="R733" i="2"/>
  <c r="O733" i="2" s="1"/>
  <c r="I733" i="2"/>
  <c r="H733" i="2"/>
  <c r="P733" i="2"/>
  <c r="Q733" i="2" s="1"/>
  <c r="L733" i="2"/>
  <c r="G735" i="2"/>
  <c r="K735" i="2" s="1"/>
  <c r="R740" i="2"/>
  <c r="O740" i="2" s="1"/>
  <c r="I740" i="2"/>
  <c r="H740" i="2"/>
  <c r="P740" i="2"/>
  <c r="Q740" i="2" s="1"/>
  <c r="J740" i="2"/>
  <c r="P758" i="2"/>
  <c r="Q758" i="2" s="1"/>
  <c r="L758" i="2"/>
  <c r="J758" i="2"/>
  <c r="I758" i="2"/>
  <c r="H758" i="2"/>
  <c r="H794" i="2"/>
  <c r="L800" i="2"/>
  <c r="P800" i="2"/>
  <c r="Q800" i="2" s="1"/>
  <c r="R800" i="2"/>
  <c r="O800" i="2" s="1"/>
  <c r="J800" i="2"/>
  <c r="I800" i="2"/>
  <c r="G808" i="2"/>
  <c r="K808" i="2" s="1"/>
  <c r="H682" i="2"/>
  <c r="P682" i="2"/>
  <c r="Q682" i="2" s="1"/>
  <c r="R682" i="2"/>
  <c r="O682" i="2" s="1"/>
  <c r="I682" i="2"/>
  <c r="P698" i="2"/>
  <c r="Q698" i="2" s="1"/>
  <c r="L698" i="2"/>
  <c r="J698" i="2"/>
  <c r="I698" i="2"/>
  <c r="P714" i="2"/>
  <c r="Q714" i="2" s="1"/>
  <c r="H714" i="2"/>
  <c r="R714" i="2"/>
  <c r="O714" i="2" s="1"/>
  <c r="I714" i="2"/>
  <c r="P721" i="2"/>
  <c r="Q721" i="2" s="1"/>
  <c r="L721" i="2"/>
  <c r="G732" i="2"/>
  <c r="K732" i="2" s="1"/>
  <c r="I757" i="2"/>
  <c r="R757" i="2"/>
  <c r="O757" i="2" s="1"/>
  <c r="H757" i="2"/>
  <c r="P757" i="2"/>
  <c r="Q757" i="2" s="1"/>
  <c r="J757" i="2"/>
  <c r="J764" i="2"/>
  <c r="I764" i="2"/>
  <c r="H764" i="2"/>
  <c r="P764" i="2"/>
  <c r="Q764" i="2" s="1"/>
  <c r="R764" i="2"/>
  <c r="O764" i="2" s="1"/>
  <c r="L764" i="2"/>
  <c r="J769" i="2"/>
  <c r="H769" i="2"/>
  <c r="R769" i="2"/>
  <c r="O769" i="2" s="1"/>
  <c r="L769" i="2"/>
  <c r="I769" i="2"/>
  <c r="R539" i="2"/>
  <c r="O539" i="2" s="1"/>
  <c r="R564" i="2"/>
  <c r="O564" i="2" s="1"/>
  <c r="R587" i="2"/>
  <c r="O587" i="2" s="1"/>
  <c r="R656" i="2"/>
  <c r="O656" i="2" s="1"/>
  <c r="G673" i="2"/>
  <c r="K673" i="2" s="1"/>
  <c r="J694" i="2"/>
  <c r="P694" i="2"/>
  <c r="Q694" i="2" s="1"/>
  <c r="L694" i="2"/>
  <c r="I694" i="2"/>
  <c r="H694" i="2"/>
  <c r="G707" i="2"/>
  <c r="K707" i="2" s="1"/>
  <c r="J710" i="2"/>
  <c r="H710" i="2"/>
  <c r="R710" i="2"/>
  <c r="O710" i="2" s="1"/>
  <c r="H721" i="2"/>
  <c r="P738" i="2"/>
  <c r="Q738" i="2" s="1"/>
  <c r="R738" i="2"/>
  <c r="O738" i="2" s="1"/>
  <c r="L738" i="2"/>
  <c r="H747" i="2"/>
  <c r="P747" i="2"/>
  <c r="Q747" i="2" s="1"/>
  <c r="L747" i="2"/>
  <c r="J747" i="2"/>
  <c r="I747" i="2"/>
  <c r="P756" i="2"/>
  <c r="Q756" i="2" s="1"/>
  <c r="H756" i="2"/>
  <c r="J756" i="2"/>
  <c r="I756" i="2"/>
  <c r="L757" i="2"/>
  <c r="R767" i="2"/>
  <c r="O767" i="2" s="1"/>
  <c r="I767" i="2"/>
  <c r="H767" i="2"/>
  <c r="P767" i="2"/>
  <c r="Q767" i="2" s="1"/>
  <c r="L767" i="2"/>
  <c r="J767" i="2"/>
  <c r="G780" i="2"/>
  <c r="K780" i="2" s="1"/>
  <c r="G785" i="2"/>
  <c r="K785" i="2" s="1"/>
  <c r="G790" i="2"/>
  <c r="K790" i="2" s="1"/>
  <c r="P795" i="2"/>
  <c r="Q795" i="2" s="1"/>
  <c r="R795" i="2"/>
  <c r="O795" i="2" s="1"/>
  <c r="J795" i="2"/>
  <c r="I795" i="2"/>
  <c r="J814" i="2"/>
  <c r="R814" i="2"/>
  <c r="O814" i="2" s="1"/>
  <c r="I814" i="2"/>
  <c r="H814" i="2"/>
  <c r="L814" i="2"/>
  <c r="P814" i="2"/>
  <c r="Q814" i="2" s="1"/>
  <c r="J823" i="2"/>
  <c r="R823" i="2"/>
  <c r="O823" i="2" s="1"/>
  <c r="P823" i="2"/>
  <c r="Q823" i="2" s="1"/>
  <c r="L823" i="2"/>
  <c r="I823" i="2"/>
  <c r="H823" i="2"/>
  <c r="P706" i="2"/>
  <c r="Q706" i="2" s="1"/>
  <c r="H706" i="2"/>
  <c r="G712" i="2"/>
  <c r="K712" i="2" s="1"/>
  <c r="R724" i="2"/>
  <c r="O724" i="2" s="1"/>
  <c r="I724" i="2"/>
  <c r="H724" i="2"/>
  <c r="L724" i="2"/>
  <c r="L745" i="2"/>
  <c r="P745" i="2"/>
  <c r="Q745" i="2" s="1"/>
  <c r="R748" i="2"/>
  <c r="O748" i="2" s="1"/>
  <c r="I748" i="2"/>
  <c r="H748" i="2"/>
  <c r="J748" i="2"/>
  <c r="J750" i="2"/>
  <c r="L750" i="2"/>
  <c r="I750" i="2"/>
  <c r="R750" i="2"/>
  <c r="O750" i="2" s="1"/>
  <c r="J753" i="2"/>
  <c r="P753" i="2"/>
  <c r="Q753" i="2" s="1"/>
  <c r="H753" i="2"/>
  <c r="L753" i="2"/>
  <c r="J760" i="2"/>
  <c r="R760" i="2"/>
  <c r="O760" i="2" s="1"/>
  <c r="I760" i="2"/>
  <c r="L760" i="2"/>
  <c r="P765" i="2"/>
  <c r="Q765" i="2" s="1"/>
  <c r="R765" i="2"/>
  <c r="O765" i="2" s="1"/>
  <c r="I765" i="2"/>
  <c r="H765" i="2"/>
  <c r="G770" i="2"/>
  <c r="K770" i="2" s="1"/>
  <c r="G805" i="2"/>
  <c r="K805" i="2" s="1"/>
  <c r="L816" i="2"/>
  <c r="J816" i="2"/>
  <c r="I816" i="2"/>
  <c r="R816" i="2"/>
  <c r="O816" i="2" s="1"/>
  <c r="H816" i="2"/>
  <c r="P816" i="2"/>
  <c r="Q816" i="2" s="1"/>
  <c r="P689" i="2"/>
  <c r="Q689" i="2" s="1"/>
  <c r="L689" i="2"/>
  <c r="L711" i="2"/>
  <c r="P711" i="2"/>
  <c r="Q711" i="2" s="1"/>
  <c r="J711" i="2"/>
  <c r="I711" i="2"/>
  <c r="J726" i="2"/>
  <c r="R726" i="2"/>
  <c r="O726" i="2" s="1"/>
  <c r="L727" i="2"/>
  <c r="I727" i="2"/>
  <c r="H727" i="2"/>
  <c r="R727" i="2"/>
  <c r="O727" i="2" s="1"/>
  <c r="G763" i="2"/>
  <c r="K763" i="2" s="1"/>
  <c r="G793" i="2"/>
  <c r="K793" i="2" s="1"/>
  <c r="R813" i="2"/>
  <c r="O813" i="2" s="1"/>
  <c r="I813" i="2"/>
  <c r="H813" i="2"/>
  <c r="L813" i="2"/>
  <c r="J813" i="2"/>
  <c r="R821" i="2"/>
  <c r="O821" i="2" s="1"/>
  <c r="I821" i="2"/>
  <c r="H821" i="2"/>
  <c r="P821" i="2"/>
  <c r="Q821" i="2" s="1"/>
  <c r="J821" i="2"/>
  <c r="P730" i="2"/>
  <c r="Q730" i="2" s="1"/>
  <c r="L730" i="2"/>
  <c r="J742" i="2"/>
  <c r="H742" i="2"/>
  <c r="R742" i="2"/>
  <c r="O742" i="2" s="1"/>
  <c r="J761" i="2"/>
  <c r="R761" i="2"/>
  <c r="O761" i="2" s="1"/>
  <c r="P761" i="2"/>
  <c r="Q761" i="2" s="1"/>
  <c r="P778" i="2"/>
  <c r="Q778" i="2" s="1"/>
  <c r="L778" i="2"/>
  <c r="R778" i="2"/>
  <c r="O778" i="2" s="1"/>
  <c r="P784" i="2"/>
  <c r="Q784" i="2" s="1"/>
  <c r="L784" i="2"/>
  <c r="I784" i="2"/>
  <c r="H784" i="2"/>
  <c r="P819" i="2"/>
  <c r="Q819" i="2" s="1"/>
  <c r="L819" i="2"/>
  <c r="I819" i="2"/>
  <c r="H819" i="2"/>
  <c r="G678" i="2"/>
  <c r="K678" i="2" s="1"/>
  <c r="G696" i="2"/>
  <c r="K696" i="2" s="1"/>
  <c r="H699" i="2"/>
  <c r="P699" i="2"/>
  <c r="Q699" i="2" s="1"/>
  <c r="I699" i="2"/>
  <c r="G720" i="2"/>
  <c r="K720" i="2" s="1"/>
  <c r="H730" i="2"/>
  <c r="I742" i="2"/>
  <c r="G743" i="2"/>
  <c r="K743" i="2" s="1"/>
  <c r="P746" i="2"/>
  <c r="Q746" i="2" s="1"/>
  <c r="H746" i="2"/>
  <c r="R746" i="2"/>
  <c r="O746" i="2" s="1"/>
  <c r="H761" i="2"/>
  <c r="G777" i="2"/>
  <c r="K777" i="2" s="1"/>
  <c r="H778" i="2"/>
  <c r="J784" i="2"/>
  <c r="P802" i="2"/>
  <c r="Q802" i="2" s="1"/>
  <c r="L802" i="2"/>
  <c r="H802" i="2"/>
  <c r="R802" i="2"/>
  <c r="O802" i="2" s="1"/>
  <c r="R810" i="2"/>
  <c r="O810" i="2" s="1"/>
  <c r="P810" i="2"/>
  <c r="Q810" i="2" s="1"/>
  <c r="I810" i="2"/>
  <c r="H810" i="2"/>
  <c r="J819" i="2"/>
  <c r="R779" i="2"/>
  <c r="O779" i="2" s="1"/>
  <c r="H779" i="2"/>
  <c r="I779" i="2"/>
  <c r="I818" i="2"/>
  <c r="H818" i="2"/>
  <c r="J818" i="2"/>
  <c r="G704" i="2"/>
  <c r="K704" i="2" s="1"/>
  <c r="G719" i="2"/>
  <c r="K719" i="2" s="1"/>
  <c r="G736" i="2"/>
  <c r="K736" i="2" s="1"/>
  <c r="G751" i="2"/>
  <c r="K751" i="2" s="1"/>
  <c r="L779" i="2"/>
  <c r="G807" i="2"/>
  <c r="K807" i="2" s="1"/>
  <c r="L818" i="2"/>
  <c r="P787" i="2"/>
  <c r="Q787" i="2" s="1"/>
  <c r="L787" i="2"/>
  <c r="J791" i="2"/>
  <c r="R791" i="2"/>
  <c r="O791" i="2" s="1"/>
  <c r="H796" i="2"/>
  <c r="P796" i="2"/>
  <c r="Q796" i="2" s="1"/>
  <c r="L796" i="2"/>
  <c r="G774" i="2"/>
  <c r="K774" i="2" s="1"/>
  <c r="G783" i="2"/>
  <c r="K783" i="2" s="1"/>
  <c r="G786" i="2"/>
  <c r="K786" i="2" s="1"/>
  <c r="H791" i="2"/>
  <c r="G792" i="2"/>
  <c r="K792" i="2" s="1"/>
  <c r="I796" i="2"/>
  <c r="H812" i="2"/>
  <c r="P812" i="2"/>
  <c r="Q812" i="2" s="1"/>
  <c r="R812" i="2"/>
  <c r="O812" i="2" s="1"/>
  <c r="S197" i="1"/>
  <c r="S181" i="1"/>
  <c r="S68" i="1"/>
  <c r="S165" i="1"/>
  <c r="O200" i="1"/>
  <c r="T200" i="1" s="1"/>
  <c r="O168" i="1"/>
  <c r="S168" i="1" s="1"/>
  <c r="O190" i="1"/>
  <c r="S190" i="1" s="1"/>
  <c r="L155" i="1"/>
  <c r="P155" i="1"/>
  <c r="Q155" i="1" s="1"/>
  <c r="L154" i="1"/>
  <c r="R154" i="1"/>
  <c r="I146" i="1"/>
  <c r="L146" i="1"/>
  <c r="R186" i="1"/>
  <c r="L186" i="1"/>
  <c r="P186" i="1"/>
  <c r="Q186" i="1" s="1"/>
  <c r="P68" i="1"/>
  <c r="Q68" i="1" s="1"/>
  <c r="L195" i="1"/>
  <c r="R195" i="1"/>
  <c r="P195" i="1"/>
  <c r="Q195" i="1" s="1"/>
  <c r="P178" i="1"/>
  <c r="Q178" i="1" s="1"/>
  <c r="L178" i="1"/>
  <c r="R178" i="1"/>
  <c r="L163" i="1"/>
  <c r="R163" i="1"/>
  <c r="P126" i="1"/>
  <c r="Q126" i="1" s="1"/>
  <c r="R126" i="1"/>
  <c r="P158" i="1"/>
  <c r="Q158" i="1" s="1"/>
  <c r="R158" i="1"/>
  <c r="L158" i="1"/>
  <c r="R66" i="1"/>
  <c r="L66" i="1"/>
  <c r="P66" i="1"/>
  <c r="Q66" i="1" s="1"/>
  <c r="P154" i="1"/>
  <c r="Q154" i="1" s="1"/>
  <c r="P76" i="1"/>
  <c r="Q76" i="1" s="1"/>
  <c r="L68" i="1"/>
  <c r="R70" i="1"/>
  <c r="R164" i="1"/>
  <c r="P70" i="1"/>
  <c r="Q70" i="1" s="1"/>
  <c r="P89" i="1"/>
  <c r="Q89" i="1" s="1"/>
  <c r="R89" i="1"/>
  <c r="L89" i="1"/>
  <c r="P73" i="1"/>
  <c r="Q73" i="1" s="1"/>
  <c r="R73" i="1"/>
  <c r="L73" i="1"/>
  <c r="P160" i="1"/>
  <c r="Q160" i="1" s="1"/>
  <c r="R160" i="1"/>
  <c r="L160" i="1"/>
  <c r="R136" i="1"/>
  <c r="P136" i="1"/>
  <c r="Q136" i="1" s="1"/>
  <c r="I136" i="1"/>
  <c r="L136" i="1"/>
  <c r="J120" i="1"/>
  <c r="R120" i="1"/>
  <c r="P120" i="1"/>
  <c r="Q120" i="1" s="1"/>
  <c r="L120" i="1"/>
  <c r="P65" i="1"/>
  <c r="Q65" i="1" s="1"/>
  <c r="R65" i="1"/>
  <c r="L65" i="1"/>
  <c r="I132" i="1"/>
  <c r="R132" i="1"/>
  <c r="P132" i="1"/>
  <c r="Q132" i="1" s="1"/>
  <c r="L132" i="1"/>
  <c r="P193" i="1"/>
  <c r="Q193" i="1" s="1"/>
  <c r="R193" i="1"/>
  <c r="L193" i="1"/>
  <c r="P169" i="1"/>
  <c r="Q169" i="1" s="1"/>
  <c r="L169" i="1"/>
  <c r="I142" i="1"/>
  <c r="P142" i="1"/>
  <c r="Q142" i="1" s="1"/>
  <c r="R142" i="1"/>
  <c r="P192" i="1"/>
  <c r="Q192" i="1" s="1"/>
  <c r="R192" i="1"/>
  <c r="L192" i="1"/>
  <c r="P168" i="1"/>
  <c r="Q168" i="1" s="1"/>
  <c r="L168" i="1"/>
  <c r="I112" i="1"/>
  <c r="R112" i="1"/>
  <c r="P112" i="1"/>
  <c r="Q112" i="1" s="1"/>
  <c r="L112" i="1"/>
  <c r="J112" i="1"/>
  <c r="R88" i="1"/>
  <c r="P88" i="1"/>
  <c r="Q88" i="1" s="1"/>
  <c r="L88" i="1"/>
  <c r="I150" i="1"/>
  <c r="R150" i="1"/>
  <c r="L150" i="1"/>
  <c r="P150" i="1"/>
  <c r="Q150" i="1" s="1"/>
  <c r="I151" i="1"/>
  <c r="P151" i="1"/>
  <c r="Q151" i="1" s="1"/>
  <c r="R151" i="1"/>
  <c r="L151" i="1"/>
  <c r="L83" i="1"/>
  <c r="R83" i="1"/>
  <c r="P190" i="1"/>
  <c r="Q190" i="1" s="1"/>
  <c r="R183" i="1"/>
  <c r="P183" i="1"/>
  <c r="Q183" i="1" s="1"/>
  <c r="L183" i="1"/>
  <c r="I135" i="1"/>
  <c r="P135" i="1"/>
  <c r="Q135" i="1" s="1"/>
  <c r="R135" i="1"/>
  <c r="L135" i="1"/>
  <c r="R90" i="1"/>
  <c r="P90" i="1"/>
  <c r="Q90" i="1" s="1"/>
  <c r="I140" i="1"/>
  <c r="R140" i="1"/>
  <c r="P140" i="1"/>
  <c r="Q140" i="1" s="1"/>
  <c r="L140" i="1"/>
  <c r="R174" i="1"/>
  <c r="L174" i="1"/>
  <c r="P174" i="1"/>
  <c r="Q174" i="1" s="1"/>
  <c r="I110" i="1"/>
  <c r="P110" i="1"/>
  <c r="Q110" i="1" s="1"/>
  <c r="R110" i="1"/>
  <c r="L78" i="1"/>
  <c r="P78" i="1"/>
  <c r="Q78" i="1" s="1"/>
  <c r="R78" i="1"/>
  <c r="I124" i="1"/>
  <c r="R124" i="1"/>
  <c r="P124" i="1"/>
  <c r="Q124" i="1" s="1"/>
  <c r="J124" i="1"/>
  <c r="P204" i="1"/>
  <c r="Q204" i="1" s="1"/>
  <c r="R204" i="1"/>
  <c r="L204" i="1"/>
  <c r="P60" i="1"/>
  <c r="Q60" i="1" s="1"/>
  <c r="R60" i="1"/>
  <c r="L60" i="1"/>
  <c r="L90" i="1"/>
  <c r="P185" i="1"/>
  <c r="Q185" i="1" s="1"/>
  <c r="R185" i="1"/>
  <c r="L185" i="1"/>
  <c r="P161" i="1"/>
  <c r="Q161" i="1" s="1"/>
  <c r="R161" i="1"/>
  <c r="L161" i="1"/>
  <c r="P81" i="1"/>
  <c r="Q81" i="1" s="1"/>
  <c r="R81" i="1"/>
  <c r="L81" i="1"/>
  <c r="I152" i="1"/>
  <c r="R152" i="1"/>
  <c r="P152" i="1"/>
  <c r="Q152" i="1" s="1"/>
  <c r="L152" i="1"/>
  <c r="P208" i="1"/>
  <c r="Q208" i="1" s="1"/>
  <c r="R208" i="1"/>
  <c r="P184" i="1"/>
  <c r="Q184" i="1" s="1"/>
  <c r="L184" i="1"/>
  <c r="R184" i="1"/>
  <c r="I144" i="1"/>
  <c r="R144" i="1"/>
  <c r="L144" i="1"/>
  <c r="P144" i="1"/>
  <c r="Q144" i="1" s="1"/>
  <c r="I96" i="1"/>
  <c r="R96" i="1"/>
  <c r="L96" i="1"/>
  <c r="P96" i="1"/>
  <c r="Q96" i="1" s="1"/>
  <c r="J96" i="1"/>
  <c r="R72" i="1"/>
  <c r="P72" i="1"/>
  <c r="Q72" i="1" s="1"/>
  <c r="I122" i="1"/>
  <c r="R122" i="1"/>
  <c r="P122" i="1"/>
  <c r="Q122" i="1" s="1"/>
  <c r="L191" i="1"/>
  <c r="P191" i="1"/>
  <c r="Q191" i="1" s="1"/>
  <c r="R191" i="1"/>
  <c r="R167" i="1"/>
  <c r="P167" i="1"/>
  <c r="Q167" i="1" s="1"/>
  <c r="L167" i="1"/>
  <c r="J111" i="1"/>
  <c r="L111" i="1"/>
  <c r="R111" i="1"/>
  <c r="P111" i="1"/>
  <c r="Q111" i="1" s="1"/>
  <c r="P188" i="1"/>
  <c r="Q188" i="1" s="1"/>
  <c r="R188" i="1"/>
  <c r="L188" i="1"/>
  <c r="L208" i="1"/>
  <c r="P182" i="1"/>
  <c r="Q182" i="1" s="1"/>
  <c r="R182" i="1"/>
  <c r="L182" i="1"/>
  <c r="P205" i="1"/>
  <c r="Q205" i="1" s="1"/>
  <c r="L205" i="1"/>
  <c r="R205" i="1"/>
  <c r="I109" i="1"/>
  <c r="R109" i="1"/>
  <c r="L109" i="1"/>
  <c r="P109" i="1"/>
  <c r="Q109" i="1" s="1"/>
  <c r="P77" i="1"/>
  <c r="Q77" i="1" s="1"/>
  <c r="R77" i="1"/>
  <c r="L77" i="1"/>
  <c r="P198" i="1"/>
  <c r="Q198" i="1" s="1"/>
  <c r="R198" i="1"/>
  <c r="L198" i="1"/>
  <c r="R92" i="1"/>
  <c r="P92" i="1"/>
  <c r="Q92" i="1" s="1"/>
  <c r="L92" i="1"/>
  <c r="L190" i="1"/>
  <c r="L179" i="1"/>
  <c r="R179" i="1"/>
  <c r="I102" i="1"/>
  <c r="R102" i="1"/>
  <c r="P102" i="1"/>
  <c r="Q102" i="1" s="1"/>
  <c r="L102" i="1"/>
  <c r="P197" i="1"/>
  <c r="Q197" i="1" s="1"/>
  <c r="L197" i="1"/>
  <c r="I134" i="1"/>
  <c r="R134" i="1"/>
  <c r="L134" i="1"/>
  <c r="P134" i="1"/>
  <c r="Q134" i="1" s="1"/>
  <c r="P83" i="1"/>
  <c r="Q83" i="1" s="1"/>
  <c r="R206" i="1"/>
  <c r="P206" i="1"/>
  <c r="Q206" i="1" s="1"/>
  <c r="L206" i="1"/>
  <c r="P69" i="1"/>
  <c r="Q69" i="1" s="1"/>
  <c r="R69" i="1"/>
  <c r="L69" i="1"/>
  <c r="P201" i="1"/>
  <c r="Q201" i="1" s="1"/>
  <c r="L201" i="1"/>
  <c r="R201" i="1"/>
  <c r="P177" i="1"/>
  <c r="Q177" i="1" s="1"/>
  <c r="R177" i="1"/>
  <c r="L177" i="1"/>
  <c r="P200" i="1"/>
  <c r="Q200" i="1" s="1"/>
  <c r="L200" i="1"/>
  <c r="P176" i="1"/>
  <c r="Q176" i="1" s="1"/>
  <c r="R176" i="1"/>
  <c r="I128" i="1"/>
  <c r="R128" i="1"/>
  <c r="L128" i="1"/>
  <c r="P128" i="1"/>
  <c r="Q128" i="1" s="1"/>
  <c r="J128" i="1"/>
  <c r="I104" i="1"/>
  <c r="R104" i="1"/>
  <c r="P104" i="1"/>
  <c r="Q104" i="1" s="1"/>
  <c r="R80" i="1"/>
  <c r="P80" i="1"/>
  <c r="Q80" i="1" s="1"/>
  <c r="L80" i="1"/>
  <c r="P189" i="1"/>
  <c r="Q189" i="1" s="1"/>
  <c r="L189" i="1"/>
  <c r="R189" i="1"/>
  <c r="I141" i="1"/>
  <c r="R141" i="1"/>
  <c r="L141" i="1"/>
  <c r="P141" i="1"/>
  <c r="Q141" i="1" s="1"/>
  <c r="R199" i="1"/>
  <c r="P199" i="1"/>
  <c r="Q199" i="1" s="1"/>
  <c r="L199" i="1"/>
  <c r="R175" i="1"/>
  <c r="P175" i="1"/>
  <c r="Q175" i="1" s="1"/>
  <c r="I149" i="1"/>
  <c r="R149" i="1"/>
  <c r="L149" i="1"/>
  <c r="P149" i="1"/>
  <c r="Q149" i="1" s="1"/>
  <c r="P82" i="1"/>
  <c r="Q82" i="1" s="1"/>
  <c r="L82" i="1"/>
  <c r="P166" i="1"/>
  <c r="Q166" i="1" s="1"/>
  <c r="R166" i="1"/>
  <c r="L166" i="1"/>
  <c r="R162" i="1"/>
  <c r="P162" i="1"/>
  <c r="Q162" i="1" s="1"/>
  <c r="L162" i="1"/>
  <c r="L207" i="1"/>
  <c r="P207" i="1"/>
  <c r="Q207" i="1" s="1"/>
  <c r="P180" i="1"/>
  <c r="Q180" i="1" s="1"/>
  <c r="L180" i="1"/>
  <c r="R180" i="1"/>
  <c r="I133" i="1"/>
  <c r="R133" i="1"/>
  <c r="L133" i="1"/>
  <c r="P133" i="1"/>
  <c r="Q133" i="1" s="1"/>
  <c r="P71" i="1"/>
  <c r="Q71" i="1" s="1"/>
  <c r="R71" i="1"/>
  <c r="L142" i="1"/>
  <c r="L72" i="1"/>
  <c r="R169" i="1"/>
  <c r="R82" i="1"/>
  <c r="P173" i="1"/>
  <c r="Q173" i="1" s="1"/>
  <c r="L173" i="1"/>
  <c r="R173" i="1"/>
  <c r="I130" i="1"/>
  <c r="P130" i="1"/>
  <c r="Q130" i="1" s="1"/>
  <c r="R130" i="1"/>
  <c r="I106" i="1"/>
  <c r="L106" i="1"/>
  <c r="P172" i="1"/>
  <c r="Q172" i="1" s="1"/>
  <c r="R172" i="1"/>
  <c r="L172" i="1"/>
  <c r="P86" i="1"/>
  <c r="Q86" i="1" s="1"/>
  <c r="R86" i="1"/>
  <c r="L86" i="1"/>
  <c r="I116" i="1"/>
  <c r="R116" i="1"/>
  <c r="L116" i="1"/>
  <c r="I126" i="1"/>
  <c r="P165" i="1"/>
  <c r="Q165" i="1" s="1"/>
  <c r="L165" i="1"/>
  <c r="R156" i="1"/>
  <c r="P156" i="1"/>
  <c r="Q156" i="1" s="1"/>
  <c r="L75" i="1"/>
  <c r="P75" i="1"/>
  <c r="Q75" i="1" s="1"/>
  <c r="R202" i="1"/>
  <c r="P163" i="1"/>
  <c r="Q163" i="1" s="1"/>
  <c r="R75" i="1"/>
  <c r="I148" i="1"/>
  <c r="R148" i="1"/>
  <c r="L148" i="1"/>
  <c r="I101" i="1"/>
  <c r="R101" i="1"/>
  <c r="L101" i="1"/>
  <c r="R196" i="1"/>
  <c r="I117" i="1"/>
  <c r="R117" i="1"/>
  <c r="L117" i="1"/>
  <c r="I98" i="1"/>
  <c r="P98" i="1"/>
  <c r="Q98" i="1" s="1"/>
  <c r="R98" i="1"/>
  <c r="I114" i="1"/>
  <c r="P114" i="1"/>
  <c r="Q114" i="1" s="1"/>
  <c r="R114" i="1"/>
  <c r="P74" i="1"/>
  <c r="Q74" i="1" s="1"/>
  <c r="L74" i="1"/>
  <c r="R74" i="1"/>
  <c r="L164" i="1"/>
  <c r="L130" i="1"/>
  <c r="P202" i="1"/>
  <c r="Q202" i="1" s="1"/>
  <c r="R170" i="1"/>
  <c r="R159" i="1"/>
  <c r="I118" i="1"/>
  <c r="R118" i="1"/>
  <c r="L118" i="1"/>
  <c r="I95" i="1"/>
  <c r="L95" i="1"/>
  <c r="R157" i="1"/>
  <c r="O157" i="1" s="1"/>
  <c r="L157" i="1"/>
  <c r="P157" i="1"/>
  <c r="Q157" i="1" s="1"/>
  <c r="I100" i="1"/>
  <c r="R100" i="1"/>
  <c r="R93" i="1"/>
  <c r="L93" i="1"/>
  <c r="P93" i="1"/>
  <c r="Q93" i="1" s="1"/>
  <c r="P101" i="1"/>
  <c r="Q101" i="1" s="1"/>
  <c r="L100" i="1"/>
  <c r="P100" i="1"/>
  <c r="Q100" i="1" s="1"/>
  <c r="R194" i="1"/>
  <c r="P194" i="1"/>
  <c r="Q194" i="1" s="1"/>
  <c r="P181" i="1"/>
  <c r="Q181" i="1" s="1"/>
  <c r="L181" i="1"/>
  <c r="I138" i="1"/>
  <c r="L138" i="1"/>
  <c r="L91" i="1"/>
  <c r="R91" i="1"/>
  <c r="I125" i="1"/>
  <c r="R125" i="1"/>
  <c r="L125" i="1"/>
  <c r="J125" i="1"/>
  <c r="P125" i="1"/>
  <c r="Q125" i="1" s="1"/>
  <c r="P85" i="1"/>
  <c r="Q85" i="1" s="1"/>
  <c r="R85" i="1"/>
  <c r="L85" i="1"/>
  <c r="L196" i="1"/>
  <c r="L126" i="1"/>
  <c r="P170" i="1"/>
  <c r="Q170" i="1" s="1"/>
  <c r="P159" i="1"/>
  <c r="Q159" i="1" s="1"/>
  <c r="R138" i="1"/>
  <c r="P117" i="1"/>
  <c r="Q117" i="1" s="1"/>
  <c r="R106" i="1"/>
  <c r="R95" i="1"/>
  <c r="I108" i="1"/>
  <c r="R108" i="1"/>
  <c r="L108" i="1"/>
  <c r="L76" i="1"/>
  <c r="R146" i="1"/>
  <c r="R67" i="1"/>
  <c r="R203" i="1"/>
  <c r="R187" i="1"/>
  <c r="R171" i="1"/>
  <c r="P146" i="1"/>
  <c r="Q146" i="1" s="1"/>
  <c r="P108" i="1"/>
  <c r="Q108" i="1" s="1"/>
  <c r="P67" i="1"/>
  <c r="Q67" i="1" s="1"/>
  <c r="P203" i="1"/>
  <c r="Q203" i="1" s="1"/>
  <c r="P187" i="1"/>
  <c r="Q187" i="1" s="1"/>
  <c r="P171" i="1"/>
  <c r="Q171" i="1" s="1"/>
  <c r="R155" i="1"/>
  <c r="K20" i="1"/>
  <c r="H20" i="1" s="1"/>
  <c r="G19" i="1"/>
  <c r="K19" i="1" s="1"/>
  <c r="G18" i="1"/>
  <c r="K18" i="1" s="1"/>
  <c r="G17" i="1"/>
  <c r="K17" i="1" s="1"/>
  <c r="G16" i="1"/>
  <c r="K16" i="1" s="1"/>
  <c r="H16" i="1" s="1"/>
  <c r="G15" i="1"/>
  <c r="K15" i="1" s="1"/>
  <c r="S207" i="1"/>
  <c r="T207" i="1"/>
  <c r="T197" i="1"/>
  <c r="T181" i="1"/>
  <c r="T165" i="1"/>
  <c r="S76" i="1"/>
  <c r="T76" i="1"/>
  <c r="T68" i="1"/>
  <c r="G14" i="1"/>
  <c r="K14" i="1" s="1"/>
  <c r="G13" i="1"/>
  <c r="K13" i="1" s="1"/>
  <c r="G12" i="1"/>
  <c r="K12" i="1" s="1"/>
  <c r="G11" i="1"/>
  <c r="K11" i="1" s="1"/>
  <c r="K143" i="1"/>
  <c r="K129" i="1"/>
  <c r="H129" i="1" s="1"/>
  <c r="K119" i="1"/>
  <c r="H119" i="1" s="1"/>
  <c r="K113" i="1"/>
  <c r="I113" i="1" s="1"/>
  <c r="J109" i="1"/>
  <c r="K103" i="1"/>
  <c r="K153" i="1"/>
  <c r="H153" i="1" s="1"/>
  <c r="K147" i="1"/>
  <c r="K123" i="1"/>
  <c r="H123" i="1" s="1"/>
  <c r="J116" i="1"/>
  <c r="K107" i="1"/>
  <c r="K139" i="1"/>
  <c r="H139" i="1" s="1"/>
  <c r="K127" i="1"/>
  <c r="I111" i="1"/>
  <c r="K99" i="1"/>
  <c r="H99" i="1" s="1"/>
  <c r="K145" i="1"/>
  <c r="H145" i="1" s="1"/>
  <c r="K121" i="1"/>
  <c r="H121" i="1" s="1"/>
  <c r="K105" i="1"/>
  <c r="J105" i="1" s="1"/>
  <c r="K137" i="1"/>
  <c r="J137" i="1" s="1"/>
  <c r="K131" i="1"/>
  <c r="H131" i="1" s="1"/>
  <c r="I120" i="1"/>
  <c r="K115" i="1"/>
  <c r="J104" i="1"/>
  <c r="K97" i="1"/>
  <c r="K9" i="1"/>
  <c r="J9" i="1" s="1"/>
  <c r="J132" i="1"/>
  <c r="J117" i="1"/>
  <c r="J108" i="1"/>
  <c r="J100" i="1"/>
  <c r="J95" i="1"/>
  <c r="M10" i="1"/>
  <c r="M11" i="1" s="1"/>
  <c r="M12" i="1" s="1"/>
  <c r="M13" i="1" s="1"/>
  <c r="J133" i="1"/>
  <c r="J202" i="1"/>
  <c r="H202" i="1"/>
  <c r="I202" i="1"/>
  <c r="J198" i="1"/>
  <c r="H198" i="1"/>
  <c r="I198" i="1"/>
  <c r="J194" i="1"/>
  <c r="I194" i="1"/>
  <c r="H194" i="1"/>
  <c r="J190" i="1"/>
  <c r="H190" i="1"/>
  <c r="I190" i="1"/>
  <c r="J186" i="1"/>
  <c r="I186" i="1"/>
  <c r="H186" i="1"/>
  <c r="J182" i="1"/>
  <c r="I182" i="1"/>
  <c r="H182" i="1"/>
  <c r="J178" i="1"/>
  <c r="H178" i="1"/>
  <c r="I178" i="1"/>
  <c r="J170" i="1"/>
  <c r="H170" i="1"/>
  <c r="I170" i="1"/>
  <c r="J166" i="1"/>
  <c r="H166" i="1"/>
  <c r="I166" i="1"/>
  <c r="J162" i="1"/>
  <c r="H162" i="1"/>
  <c r="I162" i="1"/>
  <c r="J158" i="1"/>
  <c r="I158" i="1"/>
  <c r="H158" i="1"/>
  <c r="H154" i="1"/>
  <c r="J154" i="1"/>
  <c r="I154" i="1"/>
  <c r="J205" i="1"/>
  <c r="I205" i="1"/>
  <c r="H205" i="1"/>
  <c r="J201" i="1"/>
  <c r="H201" i="1"/>
  <c r="I201" i="1"/>
  <c r="J197" i="1"/>
  <c r="I197" i="1"/>
  <c r="H197" i="1"/>
  <c r="J193" i="1"/>
  <c r="I193" i="1"/>
  <c r="H193" i="1"/>
  <c r="J189" i="1"/>
  <c r="I189" i="1"/>
  <c r="H189" i="1"/>
  <c r="J185" i="1"/>
  <c r="H185" i="1"/>
  <c r="I185" i="1"/>
  <c r="J181" i="1"/>
  <c r="H181" i="1"/>
  <c r="I181" i="1"/>
  <c r="J177" i="1"/>
  <c r="I177" i="1"/>
  <c r="H177" i="1"/>
  <c r="J173" i="1"/>
  <c r="H173" i="1"/>
  <c r="I173" i="1"/>
  <c r="J169" i="1"/>
  <c r="H169" i="1"/>
  <c r="I169" i="1"/>
  <c r="J165" i="1"/>
  <c r="I165" i="1"/>
  <c r="H165" i="1"/>
  <c r="J161" i="1"/>
  <c r="H161" i="1"/>
  <c r="I161" i="1"/>
  <c r="J157" i="1"/>
  <c r="I157" i="1"/>
  <c r="H157" i="1"/>
  <c r="J206" i="1"/>
  <c r="H206" i="1"/>
  <c r="I206" i="1"/>
  <c r="J174" i="1"/>
  <c r="I174" i="1"/>
  <c r="H174" i="1"/>
  <c r="J208" i="1"/>
  <c r="I208" i="1"/>
  <c r="H208" i="1"/>
  <c r="J204" i="1"/>
  <c r="I204" i="1"/>
  <c r="H204" i="1"/>
  <c r="J200" i="1"/>
  <c r="I200" i="1"/>
  <c r="H200" i="1"/>
  <c r="J196" i="1"/>
  <c r="I196" i="1"/>
  <c r="H196" i="1"/>
  <c r="J192" i="1"/>
  <c r="I192" i="1"/>
  <c r="H192" i="1"/>
  <c r="J188" i="1"/>
  <c r="H188" i="1"/>
  <c r="I188" i="1"/>
  <c r="J184" i="1"/>
  <c r="I184" i="1"/>
  <c r="H184" i="1"/>
  <c r="J180" i="1"/>
  <c r="I180" i="1"/>
  <c r="H180" i="1"/>
  <c r="J176" i="1"/>
  <c r="I176" i="1"/>
  <c r="H176" i="1"/>
  <c r="J172" i="1"/>
  <c r="I172" i="1"/>
  <c r="H172" i="1"/>
  <c r="J168" i="1"/>
  <c r="I168" i="1"/>
  <c r="H168" i="1"/>
  <c r="J164" i="1"/>
  <c r="I164" i="1"/>
  <c r="H164" i="1"/>
  <c r="J160" i="1"/>
  <c r="I160" i="1"/>
  <c r="H160" i="1"/>
  <c r="J156" i="1"/>
  <c r="I156" i="1"/>
  <c r="H156" i="1"/>
  <c r="J207" i="1"/>
  <c r="H207" i="1"/>
  <c r="I207" i="1"/>
  <c r="J203" i="1"/>
  <c r="I203" i="1"/>
  <c r="H203" i="1"/>
  <c r="J199" i="1"/>
  <c r="I199" i="1"/>
  <c r="H199" i="1"/>
  <c r="J195" i="1"/>
  <c r="I195" i="1"/>
  <c r="H195" i="1"/>
  <c r="J191" i="1"/>
  <c r="H191" i="1"/>
  <c r="I191" i="1"/>
  <c r="J187" i="1"/>
  <c r="I187" i="1"/>
  <c r="H187" i="1"/>
  <c r="J183" i="1"/>
  <c r="I183" i="1"/>
  <c r="H183" i="1"/>
  <c r="J179" i="1"/>
  <c r="I179" i="1"/>
  <c r="H179" i="1"/>
  <c r="J175" i="1"/>
  <c r="H175" i="1"/>
  <c r="I175" i="1"/>
  <c r="J171" i="1"/>
  <c r="I171" i="1"/>
  <c r="H171" i="1"/>
  <c r="J167" i="1"/>
  <c r="I167" i="1"/>
  <c r="H167" i="1"/>
  <c r="J163" i="1"/>
  <c r="H163" i="1"/>
  <c r="I163" i="1"/>
  <c r="J159" i="1"/>
  <c r="I159" i="1"/>
  <c r="H159" i="1"/>
  <c r="J155" i="1"/>
  <c r="I155" i="1"/>
  <c r="H155" i="1"/>
  <c r="H142" i="1"/>
  <c r="H136" i="1"/>
  <c r="H102" i="1"/>
  <c r="J101" i="1"/>
  <c r="H92" i="1"/>
  <c r="I92" i="1"/>
  <c r="J92" i="1"/>
  <c r="K87" i="1"/>
  <c r="H71" i="1"/>
  <c r="I71" i="1"/>
  <c r="J71" i="1"/>
  <c r="H55" i="1"/>
  <c r="J55" i="1"/>
  <c r="H39" i="1"/>
  <c r="J39" i="1"/>
  <c r="H23" i="1"/>
  <c r="J23" i="1"/>
  <c r="H144" i="1"/>
  <c r="H138" i="1"/>
  <c r="J151" i="1"/>
  <c r="J149" i="1"/>
  <c r="J141" i="1"/>
  <c r="J135" i="1"/>
  <c r="J130" i="1"/>
  <c r="H128" i="1"/>
  <c r="J122" i="1"/>
  <c r="H120" i="1"/>
  <c r="J114" i="1"/>
  <c r="H112" i="1"/>
  <c r="J106" i="1"/>
  <c r="H104" i="1"/>
  <c r="J98" i="1"/>
  <c r="H96" i="1"/>
  <c r="H76" i="1"/>
  <c r="I76" i="1"/>
  <c r="J76" i="1"/>
  <c r="H60" i="1"/>
  <c r="I60" i="1"/>
  <c r="J60" i="1"/>
  <c r="H44" i="1"/>
  <c r="J44" i="1"/>
  <c r="H28" i="1"/>
  <c r="J28" i="1"/>
  <c r="H126" i="1"/>
  <c r="H118" i="1"/>
  <c r="H133" i="1"/>
  <c r="H125" i="1"/>
  <c r="H117" i="1"/>
  <c r="H109" i="1"/>
  <c r="H101" i="1"/>
  <c r="H91" i="1"/>
  <c r="I91" i="1"/>
  <c r="J91" i="1"/>
  <c r="H152" i="1"/>
  <c r="H146" i="1"/>
  <c r="H140" i="1"/>
  <c r="H134" i="1"/>
  <c r="H110" i="1"/>
  <c r="H151" i="1"/>
  <c r="H149" i="1"/>
  <c r="H141" i="1"/>
  <c r="H135" i="1"/>
  <c r="H130" i="1"/>
  <c r="H122" i="1"/>
  <c r="H114" i="1"/>
  <c r="H106" i="1"/>
  <c r="H98" i="1"/>
  <c r="H148" i="1"/>
  <c r="H93" i="1"/>
  <c r="I93" i="1"/>
  <c r="J93" i="1"/>
  <c r="H111" i="1"/>
  <c r="H95" i="1"/>
  <c r="K79" i="1"/>
  <c r="H63" i="1"/>
  <c r="I63" i="1"/>
  <c r="J63" i="1"/>
  <c r="H47" i="1"/>
  <c r="J47" i="1"/>
  <c r="H31" i="1"/>
  <c r="J31" i="1"/>
  <c r="H150" i="1"/>
  <c r="J152" i="1"/>
  <c r="J150" i="1"/>
  <c r="J148" i="1"/>
  <c r="J146" i="1"/>
  <c r="J144" i="1"/>
  <c r="J142" i="1"/>
  <c r="J140" i="1"/>
  <c r="J138" i="1"/>
  <c r="J136" i="1"/>
  <c r="J134" i="1"/>
  <c r="H132" i="1"/>
  <c r="J126" i="1"/>
  <c r="H124" i="1"/>
  <c r="J118" i="1"/>
  <c r="H116" i="1"/>
  <c r="J110" i="1"/>
  <c r="H108" i="1"/>
  <c r="J102" i="1"/>
  <c r="H100" i="1"/>
  <c r="K94" i="1"/>
  <c r="K84" i="1"/>
  <c r="H68" i="1"/>
  <c r="I68" i="1"/>
  <c r="J68" i="1"/>
  <c r="H52" i="1"/>
  <c r="J52" i="1"/>
  <c r="H36" i="1"/>
  <c r="J36" i="1"/>
  <c r="H89" i="1"/>
  <c r="I89" i="1"/>
  <c r="J89" i="1"/>
  <c r="H81" i="1"/>
  <c r="I81" i="1"/>
  <c r="J81" i="1"/>
  <c r="H73" i="1"/>
  <c r="I73" i="1"/>
  <c r="J73" i="1"/>
  <c r="H65" i="1"/>
  <c r="I65" i="1"/>
  <c r="J65" i="1"/>
  <c r="H57" i="1"/>
  <c r="J57" i="1"/>
  <c r="H49" i="1"/>
  <c r="J49" i="1"/>
  <c r="H41" i="1"/>
  <c r="J41" i="1"/>
  <c r="H33" i="1"/>
  <c r="J33" i="1"/>
  <c r="H25" i="1"/>
  <c r="J25" i="1"/>
  <c r="H86" i="1"/>
  <c r="I86" i="1"/>
  <c r="J86" i="1"/>
  <c r="H78" i="1"/>
  <c r="I78" i="1"/>
  <c r="J78" i="1"/>
  <c r="H70" i="1"/>
  <c r="I70" i="1"/>
  <c r="J70" i="1"/>
  <c r="H62" i="1"/>
  <c r="J62" i="1"/>
  <c r="H54" i="1"/>
  <c r="J54" i="1"/>
  <c r="H46" i="1"/>
  <c r="J46" i="1"/>
  <c r="H38" i="1"/>
  <c r="J38" i="1"/>
  <c r="H30" i="1"/>
  <c r="J30" i="1"/>
  <c r="H22" i="1"/>
  <c r="J22" i="1"/>
  <c r="H83" i="1"/>
  <c r="I83" i="1"/>
  <c r="J83" i="1"/>
  <c r="H75" i="1"/>
  <c r="I75" i="1"/>
  <c r="J75" i="1"/>
  <c r="H67" i="1"/>
  <c r="I67" i="1"/>
  <c r="J67" i="1"/>
  <c r="H59" i="1"/>
  <c r="J59" i="1"/>
  <c r="H51" i="1"/>
  <c r="J51" i="1"/>
  <c r="H43" i="1"/>
  <c r="J43" i="1"/>
  <c r="H35" i="1"/>
  <c r="J35" i="1"/>
  <c r="H27" i="1"/>
  <c r="J27" i="1"/>
  <c r="H88" i="1"/>
  <c r="I88" i="1"/>
  <c r="J88" i="1"/>
  <c r="H80" i="1"/>
  <c r="I80" i="1"/>
  <c r="J80" i="1"/>
  <c r="H72" i="1"/>
  <c r="I72" i="1"/>
  <c r="J72" i="1"/>
  <c r="H64" i="1"/>
  <c r="I64" i="1"/>
  <c r="J64" i="1"/>
  <c r="H56" i="1"/>
  <c r="J56" i="1"/>
  <c r="H48" i="1"/>
  <c r="J48" i="1"/>
  <c r="H40" i="1"/>
  <c r="J40" i="1"/>
  <c r="H32" i="1"/>
  <c r="J32" i="1"/>
  <c r="H24" i="1"/>
  <c r="J24" i="1"/>
  <c r="H85" i="1"/>
  <c r="I85" i="1"/>
  <c r="J85" i="1"/>
  <c r="H77" i="1"/>
  <c r="I77" i="1"/>
  <c r="J77" i="1"/>
  <c r="H69" i="1"/>
  <c r="I69" i="1"/>
  <c r="J69" i="1"/>
  <c r="H61" i="1"/>
  <c r="I61" i="1"/>
  <c r="J61" i="1"/>
  <c r="H53" i="1"/>
  <c r="J53" i="1"/>
  <c r="H45" i="1"/>
  <c r="J45" i="1"/>
  <c r="H37" i="1"/>
  <c r="J37" i="1"/>
  <c r="H29" i="1"/>
  <c r="J29" i="1"/>
  <c r="H21" i="1"/>
  <c r="J21" i="1"/>
  <c r="H90" i="1"/>
  <c r="I90" i="1"/>
  <c r="J90" i="1"/>
  <c r="H82" i="1"/>
  <c r="I82" i="1"/>
  <c r="J82" i="1"/>
  <c r="H74" i="1"/>
  <c r="I74" i="1"/>
  <c r="J74" i="1"/>
  <c r="H66" i="1"/>
  <c r="I66" i="1"/>
  <c r="J66" i="1"/>
  <c r="H58" i="1"/>
  <c r="J58" i="1"/>
  <c r="H50" i="1"/>
  <c r="J50" i="1"/>
  <c r="H42" i="1"/>
  <c r="J42" i="1"/>
  <c r="H34" i="1"/>
  <c r="J34" i="1"/>
  <c r="H26" i="1"/>
  <c r="J26" i="1"/>
  <c r="H10" i="1"/>
  <c r="J10" i="1"/>
  <c r="L628" i="6" l="1"/>
  <c r="R628" i="6" s="1"/>
  <c r="P24" i="5"/>
  <c r="Q24" i="5" s="1"/>
  <c r="L445" i="2"/>
  <c r="L442" i="2"/>
  <c r="R442" i="2" s="1"/>
  <c r="L443" i="2"/>
  <c r="L439" i="2"/>
  <c r="P439" i="2" s="1"/>
  <c r="Q439" i="2" s="1"/>
  <c r="L438" i="2"/>
  <c r="P438" i="2" s="1"/>
  <c r="Q438" i="2" s="1"/>
  <c r="L436" i="2"/>
  <c r="L434" i="2"/>
  <c r="L430" i="2"/>
  <c r="R430" i="2" s="1"/>
  <c r="L433" i="2"/>
  <c r="L432" i="2"/>
  <c r="P432" i="2" s="1"/>
  <c r="Q432" i="2" s="1"/>
  <c r="L423" i="2"/>
  <c r="R423" i="2" s="1"/>
  <c r="L426" i="2"/>
  <c r="P426" i="2" s="1"/>
  <c r="Q426" i="2" s="1"/>
  <c r="L427" i="2"/>
  <c r="P427" i="2" s="1"/>
  <c r="Q427" i="2" s="1"/>
  <c r="L425" i="2"/>
  <c r="L420" i="2"/>
  <c r="L421" i="2"/>
  <c r="L255" i="2"/>
  <c r="P255" i="2" s="1"/>
  <c r="Q255" i="2" s="1"/>
  <c r="L242" i="2"/>
  <c r="P242" i="2" s="1"/>
  <c r="Q242" i="2" s="1"/>
  <c r="L249" i="2"/>
  <c r="P249" i="2" s="1"/>
  <c r="Q249" i="2" s="1"/>
  <c r="L250" i="2"/>
  <c r="P250" i="2" s="1"/>
  <c r="Q250" i="2" s="1"/>
  <c r="L244" i="2"/>
  <c r="P244" i="2" s="1"/>
  <c r="Q244" i="2" s="1"/>
  <c r="L253" i="2"/>
  <c r="R253" i="2" s="1"/>
  <c r="L245" i="2"/>
  <c r="R245" i="2" s="1"/>
  <c r="L247" i="2"/>
  <c r="P247" i="2" s="1"/>
  <c r="Q247" i="2" s="1"/>
  <c r="L252" i="2"/>
  <c r="P252" i="2" s="1"/>
  <c r="Q252" i="2" s="1"/>
  <c r="L251" i="2"/>
  <c r="P251" i="2" s="1"/>
  <c r="Q251" i="2" s="1"/>
  <c r="L239" i="2"/>
  <c r="P239" i="2" s="1"/>
  <c r="Q239" i="2" s="1"/>
  <c r="L246" i="2"/>
  <c r="R246" i="2" s="1"/>
  <c r="L248" i="2"/>
  <c r="L240" i="2"/>
  <c r="P240" i="2" s="1"/>
  <c r="Q240" i="2" s="1"/>
  <c r="L241" i="2"/>
  <c r="R241" i="2" s="1"/>
  <c r="L256" i="2"/>
  <c r="L254" i="2"/>
  <c r="P253" i="2"/>
  <c r="Q253" i="2" s="1"/>
  <c r="R255" i="2"/>
  <c r="R252" i="2"/>
  <c r="R249" i="2"/>
  <c r="R244" i="2"/>
  <c r="P245" i="2"/>
  <c r="Q245" i="2" s="1"/>
  <c r="L243" i="2"/>
  <c r="R243" i="2" s="1"/>
  <c r="R242" i="2"/>
  <c r="R239" i="2"/>
  <c r="P241" i="2"/>
  <c r="Q241" i="2" s="1"/>
  <c r="L237" i="2"/>
  <c r="R237" i="2" s="1"/>
  <c r="L234" i="2"/>
  <c r="P234" i="2" s="1"/>
  <c r="Q234" i="2" s="1"/>
  <c r="L236" i="2"/>
  <c r="R236" i="2" s="1"/>
  <c r="L228" i="2"/>
  <c r="R228" i="2" s="1"/>
  <c r="L231" i="2"/>
  <c r="R231" i="2" s="1"/>
  <c r="L229" i="2"/>
  <c r="L227" i="2"/>
  <c r="P228" i="2"/>
  <c r="Q228" i="2" s="1"/>
  <c r="L220" i="2"/>
  <c r="L222" i="2"/>
  <c r="P222" i="2" s="1"/>
  <c r="Q222" i="2" s="1"/>
  <c r="L214" i="2"/>
  <c r="L215" i="2"/>
  <c r="L216" i="2"/>
  <c r="L235" i="2"/>
  <c r="L219" i="2"/>
  <c r="L218" i="2"/>
  <c r="L217" i="2"/>
  <c r="L221" i="2"/>
  <c r="L223" i="2"/>
  <c r="T190" i="1"/>
  <c r="L24" i="2"/>
  <c r="L29" i="2"/>
  <c r="L10" i="2"/>
  <c r="R10" i="2" s="1"/>
  <c r="L20" i="2"/>
  <c r="L31" i="2"/>
  <c r="L18" i="2"/>
  <c r="L17" i="2"/>
  <c r="R17" i="2" s="1"/>
  <c r="L37" i="2"/>
  <c r="R37" i="2" s="1"/>
  <c r="L46" i="2"/>
  <c r="L22" i="2"/>
  <c r="P22" i="2" s="1"/>
  <c r="Q22" i="2" s="1"/>
  <c r="L41" i="2"/>
  <c r="L47" i="2"/>
  <c r="L48" i="2"/>
  <c r="L30" i="2"/>
  <c r="L15" i="2"/>
  <c r="L58" i="2"/>
  <c r="P58" i="2" s="1"/>
  <c r="Q58" i="2" s="1"/>
  <c r="L19" i="2"/>
  <c r="R19" i="2" s="1"/>
  <c r="L54" i="2"/>
  <c r="P54" i="2" s="1"/>
  <c r="Q54" i="2" s="1"/>
  <c r="L34" i="2"/>
  <c r="R34" i="2" s="1"/>
  <c r="L23" i="2"/>
  <c r="R23" i="2" s="1"/>
  <c r="L60" i="2"/>
  <c r="L40" i="2"/>
  <c r="R40" i="2" s="1"/>
  <c r="L45" i="2"/>
  <c r="P45" i="2" s="1"/>
  <c r="Q45" i="2" s="1"/>
  <c r="L36" i="2"/>
  <c r="P36" i="2" s="1"/>
  <c r="Q36" i="2" s="1"/>
  <c r="L16" i="2"/>
  <c r="P16" i="2" s="1"/>
  <c r="Q16" i="2" s="1"/>
  <c r="L11" i="2"/>
  <c r="L49" i="2"/>
  <c r="R49" i="2" s="1"/>
  <c r="L13" i="2"/>
  <c r="L27" i="2"/>
  <c r="L12" i="2"/>
  <c r="P12" i="2" s="1"/>
  <c r="Q12" i="2" s="1"/>
  <c r="L55" i="2"/>
  <c r="L14" i="2"/>
  <c r="P14" i="2" s="1"/>
  <c r="Q14" i="2" s="1"/>
  <c r="L21" i="2"/>
  <c r="L9" i="2"/>
  <c r="R9" i="2" s="1"/>
  <c r="L42" i="2"/>
  <c r="L52" i="2"/>
  <c r="P52" i="2" s="1"/>
  <c r="Q52" i="2" s="1"/>
  <c r="L63" i="2"/>
  <c r="R63" i="2" s="1"/>
  <c r="O63" i="2" s="1"/>
  <c r="T63" i="2" s="1"/>
  <c r="L43" i="2"/>
  <c r="P43" i="2" s="1"/>
  <c r="Q43" i="2" s="1"/>
  <c r="L61" i="2"/>
  <c r="P61" i="2" s="1"/>
  <c r="Q61" i="2" s="1"/>
  <c r="L56" i="2"/>
  <c r="L28" i="2"/>
  <c r="L32" i="2"/>
  <c r="L65" i="2"/>
  <c r="L64" i="2"/>
  <c r="P64" i="2" s="1"/>
  <c r="Q64" i="2" s="1"/>
  <c r="L632" i="2"/>
  <c r="P632" i="2" s="1"/>
  <c r="Q632" i="2" s="1"/>
  <c r="L635" i="2"/>
  <c r="R635" i="2" s="1"/>
  <c r="L633" i="2"/>
  <c r="R633" i="2" s="1"/>
  <c r="P635" i="2"/>
  <c r="Q635" i="2" s="1"/>
  <c r="P634" i="2"/>
  <c r="Q634" i="2" s="1"/>
  <c r="R632" i="2"/>
  <c r="L630" i="2"/>
  <c r="L624" i="2"/>
  <c r="L627" i="2"/>
  <c r="L628" i="2"/>
  <c r="L626" i="5"/>
  <c r="P626" i="5" s="1"/>
  <c r="Q626" i="5" s="1"/>
  <c r="P628" i="6"/>
  <c r="Q628" i="6" s="1"/>
  <c r="L626" i="6"/>
  <c r="L631" i="6"/>
  <c r="P631" i="6" s="1"/>
  <c r="Q631" i="6" s="1"/>
  <c r="R627" i="6"/>
  <c r="R631" i="6"/>
  <c r="L637" i="6"/>
  <c r="R637" i="6" s="1"/>
  <c r="O637" i="6" s="1"/>
  <c r="T637" i="6" s="1"/>
  <c r="L638" i="6"/>
  <c r="L624" i="6"/>
  <c r="L632" i="6"/>
  <c r="L636" i="6"/>
  <c r="P636" i="6" s="1"/>
  <c r="Q636" i="6" s="1"/>
  <c r="P637" i="6"/>
  <c r="Q637" i="6" s="1"/>
  <c r="R626" i="5"/>
  <c r="L625" i="5"/>
  <c r="R624" i="5"/>
  <c r="L27" i="6"/>
  <c r="L12" i="6"/>
  <c r="L15" i="6"/>
  <c r="L18" i="6"/>
  <c r="P18" i="6" s="1"/>
  <c r="Q18" i="6" s="1"/>
  <c r="L11" i="6"/>
  <c r="L28" i="6"/>
  <c r="L23" i="6"/>
  <c r="L31" i="6"/>
  <c r="P37" i="6"/>
  <c r="Q37" i="6" s="1"/>
  <c r="L22" i="6"/>
  <c r="L36" i="6"/>
  <c r="L10" i="6"/>
  <c r="L17" i="6"/>
  <c r="L32" i="6"/>
  <c r="P32" i="6" s="1"/>
  <c r="Q32" i="6" s="1"/>
  <c r="L19" i="6"/>
  <c r="L33" i="6"/>
  <c r="I419" i="8"/>
  <c r="L15" i="8"/>
  <c r="L10" i="10"/>
  <c r="P10" i="10" s="1"/>
  <c r="Q10" i="10" s="1"/>
  <c r="L214" i="9"/>
  <c r="L12" i="9"/>
  <c r="R12" i="9" s="1"/>
  <c r="L14" i="9"/>
  <c r="L420" i="10"/>
  <c r="P420" i="10" s="1"/>
  <c r="Q420" i="10" s="1"/>
  <c r="L829" i="6"/>
  <c r="R829" i="6" s="1"/>
  <c r="L240" i="3"/>
  <c r="R240" i="3" s="1"/>
  <c r="L217" i="3"/>
  <c r="R217" i="3" s="1"/>
  <c r="L9" i="5"/>
  <c r="R9" i="5" s="1"/>
  <c r="L9" i="8"/>
  <c r="R9" i="8" s="1"/>
  <c r="L419" i="8"/>
  <c r="R419" i="8" s="1"/>
  <c r="L830" i="10"/>
  <c r="L829" i="9"/>
  <c r="R829" i="9" s="1"/>
  <c r="L829" i="8"/>
  <c r="L18" i="8"/>
  <c r="L420" i="8"/>
  <c r="J829" i="7"/>
  <c r="R831" i="7" s="1"/>
  <c r="L12" i="8"/>
  <c r="R12" i="8" s="1"/>
  <c r="L830" i="8"/>
  <c r="L236" i="3"/>
  <c r="R236" i="3" s="1"/>
  <c r="L246" i="3"/>
  <c r="R246" i="3" s="1"/>
  <c r="L830" i="6"/>
  <c r="P830" i="6" s="1"/>
  <c r="Q830" i="6" s="1"/>
  <c r="L831" i="7"/>
  <c r="L215" i="8"/>
  <c r="R215" i="8" s="1"/>
  <c r="L625" i="10"/>
  <c r="R625" i="10" s="1"/>
  <c r="L421" i="9"/>
  <c r="L831" i="6"/>
  <c r="P831" i="6" s="1"/>
  <c r="Q831" i="6" s="1"/>
  <c r="L625" i="3"/>
  <c r="P625" i="3" s="1"/>
  <c r="Q625" i="3" s="1"/>
  <c r="L216" i="7"/>
  <c r="L10" i="8"/>
  <c r="R10" i="8" s="1"/>
  <c r="L419" i="10"/>
  <c r="L624" i="10"/>
  <c r="P624" i="10" s="1"/>
  <c r="Q624" i="10" s="1"/>
  <c r="L626" i="9"/>
  <c r="P626" i="9" s="1"/>
  <c r="Q626" i="9" s="1"/>
  <c r="L10" i="9"/>
  <c r="L421" i="8"/>
  <c r="R421" i="8" s="1"/>
  <c r="L832" i="6"/>
  <c r="P832" i="6" s="1"/>
  <c r="Q832" i="6" s="1"/>
  <c r="L13" i="9"/>
  <c r="L26" i="6"/>
  <c r="L35" i="6"/>
  <c r="L24" i="6"/>
  <c r="P24" i="6" s="1"/>
  <c r="Q24" i="6" s="1"/>
  <c r="L21" i="6"/>
  <c r="L11" i="5"/>
  <c r="L19" i="5"/>
  <c r="P19" i="5" s="1"/>
  <c r="Q19" i="5" s="1"/>
  <c r="L22" i="5"/>
  <c r="L18" i="5"/>
  <c r="P18" i="5" s="1"/>
  <c r="Q18" i="5" s="1"/>
  <c r="L14" i="5"/>
  <c r="L16" i="5"/>
  <c r="P16" i="5" s="1"/>
  <c r="Q16" i="5" s="1"/>
  <c r="L21" i="5"/>
  <c r="L17" i="5"/>
  <c r="L10" i="5"/>
  <c r="R10" i="5" s="1"/>
  <c r="L12" i="5"/>
  <c r="R12" i="5" s="1"/>
  <c r="L25" i="5"/>
  <c r="R25" i="5" s="1"/>
  <c r="O25" i="5" s="1"/>
  <c r="S25" i="5" s="1"/>
  <c r="L20" i="5"/>
  <c r="P20" i="5" s="1"/>
  <c r="Q20" i="5" s="1"/>
  <c r="L26" i="5"/>
  <c r="L13" i="5"/>
  <c r="L831" i="5"/>
  <c r="L830" i="5"/>
  <c r="R830" i="5" s="1"/>
  <c r="L424" i="5"/>
  <c r="L421" i="5"/>
  <c r="L422" i="5"/>
  <c r="L425" i="5"/>
  <c r="L419" i="5"/>
  <c r="L430" i="5"/>
  <c r="P430" i="5" s="1"/>
  <c r="Q430" i="5" s="1"/>
  <c r="L429" i="5"/>
  <c r="R429" i="5" s="1"/>
  <c r="O429" i="5" s="1"/>
  <c r="S429" i="5" s="1"/>
  <c r="P428" i="5"/>
  <c r="Q428" i="5" s="1"/>
  <c r="L423" i="5"/>
  <c r="P423" i="5" s="1"/>
  <c r="Q423" i="5" s="1"/>
  <c r="L420" i="5"/>
  <c r="L421" i="6"/>
  <c r="L224" i="5"/>
  <c r="L214" i="5"/>
  <c r="L222" i="5"/>
  <c r="L223" i="5"/>
  <c r="L218" i="5"/>
  <c r="R218" i="5" s="1"/>
  <c r="L215" i="5"/>
  <c r="L219" i="5"/>
  <c r="L216" i="5"/>
  <c r="P218" i="5"/>
  <c r="Q218" i="5" s="1"/>
  <c r="L224" i="6"/>
  <c r="P224" i="6" s="1"/>
  <c r="Q224" i="6" s="1"/>
  <c r="L219" i="6"/>
  <c r="L221" i="6"/>
  <c r="L216" i="6"/>
  <c r="P216" i="6" s="1"/>
  <c r="Q216" i="6" s="1"/>
  <c r="L225" i="6"/>
  <c r="L223" i="6"/>
  <c r="L220" i="6"/>
  <c r="L217" i="6"/>
  <c r="P217" i="6" s="1"/>
  <c r="Q217" i="6" s="1"/>
  <c r="L234" i="6"/>
  <c r="L232" i="6"/>
  <c r="R232" i="6" s="1"/>
  <c r="O232" i="6" s="1"/>
  <c r="T232" i="6" s="1"/>
  <c r="R237" i="6"/>
  <c r="O237" i="6" s="1"/>
  <c r="T237" i="6" s="1"/>
  <c r="R217" i="6"/>
  <c r="R229" i="6"/>
  <c r="O229" i="6" s="1"/>
  <c r="S229" i="6" s="1"/>
  <c r="P232" i="6"/>
  <c r="Q232" i="6" s="1"/>
  <c r="L218" i="6"/>
  <c r="L214" i="6"/>
  <c r="R831" i="6"/>
  <c r="P829" i="6"/>
  <c r="Q829" i="6" s="1"/>
  <c r="L13" i="7"/>
  <c r="P13" i="7" s="1"/>
  <c r="Q13" i="7" s="1"/>
  <c r="L15" i="7"/>
  <c r="R15" i="7" s="1"/>
  <c r="L10" i="7"/>
  <c r="R10" i="7" s="1"/>
  <c r="L17" i="7"/>
  <c r="P17" i="7" s="1"/>
  <c r="Q17" i="7" s="1"/>
  <c r="L625" i="8"/>
  <c r="L627" i="8"/>
  <c r="L630" i="7"/>
  <c r="R630" i="7" s="1"/>
  <c r="L634" i="7"/>
  <c r="R634" i="7" s="1"/>
  <c r="O634" i="7" s="1"/>
  <c r="T634" i="7" s="1"/>
  <c r="R632" i="7"/>
  <c r="O632" i="7" s="1"/>
  <c r="T632" i="7" s="1"/>
  <c r="L631" i="7"/>
  <c r="L624" i="7"/>
  <c r="R624" i="7" s="1"/>
  <c r="L625" i="7"/>
  <c r="P625" i="7" s="1"/>
  <c r="Q625" i="7" s="1"/>
  <c r="L628" i="7"/>
  <c r="R420" i="10"/>
  <c r="P423" i="10"/>
  <c r="Q423" i="10" s="1"/>
  <c r="L424" i="7"/>
  <c r="P424" i="7" s="1"/>
  <c r="Q424" i="7" s="1"/>
  <c r="L421" i="7"/>
  <c r="L423" i="7"/>
  <c r="R425" i="7"/>
  <c r="O425" i="7" s="1"/>
  <c r="S425" i="7" s="1"/>
  <c r="R424" i="7"/>
  <c r="P421" i="8"/>
  <c r="Q421" i="8" s="1"/>
  <c r="L220" i="8"/>
  <c r="L217" i="8"/>
  <c r="P217" i="8" s="1"/>
  <c r="Q217" i="8" s="1"/>
  <c r="L219" i="8"/>
  <c r="P219" i="8" s="1"/>
  <c r="Q219" i="8" s="1"/>
  <c r="L218" i="8"/>
  <c r="P225" i="8"/>
  <c r="Q225" i="8" s="1"/>
  <c r="L221" i="8"/>
  <c r="R221" i="8" s="1"/>
  <c r="L223" i="8"/>
  <c r="R223" i="8" s="1"/>
  <c r="O223" i="8" s="1"/>
  <c r="S223" i="8" s="1"/>
  <c r="L222" i="8"/>
  <c r="P222" i="8" s="1"/>
  <c r="Q222" i="8" s="1"/>
  <c r="P223" i="8"/>
  <c r="Q223" i="8" s="1"/>
  <c r="P215" i="8"/>
  <c r="Q215" i="8" s="1"/>
  <c r="L626" i="10"/>
  <c r="R624" i="10"/>
  <c r="L628" i="10"/>
  <c r="L631" i="10"/>
  <c r="L632" i="10"/>
  <c r="R632" i="10" s="1"/>
  <c r="O632" i="10" s="1"/>
  <c r="T632" i="10" s="1"/>
  <c r="L624" i="9"/>
  <c r="P624" i="9" s="1"/>
  <c r="Q624" i="9" s="1"/>
  <c r="L219" i="7"/>
  <c r="L219" i="10"/>
  <c r="L215" i="10"/>
  <c r="L214" i="10"/>
  <c r="P214" i="10" s="1"/>
  <c r="Q214" i="10" s="1"/>
  <c r="L217" i="10"/>
  <c r="L220" i="10"/>
  <c r="P220" i="10" s="1"/>
  <c r="Q220" i="10" s="1"/>
  <c r="L221" i="10"/>
  <c r="R422" i="9"/>
  <c r="L419" i="9"/>
  <c r="R419" i="9" s="1"/>
  <c r="P419" i="8"/>
  <c r="Q419" i="8" s="1"/>
  <c r="P12" i="9"/>
  <c r="Q12" i="9" s="1"/>
  <c r="L20" i="8"/>
  <c r="R20" i="8" s="1"/>
  <c r="L14" i="8"/>
  <c r="R14" i="8" s="1"/>
  <c r="L13" i="8"/>
  <c r="L16" i="8"/>
  <c r="P15" i="7"/>
  <c r="Q15" i="7" s="1"/>
  <c r="L18" i="7"/>
  <c r="L14" i="7"/>
  <c r="L11" i="7"/>
  <c r="L22" i="7"/>
  <c r="R22" i="7" s="1"/>
  <c r="L27" i="7"/>
  <c r="L26" i="7"/>
  <c r="L28" i="7"/>
  <c r="R28" i="7" s="1"/>
  <c r="O28" i="7" s="1"/>
  <c r="T28" i="7" s="1"/>
  <c r="P22" i="7"/>
  <c r="Q22" i="7" s="1"/>
  <c r="R17" i="7"/>
  <c r="L23" i="7"/>
  <c r="L25" i="7"/>
  <c r="P25" i="7" s="1"/>
  <c r="Q25" i="7" s="1"/>
  <c r="L9" i="7"/>
  <c r="R9" i="7" s="1"/>
  <c r="L16" i="7"/>
  <c r="P16" i="7" s="1"/>
  <c r="Q16" i="7" s="1"/>
  <c r="L31" i="7"/>
  <c r="L11" i="10"/>
  <c r="L12" i="10"/>
  <c r="L15" i="10"/>
  <c r="R16" i="10"/>
  <c r="O16" i="10" s="1"/>
  <c r="S16" i="10" s="1"/>
  <c r="L14" i="10"/>
  <c r="L21" i="10"/>
  <c r="R21" i="10" s="1"/>
  <c r="O21" i="10" s="1"/>
  <c r="T21" i="10" s="1"/>
  <c r="L20" i="10"/>
  <c r="P20" i="10" s="1"/>
  <c r="Q20" i="10" s="1"/>
  <c r="L19" i="10"/>
  <c r="P19" i="10" s="1"/>
  <c r="Q19" i="10" s="1"/>
  <c r="L238" i="4"/>
  <c r="L228" i="4"/>
  <c r="L217" i="4"/>
  <c r="L229" i="4"/>
  <c r="L239" i="4"/>
  <c r="L216" i="4"/>
  <c r="R263" i="4"/>
  <c r="O263" i="4" s="1"/>
  <c r="S263" i="4" s="1"/>
  <c r="P262" i="4"/>
  <c r="Q262" i="4" s="1"/>
  <c r="R259" i="4"/>
  <c r="O259" i="4" s="1"/>
  <c r="T259" i="4" s="1"/>
  <c r="L252" i="4"/>
  <c r="P252" i="4" s="1"/>
  <c r="Q252" i="4" s="1"/>
  <c r="L255" i="4"/>
  <c r="L253" i="4"/>
  <c r="R253" i="4" s="1"/>
  <c r="O253" i="4" s="1"/>
  <c r="T253" i="4" s="1"/>
  <c r="L251" i="4"/>
  <c r="P251" i="4" s="1"/>
  <c r="Q251" i="4" s="1"/>
  <c r="L250" i="4"/>
  <c r="R250" i="4" s="1"/>
  <c r="L249" i="4"/>
  <c r="P249" i="4" s="1"/>
  <c r="Q249" i="4" s="1"/>
  <c r="L248" i="4"/>
  <c r="P248" i="4" s="1"/>
  <c r="Q248" i="4" s="1"/>
  <c r="P253" i="4"/>
  <c r="Q253" i="4" s="1"/>
  <c r="R252" i="4"/>
  <c r="L233" i="4"/>
  <c r="P233" i="4" s="1"/>
  <c r="Q233" i="4" s="1"/>
  <c r="L237" i="4"/>
  <c r="R237" i="4" s="1"/>
  <c r="L245" i="4"/>
  <c r="P245" i="4" s="1"/>
  <c r="Q245" i="4" s="1"/>
  <c r="L244" i="4"/>
  <c r="P244" i="4" s="1"/>
  <c r="Q244" i="4" s="1"/>
  <c r="L235" i="4"/>
  <c r="P235" i="4" s="1"/>
  <c r="Q235" i="4" s="1"/>
  <c r="L227" i="4"/>
  <c r="P227" i="4" s="1"/>
  <c r="Q227" i="4" s="1"/>
  <c r="L242" i="4"/>
  <c r="L240" i="4"/>
  <c r="L234" i="4"/>
  <c r="R234" i="4" s="1"/>
  <c r="L260" i="4"/>
  <c r="L236" i="4"/>
  <c r="L223" i="4"/>
  <c r="R223" i="4" s="1"/>
  <c r="L220" i="4"/>
  <c r="L232" i="4"/>
  <c r="L218" i="4"/>
  <c r="R218" i="4" s="1"/>
  <c r="L224" i="4"/>
  <c r="L221" i="4"/>
  <c r="P221" i="4" s="1"/>
  <c r="Q221" i="4" s="1"/>
  <c r="L214" i="4"/>
  <c r="R214" i="4" s="1"/>
  <c r="L215" i="4"/>
  <c r="P215" i="4" s="1"/>
  <c r="Q215" i="4" s="1"/>
  <c r="L434" i="3"/>
  <c r="R434" i="3" s="1"/>
  <c r="L440" i="3"/>
  <c r="L430" i="3"/>
  <c r="R430" i="3" s="1"/>
  <c r="L427" i="3"/>
  <c r="R427" i="3" s="1"/>
  <c r="L426" i="3"/>
  <c r="L431" i="3"/>
  <c r="L439" i="3"/>
  <c r="L437" i="3"/>
  <c r="P437" i="3" s="1"/>
  <c r="Q437" i="3" s="1"/>
  <c r="L429" i="3"/>
  <c r="P448" i="3"/>
  <c r="Q448" i="3" s="1"/>
  <c r="P447" i="3"/>
  <c r="Q447" i="3" s="1"/>
  <c r="T447" i="3"/>
  <c r="S447" i="3"/>
  <c r="R446" i="3"/>
  <c r="O446" i="3" s="1"/>
  <c r="S446" i="3" s="1"/>
  <c r="L438" i="3"/>
  <c r="P438" i="3" s="1"/>
  <c r="Q438" i="3" s="1"/>
  <c r="L444" i="3"/>
  <c r="L436" i="3"/>
  <c r="R436" i="3" s="1"/>
  <c r="P434" i="3"/>
  <c r="Q434" i="3" s="1"/>
  <c r="L432" i="3"/>
  <c r="R432" i="3" s="1"/>
  <c r="L419" i="3"/>
  <c r="R419" i="3" s="1"/>
  <c r="L421" i="3"/>
  <c r="L423" i="3"/>
  <c r="R423" i="3" s="1"/>
  <c r="L420" i="3"/>
  <c r="L439" i="4"/>
  <c r="R439" i="4" s="1"/>
  <c r="L429" i="4"/>
  <c r="R443" i="4"/>
  <c r="O443" i="4" s="1"/>
  <c r="S443" i="4" s="1"/>
  <c r="L431" i="4"/>
  <c r="L441" i="4"/>
  <c r="L437" i="4"/>
  <c r="L432" i="4"/>
  <c r="P432" i="4" s="1"/>
  <c r="Q432" i="4" s="1"/>
  <c r="L422" i="4"/>
  <c r="P422" i="4" s="1"/>
  <c r="Q422" i="4" s="1"/>
  <c r="L427" i="4"/>
  <c r="L426" i="4"/>
  <c r="R426" i="4" s="1"/>
  <c r="L430" i="4"/>
  <c r="R430" i="4" s="1"/>
  <c r="L433" i="4"/>
  <c r="R433" i="4" s="1"/>
  <c r="L425" i="4"/>
  <c r="P425" i="4" s="1"/>
  <c r="Q425" i="4" s="1"/>
  <c r="L421" i="4"/>
  <c r="L423" i="4"/>
  <c r="P423" i="4" s="1"/>
  <c r="Q423" i="4" s="1"/>
  <c r="L434" i="4"/>
  <c r="R425" i="4"/>
  <c r="P426" i="4"/>
  <c r="Q426" i="4" s="1"/>
  <c r="L420" i="4"/>
  <c r="R420" i="4" s="1"/>
  <c r="R422" i="4"/>
  <c r="L419" i="4"/>
  <c r="P419" i="4" s="1"/>
  <c r="Q419" i="4" s="1"/>
  <c r="L27" i="3"/>
  <c r="L12" i="3"/>
  <c r="P12" i="3" s="1"/>
  <c r="Q12" i="3" s="1"/>
  <c r="L25" i="3"/>
  <c r="L15" i="3"/>
  <c r="L23" i="3"/>
  <c r="L28" i="3"/>
  <c r="L19" i="3"/>
  <c r="L22" i="3"/>
  <c r="R22" i="3" s="1"/>
  <c r="L13" i="3"/>
  <c r="P13" i="3" s="1"/>
  <c r="Q13" i="3" s="1"/>
  <c r="L16" i="3"/>
  <c r="L18" i="3"/>
  <c r="L20" i="3"/>
  <c r="P20" i="3" s="1"/>
  <c r="Q20" i="3" s="1"/>
  <c r="L26" i="3"/>
  <c r="P26" i="3" s="1"/>
  <c r="Q26" i="3" s="1"/>
  <c r="M31" i="3"/>
  <c r="M32" i="3" s="1"/>
  <c r="M33" i="3" s="1"/>
  <c r="M34" i="3" s="1"/>
  <c r="L30" i="3"/>
  <c r="R30" i="3" s="1"/>
  <c r="L10" i="3"/>
  <c r="L17" i="3"/>
  <c r="L21" i="3"/>
  <c r="L11" i="3"/>
  <c r="L628" i="4"/>
  <c r="L626" i="4"/>
  <c r="R626" i="4" s="1"/>
  <c r="L629" i="4"/>
  <c r="R629" i="4" s="1"/>
  <c r="L641" i="4"/>
  <c r="L636" i="4"/>
  <c r="L624" i="4"/>
  <c r="L640" i="4"/>
  <c r="L643" i="4"/>
  <c r="L642" i="4"/>
  <c r="P626" i="4"/>
  <c r="Q626" i="4" s="1"/>
  <c r="L644" i="4"/>
  <c r="L649" i="4"/>
  <c r="T167" i="3"/>
  <c r="L637" i="4"/>
  <c r="L625" i="4"/>
  <c r="L635" i="4"/>
  <c r="L632" i="4"/>
  <c r="R632" i="4" s="1"/>
  <c r="L648" i="4"/>
  <c r="L631" i="4"/>
  <c r="P631" i="4" s="1"/>
  <c r="Q631" i="4" s="1"/>
  <c r="L634" i="4"/>
  <c r="L633" i="4"/>
  <c r="P633" i="4" s="1"/>
  <c r="Q633" i="4" s="1"/>
  <c r="L647" i="4"/>
  <c r="L646" i="4"/>
  <c r="L639" i="4"/>
  <c r="P236" i="3"/>
  <c r="Q236" i="3" s="1"/>
  <c r="P246" i="3"/>
  <c r="Q246" i="3" s="1"/>
  <c r="P240" i="3"/>
  <c r="Q240" i="3" s="1"/>
  <c r="L252" i="3"/>
  <c r="P217" i="3"/>
  <c r="Q217" i="3" s="1"/>
  <c r="L220" i="3"/>
  <c r="L221" i="3"/>
  <c r="L238" i="3"/>
  <c r="J214" i="3"/>
  <c r="L261" i="3"/>
  <c r="R261" i="3" s="1"/>
  <c r="O261" i="3" s="1"/>
  <c r="T261" i="3" s="1"/>
  <c r="L262" i="3"/>
  <c r="L235" i="3"/>
  <c r="R235" i="3" s="1"/>
  <c r="L244" i="3"/>
  <c r="P244" i="3" s="1"/>
  <c r="Q244" i="3" s="1"/>
  <c r="L248" i="3"/>
  <c r="P248" i="3" s="1"/>
  <c r="Q248" i="3" s="1"/>
  <c r="L232" i="3"/>
  <c r="R232" i="3" s="1"/>
  <c r="L254" i="3"/>
  <c r="L247" i="3"/>
  <c r="R247" i="3" s="1"/>
  <c r="L237" i="3"/>
  <c r="P237" i="3" s="1"/>
  <c r="Q237" i="3" s="1"/>
  <c r="L255" i="3"/>
  <c r="L223" i="3"/>
  <c r="R223" i="3" s="1"/>
  <c r="L253" i="3"/>
  <c r="L242" i="3"/>
  <c r="R242" i="3" s="1"/>
  <c r="L245" i="3"/>
  <c r="P245" i="3" s="1"/>
  <c r="Q245" i="3" s="1"/>
  <c r="L256" i="3"/>
  <c r="L234" i="3"/>
  <c r="L230" i="3"/>
  <c r="P230" i="3" s="1"/>
  <c r="Q230" i="3" s="1"/>
  <c r="L249" i="3"/>
  <c r="R249" i="3" s="1"/>
  <c r="L216" i="3"/>
  <c r="P216" i="3" s="1"/>
  <c r="Q216" i="3" s="1"/>
  <c r="L241" i="3"/>
  <c r="P241" i="3" s="1"/>
  <c r="Q241" i="3" s="1"/>
  <c r="L250" i="3"/>
  <c r="L239" i="3"/>
  <c r="L243" i="3"/>
  <c r="L215" i="3"/>
  <c r="L231" i="3"/>
  <c r="L226" i="3"/>
  <c r="L224" i="3"/>
  <c r="R224" i="3" s="1"/>
  <c r="L222" i="3"/>
  <c r="R222" i="3" s="1"/>
  <c r="L218" i="3"/>
  <c r="L219" i="3"/>
  <c r="R219" i="3" s="1"/>
  <c r="L225" i="3"/>
  <c r="L227" i="3"/>
  <c r="L258" i="3"/>
  <c r="R625" i="3"/>
  <c r="M626" i="3"/>
  <c r="M627" i="3" s="1"/>
  <c r="M628" i="3" s="1"/>
  <c r="M629" i="3" s="1"/>
  <c r="M630" i="3" s="1"/>
  <c r="M631" i="3" s="1"/>
  <c r="M632" i="3" s="1"/>
  <c r="M633" i="3" s="1"/>
  <c r="M634" i="3" s="1"/>
  <c r="M635" i="3" s="1"/>
  <c r="L629" i="3"/>
  <c r="P629" i="3" s="1"/>
  <c r="Q629" i="3" s="1"/>
  <c r="P643" i="3"/>
  <c r="Q643" i="3" s="1"/>
  <c r="L626" i="3"/>
  <c r="L642" i="3"/>
  <c r="R642" i="3" s="1"/>
  <c r="O642" i="3" s="1"/>
  <c r="T642" i="3" s="1"/>
  <c r="L631" i="3"/>
  <c r="L633" i="3"/>
  <c r="R633" i="3" s="1"/>
  <c r="L627" i="3"/>
  <c r="P627" i="3" s="1"/>
  <c r="Q627" i="3" s="1"/>
  <c r="L634" i="3"/>
  <c r="L640" i="3"/>
  <c r="L52" i="4"/>
  <c r="L23" i="4"/>
  <c r="L34" i="4"/>
  <c r="L49" i="4"/>
  <c r="L43" i="4"/>
  <c r="L44" i="4"/>
  <c r="R44" i="4" s="1"/>
  <c r="L32" i="4"/>
  <c r="L16" i="4"/>
  <c r="R16" i="4" s="1"/>
  <c r="L50" i="4"/>
  <c r="R50" i="4" s="1"/>
  <c r="L15" i="4"/>
  <c r="P15" i="4" s="1"/>
  <c r="Q15" i="4" s="1"/>
  <c r="L63" i="4"/>
  <c r="L12" i="4"/>
  <c r="P12" i="4" s="1"/>
  <c r="Q12" i="4" s="1"/>
  <c r="L21" i="4"/>
  <c r="R21" i="4" s="1"/>
  <c r="L54" i="4"/>
  <c r="L22" i="4"/>
  <c r="P22" i="4" s="1"/>
  <c r="Q22" i="4" s="1"/>
  <c r="L48" i="4"/>
  <c r="P50" i="4"/>
  <c r="Q50" i="4" s="1"/>
  <c r="L38" i="4"/>
  <c r="L29" i="4"/>
  <c r="P29" i="4" s="1"/>
  <c r="Q29" i="4" s="1"/>
  <c r="L27" i="4"/>
  <c r="R27" i="4" s="1"/>
  <c r="L17" i="4"/>
  <c r="R17" i="4" s="1"/>
  <c r="L45" i="4"/>
  <c r="L19" i="4"/>
  <c r="L62" i="4"/>
  <c r="L214" i="3"/>
  <c r="R214" i="3" s="1"/>
  <c r="L834" i="3"/>
  <c r="R834" i="3" s="1"/>
  <c r="L829" i="7"/>
  <c r="H214" i="3"/>
  <c r="H829" i="7"/>
  <c r="L18" i="4"/>
  <c r="P18" i="4" s="1"/>
  <c r="Q18" i="4" s="1"/>
  <c r="L30" i="4"/>
  <c r="R30" i="4" s="1"/>
  <c r="L59" i="4"/>
  <c r="P59" i="4" s="1"/>
  <c r="Q59" i="4" s="1"/>
  <c r="L11" i="4"/>
  <c r="R11" i="4" s="1"/>
  <c r="L26" i="4"/>
  <c r="P26" i="4" s="1"/>
  <c r="Q26" i="4" s="1"/>
  <c r="T834" i="8"/>
  <c r="R59" i="4"/>
  <c r="O59" i="4" s="1"/>
  <c r="T59" i="4" s="1"/>
  <c r="L51" i="4"/>
  <c r="L36" i="4"/>
  <c r="P36" i="4" s="1"/>
  <c r="Q36" i="4" s="1"/>
  <c r="L60" i="4"/>
  <c r="S240" i="5"/>
  <c r="T309" i="3"/>
  <c r="L42" i="4"/>
  <c r="P42" i="4" s="1"/>
  <c r="Q42" i="4" s="1"/>
  <c r="L13" i="4"/>
  <c r="L56" i="4"/>
  <c r="L47" i="4"/>
  <c r="P47" i="4" s="1"/>
  <c r="Q47" i="4" s="1"/>
  <c r="L39" i="4"/>
  <c r="L35" i="4"/>
  <c r="L836" i="3"/>
  <c r="R836" i="3" s="1"/>
  <c r="L838" i="3"/>
  <c r="R838" i="3" s="1"/>
  <c r="L837" i="3"/>
  <c r="P837" i="3" s="1"/>
  <c r="Q837" i="3" s="1"/>
  <c r="L839" i="3"/>
  <c r="L832" i="3"/>
  <c r="R832" i="3" s="1"/>
  <c r="L840" i="3"/>
  <c r="P834" i="3"/>
  <c r="Q834" i="3" s="1"/>
  <c r="S950" i="5"/>
  <c r="S929" i="6"/>
  <c r="S873" i="6"/>
  <c r="T966" i="5"/>
  <c r="S914" i="5"/>
  <c r="S842" i="7"/>
  <c r="T163" i="3"/>
  <c r="T151" i="6"/>
  <c r="S195" i="5"/>
  <c r="S1004" i="7"/>
  <c r="S854" i="7"/>
  <c r="T121" i="3"/>
  <c r="L829" i="3"/>
  <c r="R829" i="3" s="1"/>
  <c r="L831" i="3"/>
  <c r="R831" i="3" s="1"/>
  <c r="L830" i="3"/>
  <c r="R830" i="3" s="1"/>
  <c r="L833" i="3"/>
  <c r="P833" i="3" s="1"/>
  <c r="Q833" i="3" s="1"/>
  <c r="P829" i="3"/>
  <c r="Q829" i="3" s="1"/>
  <c r="T661" i="7"/>
  <c r="L839" i="4"/>
  <c r="L830" i="4"/>
  <c r="L841" i="4"/>
  <c r="P841" i="4" s="1"/>
  <c r="Q841" i="4" s="1"/>
  <c r="L831" i="4"/>
  <c r="L829" i="4"/>
  <c r="L842" i="4"/>
  <c r="S922" i="5"/>
  <c r="T358" i="5"/>
  <c r="S330" i="4"/>
  <c r="S42" i="5"/>
  <c r="T161" i="3"/>
  <c r="T946" i="3"/>
  <c r="T721" i="7"/>
  <c r="S934" i="6"/>
  <c r="S359" i="3"/>
  <c r="S729" i="6"/>
  <c r="T1012" i="6"/>
  <c r="S644" i="2"/>
  <c r="S716" i="3"/>
  <c r="S618" i="4"/>
  <c r="S283" i="2"/>
  <c r="S345" i="4"/>
  <c r="T312" i="4"/>
  <c r="T532" i="4"/>
  <c r="S519" i="6"/>
  <c r="S928" i="6"/>
  <c r="L833" i="4"/>
  <c r="P833" i="4" s="1"/>
  <c r="Q833" i="4" s="1"/>
  <c r="L832" i="4"/>
  <c r="L835" i="4"/>
  <c r="T892" i="4"/>
  <c r="S847" i="4"/>
  <c r="L836" i="4"/>
  <c r="T405" i="3"/>
  <c r="S731" i="3"/>
  <c r="T563" i="4"/>
  <c r="T305" i="4"/>
  <c r="T908" i="3"/>
  <c r="T884" i="4"/>
  <c r="T845" i="5"/>
  <c r="T171" i="5"/>
  <c r="S316" i="8"/>
  <c r="T1000" i="10"/>
  <c r="S932" i="10"/>
  <c r="S308" i="2"/>
  <c r="S605" i="3"/>
  <c r="S618" i="3"/>
  <c r="S382" i="3"/>
  <c r="S100" i="3"/>
  <c r="S334" i="3"/>
  <c r="T81" i="3"/>
  <c r="S83" i="4"/>
  <c r="S550" i="2"/>
  <c r="T698" i="2"/>
  <c r="S88" i="3"/>
  <c r="T607" i="4"/>
  <c r="S608" i="4"/>
  <c r="T753" i="5"/>
  <c r="S85" i="2"/>
  <c r="T768" i="3"/>
  <c r="T178" i="4"/>
  <c r="S317" i="4"/>
  <c r="S300" i="4"/>
  <c r="S700" i="5"/>
  <c r="S281" i="3"/>
  <c r="S117" i="3"/>
  <c r="T751" i="4"/>
  <c r="S744" i="4"/>
  <c r="T974" i="5"/>
  <c r="S949" i="5"/>
  <c r="T784" i="6"/>
  <c r="S906" i="8"/>
  <c r="S728" i="8"/>
  <c r="S496" i="4"/>
  <c r="S203" i="3"/>
  <c r="T541" i="9"/>
  <c r="T604" i="3"/>
  <c r="S124" i="3"/>
  <c r="S290" i="3"/>
  <c r="S764" i="4"/>
  <c r="S560" i="4"/>
  <c r="S798" i="4"/>
  <c r="T931" i="5"/>
  <c r="S365" i="7"/>
  <c r="T997" i="8"/>
  <c r="S244" i="8"/>
  <c r="S661" i="9"/>
  <c r="T130" i="4"/>
  <c r="S448" i="3"/>
  <c r="S302" i="3"/>
  <c r="S176" i="4"/>
  <c r="T962" i="3"/>
  <c r="T425" i="6"/>
  <c r="S195" i="7"/>
  <c r="S923" i="8"/>
  <c r="T146" i="8"/>
  <c r="S947" i="10"/>
  <c r="S1016" i="9"/>
  <c r="S852" i="9"/>
  <c r="S818" i="3"/>
  <c r="S507" i="3"/>
  <c r="T541" i="3"/>
  <c r="T126" i="3"/>
  <c r="S106" i="4"/>
  <c r="S910" i="4"/>
  <c r="S1015" i="5"/>
  <c r="T350" i="5"/>
  <c r="T431" i="6"/>
  <c r="S402" i="6"/>
  <c r="S848" i="6"/>
  <c r="T328" i="6"/>
  <c r="S792" i="7"/>
  <c r="T449" i="8"/>
  <c r="S590" i="10"/>
  <c r="T464" i="10"/>
  <c r="S188" i="10"/>
  <c r="S121" i="9"/>
  <c r="S959" i="3"/>
  <c r="S931" i="3"/>
  <c r="S863" i="4"/>
  <c r="S981" i="5"/>
  <c r="T897" i="5"/>
  <c r="S739" i="6"/>
  <c r="T300" i="6"/>
  <c r="S1009" i="4"/>
  <c r="S516" i="3"/>
  <c r="T326" i="3"/>
  <c r="S146" i="3"/>
  <c r="S991" i="7"/>
  <c r="S714" i="10"/>
  <c r="S850" i="10"/>
  <c r="T983" i="8"/>
  <c r="T700" i="3"/>
  <c r="T317" i="3"/>
  <c r="S106" i="3"/>
  <c r="T97" i="3"/>
  <c r="S797" i="7"/>
  <c r="S836" i="7"/>
  <c r="S522" i="7"/>
  <c r="T264" i="7"/>
  <c r="S711" i="8"/>
  <c r="S786" i="9"/>
  <c r="S705" i="9"/>
  <c r="S513" i="9"/>
  <c r="T464" i="9"/>
  <c r="T372" i="9"/>
  <c r="S527" i="9"/>
  <c r="S350" i="9"/>
  <c r="S488" i="5"/>
  <c r="S508" i="10"/>
  <c r="T395" i="10"/>
  <c r="T592" i="7"/>
  <c r="S748" i="6"/>
  <c r="T667" i="7"/>
  <c r="T635" i="8"/>
  <c r="T801" i="8"/>
  <c r="S822" i="8"/>
  <c r="T592" i="8"/>
  <c r="S324" i="8"/>
  <c r="T54" i="8"/>
  <c r="T870" i="10"/>
  <c r="S732" i="5"/>
  <c r="S600" i="3"/>
  <c r="S263" i="3"/>
  <c r="S164" i="3"/>
  <c r="S80" i="3"/>
  <c r="S318" i="3"/>
  <c r="T133" i="3"/>
  <c r="T786" i="4"/>
  <c r="T790" i="4"/>
  <c r="S376" i="4"/>
  <c r="S399" i="4"/>
  <c r="S673" i="4"/>
  <c r="T109" i="4"/>
  <c r="T999" i="3"/>
  <c r="T1007" i="5"/>
  <c r="S801" i="5"/>
  <c r="T543" i="5"/>
  <c r="S512" i="5"/>
  <c r="T433" i="5"/>
  <c r="S159" i="5"/>
  <c r="T787" i="6"/>
  <c r="S1003" i="7"/>
  <c r="S509" i="7"/>
  <c r="S149" i="3"/>
  <c r="S892" i="3"/>
  <c r="S341" i="7"/>
  <c r="T292" i="8"/>
  <c r="S198" i="8"/>
  <c r="S136" i="4"/>
  <c r="T173" i="4"/>
  <c r="S1012" i="3"/>
  <c r="S724" i="5"/>
  <c r="S717" i="5"/>
  <c r="S595" i="6"/>
  <c r="S788" i="6"/>
  <c r="S203" i="4"/>
  <c r="S944" i="3"/>
  <c r="S877" i="3"/>
  <c r="T938" i="3"/>
  <c r="T785" i="5"/>
  <c r="T803" i="5"/>
  <c r="S579" i="5"/>
  <c r="S1007" i="6"/>
  <c r="S667" i="6"/>
  <c r="S522" i="6"/>
  <c r="S67" i="7"/>
  <c r="S740" i="10"/>
  <c r="S451" i="10"/>
  <c r="S166" i="10"/>
  <c r="T888" i="9"/>
  <c r="T805" i="10"/>
  <c r="T398" i="5"/>
  <c r="T99" i="4"/>
  <c r="S576" i="8"/>
  <c r="T1000" i="3"/>
  <c r="S865" i="3"/>
  <c r="S939" i="5"/>
  <c r="S564" i="5"/>
  <c r="T943" i="6"/>
  <c r="T358" i="6"/>
  <c r="S976" i="6"/>
  <c r="T167" i="6"/>
  <c r="T1007" i="8"/>
  <c r="S971" i="8"/>
  <c r="T170" i="8"/>
  <c r="S498" i="8"/>
  <c r="T486" i="8"/>
  <c r="S241" i="8"/>
  <c r="S296" i="8"/>
  <c r="T112" i="8"/>
  <c r="S757" i="10"/>
  <c r="S510" i="10"/>
  <c r="S992" i="9"/>
  <c r="S741" i="9"/>
  <c r="S363" i="9"/>
  <c r="T749" i="9"/>
  <c r="S339" i="9"/>
  <c r="S254" i="9"/>
  <c r="S944" i="10"/>
  <c r="T170" i="4"/>
  <c r="T732" i="3"/>
  <c r="S163" i="4"/>
  <c r="S991" i="3"/>
  <c r="S992" i="4"/>
  <c r="S912" i="4"/>
  <c r="S535" i="5"/>
  <c r="S788" i="7"/>
  <c r="T635" i="7"/>
  <c r="S733" i="7"/>
  <c r="S306" i="7"/>
  <c r="S132" i="7"/>
  <c r="T954" i="8"/>
  <c r="S797" i="8"/>
  <c r="S508" i="8"/>
  <c r="S820" i="10"/>
  <c r="S370" i="10"/>
  <c r="T585" i="9"/>
  <c r="S613" i="9"/>
  <c r="S462" i="10"/>
  <c r="T373" i="3"/>
  <c r="S276" i="10"/>
  <c r="S855" i="10"/>
  <c r="S520" i="5"/>
  <c r="T285" i="3"/>
  <c r="T939" i="3"/>
  <c r="S888" i="6"/>
  <c r="T68" i="6"/>
  <c r="S768" i="7"/>
  <c r="S709" i="7"/>
  <c r="T319" i="7"/>
  <c r="S932" i="8"/>
  <c r="S179" i="3"/>
  <c r="S996" i="3"/>
  <c r="S916" i="4"/>
  <c r="S685" i="5"/>
  <c r="S617" i="6"/>
  <c r="T526" i="6"/>
  <c r="T303" i="6"/>
  <c r="S949" i="7"/>
  <c r="S104" i="7"/>
  <c r="S312" i="7"/>
  <c r="T812" i="7"/>
  <c r="S301" i="7"/>
  <c r="T510" i="8"/>
  <c r="T747" i="5"/>
  <c r="S860" i="4"/>
  <c r="T1023" i="7"/>
  <c r="S337" i="7"/>
  <c r="S445" i="7"/>
  <c r="S401" i="7"/>
  <c r="T663" i="8"/>
  <c r="S747" i="3"/>
  <c r="S286" i="4"/>
  <c r="S280" i="4"/>
  <c r="T366" i="4"/>
  <c r="T374" i="5"/>
  <c r="T179" i="5"/>
  <c r="S555" i="6"/>
  <c r="T515" i="6"/>
  <c r="T918" i="6"/>
  <c r="S131" i="6"/>
  <c r="S944" i="7"/>
  <c r="S155" i="7"/>
  <c r="S310" i="8"/>
  <c r="T790" i="8"/>
  <c r="S307" i="8"/>
  <c r="T964" i="10"/>
  <c r="T938" i="10"/>
  <c r="T792" i="10"/>
  <c r="T808" i="10"/>
  <c r="S237" i="10"/>
  <c r="S801" i="9"/>
  <c r="T778" i="9"/>
  <c r="T776" i="6"/>
  <c r="T452" i="7"/>
  <c r="S124" i="4"/>
  <c r="S583" i="4"/>
  <c r="T637" i="7"/>
  <c r="S272" i="3"/>
  <c r="T598" i="8"/>
  <c r="S271" i="8"/>
  <c r="T813" i="8"/>
  <c r="S151" i="8"/>
  <c r="S582" i="8"/>
  <c r="S143" i="8"/>
  <c r="S266" i="10"/>
  <c r="S722" i="10"/>
  <c r="S593" i="10"/>
  <c r="T561" i="10"/>
  <c r="T270" i="10"/>
  <c r="S787" i="10"/>
  <c r="S566" i="10"/>
  <c r="T443" i="9"/>
  <c r="S451" i="9"/>
  <c r="S616" i="9"/>
  <c r="S229" i="9"/>
  <c r="T271" i="9"/>
  <c r="S25" i="9"/>
  <c r="S747" i="9"/>
  <c r="S280" i="9"/>
  <c r="S633" i="7"/>
  <c r="S974" i="4"/>
  <c r="S735" i="4"/>
  <c r="S155" i="5"/>
  <c r="T585" i="8"/>
  <c r="S407" i="8"/>
  <c r="S955" i="10"/>
  <c r="S122" i="10"/>
  <c r="T916" i="5"/>
  <c r="S528" i="4"/>
  <c r="S320" i="9"/>
  <c r="S756" i="4"/>
  <c r="S915" i="5"/>
  <c r="S853" i="6"/>
  <c r="S772" i="6"/>
  <c r="T844" i="6"/>
  <c r="S539" i="6"/>
  <c r="S499" i="6"/>
  <c r="S407" i="7"/>
  <c r="S695" i="8"/>
  <c r="T698" i="8"/>
  <c r="T239" i="8"/>
  <c r="S849" i="8"/>
  <c r="S290" i="10"/>
  <c r="T453" i="9"/>
  <c r="T427" i="6"/>
  <c r="S676" i="5"/>
  <c r="S556" i="5"/>
  <c r="T698" i="6"/>
  <c r="T811" i="6"/>
  <c r="S723" i="6"/>
  <c r="S351" i="6"/>
  <c r="S601" i="7"/>
  <c r="S586" i="8"/>
  <c r="T91" i="8"/>
  <c r="S617" i="10"/>
  <c r="S198" i="10"/>
  <c r="S601" i="9"/>
  <c r="T450" i="6"/>
  <c r="T909" i="6"/>
  <c r="S514" i="5"/>
  <c r="S447" i="10"/>
  <c r="T614" i="6"/>
  <c r="S990" i="6"/>
  <c r="S517" i="7"/>
  <c r="S865" i="10"/>
  <c r="T518" i="10"/>
  <c r="S27" i="10"/>
  <c r="T761" i="9"/>
  <c r="S520" i="3"/>
  <c r="T99" i="3"/>
  <c r="S447" i="4"/>
  <c r="S450" i="3"/>
  <c r="S843" i="3"/>
  <c r="T968" i="9"/>
  <c r="S358" i="3"/>
  <c r="T296" i="2"/>
  <c r="T135" i="2"/>
  <c r="S193" i="3"/>
  <c r="S697" i="4"/>
  <c r="S187" i="4"/>
  <c r="S867" i="3"/>
  <c r="S950" i="4"/>
  <c r="S962" i="10"/>
  <c r="S188" i="4"/>
  <c r="T303" i="3"/>
  <c r="S537" i="3"/>
  <c r="T269" i="4"/>
  <c r="T388" i="4"/>
  <c r="T739" i="7"/>
  <c r="T776" i="7"/>
  <c r="T845" i="3"/>
  <c r="S884" i="5"/>
  <c r="S490" i="6"/>
  <c r="T332" i="6"/>
  <c r="S716" i="4"/>
  <c r="T362" i="4"/>
  <c r="S951" i="3"/>
  <c r="S942" i="4"/>
  <c r="T510" i="6"/>
  <c r="S79" i="7"/>
  <c r="S399" i="8"/>
  <c r="S73" i="8"/>
  <c r="S182" i="8"/>
  <c r="T139" i="8"/>
  <c r="T159" i="8"/>
  <c r="T301" i="3"/>
  <c r="S130" i="3"/>
  <c r="S94" i="3"/>
  <c r="S256" i="4"/>
  <c r="S869" i="5"/>
  <c r="S705" i="5"/>
  <c r="S658" i="6"/>
  <c r="S164" i="6"/>
  <c r="S277" i="7"/>
  <c r="S171" i="7"/>
  <c r="S33" i="9"/>
  <c r="T973" i="9"/>
  <c r="S1000" i="7"/>
  <c r="S472" i="3"/>
  <c r="S158" i="3"/>
  <c r="S89" i="3"/>
  <c r="S935" i="3"/>
  <c r="T715" i="5"/>
  <c r="T642" i="6"/>
  <c r="T397" i="6"/>
  <c r="S494" i="6"/>
  <c r="S810" i="8"/>
  <c r="T194" i="8"/>
  <c r="T144" i="10"/>
  <c r="T638" i="9"/>
  <c r="T863" i="9"/>
  <c r="S863" i="9"/>
  <c r="T676" i="9"/>
  <c r="S676" i="9"/>
  <c r="T560" i="9"/>
  <c r="S560" i="9"/>
  <c r="T472" i="9"/>
  <c r="S472" i="9"/>
  <c r="S344" i="9"/>
  <c r="T344" i="9"/>
  <c r="T275" i="9"/>
  <c r="S275" i="9"/>
  <c r="T702" i="9"/>
  <c r="S702" i="9"/>
  <c r="T524" i="9"/>
  <c r="S524" i="9"/>
  <c r="S408" i="9"/>
  <c r="T408" i="9"/>
  <c r="T246" i="9"/>
  <c r="S246" i="9"/>
  <c r="T177" i="9"/>
  <c r="S177" i="9"/>
  <c r="S234" i="9"/>
  <c r="T234" i="9"/>
  <c r="T936" i="10"/>
  <c r="S936" i="10"/>
  <c r="T842" i="10"/>
  <c r="S842" i="10"/>
  <c r="T985" i="10"/>
  <c r="S985" i="10"/>
  <c r="T763" i="10"/>
  <c r="S763" i="10"/>
  <c r="T741" i="10"/>
  <c r="S741" i="10"/>
  <c r="S486" i="10"/>
  <c r="T486" i="10"/>
  <c r="T157" i="10"/>
  <c r="S157" i="10"/>
  <c r="T99" i="10"/>
  <c r="S99" i="10"/>
  <c r="T899" i="8"/>
  <c r="S899" i="8"/>
  <c r="T306" i="10"/>
  <c r="S306" i="10"/>
  <c r="S887" i="8"/>
  <c r="T887" i="8"/>
  <c r="S941" i="8"/>
  <c r="T941" i="8"/>
  <c r="T812" i="8"/>
  <c r="S812" i="8"/>
  <c r="T155" i="8"/>
  <c r="S155" i="8"/>
  <c r="T127" i="8"/>
  <c r="S127" i="8"/>
  <c r="T972" i="7"/>
  <c r="S972" i="7"/>
  <c r="S229" i="10"/>
  <c r="T229" i="10"/>
  <c r="T191" i="10"/>
  <c r="S191" i="10"/>
  <c r="T67" i="10"/>
  <c r="S67" i="10"/>
  <c r="T688" i="8"/>
  <c r="S688" i="8"/>
  <c r="S520" i="8"/>
  <c r="T520" i="8"/>
  <c r="S922" i="7"/>
  <c r="T922" i="7"/>
  <c r="S631" i="8"/>
  <c r="T631" i="8"/>
  <c r="T553" i="8"/>
  <c r="S553" i="8"/>
  <c r="T188" i="8"/>
  <c r="S188" i="8"/>
  <c r="S772" i="7"/>
  <c r="T772" i="7"/>
  <c r="S462" i="7"/>
  <c r="T462" i="7"/>
  <c r="S941" i="6"/>
  <c r="T941" i="6"/>
  <c r="T613" i="7"/>
  <c r="S613" i="7"/>
  <c r="T599" i="6"/>
  <c r="S599" i="6"/>
  <c r="T287" i="6"/>
  <c r="S287" i="6"/>
  <c r="T853" i="5"/>
  <c r="S853" i="5"/>
  <c r="T740" i="5"/>
  <c r="S740" i="5"/>
  <c r="T752" i="6"/>
  <c r="S752" i="6"/>
  <c r="S725" i="5"/>
  <c r="T725" i="5"/>
  <c r="T506" i="5"/>
  <c r="S506" i="5"/>
  <c r="S765" i="7"/>
  <c r="T765" i="7"/>
  <c r="S492" i="7"/>
  <c r="T492" i="7"/>
  <c r="S449" i="7"/>
  <c r="T449" i="7"/>
  <c r="S393" i="7"/>
  <c r="T393" i="7"/>
  <c r="T605" i="6"/>
  <c r="S605" i="6"/>
  <c r="T561" i="5"/>
  <c r="S561" i="5"/>
  <c r="T422" i="8"/>
  <c r="S422" i="8"/>
  <c r="T900" i="7"/>
  <c r="S900" i="7"/>
  <c r="T737" i="7"/>
  <c r="S737" i="7"/>
  <c r="T950" i="6"/>
  <c r="S950" i="6"/>
  <c r="T885" i="6"/>
  <c r="S885" i="6"/>
  <c r="S574" i="6"/>
  <c r="T574" i="6"/>
  <c r="T677" i="5"/>
  <c r="S677" i="5"/>
  <c r="T496" i="5"/>
  <c r="S496" i="5"/>
  <c r="S1001" i="5"/>
  <c r="T1001" i="5"/>
  <c r="T920" i="3"/>
  <c r="S920" i="3"/>
  <c r="T956" i="3"/>
  <c r="S956" i="3"/>
  <c r="S555" i="5"/>
  <c r="T555" i="5"/>
  <c r="S305" i="3"/>
  <c r="T305" i="3"/>
  <c r="T707" i="10"/>
  <c r="S707" i="10"/>
  <c r="T934" i="9"/>
  <c r="S934" i="9"/>
  <c r="T505" i="9"/>
  <c r="S505" i="9"/>
  <c r="S876" i="8"/>
  <c r="T876" i="8"/>
  <c r="S1011" i="7"/>
  <c r="T1011" i="7"/>
  <c r="T234" i="10"/>
  <c r="S234" i="10"/>
  <c r="S413" i="6"/>
  <c r="T413" i="6"/>
  <c r="T405" i="8"/>
  <c r="S405" i="8"/>
  <c r="T200" i="8"/>
  <c r="S200" i="8"/>
  <c r="S465" i="7"/>
  <c r="T465" i="7"/>
  <c r="T926" i="6"/>
  <c r="S926" i="6"/>
  <c r="T544" i="9"/>
  <c r="S544" i="9"/>
  <c r="S845" i="7"/>
  <c r="T845" i="7"/>
  <c r="T810" i="3"/>
  <c r="S810" i="3"/>
  <c r="S744" i="10"/>
  <c r="T744" i="10"/>
  <c r="T1012" i="9"/>
  <c r="S1012" i="9"/>
  <c r="T80" i="10"/>
  <c r="S80" i="10"/>
  <c r="T260" i="8"/>
  <c r="S260" i="8"/>
  <c r="T28" i="9"/>
  <c r="S28" i="9"/>
  <c r="T883" i="8"/>
  <c r="S883" i="8"/>
  <c r="T609" i="7"/>
  <c r="S609" i="7"/>
  <c r="S612" i="4"/>
  <c r="T612" i="4"/>
  <c r="T715" i="6"/>
  <c r="S715" i="6"/>
  <c r="T868" i="5"/>
  <c r="S868" i="5"/>
  <c r="T975" i="5"/>
  <c r="S975" i="5"/>
  <c r="T958" i="9"/>
  <c r="S958" i="9"/>
  <c r="T397" i="9"/>
  <c r="S397" i="9"/>
  <c r="T876" i="5"/>
  <c r="S876" i="5"/>
  <c r="T649" i="5"/>
  <c r="S649" i="5"/>
  <c r="T938" i="8"/>
  <c r="S938" i="8"/>
  <c r="S964" i="8"/>
  <c r="T964" i="8"/>
  <c r="S880" i="8"/>
  <c r="T841" i="10"/>
  <c r="S997" i="9"/>
  <c r="S779" i="9"/>
  <c r="T848" i="10"/>
  <c r="S40" i="7"/>
  <c r="S470" i="10"/>
  <c r="T394" i="10"/>
  <c r="S601" i="10"/>
  <c r="T253" i="10"/>
  <c r="S914" i="9"/>
  <c r="S375" i="9"/>
  <c r="S950" i="9"/>
  <c r="T537" i="9"/>
  <c r="T538" i="7"/>
  <c r="S168" i="10"/>
  <c r="S321" i="10"/>
  <c r="T947" i="9"/>
  <c r="S266" i="9"/>
  <c r="T832" i="10"/>
  <c r="T914" i="6"/>
  <c r="T774" i="8"/>
  <c r="T138" i="9"/>
  <c r="S630" i="10"/>
  <c r="S933" i="10"/>
  <c r="T319" i="6"/>
  <c r="S67" i="6"/>
  <c r="S870" i="7"/>
  <c r="T756" i="7"/>
  <c r="T380" i="7"/>
  <c r="T909" i="8"/>
  <c r="S819" i="8"/>
  <c r="T530" i="8"/>
  <c r="T753" i="10"/>
  <c r="T337" i="10"/>
  <c r="S288" i="10"/>
  <c r="S536" i="9"/>
  <c r="S493" i="9"/>
  <c r="S869" i="3"/>
  <c r="S885" i="3"/>
  <c r="S946" i="5"/>
  <c r="S907" i="5"/>
  <c r="S571" i="5"/>
  <c r="S933" i="6"/>
  <c r="S837" i="6"/>
  <c r="T442" i="6"/>
  <c r="S563" i="6"/>
  <c r="T940" i="10"/>
  <c r="T1007" i="9"/>
  <c r="S75" i="9"/>
  <c r="T399" i="9"/>
  <c r="T144" i="9"/>
  <c r="T561" i="8"/>
  <c r="S861" i="3"/>
  <c r="S1022" i="6"/>
  <c r="T587" i="6"/>
  <c r="T813" i="7"/>
  <c r="S131" i="7"/>
  <c r="T734" i="8"/>
  <c r="T557" i="8"/>
  <c r="S276" i="8"/>
  <c r="T311" i="9"/>
  <c r="S514" i="9"/>
  <c r="T855" i="8"/>
  <c r="S178" i="8"/>
  <c r="S208" i="10"/>
  <c r="S175" i="5"/>
  <c r="S615" i="6"/>
  <c r="S363" i="6"/>
  <c r="T947" i="6"/>
  <c r="T430" i="6"/>
  <c r="T183" i="6"/>
  <c r="T39" i="6"/>
  <c r="T743" i="6"/>
  <c r="S932" i="7"/>
  <c r="S917" i="7"/>
  <c r="T716" i="7"/>
  <c r="T704" i="7"/>
  <c r="S501" i="7"/>
  <c r="T156" i="7"/>
  <c r="T1016" i="8"/>
  <c r="S468" i="8"/>
  <c r="S31" i="8"/>
  <c r="S643" i="8"/>
  <c r="S915" i="10"/>
  <c r="S785" i="10"/>
  <c r="S303" i="10"/>
  <c r="T912" i="10"/>
  <c r="S674" i="10"/>
  <c r="S312" i="10"/>
  <c r="S976" i="9"/>
  <c r="S592" i="9"/>
  <c r="T709" i="9"/>
  <c r="S644" i="9"/>
  <c r="T281" i="4"/>
  <c r="S685" i="8"/>
  <c r="S362" i="5"/>
  <c r="T931" i="6"/>
  <c r="T905" i="6"/>
  <c r="S503" i="6"/>
  <c r="S507" i="6"/>
  <c r="S482" i="6"/>
  <c r="S320" i="7"/>
  <c r="S80" i="7"/>
  <c r="S506" i="7"/>
  <c r="S876" i="7"/>
  <c r="T649" i="7"/>
  <c r="S32" i="7"/>
  <c r="S718" i="8"/>
  <c r="S383" i="8"/>
  <c r="S610" i="8"/>
  <c r="S95" i="8"/>
  <c r="S1017" i="10"/>
  <c r="S999" i="10"/>
  <c r="S849" i="10"/>
  <c r="S698" i="9"/>
  <c r="S719" i="9"/>
  <c r="S89" i="9"/>
  <c r="S411" i="10"/>
  <c r="S679" i="6"/>
  <c r="T897" i="7"/>
  <c r="S580" i="7"/>
  <c r="S355" i="6"/>
  <c r="T405" i="7"/>
  <c r="S91" i="7"/>
  <c r="T90" i="9"/>
  <c r="S795" i="4"/>
  <c r="S456" i="3"/>
  <c r="S343" i="3"/>
  <c r="S581" i="9"/>
  <c r="S934" i="10"/>
  <c r="S749" i="7"/>
  <c r="T194" i="9"/>
  <c r="T855" i="9"/>
  <c r="T175" i="9"/>
  <c r="S325" i="9"/>
  <c r="T925" i="8"/>
  <c r="S701" i="7"/>
  <c r="S1008" i="9"/>
  <c r="T721" i="2"/>
  <c r="S285" i="2"/>
  <c r="T471" i="9"/>
  <c r="S942" i="8"/>
  <c r="T662" i="5"/>
  <c r="S375" i="5"/>
  <c r="T669" i="2"/>
  <c r="S646" i="9"/>
  <c r="S382" i="9"/>
  <c r="S263" i="9"/>
  <c r="T130" i="9"/>
  <c r="S924" i="7"/>
  <c r="S153" i="9"/>
  <c r="S940" i="7"/>
  <c r="S439" i="10"/>
  <c r="S534" i="8"/>
  <c r="S71" i="8"/>
  <c r="S903" i="10"/>
  <c r="S503" i="10"/>
  <c r="S347" i="10"/>
  <c r="S74" i="9"/>
  <c r="S770" i="8"/>
  <c r="T670" i="8"/>
  <c r="S378" i="10"/>
  <c r="T59" i="10"/>
  <c r="S978" i="9"/>
  <c r="S745" i="2"/>
  <c r="S918" i="8"/>
  <c r="S325" i="8"/>
  <c r="T150" i="8"/>
  <c r="T126" i="8"/>
  <c r="S133" i="10"/>
  <c r="T980" i="9"/>
  <c r="S569" i="9"/>
  <c r="T783" i="8"/>
  <c r="T123" i="8"/>
  <c r="T476" i="8"/>
  <c r="T743" i="4"/>
  <c r="T840" i="9"/>
  <c r="S861" i="7"/>
  <c r="S926" i="8"/>
  <c r="S161" i="8"/>
  <c r="S160" i="10"/>
  <c r="T90" i="10"/>
  <c r="T354" i="9"/>
  <c r="S238" i="9"/>
  <c r="T629" i="9"/>
  <c r="T850" i="8"/>
  <c r="S665" i="4"/>
  <c r="T236" i="10"/>
  <c r="S993" i="8"/>
  <c r="T184" i="10"/>
  <c r="S391" i="3"/>
  <c r="T328" i="2"/>
  <c r="S176" i="2"/>
  <c r="S334" i="2"/>
  <c r="T872" i="9"/>
  <c r="S988" i="9"/>
  <c r="S538" i="9"/>
  <c r="T278" i="9"/>
  <c r="S702" i="5"/>
  <c r="S35" i="10"/>
  <c r="T302" i="8"/>
  <c r="S490" i="3"/>
  <c r="S864" i="6"/>
  <c r="S853" i="7"/>
  <c r="S559" i="7"/>
  <c r="S279" i="10"/>
  <c r="S935" i="9"/>
  <c r="T98" i="8"/>
  <c r="S360" i="8"/>
  <c r="T74" i="10"/>
  <c r="T961" i="6"/>
  <c r="T391" i="9"/>
  <c r="S528" i="5"/>
  <c r="S920" i="9"/>
  <c r="S39" i="9"/>
  <c r="S327" i="3"/>
  <c r="T455" i="10"/>
  <c r="S708" i="3"/>
  <c r="S318" i="9"/>
  <c r="S265" i="7"/>
  <c r="T386" i="10"/>
  <c r="S142" i="10"/>
  <c r="T487" i="3"/>
  <c r="T505" i="5"/>
  <c r="S126" i="9"/>
  <c r="T585" i="10"/>
  <c r="L992" i="3"/>
  <c r="R992" i="3"/>
  <c r="O992" i="3" s="1"/>
  <c r="P992" i="3"/>
  <c r="Q992" i="3" s="1"/>
  <c r="L859" i="3"/>
  <c r="R859" i="3"/>
  <c r="O859" i="3" s="1"/>
  <c r="P859" i="3"/>
  <c r="Q859" i="3" s="1"/>
  <c r="L965" i="3"/>
  <c r="R965" i="3"/>
  <c r="O965" i="3" s="1"/>
  <c r="P965" i="3"/>
  <c r="Q965" i="3" s="1"/>
  <c r="R910" i="3"/>
  <c r="O910" i="3" s="1"/>
  <c r="P910" i="3"/>
  <c r="Q910" i="3" s="1"/>
  <c r="L910" i="3"/>
  <c r="L911" i="3"/>
  <c r="R911" i="3"/>
  <c r="O911" i="3" s="1"/>
  <c r="P911" i="3"/>
  <c r="Q911" i="3" s="1"/>
  <c r="S1001" i="8"/>
  <c r="T1001" i="8"/>
  <c r="T187" i="7"/>
  <c r="S187" i="7"/>
  <c r="S208" i="2"/>
  <c r="S184" i="2"/>
  <c r="L1021" i="3"/>
  <c r="R1021" i="3"/>
  <c r="O1021" i="3" s="1"/>
  <c r="P1021" i="3"/>
  <c r="Q1021" i="3" s="1"/>
  <c r="L980" i="3"/>
  <c r="R980" i="3"/>
  <c r="O980" i="3" s="1"/>
  <c r="P980" i="3"/>
  <c r="Q980" i="3" s="1"/>
  <c r="L1025" i="3"/>
  <c r="R1025" i="3"/>
  <c r="O1025" i="3" s="1"/>
  <c r="P1025" i="3"/>
  <c r="Q1025" i="3" s="1"/>
  <c r="L864" i="3"/>
  <c r="R864" i="3"/>
  <c r="O864" i="3" s="1"/>
  <c r="P864" i="3"/>
  <c r="Q864" i="3" s="1"/>
  <c r="L912" i="3"/>
  <c r="R912" i="3"/>
  <c r="O912" i="3" s="1"/>
  <c r="P912" i="3"/>
  <c r="Q912" i="3" s="1"/>
  <c r="L1004" i="3"/>
  <c r="R1004" i="3"/>
  <c r="O1004" i="3" s="1"/>
  <c r="P1004" i="3"/>
  <c r="Q1004" i="3" s="1"/>
  <c r="L976" i="3"/>
  <c r="R976" i="3"/>
  <c r="O976" i="3" s="1"/>
  <c r="P976" i="3"/>
  <c r="Q976" i="3" s="1"/>
  <c r="R1010" i="3"/>
  <c r="O1010" i="3" s="1"/>
  <c r="P1010" i="3"/>
  <c r="Q1010" i="3" s="1"/>
  <c r="L1010" i="3"/>
  <c r="R926" i="3"/>
  <c r="O926" i="3" s="1"/>
  <c r="P926" i="3"/>
  <c r="Q926" i="3" s="1"/>
  <c r="L926" i="3"/>
  <c r="L964" i="3"/>
  <c r="R964" i="3"/>
  <c r="O964" i="3" s="1"/>
  <c r="P964" i="3"/>
  <c r="Q964" i="3" s="1"/>
  <c r="R850" i="3"/>
  <c r="O850" i="3" s="1"/>
  <c r="P850" i="3"/>
  <c r="Q850" i="3" s="1"/>
  <c r="L850" i="3"/>
  <c r="L952" i="3"/>
  <c r="R952" i="3"/>
  <c r="O952" i="3" s="1"/>
  <c r="P952" i="3"/>
  <c r="Q952" i="3" s="1"/>
  <c r="L899" i="3"/>
  <c r="R899" i="3"/>
  <c r="O899" i="3" s="1"/>
  <c r="P899" i="3"/>
  <c r="Q899" i="3" s="1"/>
  <c r="L913" i="3"/>
  <c r="R913" i="3"/>
  <c r="O913" i="3" s="1"/>
  <c r="P913" i="3"/>
  <c r="Q913" i="3" s="1"/>
  <c r="L997" i="3"/>
  <c r="R997" i="3"/>
  <c r="O997" i="3" s="1"/>
  <c r="P997" i="3"/>
  <c r="Q997" i="3" s="1"/>
  <c r="L979" i="3"/>
  <c r="R979" i="3"/>
  <c r="O979" i="3" s="1"/>
  <c r="P979" i="3"/>
  <c r="Q979" i="3" s="1"/>
  <c r="L936" i="3"/>
  <c r="R936" i="3"/>
  <c r="O936" i="3" s="1"/>
  <c r="P936" i="3"/>
  <c r="Q936" i="3" s="1"/>
  <c r="L929" i="3"/>
  <c r="R929" i="3"/>
  <c r="O929" i="3" s="1"/>
  <c r="P929" i="3"/>
  <c r="Q929" i="3" s="1"/>
  <c r="L1017" i="3"/>
  <c r="R1017" i="3"/>
  <c r="O1017" i="3" s="1"/>
  <c r="P1017" i="3"/>
  <c r="Q1017" i="3" s="1"/>
  <c r="L1008" i="3"/>
  <c r="R1008" i="3"/>
  <c r="O1008" i="3" s="1"/>
  <c r="P1008" i="3"/>
  <c r="Q1008" i="3" s="1"/>
  <c r="L872" i="3"/>
  <c r="R872" i="3"/>
  <c r="O872" i="3" s="1"/>
  <c r="P872" i="3"/>
  <c r="Q872" i="3" s="1"/>
  <c r="R854" i="3"/>
  <c r="O854" i="3" s="1"/>
  <c r="P854" i="3"/>
  <c r="Q854" i="3" s="1"/>
  <c r="L854" i="3"/>
  <c r="L949" i="3"/>
  <c r="R949" i="3"/>
  <c r="O949" i="3" s="1"/>
  <c r="P949" i="3"/>
  <c r="Q949" i="3" s="1"/>
  <c r="L835" i="3"/>
  <c r="R874" i="3"/>
  <c r="O874" i="3" s="1"/>
  <c r="P874" i="3"/>
  <c r="Q874" i="3" s="1"/>
  <c r="L874" i="3"/>
  <c r="L848" i="3"/>
  <c r="R848" i="3"/>
  <c r="O848" i="3" s="1"/>
  <c r="P848" i="3"/>
  <c r="Q848" i="3" s="1"/>
  <c r="L925" i="3"/>
  <c r="R925" i="3"/>
  <c r="O925" i="3" s="1"/>
  <c r="P925" i="3"/>
  <c r="Q925" i="3" s="1"/>
  <c r="L844" i="3"/>
  <c r="R844" i="3"/>
  <c r="O844" i="3" s="1"/>
  <c r="P844" i="3"/>
  <c r="Q844" i="3" s="1"/>
  <c r="L948" i="3"/>
  <c r="R948" i="3"/>
  <c r="O948" i="3" s="1"/>
  <c r="P948" i="3"/>
  <c r="Q948" i="3" s="1"/>
  <c r="L932" i="3"/>
  <c r="R932" i="3"/>
  <c r="O932" i="3" s="1"/>
  <c r="P932" i="3"/>
  <c r="Q932" i="3" s="1"/>
  <c r="S567" i="2"/>
  <c r="L977" i="3"/>
  <c r="R977" i="3"/>
  <c r="O977" i="3" s="1"/>
  <c r="P977" i="3"/>
  <c r="Q977" i="3" s="1"/>
  <c r="L891" i="3"/>
  <c r="R891" i="3"/>
  <c r="O891" i="3" s="1"/>
  <c r="P891" i="3"/>
  <c r="Q891" i="3" s="1"/>
  <c r="L1005" i="3"/>
  <c r="R1005" i="3"/>
  <c r="O1005" i="3" s="1"/>
  <c r="P1005" i="3"/>
  <c r="Q1005" i="3" s="1"/>
  <c r="L953" i="3"/>
  <c r="R953" i="3"/>
  <c r="O953" i="3" s="1"/>
  <c r="P953" i="3"/>
  <c r="Q953" i="3" s="1"/>
  <c r="L841" i="3"/>
  <c r="L988" i="3"/>
  <c r="R988" i="3"/>
  <c r="O988" i="3" s="1"/>
  <c r="P988" i="3"/>
  <c r="Q988" i="3" s="1"/>
  <c r="R902" i="3"/>
  <c r="O902" i="3" s="1"/>
  <c r="P902" i="3"/>
  <c r="Q902" i="3" s="1"/>
  <c r="L902" i="3"/>
  <c r="L851" i="3"/>
  <c r="R851" i="3"/>
  <c r="O851" i="3" s="1"/>
  <c r="P851" i="3"/>
  <c r="Q851" i="3" s="1"/>
  <c r="L927" i="3"/>
  <c r="R927" i="3"/>
  <c r="O927" i="3" s="1"/>
  <c r="P927" i="3"/>
  <c r="Q927" i="3" s="1"/>
  <c r="R986" i="3"/>
  <c r="O986" i="3" s="1"/>
  <c r="P986" i="3"/>
  <c r="Q986" i="3" s="1"/>
  <c r="L986" i="3"/>
  <c r="L967" i="3"/>
  <c r="R967" i="3"/>
  <c r="O967" i="3" s="1"/>
  <c r="P967" i="3"/>
  <c r="Q967" i="3" s="1"/>
  <c r="R882" i="3"/>
  <c r="O882" i="3" s="1"/>
  <c r="P882" i="3"/>
  <c r="Q882" i="3" s="1"/>
  <c r="L882" i="3"/>
  <c r="R866" i="3"/>
  <c r="O866" i="3" s="1"/>
  <c r="P866" i="3"/>
  <c r="Q866" i="3" s="1"/>
  <c r="L866" i="3"/>
  <c r="S73" i="2"/>
  <c r="T596" i="2"/>
  <c r="S315" i="2"/>
  <c r="T636" i="2"/>
  <c r="T473" i="2"/>
  <c r="S527" i="2"/>
  <c r="S317" i="2"/>
  <c r="S79" i="2"/>
  <c r="S120" i="2"/>
  <c r="S730" i="2"/>
  <c r="S310" i="2"/>
  <c r="S490" i="2"/>
  <c r="S166" i="2"/>
  <c r="S112" i="2"/>
  <c r="S134" i="2"/>
  <c r="S144" i="2"/>
  <c r="T558" i="2"/>
  <c r="T399" i="2"/>
  <c r="T706" i="2"/>
  <c r="S756" i="2"/>
  <c r="S198" i="2"/>
  <c r="T993" i="9"/>
  <c r="S993" i="9"/>
  <c r="S938" i="9"/>
  <c r="T938" i="9"/>
  <c r="L1005" i="9"/>
  <c r="R1005" i="9"/>
  <c r="O1005" i="9" s="1"/>
  <c r="J1005" i="9"/>
  <c r="P1005" i="9"/>
  <c r="Q1005" i="9" s="1"/>
  <c r="I1005" i="9"/>
  <c r="H1005" i="9"/>
  <c r="T738" i="9"/>
  <c r="S738" i="9"/>
  <c r="L606" i="9"/>
  <c r="I606" i="9"/>
  <c r="R606" i="9"/>
  <c r="O606" i="9" s="1"/>
  <c r="J606" i="9"/>
  <c r="H606" i="9"/>
  <c r="P606" i="9"/>
  <c r="Q606" i="9" s="1"/>
  <c r="L412" i="9"/>
  <c r="P412" i="9"/>
  <c r="Q412" i="9" s="1"/>
  <c r="R412" i="9"/>
  <c r="O412" i="9" s="1"/>
  <c r="J412" i="9"/>
  <c r="I412" i="9"/>
  <c r="H412" i="9"/>
  <c r="L151" i="9"/>
  <c r="P151" i="9"/>
  <c r="Q151" i="9" s="1"/>
  <c r="R151" i="9"/>
  <c r="O151" i="9" s="1"/>
  <c r="J151" i="9"/>
  <c r="I151" i="9"/>
  <c r="H151" i="9"/>
  <c r="L869" i="9"/>
  <c r="J869" i="9"/>
  <c r="H869" i="9"/>
  <c r="R869" i="9"/>
  <c r="O869" i="9" s="1"/>
  <c r="I869" i="9"/>
  <c r="P869" i="9"/>
  <c r="Q869" i="9" s="1"/>
  <c r="R817" i="9"/>
  <c r="O817" i="9" s="1"/>
  <c r="H817" i="9"/>
  <c r="I817" i="9"/>
  <c r="L817" i="9"/>
  <c r="P817" i="9"/>
  <c r="Q817" i="9" s="1"/>
  <c r="J817" i="9"/>
  <c r="P561" i="9"/>
  <c r="Q561" i="9" s="1"/>
  <c r="J561" i="9"/>
  <c r="H561" i="9"/>
  <c r="R561" i="9"/>
  <c r="O561" i="9" s="1"/>
  <c r="I561" i="9"/>
  <c r="L561" i="9"/>
  <c r="S987" i="9"/>
  <c r="T987" i="9"/>
  <c r="T1013" i="9"/>
  <c r="S1013" i="9"/>
  <c r="T941" i="9"/>
  <c r="S941" i="9"/>
  <c r="P894" i="9"/>
  <c r="Q894" i="9" s="1"/>
  <c r="J894" i="9"/>
  <c r="I894" i="9"/>
  <c r="H894" i="9"/>
  <c r="R894" i="9"/>
  <c r="O894" i="9" s="1"/>
  <c r="L894" i="9"/>
  <c r="T889" i="9"/>
  <c r="S889" i="9"/>
  <c r="P896" i="9"/>
  <c r="Q896" i="9" s="1"/>
  <c r="J896" i="9"/>
  <c r="L896" i="9"/>
  <c r="H896" i="9"/>
  <c r="R896" i="9"/>
  <c r="O896" i="9" s="1"/>
  <c r="I896" i="9"/>
  <c r="S959" i="9"/>
  <c r="T959" i="9"/>
  <c r="S960" i="9"/>
  <c r="T960" i="9"/>
  <c r="T876" i="9"/>
  <c r="S876" i="9"/>
  <c r="P856" i="9"/>
  <c r="Q856" i="9" s="1"/>
  <c r="I856" i="9"/>
  <c r="L856" i="9"/>
  <c r="J856" i="9"/>
  <c r="R856" i="9"/>
  <c r="O856" i="9" s="1"/>
  <c r="H856" i="9"/>
  <c r="S810" i="9"/>
  <c r="T810" i="9"/>
  <c r="P864" i="9"/>
  <c r="Q864" i="9" s="1"/>
  <c r="R864" i="9"/>
  <c r="O864" i="9" s="1"/>
  <c r="L864" i="9"/>
  <c r="H864" i="9"/>
  <c r="J864" i="9"/>
  <c r="I864" i="9"/>
  <c r="P758" i="9"/>
  <c r="Q758" i="9" s="1"/>
  <c r="J758" i="9"/>
  <c r="L758" i="9"/>
  <c r="H758" i="9"/>
  <c r="I758" i="9"/>
  <c r="R758" i="9"/>
  <c r="O758" i="9" s="1"/>
  <c r="T726" i="9"/>
  <c r="S726" i="9"/>
  <c r="P970" i="9"/>
  <c r="Q970" i="9" s="1"/>
  <c r="I970" i="9"/>
  <c r="J970" i="9"/>
  <c r="R970" i="9"/>
  <c r="O970" i="9" s="1"/>
  <c r="H970" i="9"/>
  <c r="L970" i="9"/>
  <c r="S945" i="9"/>
  <c r="T945" i="9"/>
  <c r="S681" i="9"/>
  <c r="T681" i="9"/>
  <c r="T632" i="9"/>
  <c r="S632" i="9"/>
  <c r="T884" i="9"/>
  <c r="S884" i="9"/>
  <c r="S788" i="9"/>
  <c r="T788" i="9"/>
  <c r="S780" i="9"/>
  <c r="T780" i="9"/>
  <c r="L901" i="9"/>
  <c r="R901" i="9"/>
  <c r="O901" i="9" s="1"/>
  <c r="H901" i="9"/>
  <c r="J901" i="9"/>
  <c r="I901" i="9"/>
  <c r="P901" i="9"/>
  <c r="Q901" i="9" s="1"/>
  <c r="T734" i="9"/>
  <c r="S734" i="9"/>
  <c r="S816" i="9"/>
  <c r="T816" i="9"/>
  <c r="R1002" i="9"/>
  <c r="O1002" i="9" s="1"/>
  <c r="I1002" i="9"/>
  <c r="H1002" i="9"/>
  <c r="J1002" i="9"/>
  <c r="L1002" i="9"/>
  <c r="P1002" i="9"/>
  <c r="Q1002" i="9" s="1"/>
  <c r="R957" i="9"/>
  <c r="O957" i="9" s="1"/>
  <c r="H957" i="9"/>
  <c r="P957" i="9"/>
  <c r="Q957" i="9" s="1"/>
  <c r="J957" i="9"/>
  <c r="I957" i="9"/>
  <c r="L957" i="9"/>
  <c r="S904" i="9"/>
  <c r="T904" i="9"/>
  <c r="T892" i="9"/>
  <c r="S892" i="9"/>
  <c r="P927" i="9"/>
  <c r="Q927" i="9" s="1"/>
  <c r="I927" i="9"/>
  <c r="J927" i="9"/>
  <c r="R927" i="9"/>
  <c r="O927" i="9" s="1"/>
  <c r="L927" i="9"/>
  <c r="H927" i="9"/>
  <c r="T746" i="9"/>
  <c r="S746" i="9"/>
  <c r="T996" i="9"/>
  <c r="S996" i="9"/>
  <c r="R913" i="9"/>
  <c r="O913" i="9" s="1"/>
  <c r="I913" i="9"/>
  <c r="J913" i="9"/>
  <c r="P913" i="9"/>
  <c r="Q913" i="9" s="1"/>
  <c r="H913" i="9"/>
  <c r="L913" i="9"/>
  <c r="T838" i="9"/>
  <c r="S838" i="9"/>
  <c r="L755" i="9"/>
  <c r="J755" i="9"/>
  <c r="I755" i="9"/>
  <c r="H755" i="9"/>
  <c r="R755" i="9"/>
  <c r="O755" i="9" s="1"/>
  <c r="P755" i="9"/>
  <c r="Q755" i="9" s="1"/>
  <c r="P943" i="9"/>
  <c r="Q943" i="9" s="1"/>
  <c r="L943" i="9"/>
  <c r="R943" i="9"/>
  <c r="O943" i="9" s="1"/>
  <c r="J943" i="9"/>
  <c r="H943" i="9"/>
  <c r="I943" i="9"/>
  <c r="S991" i="9"/>
  <c r="T991" i="9"/>
  <c r="R905" i="9"/>
  <c r="O905" i="9" s="1"/>
  <c r="H905" i="9"/>
  <c r="J905" i="9"/>
  <c r="I905" i="9"/>
  <c r="L905" i="9"/>
  <c r="P905" i="9"/>
  <c r="Q905" i="9" s="1"/>
  <c r="J721" i="9"/>
  <c r="I721" i="9"/>
  <c r="L721" i="9"/>
  <c r="P721" i="9"/>
  <c r="Q721" i="9" s="1"/>
  <c r="H721" i="9"/>
  <c r="R721" i="9"/>
  <c r="O721" i="9" s="1"/>
  <c r="T687" i="9"/>
  <c r="S687" i="9"/>
  <c r="I730" i="9"/>
  <c r="R730" i="9"/>
  <c r="O730" i="9" s="1"/>
  <c r="P730" i="9"/>
  <c r="Q730" i="9" s="1"/>
  <c r="J730" i="9"/>
  <c r="H730" i="9"/>
  <c r="L730" i="9"/>
  <c r="L582" i="9"/>
  <c r="J582" i="9"/>
  <c r="R582" i="9"/>
  <c r="O582" i="9" s="1"/>
  <c r="I582" i="9"/>
  <c r="H582" i="9"/>
  <c r="P582" i="9"/>
  <c r="Q582" i="9" s="1"/>
  <c r="L348" i="9"/>
  <c r="P348" i="9"/>
  <c r="Q348" i="9" s="1"/>
  <c r="J348" i="9"/>
  <c r="I348" i="9"/>
  <c r="R348" i="9"/>
  <c r="O348" i="9" s="1"/>
  <c r="H348" i="9"/>
  <c r="L87" i="9"/>
  <c r="P87" i="9"/>
  <c r="Q87" i="9" s="1"/>
  <c r="J87" i="9"/>
  <c r="I87" i="9"/>
  <c r="H87" i="9"/>
  <c r="R87" i="9"/>
  <c r="O87" i="9" s="1"/>
  <c r="T951" i="9"/>
  <c r="S951" i="9"/>
  <c r="H857" i="9"/>
  <c r="L857" i="9"/>
  <c r="I857" i="9"/>
  <c r="J857" i="9"/>
  <c r="R857" i="9"/>
  <c r="O857" i="9" s="1"/>
  <c r="P857" i="9"/>
  <c r="Q857" i="9" s="1"/>
  <c r="T789" i="9"/>
  <c r="S789" i="9"/>
  <c r="T1028" i="9"/>
  <c r="S1028" i="9"/>
  <c r="L924" i="9"/>
  <c r="J924" i="9"/>
  <c r="R924" i="9"/>
  <c r="O924" i="9" s="1"/>
  <c r="I924" i="9"/>
  <c r="P924" i="9"/>
  <c r="Q924" i="9" s="1"/>
  <c r="H924" i="9"/>
  <c r="T802" i="9"/>
  <c r="S802" i="9"/>
  <c r="T1023" i="9"/>
  <c r="S1023" i="9"/>
  <c r="S878" i="9"/>
  <c r="T878" i="9"/>
  <c r="R882" i="9"/>
  <c r="O882" i="9" s="1"/>
  <c r="I882" i="9"/>
  <c r="L882" i="9"/>
  <c r="J882" i="9"/>
  <c r="H882" i="9"/>
  <c r="P882" i="9"/>
  <c r="Q882" i="9" s="1"/>
  <c r="S862" i="9"/>
  <c r="T862" i="9"/>
  <c r="T733" i="9"/>
  <c r="S733" i="9"/>
  <c r="S1022" i="9"/>
  <c r="T1022" i="9"/>
  <c r="J909" i="9"/>
  <c r="I909" i="9"/>
  <c r="P909" i="9"/>
  <c r="Q909" i="9" s="1"/>
  <c r="L909" i="9"/>
  <c r="H909" i="9"/>
  <c r="R909" i="9"/>
  <c r="O909" i="9" s="1"/>
  <c r="T823" i="9"/>
  <c r="S823" i="9"/>
  <c r="J628" i="9"/>
  <c r="L628" i="9"/>
  <c r="I628" i="9"/>
  <c r="H628" i="9"/>
  <c r="R628" i="9"/>
  <c r="O628" i="9" s="1"/>
  <c r="P628" i="9"/>
  <c r="Q628" i="9" s="1"/>
  <c r="S1011" i="9"/>
  <c r="T1011" i="9"/>
  <c r="T1018" i="9"/>
  <c r="S1018" i="9"/>
  <c r="R776" i="9"/>
  <c r="O776" i="9" s="1"/>
  <c r="I776" i="9"/>
  <c r="J776" i="9"/>
  <c r="H776" i="9"/>
  <c r="P776" i="9"/>
  <c r="Q776" i="9" s="1"/>
  <c r="L776" i="9"/>
  <c r="R722" i="9"/>
  <c r="O722" i="9" s="1"/>
  <c r="L722" i="9"/>
  <c r="J722" i="9"/>
  <c r="I722" i="9"/>
  <c r="H722" i="9"/>
  <c r="P722" i="9"/>
  <c r="Q722" i="9" s="1"/>
  <c r="L784" i="9"/>
  <c r="J784" i="9"/>
  <c r="R784" i="9"/>
  <c r="O784" i="9" s="1"/>
  <c r="H784" i="9"/>
  <c r="P784" i="9"/>
  <c r="Q784" i="9" s="1"/>
  <c r="I784" i="9"/>
  <c r="S986" i="9"/>
  <c r="T986" i="9"/>
  <c r="T929" i="9"/>
  <c r="S929" i="9"/>
  <c r="R1010" i="9"/>
  <c r="O1010" i="9" s="1"/>
  <c r="I1010" i="9"/>
  <c r="H1010" i="9"/>
  <c r="J1010" i="9"/>
  <c r="L1010" i="9"/>
  <c r="P1010" i="9"/>
  <c r="Q1010" i="9" s="1"/>
  <c r="J917" i="9"/>
  <c r="R917" i="9"/>
  <c r="O917" i="9" s="1"/>
  <c r="P917" i="9"/>
  <c r="Q917" i="9" s="1"/>
  <c r="I917" i="9"/>
  <c r="H917" i="9"/>
  <c r="L917" i="9"/>
  <c r="T871" i="9"/>
  <c r="S871" i="9"/>
  <c r="T751" i="9"/>
  <c r="S751" i="9"/>
  <c r="T893" i="9"/>
  <c r="S893" i="9"/>
  <c r="S874" i="9"/>
  <c r="T874" i="9"/>
  <c r="S1026" i="9"/>
  <c r="T1026" i="9"/>
  <c r="S820" i="9"/>
  <c r="T820" i="9"/>
  <c r="S1000" i="9"/>
  <c r="T1000" i="9"/>
  <c r="L800" i="9"/>
  <c r="H800" i="9"/>
  <c r="J800" i="9"/>
  <c r="I800" i="9"/>
  <c r="P800" i="9"/>
  <c r="Q800" i="9" s="1"/>
  <c r="R800" i="9"/>
  <c r="O800" i="9" s="1"/>
  <c r="J1004" i="9"/>
  <c r="L1004" i="9"/>
  <c r="P1004" i="9"/>
  <c r="Q1004" i="9" s="1"/>
  <c r="R1004" i="9"/>
  <c r="O1004" i="9" s="1"/>
  <c r="I1004" i="9"/>
  <c r="H1004" i="9"/>
  <c r="R712" i="9"/>
  <c r="O712" i="9" s="1"/>
  <c r="I712" i="9"/>
  <c r="J712" i="9"/>
  <c r="P712" i="9"/>
  <c r="Q712" i="9" s="1"/>
  <c r="L712" i="9"/>
  <c r="H712" i="9"/>
  <c r="J689" i="9"/>
  <c r="I689" i="9"/>
  <c r="H689" i="9"/>
  <c r="P689" i="9"/>
  <c r="Q689" i="9" s="1"/>
  <c r="L689" i="9"/>
  <c r="R689" i="9"/>
  <c r="O689" i="9" s="1"/>
  <c r="T682" i="9"/>
  <c r="S682" i="9"/>
  <c r="L652" i="9"/>
  <c r="P652" i="9"/>
  <c r="Q652" i="9" s="1"/>
  <c r="J652" i="9"/>
  <c r="H652" i="9"/>
  <c r="R652" i="9"/>
  <c r="O652" i="9" s="1"/>
  <c r="I652" i="9"/>
  <c r="S724" i="9"/>
  <c r="T724" i="9"/>
  <c r="T833" i="9"/>
  <c r="S833" i="9"/>
  <c r="J875" i="9"/>
  <c r="L875" i="9"/>
  <c r="I875" i="9"/>
  <c r="R875" i="9"/>
  <c r="O875" i="9" s="1"/>
  <c r="H875" i="9"/>
  <c r="P875" i="9"/>
  <c r="Q875" i="9" s="1"/>
  <c r="L815" i="9"/>
  <c r="R815" i="9"/>
  <c r="O815" i="9" s="1"/>
  <c r="P815" i="9"/>
  <c r="Q815" i="9" s="1"/>
  <c r="I815" i="9"/>
  <c r="H815" i="9"/>
  <c r="J815" i="9"/>
  <c r="R768" i="9"/>
  <c r="O768" i="9" s="1"/>
  <c r="I768" i="9"/>
  <c r="L768" i="9"/>
  <c r="P768" i="9"/>
  <c r="Q768" i="9" s="1"/>
  <c r="J768" i="9"/>
  <c r="H768" i="9"/>
  <c r="L284" i="9"/>
  <c r="P284" i="9"/>
  <c r="Q284" i="9" s="1"/>
  <c r="R284" i="9"/>
  <c r="O284" i="9" s="1"/>
  <c r="J284" i="9"/>
  <c r="I284" i="9"/>
  <c r="H284" i="9"/>
  <c r="J1027" i="9"/>
  <c r="R1027" i="9"/>
  <c r="O1027" i="9" s="1"/>
  <c r="I1027" i="9"/>
  <c r="L1027" i="9"/>
  <c r="P1027" i="9"/>
  <c r="Q1027" i="9" s="1"/>
  <c r="H1027" i="9"/>
  <c r="L998" i="9"/>
  <c r="J998" i="9"/>
  <c r="R998" i="9"/>
  <c r="O998" i="9" s="1"/>
  <c r="I998" i="9"/>
  <c r="H998" i="9"/>
  <c r="P998" i="9"/>
  <c r="Q998" i="9" s="1"/>
  <c r="S847" i="9"/>
  <c r="T847" i="9"/>
  <c r="L590" i="9"/>
  <c r="H590" i="9"/>
  <c r="R590" i="9"/>
  <c r="O590" i="9" s="1"/>
  <c r="J590" i="9"/>
  <c r="I590" i="9"/>
  <c r="P590" i="9"/>
  <c r="Q590" i="9" s="1"/>
  <c r="L792" i="9"/>
  <c r="H792" i="9"/>
  <c r="J792" i="9"/>
  <c r="I792" i="9"/>
  <c r="R792" i="9"/>
  <c r="O792" i="9" s="1"/>
  <c r="P792" i="9"/>
  <c r="Q792" i="9" s="1"/>
  <c r="S975" i="9"/>
  <c r="T975" i="9"/>
  <c r="S922" i="9"/>
  <c r="T922" i="9"/>
  <c r="L908" i="9"/>
  <c r="R908" i="9"/>
  <c r="O908" i="9" s="1"/>
  <c r="H908" i="9"/>
  <c r="P908" i="9"/>
  <c r="Q908" i="9" s="1"/>
  <c r="J908" i="9"/>
  <c r="I908" i="9"/>
  <c r="I868" i="9"/>
  <c r="P868" i="9"/>
  <c r="Q868" i="9" s="1"/>
  <c r="L868" i="9"/>
  <c r="J868" i="9"/>
  <c r="H868" i="9"/>
  <c r="R868" i="9"/>
  <c r="O868" i="9" s="1"/>
  <c r="L877" i="9"/>
  <c r="I877" i="9"/>
  <c r="J877" i="9"/>
  <c r="H877" i="9"/>
  <c r="P877" i="9"/>
  <c r="Q877" i="9" s="1"/>
  <c r="R877" i="9"/>
  <c r="O877" i="9" s="1"/>
  <c r="P811" i="9"/>
  <c r="Q811" i="9" s="1"/>
  <c r="R811" i="9"/>
  <c r="O811" i="9" s="1"/>
  <c r="H811" i="9"/>
  <c r="L811" i="9"/>
  <c r="J811" i="9"/>
  <c r="I811" i="9"/>
  <c r="T866" i="9"/>
  <c r="S866" i="9"/>
  <c r="T812" i="9"/>
  <c r="S812" i="9"/>
  <c r="R762" i="9"/>
  <c r="O762" i="9" s="1"/>
  <c r="P762" i="9"/>
  <c r="Q762" i="9" s="1"/>
  <c r="I762" i="9"/>
  <c r="H762" i="9"/>
  <c r="L762" i="9"/>
  <c r="J762" i="9"/>
  <c r="R974" i="9"/>
  <c r="O974" i="9" s="1"/>
  <c r="I974" i="9"/>
  <c r="J974" i="9"/>
  <c r="P974" i="9"/>
  <c r="Q974" i="9" s="1"/>
  <c r="H974" i="9"/>
  <c r="L974" i="9"/>
  <c r="S890" i="9"/>
  <c r="T890" i="9"/>
  <c r="I939" i="9"/>
  <c r="R939" i="9"/>
  <c r="O939" i="9" s="1"/>
  <c r="P939" i="9"/>
  <c r="Q939" i="9" s="1"/>
  <c r="H939" i="9"/>
  <c r="L939" i="9"/>
  <c r="J939" i="9"/>
  <c r="T880" i="9"/>
  <c r="S880" i="9"/>
  <c r="S831" i="9"/>
  <c r="T831" i="9"/>
  <c r="S1024" i="9"/>
  <c r="T1024" i="9"/>
  <c r="S1015" i="9"/>
  <c r="T1015" i="9"/>
  <c r="T921" i="9"/>
  <c r="S921" i="9"/>
  <c r="T807" i="9"/>
  <c r="S807" i="9"/>
  <c r="T744" i="9"/>
  <c r="S744" i="9"/>
  <c r="T685" i="9"/>
  <c r="S685" i="9"/>
  <c r="J962" i="9"/>
  <c r="R962" i="9"/>
  <c r="O962" i="9" s="1"/>
  <c r="P962" i="9"/>
  <c r="Q962" i="9" s="1"/>
  <c r="L962" i="9"/>
  <c r="H962" i="9"/>
  <c r="I962" i="9"/>
  <c r="P900" i="9"/>
  <c r="Q900" i="9" s="1"/>
  <c r="J900" i="9"/>
  <c r="I900" i="9"/>
  <c r="H900" i="9"/>
  <c r="L900" i="9"/>
  <c r="R900" i="9"/>
  <c r="O900" i="9" s="1"/>
  <c r="S930" i="9"/>
  <c r="T930" i="9"/>
  <c r="J567" i="9"/>
  <c r="I567" i="9"/>
  <c r="H567" i="9"/>
  <c r="L567" i="9"/>
  <c r="R567" i="9"/>
  <c r="O567" i="9" s="1"/>
  <c r="P567" i="9"/>
  <c r="Q567" i="9" s="1"/>
  <c r="L948" i="9"/>
  <c r="I948" i="9"/>
  <c r="R948" i="9"/>
  <c r="O948" i="9" s="1"/>
  <c r="P948" i="9"/>
  <c r="Q948" i="9" s="1"/>
  <c r="J948" i="9"/>
  <c r="H948" i="9"/>
  <c r="L969" i="9"/>
  <c r="J969" i="9"/>
  <c r="P969" i="9"/>
  <c r="Q969" i="9" s="1"/>
  <c r="H969" i="9"/>
  <c r="R969" i="9"/>
  <c r="O969" i="9" s="1"/>
  <c r="I969" i="9"/>
  <c r="L635" i="9"/>
  <c r="R635" i="9"/>
  <c r="O635" i="9" s="1"/>
  <c r="H635" i="9"/>
  <c r="J635" i="9"/>
  <c r="I635" i="9"/>
  <c r="P635" i="9"/>
  <c r="Q635" i="9" s="1"/>
  <c r="L481" i="9"/>
  <c r="P481" i="9"/>
  <c r="Q481" i="9" s="1"/>
  <c r="H481" i="9"/>
  <c r="I481" i="9"/>
  <c r="R481" i="9"/>
  <c r="O481" i="9" s="1"/>
  <c r="J481" i="9"/>
  <c r="L220" i="9"/>
  <c r="P220" i="9"/>
  <c r="Q220" i="9" s="1"/>
  <c r="J220" i="9"/>
  <c r="I220" i="9"/>
  <c r="H220" i="9"/>
  <c r="R220" i="9"/>
  <c r="O220" i="9" s="1"/>
  <c r="L837" i="9"/>
  <c r="R837" i="9"/>
  <c r="O837" i="9" s="1"/>
  <c r="H837" i="9"/>
  <c r="I837" i="9"/>
  <c r="P837" i="9"/>
  <c r="Q837" i="9" s="1"/>
  <c r="J837" i="9"/>
  <c r="J843" i="9"/>
  <c r="H843" i="9"/>
  <c r="R843" i="9"/>
  <c r="O843" i="9" s="1"/>
  <c r="P843" i="9"/>
  <c r="Q843" i="9" s="1"/>
  <c r="I843" i="9"/>
  <c r="L843" i="9"/>
  <c r="T911" i="9"/>
  <c r="S911" i="9"/>
  <c r="T898" i="9"/>
  <c r="S898" i="9"/>
  <c r="T1014" i="9"/>
  <c r="S1014" i="9"/>
  <c r="L854" i="9"/>
  <c r="P854" i="9"/>
  <c r="Q854" i="9" s="1"/>
  <c r="I854" i="9"/>
  <c r="H854" i="9"/>
  <c r="R854" i="9"/>
  <c r="O854" i="9" s="1"/>
  <c r="J854" i="9"/>
  <c r="P819" i="9"/>
  <c r="Q819" i="9" s="1"/>
  <c r="L819" i="9"/>
  <c r="J819" i="9"/>
  <c r="I819" i="9"/>
  <c r="R819" i="9"/>
  <c r="O819" i="9" s="1"/>
  <c r="H819" i="9"/>
  <c r="T754" i="9"/>
  <c r="S754" i="9"/>
  <c r="S760" i="9"/>
  <c r="T760" i="9"/>
  <c r="P972" i="9"/>
  <c r="Q972" i="9" s="1"/>
  <c r="L972" i="9"/>
  <c r="R972" i="9"/>
  <c r="O972" i="9" s="1"/>
  <c r="J972" i="9"/>
  <c r="I972" i="9"/>
  <c r="H972" i="9"/>
  <c r="T688" i="9"/>
  <c r="S688" i="9"/>
  <c r="S743" i="9"/>
  <c r="T743" i="9"/>
  <c r="T708" i="9"/>
  <c r="S708" i="9"/>
  <c r="L990" i="9"/>
  <c r="H990" i="9"/>
  <c r="R990" i="9"/>
  <c r="O990" i="9" s="1"/>
  <c r="J990" i="9"/>
  <c r="I990" i="9"/>
  <c r="P990" i="9"/>
  <c r="Q990" i="9" s="1"/>
  <c r="L861" i="9"/>
  <c r="J861" i="9"/>
  <c r="R861" i="9"/>
  <c r="O861" i="9" s="1"/>
  <c r="P861" i="9"/>
  <c r="Q861" i="9" s="1"/>
  <c r="H861" i="9"/>
  <c r="I861" i="9"/>
  <c r="R740" i="9"/>
  <c r="O740" i="9" s="1"/>
  <c r="J740" i="9"/>
  <c r="P740" i="9"/>
  <c r="Q740" i="9" s="1"/>
  <c r="L740" i="9"/>
  <c r="I740" i="9"/>
  <c r="H740" i="9"/>
  <c r="J625" i="9"/>
  <c r="L625" i="9"/>
  <c r="H625" i="9"/>
  <c r="I625" i="9"/>
  <c r="L1006" i="9"/>
  <c r="H1006" i="9"/>
  <c r="I1006" i="9"/>
  <c r="R1006" i="9"/>
  <c r="O1006" i="9" s="1"/>
  <c r="J1006" i="9"/>
  <c r="P1006" i="9"/>
  <c r="Q1006" i="9" s="1"/>
  <c r="S942" i="9"/>
  <c r="T942" i="9"/>
  <c r="S937" i="9"/>
  <c r="T937" i="9"/>
  <c r="L949" i="9"/>
  <c r="P949" i="9"/>
  <c r="Q949" i="9" s="1"/>
  <c r="J949" i="9"/>
  <c r="H949" i="9"/>
  <c r="I949" i="9"/>
  <c r="R949" i="9"/>
  <c r="O949" i="9" s="1"/>
  <c r="S736" i="9"/>
  <c r="T736" i="9"/>
  <c r="S1019" i="9"/>
  <c r="T1019" i="9"/>
  <c r="S936" i="9"/>
  <c r="T936" i="9"/>
  <c r="S983" i="9"/>
  <c r="T983" i="9"/>
  <c r="S704" i="9"/>
  <c r="T704" i="9"/>
  <c r="T610" i="9"/>
  <c r="S610" i="9"/>
  <c r="S814" i="9"/>
  <c r="T814" i="9"/>
  <c r="P692" i="9"/>
  <c r="Q692" i="9" s="1"/>
  <c r="L692" i="9"/>
  <c r="H692" i="9"/>
  <c r="J692" i="9"/>
  <c r="I692" i="9"/>
  <c r="R692" i="9"/>
  <c r="O692" i="9" s="1"/>
  <c r="T873" i="9"/>
  <c r="S873" i="9"/>
  <c r="L675" i="9"/>
  <c r="I675" i="9"/>
  <c r="J675" i="9"/>
  <c r="H675" i="9"/>
  <c r="P675" i="9"/>
  <c r="Q675" i="9" s="1"/>
  <c r="R675" i="9"/>
  <c r="O675" i="9" s="1"/>
  <c r="H655" i="9"/>
  <c r="L655" i="9"/>
  <c r="I655" i="9"/>
  <c r="R655" i="9"/>
  <c r="O655" i="9" s="1"/>
  <c r="J655" i="9"/>
  <c r="P655" i="9"/>
  <c r="Q655" i="9" s="1"/>
  <c r="S535" i="9"/>
  <c r="T535" i="9"/>
  <c r="S846" i="9"/>
  <c r="T846" i="9"/>
  <c r="R337" i="9"/>
  <c r="O337" i="9" s="1"/>
  <c r="I337" i="9"/>
  <c r="J337" i="9"/>
  <c r="H337" i="9"/>
  <c r="P337" i="9"/>
  <c r="Q337" i="9" s="1"/>
  <c r="L337" i="9"/>
  <c r="H865" i="9"/>
  <c r="I865" i="9"/>
  <c r="J865" i="9"/>
  <c r="L865" i="9"/>
  <c r="R865" i="9"/>
  <c r="O865" i="9" s="1"/>
  <c r="P865" i="9"/>
  <c r="Q865" i="9" s="1"/>
  <c r="S796" i="9"/>
  <c r="T796" i="9"/>
  <c r="S572" i="9"/>
  <c r="T572" i="9"/>
  <c r="L388" i="9"/>
  <c r="R388" i="9"/>
  <c r="O388" i="9" s="1"/>
  <c r="H388" i="9"/>
  <c r="J388" i="9"/>
  <c r="I388" i="9"/>
  <c r="P388" i="9"/>
  <c r="Q388" i="9" s="1"/>
  <c r="T460" i="9"/>
  <c r="S460" i="9"/>
  <c r="S88" i="9"/>
  <c r="T88" i="9"/>
  <c r="T207" i="9"/>
  <c r="S207" i="9"/>
  <c r="R164" i="9"/>
  <c r="O164" i="9" s="1"/>
  <c r="I164" i="9"/>
  <c r="H164" i="9"/>
  <c r="L164" i="9"/>
  <c r="J164" i="9"/>
  <c r="P164" i="9"/>
  <c r="Q164" i="9" s="1"/>
  <c r="H368" i="9"/>
  <c r="J368" i="9"/>
  <c r="P368" i="9"/>
  <c r="Q368" i="9" s="1"/>
  <c r="L368" i="9"/>
  <c r="I368" i="9"/>
  <c r="R368" i="9"/>
  <c r="O368" i="9" s="1"/>
  <c r="P255" i="9"/>
  <c r="Q255" i="9" s="1"/>
  <c r="J255" i="9"/>
  <c r="I255" i="9"/>
  <c r="R255" i="9"/>
  <c r="O255" i="9" s="1"/>
  <c r="L255" i="9"/>
  <c r="H255" i="9"/>
  <c r="T257" i="9"/>
  <c r="S257" i="9"/>
  <c r="S489" i="9"/>
  <c r="T489" i="9"/>
  <c r="T432" i="9"/>
  <c r="S432" i="9"/>
  <c r="J314" i="9"/>
  <c r="H314" i="9"/>
  <c r="P314" i="9"/>
  <c r="Q314" i="9" s="1"/>
  <c r="L314" i="9"/>
  <c r="I314" i="9"/>
  <c r="R314" i="9"/>
  <c r="O314" i="9" s="1"/>
  <c r="R225" i="9"/>
  <c r="O225" i="9" s="1"/>
  <c r="I225" i="9"/>
  <c r="L225" i="9"/>
  <c r="P225" i="9"/>
  <c r="Q225" i="9" s="1"/>
  <c r="H225" i="9"/>
  <c r="J225" i="9"/>
  <c r="J168" i="9"/>
  <c r="L168" i="9"/>
  <c r="I168" i="9"/>
  <c r="H168" i="9"/>
  <c r="R168" i="9"/>
  <c r="O168" i="9" s="1"/>
  <c r="P168" i="9"/>
  <c r="Q168" i="9" s="1"/>
  <c r="L29" i="9"/>
  <c r="J29" i="9"/>
  <c r="H29" i="9"/>
  <c r="R29" i="9"/>
  <c r="O29" i="9" s="1"/>
  <c r="I29" i="9"/>
  <c r="P29" i="9"/>
  <c r="Q29" i="9" s="1"/>
  <c r="R696" i="9"/>
  <c r="O696" i="9" s="1"/>
  <c r="I696" i="9"/>
  <c r="L696" i="9"/>
  <c r="P696" i="9"/>
  <c r="Q696" i="9" s="1"/>
  <c r="J696" i="9"/>
  <c r="H696" i="9"/>
  <c r="P231" i="9"/>
  <c r="Q231" i="9" s="1"/>
  <c r="J231" i="9"/>
  <c r="R231" i="9"/>
  <c r="O231" i="9" s="1"/>
  <c r="L231" i="9"/>
  <c r="I231" i="9"/>
  <c r="H231" i="9"/>
  <c r="T188" i="9"/>
  <c r="S188" i="9"/>
  <c r="S568" i="9"/>
  <c r="T568" i="9"/>
  <c r="J822" i="9"/>
  <c r="R822" i="9"/>
  <c r="O822" i="9" s="1"/>
  <c r="L822" i="9"/>
  <c r="I822" i="9"/>
  <c r="P822" i="9"/>
  <c r="Q822" i="9" s="1"/>
  <c r="H822" i="9"/>
  <c r="S394" i="9"/>
  <c r="T394" i="9"/>
  <c r="H304" i="9"/>
  <c r="J304" i="9"/>
  <c r="I304" i="9"/>
  <c r="R304" i="9"/>
  <c r="O304" i="9" s="1"/>
  <c r="L304" i="9"/>
  <c r="P304" i="9"/>
  <c r="Q304" i="9" s="1"/>
  <c r="H216" i="9"/>
  <c r="L216" i="9"/>
  <c r="J216" i="9"/>
  <c r="I216" i="9"/>
  <c r="R216" i="9"/>
  <c r="O216" i="9" s="1"/>
  <c r="P216" i="9"/>
  <c r="Q216" i="9" s="1"/>
  <c r="T701" i="9"/>
  <c r="S701" i="9"/>
  <c r="S604" i="9"/>
  <c r="T604" i="9"/>
  <c r="T595" i="9"/>
  <c r="S595" i="9"/>
  <c r="R241" i="9"/>
  <c r="O241" i="9" s="1"/>
  <c r="I241" i="9"/>
  <c r="J241" i="9"/>
  <c r="P241" i="9"/>
  <c r="Q241" i="9" s="1"/>
  <c r="L241" i="9"/>
  <c r="H241" i="9"/>
  <c r="S109" i="9"/>
  <c r="T109" i="9"/>
  <c r="S725" i="9"/>
  <c r="T725" i="9"/>
  <c r="T185" i="9"/>
  <c r="S185" i="9"/>
  <c r="T952" i="9"/>
  <c r="S952" i="9"/>
  <c r="T444" i="9"/>
  <c r="S444" i="9"/>
  <c r="S402" i="9"/>
  <c r="T402" i="9"/>
  <c r="T204" i="9"/>
  <c r="S204" i="9"/>
  <c r="L808" i="9"/>
  <c r="I808" i="9"/>
  <c r="R808" i="9"/>
  <c r="O808" i="9" s="1"/>
  <c r="P808" i="9"/>
  <c r="Q808" i="9" s="1"/>
  <c r="J808" i="9"/>
  <c r="H808" i="9"/>
  <c r="T699" i="9"/>
  <c r="S699" i="9"/>
  <c r="S184" i="9"/>
  <c r="T184" i="9"/>
  <c r="L103" i="9"/>
  <c r="I103" i="9"/>
  <c r="R103" i="9"/>
  <c r="O103" i="9" s="1"/>
  <c r="H103" i="9"/>
  <c r="J103" i="9"/>
  <c r="P103" i="9"/>
  <c r="Q103" i="9" s="1"/>
  <c r="S84" i="9"/>
  <c r="T84" i="9"/>
  <c r="L55" i="9"/>
  <c r="J55" i="9"/>
  <c r="P55" i="9"/>
  <c r="Q55" i="9" s="1"/>
  <c r="R55" i="9"/>
  <c r="O55" i="9" s="1"/>
  <c r="H55" i="9"/>
  <c r="I55" i="9"/>
  <c r="H41" i="9"/>
  <c r="P41" i="9"/>
  <c r="Q41" i="9" s="1"/>
  <c r="L41" i="9"/>
  <c r="R41" i="9"/>
  <c r="O41" i="9" s="1"/>
  <c r="I41" i="9"/>
  <c r="J41" i="9"/>
  <c r="P787" i="9"/>
  <c r="Q787" i="9" s="1"/>
  <c r="I787" i="9"/>
  <c r="R787" i="9"/>
  <c r="O787" i="9" s="1"/>
  <c r="L787" i="9"/>
  <c r="J787" i="9"/>
  <c r="H787" i="9"/>
  <c r="S668" i="9"/>
  <c r="T668" i="9"/>
  <c r="S141" i="9"/>
  <c r="T141" i="9"/>
  <c r="L86" i="9"/>
  <c r="P86" i="9"/>
  <c r="Q86" i="9" s="1"/>
  <c r="J86" i="9"/>
  <c r="H86" i="9"/>
  <c r="I86" i="9"/>
  <c r="R86" i="9"/>
  <c r="O86" i="9" s="1"/>
  <c r="J36" i="9"/>
  <c r="H36" i="9"/>
  <c r="R36" i="9"/>
  <c r="O36" i="9" s="1"/>
  <c r="L36" i="9"/>
  <c r="P36" i="9"/>
  <c r="Q36" i="9" s="1"/>
  <c r="I36" i="9"/>
  <c r="T710" i="9"/>
  <c r="S710" i="9"/>
  <c r="J769" i="9"/>
  <c r="L769" i="9"/>
  <c r="R769" i="9"/>
  <c r="O769" i="9" s="1"/>
  <c r="P769" i="9"/>
  <c r="Q769" i="9" s="1"/>
  <c r="I769" i="9"/>
  <c r="H769" i="9"/>
  <c r="T546" i="9"/>
  <c r="S546" i="9"/>
  <c r="T562" i="9"/>
  <c r="S562" i="9"/>
  <c r="T369" i="9"/>
  <c r="S369" i="9"/>
  <c r="T222" i="9"/>
  <c r="S222" i="9"/>
  <c r="T156" i="9"/>
  <c r="S156" i="9"/>
  <c r="T666" i="9"/>
  <c r="S666" i="9"/>
  <c r="I559" i="9"/>
  <c r="H559" i="9"/>
  <c r="P559" i="9"/>
  <c r="Q559" i="9" s="1"/>
  <c r="L559" i="9"/>
  <c r="J559" i="9"/>
  <c r="R559" i="9"/>
  <c r="O559" i="9" s="1"/>
  <c r="T203" i="9"/>
  <c r="S203" i="9"/>
  <c r="R797" i="9"/>
  <c r="O797" i="9" s="1"/>
  <c r="I797" i="9"/>
  <c r="L797" i="9"/>
  <c r="J797" i="9"/>
  <c r="H797" i="9"/>
  <c r="P797" i="9"/>
  <c r="Q797" i="9" s="1"/>
  <c r="S588" i="9"/>
  <c r="T588" i="9"/>
  <c r="J250" i="9"/>
  <c r="P250" i="9"/>
  <c r="Q250" i="9" s="1"/>
  <c r="L250" i="9"/>
  <c r="H250" i="9"/>
  <c r="R250" i="9"/>
  <c r="O250" i="9" s="1"/>
  <c r="I250" i="9"/>
  <c r="T48" i="9"/>
  <c r="S48" i="9"/>
  <c r="H83" i="9"/>
  <c r="L83" i="9"/>
  <c r="P83" i="9"/>
  <c r="Q83" i="9" s="1"/>
  <c r="J83" i="9"/>
  <c r="R83" i="9"/>
  <c r="O83" i="9" s="1"/>
  <c r="I83" i="9"/>
  <c r="S23" i="9"/>
  <c r="T23" i="9"/>
  <c r="T187" i="9"/>
  <c r="S187" i="9"/>
  <c r="S85" i="9"/>
  <c r="T85" i="9"/>
  <c r="L219" i="9"/>
  <c r="P219" i="9"/>
  <c r="Q219" i="9" s="1"/>
  <c r="H219" i="9"/>
  <c r="I219" i="9"/>
  <c r="R219" i="9"/>
  <c r="O219" i="9" s="1"/>
  <c r="J219" i="9"/>
  <c r="T62" i="9"/>
  <c r="S62" i="9"/>
  <c r="R805" i="9"/>
  <c r="O805" i="9" s="1"/>
  <c r="I805" i="9"/>
  <c r="H805" i="9"/>
  <c r="L805" i="9"/>
  <c r="J805" i="9"/>
  <c r="P805" i="9"/>
  <c r="Q805" i="9" s="1"/>
  <c r="H695" i="9"/>
  <c r="I695" i="9"/>
  <c r="L695" i="9"/>
  <c r="R695" i="9"/>
  <c r="O695" i="9" s="1"/>
  <c r="P695" i="9"/>
  <c r="Q695" i="9" s="1"/>
  <c r="J695" i="9"/>
  <c r="S612" i="9"/>
  <c r="T612" i="9"/>
  <c r="T545" i="9"/>
  <c r="S545" i="9"/>
  <c r="T509" i="9"/>
  <c r="S509" i="9"/>
  <c r="L324" i="9"/>
  <c r="R324" i="9"/>
  <c r="O324" i="9" s="1"/>
  <c r="H324" i="9"/>
  <c r="I324" i="9"/>
  <c r="J324" i="9"/>
  <c r="P324" i="9"/>
  <c r="Q324" i="9" s="1"/>
  <c r="S867" i="9"/>
  <c r="T867" i="9"/>
  <c r="L845" i="9"/>
  <c r="H845" i="9"/>
  <c r="J845" i="9"/>
  <c r="I845" i="9"/>
  <c r="R845" i="9"/>
  <c r="O845" i="9" s="1"/>
  <c r="P845" i="9"/>
  <c r="Q845" i="9" s="1"/>
  <c r="L634" i="9"/>
  <c r="J634" i="9"/>
  <c r="P634" i="9"/>
  <c r="Q634" i="9" s="1"/>
  <c r="H634" i="9"/>
  <c r="I634" i="9"/>
  <c r="R634" i="9"/>
  <c r="O634" i="9" s="1"/>
  <c r="S594" i="9"/>
  <c r="T594" i="9"/>
  <c r="I565" i="9"/>
  <c r="H565" i="9"/>
  <c r="L565" i="9"/>
  <c r="J565" i="9"/>
  <c r="P565" i="9"/>
  <c r="Q565" i="9" s="1"/>
  <c r="R565" i="9"/>
  <c r="O565" i="9" s="1"/>
  <c r="P492" i="9"/>
  <c r="Q492" i="9" s="1"/>
  <c r="J492" i="9"/>
  <c r="L492" i="9"/>
  <c r="H492" i="9"/>
  <c r="R492" i="9"/>
  <c r="O492" i="9" s="1"/>
  <c r="I492" i="9"/>
  <c r="T166" i="9"/>
  <c r="S166" i="9"/>
  <c r="S95" i="9"/>
  <c r="T95" i="9"/>
  <c r="S1017" i="9"/>
  <c r="T1017" i="9"/>
  <c r="S1003" i="9"/>
  <c r="T1003" i="9"/>
  <c r="L964" i="9"/>
  <c r="H964" i="9"/>
  <c r="J964" i="9"/>
  <c r="I964" i="9"/>
  <c r="P964" i="9"/>
  <c r="Q964" i="9" s="1"/>
  <c r="R964" i="9"/>
  <c r="O964" i="9" s="1"/>
  <c r="S813" i="9"/>
  <c r="T813" i="9"/>
  <c r="S645" i="9"/>
  <c r="T645" i="9"/>
  <c r="T579" i="9"/>
  <c r="S579" i="9"/>
  <c r="T501" i="9"/>
  <c r="S501" i="9"/>
  <c r="J995" i="9"/>
  <c r="R995" i="9"/>
  <c r="O995" i="9" s="1"/>
  <c r="I995" i="9"/>
  <c r="P995" i="9"/>
  <c r="Q995" i="9" s="1"/>
  <c r="L995" i="9"/>
  <c r="H995" i="9"/>
  <c r="S773" i="9"/>
  <c r="T773" i="9"/>
  <c r="J575" i="9"/>
  <c r="I575" i="9"/>
  <c r="P575" i="9"/>
  <c r="Q575" i="9" s="1"/>
  <c r="R575" i="9"/>
  <c r="O575" i="9" s="1"/>
  <c r="H575" i="9"/>
  <c r="L575" i="9"/>
  <c r="T469" i="9"/>
  <c r="S469" i="9"/>
  <c r="S308" i="9"/>
  <c r="T308" i="9"/>
  <c r="L723" i="9"/>
  <c r="J723" i="9"/>
  <c r="I723" i="9"/>
  <c r="P723" i="9"/>
  <c r="Q723" i="9" s="1"/>
  <c r="R723" i="9"/>
  <c r="O723" i="9" s="1"/>
  <c r="H723" i="9"/>
  <c r="T557" i="9"/>
  <c r="S557" i="9"/>
  <c r="T249" i="9"/>
  <c r="S249" i="9"/>
  <c r="S928" i="9"/>
  <c r="T928" i="9"/>
  <c r="S530" i="9"/>
  <c r="T530" i="9"/>
  <c r="J495" i="9"/>
  <c r="L495" i="9"/>
  <c r="R495" i="9"/>
  <c r="O495" i="9" s="1"/>
  <c r="P495" i="9"/>
  <c r="Q495" i="9" s="1"/>
  <c r="H495" i="9"/>
  <c r="I495" i="9"/>
  <c r="S381" i="9"/>
  <c r="T381" i="9"/>
  <c r="T307" i="9"/>
  <c r="S307" i="9"/>
  <c r="S154" i="9"/>
  <c r="T154" i="9"/>
  <c r="T132" i="9"/>
  <c r="S132" i="9"/>
  <c r="J61" i="9"/>
  <c r="I61" i="9"/>
  <c r="P61" i="9"/>
  <c r="Q61" i="9" s="1"/>
  <c r="R61" i="9"/>
  <c r="O61" i="9" s="1"/>
  <c r="L61" i="9"/>
  <c r="H61" i="9"/>
  <c r="T955" i="9"/>
  <c r="S955" i="9"/>
  <c r="S946" i="9"/>
  <c r="T946" i="9"/>
  <c r="P452" i="9"/>
  <c r="Q452" i="9" s="1"/>
  <c r="J452" i="9"/>
  <c r="I452" i="9"/>
  <c r="H452" i="9"/>
  <c r="L452" i="9"/>
  <c r="R452" i="9"/>
  <c r="O452" i="9" s="1"/>
  <c r="S393" i="9"/>
  <c r="T393" i="9"/>
  <c r="L332" i="9"/>
  <c r="J332" i="9"/>
  <c r="R332" i="9"/>
  <c r="O332" i="9" s="1"/>
  <c r="P332" i="9"/>
  <c r="Q332" i="9" s="1"/>
  <c r="H332" i="9"/>
  <c r="I332" i="9"/>
  <c r="L167" i="9"/>
  <c r="I167" i="9"/>
  <c r="R167" i="9"/>
  <c r="O167" i="9" s="1"/>
  <c r="H167" i="9"/>
  <c r="P167" i="9"/>
  <c r="Q167" i="9" s="1"/>
  <c r="J167" i="9"/>
  <c r="S137" i="9"/>
  <c r="T137" i="9"/>
  <c r="S124" i="9"/>
  <c r="T124" i="9"/>
  <c r="P58" i="9"/>
  <c r="Q58" i="9" s="1"/>
  <c r="J58" i="9"/>
  <c r="I58" i="9"/>
  <c r="L58" i="9"/>
  <c r="H58" i="9"/>
  <c r="R58" i="9"/>
  <c r="O58" i="9" s="1"/>
  <c r="T931" i="9"/>
  <c r="S931" i="9"/>
  <c r="J770" i="9"/>
  <c r="H770" i="9"/>
  <c r="R770" i="9"/>
  <c r="O770" i="9" s="1"/>
  <c r="L770" i="9"/>
  <c r="I770" i="9"/>
  <c r="P770" i="9"/>
  <c r="Q770" i="9" s="1"/>
  <c r="S467" i="9"/>
  <c r="T467" i="9"/>
  <c r="P387" i="9"/>
  <c r="Q387" i="9" s="1"/>
  <c r="I387" i="9"/>
  <c r="H387" i="9"/>
  <c r="R387" i="9"/>
  <c r="O387" i="9" s="1"/>
  <c r="J387" i="9"/>
  <c r="L387" i="9"/>
  <c r="T206" i="9"/>
  <c r="S206" i="9"/>
  <c r="R494" i="9"/>
  <c r="O494" i="9" s="1"/>
  <c r="I494" i="9"/>
  <c r="H494" i="9"/>
  <c r="P494" i="9"/>
  <c r="Q494" i="9" s="1"/>
  <c r="L494" i="9"/>
  <c r="J494" i="9"/>
  <c r="T886" i="9"/>
  <c r="S886" i="9"/>
  <c r="P694" i="9"/>
  <c r="Q694" i="9" s="1"/>
  <c r="J694" i="9"/>
  <c r="L694" i="9"/>
  <c r="I694" i="9"/>
  <c r="R694" i="9"/>
  <c r="O694" i="9" s="1"/>
  <c r="H694" i="9"/>
  <c r="J205" i="9"/>
  <c r="L205" i="9"/>
  <c r="P205" i="9"/>
  <c r="Q205" i="9" s="1"/>
  <c r="R205" i="9"/>
  <c r="O205" i="9" s="1"/>
  <c r="I205" i="9"/>
  <c r="H205" i="9"/>
  <c r="T496" i="9"/>
  <c r="S496" i="9"/>
  <c r="S406" i="9"/>
  <c r="T406" i="9"/>
  <c r="T759" i="9"/>
  <c r="S759" i="9"/>
  <c r="T440" i="9"/>
  <c r="S440" i="9"/>
  <c r="S242" i="9"/>
  <c r="T242" i="9"/>
  <c r="I152" i="9"/>
  <c r="R152" i="9"/>
  <c r="O152" i="9" s="1"/>
  <c r="H152" i="9"/>
  <c r="L152" i="9"/>
  <c r="P152" i="9"/>
  <c r="Q152" i="9" s="1"/>
  <c r="J152" i="9"/>
  <c r="T678" i="9"/>
  <c r="S678" i="9"/>
  <c r="R555" i="9"/>
  <c r="O555" i="9" s="1"/>
  <c r="I555" i="9"/>
  <c r="J555" i="9"/>
  <c r="H555" i="9"/>
  <c r="P555" i="9"/>
  <c r="Q555" i="9" s="1"/>
  <c r="L555" i="9"/>
  <c r="S806" i="9"/>
  <c r="T806" i="9"/>
  <c r="T384" i="9"/>
  <c r="S384" i="9"/>
  <c r="P259" i="9"/>
  <c r="Q259" i="9" s="1"/>
  <c r="R259" i="9"/>
  <c r="O259" i="9" s="1"/>
  <c r="L259" i="9"/>
  <c r="J259" i="9"/>
  <c r="I259" i="9"/>
  <c r="H259" i="9"/>
  <c r="T52" i="9"/>
  <c r="S52" i="9"/>
  <c r="J192" i="9"/>
  <c r="I192" i="9"/>
  <c r="P192" i="9"/>
  <c r="Q192" i="9" s="1"/>
  <c r="R192" i="9"/>
  <c r="O192" i="9" s="1"/>
  <c r="H192" i="9"/>
  <c r="L192" i="9"/>
  <c r="L607" i="9"/>
  <c r="J607" i="9"/>
  <c r="R607" i="9"/>
  <c r="O607" i="9" s="1"/>
  <c r="I607" i="9"/>
  <c r="H607" i="9"/>
  <c r="P607" i="9"/>
  <c r="Q607" i="9" s="1"/>
  <c r="T571" i="9"/>
  <c r="S571" i="9"/>
  <c r="T357" i="9"/>
  <c r="S357" i="9"/>
  <c r="T148" i="9"/>
  <c r="S148" i="9"/>
  <c r="T134" i="9"/>
  <c r="S134" i="9"/>
  <c r="T31" i="9"/>
  <c r="S31" i="9"/>
  <c r="J431" i="9"/>
  <c r="L431" i="9"/>
  <c r="P431" i="9"/>
  <c r="Q431" i="9" s="1"/>
  <c r="I431" i="9"/>
  <c r="H431" i="9"/>
  <c r="R431" i="9"/>
  <c r="O431" i="9" s="1"/>
  <c r="T302" i="9"/>
  <c r="S302" i="9"/>
  <c r="T128" i="9"/>
  <c r="S128" i="9"/>
  <c r="L21" i="9"/>
  <c r="I21" i="9"/>
  <c r="H21" i="9"/>
  <c r="P21" i="9"/>
  <c r="Q21" i="9" s="1"/>
  <c r="J21" i="9"/>
  <c r="R21" i="9"/>
  <c r="O21" i="9" s="1"/>
  <c r="S423" i="9"/>
  <c r="T423" i="9"/>
  <c r="L292" i="9"/>
  <c r="J292" i="9"/>
  <c r="I292" i="9"/>
  <c r="P292" i="9"/>
  <c r="Q292" i="9" s="1"/>
  <c r="H292" i="9"/>
  <c r="R292" i="9"/>
  <c r="O292" i="9" s="1"/>
  <c r="T118" i="9"/>
  <c r="S118" i="9"/>
  <c r="T72" i="9"/>
  <c r="S72" i="9"/>
  <c r="J53" i="9"/>
  <c r="I53" i="9"/>
  <c r="H53" i="9"/>
  <c r="P53" i="9"/>
  <c r="Q53" i="9" s="1"/>
  <c r="R53" i="9"/>
  <c r="O53" i="9" s="1"/>
  <c r="L53" i="9"/>
  <c r="S40" i="9"/>
  <c r="T40" i="9"/>
  <c r="T17" i="9"/>
  <c r="S17" i="9"/>
  <c r="L404" i="9"/>
  <c r="J404" i="9"/>
  <c r="I404" i="9"/>
  <c r="R404" i="9"/>
  <c r="O404" i="9" s="1"/>
  <c r="P404" i="9"/>
  <c r="Q404" i="9" s="1"/>
  <c r="H404" i="9"/>
  <c r="T336" i="9"/>
  <c r="S336" i="9"/>
  <c r="T50" i="9"/>
  <c r="S50" i="9"/>
  <c r="J548" i="9"/>
  <c r="R548" i="9"/>
  <c r="O548" i="9" s="1"/>
  <c r="H548" i="9"/>
  <c r="L548" i="9"/>
  <c r="P548" i="9"/>
  <c r="Q548" i="9" s="1"/>
  <c r="I548" i="9"/>
  <c r="T526" i="9"/>
  <c r="S526" i="9"/>
  <c r="S450" i="9"/>
  <c r="T450" i="9"/>
  <c r="J455" i="9"/>
  <c r="I455" i="9"/>
  <c r="L455" i="9"/>
  <c r="R455" i="9"/>
  <c r="O455" i="9" s="1"/>
  <c r="H455" i="9"/>
  <c r="P455" i="9"/>
  <c r="Q455" i="9" s="1"/>
  <c r="S269" i="9"/>
  <c r="T269" i="9"/>
  <c r="S163" i="9"/>
  <c r="T163" i="9"/>
  <c r="T18" i="9"/>
  <c r="S18" i="9"/>
  <c r="S321" i="9"/>
  <c r="T321" i="9"/>
  <c r="S378" i="9"/>
  <c r="T378" i="9"/>
  <c r="T376" i="9"/>
  <c r="S376" i="9"/>
  <c r="H147" i="9"/>
  <c r="L147" i="9"/>
  <c r="I147" i="9"/>
  <c r="P147" i="9"/>
  <c r="Q147" i="9" s="1"/>
  <c r="R147" i="9"/>
  <c r="O147" i="9" s="1"/>
  <c r="J147" i="9"/>
  <c r="S34" i="9"/>
  <c r="T34" i="9"/>
  <c r="I94" i="9"/>
  <c r="R94" i="9"/>
  <c r="O94" i="9" s="1"/>
  <c r="H94" i="9"/>
  <c r="J94" i="9"/>
  <c r="P94" i="9"/>
  <c r="Q94" i="9" s="1"/>
  <c r="L94" i="9"/>
  <c r="S43" i="9"/>
  <c r="T43" i="9"/>
  <c r="J20" i="9"/>
  <c r="P20" i="9"/>
  <c r="Q20" i="9" s="1"/>
  <c r="L20" i="9"/>
  <c r="I20" i="9"/>
  <c r="H20" i="9"/>
  <c r="R20" i="9"/>
  <c r="O20" i="9" s="1"/>
  <c r="T316" i="9"/>
  <c r="S316" i="9"/>
  <c r="T208" i="9"/>
  <c r="S208" i="9"/>
  <c r="T925" i="9"/>
  <c r="S925" i="9"/>
  <c r="T902" i="9"/>
  <c r="S902" i="9"/>
  <c r="L830" i="9"/>
  <c r="J830" i="9"/>
  <c r="I830" i="9"/>
  <c r="R830" i="9"/>
  <c r="O830" i="9" s="1"/>
  <c r="P830" i="9"/>
  <c r="Q830" i="9" s="1"/>
  <c r="H830" i="9"/>
  <c r="T839" i="9"/>
  <c r="S839" i="9"/>
  <c r="S954" i="9"/>
  <c r="T954" i="9"/>
  <c r="S433" i="9"/>
  <c r="T433" i="9"/>
  <c r="T182" i="9"/>
  <c r="S182" i="9"/>
  <c r="S653" i="9"/>
  <c r="T653" i="9"/>
  <c r="J564" i="9"/>
  <c r="P564" i="9"/>
  <c r="Q564" i="9" s="1"/>
  <c r="H564" i="9"/>
  <c r="R564" i="9"/>
  <c r="O564" i="9" s="1"/>
  <c r="L564" i="9"/>
  <c r="I564" i="9"/>
  <c r="S782" i="9"/>
  <c r="T782" i="9"/>
  <c r="R850" i="9"/>
  <c r="O850" i="9" s="1"/>
  <c r="I850" i="9"/>
  <c r="J850" i="9"/>
  <c r="L850" i="9"/>
  <c r="H850" i="9"/>
  <c r="P850" i="9"/>
  <c r="Q850" i="9" s="1"/>
  <c r="S279" i="9"/>
  <c r="T279" i="9"/>
  <c r="S793" i="9"/>
  <c r="T793" i="9"/>
  <c r="T664" i="9"/>
  <c r="S664" i="9"/>
  <c r="S478" i="9"/>
  <c r="T478" i="9"/>
  <c r="T454" i="9"/>
  <c r="S454" i="9"/>
  <c r="S370" i="9"/>
  <c r="T370" i="9"/>
  <c r="S673" i="9"/>
  <c r="T673" i="9"/>
  <c r="L449" i="9"/>
  <c r="J449" i="9"/>
  <c r="H449" i="9"/>
  <c r="R449" i="9"/>
  <c r="O449" i="9" s="1"/>
  <c r="P449" i="9"/>
  <c r="Q449" i="9" s="1"/>
  <c r="I449" i="9"/>
  <c r="L127" i="9"/>
  <c r="R127" i="9"/>
  <c r="O127" i="9" s="1"/>
  <c r="H127" i="9"/>
  <c r="P127" i="9"/>
  <c r="Q127" i="9" s="1"/>
  <c r="J127" i="9"/>
  <c r="I127" i="9"/>
  <c r="L80" i="9"/>
  <c r="P80" i="9"/>
  <c r="Q80" i="9" s="1"/>
  <c r="R80" i="9"/>
  <c r="O80" i="9" s="1"/>
  <c r="I80" i="9"/>
  <c r="H80" i="9"/>
  <c r="J80" i="9"/>
  <c r="S752" i="9"/>
  <c r="T752" i="9"/>
  <c r="P383" i="9"/>
  <c r="Q383" i="9" s="1"/>
  <c r="J383" i="9"/>
  <c r="I383" i="9"/>
  <c r="R383" i="9"/>
  <c r="O383" i="9" s="1"/>
  <c r="L383" i="9"/>
  <c r="H383" i="9"/>
  <c r="L38" i="9"/>
  <c r="I38" i="9"/>
  <c r="H38" i="9"/>
  <c r="J38" i="9"/>
  <c r="P38" i="9"/>
  <c r="Q38" i="9" s="1"/>
  <c r="R38" i="9"/>
  <c r="O38" i="9" s="1"/>
  <c r="S858" i="9"/>
  <c r="T858" i="9"/>
  <c r="T771" i="9"/>
  <c r="S771" i="9"/>
  <c r="S663" i="9"/>
  <c r="T663" i="9"/>
  <c r="T550" i="9"/>
  <c r="S550" i="9"/>
  <c r="T373" i="9"/>
  <c r="S373" i="9"/>
  <c r="I158" i="9"/>
  <c r="R158" i="9"/>
  <c r="O158" i="9" s="1"/>
  <c r="H158" i="9"/>
  <c r="P158" i="9"/>
  <c r="Q158" i="9" s="1"/>
  <c r="J158" i="9"/>
  <c r="L158" i="9"/>
  <c r="L183" i="9"/>
  <c r="J183" i="9"/>
  <c r="P183" i="9"/>
  <c r="Q183" i="9" s="1"/>
  <c r="I183" i="9"/>
  <c r="H183" i="9"/>
  <c r="R183" i="9"/>
  <c r="O183" i="9" s="1"/>
  <c r="T267" i="9"/>
  <c r="S267" i="9"/>
  <c r="P832" i="9"/>
  <c r="Q832" i="9" s="1"/>
  <c r="J832" i="9"/>
  <c r="L832" i="9"/>
  <c r="R832" i="9"/>
  <c r="O832" i="9" s="1"/>
  <c r="I832" i="9"/>
  <c r="H832" i="9"/>
  <c r="L474" i="9"/>
  <c r="J474" i="9"/>
  <c r="P474" i="9"/>
  <c r="Q474" i="9" s="1"/>
  <c r="I474" i="9"/>
  <c r="H474" i="9"/>
  <c r="R474" i="9"/>
  <c r="O474" i="9" s="1"/>
  <c r="S349" i="9"/>
  <c r="T349" i="9"/>
  <c r="J556" i="9"/>
  <c r="P556" i="9"/>
  <c r="Q556" i="9" s="1"/>
  <c r="I556" i="9"/>
  <c r="H556" i="9"/>
  <c r="L556" i="9"/>
  <c r="R556" i="9"/>
  <c r="O556" i="9" s="1"/>
  <c r="R486" i="9"/>
  <c r="O486" i="9" s="1"/>
  <c r="I486" i="9"/>
  <c r="L486" i="9"/>
  <c r="J486" i="9"/>
  <c r="P486" i="9"/>
  <c r="Q486" i="9" s="1"/>
  <c r="H486" i="9"/>
  <c r="T345" i="9"/>
  <c r="S345" i="9"/>
  <c r="S334" i="9"/>
  <c r="T334" i="9"/>
  <c r="L252" i="9"/>
  <c r="J252" i="9"/>
  <c r="H252" i="9"/>
  <c r="I252" i="9"/>
  <c r="P252" i="9"/>
  <c r="Q252" i="9" s="1"/>
  <c r="R252" i="9"/>
  <c r="O252" i="9" s="1"/>
  <c r="T106" i="9"/>
  <c r="S106" i="9"/>
  <c r="R953" i="9"/>
  <c r="O953" i="9" s="1"/>
  <c r="I953" i="9"/>
  <c r="P953" i="9"/>
  <c r="Q953" i="9" s="1"/>
  <c r="L953" i="9"/>
  <c r="H953" i="9"/>
  <c r="J953" i="9"/>
  <c r="T907" i="9"/>
  <c r="S907" i="9"/>
  <c r="J181" i="9"/>
  <c r="I181" i="9"/>
  <c r="H181" i="9"/>
  <c r="P181" i="9"/>
  <c r="Q181" i="9" s="1"/>
  <c r="L181" i="9"/>
  <c r="R181" i="9"/>
  <c r="O181" i="9" s="1"/>
  <c r="S596" i="9"/>
  <c r="T596" i="9"/>
  <c r="S463" i="9"/>
  <c r="T463" i="9"/>
  <c r="T637" i="9"/>
  <c r="S637" i="9"/>
  <c r="T461" i="9"/>
  <c r="S461" i="9"/>
  <c r="T691" i="9"/>
  <c r="S691" i="9"/>
  <c r="L497" i="9"/>
  <c r="I497" i="9"/>
  <c r="R497" i="9"/>
  <c r="O497" i="9" s="1"/>
  <c r="H497" i="9"/>
  <c r="J497" i="9"/>
  <c r="P497" i="9"/>
  <c r="Q497" i="9" s="1"/>
  <c r="L174" i="9"/>
  <c r="J174" i="9"/>
  <c r="P174" i="9"/>
  <c r="Q174" i="9" s="1"/>
  <c r="R174" i="9"/>
  <c r="O174" i="9" s="1"/>
  <c r="H174" i="9"/>
  <c r="I174" i="9"/>
  <c r="P82" i="9"/>
  <c r="Q82" i="9" s="1"/>
  <c r="I82" i="9"/>
  <c r="R82" i="9"/>
  <c r="O82" i="9" s="1"/>
  <c r="H82" i="9"/>
  <c r="L82" i="9"/>
  <c r="J82" i="9"/>
  <c r="R551" i="9"/>
  <c r="O551" i="9" s="1"/>
  <c r="H551" i="9"/>
  <c r="I551" i="9"/>
  <c r="P551" i="9"/>
  <c r="Q551" i="9" s="1"/>
  <c r="L551" i="9"/>
  <c r="J551" i="9"/>
  <c r="T377" i="9"/>
  <c r="S377" i="9"/>
  <c r="T243" i="9"/>
  <c r="S243" i="9"/>
  <c r="J173" i="9"/>
  <c r="R173" i="9"/>
  <c r="O173" i="9" s="1"/>
  <c r="H173" i="9"/>
  <c r="P173" i="9"/>
  <c r="Q173" i="9" s="1"/>
  <c r="L173" i="9"/>
  <c r="I173" i="9"/>
  <c r="T667" i="9"/>
  <c r="S667" i="9"/>
  <c r="T614" i="9"/>
  <c r="S614" i="9"/>
  <c r="L521" i="9"/>
  <c r="R521" i="9"/>
  <c r="O521" i="9" s="1"/>
  <c r="H521" i="9"/>
  <c r="J521" i="9"/>
  <c r="P521" i="9"/>
  <c r="Q521" i="9" s="1"/>
  <c r="I521" i="9"/>
  <c r="P186" i="9"/>
  <c r="Q186" i="9" s="1"/>
  <c r="J186" i="9"/>
  <c r="I186" i="9"/>
  <c r="L186" i="9"/>
  <c r="R186" i="9"/>
  <c r="O186" i="9" s="1"/>
  <c r="H186" i="9"/>
  <c r="R42" i="9"/>
  <c r="O42" i="9" s="1"/>
  <c r="I42" i="9"/>
  <c r="H42" i="9"/>
  <c r="J42" i="9"/>
  <c r="P42" i="9"/>
  <c r="Q42" i="9" s="1"/>
  <c r="L42" i="9"/>
  <c r="T15" i="9"/>
  <c r="S15" i="9"/>
  <c r="T301" i="9"/>
  <c r="S301" i="9"/>
  <c r="T240" i="9"/>
  <c r="S240" i="9"/>
  <c r="S179" i="9"/>
  <c r="T179" i="9"/>
  <c r="T395" i="9"/>
  <c r="S395" i="9"/>
  <c r="T64" i="9"/>
  <c r="S64" i="9"/>
  <c r="T37" i="9"/>
  <c r="S37" i="9"/>
  <c r="S586" i="9"/>
  <c r="T586" i="9"/>
  <c r="T966" i="9"/>
  <c r="S966" i="9"/>
  <c r="T963" i="9"/>
  <c r="S963" i="9"/>
  <c r="T791" i="9"/>
  <c r="S791" i="9"/>
  <c r="S633" i="9"/>
  <c r="T633" i="9"/>
  <c r="L542" i="9"/>
  <c r="I542" i="9"/>
  <c r="P542" i="9"/>
  <c r="Q542" i="9" s="1"/>
  <c r="J542" i="9"/>
  <c r="H542" i="9"/>
  <c r="R542" i="9"/>
  <c r="O542" i="9" s="1"/>
  <c r="T161" i="9"/>
  <c r="S161" i="9"/>
  <c r="T1021" i="9"/>
  <c r="S1021" i="9"/>
  <c r="T926" i="9"/>
  <c r="S926" i="9"/>
  <c r="T593" i="9"/>
  <c r="S593" i="9"/>
  <c r="H554" i="9"/>
  <c r="R554" i="9"/>
  <c r="O554" i="9" s="1"/>
  <c r="P554" i="9"/>
  <c r="Q554" i="9" s="1"/>
  <c r="L554" i="9"/>
  <c r="J554" i="9"/>
  <c r="I554" i="9"/>
  <c r="L981" i="9"/>
  <c r="H981" i="9"/>
  <c r="J981" i="9"/>
  <c r="R981" i="9"/>
  <c r="O981" i="9" s="1"/>
  <c r="P981" i="9"/>
  <c r="Q981" i="9" s="1"/>
  <c r="I981" i="9"/>
  <c r="S753" i="9"/>
  <c r="T753" i="9"/>
  <c r="R547" i="9"/>
  <c r="O547" i="9" s="1"/>
  <c r="I547" i="9"/>
  <c r="H547" i="9"/>
  <c r="L547" i="9"/>
  <c r="P547" i="9"/>
  <c r="Q547" i="9" s="1"/>
  <c r="J547" i="9"/>
  <c r="T515" i="9"/>
  <c r="S515" i="9"/>
  <c r="S436" i="9"/>
  <c r="T436" i="9"/>
  <c r="J899" i="9"/>
  <c r="I899" i="9"/>
  <c r="P899" i="9"/>
  <c r="Q899" i="9" s="1"/>
  <c r="L899" i="9"/>
  <c r="H899" i="9"/>
  <c r="R899" i="9"/>
  <c r="O899" i="9" s="1"/>
  <c r="H570" i="9"/>
  <c r="J570" i="9"/>
  <c r="P570" i="9"/>
  <c r="Q570" i="9" s="1"/>
  <c r="L570" i="9"/>
  <c r="R570" i="9"/>
  <c r="O570" i="9" s="1"/>
  <c r="I570" i="9"/>
  <c r="H420" i="9"/>
  <c r="I420" i="9"/>
  <c r="J420" i="9"/>
  <c r="L420" i="9"/>
  <c r="R420" i="9" s="1"/>
  <c r="S352" i="9"/>
  <c r="T352" i="9"/>
  <c r="J322" i="9"/>
  <c r="I322" i="9"/>
  <c r="H322" i="9"/>
  <c r="L322" i="9"/>
  <c r="R322" i="9"/>
  <c r="O322" i="9" s="1"/>
  <c r="P322" i="9"/>
  <c r="Q322" i="9" s="1"/>
  <c r="J218" i="9"/>
  <c r="I218" i="9"/>
  <c r="R218" i="9"/>
  <c r="O218" i="9" s="1"/>
  <c r="H218" i="9"/>
  <c r="P218" i="9"/>
  <c r="Q218" i="9" s="1"/>
  <c r="L218" i="9"/>
  <c r="T818" i="9"/>
  <c r="S818" i="9"/>
  <c r="S798" i="9"/>
  <c r="T798" i="9"/>
  <c r="R690" i="9"/>
  <c r="O690" i="9" s="1"/>
  <c r="H690" i="9"/>
  <c r="P690" i="9"/>
  <c r="Q690" i="9" s="1"/>
  <c r="L690" i="9"/>
  <c r="I690" i="9"/>
  <c r="J690" i="9"/>
  <c r="L277" i="9"/>
  <c r="H277" i="9"/>
  <c r="J277" i="9"/>
  <c r="I277" i="9"/>
  <c r="P277" i="9"/>
  <c r="Q277" i="9" s="1"/>
  <c r="R277" i="9"/>
  <c r="O277" i="9" s="1"/>
  <c r="S618" i="9"/>
  <c r="T618" i="9"/>
  <c r="T578" i="9"/>
  <c r="S578" i="9"/>
  <c r="T427" i="9"/>
  <c r="S427" i="9"/>
  <c r="S396" i="9"/>
  <c r="T396" i="9"/>
  <c r="S112" i="9"/>
  <c r="T112" i="9"/>
  <c r="S774" i="9"/>
  <c r="T774" i="9"/>
  <c r="H679" i="9"/>
  <c r="I679" i="9"/>
  <c r="L679" i="9"/>
  <c r="J679" i="9"/>
  <c r="R679" i="9"/>
  <c r="O679" i="9" s="1"/>
  <c r="P679" i="9"/>
  <c r="Q679" i="9" s="1"/>
  <c r="S30" i="9"/>
  <c r="T30" i="9"/>
  <c r="S821" i="9"/>
  <c r="T821" i="9"/>
  <c r="R446" i="9"/>
  <c r="O446" i="9" s="1"/>
  <c r="I446" i="9"/>
  <c r="J446" i="9"/>
  <c r="H446" i="9"/>
  <c r="P446" i="9"/>
  <c r="Q446" i="9" s="1"/>
  <c r="L446" i="9"/>
  <c r="R180" i="9"/>
  <c r="O180" i="9" s="1"/>
  <c r="I180" i="9"/>
  <c r="J180" i="9"/>
  <c r="P180" i="9"/>
  <c r="Q180" i="9" s="1"/>
  <c r="H180" i="9"/>
  <c r="L180" i="9"/>
  <c r="S233" i="9"/>
  <c r="T233" i="9"/>
  <c r="J365" i="9"/>
  <c r="P365" i="9"/>
  <c r="Q365" i="9" s="1"/>
  <c r="R365" i="9"/>
  <c r="O365" i="9" s="1"/>
  <c r="H365" i="9"/>
  <c r="L365" i="9"/>
  <c r="I365" i="9"/>
  <c r="R329" i="9"/>
  <c r="O329" i="9" s="1"/>
  <c r="I329" i="9"/>
  <c r="L329" i="9"/>
  <c r="J329" i="9"/>
  <c r="H329" i="9"/>
  <c r="P329" i="9"/>
  <c r="Q329" i="9" s="1"/>
  <c r="L46" i="9"/>
  <c r="J46" i="9"/>
  <c r="H46" i="9"/>
  <c r="R46" i="9"/>
  <c r="O46" i="9" s="1"/>
  <c r="I46" i="9"/>
  <c r="P46" i="9"/>
  <c r="Q46" i="9" s="1"/>
  <c r="P742" i="9"/>
  <c r="Q742" i="9" s="1"/>
  <c r="R742" i="9"/>
  <c r="O742" i="9" s="1"/>
  <c r="H742" i="9"/>
  <c r="J742" i="9"/>
  <c r="I742" i="9"/>
  <c r="L742" i="9"/>
  <c r="S539" i="9"/>
  <c r="T539" i="9"/>
  <c r="H735" i="9"/>
  <c r="J735" i="9"/>
  <c r="L735" i="9"/>
  <c r="P735" i="9"/>
  <c r="Q735" i="9" s="1"/>
  <c r="I735" i="9"/>
  <c r="R735" i="9"/>
  <c r="O735" i="9" s="1"/>
  <c r="S580" i="9"/>
  <c r="T580" i="9"/>
  <c r="S482" i="9"/>
  <c r="T482" i="9"/>
  <c r="R315" i="9"/>
  <c r="O315" i="9" s="1"/>
  <c r="H315" i="9"/>
  <c r="P315" i="9"/>
  <c r="Q315" i="9" s="1"/>
  <c r="L315" i="9"/>
  <c r="J315" i="9"/>
  <c r="I315" i="9"/>
  <c r="S718" i="9"/>
  <c r="T718" i="9"/>
  <c r="H671" i="9"/>
  <c r="I671" i="9"/>
  <c r="P671" i="9"/>
  <c r="Q671" i="9" s="1"/>
  <c r="R671" i="9"/>
  <c r="O671" i="9" s="1"/>
  <c r="L671" i="9"/>
  <c r="J671" i="9"/>
  <c r="T648" i="9"/>
  <c r="S648" i="9"/>
  <c r="J573" i="9"/>
  <c r="L573" i="9"/>
  <c r="I573" i="9"/>
  <c r="H573" i="9"/>
  <c r="R573" i="9"/>
  <c r="O573" i="9" s="1"/>
  <c r="P573" i="9"/>
  <c r="Q573" i="9" s="1"/>
  <c r="T529" i="9"/>
  <c r="S529" i="9"/>
  <c r="R502" i="9"/>
  <c r="O502" i="9" s="1"/>
  <c r="I502" i="9"/>
  <c r="J502" i="9"/>
  <c r="H502" i="9"/>
  <c r="L502" i="9"/>
  <c r="P502" i="9"/>
  <c r="Q502" i="9" s="1"/>
  <c r="L159" i="9"/>
  <c r="J159" i="9"/>
  <c r="I159" i="9"/>
  <c r="H159" i="9"/>
  <c r="R159" i="9"/>
  <c r="O159" i="9" s="1"/>
  <c r="P159" i="9"/>
  <c r="Q159" i="9" s="1"/>
  <c r="S576" i="9"/>
  <c r="T576" i="9"/>
  <c r="P484" i="9"/>
  <c r="Q484" i="9" s="1"/>
  <c r="H484" i="9"/>
  <c r="L484" i="9"/>
  <c r="R484" i="9"/>
  <c r="O484" i="9" s="1"/>
  <c r="J484" i="9"/>
  <c r="I484" i="9"/>
  <c r="S288" i="9"/>
  <c r="T288" i="9"/>
  <c r="T228" i="9"/>
  <c r="S228" i="9"/>
  <c r="H155" i="9"/>
  <c r="I155" i="9"/>
  <c r="R155" i="9"/>
  <c r="O155" i="9" s="1"/>
  <c r="L155" i="9"/>
  <c r="J155" i="9"/>
  <c r="P155" i="9"/>
  <c r="Q155" i="9" s="1"/>
  <c r="S169" i="9"/>
  <c r="T169" i="9"/>
  <c r="T342" i="9"/>
  <c r="S342" i="9"/>
  <c r="T748" i="9"/>
  <c r="S748" i="9"/>
  <c r="P335" i="9"/>
  <c r="Q335" i="9" s="1"/>
  <c r="L335" i="9"/>
  <c r="J335" i="9"/>
  <c r="I335" i="9"/>
  <c r="H335" i="9"/>
  <c r="R335" i="9"/>
  <c r="O335" i="9" s="1"/>
  <c r="S244" i="9"/>
  <c r="T244" i="9"/>
  <c r="S71" i="9"/>
  <c r="T71" i="9"/>
  <c r="T435" i="9"/>
  <c r="S435" i="9"/>
  <c r="S201" i="9"/>
  <c r="T201" i="9"/>
  <c r="R26" i="9"/>
  <c r="O26" i="9" s="1"/>
  <c r="I26" i="9"/>
  <c r="H26" i="9"/>
  <c r="P26" i="9"/>
  <c r="Q26" i="9" s="1"/>
  <c r="L26" i="9"/>
  <c r="J26" i="9"/>
  <c r="T499" i="9"/>
  <c r="S499" i="9"/>
  <c r="L380" i="9"/>
  <c r="J380" i="9"/>
  <c r="H380" i="9"/>
  <c r="R380" i="9"/>
  <c r="O380" i="9" s="1"/>
  <c r="P380" i="9"/>
  <c r="Q380" i="9" s="1"/>
  <c r="I380" i="9"/>
  <c r="T656" i="9"/>
  <c r="S656" i="9"/>
  <c r="P516" i="9"/>
  <c r="Q516" i="9" s="1"/>
  <c r="J516" i="9"/>
  <c r="I516" i="9"/>
  <c r="R516" i="9"/>
  <c r="O516" i="9" s="1"/>
  <c r="L516" i="9"/>
  <c r="H516" i="9"/>
  <c r="T253" i="9"/>
  <c r="S253" i="9"/>
  <c r="S197" i="9"/>
  <c r="T197" i="9"/>
  <c r="S120" i="9"/>
  <c r="T120" i="9"/>
  <c r="S641" i="9"/>
  <c r="T641" i="9"/>
  <c r="S51" i="9"/>
  <c r="T51" i="9"/>
  <c r="P919" i="9"/>
  <c r="Q919" i="9" s="1"/>
  <c r="L919" i="9"/>
  <c r="J919" i="9"/>
  <c r="H919" i="9"/>
  <c r="I919" i="9"/>
  <c r="R919" i="9"/>
  <c r="O919" i="9" s="1"/>
  <c r="L731" i="9"/>
  <c r="R731" i="9"/>
  <c r="O731" i="9" s="1"/>
  <c r="I731" i="9"/>
  <c r="H731" i="9"/>
  <c r="P731" i="9"/>
  <c r="Q731" i="9" s="1"/>
  <c r="J731" i="9"/>
  <c r="H485" i="9"/>
  <c r="I485" i="9"/>
  <c r="R485" i="9"/>
  <c r="O485" i="9" s="1"/>
  <c r="P485" i="9"/>
  <c r="Q485" i="9" s="1"/>
  <c r="L485" i="9"/>
  <c r="J485" i="9"/>
  <c r="H171" i="9"/>
  <c r="J171" i="9"/>
  <c r="L171" i="9"/>
  <c r="I171" i="9"/>
  <c r="R171" i="9"/>
  <c r="O171" i="9" s="1"/>
  <c r="P171" i="9"/>
  <c r="Q171" i="9" s="1"/>
  <c r="P532" i="9"/>
  <c r="Q532" i="9" s="1"/>
  <c r="L532" i="9"/>
  <c r="R532" i="9"/>
  <c r="O532" i="9" s="1"/>
  <c r="J532" i="9"/>
  <c r="I532" i="9"/>
  <c r="H532" i="9"/>
  <c r="J190" i="9"/>
  <c r="I190" i="9"/>
  <c r="P190" i="9"/>
  <c r="Q190" i="9" s="1"/>
  <c r="L190" i="9"/>
  <c r="R190" i="9"/>
  <c r="O190" i="9" s="1"/>
  <c r="H190" i="9"/>
  <c r="T123" i="9"/>
  <c r="S123" i="9"/>
  <c r="H67" i="9"/>
  <c r="J67" i="9"/>
  <c r="I67" i="9"/>
  <c r="P67" i="9"/>
  <c r="Q67" i="9" s="1"/>
  <c r="R67" i="9"/>
  <c r="O67" i="9" s="1"/>
  <c r="L67" i="9"/>
  <c r="T915" i="9"/>
  <c r="S915" i="9"/>
  <c r="T374" i="9"/>
  <c r="S374" i="9"/>
  <c r="T65" i="9"/>
  <c r="S65" i="9"/>
  <c r="T60" i="9"/>
  <c r="S60" i="9"/>
  <c r="H328" i="9"/>
  <c r="J328" i="9"/>
  <c r="I328" i="9"/>
  <c r="R328" i="9"/>
  <c r="O328" i="9" s="1"/>
  <c r="P328" i="9"/>
  <c r="Q328" i="9" s="1"/>
  <c r="L328" i="9"/>
  <c r="R313" i="9"/>
  <c r="O313" i="9" s="1"/>
  <c r="I313" i="9"/>
  <c r="J313" i="9"/>
  <c r="L313" i="9"/>
  <c r="P313" i="9"/>
  <c r="Q313" i="9" s="1"/>
  <c r="H313" i="9"/>
  <c r="T79" i="9"/>
  <c r="S79" i="9"/>
  <c r="S297" i="9"/>
  <c r="T297" i="9"/>
  <c r="L932" i="9"/>
  <c r="H932" i="9"/>
  <c r="R932" i="9"/>
  <c r="O932" i="9" s="1"/>
  <c r="P932" i="9"/>
  <c r="Q932" i="9" s="1"/>
  <c r="J932" i="9"/>
  <c r="I932" i="9"/>
  <c r="J859" i="9"/>
  <c r="I859" i="9"/>
  <c r="H859" i="9"/>
  <c r="L859" i="9"/>
  <c r="R859" i="9"/>
  <c r="O859" i="9" s="1"/>
  <c r="P859" i="9"/>
  <c r="Q859" i="9" s="1"/>
  <c r="T785" i="9"/>
  <c r="S785" i="9"/>
  <c r="L707" i="9"/>
  <c r="J707" i="9"/>
  <c r="I707" i="9"/>
  <c r="P707" i="9"/>
  <c r="Q707" i="9" s="1"/>
  <c r="H707" i="9"/>
  <c r="R707" i="9"/>
  <c r="O707" i="9" s="1"/>
  <c r="T609" i="9"/>
  <c r="S609" i="9"/>
  <c r="T912" i="9"/>
  <c r="S912" i="9"/>
  <c r="S772" i="9"/>
  <c r="T772" i="9"/>
  <c r="R563" i="9"/>
  <c r="O563" i="9" s="1"/>
  <c r="I563" i="9"/>
  <c r="J563" i="9"/>
  <c r="H563" i="9"/>
  <c r="P563" i="9"/>
  <c r="Q563" i="9" s="1"/>
  <c r="L563" i="9"/>
  <c r="T506" i="9"/>
  <c r="S506" i="9"/>
  <c r="T294" i="9"/>
  <c r="S294" i="9"/>
  <c r="P122" i="9"/>
  <c r="Q122" i="9" s="1"/>
  <c r="J122" i="9"/>
  <c r="I122" i="9"/>
  <c r="R122" i="9"/>
  <c r="O122" i="9" s="1"/>
  <c r="H122" i="9"/>
  <c r="L122" i="9"/>
  <c r="S933" i="9"/>
  <c r="T933" i="9"/>
  <c r="J835" i="9"/>
  <c r="R835" i="9"/>
  <c r="O835" i="9" s="1"/>
  <c r="P835" i="9"/>
  <c r="Q835" i="9" s="1"/>
  <c r="L835" i="9"/>
  <c r="I835" i="9"/>
  <c r="H835" i="9"/>
  <c r="T303" i="9"/>
  <c r="S303" i="9"/>
  <c r="L63" i="9"/>
  <c r="R63" i="9"/>
  <c r="O63" i="9" s="1"/>
  <c r="H63" i="9"/>
  <c r="I63" i="9"/>
  <c r="P63" i="9"/>
  <c r="Q63" i="9" s="1"/>
  <c r="J63" i="9"/>
  <c r="S728" i="9"/>
  <c r="T728" i="9"/>
  <c r="T669" i="9"/>
  <c r="S669" i="9"/>
  <c r="I543" i="9"/>
  <c r="H543" i="9"/>
  <c r="J543" i="9"/>
  <c r="L543" i="9"/>
  <c r="P543" i="9"/>
  <c r="Q543" i="9" s="1"/>
  <c r="R543" i="9"/>
  <c r="O543" i="9" s="1"/>
  <c r="S531" i="9"/>
  <c r="T531" i="9"/>
  <c r="S984" i="9"/>
  <c r="T984" i="9"/>
  <c r="S971" i="9"/>
  <c r="T971" i="9"/>
  <c r="J844" i="9"/>
  <c r="P844" i="9"/>
  <c r="Q844" i="9" s="1"/>
  <c r="L844" i="9"/>
  <c r="H844" i="9"/>
  <c r="R844" i="9"/>
  <c r="O844" i="9" s="1"/>
  <c r="I844" i="9"/>
  <c r="T520" i="9"/>
  <c r="S520" i="9"/>
  <c r="S361" i="9"/>
  <c r="T361" i="9"/>
  <c r="H767" i="9"/>
  <c r="J767" i="9"/>
  <c r="L767" i="9"/>
  <c r="R767" i="9"/>
  <c r="O767" i="9" s="1"/>
  <c r="P767" i="9"/>
  <c r="Q767" i="9" s="1"/>
  <c r="I767" i="9"/>
  <c r="L566" i="9"/>
  <c r="R566" i="9"/>
  <c r="O566" i="9" s="1"/>
  <c r="H566" i="9"/>
  <c r="P566" i="9"/>
  <c r="Q566" i="9" s="1"/>
  <c r="J566" i="9"/>
  <c r="I566" i="9"/>
  <c r="R430" i="9"/>
  <c r="O430" i="9" s="1"/>
  <c r="I430" i="9"/>
  <c r="H430" i="9"/>
  <c r="J430" i="9"/>
  <c r="P430" i="9"/>
  <c r="Q430" i="9" s="1"/>
  <c r="L430" i="9"/>
  <c r="R979" i="9"/>
  <c r="O979" i="9" s="1"/>
  <c r="I979" i="9"/>
  <c r="J979" i="9"/>
  <c r="P979" i="9"/>
  <c r="Q979" i="9" s="1"/>
  <c r="H979" i="9"/>
  <c r="L979" i="9"/>
  <c r="T711" i="9"/>
  <c r="S711" i="9"/>
  <c r="T245" i="9"/>
  <c r="S245" i="9"/>
  <c r="L763" i="9"/>
  <c r="R763" i="9"/>
  <c r="O763" i="9" s="1"/>
  <c r="H763" i="9"/>
  <c r="P763" i="9"/>
  <c r="Q763" i="9" s="1"/>
  <c r="J763" i="9"/>
  <c r="I763" i="9"/>
  <c r="R438" i="9"/>
  <c r="O438" i="9" s="1"/>
  <c r="I438" i="9"/>
  <c r="P438" i="9"/>
  <c r="Q438" i="9" s="1"/>
  <c r="H438" i="9"/>
  <c r="L438" i="9"/>
  <c r="J438" i="9"/>
  <c r="S265" i="9"/>
  <c r="T265" i="9"/>
  <c r="S100" i="9"/>
  <c r="T100" i="9"/>
  <c r="J261" i="9"/>
  <c r="I261" i="9"/>
  <c r="H261" i="9"/>
  <c r="R261" i="9"/>
  <c r="O261" i="9" s="1"/>
  <c r="P261" i="9"/>
  <c r="Q261" i="9" s="1"/>
  <c r="L261" i="9"/>
  <c r="S737" i="9"/>
  <c r="T737" i="9"/>
  <c r="S413" i="9"/>
  <c r="T413" i="9"/>
  <c r="L982" i="9"/>
  <c r="J982" i="9"/>
  <c r="R982" i="9"/>
  <c r="O982" i="9" s="1"/>
  <c r="P982" i="9"/>
  <c r="Q982" i="9" s="1"/>
  <c r="I982" i="9"/>
  <c r="H982" i="9"/>
  <c r="T715" i="9"/>
  <c r="S715" i="9"/>
  <c r="S602" i="9"/>
  <c r="T602" i="9"/>
  <c r="S477" i="9"/>
  <c r="T477" i="9"/>
  <c r="T409" i="9"/>
  <c r="S409" i="9"/>
  <c r="S398" i="9"/>
  <c r="T398" i="9"/>
  <c r="P287" i="9"/>
  <c r="Q287" i="9" s="1"/>
  <c r="R287" i="9"/>
  <c r="O287" i="9" s="1"/>
  <c r="L287" i="9"/>
  <c r="J287" i="9"/>
  <c r="H287" i="9"/>
  <c r="I287" i="9"/>
  <c r="J125" i="9"/>
  <c r="I125" i="9"/>
  <c r="H125" i="9"/>
  <c r="L125" i="9"/>
  <c r="R125" i="9"/>
  <c r="O125" i="9" s="1"/>
  <c r="P125" i="9"/>
  <c r="Q125" i="9" s="1"/>
  <c r="T523" i="9"/>
  <c r="S523" i="9"/>
  <c r="R309" i="9"/>
  <c r="O309" i="9" s="1"/>
  <c r="H309" i="9"/>
  <c r="L309" i="9"/>
  <c r="P309" i="9"/>
  <c r="Q309" i="9" s="1"/>
  <c r="J309" i="9"/>
  <c r="I309" i="9"/>
  <c r="H131" i="9"/>
  <c r="J131" i="9"/>
  <c r="I131" i="9"/>
  <c r="L131" i="9"/>
  <c r="R131" i="9"/>
  <c r="O131" i="9" s="1"/>
  <c r="P131" i="9"/>
  <c r="Q131" i="9" s="1"/>
  <c r="L300" i="9"/>
  <c r="I300" i="9"/>
  <c r="R300" i="9"/>
  <c r="O300" i="9" s="1"/>
  <c r="H300" i="9"/>
  <c r="P300" i="9"/>
  <c r="Q300" i="9" s="1"/>
  <c r="J300" i="9"/>
  <c r="T757" i="9"/>
  <c r="S757" i="9"/>
  <c r="J237" i="9"/>
  <c r="P237" i="9"/>
  <c r="Q237" i="9" s="1"/>
  <c r="H237" i="9"/>
  <c r="L237" i="9"/>
  <c r="I237" i="9"/>
  <c r="R237" i="9"/>
  <c r="O237" i="9" s="1"/>
  <c r="L135" i="9"/>
  <c r="H135" i="9"/>
  <c r="J135" i="9"/>
  <c r="I135" i="9"/>
  <c r="R135" i="9"/>
  <c r="O135" i="9" s="1"/>
  <c r="P135" i="9"/>
  <c r="Q135" i="9" s="1"/>
  <c r="P670" i="9"/>
  <c r="Q670" i="9" s="1"/>
  <c r="R670" i="9"/>
  <c r="O670" i="9" s="1"/>
  <c r="L670" i="9"/>
  <c r="J670" i="9"/>
  <c r="I670" i="9"/>
  <c r="H670" i="9"/>
  <c r="T475" i="9"/>
  <c r="S475" i="9"/>
  <c r="T293" i="9"/>
  <c r="S293" i="9"/>
  <c r="T248" i="9"/>
  <c r="S248" i="9"/>
  <c r="L457" i="9"/>
  <c r="R457" i="9"/>
  <c r="O457" i="9" s="1"/>
  <c r="H457" i="9"/>
  <c r="P457" i="9"/>
  <c r="Q457" i="9" s="1"/>
  <c r="J457" i="9"/>
  <c r="I457" i="9"/>
  <c r="S366" i="9"/>
  <c r="T366" i="9"/>
  <c r="T49" i="9"/>
  <c r="S49" i="9"/>
  <c r="T16" i="9"/>
  <c r="S16" i="9"/>
  <c r="T608" i="9"/>
  <c r="S608" i="9"/>
  <c r="T732" i="9"/>
  <c r="S732" i="9"/>
  <c r="R353" i="9"/>
  <c r="O353" i="9" s="1"/>
  <c r="I353" i="9"/>
  <c r="L353" i="9"/>
  <c r="P353" i="9"/>
  <c r="Q353" i="9" s="1"/>
  <c r="J353" i="9"/>
  <c r="H353" i="9"/>
  <c r="S24" i="9"/>
  <c r="T24" i="9"/>
  <c r="T483" i="9"/>
  <c r="S483" i="9"/>
  <c r="T104" i="9"/>
  <c r="S104" i="9"/>
  <c r="T200" i="9"/>
  <c r="S200" i="9"/>
  <c r="S59" i="9"/>
  <c r="T59" i="9"/>
  <c r="L480" i="9"/>
  <c r="J480" i="9"/>
  <c r="I480" i="9"/>
  <c r="H480" i="9"/>
  <c r="P480" i="9"/>
  <c r="Q480" i="9" s="1"/>
  <c r="R480" i="9"/>
  <c r="O480" i="9" s="1"/>
  <c r="R401" i="9"/>
  <c r="O401" i="9" s="1"/>
  <c r="I401" i="9"/>
  <c r="J401" i="9"/>
  <c r="H401" i="9"/>
  <c r="P401" i="9"/>
  <c r="Q401" i="9" s="1"/>
  <c r="L401" i="9"/>
  <c r="L56" i="9"/>
  <c r="J56" i="9"/>
  <c r="I56" i="9"/>
  <c r="P56" i="9"/>
  <c r="Q56" i="9" s="1"/>
  <c r="H56" i="9"/>
  <c r="R56" i="9"/>
  <c r="O56" i="9" s="1"/>
  <c r="T119" i="9"/>
  <c r="S119" i="9"/>
  <c r="T102" i="9"/>
  <c r="S102" i="9"/>
  <c r="S92" i="9"/>
  <c r="T92" i="9"/>
  <c r="S895" i="9"/>
  <c r="T895" i="9"/>
  <c r="T781" i="9"/>
  <c r="S781" i="9"/>
  <c r="T750" i="9"/>
  <c r="S750" i="9"/>
  <c r="S745" i="9"/>
  <c r="T745" i="9"/>
  <c r="T706" i="9"/>
  <c r="S706" i="9"/>
  <c r="T587" i="9"/>
  <c r="S587" i="9"/>
  <c r="T944" i="9"/>
  <c r="S944" i="9"/>
  <c r="L923" i="9"/>
  <c r="P923" i="9"/>
  <c r="Q923" i="9" s="1"/>
  <c r="J923" i="9"/>
  <c r="R923" i="9"/>
  <c r="O923" i="9" s="1"/>
  <c r="H923" i="9"/>
  <c r="I923" i="9"/>
  <c r="T836" i="9"/>
  <c r="S836" i="9"/>
  <c r="T887" i="9"/>
  <c r="S887" i="9"/>
  <c r="S883" i="9"/>
  <c r="T883" i="9"/>
  <c r="T684" i="9"/>
  <c r="S684" i="9"/>
  <c r="L643" i="9"/>
  <c r="H643" i="9"/>
  <c r="R643" i="9"/>
  <c r="O643" i="9" s="1"/>
  <c r="P643" i="9"/>
  <c r="Q643" i="9" s="1"/>
  <c r="I643" i="9"/>
  <c r="J643" i="9"/>
  <c r="T600" i="9"/>
  <c r="S600" i="9"/>
  <c r="J528" i="9"/>
  <c r="I528" i="9"/>
  <c r="H528" i="9"/>
  <c r="R528" i="9"/>
  <c r="O528" i="9" s="1"/>
  <c r="L528" i="9"/>
  <c r="P528" i="9"/>
  <c r="Q528" i="9" s="1"/>
  <c r="S851" i="9"/>
  <c r="T851" i="9"/>
  <c r="J649" i="9"/>
  <c r="H649" i="9"/>
  <c r="R649" i="9"/>
  <c r="O649" i="9" s="1"/>
  <c r="L649" i="9"/>
  <c r="I649" i="9"/>
  <c r="P649" i="9"/>
  <c r="Q649" i="9" s="1"/>
  <c r="R603" i="9"/>
  <c r="O603" i="9" s="1"/>
  <c r="I603" i="9"/>
  <c r="H603" i="9"/>
  <c r="L603" i="9"/>
  <c r="J603" i="9"/>
  <c r="P603" i="9"/>
  <c r="Q603" i="9" s="1"/>
  <c r="L589" i="9"/>
  <c r="J589" i="9"/>
  <c r="P589" i="9"/>
  <c r="Q589" i="9" s="1"/>
  <c r="H589" i="9"/>
  <c r="I589" i="9"/>
  <c r="R589" i="9"/>
  <c r="O589" i="9" s="1"/>
  <c r="T977" i="9"/>
  <c r="S977" i="9"/>
  <c r="L809" i="9"/>
  <c r="I809" i="9"/>
  <c r="H809" i="9"/>
  <c r="R809" i="9"/>
  <c r="O809" i="9" s="1"/>
  <c r="P809" i="9"/>
  <c r="Q809" i="9" s="1"/>
  <c r="J809" i="9"/>
  <c r="T639" i="9"/>
  <c r="S639" i="9"/>
  <c r="T841" i="9"/>
  <c r="S841" i="9"/>
  <c r="R672" i="9"/>
  <c r="O672" i="9" s="1"/>
  <c r="I672" i="9"/>
  <c r="H672" i="9"/>
  <c r="P672" i="9"/>
  <c r="Q672" i="9" s="1"/>
  <c r="L672" i="9"/>
  <c r="J672" i="9"/>
  <c r="T390" i="9"/>
  <c r="S390" i="9"/>
  <c r="P319" i="9"/>
  <c r="Q319" i="9" s="1"/>
  <c r="J319" i="9"/>
  <c r="I319" i="9"/>
  <c r="L319" i="9"/>
  <c r="H319" i="9"/>
  <c r="R319" i="9"/>
  <c r="O319" i="9" s="1"/>
  <c r="T371" i="9"/>
  <c r="S371" i="9"/>
  <c r="S519" i="9"/>
  <c r="T519" i="9"/>
  <c r="L260" i="9"/>
  <c r="R260" i="9"/>
  <c r="O260" i="9" s="1"/>
  <c r="H260" i="9"/>
  <c r="P260" i="9"/>
  <c r="Q260" i="9" s="1"/>
  <c r="J260" i="9"/>
  <c r="I260" i="9"/>
  <c r="I215" i="9"/>
  <c r="R215" i="9"/>
  <c r="H215" i="9"/>
  <c r="J215" i="9"/>
  <c r="L215" i="9"/>
  <c r="P215" i="9" s="1"/>
  <c r="Q215" i="9" s="1"/>
  <c r="T400" i="9"/>
  <c r="S400" i="9"/>
  <c r="L598" i="9"/>
  <c r="H598" i="9"/>
  <c r="R598" i="9"/>
  <c r="O598" i="9" s="1"/>
  <c r="P598" i="9"/>
  <c r="Q598" i="9" s="1"/>
  <c r="J598" i="9"/>
  <c r="I598" i="9"/>
  <c r="H881" i="9"/>
  <c r="I881" i="9"/>
  <c r="R881" i="9"/>
  <c r="O881" i="9" s="1"/>
  <c r="P881" i="9"/>
  <c r="Q881" i="9" s="1"/>
  <c r="L881" i="9"/>
  <c r="J881" i="9"/>
  <c r="S677" i="9"/>
  <c r="T677" i="9"/>
  <c r="S665" i="9"/>
  <c r="T665" i="9"/>
  <c r="S351" i="9"/>
  <c r="T351" i="9"/>
  <c r="S327" i="9"/>
  <c r="T327" i="9"/>
  <c r="T142" i="9"/>
  <c r="S142" i="9"/>
  <c r="S487" i="9"/>
  <c r="T487" i="9"/>
  <c r="I291" i="9"/>
  <c r="R291" i="9"/>
  <c r="O291" i="9" s="1"/>
  <c r="H291" i="9"/>
  <c r="L291" i="9"/>
  <c r="J291" i="9"/>
  <c r="P291" i="9"/>
  <c r="Q291" i="9" s="1"/>
  <c r="T198" i="9"/>
  <c r="S198" i="9"/>
  <c r="T340" i="9"/>
  <c r="S340" i="9"/>
  <c r="T642" i="9"/>
  <c r="S642" i="9"/>
  <c r="T615" i="9"/>
  <c r="S615" i="9"/>
  <c r="T552" i="9"/>
  <c r="S552" i="9"/>
  <c r="T466" i="9"/>
  <c r="S466" i="9"/>
  <c r="R442" i="9"/>
  <c r="O442" i="9" s="1"/>
  <c r="H442" i="9"/>
  <c r="L442" i="9"/>
  <c r="J442" i="9"/>
  <c r="P442" i="9"/>
  <c r="Q442" i="9" s="1"/>
  <c r="I442" i="9"/>
  <c r="P359" i="9"/>
  <c r="Q359" i="9" s="1"/>
  <c r="J359" i="9"/>
  <c r="L359" i="9"/>
  <c r="I359" i="9"/>
  <c r="H359" i="9"/>
  <c r="R359" i="9"/>
  <c r="O359" i="9" s="1"/>
  <c r="P343" i="9"/>
  <c r="Q343" i="9" s="1"/>
  <c r="I343" i="9"/>
  <c r="R343" i="9"/>
  <c r="O343" i="9" s="1"/>
  <c r="H343" i="9"/>
  <c r="J343" i="9"/>
  <c r="L343" i="9"/>
  <c r="S330" i="9"/>
  <c r="T330" i="9"/>
  <c r="T299" i="9"/>
  <c r="S299" i="9"/>
  <c r="P98" i="9"/>
  <c r="Q98" i="9" s="1"/>
  <c r="J98" i="9"/>
  <c r="I98" i="9"/>
  <c r="H98" i="9"/>
  <c r="R98" i="9"/>
  <c r="O98" i="9" s="1"/>
  <c r="L98" i="9"/>
  <c r="T640" i="9"/>
  <c r="S640" i="9"/>
  <c r="T518" i="9"/>
  <c r="S518" i="9"/>
  <c r="T403" i="9"/>
  <c r="S403" i="9"/>
  <c r="H195" i="9"/>
  <c r="J195" i="9"/>
  <c r="I195" i="9"/>
  <c r="P195" i="9"/>
  <c r="Q195" i="9" s="1"/>
  <c r="L195" i="9"/>
  <c r="R195" i="9"/>
  <c r="O195" i="9" s="1"/>
  <c r="S891" i="9"/>
  <c r="T891" i="9"/>
  <c r="T994" i="9"/>
  <c r="S994" i="9"/>
  <c r="L783" i="9"/>
  <c r="J783" i="9"/>
  <c r="I783" i="9"/>
  <c r="P783" i="9"/>
  <c r="Q783" i="9" s="1"/>
  <c r="R783" i="9"/>
  <c r="O783" i="9" s="1"/>
  <c r="H783" i="9"/>
  <c r="T105" i="9"/>
  <c r="S105" i="9"/>
  <c r="H9" i="9"/>
  <c r="L9" i="9"/>
  <c r="J9" i="9"/>
  <c r="I9" i="9"/>
  <c r="T239" i="9"/>
  <c r="S239" i="9"/>
  <c r="T199" i="9"/>
  <c r="S199" i="9"/>
  <c r="T178" i="9"/>
  <c r="S178" i="9"/>
  <c r="S720" i="9"/>
  <c r="T720" i="9"/>
  <c r="P223" i="9"/>
  <c r="Q223" i="9" s="1"/>
  <c r="J223" i="9"/>
  <c r="I223" i="9"/>
  <c r="R223" i="9"/>
  <c r="O223" i="9" s="1"/>
  <c r="L223" i="9"/>
  <c r="H223" i="9"/>
  <c r="T139" i="9"/>
  <c r="S139" i="9"/>
  <c r="T68" i="9"/>
  <c r="S68" i="9"/>
  <c r="T256" i="9"/>
  <c r="S256" i="9"/>
  <c r="S91" i="9"/>
  <c r="T91" i="9"/>
  <c r="T70" i="9"/>
  <c r="S70" i="9"/>
  <c r="T356" i="9"/>
  <c r="S356" i="9"/>
  <c r="S305" i="9"/>
  <c r="T305" i="9"/>
  <c r="S230" i="9"/>
  <c r="T230" i="9"/>
  <c r="T114" i="9"/>
  <c r="S114" i="9"/>
  <c r="T799" i="9"/>
  <c r="S799" i="9"/>
  <c r="T631" i="9"/>
  <c r="S631" i="9"/>
  <c r="T507" i="9"/>
  <c r="S507" i="9"/>
  <c r="T525" i="9"/>
  <c r="S525" i="9"/>
  <c r="S221" i="9"/>
  <c r="T221" i="9"/>
  <c r="T143" i="9"/>
  <c r="S143" i="9"/>
  <c r="R289" i="9"/>
  <c r="O289" i="9" s="1"/>
  <c r="I289" i="9"/>
  <c r="L289" i="9"/>
  <c r="J289" i="9"/>
  <c r="H289" i="9"/>
  <c r="P289" i="9"/>
  <c r="Q289" i="9" s="1"/>
  <c r="T57" i="9"/>
  <c r="S57" i="9"/>
  <c r="S69" i="9"/>
  <c r="T69" i="9"/>
  <c r="T611" i="9"/>
  <c r="S611" i="9"/>
  <c r="P553" i="9"/>
  <c r="Q553" i="9" s="1"/>
  <c r="I553" i="9"/>
  <c r="H553" i="9"/>
  <c r="R553" i="9"/>
  <c r="O553" i="9" s="1"/>
  <c r="L553" i="9"/>
  <c r="J553" i="9"/>
  <c r="J540" i="9"/>
  <c r="L540" i="9"/>
  <c r="P540" i="9"/>
  <c r="Q540" i="9" s="1"/>
  <c r="R540" i="9"/>
  <c r="O540" i="9" s="1"/>
  <c r="I540" i="9"/>
  <c r="H540" i="9"/>
  <c r="T355" i="9"/>
  <c r="S355" i="9"/>
  <c r="T227" i="9"/>
  <c r="S227" i="9"/>
  <c r="T54" i="9"/>
  <c r="S54" i="9"/>
  <c r="T860" i="9"/>
  <c r="S860" i="9"/>
  <c r="S693" i="9"/>
  <c r="T693" i="9"/>
  <c r="I660" i="9"/>
  <c r="P660" i="9"/>
  <c r="Q660" i="9" s="1"/>
  <c r="L660" i="9"/>
  <c r="H660" i="9"/>
  <c r="R660" i="9"/>
  <c r="O660" i="9" s="1"/>
  <c r="J660" i="9"/>
  <c r="P630" i="9"/>
  <c r="Q630" i="9" s="1"/>
  <c r="J630" i="9"/>
  <c r="I630" i="9"/>
  <c r="L630" i="9"/>
  <c r="H630" i="9"/>
  <c r="R630" i="9"/>
  <c r="O630" i="9" s="1"/>
  <c r="I597" i="9"/>
  <c r="L597" i="9"/>
  <c r="R597" i="9"/>
  <c r="O597" i="9" s="1"/>
  <c r="H597" i="9"/>
  <c r="J597" i="9"/>
  <c r="P597" i="9"/>
  <c r="Q597" i="9" s="1"/>
  <c r="T512" i="9"/>
  <c r="S512" i="9"/>
  <c r="T775" i="9"/>
  <c r="S775" i="9"/>
  <c r="T764" i="9"/>
  <c r="S764" i="9"/>
  <c r="T522" i="9"/>
  <c r="S522" i="9"/>
  <c r="P428" i="9"/>
  <c r="Q428" i="9" s="1"/>
  <c r="J428" i="9"/>
  <c r="R428" i="9"/>
  <c r="O428" i="9" s="1"/>
  <c r="L428" i="9"/>
  <c r="I428" i="9"/>
  <c r="H428" i="9"/>
  <c r="T717" i="9"/>
  <c r="S717" i="9"/>
  <c r="J479" i="9"/>
  <c r="I479" i="9"/>
  <c r="R479" i="9"/>
  <c r="O479" i="9" s="1"/>
  <c r="H479" i="9"/>
  <c r="L479" i="9"/>
  <c r="P479" i="9"/>
  <c r="Q479" i="9" s="1"/>
  <c r="T470" i="9"/>
  <c r="S470" i="9"/>
  <c r="T367" i="9"/>
  <c r="S367" i="9"/>
  <c r="L341" i="9"/>
  <c r="P341" i="9"/>
  <c r="Q341" i="9" s="1"/>
  <c r="H341" i="9"/>
  <c r="R341" i="9"/>
  <c r="O341" i="9" s="1"/>
  <c r="J341" i="9"/>
  <c r="I341" i="9"/>
  <c r="L276" i="9"/>
  <c r="J276" i="9"/>
  <c r="I276" i="9"/>
  <c r="H276" i="9"/>
  <c r="R276" i="9"/>
  <c r="O276" i="9" s="1"/>
  <c r="P276" i="9"/>
  <c r="Q276" i="9" s="1"/>
  <c r="T756" i="9"/>
  <c r="S756" i="9"/>
  <c r="R273" i="9"/>
  <c r="O273" i="9" s="1"/>
  <c r="I273" i="9"/>
  <c r="J273" i="9"/>
  <c r="H273" i="9"/>
  <c r="L273" i="9"/>
  <c r="P273" i="9"/>
  <c r="Q273" i="9" s="1"/>
  <c r="T251" i="9"/>
  <c r="S251" i="9"/>
  <c r="P654" i="9"/>
  <c r="Q654" i="9" s="1"/>
  <c r="I654" i="9"/>
  <c r="L654" i="9"/>
  <c r="R654" i="9"/>
  <c r="O654" i="9" s="1"/>
  <c r="J654" i="9"/>
  <c r="H654" i="9"/>
  <c r="T429" i="9"/>
  <c r="S429" i="9"/>
  <c r="S290" i="9"/>
  <c r="T290" i="9"/>
  <c r="S115" i="9"/>
  <c r="T115" i="9"/>
  <c r="S101" i="9"/>
  <c r="T101" i="9"/>
  <c r="T172" i="9"/>
  <c r="S172" i="9"/>
  <c r="T170" i="9"/>
  <c r="S170" i="9"/>
  <c r="T549" i="9"/>
  <c r="S549" i="9"/>
  <c r="S445" i="9"/>
  <c r="T445" i="9"/>
  <c r="L405" i="9"/>
  <c r="H405" i="9"/>
  <c r="R405" i="9"/>
  <c r="O405" i="9" s="1"/>
  <c r="P405" i="9"/>
  <c r="Q405" i="9" s="1"/>
  <c r="I405" i="9"/>
  <c r="J405" i="9"/>
  <c r="T385" i="9"/>
  <c r="S385" i="9"/>
  <c r="L347" i="9"/>
  <c r="P347" i="9"/>
  <c r="Q347" i="9" s="1"/>
  <c r="R347" i="9"/>
  <c r="O347" i="9" s="1"/>
  <c r="H347" i="9"/>
  <c r="I347" i="9"/>
  <c r="J347" i="9"/>
  <c r="L317" i="9"/>
  <c r="I317" i="9"/>
  <c r="H317" i="9"/>
  <c r="P317" i="9"/>
  <c r="Q317" i="9" s="1"/>
  <c r="J317" i="9"/>
  <c r="R317" i="9"/>
  <c r="O317" i="9" s="1"/>
  <c r="S268" i="9"/>
  <c r="T268" i="9"/>
  <c r="R76" i="9"/>
  <c r="O76" i="9" s="1"/>
  <c r="I76" i="9"/>
  <c r="J76" i="9"/>
  <c r="H76" i="9"/>
  <c r="P76" i="9"/>
  <c r="Q76" i="9" s="1"/>
  <c r="L76" i="9"/>
  <c r="T636" i="9"/>
  <c r="S636" i="9"/>
  <c r="R108" i="9"/>
  <c r="O108" i="9" s="1"/>
  <c r="I108" i="9"/>
  <c r="L108" i="9"/>
  <c r="P108" i="9"/>
  <c r="Q108" i="9" s="1"/>
  <c r="J108" i="9"/>
  <c r="H108" i="9"/>
  <c r="L22" i="9"/>
  <c r="P22" i="9"/>
  <c r="Q22" i="9" s="1"/>
  <c r="J22" i="9"/>
  <c r="I22" i="9"/>
  <c r="H22" i="9"/>
  <c r="R22" i="9"/>
  <c r="O22" i="9" s="1"/>
  <c r="J713" i="9"/>
  <c r="I713" i="9"/>
  <c r="L713" i="9"/>
  <c r="H713" i="9"/>
  <c r="R713" i="9"/>
  <c r="O713" i="9" s="1"/>
  <c r="P713" i="9"/>
  <c r="Q713" i="9" s="1"/>
  <c r="S462" i="9"/>
  <c r="T462" i="9"/>
  <c r="S503" i="9"/>
  <c r="T503" i="9"/>
  <c r="T1025" i="9"/>
  <c r="S1025" i="9"/>
  <c r="T508" i="9"/>
  <c r="S508" i="9"/>
  <c r="J498" i="9"/>
  <c r="H498" i="9"/>
  <c r="R498" i="9"/>
  <c r="O498" i="9" s="1"/>
  <c r="L498" i="9"/>
  <c r="I498" i="9"/>
  <c r="P498" i="9"/>
  <c r="Q498" i="9" s="1"/>
  <c r="T490" i="9"/>
  <c r="S490" i="9"/>
  <c r="P456" i="9"/>
  <c r="Q456" i="9" s="1"/>
  <c r="R456" i="9"/>
  <c r="O456" i="9" s="1"/>
  <c r="L456" i="9"/>
  <c r="J456" i="9"/>
  <c r="I456" i="9"/>
  <c r="H456" i="9"/>
  <c r="T312" i="9"/>
  <c r="S312" i="9"/>
  <c r="J11" i="9"/>
  <c r="I11" i="9"/>
  <c r="L11" i="9"/>
  <c r="P11" i="9" s="1"/>
  <c r="Q11" i="9" s="1"/>
  <c r="H11" i="9"/>
  <c r="R196" i="9"/>
  <c r="O196" i="9" s="1"/>
  <c r="I196" i="9"/>
  <c r="L196" i="9"/>
  <c r="H196" i="9"/>
  <c r="P196" i="9"/>
  <c r="Q196" i="9" s="1"/>
  <c r="J196" i="9"/>
  <c r="P162" i="9"/>
  <c r="Q162" i="9" s="1"/>
  <c r="J162" i="9"/>
  <c r="I162" i="9"/>
  <c r="H162" i="9"/>
  <c r="L162" i="9"/>
  <c r="R162" i="9"/>
  <c r="O162" i="9" s="1"/>
  <c r="T766" i="9"/>
  <c r="S766" i="9"/>
  <c r="S574" i="9"/>
  <c r="T574" i="9"/>
  <c r="T262" i="9"/>
  <c r="S262" i="9"/>
  <c r="J331" i="9"/>
  <c r="I331" i="9"/>
  <c r="P331" i="9"/>
  <c r="Q331" i="9" s="1"/>
  <c r="R331" i="9"/>
  <c r="O331" i="9" s="1"/>
  <c r="H331" i="9"/>
  <c r="L331" i="9"/>
  <c r="S270" i="9"/>
  <c r="T270" i="9"/>
  <c r="J189" i="9"/>
  <c r="I189" i="9"/>
  <c r="P189" i="9"/>
  <c r="Q189" i="9" s="1"/>
  <c r="H189" i="9"/>
  <c r="R189" i="9"/>
  <c r="O189" i="9" s="1"/>
  <c r="L189" i="9"/>
  <c r="T97" i="9"/>
  <c r="S97" i="9"/>
  <c r="J346" i="9"/>
  <c r="I346" i="9"/>
  <c r="R346" i="9"/>
  <c r="O346" i="9" s="1"/>
  <c r="H346" i="9"/>
  <c r="P346" i="9"/>
  <c r="Q346" i="9" s="1"/>
  <c r="L346" i="9"/>
  <c r="T47" i="9"/>
  <c r="S47" i="9"/>
  <c r="T700" i="9"/>
  <c r="S700" i="9"/>
  <c r="T680" i="9"/>
  <c r="S680" i="9"/>
  <c r="S647" i="9"/>
  <c r="T647" i="9"/>
  <c r="H232" i="9"/>
  <c r="J232" i="9"/>
  <c r="I232" i="9"/>
  <c r="R232" i="9"/>
  <c r="O232" i="9" s="1"/>
  <c r="L232" i="9"/>
  <c r="P232" i="9"/>
  <c r="Q232" i="9" s="1"/>
  <c r="T281" i="9"/>
  <c r="S281" i="9"/>
  <c r="J35" i="9"/>
  <c r="R35" i="9"/>
  <c r="O35" i="9" s="1"/>
  <c r="I35" i="9"/>
  <c r="L35" i="9"/>
  <c r="P35" i="9"/>
  <c r="Q35" i="9" s="1"/>
  <c r="H35" i="9"/>
  <c r="T458" i="9"/>
  <c r="S458" i="9"/>
  <c r="T140" i="9"/>
  <c r="S140" i="9"/>
  <c r="L150" i="9"/>
  <c r="I150" i="9"/>
  <c r="H150" i="9"/>
  <c r="R150" i="9"/>
  <c r="O150" i="9" s="1"/>
  <c r="P150" i="9"/>
  <c r="Q150" i="9" s="1"/>
  <c r="J150" i="9"/>
  <c r="J117" i="9"/>
  <c r="P117" i="9"/>
  <c r="Q117" i="9" s="1"/>
  <c r="R117" i="9"/>
  <c r="O117" i="9" s="1"/>
  <c r="L117" i="9"/>
  <c r="I117" i="9"/>
  <c r="H117" i="9"/>
  <c r="T32" i="9"/>
  <c r="S32" i="9"/>
  <c r="S157" i="9"/>
  <c r="T157" i="9"/>
  <c r="T44" i="9"/>
  <c r="S44" i="9"/>
  <c r="S476" i="9"/>
  <c r="T476" i="9"/>
  <c r="P146" i="9"/>
  <c r="Q146" i="9" s="1"/>
  <c r="I146" i="9"/>
  <c r="R146" i="9"/>
  <c r="O146" i="9" s="1"/>
  <c r="H146" i="9"/>
  <c r="L146" i="9"/>
  <c r="J146" i="9"/>
  <c r="S224" i="9"/>
  <c r="T224" i="9"/>
  <c r="T885" i="9"/>
  <c r="S885" i="9"/>
  <c r="H727" i="9"/>
  <c r="I727" i="9"/>
  <c r="L727" i="9"/>
  <c r="J727" i="9"/>
  <c r="R727" i="9"/>
  <c r="O727" i="9" s="1"/>
  <c r="P727" i="9"/>
  <c r="Q727" i="9" s="1"/>
  <c r="R534" i="9"/>
  <c r="O534" i="9" s="1"/>
  <c r="I534" i="9"/>
  <c r="J534" i="9"/>
  <c r="H534" i="9"/>
  <c r="L534" i="9"/>
  <c r="P534" i="9"/>
  <c r="Q534" i="9" s="1"/>
  <c r="T834" i="9"/>
  <c r="S834" i="9"/>
  <c r="J657" i="9"/>
  <c r="I657" i="9"/>
  <c r="H657" i="9"/>
  <c r="R657" i="9"/>
  <c r="O657" i="9" s="1"/>
  <c r="P657" i="9"/>
  <c r="Q657" i="9" s="1"/>
  <c r="L657" i="9"/>
  <c r="T1001" i="9"/>
  <c r="S1001" i="9"/>
  <c r="T910" i="9"/>
  <c r="S910" i="9"/>
  <c r="J434" i="9"/>
  <c r="R434" i="9"/>
  <c r="O434" i="9" s="1"/>
  <c r="L434" i="9"/>
  <c r="I434" i="9"/>
  <c r="H434" i="9"/>
  <c r="P434" i="9"/>
  <c r="Q434" i="9" s="1"/>
  <c r="T116" i="9"/>
  <c r="S116" i="9"/>
  <c r="T45" i="9"/>
  <c r="S45" i="9"/>
  <c r="L659" i="9"/>
  <c r="J659" i="9"/>
  <c r="I659" i="9"/>
  <c r="R659" i="9"/>
  <c r="O659" i="9" s="1"/>
  <c r="H659" i="9"/>
  <c r="P659" i="9"/>
  <c r="Q659" i="9" s="1"/>
  <c r="R510" i="9"/>
  <c r="O510" i="9" s="1"/>
  <c r="I510" i="9"/>
  <c r="J510" i="9"/>
  <c r="P510" i="9"/>
  <c r="Q510" i="9" s="1"/>
  <c r="H510" i="9"/>
  <c r="L510" i="9"/>
  <c r="P295" i="9"/>
  <c r="Q295" i="9" s="1"/>
  <c r="J295" i="9"/>
  <c r="H295" i="9"/>
  <c r="R295" i="9"/>
  <c r="O295" i="9" s="1"/>
  <c r="L295" i="9"/>
  <c r="I295" i="9"/>
  <c r="L191" i="9"/>
  <c r="R191" i="9"/>
  <c r="O191" i="9" s="1"/>
  <c r="H191" i="9"/>
  <c r="I191" i="9"/>
  <c r="J191" i="9"/>
  <c r="P191" i="9"/>
  <c r="Q191" i="9" s="1"/>
  <c r="S129" i="9"/>
  <c r="T129" i="9"/>
  <c r="T716" i="9"/>
  <c r="S716" i="9"/>
  <c r="L627" i="9"/>
  <c r="H627" i="9"/>
  <c r="R627" i="9"/>
  <c r="O627" i="9" s="1"/>
  <c r="J627" i="9"/>
  <c r="I627" i="9"/>
  <c r="P627" i="9"/>
  <c r="Q627" i="9" s="1"/>
  <c r="L583" i="9"/>
  <c r="J583" i="9"/>
  <c r="H583" i="9"/>
  <c r="I583" i="9"/>
  <c r="R583" i="9"/>
  <c r="O583" i="9" s="1"/>
  <c r="P583" i="9"/>
  <c r="Q583" i="9" s="1"/>
  <c r="T961" i="9"/>
  <c r="S961" i="9"/>
  <c r="T517" i="9"/>
  <c r="S517" i="9"/>
  <c r="S358" i="9"/>
  <c r="T358" i="9"/>
  <c r="S236" i="9"/>
  <c r="T236" i="9"/>
  <c r="L739" i="9"/>
  <c r="I739" i="9"/>
  <c r="P739" i="9"/>
  <c r="Q739" i="9" s="1"/>
  <c r="R739" i="9"/>
  <c r="O739" i="9" s="1"/>
  <c r="J739" i="9"/>
  <c r="H739" i="9"/>
  <c r="P662" i="9"/>
  <c r="Q662" i="9" s="1"/>
  <c r="L662" i="9"/>
  <c r="J662" i="9"/>
  <c r="I662" i="9"/>
  <c r="H662" i="9"/>
  <c r="R662" i="9"/>
  <c r="O662" i="9" s="1"/>
  <c r="S439" i="9"/>
  <c r="T439" i="9"/>
  <c r="J697" i="9"/>
  <c r="I697" i="9"/>
  <c r="H697" i="9"/>
  <c r="L697" i="9"/>
  <c r="R697" i="9"/>
  <c r="O697" i="9" s="1"/>
  <c r="P697" i="9"/>
  <c r="Q697" i="9" s="1"/>
  <c r="S447" i="9"/>
  <c r="T447" i="9"/>
  <c r="T424" i="9"/>
  <c r="S424" i="9"/>
  <c r="S298" i="9"/>
  <c r="T298" i="9"/>
  <c r="T247" i="9"/>
  <c r="S247" i="9"/>
  <c r="T193" i="9"/>
  <c r="S193" i="9"/>
  <c r="T66" i="9"/>
  <c r="S66" i="9"/>
  <c r="T310" i="9"/>
  <c r="S310" i="9"/>
  <c r="S19" i="9"/>
  <c r="T19" i="9"/>
  <c r="T870" i="9"/>
  <c r="S870" i="9"/>
  <c r="H703" i="9"/>
  <c r="J703" i="9"/>
  <c r="I703" i="9"/>
  <c r="L703" i="9"/>
  <c r="R703" i="9"/>
  <c r="O703" i="9" s="1"/>
  <c r="P703" i="9"/>
  <c r="Q703" i="9" s="1"/>
  <c r="P577" i="9"/>
  <c r="Q577" i="9" s="1"/>
  <c r="L577" i="9"/>
  <c r="J577" i="9"/>
  <c r="I577" i="9"/>
  <c r="H577" i="9"/>
  <c r="R577" i="9"/>
  <c r="O577" i="9" s="1"/>
  <c r="J282" i="9"/>
  <c r="I282" i="9"/>
  <c r="R282" i="9"/>
  <c r="O282" i="9" s="1"/>
  <c r="H282" i="9"/>
  <c r="L282" i="9"/>
  <c r="P282" i="9"/>
  <c r="Q282" i="9" s="1"/>
  <c r="H107" i="9"/>
  <c r="J107" i="9"/>
  <c r="R107" i="9"/>
  <c r="O107" i="9" s="1"/>
  <c r="P107" i="9"/>
  <c r="Q107" i="9" s="1"/>
  <c r="L107" i="9"/>
  <c r="I107" i="9"/>
  <c r="T804" i="9"/>
  <c r="S804" i="9"/>
  <c r="J410" i="9"/>
  <c r="I410" i="9"/>
  <c r="R410" i="9"/>
  <c r="O410" i="9" s="1"/>
  <c r="H410" i="9"/>
  <c r="L410" i="9"/>
  <c r="P410" i="9"/>
  <c r="Q410" i="9" s="1"/>
  <c r="T379" i="9"/>
  <c r="S379" i="9"/>
  <c r="S274" i="9"/>
  <c r="T274" i="9"/>
  <c r="P407" i="9"/>
  <c r="Q407" i="9" s="1"/>
  <c r="I407" i="9"/>
  <c r="R407" i="9"/>
  <c r="O407" i="9" s="1"/>
  <c r="H407" i="9"/>
  <c r="J407" i="9"/>
  <c r="L407" i="9"/>
  <c r="T916" i="9"/>
  <c r="S916" i="9"/>
  <c r="S558" i="9"/>
  <c r="T558" i="9"/>
  <c r="T504" i="9"/>
  <c r="S504" i="9"/>
  <c r="L465" i="9"/>
  <c r="I465" i="9"/>
  <c r="J465" i="9"/>
  <c r="H465" i="9"/>
  <c r="P465" i="9"/>
  <c r="Q465" i="9" s="1"/>
  <c r="R465" i="9"/>
  <c r="O465" i="9" s="1"/>
  <c r="H296" i="9"/>
  <c r="R296" i="9"/>
  <c r="O296" i="9" s="1"/>
  <c r="P296" i="9"/>
  <c r="Q296" i="9" s="1"/>
  <c r="L296" i="9"/>
  <c r="J296" i="9"/>
  <c r="I296" i="9"/>
  <c r="T217" i="9"/>
  <c r="S217" i="9"/>
  <c r="S500" i="9"/>
  <c r="T500" i="9"/>
  <c r="R448" i="9"/>
  <c r="O448" i="9" s="1"/>
  <c r="H448" i="9"/>
  <c r="J448" i="9"/>
  <c r="I448" i="9"/>
  <c r="P448" i="9"/>
  <c r="Q448" i="9" s="1"/>
  <c r="L448" i="9"/>
  <c r="S160" i="9"/>
  <c r="T160" i="9"/>
  <c r="S584" i="9"/>
  <c r="T584" i="9"/>
  <c r="S491" i="9"/>
  <c r="T491" i="9"/>
  <c r="T392" i="9"/>
  <c r="S392" i="9"/>
  <c r="S364" i="9"/>
  <c r="T364" i="9"/>
  <c r="S285" i="9"/>
  <c r="T285" i="9"/>
  <c r="S176" i="9"/>
  <c r="T176" i="9"/>
  <c r="T842" i="9"/>
  <c r="S842" i="9"/>
  <c r="J306" i="9"/>
  <c r="R306" i="9"/>
  <c r="O306" i="9" s="1"/>
  <c r="H306" i="9"/>
  <c r="P306" i="9"/>
  <c r="Q306" i="9" s="1"/>
  <c r="L306" i="9"/>
  <c r="I306" i="9"/>
  <c r="T145" i="9"/>
  <c r="S145" i="9"/>
  <c r="S93" i="9"/>
  <c r="T93" i="9"/>
  <c r="T113" i="9"/>
  <c r="S113" i="9"/>
  <c r="T683" i="9"/>
  <c r="S683" i="9"/>
  <c r="L651" i="9"/>
  <c r="J651" i="9"/>
  <c r="I651" i="9"/>
  <c r="H651" i="9"/>
  <c r="P651" i="9"/>
  <c r="Q651" i="9" s="1"/>
  <c r="R651" i="9"/>
  <c r="O651" i="9" s="1"/>
  <c r="T488" i="9"/>
  <c r="S488" i="9"/>
  <c r="T81" i="9"/>
  <c r="S81" i="9"/>
  <c r="S956" i="9"/>
  <c r="T956" i="9"/>
  <c r="S165" i="9"/>
  <c r="T165" i="9"/>
  <c r="S27" i="9"/>
  <c r="T27" i="9"/>
  <c r="J149" i="9"/>
  <c r="I149" i="9"/>
  <c r="R149" i="9"/>
  <c r="O149" i="9" s="1"/>
  <c r="H149" i="9"/>
  <c r="L149" i="9"/>
  <c r="P149" i="9"/>
  <c r="Q149" i="9" s="1"/>
  <c r="S73" i="9"/>
  <c r="T73" i="9"/>
  <c r="T976" i="10"/>
  <c r="S976" i="10"/>
  <c r="J987" i="10"/>
  <c r="R987" i="10"/>
  <c r="O987" i="10" s="1"/>
  <c r="I987" i="10"/>
  <c r="H987" i="10"/>
  <c r="P987" i="10"/>
  <c r="Q987" i="10" s="1"/>
  <c r="L987" i="10"/>
  <c r="T904" i="10"/>
  <c r="S904" i="10"/>
  <c r="L818" i="10"/>
  <c r="P818" i="10"/>
  <c r="Q818" i="10" s="1"/>
  <c r="R818" i="10"/>
  <c r="O818" i="10" s="1"/>
  <c r="I818" i="10"/>
  <c r="H818" i="10"/>
  <c r="J818" i="10"/>
  <c r="T822" i="10"/>
  <c r="S822" i="10"/>
  <c r="H834" i="10"/>
  <c r="P834" i="10"/>
  <c r="Q834" i="10" s="1"/>
  <c r="L834" i="10"/>
  <c r="R834" i="10"/>
  <c r="O834" i="10" s="1"/>
  <c r="J834" i="10"/>
  <c r="I834" i="10"/>
  <c r="J1011" i="10"/>
  <c r="R1011" i="10"/>
  <c r="O1011" i="10" s="1"/>
  <c r="I1011" i="10"/>
  <c r="H1011" i="10"/>
  <c r="L1011" i="10"/>
  <c r="P1011" i="10"/>
  <c r="Q1011" i="10" s="1"/>
  <c r="J325" i="10"/>
  <c r="R325" i="10"/>
  <c r="O325" i="10" s="1"/>
  <c r="I325" i="10"/>
  <c r="L325" i="10"/>
  <c r="H325" i="10"/>
  <c r="P325" i="10"/>
  <c r="Q325" i="10" s="1"/>
  <c r="S528" i="10"/>
  <c r="T528" i="10"/>
  <c r="J95" i="10"/>
  <c r="R95" i="10"/>
  <c r="O95" i="10" s="1"/>
  <c r="I95" i="10"/>
  <c r="P95" i="10"/>
  <c r="Q95" i="10" s="1"/>
  <c r="L95" i="10"/>
  <c r="H95" i="10"/>
  <c r="T1001" i="10"/>
  <c r="S1001" i="10"/>
  <c r="L997" i="10"/>
  <c r="J997" i="10"/>
  <c r="H997" i="10"/>
  <c r="R997" i="10"/>
  <c r="O997" i="10" s="1"/>
  <c r="P997" i="10"/>
  <c r="Q997" i="10" s="1"/>
  <c r="I997" i="10"/>
  <c r="J898" i="10"/>
  <c r="H898" i="10"/>
  <c r="R898" i="10"/>
  <c r="O898" i="10" s="1"/>
  <c r="P898" i="10"/>
  <c r="Q898" i="10" s="1"/>
  <c r="L898" i="10"/>
  <c r="I898" i="10"/>
  <c r="I877" i="10"/>
  <c r="R877" i="10"/>
  <c r="O877" i="10" s="1"/>
  <c r="H877" i="10"/>
  <c r="J877" i="10"/>
  <c r="L877" i="10"/>
  <c r="P877" i="10"/>
  <c r="Q877" i="10" s="1"/>
  <c r="R994" i="10"/>
  <c r="O994" i="10" s="1"/>
  <c r="I994" i="10"/>
  <c r="H994" i="10"/>
  <c r="P994" i="10"/>
  <c r="Q994" i="10" s="1"/>
  <c r="L994" i="10"/>
  <c r="J994" i="10"/>
  <c r="L945" i="10"/>
  <c r="J945" i="10"/>
  <c r="I945" i="10"/>
  <c r="P945" i="10"/>
  <c r="Q945" i="10" s="1"/>
  <c r="R945" i="10"/>
  <c r="O945" i="10" s="1"/>
  <c r="H945" i="10"/>
  <c r="S914" i="10"/>
  <c r="T914" i="10"/>
  <c r="T971" i="10"/>
  <c r="S971" i="10"/>
  <c r="I954" i="10"/>
  <c r="R954" i="10"/>
  <c r="O954" i="10" s="1"/>
  <c r="H954" i="10"/>
  <c r="J954" i="10"/>
  <c r="L954" i="10"/>
  <c r="P954" i="10"/>
  <c r="Q954" i="10" s="1"/>
  <c r="H882" i="10"/>
  <c r="J882" i="10"/>
  <c r="I882" i="10"/>
  <c r="R882" i="10"/>
  <c r="O882" i="10" s="1"/>
  <c r="P882" i="10"/>
  <c r="Q882" i="10" s="1"/>
  <c r="L882" i="10"/>
  <c r="L817" i="10"/>
  <c r="I817" i="10"/>
  <c r="H817" i="10"/>
  <c r="R817" i="10"/>
  <c r="O817" i="10" s="1"/>
  <c r="P817" i="10"/>
  <c r="Q817" i="10" s="1"/>
  <c r="J817" i="10"/>
  <c r="T979" i="10"/>
  <c r="S979" i="10"/>
  <c r="J784" i="10"/>
  <c r="H784" i="10"/>
  <c r="R784" i="10"/>
  <c r="O784" i="10" s="1"/>
  <c r="P784" i="10"/>
  <c r="Q784" i="10" s="1"/>
  <c r="L784" i="10"/>
  <c r="I784" i="10"/>
  <c r="T916" i="10"/>
  <c r="S916" i="10"/>
  <c r="T909" i="10"/>
  <c r="S909" i="10"/>
  <c r="T804" i="10"/>
  <c r="S804" i="10"/>
  <c r="L720" i="10"/>
  <c r="R720" i="10"/>
  <c r="O720" i="10" s="1"/>
  <c r="J720" i="10"/>
  <c r="H720" i="10"/>
  <c r="I720" i="10"/>
  <c r="P720" i="10"/>
  <c r="Q720" i="10" s="1"/>
  <c r="T735" i="10"/>
  <c r="S735" i="10"/>
  <c r="T690" i="10"/>
  <c r="S690" i="10"/>
  <c r="S365" i="10"/>
  <c r="T365" i="10"/>
  <c r="S1024" i="10"/>
  <c r="T1024" i="10"/>
  <c r="T693" i="10"/>
  <c r="S693" i="10"/>
  <c r="R277" i="10"/>
  <c r="O277" i="10" s="1"/>
  <c r="I277" i="10"/>
  <c r="J277" i="10"/>
  <c r="H277" i="10"/>
  <c r="P277" i="10"/>
  <c r="Q277" i="10" s="1"/>
  <c r="L277" i="10"/>
  <c r="S718" i="10"/>
  <c r="T718" i="10"/>
  <c r="T313" i="10"/>
  <c r="S313" i="10"/>
  <c r="T309" i="10"/>
  <c r="S309" i="10"/>
  <c r="T363" i="10"/>
  <c r="S363" i="10"/>
  <c r="S648" i="10"/>
  <c r="T648" i="10"/>
  <c r="R602" i="10"/>
  <c r="O602" i="10" s="1"/>
  <c r="I602" i="10"/>
  <c r="H602" i="10"/>
  <c r="P602" i="10"/>
  <c r="Q602" i="10" s="1"/>
  <c r="L602" i="10"/>
  <c r="J602" i="10"/>
  <c r="T181" i="10"/>
  <c r="S181" i="10"/>
  <c r="T147" i="10"/>
  <c r="S147" i="10"/>
  <c r="L134" i="10"/>
  <c r="J134" i="10"/>
  <c r="I134" i="10"/>
  <c r="R134" i="10"/>
  <c r="O134" i="10" s="1"/>
  <c r="H134" i="10"/>
  <c r="P134" i="10"/>
  <c r="Q134" i="10" s="1"/>
  <c r="T502" i="10"/>
  <c r="S502" i="10"/>
  <c r="L105" i="10"/>
  <c r="H105" i="10"/>
  <c r="P105" i="10"/>
  <c r="Q105" i="10" s="1"/>
  <c r="J105" i="10"/>
  <c r="I105" i="10"/>
  <c r="R105" i="10"/>
  <c r="O105" i="10" s="1"/>
  <c r="T53" i="10"/>
  <c r="S53" i="10"/>
  <c r="L886" i="10"/>
  <c r="I886" i="10"/>
  <c r="R886" i="10"/>
  <c r="O886" i="10" s="1"/>
  <c r="H886" i="10"/>
  <c r="J886" i="10"/>
  <c r="P886" i="10"/>
  <c r="Q886" i="10" s="1"/>
  <c r="J943" i="10"/>
  <c r="L943" i="10"/>
  <c r="H943" i="10"/>
  <c r="R943" i="10"/>
  <c r="O943" i="10" s="1"/>
  <c r="P943" i="10"/>
  <c r="Q943" i="10" s="1"/>
  <c r="I943" i="10"/>
  <c r="S764" i="10"/>
  <c r="T764" i="10"/>
  <c r="T529" i="10"/>
  <c r="S529" i="10"/>
  <c r="S587" i="10"/>
  <c r="T587" i="10"/>
  <c r="S506" i="10"/>
  <c r="T506" i="10"/>
  <c r="J611" i="10"/>
  <c r="R611" i="10"/>
  <c r="O611" i="10" s="1"/>
  <c r="I611" i="10"/>
  <c r="H611" i="10"/>
  <c r="L611" i="10"/>
  <c r="P611" i="10"/>
  <c r="Q611" i="10" s="1"/>
  <c r="S426" i="10"/>
  <c r="T426" i="10"/>
  <c r="L846" i="10"/>
  <c r="R846" i="10"/>
  <c r="O846" i="10" s="1"/>
  <c r="I846" i="10"/>
  <c r="H846" i="10"/>
  <c r="J846" i="10"/>
  <c r="P846" i="10"/>
  <c r="Q846" i="10" s="1"/>
  <c r="S929" i="10"/>
  <c r="T929" i="10"/>
  <c r="S852" i="10"/>
  <c r="T852" i="10"/>
  <c r="R891" i="10"/>
  <c r="O891" i="10" s="1"/>
  <c r="I891" i="10"/>
  <c r="L891" i="10"/>
  <c r="J891" i="10"/>
  <c r="P891" i="10"/>
  <c r="Q891" i="10" s="1"/>
  <c r="H891" i="10"/>
  <c r="S752" i="10"/>
  <c r="T752" i="10"/>
  <c r="T992" i="10"/>
  <c r="S992" i="10"/>
  <c r="T629" i="10"/>
  <c r="S629" i="10"/>
  <c r="T431" i="10"/>
  <c r="S431" i="10"/>
  <c r="I149" i="10"/>
  <c r="R149" i="10"/>
  <c r="O149" i="10" s="1"/>
  <c r="H149" i="10"/>
  <c r="P149" i="10"/>
  <c r="Q149" i="10" s="1"/>
  <c r="L149" i="10"/>
  <c r="J149" i="10"/>
  <c r="L1014" i="10"/>
  <c r="P1014" i="10"/>
  <c r="Q1014" i="10" s="1"/>
  <c r="H1014" i="10"/>
  <c r="I1014" i="10"/>
  <c r="R1014" i="10"/>
  <c r="O1014" i="10" s="1"/>
  <c r="J1014" i="10"/>
  <c r="J988" i="10"/>
  <c r="R988" i="10"/>
  <c r="O988" i="10" s="1"/>
  <c r="I988" i="10"/>
  <c r="L988" i="10"/>
  <c r="P988" i="10"/>
  <c r="Q988" i="10" s="1"/>
  <c r="H988" i="10"/>
  <c r="T970" i="10"/>
  <c r="S970" i="10"/>
  <c r="I931" i="10"/>
  <c r="R931" i="10"/>
  <c r="O931" i="10" s="1"/>
  <c r="H931" i="10"/>
  <c r="J931" i="10"/>
  <c r="L931" i="10"/>
  <c r="P931" i="10"/>
  <c r="Q931" i="10" s="1"/>
  <c r="R913" i="10"/>
  <c r="O913" i="10" s="1"/>
  <c r="I913" i="10"/>
  <c r="J913" i="10"/>
  <c r="H913" i="10"/>
  <c r="P913" i="10"/>
  <c r="Q913" i="10" s="1"/>
  <c r="L913" i="10"/>
  <c r="S978" i="10"/>
  <c r="T978" i="10"/>
  <c r="L961" i="10"/>
  <c r="J961" i="10"/>
  <c r="R961" i="10"/>
  <c r="O961" i="10" s="1"/>
  <c r="H961" i="10"/>
  <c r="I961" i="10"/>
  <c r="P961" i="10"/>
  <c r="Q961" i="10" s="1"/>
  <c r="S928" i="10"/>
  <c r="T928" i="10"/>
  <c r="L801" i="10"/>
  <c r="R801" i="10"/>
  <c r="O801" i="10" s="1"/>
  <c r="J801" i="10"/>
  <c r="P801" i="10"/>
  <c r="Q801" i="10" s="1"/>
  <c r="I801" i="10"/>
  <c r="H801" i="10"/>
  <c r="T989" i="10"/>
  <c r="S989" i="10"/>
  <c r="S874" i="10"/>
  <c r="T874" i="10"/>
  <c r="R965" i="10"/>
  <c r="O965" i="10" s="1"/>
  <c r="I965" i="10"/>
  <c r="H965" i="10"/>
  <c r="J965" i="10"/>
  <c r="L965" i="10"/>
  <c r="P965" i="10"/>
  <c r="Q965" i="10" s="1"/>
  <c r="P895" i="10"/>
  <c r="Q895" i="10" s="1"/>
  <c r="J895" i="10"/>
  <c r="L895" i="10"/>
  <c r="I895" i="10"/>
  <c r="H895" i="10"/>
  <c r="R895" i="10"/>
  <c r="O895" i="10" s="1"/>
  <c r="T869" i="10"/>
  <c r="S869" i="10"/>
  <c r="T937" i="10"/>
  <c r="S937" i="10"/>
  <c r="S910" i="10"/>
  <c r="T910" i="10"/>
  <c r="H858" i="10"/>
  <c r="P858" i="10"/>
  <c r="Q858" i="10" s="1"/>
  <c r="R858" i="10"/>
  <c r="O858" i="10" s="1"/>
  <c r="L858" i="10"/>
  <c r="J858" i="10"/>
  <c r="I858" i="10"/>
  <c r="T920" i="10"/>
  <c r="S920" i="10"/>
  <c r="L778" i="10"/>
  <c r="H778" i="10"/>
  <c r="R778" i="10"/>
  <c r="O778" i="10" s="1"/>
  <c r="P778" i="10"/>
  <c r="Q778" i="10" s="1"/>
  <c r="I778" i="10"/>
  <c r="J778" i="10"/>
  <c r="T696" i="10"/>
  <c r="S696" i="10"/>
  <c r="P765" i="10"/>
  <c r="Q765" i="10" s="1"/>
  <c r="L765" i="10"/>
  <c r="R765" i="10"/>
  <c r="O765" i="10" s="1"/>
  <c r="J765" i="10"/>
  <c r="H765" i="10"/>
  <c r="I765" i="10"/>
  <c r="J679" i="10"/>
  <c r="I679" i="10"/>
  <c r="H679" i="10"/>
  <c r="R679" i="10"/>
  <c r="O679" i="10" s="1"/>
  <c r="P679" i="10"/>
  <c r="Q679" i="10" s="1"/>
  <c r="L679" i="10"/>
  <c r="S450" i="10"/>
  <c r="T450" i="10"/>
  <c r="T433" i="10"/>
  <c r="S433" i="10"/>
  <c r="S392" i="10"/>
  <c r="T392" i="10"/>
  <c r="P259" i="10"/>
  <c r="Q259" i="10" s="1"/>
  <c r="J259" i="10"/>
  <c r="I259" i="10"/>
  <c r="R259" i="10"/>
  <c r="O259" i="10" s="1"/>
  <c r="H259" i="10"/>
  <c r="L259" i="10"/>
  <c r="T534" i="10"/>
  <c r="S534" i="10"/>
  <c r="T794" i="10"/>
  <c r="S794" i="10"/>
  <c r="T403" i="10"/>
  <c r="S403" i="10"/>
  <c r="H684" i="10"/>
  <c r="P684" i="10"/>
  <c r="Q684" i="10" s="1"/>
  <c r="L684" i="10"/>
  <c r="J684" i="10"/>
  <c r="I684" i="10"/>
  <c r="R684" i="10"/>
  <c r="O684" i="10" s="1"/>
  <c r="H972" i="10"/>
  <c r="P972" i="10"/>
  <c r="Q972" i="10" s="1"/>
  <c r="R972" i="10"/>
  <c r="O972" i="10" s="1"/>
  <c r="L972" i="10"/>
  <c r="J972" i="10"/>
  <c r="I972" i="10"/>
  <c r="T758" i="10"/>
  <c r="S758" i="10"/>
  <c r="T58" i="10"/>
  <c r="S58" i="10"/>
  <c r="T248" i="10"/>
  <c r="S248" i="10"/>
  <c r="J119" i="10"/>
  <c r="R119" i="10"/>
  <c r="O119" i="10" s="1"/>
  <c r="I119" i="10"/>
  <c r="L119" i="10"/>
  <c r="P119" i="10"/>
  <c r="Q119" i="10" s="1"/>
  <c r="H119" i="10"/>
  <c r="T1012" i="10"/>
  <c r="S1012" i="10"/>
  <c r="S1008" i="10"/>
  <c r="T1008" i="10"/>
  <c r="T885" i="10"/>
  <c r="S885" i="10"/>
  <c r="P749" i="10"/>
  <c r="Q749" i="10" s="1"/>
  <c r="J749" i="10"/>
  <c r="I749" i="10"/>
  <c r="R749" i="10"/>
  <c r="O749" i="10" s="1"/>
  <c r="H749" i="10"/>
  <c r="L749" i="10"/>
  <c r="J555" i="10"/>
  <c r="R555" i="10"/>
  <c r="O555" i="10" s="1"/>
  <c r="I555" i="10"/>
  <c r="L555" i="10"/>
  <c r="P555" i="10"/>
  <c r="Q555" i="10" s="1"/>
  <c r="H555" i="10"/>
  <c r="T243" i="10"/>
  <c r="S243" i="10"/>
  <c r="T459" i="10"/>
  <c r="S459" i="10"/>
  <c r="L81" i="10"/>
  <c r="R81" i="10"/>
  <c r="O81" i="10" s="1"/>
  <c r="J81" i="10"/>
  <c r="I81" i="10"/>
  <c r="H81" i="10"/>
  <c r="P81" i="10"/>
  <c r="Q81" i="10" s="1"/>
  <c r="R163" i="10"/>
  <c r="O163" i="10" s="1"/>
  <c r="I163" i="10"/>
  <c r="L163" i="10"/>
  <c r="J163" i="10"/>
  <c r="P163" i="10"/>
  <c r="Q163" i="10" s="1"/>
  <c r="H163" i="10"/>
  <c r="S62" i="10"/>
  <c r="T62" i="10"/>
  <c r="P956" i="10"/>
  <c r="Q956" i="10" s="1"/>
  <c r="L956" i="10"/>
  <c r="J956" i="10"/>
  <c r="I956" i="10"/>
  <c r="R956" i="10"/>
  <c r="O956" i="10" s="1"/>
  <c r="H956" i="10"/>
  <c r="T953" i="10"/>
  <c r="S953" i="10"/>
  <c r="L831" i="10"/>
  <c r="I831" i="10"/>
  <c r="R831" i="10"/>
  <c r="O831" i="10" s="1"/>
  <c r="J831" i="10"/>
  <c r="H831" i="10"/>
  <c r="P831" i="10"/>
  <c r="Q831" i="10" s="1"/>
  <c r="S1027" i="10"/>
  <c r="T1027" i="10"/>
  <c r="T739" i="10"/>
  <c r="S739" i="10"/>
  <c r="T448" i="10"/>
  <c r="S448" i="10"/>
  <c r="T233" i="10"/>
  <c r="S233" i="10"/>
  <c r="H949" i="10"/>
  <c r="L949" i="10"/>
  <c r="R949" i="10"/>
  <c r="O949" i="10" s="1"/>
  <c r="P949" i="10"/>
  <c r="Q949" i="10" s="1"/>
  <c r="J949" i="10"/>
  <c r="I949" i="10"/>
  <c r="R981" i="10"/>
  <c r="O981" i="10" s="1"/>
  <c r="H981" i="10"/>
  <c r="L981" i="10"/>
  <c r="J981" i="10"/>
  <c r="P981" i="10"/>
  <c r="Q981" i="10" s="1"/>
  <c r="I981" i="10"/>
  <c r="T1016" i="10"/>
  <c r="S1016" i="10"/>
  <c r="R1002" i="10"/>
  <c r="O1002" i="10" s="1"/>
  <c r="I1002" i="10"/>
  <c r="H1002" i="10"/>
  <c r="P1002" i="10"/>
  <c r="Q1002" i="10" s="1"/>
  <c r="L1002" i="10"/>
  <c r="J1002" i="10"/>
  <c r="L892" i="10"/>
  <c r="I892" i="10"/>
  <c r="H892" i="10"/>
  <c r="J892" i="10"/>
  <c r="R892" i="10"/>
  <c r="O892" i="10" s="1"/>
  <c r="P892" i="10"/>
  <c r="Q892" i="10" s="1"/>
  <c r="T905" i="10"/>
  <c r="S905" i="10"/>
  <c r="S875" i="10"/>
  <c r="T875" i="10"/>
  <c r="S906" i="10"/>
  <c r="T906" i="10"/>
  <c r="T880" i="10"/>
  <c r="S880" i="10"/>
  <c r="S823" i="10"/>
  <c r="T823" i="10"/>
  <c r="T918" i="10"/>
  <c r="S918" i="10"/>
  <c r="S844" i="10"/>
  <c r="T844" i="10"/>
  <c r="S796" i="10"/>
  <c r="T796" i="10"/>
  <c r="L721" i="10"/>
  <c r="I721" i="10"/>
  <c r="H721" i="10"/>
  <c r="J721" i="10"/>
  <c r="R721" i="10"/>
  <c r="O721" i="10" s="1"/>
  <c r="P721" i="10"/>
  <c r="Q721" i="10" s="1"/>
  <c r="S799" i="10"/>
  <c r="T799" i="10"/>
  <c r="T668" i="10"/>
  <c r="S668" i="10"/>
  <c r="S662" i="10"/>
  <c r="T662" i="10"/>
  <c r="T633" i="10"/>
  <c r="S633" i="10"/>
  <c r="L597" i="10"/>
  <c r="J597" i="10"/>
  <c r="P597" i="10"/>
  <c r="Q597" i="10" s="1"/>
  <c r="I597" i="10"/>
  <c r="H597" i="10"/>
  <c r="R597" i="10"/>
  <c r="O597" i="10" s="1"/>
  <c r="T481" i="10"/>
  <c r="S481" i="10"/>
  <c r="S609" i="10"/>
  <c r="T609" i="10"/>
  <c r="T238" i="10"/>
  <c r="S238" i="10"/>
  <c r="J443" i="10"/>
  <c r="P443" i="10"/>
  <c r="Q443" i="10" s="1"/>
  <c r="L443" i="10"/>
  <c r="I443" i="10"/>
  <c r="H443" i="10"/>
  <c r="R443" i="10"/>
  <c r="O443" i="10" s="1"/>
  <c r="T797" i="10"/>
  <c r="S797" i="10"/>
  <c r="T645" i="10"/>
  <c r="S645" i="10"/>
  <c r="T483" i="10"/>
  <c r="S483" i="10"/>
  <c r="T697" i="10"/>
  <c r="S697" i="10"/>
  <c r="R586" i="10"/>
  <c r="O586" i="10" s="1"/>
  <c r="I586" i="10"/>
  <c r="H586" i="10"/>
  <c r="P586" i="10"/>
  <c r="Q586" i="10" s="1"/>
  <c r="L586" i="10"/>
  <c r="J586" i="10"/>
  <c r="J604" i="10"/>
  <c r="R604" i="10"/>
  <c r="O604" i="10" s="1"/>
  <c r="I604" i="10"/>
  <c r="L604" i="10"/>
  <c r="H604" i="10"/>
  <c r="P604" i="10"/>
  <c r="Q604" i="10" s="1"/>
  <c r="L9" i="10"/>
  <c r="P9" i="10" s="1"/>
  <c r="Q9" i="10" s="1"/>
  <c r="I9" i="10"/>
  <c r="H9" i="10"/>
  <c r="J9" i="10"/>
  <c r="S686" i="10"/>
  <c r="T686" i="10"/>
  <c r="S167" i="10"/>
  <c r="T167" i="10"/>
  <c r="T123" i="10"/>
  <c r="S123" i="10"/>
  <c r="S289" i="10"/>
  <c r="T289" i="10"/>
  <c r="L72" i="10"/>
  <c r="J72" i="10"/>
  <c r="I72" i="10"/>
  <c r="H72" i="10"/>
  <c r="R72" i="10"/>
  <c r="O72" i="10" s="1"/>
  <c r="P72" i="10"/>
  <c r="Q72" i="10" s="1"/>
  <c r="T960" i="10"/>
  <c r="S960" i="10"/>
  <c r="S896" i="10"/>
  <c r="T896" i="10"/>
  <c r="S836" i="10"/>
  <c r="T836" i="10"/>
  <c r="T816" i="10"/>
  <c r="S816" i="10"/>
  <c r="T199" i="10"/>
  <c r="S199" i="10"/>
  <c r="T1015" i="10"/>
  <c r="S1015" i="10"/>
  <c r="S1026" i="10"/>
  <c r="T1026" i="10"/>
  <c r="L863" i="10"/>
  <c r="P863" i="10"/>
  <c r="Q863" i="10" s="1"/>
  <c r="H863" i="10"/>
  <c r="R863" i="10"/>
  <c r="O863" i="10" s="1"/>
  <c r="J863" i="10"/>
  <c r="I863" i="10"/>
  <c r="L946" i="10"/>
  <c r="H946" i="10"/>
  <c r="P946" i="10"/>
  <c r="Q946" i="10" s="1"/>
  <c r="R946" i="10"/>
  <c r="O946" i="10" s="1"/>
  <c r="J946" i="10"/>
  <c r="I946" i="10"/>
  <c r="T803" i="10"/>
  <c r="S803" i="10"/>
  <c r="S316" i="10"/>
  <c r="T316" i="10"/>
  <c r="S283" i="10"/>
  <c r="T283" i="10"/>
  <c r="T17" i="10"/>
  <c r="S17" i="10"/>
  <c r="R942" i="10"/>
  <c r="O942" i="10" s="1"/>
  <c r="I942" i="10"/>
  <c r="J942" i="10"/>
  <c r="H942" i="10"/>
  <c r="L942" i="10"/>
  <c r="P942" i="10"/>
  <c r="Q942" i="10" s="1"/>
  <c r="L878" i="10"/>
  <c r="R878" i="10"/>
  <c r="O878" i="10" s="1"/>
  <c r="J878" i="10"/>
  <c r="I878" i="10"/>
  <c r="P878" i="10"/>
  <c r="Q878" i="10" s="1"/>
  <c r="H878" i="10"/>
  <c r="L952" i="10"/>
  <c r="H952" i="10"/>
  <c r="P952" i="10"/>
  <c r="Q952" i="10" s="1"/>
  <c r="J952" i="10"/>
  <c r="I952" i="10"/>
  <c r="R952" i="10"/>
  <c r="O952" i="10" s="1"/>
  <c r="L809" i="10"/>
  <c r="H809" i="10"/>
  <c r="R809" i="10"/>
  <c r="O809" i="10" s="1"/>
  <c r="J809" i="10"/>
  <c r="I809" i="10"/>
  <c r="P809" i="10"/>
  <c r="Q809" i="10" s="1"/>
  <c r="S1019" i="10"/>
  <c r="T1019" i="10"/>
  <c r="T897" i="10"/>
  <c r="S897" i="10"/>
  <c r="S866" i="10"/>
  <c r="T866" i="10"/>
  <c r="T887" i="10"/>
  <c r="S887" i="10"/>
  <c r="L728" i="10"/>
  <c r="I728" i="10"/>
  <c r="R728" i="10"/>
  <c r="O728" i="10" s="1"/>
  <c r="P728" i="10"/>
  <c r="Q728" i="10" s="1"/>
  <c r="J728" i="10"/>
  <c r="H728" i="10"/>
  <c r="S888" i="10"/>
  <c r="T888" i="10"/>
  <c r="S791" i="10"/>
  <c r="T791" i="10"/>
  <c r="J727" i="10"/>
  <c r="I727" i="10"/>
  <c r="H727" i="10"/>
  <c r="R727" i="10"/>
  <c r="O727" i="10" s="1"/>
  <c r="P727" i="10"/>
  <c r="Q727" i="10" s="1"/>
  <c r="L727" i="10"/>
  <c r="T638" i="10"/>
  <c r="S638" i="10"/>
  <c r="T499" i="10"/>
  <c r="S499" i="10"/>
  <c r="L469" i="10"/>
  <c r="I469" i="10"/>
  <c r="H469" i="10"/>
  <c r="R469" i="10"/>
  <c r="O469" i="10" s="1"/>
  <c r="P469" i="10"/>
  <c r="Q469" i="10" s="1"/>
  <c r="J469" i="10"/>
  <c r="T200" i="10"/>
  <c r="S200" i="10"/>
  <c r="T338" i="10"/>
  <c r="S338" i="10"/>
  <c r="T496" i="10"/>
  <c r="S496" i="10"/>
  <c r="S919" i="10"/>
  <c r="T919" i="10"/>
  <c r="T507" i="10"/>
  <c r="S507" i="10"/>
  <c r="S471" i="10"/>
  <c r="T471" i="10"/>
  <c r="T423" i="10"/>
  <c r="S423" i="10"/>
  <c r="L746" i="10"/>
  <c r="J746" i="10"/>
  <c r="I746" i="10"/>
  <c r="R746" i="10"/>
  <c r="O746" i="10" s="1"/>
  <c r="P746" i="10"/>
  <c r="Q746" i="10" s="1"/>
  <c r="H746" i="10"/>
  <c r="R505" i="10"/>
  <c r="O505" i="10" s="1"/>
  <c r="I505" i="10"/>
  <c r="H505" i="10"/>
  <c r="P505" i="10"/>
  <c r="Q505" i="10" s="1"/>
  <c r="L505" i="10"/>
  <c r="J505" i="10"/>
  <c r="S599" i="10"/>
  <c r="T599" i="10"/>
  <c r="L128" i="10"/>
  <c r="J128" i="10"/>
  <c r="R128" i="10"/>
  <c r="O128" i="10" s="1"/>
  <c r="I128" i="10"/>
  <c r="H128" i="10"/>
  <c r="P128" i="10"/>
  <c r="Q128" i="10" s="1"/>
  <c r="J474" i="10"/>
  <c r="R474" i="10"/>
  <c r="O474" i="10" s="1"/>
  <c r="I474" i="10"/>
  <c r="L474" i="10"/>
  <c r="P474" i="10"/>
  <c r="Q474" i="10" s="1"/>
  <c r="H474" i="10"/>
  <c r="R457" i="10"/>
  <c r="O457" i="10" s="1"/>
  <c r="I457" i="10"/>
  <c r="H457" i="10"/>
  <c r="P457" i="10"/>
  <c r="Q457" i="10" s="1"/>
  <c r="L457" i="10"/>
  <c r="J457" i="10"/>
  <c r="L135" i="10"/>
  <c r="J135" i="10"/>
  <c r="R135" i="10"/>
  <c r="O135" i="10" s="1"/>
  <c r="P135" i="10"/>
  <c r="Q135" i="10" s="1"/>
  <c r="I135" i="10"/>
  <c r="H135" i="10"/>
  <c r="T1010" i="10"/>
  <c r="S1010" i="10"/>
  <c r="R973" i="10"/>
  <c r="O973" i="10" s="1"/>
  <c r="I973" i="10"/>
  <c r="H973" i="10"/>
  <c r="L973" i="10"/>
  <c r="J973" i="10"/>
  <c r="P973" i="10"/>
  <c r="Q973" i="10" s="1"/>
  <c r="S939" i="10"/>
  <c r="T939" i="10"/>
  <c r="T839" i="10"/>
  <c r="S839" i="10"/>
  <c r="R843" i="10"/>
  <c r="O843" i="10" s="1"/>
  <c r="I843" i="10"/>
  <c r="H843" i="10"/>
  <c r="J843" i="10"/>
  <c r="P843" i="10"/>
  <c r="Q843" i="10" s="1"/>
  <c r="L843" i="10"/>
  <c r="L854" i="10"/>
  <c r="H854" i="10"/>
  <c r="R854" i="10"/>
  <c r="O854" i="10" s="1"/>
  <c r="P854" i="10"/>
  <c r="Q854" i="10" s="1"/>
  <c r="J854" i="10"/>
  <c r="I854" i="10"/>
  <c r="J571" i="10"/>
  <c r="R571" i="10"/>
  <c r="O571" i="10" s="1"/>
  <c r="I571" i="10"/>
  <c r="H571" i="10"/>
  <c r="P571" i="10"/>
  <c r="Q571" i="10" s="1"/>
  <c r="L571" i="10"/>
  <c r="L533" i="10"/>
  <c r="J533" i="10"/>
  <c r="I533" i="10"/>
  <c r="H533" i="10"/>
  <c r="P533" i="10"/>
  <c r="Q533" i="10" s="1"/>
  <c r="R533" i="10"/>
  <c r="O533" i="10" s="1"/>
  <c r="R293" i="10"/>
  <c r="O293" i="10" s="1"/>
  <c r="I293" i="10"/>
  <c r="L293" i="10"/>
  <c r="J293" i="10"/>
  <c r="P293" i="10"/>
  <c r="Q293" i="10" s="1"/>
  <c r="H293" i="10"/>
  <c r="T96" i="10"/>
  <c r="S96" i="10"/>
  <c r="T1013" i="10"/>
  <c r="S1013" i="10"/>
  <c r="S974" i="10"/>
  <c r="T974" i="10"/>
  <c r="T957" i="10"/>
  <c r="S957" i="10"/>
  <c r="L969" i="10"/>
  <c r="J969" i="10"/>
  <c r="I969" i="10"/>
  <c r="P969" i="10"/>
  <c r="Q969" i="10" s="1"/>
  <c r="R969" i="10"/>
  <c r="O969" i="10" s="1"/>
  <c r="H969" i="10"/>
  <c r="T616" i="10"/>
  <c r="S616" i="10"/>
  <c r="R669" i="10"/>
  <c r="O669" i="10" s="1"/>
  <c r="I669" i="10"/>
  <c r="H669" i="10"/>
  <c r="P669" i="10"/>
  <c r="Q669" i="10" s="1"/>
  <c r="L669" i="10"/>
  <c r="J669" i="10"/>
  <c r="J572" i="10"/>
  <c r="R572" i="10"/>
  <c r="O572" i="10" s="1"/>
  <c r="I572" i="10"/>
  <c r="L572" i="10"/>
  <c r="P572" i="10"/>
  <c r="Q572" i="10" s="1"/>
  <c r="H572" i="10"/>
  <c r="T990" i="10"/>
  <c r="S990" i="10"/>
  <c r="S993" i="10"/>
  <c r="T993" i="10"/>
  <c r="J967" i="10"/>
  <c r="L967" i="10"/>
  <c r="P967" i="10"/>
  <c r="Q967" i="10" s="1"/>
  <c r="R967" i="10"/>
  <c r="O967" i="10" s="1"/>
  <c r="I967" i="10"/>
  <c r="H967" i="10"/>
  <c r="R1018" i="10"/>
  <c r="O1018" i="10" s="1"/>
  <c r="I1018" i="10"/>
  <c r="H1018" i="10"/>
  <c r="P1018" i="10"/>
  <c r="Q1018" i="10" s="1"/>
  <c r="J1018" i="10"/>
  <c r="L1018" i="10"/>
  <c r="H935" i="10"/>
  <c r="P935" i="10"/>
  <c r="Q935" i="10" s="1"/>
  <c r="R935" i="10"/>
  <c r="O935" i="10" s="1"/>
  <c r="I935" i="10"/>
  <c r="L935" i="10"/>
  <c r="J935" i="10"/>
  <c r="T1028" i="10"/>
  <c r="S1028" i="10"/>
  <c r="R986" i="10"/>
  <c r="O986" i="10" s="1"/>
  <c r="I986" i="10"/>
  <c r="H986" i="10"/>
  <c r="P986" i="10"/>
  <c r="Q986" i="10" s="1"/>
  <c r="L986" i="10"/>
  <c r="J986" i="10"/>
  <c r="L1006" i="10"/>
  <c r="P1006" i="10"/>
  <c r="Q1006" i="10" s="1"/>
  <c r="J1006" i="10"/>
  <c r="I1006" i="10"/>
  <c r="H1006" i="10"/>
  <c r="R1006" i="10"/>
  <c r="O1006" i="10" s="1"/>
  <c r="J980" i="10"/>
  <c r="P980" i="10"/>
  <c r="Q980" i="10" s="1"/>
  <c r="L980" i="10"/>
  <c r="I980" i="10"/>
  <c r="H980" i="10"/>
  <c r="R980" i="10"/>
  <c r="O980" i="10" s="1"/>
  <c r="P927" i="10"/>
  <c r="Q927" i="10" s="1"/>
  <c r="J927" i="10"/>
  <c r="L927" i="10"/>
  <c r="I927" i="10"/>
  <c r="R927" i="10"/>
  <c r="O927" i="10" s="1"/>
  <c r="H927" i="10"/>
  <c r="L847" i="10"/>
  <c r="J847" i="10"/>
  <c r="R847" i="10"/>
  <c r="O847" i="10" s="1"/>
  <c r="H847" i="10"/>
  <c r="I847" i="10"/>
  <c r="P847" i="10"/>
  <c r="Q847" i="10" s="1"/>
  <c r="S925" i="10"/>
  <c r="T925" i="10"/>
  <c r="T996" i="10"/>
  <c r="S996" i="10"/>
  <c r="S917" i="10"/>
  <c r="T917" i="10"/>
  <c r="L900" i="10"/>
  <c r="R900" i="10"/>
  <c r="O900" i="10" s="1"/>
  <c r="H900" i="10"/>
  <c r="I900" i="10"/>
  <c r="P900" i="10"/>
  <c r="Q900" i="10" s="1"/>
  <c r="J900" i="10"/>
  <c r="L754" i="10"/>
  <c r="R754" i="10"/>
  <c r="O754" i="10" s="1"/>
  <c r="H754" i="10"/>
  <c r="P754" i="10"/>
  <c r="Q754" i="10" s="1"/>
  <c r="I754" i="10"/>
  <c r="J754" i="10"/>
  <c r="L712" i="10"/>
  <c r="P712" i="10"/>
  <c r="Q712" i="10" s="1"/>
  <c r="R712" i="10"/>
  <c r="O712" i="10" s="1"/>
  <c r="J712" i="10"/>
  <c r="I712" i="10"/>
  <c r="H712" i="10"/>
  <c r="T867" i="10"/>
  <c r="S867" i="10"/>
  <c r="T1007" i="10"/>
  <c r="S1007" i="10"/>
  <c r="S995" i="10"/>
  <c r="T995" i="10"/>
  <c r="T857" i="10"/>
  <c r="S857" i="10"/>
  <c r="S760" i="10"/>
  <c r="T760" i="10"/>
  <c r="L484" i="10"/>
  <c r="R484" i="10"/>
  <c r="O484" i="10" s="1"/>
  <c r="P484" i="10"/>
  <c r="Q484" i="10" s="1"/>
  <c r="J484" i="10"/>
  <c r="I484" i="10"/>
  <c r="H484" i="10"/>
  <c r="T334" i="10"/>
  <c r="S334" i="10"/>
  <c r="J755" i="10"/>
  <c r="I755" i="10"/>
  <c r="R755" i="10"/>
  <c r="O755" i="10" s="1"/>
  <c r="P755" i="10"/>
  <c r="Q755" i="10" s="1"/>
  <c r="H755" i="10"/>
  <c r="L755" i="10"/>
  <c r="T232" i="10"/>
  <c r="S232" i="10"/>
  <c r="T545" i="10"/>
  <c r="S545" i="10"/>
  <c r="L598" i="10"/>
  <c r="J598" i="10"/>
  <c r="I598" i="10"/>
  <c r="H598" i="10"/>
  <c r="P598" i="10"/>
  <c r="Q598" i="10" s="1"/>
  <c r="R598" i="10"/>
  <c r="O598" i="10" s="1"/>
  <c r="L304" i="10"/>
  <c r="I304" i="10"/>
  <c r="R304" i="10"/>
  <c r="O304" i="10" s="1"/>
  <c r="H304" i="10"/>
  <c r="P304" i="10"/>
  <c r="Q304" i="10" s="1"/>
  <c r="J304" i="10"/>
  <c r="P299" i="10"/>
  <c r="Q299" i="10" s="1"/>
  <c r="J299" i="10"/>
  <c r="I299" i="10"/>
  <c r="L299" i="10"/>
  <c r="R299" i="10"/>
  <c r="O299" i="10" s="1"/>
  <c r="H299" i="10"/>
  <c r="S255" i="10"/>
  <c r="T255" i="10"/>
  <c r="H162" i="10"/>
  <c r="J162" i="10"/>
  <c r="R162" i="10"/>
  <c r="O162" i="10" s="1"/>
  <c r="I162" i="10"/>
  <c r="L162" i="10"/>
  <c r="P162" i="10"/>
  <c r="Q162" i="10" s="1"/>
  <c r="T343" i="10"/>
  <c r="S343" i="10"/>
  <c r="S116" i="10"/>
  <c r="T116" i="10"/>
  <c r="T185" i="10"/>
  <c r="S185" i="10"/>
  <c r="S894" i="10"/>
  <c r="T894" i="10"/>
  <c r="S864" i="10"/>
  <c r="T864" i="10"/>
  <c r="J703" i="10"/>
  <c r="R703" i="10"/>
  <c r="O703" i="10" s="1"/>
  <c r="P703" i="10"/>
  <c r="Q703" i="10" s="1"/>
  <c r="I703" i="10"/>
  <c r="H703" i="10"/>
  <c r="L703" i="10"/>
  <c r="L810" i="10"/>
  <c r="J810" i="10"/>
  <c r="I810" i="10"/>
  <c r="H810" i="10"/>
  <c r="R810" i="10"/>
  <c r="O810" i="10" s="1"/>
  <c r="P810" i="10"/>
  <c r="Q810" i="10" s="1"/>
  <c r="T591" i="10"/>
  <c r="S591" i="10"/>
  <c r="T271" i="10"/>
  <c r="S271" i="10"/>
  <c r="P948" i="10"/>
  <c r="Q948" i="10" s="1"/>
  <c r="I948" i="10"/>
  <c r="R948" i="10"/>
  <c r="O948" i="10" s="1"/>
  <c r="H948" i="10"/>
  <c r="J948" i="10"/>
  <c r="L948" i="10"/>
  <c r="T806" i="10"/>
  <c r="S806" i="10"/>
  <c r="T428" i="10"/>
  <c r="S428" i="10"/>
  <c r="L862" i="10"/>
  <c r="I862" i="10"/>
  <c r="H862" i="10"/>
  <c r="J862" i="10"/>
  <c r="P862" i="10"/>
  <c r="Q862" i="10" s="1"/>
  <c r="R862" i="10"/>
  <c r="O862" i="10" s="1"/>
  <c r="L344" i="10"/>
  <c r="J344" i="10"/>
  <c r="I344" i="10"/>
  <c r="H344" i="10"/>
  <c r="R344" i="10"/>
  <c r="O344" i="10" s="1"/>
  <c r="P344" i="10"/>
  <c r="Q344" i="10" s="1"/>
  <c r="S519" i="10"/>
  <c r="T519" i="10"/>
  <c r="T1004" i="10"/>
  <c r="S1004" i="10"/>
  <c r="L924" i="10"/>
  <c r="P924" i="10"/>
  <c r="Q924" i="10" s="1"/>
  <c r="J924" i="10"/>
  <c r="R924" i="10"/>
  <c r="O924" i="10" s="1"/>
  <c r="I924" i="10"/>
  <c r="H924" i="10"/>
  <c r="S902" i="10"/>
  <c r="T902" i="10"/>
  <c r="J1003" i="10"/>
  <c r="R1003" i="10"/>
  <c r="O1003" i="10" s="1"/>
  <c r="I1003" i="10"/>
  <c r="H1003" i="10"/>
  <c r="L1003" i="10"/>
  <c r="P1003" i="10"/>
  <c r="Q1003" i="10" s="1"/>
  <c r="P977" i="10"/>
  <c r="Q977" i="10" s="1"/>
  <c r="L977" i="10"/>
  <c r="R977" i="10"/>
  <c r="O977" i="10" s="1"/>
  <c r="J977" i="10"/>
  <c r="I977" i="10"/>
  <c r="H977" i="10"/>
  <c r="L893" i="10"/>
  <c r="H893" i="10"/>
  <c r="J893" i="10"/>
  <c r="I893" i="10"/>
  <c r="P893" i="10"/>
  <c r="Q893" i="10" s="1"/>
  <c r="R893" i="10"/>
  <c r="O893" i="10" s="1"/>
  <c r="T998" i="10"/>
  <c r="S998" i="10"/>
  <c r="L982" i="10"/>
  <c r="J982" i="10"/>
  <c r="H982" i="10"/>
  <c r="P982" i="10"/>
  <c r="Q982" i="10" s="1"/>
  <c r="R982" i="10"/>
  <c r="O982" i="10" s="1"/>
  <c r="I982" i="10"/>
  <c r="T923" i="10"/>
  <c r="S923" i="10"/>
  <c r="S983" i="10"/>
  <c r="T983" i="10"/>
  <c r="S1025" i="10"/>
  <c r="T1025" i="10"/>
  <c r="T950" i="10"/>
  <c r="S950" i="10"/>
  <c r="T851" i="10"/>
  <c r="S851" i="10"/>
  <c r="T788" i="10"/>
  <c r="S788" i="10"/>
  <c r="J951" i="10"/>
  <c r="I951" i="10"/>
  <c r="R951" i="10"/>
  <c r="O951" i="10" s="1"/>
  <c r="H951" i="10"/>
  <c r="L951" i="10"/>
  <c r="P951" i="10"/>
  <c r="Q951" i="10" s="1"/>
  <c r="T811" i="10"/>
  <c r="S811" i="10"/>
  <c r="S871" i="10"/>
  <c r="T871" i="10"/>
  <c r="R767" i="10"/>
  <c r="O767" i="10" s="1"/>
  <c r="I767" i="10"/>
  <c r="J767" i="10"/>
  <c r="H767" i="10"/>
  <c r="P767" i="10"/>
  <c r="Q767" i="10" s="1"/>
  <c r="L767" i="10"/>
  <c r="T835" i="10"/>
  <c r="S835" i="10"/>
  <c r="T770" i="10"/>
  <c r="S770" i="10"/>
  <c r="T635" i="10"/>
  <c r="S635" i="10"/>
  <c r="T314" i="10"/>
  <c r="S314" i="10"/>
  <c r="T250" i="10"/>
  <c r="S250" i="10"/>
  <c r="J223" i="10"/>
  <c r="I223" i="10"/>
  <c r="H223" i="10"/>
  <c r="L223" i="10"/>
  <c r="R223" i="10" s="1"/>
  <c r="O223" i="10" s="1"/>
  <c r="T206" i="10"/>
  <c r="S206" i="10"/>
  <c r="L196" i="10"/>
  <c r="J196" i="10"/>
  <c r="I196" i="10"/>
  <c r="H196" i="10"/>
  <c r="P196" i="10"/>
  <c r="Q196" i="10" s="1"/>
  <c r="R196" i="10"/>
  <c r="O196" i="10" s="1"/>
  <c r="L777" i="10"/>
  <c r="R777" i="10"/>
  <c r="O777" i="10" s="1"/>
  <c r="P777" i="10"/>
  <c r="Q777" i="10" s="1"/>
  <c r="J777" i="10"/>
  <c r="I777" i="10"/>
  <c r="H777" i="10"/>
  <c r="T172" i="10"/>
  <c r="S172" i="10"/>
  <c r="T127" i="10"/>
  <c r="S127" i="10"/>
  <c r="T79" i="10"/>
  <c r="S79" i="10"/>
  <c r="L165" i="10"/>
  <c r="H165" i="10"/>
  <c r="J165" i="10"/>
  <c r="R165" i="10"/>
  <c r="O165" i="10" s="1"/>
  <c r="I165" i="10"/>
  <c r="P165" i="10"/>
  <c r="Q165" i="10" s="1"/>
  <c r="L112" i="10"/>
  <c r="J112" i="10"/>
  <c r="I112" i="10"/>
  <c r="P112" i="10"/>
  <c r="Q112" i="10" s="1"/>
  <c r="H112" i="10"/>
  <c r="R112" i="10"/>
  <c r="O112" i="10" s="1"/>
  <c r="T83" i="10"/>
  <c r="S83" i="10"/>
  <c r="S54" i="10"/>
  <c r="T54" i="10"/>
  <c r="T688" i="10"/>
  <c r="S688" i="10"/>
  <c r="T1020" i="10"/>
  <c r="S1020" i="10"/>
  <c r="S860" i="10"/>
  <c r="T860" i="10"/>
  <c r="L650" i="10"/>
  <c r="J650" i="10"/>
  <c r="H650" i="10"/>
  <c r="R650" i="10"/>
  <c r="O650" i="10" s="1"/>
  <c r="P650" i="10"/>
  <c r="Q650" i="10" s="1"/>
  <c r="I650" i="10"/>
  <c r="L581" i="10"/>
  <c r="J581" i="10"/>
  <c r="H581" i="10"/>
  <c r="R581" i="10"/>
  <c r="O581" i="10" s="1"/>
  <c r="P581" i="10"/>
  <c r="Q581" i="10" s="1"/>
  <c r="I581" i="10"/>
  <c r="T837" i="10"/>
  <c r="S837" i="10"/>
  <c r="T790" i="10"/>
  <c r="S790" i="10"/>
  <c r="T733" i="10"/>
  <c r="S733" i="10"/>
  <c r="L771" i="10"/>
  <c r="I771" i="10"/>
  <c r="R771" i="10"/>
  <c r="O771" i="10" s="1"/>
  <c r="P771" i="10"/>
  <c r="Q771" i="10" s="1"/>
  <c r="J771" i="10"/>
  <c r="H771" i="10"/>
  <c r="T762" i="10"/>
  <c r="S762" i="10"/>
  <c r="T589" i="10"/>
  <c r="S589" i="10"/>
  <c r="T390" i="10"/>
  <c r="S390" i="10"/>
  <c r="S807" i="10"/>
  <c r="T807" i="10"/>
  <c r="T742" i="10"/>
  <c r="S742" i="10"/>
  <c r="T671" i="10"/>
  <c r="S671" i="10"/>
  <c r="T618" i="10"/>
  <c r="S618" i="10"/>
  <c r="T398" i="10"/>
  <c r="S398" i="10"/>
  <c r="H716" i="10"/>
  <c r="P716" i="10"/>
  <c r="Q716" i="10" s="1"/>
  <c r="L716" i="10"/>
  <c r="R716" i="10"/>
  <c r="O716" i="10" s="1"/>
  <c r="J716" i="10"/>
  <c r="I716" i="10"/>
  <c r="L689" i="10"/>
  <c r="J689" i="10"/>
  <c r="P689" i="10"/>
  <c r="Q689" i="10" s="1"/>
  <c r="I689" i="10"/>
  <c r="H689" i="10"/>
  <c r="R689" i="10"/>
  <c r="O689" i="10" s="1"/>
  <c r="J655" i="10"/>
  <c r="L655" i="10"/>
  <c r="I655" i="10"/>
  <c r="P655" i="10"/>
  <c r="Q655" i="10" s="1"/>
  <c r="H655" i="10"/>
  <c r="R655" i="10"/>
  <c r="O655" i="10" s="1"/>
  <c r="T511" i="10"/>
  <c r="S511" i="10"/>
  <c r="S397" i="10"/>
  <c r="T397" i="10"/>
  <c r="S301" i="10"/>
  <c r="T301" i="10"/>
  <c r="T264" i="10"/>
  <c r="S264" i="10"/>
  <c r="L704" i="10"/>
  <c r="P704" i="10"/>
  <c r="Q704" i="10" s="1"/>
  <c r="J704" i="10"/>
  <c r="R704" i="10"/>
  <c r="O704" i="10" s="1"/>
  <c r="I704" i="10"/>
  <c r="H704" i="10"/>
  <c r="L672" i="10"/>
  <c r="J672" i="10"/>
  <c r="R672" i="10"/>
  <c r="O672" i="10" s="1"/>
  <c r="P672" i="10"/>
  <c r="Q672" i="10" s="1"/>
  <c r="I672" i="10"/>
  <c r="H672" i="10"/>
  <c r="T594" i="10"/>
  <c r="S594" i="10"/>
  <c r="S563" i="10"/>
  <c r="T563" i="10"/>
  <c r="L336" i="10"/>
  <c r="I336" i="10"/>
  <c r="H336" i="10"/>
  <c r="R336" i="10"/>
  <c r="O336" i="10" s="1"/>
  <c r="J336" i="10"/>
  <c r="P336" i="10"/>
  <c r="Q336" i="10" s="1"/>
  <c r="H308" i="10"/>
  <c r="J308" i="10"/>
  <c r="I308" i="10"/>
  <c r="L308" i="10"/>
  <c r="R308" i="10"/>
  <c r="O308" i="10" s="1"/>
  <c r="P308" i="10"/>
  <c r="Q308" i="10" s="1"/>
  <c r="S521" i="10"/>
  <c r="T521" i="10"/>
  <c r="R578" i="10"/>
  <c r="O578" i="10" s="1"/>
  <c r="I578" i="10"/>
  <c r="H578" i="10"/>
  <c r="P578" i="10"/>
  <c r="Q578" i="10" s="1"/>
  <c r="L578" i="10"/>
  <c r="J578" i="10"/>
  <c r="J366" i="10"/>
  <c r="L366" i="10"/>
  <c r="I366" i="10"/>
  <c r="H366" i="10"/>
  <c r="R366" i="10"/>
  <c r="O366" i="10" s="1"/>
  <c r="P366" i="10"/>
  <c r="Q366" i="10" s="1"/>
  <c r="S554" i="10"/>
  <c r="T554" i="10"/>
  <c r="T541" i="10"/>
  <c r="S541" i="10"/>
  <c r="S522" i="10"/>
  <c r="T522" i="10"/>
  <c r="S410" i="10"/>
  <c r="T410" i="10"/>
  <c r="T379" i="10"/>
  <c r="S379" i="10"/>
  <c r="L218" i="10"/>
  <c r="R218" i="10" s="1"/>
  <c r="J218" i="10"/>
  <c r="I218" i="10"/>
  <c r="H218" i="10"/>
  <c r="P218" i="10"/>
  <c r="Q218" i="10" s="1"/>
  <c r="T201" i="10"/>
  <c r="S201" i="10"/>
  <c r="R610" i="10"/>
  <c r="O610" i="10" s="1"/>
  <c r="I610" i="10"/>
  <c r="H610" i="10"/>
  <c r="P610" i="10"/>
  <c r="Q610" i="10" s="1"/>
  <c r="L610" i="10"/>
  <c r="J610" i="10"/>
  <c r="T552" i="10"/>
  <c r="S552" i="10"/>
  <c r="T261" i="10"/>
  <c r="S261" i="10"/>
  <c r="T743" i="10"/>
  <c r="S743" i="10"/>
  <c r="T719" i="10"/>
  <c r="S719" i="10"/>
  <c r="T652" i="10"/>
  <c r="S652" i="10"/>
  <c r="S396" i="10"/>
  <c r="T396" i="10"/>
  <c r="T364" i="10"/>
  <c r="S364" i="10"/>
  <c r="T664" i="10"/>
  <c r="S664" i="10"/>
  <c r="L241" i="10"/>
  <c r="J241" i="10"/>
  <c r="H241" i="10"/>
  <c r="I241" i="10"/>
  <c r="P241" i="10"/>
  <c r="Q241" i="10" s="1"/>
  <c r="R241" i="10"/>
  <c r="O241" i="10" s="1"/>
  <c r="J194" i="10"/>
  <c r="R194" i="10"/>
  <c r="O194" i="10" s="1"/>
  <c r="I194" i="10"/>
  <c r="H194" i="10"/>
  <c r="P194" i="10"/>
  <c r="Q194" i="10" s="1"/>
  <c r="L194" i="10"/>
  <c r="S170" i="10"/>
  <c r="T170" i="10"/>
  <c r="T681" i="10"/>
  <c r="S681" i="10"/>
  <c r="T355" i="10"/>
  <c r="S355" i="10"/>
  <c r="H268" i="10"/>
  <c r="J268" i="10"/>
  <c r="I268" i="10"/>
  <c r="R268" i="10"/>
  <c r="O268" i="10" s="1"/>
  <c r="P268" i="10"/>
  <c r="Q268" i="10" s="1"/>
  <c r="L268" i="10"/>
  <c r="S244" i="10"/>
  <c r="T244" i="10"/>
  <c r="T182" i="10"/>
  <c r="S182" i="10"/>
  <c r="J678" i="10"/>
  <c r="R678" i="10"/>
  <c r="O678" i="10" s="1"/>
  <c r="I678" i="10"/>
  <c r="L678" i="10"/>
  <c r="P678" i="10"/>
  <c r="Q678" i="10" s="1"/>
  <c r="H678" i="10"/>
  <c r="T642" i="10"/>
  <c r="S642" i="10"/>
  <c r="S371" i="10"/>
  <c r="T371" i="10"/>
  <c r="T582" i="10"/>
  <c r="S582" i="10"/>
  <c r="L327" i="10"/>
  <c r="J327" i="10"/>
  <c r="R327" i="10"/>
  <c r="O327" i="10" s="1"/>
  <c r="P327" i="10"/>
  <c r="Q327" i="10" s="1"/>
  <c r="I327" i="10"/>
  <c r="H327" i="10"/>
  <c r="T256" i="10"/>
  <c r="S256" i="10"/>
  <c r="T108" i="10"/>
  <c r="S108" i="10"/>
  <c r="J406" i="10"/>
  <c r="I406" i="10"/>
  <c r="H406" i="10"/>
  <c r="R406" i="10"/>
  <c r="O406" i="10" s="1"/>
  <c r="P406" i="10"/>
  <c r="Q406" i="10" s="1"/>
  <c r="L406" i="10"/>
  <c r="T350" i="10"/>
  <c r="S350" i="10"/>
  <c r="J286" i="10"/>
  <c r="I286" i="10"/>
  <c r="R286" i="10"/>
  <c r="O286" i="10" s="1"/>
  <c r="H286" i="10"/>
  <c r="P286" i="10"/>
  <c r="Q286" i="10" s="1"/>
  <c r="L286" i="10"/>
  <c r="J140" i="10"/>
  <c r="I140" i="10"/>
  <c r="R140" i="10"/>
  <c r="O140" i="10" s="1"/>
  <c r="H140" i="10"/>
  <c r="L140" i="10"/>
  <c r="P140" i="10"/>
  <c r="Q140" i="10" s="1"/>
  <c r="S709" i="10"/>
  <c r="T709" i="10"/>
  <c r="T544" i="10"/>
  <c r="S544" i="10"/>
  <c r="J305" i="10"/>
  <c r="I305" i="10"/>
  <c r="R305" i="10"/>
  <c r="O305" i="10" s="1"/>
  <c r="P305" i="10"/>
  <c r="Q305" i="10" s="1"/>
  <c r="L305" i="10"/>
  <c r="H305" i="10"/>
  <c r="T282" i="10"/>
  <c r="S282" i="10"/>
  <c r="J178" i="10"/>
  <c r="R178" i="10"/>
  <c r="O178" i="10" s="1"/>
  <c r="I178" i="10"/>
  <c r="H178" i="10"/>
  <c r="L178" i="10"/>
  <c r="P178" i="10"/>
  <c r="Q178" i="10" s="1"/>
  <c r="S504" i="10"/>
  <c r="T504" i="10"/>
  <c r="S272" i="10"/>
  <c r="T272" i="10"/>
  <c r="T195" i="10"/>
  <c r="S195" i="10"/>
  <c r="J389" i="10"/>
  <c r="R389" i="10"/>
  <c r="O389" i="10" s="1"/>
  <c r="I389" i="10"/>
  <c r="L389" i="10"/>
  <c r="H389" i="10"/>
  <c r="P389" i="10"/>
  <c r="Q389" i="10" s="1"/>
  <c r="R101" i="10"/>
  <c r="O101" i="10" s="1"/>
  <c r="I101" i="10"/>
  <c r="H101" i="10"/>
  <c r="P101" i="10"/>
  <c r="Q101" i="10" s="1"/>
  <c r="L101" i="10"/>
  <c r="J101" i="10"/>
  <c r="S579" i="10"/>
  <c r="T579" i="10"/>
  <c r="J118" i="10"/>
  <c r="R118" i="10"/>
  <c r="O118" i="10" s="1"/>
  <c r="I118" i="10"/>
  <c r="H118" i="10"/>
  <c r="P118" i="10"/>
  <c r="Q118" i="10" s="1"/>
  <c r="L118" i="10"/>
  <c r="R159" i="10"/>
  <c r="O159" i="10" s="1"/>
  <c r="J159" i="10"/>
  <c r="H159" i="10"/>
  <c r="I159" i="10"/>
  <c r="P159" i="10"/>
  <c r="Q159" i="10" s="1"/>
  <c r="L159" i="10"/>
  <c r="S86" i="10"/>
  <c r="T86" i="10"/>
  <c r="L375" i="10"/>
  <c r="J375" i="10"/>
  <c r="I375" i="10"/>
  <c r="H375" i="10"/>
  <c r="R375" i="10"/>
  <c r="O375" i="10" s="1"/>
  <c r="P375" i="10"/>
  <c r="Q375" i="10" s="1"/>
  <c r="T145" i="10"/>
  <c r="S145" i="10"/>
  <c r="L120" i="10"/>
  <c r="J120" i="10"/>
  <c r="H120" i="10"/>
  <c r="P120" i="10"/>
  <c r="Q120" i="10" s="1"/>
  <c r="I120" i="10"/>
  <c r="R120" i="10"/>
  <c r="O120" i="10" s="1"/>
  <c r="T100" i="10"/>
  <c r="S100" i="10"/>
  <c r="T93" i="10"/>
  <c r="S93" i="10"/>
  <c r="S34" i="10"/>
  <c r="T34" i="10"/>
  <c r="L25" i="10"/>
  <c r="P25" i="10"/>
  <c r="Q25" i="10" s="1"/>
  <c r="J25" i="10"/>
  <c r="I25" i="10"/>
  <c r="R25" i="10"/>
  <c r="O25" i="10" s="1"/>
  <c r="H25" i="10"/>
  <c r="T706" i="10"/>
  <c r="S706" i="10"/>
  <c r="R77" i="10"/>
  <c r="O77" i="10" s="1"/>
  <c r="I77" i="10"/>
  <c r="H77" i="10"/>
  <c r="P77" i="10"/>
  <c r="Q77" i="10" s="1"/>
  <c r="L77" i="10"/>
  <c r="J77" i="10"/>
  <c r="T47" i="10"/>
  <c r="S47" i="10"/>
  <c r="T104" i="10"/>
  <c r="S104" i="10"/>
  <c r="R69" i="10"/>
  <c r="O69" i="10" s="1"/>
  <c r="I69" i="10"/>
  <c r="H69" i="10"/>
  <c r="P69" i="10"/>
  <c r="Q69" i="10" s="1"/>
  <c r="L69" i="10"/>
  <c r="J69" i="10"/>
  <c r="L173" i="10"/>
  <c r="J173" i="10"/>
  <c r="R173" i="10"/>
  <c r="O173" i="10" s="1"/>
  <c r="I173" i="10"/>
  <c r="H173" i="10"/>
  <c r="P173" i="10"/>
  <c r="Q173" i="10" s="1"/>
  <c r="T49" i="10"/>
  <c r="S49" i="10"/>
  <c r="S22" i="10"/>
  <c r="T22" i="10"/>
  <c r="S94" i="10"/>
  <c r="T94" i="10"/>
  <c r="S958" i="10"/>
  <c r="T958" i="10"/>
  <c r="T889" i="10"/>
  <c r="S889" i="10"/>
  <c r="T833" i="10"/>
  <c r="S833" i="10"/>
  <c r="J783" i="10"/>
  <c r="R783" i="10"/>
  <c r="O783" i="10" s="1"/>
  <c r="I783" i="10"/>
  <c r="L783" i="10"/>
  <c r="P783" i="10"/>
  <c r="Q783" i="10" s="1"/>
  <c r="H783" i="10"/>
  <c r="T683" i="10"/>
  <c r="S683" i="10"/>
  <c r="T907" i="10"/>
  <c r="S907" i="10"/>
  <c r="T856" i="10"/>
  <c r="S856" i="10"/>
  <c r="L643" i="10"/>
  <c r="H643" i="10"/>
  <c r="R643" i="10"/>
  <c r="O643" i="10" s="1"/>
  <c r="P643" i="10"/>
  <c r="Q643" i="10" s="1"/>
  <c r="J643" i="10"/>
  <c r="I643" i="10"/>
  <c r="L574" i="10"/>
  <c r="H574" i="10"/>
  <c r="R574" i="10"/>
  <c r="O574" i="10" s="1"/>
  <c r="P574" i="10"/>
  <c r="Q574" i="10" s="1"/>
  <c r="I574" i="10"/>
  <c r="J574" i="10"/>
  <c r="S922" i="10"/>
  <c r="T922" i="10"/>
  <c r="S883" i="10"/>
  <c r="T883" i="10"/>
  <c r="T814" i="10"/>
  <c r="S814" i="10"/>
  <c r="L605" i="10"/>
  <c r="J605" i="10"/>
  <c r="I605" i="10"/>
  <c r="H605" i="10"/>
  <c r="R605" i="10"/>
  <c r="O605" i="10" s="1"/>
  <c r="P605" i="10"/>
  <c r="Q605" i="10" s="1"/>
  <c r="L516" i="10"/>
  <c r="J516" i="10"/>
  <c r="R516" i="10"/>
  <c r="O516" i="10" s="1"/>
  <c r="H516" i="10"/>
  <c r="I516" i="10"/>
  <c r="P516" i="10"/>
  <c r="Q516" i="10" s="1"/>
  <c r="H890" i="10"/>
  <c r="J890" i="10"/>
  <c r="R890" i="10"/>
  <c r="O890" i="10" s="1"/>
  <c r="P890" i="10"/>
  <c r="Q890" i="10" s="1"/>
  <c r="L890" i="10"/>
  <c r="I890" i="10"/>
  <c r="T489" i="10"/>
  <c r="S489" i="10"/>
  <c r="S361" i="10"/>
  <c r="T361" i="10"/>
  <c r="S775" i="10"/>
  <c r="T775" i="10"/>
  <c r="T756" i="10"/>
  <c r="S756" i="10"/>
  <c r="T737" i="10"/>
  <c r="S737" i="10"/>
  <c r="J702" i="10"/>
  <c r="R702" i="10"/>
  <c r="O702" i="10" s="1"/>
  <c r="I702" i="10"/>
  <c r="L702" i="10"/>
  <c r="H702" i="10"/>
  <c r="P702" i="10"/>
  <c r="Q702" i="10" s="1"/>
  <c r="S440" i="10"/>
  <c r="T440" i="10"/>
  <c r="T404" i="10"/>
  <c r="S404" i="10"/>
  <c r="R380" i="10"/>
  <c r="O380" i="10" s="1"/>
  <c r="I380" i="10"/>
  <c r="H380" i="10"/>
  <c r="L380" i="10"/>
  <c r="J380" i="10"/>
  <c r="P380" i="10"/>
  <c r="Q380" i="10" s="1"/>
  <c r="L352" i="10"/>
  <c r="J352" i="10"/>
  <c r="I352" i="10"/>
  <c r="H352" i="10"/>
  <c r="P352" i="10"/>
  <c r="Q352" i="10" s="1"/>
  <c r="R352" i="10"/>
  <c r="O352" i="10" s="1"/>
  <c r="S273" i="10"/>
  <c r="T273" i="10"/>
  <c r="T838" i="10"/>
  <c r="S838" i="10"/>
  <c r="L500" i="10"/>
  <c r="J500" i="10"/>
  <c r="I500" i="10"/>
  <c r="H500" i="10"/>
  <c r="P500" i="10"/>
  <c r="Q500" i="10" s="1"/>
  <c r="R500" i="10"/>
  <c r="O500" i="10" s="1"/>
  <c r="T340" i="10"/>
  <c r="S340" i="10"/>
  <c r="T575" i="10"/>
  <c r="S575" i="10"/>
  <c r="S328" i="10"/>
  <c r="T328" i="10"/>
  <c r="S274" i="10"/>
  <c r="T274" i="10"/>
  <c r="T665" i="10"/>
  <c r="S665" i="10"/>
  <c r="T748" i="10"/>
  <c r="S748" i="10"/>
  <c r="T680" i="10"/>
  <c r="S680" i="10"/>
  <c r="T539" i="10"/>
  <c r="S539" i="10"/>
  <c r="T235" i="10"/>
  <c r="S235" i="10"/>
  <c r="P275" i="10"/>
  <c r="Q275" i="10" s="1"/>
  <c r="L275" i="10"/>
  <c r="J275" i="10"/>
  <c r="H275" i="10"/>
  <c r="I275" i="10"/>
  <c r="R275" i="10"/>
  <c r="O275" i="10" s="1"/>
  <c r="S490" i="10"/>
  <c r="T490" i="10"/>
  <c r="T432" i="10"/>
  <c r="S432" i="10"/>
  <c r="T527" i="10"/>
  <c r="S527" i="10"/>
  <c r="S434" i="10"/>
  <c r="T434" i="10"/>
  <c r="T358" i="10"/>
  <c r="S358" i="10"/>
  <c r="T550" i="10"/>
  <c r="S550" i="10"/>
  <c r="S488" i="10"/>
  <c r="T488" i="10"/>
  <c r="S369" i="10"/>
  <c r="T369" i="10"/>
  <c r="T192" i="10"/>
  <c r="S192" i="10"/>
  <c r="T174" i="10"/>
  <c r="S174" i="10"/>
  <c r="R647" i="10"/>
  <c r="O647" i="10" s="1"/>
  <c r="I647" i="10"/>
  <c r="H647" i="10"/>
  <c r="P647" i="10"/>
  <c r="Q647" i="10" s="1"/>
  <c r="L647" i="10"/>
  <c r="J647" i="10"/>
  <c r="R725" i="10"/>
  <c r="O725" i="10" s="1"/>
  <c r="I725" i="10"/>
  <c r="H725" i="10"/>
  <c r="L725" i="10"/>
  <c r="P725" i="10"/>
  <c r="Q725" i="10" s="1"/>
  <c r="J725" i="10"/>
  <c r="T354" i="10"/>
  <c r="S354" i="10"/>
  <c r="L263" i="10"/>
  <c r="P263" i="10"/>
  <c r="Q263" i="10" s="1"/>
  <c r="J263" i="10"/>
  <c r="I263" i="10"/>
  <c r="R263" i="10"/>
  <c r="O263" i="10" s="1"/>
  <c r="H263" i="10"/>
  <c r="T531" i="10"/>
  <c r="S531" i="10"/>
  <c r="S332" i="10"/>
  <c r="T332" i="10"/>
  <c r="T139" i="10"/>
  <c r="S139" i="10"/>
  <c r="R131" i="10"/>
  <c r="O131" i="10" s="1"/>
  <c r="I131" i="10"/>
  <c r="J131" i="10"/>
  <c r="H131" i="10"/>
  <c r="L131" i="10"/>
  <c r="P131" i="10"/>
  <c r="Q131" i="10" s="1"/>
  <c r="T73" i="10"/>
  <c r="S73" i="10"/>
  <c r="T478" i="10"/>
  <c r="S478" i="10"/>
  <c r="T412" i="10"/>
  <c r="S412" i="10"/>
  <c r="S269" i="10"/>
  <c r="T269" i="10"/>
  <c r="J224" i="10"/>
  <c r="I224" i="10"/>
  <c r="L224" i="10"/>
  <c r="R224" i="10" s="1"/>
  <c r="O224" i="10" s="1"/>
  <c r="H224" i="10"/>
  <c r="S941" i="10"/>
  <c r="T941" i="10"/>
  <c r="L548" i="10"/>
  <c r="J548" i="10"/>
  <c r="I548" i="10"/>
  <c r="R548" i="10"/>
  <c r="O548" i="10" s="1"/>
  <c r="H548" i="10"/>
  <c r="P548" i="10"/>
  <c r="Q548" i="10" s="1"/>
  <c r="S146" i="10"/>
  <c r="T146" i="10"/>
  <c r="J111" i="10"/>
  <c r="R111" i="10"/>
  <c r="O111" i="10" s="1"/>
  <c r="I111" i="10"/>
  <c r="P111" i="10"/>
  <c r="Q111" i="10" s="1"/>
  <c r="L111" i="10"/>
  <c r="H111" i="10"/>
  <c r="T56" i="10"/>
  <c r="S56" i="10"/>
  <c r="T323" i="10"/>
  <c r="S323" i="10"/>
  <c r="T161" i="10"/>
  <c r="S161" i="10"/>
  <c r="T23" i="10"/>
  <c r="S23" i="10"/>
  <c r="I13" i="10"/>
  <c r="H13" i="10"/>
  <c r="L13" i="10"/>
  <c r="J13" i="10"/>
  <c r="J103" i="10"/>
  <c r="R103" i="10"/>
  <c r="O103" i="10" s="1"/>
  <c r="I103" i="10"/>
  <c r="P103" i="10"/>
  <c r="Q103" i="10" s="1"/>
  <c r="L103" i="10"/>
  <c r="H103" i="10"/>
  <c r="S66" i="10"/>
  <c r="T66" i="10"/>
  <c r="L57" i="10"/>
  <c r="P57" i="10"/>
  <c r="Q57" i="10" s="1"/>
  <c r="J57" i="10"/>
  <c r="I57" i="10"/>
  <c r="H57" i="10"/>
  <c r="R57" i="10"/>
  <c r="O57" i="10" s="1"/>
  <c r="T24" i="10"/>
  <c r="S24" i="10"/>
  <c r="J110" i="10"/>
  <c r="R110" i="10"/>
  <c r="O110" i="10" s="1"/>
  <c r="I110" i="10"/>
  <c r="H110" i="10"/>
  <c r="P110" i="10"/>
  <c r="Q110" i="10" s="1"/>
  <c r="L110" i="10"/>
  <c r="T61" i="10"/>
  <c r="S61" i="10"/>
  <c r="R774" i="10"/>
  <c r="O774" i="10" s="1"/>
  <c r="I774" i="10"/>
  <c r="H774" i="10"/>
  <c r="P774" i="10"/>
  <c r="Q774" i="10" s="1"/>
  <c r="L774" i="10"/>
  <c r="J774" i="10"/>
  <c r="H339" i="10"/>
  <c r="P339" i="10"/>
  <c r="Q339" i="10" s="1"/>
  <c r="L339" i="10"/>
  <c r="J339" i="10"/>
  <c r="R339" i="10"/>
  <c r="O339" i="10" s="1"/>
  <c r="I339" i="10"/>
  <c r="L65" i="10"/>
  <c r="J65" i="10"/>
  <c r="I65" i="10"/>
  <c r="H65" i="10"/>
  <c r="R65" i="10"/>
  <c r="O65" i="10" s="1"/>
  <c r="P65" i="10"/>
  <c r="Q65" i="10" s="1"/>
  <c r="T63" i="10"/>
  <c r="S63" i="10"/>
  <c r="L453" i="10"/>
  <c r="R453" i="10"/>
  <c r="O453" i="10" s="1"/>
  <c r="P453" i="10"/>
  <c r="Q453" i="10" s="1"/>
  <c r="I453" i="10"/>
  <c r="H453" i="10"/>
  <c r="J453" i="10"/>
  <c r="S660" i="10"/>
  <c r="T660" i="10"/>
  <c r="T467" i="10"/>
  <c r="S467" i="10"/>
  <c r="T584" i="10"/>
  <c r="S584" i="10"/>
  <c r="T562" i="10"/>
  <c r="S562" i="10"/>
  <c r="T700" i="10"/>
  <c r="S700" i="10"/>
  <c r="S479" i="10"/>
  <c r="T479" i="10"/>
  <c r="T813" i="10"/>
  <c r="S813" i="10"/>
  <c r="L517" i="10"/>
  <c r="P517" i="10"/>
  <c r="Q517" i="10" s="1"/>
  <c r="H517" i="10"/>
  <c r="R517" i="10"/>
  <c r="O517" i="10" s="1"/>
  <c r="I517" i="10"/>
  <c r="J517" i="10"/>
  <c r="T402" i="10"/>
  <c r="S402" i="10"/>
  <c r="L335" i="10"/>
  <c r="P335" i="10"/>
  <c r="Q335" i="10" s="1"/>
  <c r="H335" i="10"/>
  <c r="J335" i="10"/>
  <c r="I335" i="10"/>
  <c r="R335" i="10"/>
  <c r="O335" i="10" s="1"/>
  <c r="J302" i="10"/>
  <c r="L302" i="10"/>
  <c r="I302" i="10"/>
  <c r="H302" i="10"/>
  <c r="R302" i="10"/>
  <c r="O302" i="10" s="1"/>
  <c r="P302" i="10"/>
  <c r="Q302" i="10" s="1"/>
  <c r="L249" i="10"/>
  <c r="J249" i="10"/>
  <c r="H249" i="10"/>
  <c r="R249" i="10"/>
  <c r="O249" i="10" s="1"/>
  <c r="I249" i="10"/>
  <c r="P249" i="10"/>
  <c r="Q249" i="10" s="1"/>
  <c r="L197" i="10"/>
  <c r="H197" i="10"/>
  <c r="R197" i="10"/>
  <c r="O197" i="10" s="1"/>
  <c r="P197" i="10"/>
  <c r="Q197" i="10" s="1"/>
  <c r="J197" i="10"/>
  <c r="I197" i="10"/>
  <c r="S694" i="10"/>
  <c r="T694" i="10"/>
  <c r="S710" i="10"/>
  <c r="T710" i="10"/>
  <c r="T649" i="10"/>
  <c r="S649" i="10"/>
  <c r="J349" i="10"/>
  <c r="R349" i="10"/>
  <c r="O349" i="10" s="1"/>
  <c r="I349" i="10"/>
  <c r="P349" i="10"/>
  <c r="Q349" i="10" s="1"/>
  <c r="H349" i="10"/>
  <c r="L349" i="10"/>
  <c r="S542" i="10"/>
  <c r="T542" i="10"/>
  <c r="L367" i="10"/>
  <c r="I367" i="10"/>
  <c r="H367" i="10"/>
  <c r="R367" i="10"/>
  <c r="O367" i="10" s="1"/>
  <c r="J367" i="10"/>
  <c r="P367" i="10"/>
  <c r="Q367" i="10" s="1"/>
  <c r="L549" i="10"/>
  <c r="I549" i="10"/>
  <c r="H549" i="10"/>
  <c r="R549" i="10"/>
  <c r="O549" i="10" s="1"/>
  <c r="P549" i="10"/>
  <c r="Q549" i="10" s="1"/>
  <c r="J549" i="10"/>
  <c r="J498" i="10"/>
  <c r="R498" i="10"/>
  <c r="O498" i="10" s="1"/>
  <c r="I498" i="10"/>
  <c r="H498" i="10"/>
  <c r="L498" i="10"/>
  <c r="P498" i="10"/>
  <c r="Q498" i="10" s="1"/>
  <c r="S438" i="10"/>
  <c r="T438" i="10"/>
  <c r="S357" i="10"/>
  <c r="T357" i="10"/>
  <c r="S252" i="10"/>
  <c r="T252" i="10"/>
  <c r="T190" i="10"/>
  <c r="S190" i="10"/>
  <c r="T644" i="10"/>
  <c r="S644" i="10"/>
  <c r="J580" i="10"/>
  <c r="R580" i="10"/>
  <c r="O580" i="10" s="1"/>
  <c r="I580" i="10"/>
  <c r="L580" i="10"/>
  <c r="H580" i="10"/>
  <c r="P580" i="10"/>
  <c r="Q580" i="10" s="1"/>
  <c r="T374" i="10"/>
  <c r="S374" i="10"/>
  <c r="T267" i="10"/>
  <c r="S267" i="10"/>
  <c r="R246" i="10"/>
  <c r="O246" i="10" s="1"/>
  <c r="I246" i="10"/>
  <c r="H246" i="10"/>
  <c r="P246" i="10"/>
  <c r="Q246" i="10" s="1"/>
  <c r="L246" i="10"/>
  <c r="J246" i="10"/>
  <c r="S815" i="10"/>
  <c r="T815" i="10"/>
  <c r="T661" i="10"/>
  <c r="S661" i="10"/>
  <c r="R193" i="10"/>
  <c r="O193" i="10" s="1"/>
  <c r="I193" i="10"/>
  <c r="H193" i="10"/>
  <c r="P193" i="10"/>
  <c r="Q193" i="10" s="1"/>
  <c r="J193" i="10"/>
  <c r="L193" i="10"/>
  <c r="H750" i="10"/>
  <c r="L750" i="10"/>
  <c r="R750" i="10"/>
  <c r="O750" i="10" s="1"/>
  <c r="P750" i="10"/>
  <c r="Q750" i="10" s="1"/>
  <c r="J750" i="10"/>
  <c r="I750" i="10"/>
  <c r="T759" i="10"/>
  <c r="S759" i="10"/>
  <c r="L281" i="10"/>
  <c r="J281" i="10"/>
  <c r="P281" i="10"/>
  <c r="Q281" i="10" s="1"/>
  <c r="I281" i="10"/>
  <c r="R281" i="10"/>
  <c r="O281" i="10" s="1"/>
  <c r="H281" i="10"/>
  <c r="J239" i="10"/>
  <c r="R239" i="10"/>
  <c r="O239" i="10" s="1"/>
  <c r="I239" i="10"/>
  <c r="H239" i="10"/>
  <c r="P239" i="10"/>
  <c r="Q239" i="10" s="1"/>
  <c r="L239" i="10"/>
  <c r="T421" i="10"/>
  <c r="S421" i="10"/>
  <c r="S413" i="10"/>
  <c r="T413" i="10"/>
  <c r="T454" i="10"/>
  <c r="S454" i="10"/>
  <c r="T430" i="10"/>
  <c r="S430" i="10"/>
  <c r="T230" i="10"/>
  <c r="S230" i="10"/>
  <c r="L713" i="10"/>
  <c r="I713" i="10"/>
  <c r="P713" i="10"/>
  <c r="Q713" i="10" s="1"/>
  <c r="J713" i="10"/>
  <c r="H713" i="10"/>
  <c r="R713" i="10"/>
  <c r="O713" i="10" s="1"/>
  <c r="T634" i="10"/>
  <c r="S634" i="10"/>
  <c r="T324" i="10"/>
  <c r="S324" i="10"/>
  <c r="T187" i="10"/>
  <c r="S187" i="10"/>
  <c r="S595" i="10"/>
  <c r="T595" i="10"/>
  <c r="L444" i="10"/>
  <c r="J444" i="10"/>
  <c r="I444" i="10"/>
  <c r="H444" i="10"/>
  <c r="P444" i="10"/>
  <c r="Q444" i="10" s="1"/>
  <c r="R444" i="10"/>
  <c r="O444" i="10" s="1"/>
  <c r="R317" i="10"/>
  <c r="O317" i="10" s="1"/>
  <c r="I317" i="10"/>
  <c r="J317" i="10"/>
  <c r="H317" i="10"/>
  <c r="P317" i="10"/>
  <c r="Q317" i="10" s="1"/>
  <c r="L317" i="10"/>
  <c r="T136" i="10"/>
  <c r="S136" i="10"/>
  <c r="L113" i="10"/>
  <c r="J113" i="10"/>
  <c r="I113" i="10"/>
  <c r="H113" i="10"/>
  <c r="P113" i="10"/>
  <c r="Q113" i="10" s="1"/>
  <c r="R113" i="10"/>
  <c r="O113" i="10" s="1"/>
  <c r="L319" i="10"/>
  <c r="J319" i="10"/>
  <c r="I319" i="10"/>
  <c r="P319" i="10"/>
  <c r="Q319" i="10" s="1"/>
  <c r="H319" i="10"/>
  <c r="R319" i="10"/>
  <c r="O319" i="10" s="1"/>
  <c r="T280" i="10"/>
  <c r="S280" i="10"/>
  <c r="S360" i="10"/>
  <c r="T360" i="10"/>
  <c r="T121" i="10"/>
  <c r="S121" i="10"/>
  <c r="H138" i="10"/>
  <c r="L138" i="10"/>
  <c r="J138" i="10"/>
  <c r="I138" i="10"/>
  <c r="R138" i="10"/>
  <c r="O138" i="10" s="1"/>
  <c r="P138" i="10"/>
  <c r="Q138" i="10" s="1"/>
  <c r="L736" i="10"/>
  <c r="J736" i="10"/>
  <c r="I736" i="10"/>
  <c r="R736" i="10"/>
  <c r="O736" i="10" s="1"/>
  <c r="P736" i="10"/>
  <c r="Q736" i="10" s="1"/>
  <c r="H736" i="10"/>
  <c r="T559" i="10"/>
  <c r="S559" i="10"/>
  <c r="T568" i="10"/>
  <c r="S568" i="10"/>
  <c r="T151" i="10"/>
  <c r="S151" i="10"/>
  <c r="T114" i="10"/>
  <c r="S114" i="10"/>
  <c r="L40" i="10"/>
  <c r="J40" i="10"/>
  <c r="I40" i="10"/>
  <c r="H40" i="10"/>
  <c r="R40" i="10"/>
  <c r="O40" i="10" s="1"/>
  <c r="P40" i="10"/>
  <c r="Q40" i="10" s="1"/>
  <c r="S46" i="10"/>
  <c r="T46" i="10"/>
  <c r="T124" i="10"/>
  <c r="S124" i="10"/>
  <c r="T26" i="10"/>
  <c r="S26" i="10"/>
  <c r="T106" i="10"/>
  <c r="S106" i="10"/>
  <c r="L32" i="10"/>
  <c r="J32" i="10"/>
  <c r="P32" i="10"/>
  <c r="Q32" i="10" s="1"/>
  <c r="I32" i="10"/>
  <c r="R32" i="10"/>
  <c r="O32" i="10" s="1"/>
  <c r="H32" i="10"/>
  <c r="S294" i="10"/>
  <c r="T294" i="10"/>
  <c r="T150" i="10"/>
  <c r="S150" i="10"/>
  <c r="S51" i="10"/>
  <c r="T51" i="10"/>
  <c r="T320" i="10"/>
  <c r="S320" i="10"/>
  <c r="T251" i="10"/>
  <c r="S251" i="10"/>
  <c r="T656" i="10"/>
  <c r="S656" i="10"/>
  <c r="R798" i="10"/>
  <c r="O798" i="10" s="1"/>
  <c r="I798" i="10"/>
  <c r="H798" i="10"/>
  <c r="J798" i="10"/>
  <c r="P798" i="10"/>
  <c r="Q798" i="10" s="1"/>
  <c r="L798" i="10"/>
  <c r="J868" i="10"/>
  <c r="R868" i="10"/>
  <c r="O868" i="10" s="1"/>
  <c r="I868" i="10"/>
  <c r="H868" i="10"/>
  <c r="P868" i="10"/>
  <c r="Q868" i="10" s="1"/>
  <c r="L868" i="10"/>
  <c r="J829" i="10"/>
  <c r="P829" i="10"/>
  <c r="Q829" i="10" s="1"/>
  <c r="I829" i="10"/>
  <c r="H829" i="10"/>
  <c r="L829" i="10"/>
  <c r="R829" i="10"/>
  <c r="J761" i="10"/>
  <c r="I761" i="10"/>
  <c r="H761" i="10"/>
  <c r="P761" i="10"/>
  <c r="Q761" i="10" s="1"/>
  <c r="L761" i="10"/>
  <c r="R761" i="10"/>
  <c r="O761" i="10" s="1"/>
  <c r="T776" i="10"/>
  <c r="S776" i="10"/>
  <c r="T780" i="10"/>
  <c r="S780" i="10"/>
  <c r="T685" i="10"/>
  <c r="S685" i="10"/>
  <c r="T558" i="10"/>
  <c r="S558" i="10"/>
  <c r="T351" i="10"/>
  <c r="S351" i="10"/>
  <c r="T515" i="10"/>
  <c r="S515" i="10"/>
  <c r="S567" i="10"/>
  <c r="T567" i="10"/>
  <c r="S346" i="10"/>
  <c r="T346" i="10"/>
  <c r="T307" i="10"/>
  <c r="S307" i="10"/>
  <c r="T207" i="10"/>
  <c r="S207" i="10"/>
  <c r="S636" i="10"/>
  <c r="T636" i="10"/>
  <c r="S298" i="10"/>
  <c r="T298" i="10"/>
  <c r="T772" i="10"/>
  <c r="S772" i="10"/>
  <c r="L565" i="10"/>
  <c r="J565" i="10"/>
  <c r="P565" i="10"/>
  <c r="Q565" i="10" s="1"/>
  <c r="R565" i="10"/>
  <c r="O565" i="10" s="1"/>
  <c r="H565" i="10"/>
  <c r="I565" i="10"/>
  <c r="I295" i="10"/>
  <c r="R295" i="10"/>
  <c r="O295" i="10" s="1"/>
  <c r="H295" i="10"/>
  <c r="L295" i="10"/>
  <c r="J295" i="10"/>
  <c r="P295" i="10"/>
  <c r="Q295" i="10" s="1"/>
  <c r="S715" i="10"/>
  <c r="T715" i="10"/>
  <c r="S651" i="10"/>
  <c r="T651" i="10"/>
  <c r="S583" i="10"/>
  <c r="T583" i="10"/>
  <c r="S381" i="10"/>
  <c r="T381" i="10"/>
  <c r="T663" i="10"/>
  <c r="S663" i="10"/>
  <c r="T485" i="10"/>
  <c r="S485" i="10"/>
  <c r="T446" i="10"/>
  <c r="S446" i="10"/>
  <c r="R717" i="10"/>
  <c r="O717" i="10" s="1"/>
  <c r="I717" i="10"/>
  <c r="H717" i="10"/>
  <c r="J717" i="10"/>
  <c r="L717" i="10"/>
  <c r="P717" i="10"/>
  <c r="Q717" i="10" s="1"/>
  <c r="R639" i="10"/>
  <c r="O639" i="10" s="1"/>
  <c r="I639" i="10"/>
  <c r="H639" i="10"/>
  <c r="P639" i="10"/>
  <c r="Q639" i="10" s="1"/>
  <c r="L639" i="10"/>
  <c r="J639" i="10"/>
  <c r="T473" i="10"/>
  <c r="S473" i="10"/>
  <c r="T225" i="10"/>
  <c r="S225" i="10"/>
  <c r="T975" i="10"/>
  <c r="S975" i="10"/>
  <c r="L627" i="10"/>
  <c r="R627" i="10" s="1"/>
  <c r="J627" i="10"/>
  <c r="I627" i="10"/>
  <c r="H627" i="10"/>
  <c r="T560" i="10"/>
  <c r="S560" i="10"/>
  <c r="H472" i="10"/>
  <c r="P472" i="10"/>
  <c r="Q472" i="10" s="1"/>
  <c r="L472" i="10"/>
  <c r="J472" i="10"/>
  <c r="R472" i="10"/>
  <c r="O472" i="10" s="1"/>
  <c r="I472" i="10"/>
  <c r="L368" i="10"/>
  <c r="P368" i="10"/>
  <c r="Q368" i="10" s="1"/>
  <c r="J368" i="10"/>
  <c r="I368" i="10"/>
  <c r="H368" i="10"/>
  <c r="R368" i="10"/>
  <c r="O368" i="10" s="1"/>
  <c r="L296" i="10"/>
  <c r="J296" i="10"/>
  <c r="I296" i="10"/>
  <c r="H296" i="10"/>
  <c r="P296" i="10"/>
  <c r="Q296" i="10" s="1"/>
  <c r="R296" i="10"/>
  <c r="O296" i="10" s="1"/>
  <c r="L257" i="10"/>
  <c r="R257" i="10"/>
  <c r="O257" i="10" s="1"/>
  <c r="J257" i="10"/>
  <c r="P257" i="10"/>
  <c r="Q257" i="10" s="1"/>
  <c r="I257" i="10"/>
  <c r="H257" i="10"/>
  <c r="S137" i="10"/>
  <c r="T137" i="10"/>
  <c r="T576" i="10"/>
  <c r="S576" i="10"/>
  <c r="J216" i="10"/>
  <c r="I216" i="10"/>
  <c r="L216" i="10"/>
  <c r="P216" i="10" s="1"/>
  <c r="Q216" i="10" s="1"/>
  <c r="H216" i="10"/>
  <c r="S202" i="10"/>
  <c r="T202" i="10"/>
  <c r="L968" i="10"/>
  <c r="H968" i="10"/>
  <c r="R968" i="10"/>
  <c r="O968" i="10" s="1"/>
  <c r="J968" i="10"/>
  <c r="I968" i="10"/>
  <c r="P968" i="10"/>
  <c r="Q968" i="10" s="1"/>
  <c r="S512" i="10"/>
  <c r="T512" i="10"/>
  <c r="J427" i="10"/>
  <c r="L427" i="10"/>
  <c r="I427" i="10"/>
  <c r="R427" i="10"/>
  <c r="O427" i="10" s="1"/>
  <c r="P427" i="10"/>
  <c r="Q427" i="10" s="1"/>
  <c r="H427" i="10"/>
  <c r="S247" i="10"/>
  <c r="T247" i="10"/>
  <c r="T800" i="10"/>
  <c r="S800" i="10"/>
  <c r="T701" i="10"/>
  <c r="S701" i="10"/>
  <c r="S465" i="10"/>
  <c r="T465" i="10"/>
  <c r="P153" i="10"/>
  <c r="Q153" i="10" s="1"/>
  <c r="J153" i="10"/>
  <c r="I153" i="10"/>
  <c r="R153" i="10"/>
  <c r="O153" i="10" s="1"/>
  <c r="L153" i="10"/>
  <c r="H153" i="10"/>
  <c r="L573" i="10"/>
  <c r="J573" i="10"/>
  <c r="I573" i="10"/>
  <c r="H573" i="10"/>
  <c r="R573" i="10"/>
  <c r="O573" i="10" s="1"/>
  <c r="P573" i="10"/>
  <c r="Q573" i="10" s="1"/>
  <c r="S158" i="10"/>
  <c r="T158" i="10"/>
  <c r="S155" i="10"/>
  <c r="T155" i="10"/>
  <c r="S164" i="10"/>
  <c r="T164" i="10"/>
  <c r="L129" i="10"/>
  <c r="P129" i="10"/>
  <c r="Q129" i="10" s="1"/>
  <c r="I129" i="10"/>
  <c r="H129" i="10"/>
  <c r="R129" i="10"/>
  <c r="O129" i="10" s="1"/>
  <c r="J129" i="10"/>
  <c r="T569" i="10"/>
  <c r="S569" i="10"/>
  <c r="S449" i="10"/>
  <c r="T449" i="10"/>
  <c r="T285" i="10"/>
  <c r="S285" i="10"/>
  <c r="T227" i="10"/>
  <c r="S227" i="10"/>
  <c r="S186" i="10"/>
  <c r="T186" i="10"/>
  <c r="S143" i="10"/>
  <c r="T143" i="10"/>
  <c r="S530" i="10"/>
  <c r="T530" i="10"/>
  <c r="T152" i="10"/>
  <c r="S152" i="10"/>
  <c r="T564" i="10"/>
  <c r="S564" i="10"/>
  <c r="T477" i="10"/>
  <c r="S477" i="10"/>
  <c r="T92" i="10"/>
  <c r="S92" i="10"/>
  <c r="T42" i="10"/>
  <c r="S42" i="10"/>
  <c r="T695" i="10"/>
  <c r="S695" i="10"/>
  <c r="J156" i="10"/>
  <c r="L156" i="10"/>
  <c r="R156" i="10"/>
  <c r="O156" i="10" s="1"/>
  <c r="I156" i="10"/>
  <c r="P156" i="10"/>
  <c r="Q156" i="10" s="1"/>
  <c r="H156" i="10"/>
  <c r="R117" i="10"/>
  <c r="O117" i="10" s="1"/>
  <c r="I117" i="10"/>
  <c r="H117" i="10"/>
  <c r="P117" i="10"/>
  <c r="Q117" i="10" s="1"/>
  <c r="J117" i="10"/>
  <c r="L117" i="10"/>
  <c r="S169" i="10"/>
  <c r="T169" i="10"/>
  <c r="L64" i="10"/>
  <c r="J64" i="10"/>
  <c r="P64" i="10"/>
  <c r="Q64" i="10" s="1"/>
  <c r="I64" i="10"/>
  <c r="H64" i="10"/>
  <c r="R64" i="10"/>
  <c r="O64" i="10" s="1"/>
  <c r="J71" i="10"/>
  <c r="R71" i="10"/>
  <c r="O71" i="10" s="1"/>
  <c r="I71" i="10"/>
  <c r="L71" i="10"/>
  <c r="H71" i="10"/>
  <c r="P71" i="10"/>
  <c r="Q71" i="10" s="1"/>
  <c r="R553" i="10"/>
  <c r="O553" i="10" s="1"/>
  <c r="I553" i="10"/>
  <c r="H553" i="10"/>
  <c r="P553" i="10"/>
  <c r="Q553" i="10" s="1"/>
  <c r="L553" i="10"/>
  <c r="J553" i="10"/>
  <c r="T36" i="10"/>
  <c r="S36" i="10"/>
  <c r="L540" i="10"/>
  <c r="J540" i="10"/>
  <c r="P540" i="10"/>
  <c r="Q540" i="10" s="1"/>
  <c r="R540" i="10"/>
  <c r="O540" i="10" s="1"/>
  <c r="H540" i="10"/>
  <c r="I540" i="10"/>
  <c r="R109" i="10"/>
  <c r="O109" i="10" s="1"/>
  <c r="I109" i="10"/>
  <c r="H109" i="10"/>
  <c r="P109" i="10"/>
  <c r="Q109" i="10" s="1"/>
  <c r="L109" i="10"/>
  <c r="J109" i="10"/>
  <c r="T240" i="10"/>
  <c r="S240" i="10"/>
  <c r="T75" i="10"/>
  <c r="S75" i="10"/>
  <c r="R45" i="10"/>
  <c r="O45" i="10" s="1"/>
  <c r="I45" i="10"/>
  <c r="H45" i="10"/>
  <c r="P45" i="10"/>
  <c r="Q45" i="10" s="1"/>
  <c r="L45" i="10"/>
  <c r="J45" i="10"/>
  <c r="S76" i="10"/>
  <c r="T76" i="10"/>
  <c r="S966" i="10"/>
  <c r="T966" i="10"/>
  <c r="T899" i="10"/>
  <c r="S899" i="10"/>
  <c r="L729" i="10"/>
  <c r="P729" i="10"/>
  <c r="Q729" i="10" s="1"/>
  <c r="J729" i="10"/>
  <c r="R729" i="10"/>
  <c r="O729" i="10" s="1"/>
  <c r="H729" i="10"/>
  <c r="I729" i="10"/>
  <c r="L613" i="10"/>
  <c r="J613" i="10"/>
  <c r="H613" i="10"/>
  <c r="R613" i="10"/>
  <c r="O613" i="10" s="1"/>
  <c r="I613" i="10"/>
  <c r="P613" i="10"/>
  <c r="Q613" i="10" s="1"/>
  <c r="S884" i="10"/>
  <c r="T884" i="10"/>
  <c r="T845" i="10"/>
  <c r="S845" i="10"/>
  <c r="T751" i="10"/>
  <c r="S751" i="10"/>
  <c r="T698" i="10"/>
  <c r="S698" i="10"/>
  <c r="J640" i="10"/>
  <c r="R640" i="10"/>
  <c r="O640" i="10" s="1"/>
  <c r="I640" i="10"/>
  <c r="H640" i="10"/>
  <c r="P640" i="10"/>
  <c r="Q640" i="10" s="1"/>
  <c r="L640" i="10"/>
  <c r="T588" i="10"/>
  <c r="S588" i="10"/>
  <c r="H773" i="10"/>
  <c r="P773" i="10"/>
  <c r="Q773" i="10" s="1"/>
  <c r="J773" i="10"/>
  <c r="I773" i="10"/>
  <c r="R773" i="10"/>
  <c r="O773" i="10" s="1"/>
  <c r="L773" i="10"/>
  <c r="T359" i="10"/>
  <c r="S359" i="10"/>
  <c r="T769" i="10"/>
  <c r="S769" i="10"/>
  <c r="S692" i="10"/>
  <c r="T692" i="10"/>
  <c r="T493" i="10"/>
  <c r="S493" i="10"/>
  <c r="P881" i="10"/>
  <c r="Q881" i="10" s="1"/>
  <c r="J881" i="10"/>
  <c r="L881" i="10"/>
  <c r="I881" i="10"/>
  <c r="H881" i="10"/>
  <c r="R881" i="10"/>
  <c r="O881" i="10" s="1"/>
  <c r="T612" i="10"/>
  <c r="S612" i="10"/>
  <c r="T491" i="10"/>
  <c r="S491" i="10"/>
  <c r="S461" i="10"/>
  <c r="T461" i="10"/>
  <c r="S730" i="10"/>
  <c r="T730" i="10"/>
  <c r="L437" i="10"/>
  <c r="P437" i="10"/>
  <c r="Q437" i="10" s="1"/>
  <c r="H437" i="10"/>
  <c r="J437" i="10"/>
  <c r="I437" i="10"/>
  <c r="R437" i="10"/>
  <c r="O437" i="10" s="1"/>
  <c r="L747" i="10"/>
  <c r="P747" i="10"/>
  <c r="Q747" i="10" s="1"/>
  <c r="I747" i="10"/>
  <c r="H747" i="10"/>
  <c r="R747" i="10"/>
  <c r="O747" i="10" s="1"/>
  <c r="J747" i="10"/>
  <c r="J641" i="10"/>
  <c r="R641" i="10"/>
  <c r="O641" i="10" s="1"/>
  <c r="I641" i="10"/>
  <c r="L641" i="10"/>
  <c r="P641" i="10"/>
  <c r="Q641" i="10" s="1"/>
  <c r="H641" i="10"/>
  <c r="S442" i="10"/>
  <c r="T442" i="10"/>
  <c r="T658" i="10"/>
  <c r="S658" i="10"/>
  <c r="L556" i="10"/>
  <c r="J556" i="10"/>
  <c r="I556" i="10"/>
  <c r="H556" i="10"/>
  <c r="R556" i="10"/>
  <c r="O556" i="10" s="1"/>
  <c r="P556" i="10"/>
  <c r="Q556" i="10" s="1"/>
  <c r="T399" i="10"/>
  <c r="S399" i="10"/>
  <c r="S333" i="10"/>
  <c r="T333" i="10"/>
  <c r="S577" i="10"/>
  <c r="T577" i="10"/>
  <c r="S422" i="10"/>
  <c r="T422" i="10"/>
  <c r="S310" i="10"/>
  <c r="T310" i="10"/>
  <c r="I222" i="10"/>
  <c r="H222" i="10"/>
  <c r="L222" i="10"/>
  <c r="P222" i="10" s="1"/>
  <c r="Q222" i="10" s="1"/>
  <c r="J222" i="10"/>
  <c r="R215" i="10" s="1"/>
  <c r="S546" i="10"/>
  <c r="T546" i="10"/>
  <c r="T513" i="10"/>
  <c r="S513" i="10"/>
  <c r="J458" i="10"/>
  <c r="R458" i="10"/>
  <c r="O458" i="10" s="1"/>
  <c r="I458" i="10"/>
  <c r="L458" i="10"/>
  <c r="H458" i="10"/>
  <c r="P458" i="10"/>
  <c r="Q458" i="10" s="1"/>
  <c r="J405" i="10"/>
  <c r="R405" i="10"/>
  <c r="O405" i="10" s="1"/>
  <c r="I405" i="10"/>
  <c r="L405" i="10"/>
  <c r="P405" i="10"/>
  <c r="Q405" i="10" s="1"/>
  <c r="H405" i="10"/>
  <c r="J342" i="10"/>
  <c r="I342" i="10"/>
  <c r="H342" i="10"/>
  <c r="R342" i="10"/>
  <c r="O342" i="10" s="1"/>
  <c r="P342" i="10"/>
  <c r="Q342" i="10" s="1"/>
  <c r="L342" i="10"/>
  <c r="T254" i="10"/>
  <c r="S254" i="10"/>
  <c r="S183" i="10"/>
  <c r="T183" i="10"/>
  <c r="S734" i="10"/>
  <c r="T734" i="10"/>
  <c r="J687" i="10"/>
  <c r="L687" i="10"/>
  <c r="I687" i="10"/>
  <c r="P687" i="10"/>
  <c r="Q687" i="10" s="1"/>
  <c r="H687" i="10"/>
  <c r="R687" i="10"/>
  <c r="O687" i="10" s="1"/>
  <c r="T543" i="10"/>
  <c r="S543" i="10"/>
  <c r="S538" i="10"/>
  <c r="T538" i="10"/>
  <c r="R497" i="10"/>
  <c r="O497" i="10" s="1"/>
  <c r="I497" i="10"/>
  <c r="H497" i="10"/>
  <c r="P497" i="10"/>
  <c r="Q497" i="10" s="1"/>
  <c r="L497" i="10"/>
  <c r="J497" i="10"/>
  <c r="J726" i="10"/>
  <c r="R726" i="10"/>
  <c r="O726" i="10" s="1"/>
  <c r="I726" i="10"/>
  <c r="L726" i="10"/>
  <c r="P726" i="10"/>
  <c r="Q726" i="10" s="1"/>
  <c r="H726" i="10"/>
  <c r="S376" i="10"/>
  <c r="T376" i="10"/>
  <c r="T265" i="10"/>
  <c r="S265" i="10"/>
  <c r="S667" i="10"/>
  <c r="T667" i="10"/>
  <c r="T547" i="10"/>
  <c r="S547" i="10"/>
  <c r="H300" i="10"/>
  <c r="L300" i="10"/>
  <c r="P300" i="10"/>
  <c r="Q300" i="10" s="1"/>
  <c r="I300" i="10"/>
  <c r="J300" i="10"/>
  <c r="R300" i="10"/>
  <c r="O300" i="10" s="1"/>
  <c r="L205" i="10"/>
  <c r="P205" i="10"/>
  <c r="Q205" i="10" s="1"/>
  <c r="J205" i="10"/>
  <c r="I205" i="10"/>
  <c r="H205" i="10"/>
  <c r="R205" i="10"/>
  <c r="O205" i="10" s="1"/>
  <c r="T179" i="10"/>
  <c r="S179" i="10"/>
  <c r="L705" i="10"/>
  <c r="R705" i="10"/>
  <c r="O705" i="10" s="1"/>
  <c r="J705" i="10"/>
  <c r="I705" i="10"/>
  <c r="H705" i="10"/>
  <c r="P705" i="10"/>
  <c r="Q705" i="10" s="1"/>
  <c r="T523" i="10"/>
  <c r="S523" i="10"/>
  <c r="T476" i="10"/>
  <c r="S476" i="10"/>
  <c r="L400" i="10"/>
  <c r="I400" i="10"/>
  <c r="H400" i="10"/>
  <c r="R400" i="10"/>
  <c r="O400" i="10" s="1"/>
  <c r="P400" i="10"/>
  <c r="Q400" i="10" s="1"/>
  <c r="J400" i="10"/>
  <c r="J262" i="10"/>
  <c r="I262" i="10"/>
  <c r="R262" i="10"/>
  <c r="O262" i="10" s="1"/>
  <c r="H262" i="10"/>
  <c r="P262" i="10"/>
  <c r="Q262" i="10" s="1"/>
  <c r="L262" i="10"/>
  <c r="L88" i="10"/>
  <c r="J88" i="10"/>
  <c r="P88" i="10"/>
  <c r="Q88" i="10" s="1"/>
  <c r="R88" i="10"/>
  <c r="O88" i="10" s="1"/>
  <c r="I88" i="10"/>
  <c r="H88" i="10"/>
  <c r="T526" i="10"/>
  <c r="S526" i="10"/>
  <c r="T297" i="10"/>
  <c r="S297" i="10"/>
  <c r="S176" i="10"/>
  <c r="T176" i="10"/>
  <c r="L311" i="10"/>
  <c r="J311" i="10"/>
  <c r="I311" i="10"/>
  <c r="R311" i="10"/>
  <c r="O311" i="10" s="1"/>
  <c r="P311" i="10"/>
  <c r="Q311" i="10" s="1"/>
  <c r="H311" i="10"/>
  <c r="T41" i="10"/>
  <c r="S41" i="10"/>
  <c r="T385" i="10"/>
  <c r="S385" i="10"/>
  <c r="J475" i="10"/>
  <c r="I475" i="10"/>
  <c r="H475" i="10"/>
  <c r="R475" i="10"/>
  <c r="O475" i="10" s="1"/>
  <c r="P475" i="10"/>
  <c r="Q475" i="10" s="1"/>
  <c r="L475" i="10"/>
  <c r="T141" i="10"/>
  <c r="S141" i="10"/>
  <c r="T463" i="10"/>
  <c r="S463" i="10"/>
  <c r="S78" i="10"/>
  <c r="T78" i="10"/>
  <c r="T52" i="10"/>
  <c r="S52" i="10"/>
  <c r="J31" i="10"/>
  <c r="R31" i="10"/>
  <c r="O31" i="10" s="1"/>
  <c r="I31" i="10"/>
  <c r="P31" i="10"/>
  <c r="Q31" i="10" s="1"/>
  <c r="H31" i="10"/>
  <c r="L31" i="10"/>
  <c r="T68" i="10"/>
  <c r="S68" i="10"/>
  <c r="T203" i="10"/>
  <c r="S203" i="10"/>
  <c r="S148" i="10"/>
  <c r="T148" i="10"/>
  <c r="L525" i="10"/>
  <c r="P525" i="10"/>
  <c r="Q525" i="10" s="1"/>
  <c r="J525" i="10"/>
  <c r="R525" i="10"/>
  <c r="O525" i="10" s="1"/>
  <c r="H525" i="10"/>
  <c r="I525" i="10"/>
  <c r="S171" i="10"/>
  <c r="T171" i="10"/>
  <c r="T82" i="10"/>
  <c r="S82" i="10"/>
  <c r="S102" i="10"/>
  <c r="T102" i="10"/>
  <c r="T87" i="10"/>
  <c r="S87" i="10"/>
  <c r="T29" i="10"/>
  <c r="S29" i="10"/>
  <c r="T107" i="10"/>
  <c r="S107" i="10"/>
  <c r="S154" i="10"/>
  <c r="T154" i="10"/>
  <c r="L33" i="10"/>
  <c r="J33" i="10"/>
  <c r="I33" i="10"/>
  <c r="H33" i="10"/>
  <c r="R33" i="10"/>
  <c r="O33" i="10" s="1"/>
  <c r="P33" i="10"/>
  <c r="Q33" i="10" s="1"/>
  <c r="S30" i="10"/>
  <c r="T30" i="10"/>
  <c r="L786" i="10"/>
  <c r="I786" i="10"/>
  <c r="H786" i="10"/>
  <c r="J786" i="10"/>
  <c r="P786" i="10"/>
  <c r="Q786" i="10" s="1"/>
  <c r="R786" i="10"/>
  <c r="O786" i="10" s="1"/>
  <c r="S819" i="10"/>
  <c r="T819" i="10"/>
  <c r="T724" i="10"/>
  <c r="S724" i="10"/>
  <c r="T675" i="10"/>
  <c r="S675" i="10"/>
  <c r="T853" i="10"/>
  <c r="S853" i="10"/>
  <c r="R745" i="10"/>
  <c r="O745" i="10" s="1"/>
  <c r="H745" i="10"/>
  <c r="J745" i="10"/>
  <c r="L745" i="10"/>
  <c r="I745" i="10"/>
  <c r="P745" i="10"/>
  <c r="Q745" i="10" s="1"/>
  <c r="L606" i="10"/>
  <c r="H606" i="10"/>
  <c r="R606" i="10"/>
  <c r="O606" i="10" s="1"/>
  <c r="J606" i="10"/>
  <c r="I606" i="10"/>
  <c r="P606" i="10"/>
  <c r="Q606" i="10" s="1"/>
  <c r="T908" i="10"/>
  <c r="S908" i="10"/>
  <c r="T840" i="10"/>
  <c r="S840" i="10"/>
  <c r="S821" i="10"/>
  <c r="T821" i="10"/>
  <c r="S768" i="10"/>
  <c r="T768" i="10"/>
  <c r="S673" i="10"/>
  <c r="T673" i="10"/>
  <c r="J596" i="10"/>
  <c r="R596" i="10"/>
  <c r="O596" i="10" s="1"/>
  <c r="I596" i="10"/>
  <c r="P596" i="10"/>
  <c r="Q596" i="10" s="1"/>
  <c r="L596" i="10"/>
  <c r="H596" i="10"/>
  <c r="L501" i="10"/>
  <c r="R501" i="10"/>
  <c r="O501" i="10" s="1"/>
  <c r="J501" i="10"/>
  <c r="I501" i="10"/>
  <c r="H501" i="10"/>
  <c r="P501" i="10"/>
  <c r="Q501" i="10" s="1"/>
  <c r="T326" i="10"/>
  <c r="S326" i="10"/>
  <c r="T614" i="10"/>
  <c r="S614" i="10"/>
  <c r="T963" i="10"/>
  <c r="S963" i="10"/>
  <c r="S654" i="10"/>
  <c r="T654" i="10"/>
  <c r="T653" i="10"/>
  <c r="S653" i="10"/>
  <c r="S557" i="10"/>
  <c r="T557" i="10"/>
  <c r="S466" i="10"/>
  <c r="T466" i="10"/>
  <c r="L436" i="10"/>
  <c r="I436" i="10"/>
  <c r="H436" i="10"/>
  <c r="R436" i="10"/>
  <c r="O436" i="10" s="1"/>
  <c r="J436" i="10"/>
  <c r="P436" i="10"/>
  <c r="Q436" i="10" s="1"/>
  <c r="T348" i="10"/>
  <c r="S348" i="10"/>
  <c r="T226" i="10"/>
  <c r="S226" i="10"/>
  <c r="L180" i="10"/>
  <c r="J180" i="10"/>
  <c r="H180" i="10"/>
  <c r="R180" i="10"/>
  <c r="O180" i="10" s="1"/>
  <c r="I180" i="10"/>
  <c r="P180" i="10"/>
  <c r="Q180" i="10" s="1"/>
  <c r="T921" i="10"/>
  <c r="S921" i="10"/>
  <c r="T731" i="10"/>
  <c r="S731" i="10"/>
  <c r="R570" i="10"/>
  <c r="O570" i="10" s="1"/>
  <c r="I570" i="10"/>
  <c r="H570" i="10"/>
  <c r="P570" i="10"/>
  <c r="Q570" i="10" s="1"/>
  <c r="J570" i="10"/>
  <c r="L570" i="10"/>
  <c r="T537" i="10"/>
  <c r="S537" i="10"/>
  <c r="J482" i="10"/>
  <c r="R482" i="10"/>
  <c r="O482" i="10" s="1"/>
  <c r="I482" i="10"/>
  <c r="P482" i="10"/>
  <c r="Q482" i="10" s="1"/>
  <c r="H482" i="10"/>
  <c r="L482" i="10"/>
  <c r="T377" i="10"/>
  <c r="S377" i="10"/>
  <c r="T509" i="10"/>
  <c r="S509" i="10"/>
  <c r="S699" i="10"/>
  <c r="T699" i="10"/>
  <c r="S384" i="10"/>
  <c r="T384" i="10"/>
  <c r="R356" i="10"/>
  <c r="O356" i="10" s="1"/>
  <c r="I356" i="10"/>
  <c r="H356" i="10"/>
  <c r="J356" i="10"/>
  <c r="P356" i="10"/>
  <c r="Q356" i="10" s="1"/>
  <c r="L356" i="10"/>
  <c r="T228" i="10"/>
  <c r="S228" i="10"/>
  <c r="S782" i="10"/>
  <c r="T782" i="10"/>
  <c r="T666" i="10"/>
  <c r="S666" i="10"/>
  <c r="S603" i="10"/>
  <c r="T603" i="10"/>
  <c r="T524" i="10"/>
  <c r="S524" i="10"/>
  <c r="T812" i="10"/>
  <c r="S812" i="10"/>
  <c r="R425" i="10"/>
  <c r="O425" i="10" s="1"/>
  <c r="I425" i="10"/>
  <c r="H425" i="10"/>
  <c r="J425" i="10"/>
  <c r="P425" i="10"/>
  <c r="Q425" i="10" s="1"/>
  <c r="L425" i="10"/>
  <c r="T738" i="10"/>
  <c r="S738" i="10"/>
  <c r="T487" i="10"/>
  <c r="S487" i="10"/>
  <c r="R441" i="10"/>
  <c r="O441" i="10" s="1"/>
  <c r="I441" i="10"/>
  <c r="H441" i="10"/>
  <c r="L441" i="10"/>
  <c r="P441" i="10"/>
  <c r="Q441" i="10" s="1"/>
  <c r="J441" i="10"/>
  <c r="T592" i="10"/>
  <c r="S592" i="10"/>
  <c r="L189" i="10"/>
  <c r="J189" i="10"/>
  <c r="H189" i="10"/>
  <c r="I189" i="10"/>
  <c r="P189" i="10"/>
  <c r="Q189" i="10" s="1"/>
  <c r="R189" i="10"/>
  <c r="O189" i="10" s="1"/>
  <c r="S670" i="10"/>
  <c r="T670" i="10"/>
  <c r="S245" i="10"/>
  <c r="T245" i="10"/>
  <c r="R859" i="10"/>
  <c r="O859" i="10" s="1"/>
  <c r="I859" i="10"/>
  <c r="H859" i="10"/>
  <c r="L859" i="10"/>
  <c r="P859" i="10"/>
  <c r="Q859" i="10" s="1"/>
  <c r="J859" i="10"/>
  <c r="R388" i="10"/>
  <c r="O388" i="10" s="1"/>
  <c r="I388" i="10"/>
  <c r="H388" i="10"/>
  <c r="P388" i="10"/>
  <c r="Q388" i="10" s="1"/>
  <c r="L388" i="10"/>
  <c r="J388" i="10"/>
  <c r="L287" i="10"/>
  <c r="J287" i="10"/>
  <c r="R287" i="10"/>
  <c r="O287" i="10" s="1"/>
  <c r="P287" i="10"/>
  <c r="Q287" i="10" s="1"/>
  <c r="I287" i="10"/>
  <c r="H287" i="10"/>
  <c r="S646" i="10"/>
  <c r="T646" i="10"/>
  <c r="H424" i="10"/>
  <c r="P424" i="10"/>
  <c r="Q424" i="10" s="1"/>
  <c r="L424" i="10"/>
  <c r="J424" i="10"/>
  <c r="R424" i="10"/>
  <c r="O424" i="10" s="1"/>
  <c r="I424" i="10"/>
  <c r="S373" i="10"/>
  <c r="T373" i="10"/>
  <c r="T291" i="10"/>
  <c r="S291" i="10"/>
  <c r="R177" i="10"/>
  <c r="O177" i="10" s="1"/>
  <c r="I177" i="10"/>
  <c r="H177" i="10"/>
  <c r="P177" i="10"/>
  <c r="Q177" i="10" s="1"/>
  <c r="L177" i="10"/>
  <c r="J177" i="10"/>
  <c r="T677" i="10"/>
  <c r="S677" i="10"/>
  <c r="T260" i="10"/>
  <c r="S260" i="10"/>
  <c r="T242" i="10"/>
  <c r="S242" i="10"/>
  <c r="J126" i="10"/>
  <c r="R126" i="10"/>
  <c r="O126" i="10" s="1"/>
  <c r="I126" i="10"/>
  <c r="H126" i="10"/>
  <c r="L126" i="10"/>
  <c r="P126" i="10"/>
  <c r="Q126" i="10" s="1"/>
  <c r="S514" i="10"/>
  <c r="T514" i="10"/>
  <c r="T353" i="10"/>
  <c r="S353" i="10"/>
  <c r="S231" i="10"/>
  <c r="T231" i="10"/>
  <c r="T85" i="10"/>
  <c r="S85" i="10"/>
  <c r="L408" i="10"/>
  <c r="J408" i="10"/>
  <c r="I408" i="10"/>
  <c r="H408" i="10"/>
  <c r="P408" i="10"/>
  <c r="Q408" i="10" s="1"/>
  <c r="R408" i="10"/>
  <c r="O408" i="10" s="1"/>
  <c r="J341" i="10"/>
  <c r="R341" i="10"/>
  <c r="O341" i="10" s="1"/>
  <c r="I341" i="10"/>
  <c r="L341" i="10"/>
  <c r="P341" i="10"/>
  <c r="Q341" i="10" s="1"/>
  <c r="H341" i="10"/>
  <c r="S292" i="10"/>
  <c r="T292" i="10"/>
  <c r="T1023" i="10"/>
  <c r="S1023" i="10"/>
  <c r="T551" i="10"/>
  <c r="S551" i="10"/>
  <c r="T89" i="10"/>
  <c r="S89" i="10"/>
  <c r="R37" i="10"/>
  <c r="O37" i="10" s="1"/>
  <c r="I37" i="10"/>
  <c r="H37" i="10"/>
  <c r="P37" i="10"/>
  <c r="Q37" i="10" s="1"/>
  <c r="L37" i="10"/>
  <c r="J37" i="10"/>
  <c r="T43" i="10"/>
  <c r="S43" i="10"/>
  <c r="T28" i="10"/>
  <c r="S28" i="10"/>
  <c r="T401" i="10"/>
  <c r="S401" i="10"/>
  <c r="T98" i="10"/>
  <c r="S98" i="10"/>
  <c r="J38" i="10"/>
  <c r="R38" i="10"/>
  <c r="O38" i="10" s="1"/>
  <c r="I38" i="10"/>
  <c r="H38" i="10"/>
  <c r="P38" i="10"/>
  <c r="Q38" i="10" s="1"/>
  <c r="L38" i="10"/>
  <c r="T345" i="10"/>
  <c r="S345" i="10"/>
  <c r="T115" i="10"/>
  <c r="S115" i="10"/>
  <c r="S278" i="10"/>
  <c r="T278" i="10"/>
  <c r="T39" i="10"/>
  <c r="S39" i="10"/>
  <c r="L460" i="10"/>
  <c r="J460" i="10"/>
  <c r="H460" i="10"/>
  <c r="P460" i="10"/>
  <c r="Q460" i="10" s="1"/>
  <c r="I460" i="10"/>
  <c r="R460" i="10"/>
  <c r="O460" i="10" s="1"/>
  <c r="T372" i="10"/>
  <c r="S372" i="10"/>
  <c r="S132" i="10"/>
  <c r="T132" i="10"/>
  <c r="T125" i="10"/>
  <c r="S125" i="10"/>
  <c r="S70" i="10"/>
  <c r="T70" i="10"/>
  <c r="T55" i="10"/>
  <c r="S55" i="10"/>
  <c r="S44" i="10"/>
  <c r="T44" i="10"/>
  <c r="L955" i="8"/>
  <c r="P955" i="8"/>
  <c r="Q955" i="8" s="1"/>
  <c r="J955" i="8"/>
  <c r="H955" i="8"/>
  <c r="R955" i="8"/>
  <c r="O955" i="8" s="1"/>
  <c r="I955" i="8"/>
  <c r="T867" i="8"/>
  <c r="S867" i="8"/>
  <c r="L519" i="8"/>
  <c r="R519" i="8"/>
  <c r="O519" i="8" s="1"/>
  <c r="I519" i="8"/>
  <c r="H519" i="8"/>
  <c r="J519" i="8"/>
  <c r="P519" i="8"/>
  <c r="Q519" i="8" s="1"/>
  <c r="S1024" i="8"/>
  <c r="T1024" i="8"/>
  <c r="T963" i="8"/>
  <c r="S963" i="8"/>
  <c r="P892" i="8"/>
  <c r="Q892" i="8" s="1"/>
  <c r="I892" i="8"/>
  <c r="J892" i="8"/>
  <c r="H892" i="8"/>
  <c r="L892" i="8"/>
  <c r="R892" i="8"/>
  <c r="O892" i="8" s="1"/>
  <c r="L872" i="8"/>
  <c r="H872" i="8"/>
  <c r="R872" i="8"/>
  <c r="O872" i="8" s="1"/>
  <c r="P872" i="8"/>
  <c r="Q872" i="8" s="1"/>
  <c r="J872" i="8"/>
  <c r="I872" i="8"/>
  <c r="J777" i="8"/>
  <c r="H777" i="8"/>
  <c r="P777" i="8"/>
  <c r="Q777" i="8" s="1"/>
  <c r="R777" i="8"/>
  <c r="O777" i="8" s="1"/>
  <c r="L777" i="8"/>
  <c r="I777" i="8"/>
  <c r="H712" i="8"/>
  <c r="L712" i="8"/>
  <c r="I712" i="8"/>
  <c r="R712" i="8"/>
  <c r="O712" i="8" s="1"/>
  <c r="P712" i="8"/>
  <c r="Q712" i="8" s="1"/>
  <c r="J712" i="8"/>
  <c r="S630" i="8"/>
  <c r="T630" i="8"/>
  <c r="H791" i="8"/>
  <c r="L791" i="8"/>
  <c r="I791" i="8"/>
  <c r="J791" i="8"/>
  <c r="P791" i="8"/>
  <c r="Q791" i="8" s="1"/>
  <c r="R791" i="8"/>
  <c r="O791" i="8" s="1"/>
  <c r="H744" i="8"/>
  <c r="R744" i="8"/>
  <c r="O744" i="8" s="1"/>
  <c r="L744" i="8"/>
  <c r="P744" i="8"/>
  <c r="Q744" i="8" s="1"/>
  <c r="I744" i="8"/>
  <c r="J744" i="8"/>
  <c r="S952" i="8"/>
  <c r="T952" i="8"/>
  <c r="S392" i="8"/>
  <c r="T392" i="8"/>
  <c r="S605" i="8"/>
  <c r="T605" i="8"/>
  <c r="H547" i="8"/>
  <c r="R547" i="8"/>
  <c r="O547" i="8" s="1"/>
  <c r="P547" i="8"/>
  <c r="Q547" i="8" s="1"/>
  <c r="I547" i="8"/>
  <c r="L547" i="8"/>
  <c r="J547" i="8"/>
  <c r="T516" i="8"/>
  <c r="S516" i="8"/>
  <c r="S579" i="8"/>
  <c r="T579" i="8"/>
  <c r="T614" i="8"/>
  <c r="S614" i="8"/>
  <c r="L426" i="8"/>
  <c r="J426" i="8"/>
  <c r="I426" i="8"/>
  <c r="H426" i="8"/>
  <c r="R426" i="8"/>
  <c r="O426" i="8" s="1"/>
  <c r="P426" i="8"/>
  <c r="Q426" i="8" s="1"/>
  <c r="I497" i="8"/>
  <c r="H497" i="8"/>
  <c r="R497" i="8"/>
  <c r="O497" i="8" s="1"/>
  <c r="P497" i="8"/>
  <c r="Q497" i="8" s="1"/>
  <c r="L497" i="8"/>
  <c r="J497" i="8"/>
  <c r="H664" i="8"/>
  <c r="I664" i="8"/>
  <c r="P664" i="8"/>
  <c r="Q664" i="8" s="1"/>
  <c r="R664" i="8"/>
  <c r="O664" i="8" s="1"/>
  <c r="L664" i="8"/>
  <c r="J664" i="8"/>
  <c r="S186" i="8"/>
  <c r="T186" i="8"/>
  <c r="S535" i="8"/>
  <c r="T535" i="8"/>
  <c r="J517" i="8"/>
  <c r="I517" i="8"/>
  <c r="P517" i="8"/>
  <c r="Q517" i="8" s="1"/>
  <c r="H517" i="8"/>
  <c r="R517" i="8"/>
  <c r="O517" i="8" s="1"/>
  <c r="L517" i="8"/>
  <c r="T571" i="8"/>
  <c r="S571" i="8"/>
  <c r="L939" i="8"/>
  <c r="R939" i="8"/>
  <c r="O939" i="8" s="1"/>
  <c r="I939" i="8"/>
  <c r="P939" i="8"/>
  <c r="Q939" i="8" s="1"/>
  <c r="J939" i="8"/>
  <c r="H939" i="8"/>
  <c r="I491" i="8"/>
  <c r="H491" i="8"/>
  <c r="R491" i="8"/>
  <c r="O491" i="8" s="1"/>
  <c r="L491" i="8"/>
  <c r="P491" i="8"/>
  <c r="Q491" i="8" s="1"/>
  <c r="J491" i="8"/>
  <c r="P256" i="8"/>
  <c r="Q256" i="8" s="1"/>
  <c r="L256" i="8"/>
  <c r="R256" i="8"/>
  <c r="O256" i="8" s="1"/>
  <c r="J256" i="8"/>
  <c r="I256" i="8"/>
  <c r="H256" i="8"/>
  <c r="S674" i="8"/>
  <c r="T674" i="8"/>
  <c r="J38" i="8"/>
  <c r="R38" i="8"/>
  <c r="O38" i="8" s="1"/>
  <c r="H38" i="8"/>
  <c r="P38" i="8"/>
  <c r="Q38" i="8" s="1"/>
  <c r="I38" i="8"/>
  <c r="L38" i="8"/>
  <c r="S195" i="8"/>
  <c r="T195" i="8"/>
  <c r="L79" i="8"/>
  <c r="H79" i="8"/>
  <c r="P79" i="8"/>
  <c r="Q79" i="8" s="1"/>
  <c r="I79" i="8"/>
  <c r="J79" i="8"/>
  <c r="R79" i="8"/>
  <c r="O79" i="8" s="1"/>
  <c r="R47" i="8"/>
  <c r="O47" i="8" s="1"/>
  <c r="H47" i="8"/>
  <c r="L47" i="8"/>
  <c r="J47" i="8"/>
  <c r="I47" i="8"/>
  <c r="P47" i="8"/>
  <c r="Q47" i="8" s="1"/>
  <c r="S499" i="8"/>
  <c r="T499" i="8"/>
  <c r="S76" i="8"/>
  <c r="T76" i="8"/>
  <c r="T660" i="8"/>
  <c r="S660" i="8"/>
  <c r="T162" i="8"/>
  <c r="S162" i="8"/>
  <c r="T49" i="8"/>
  <c r="S49" i="8"/>
  <c r="T950" i="8"/>
  <c r="S950" i="8"/>
  <c r="T731" i="8"/>
  <c r="S731" i="8"/>
  <c r="T922" i="8"/>
  <c r="S922" i="8"/>
  <c r="I888" i="8"/>
  <c r="J888" i="8"/>
  <c r="P888" i="8"/>
  <c r="Q888" i="8" s="1"/>
  <c r="H888" i="8"/>
  <c r="R888" i="8"/>
  <c r="O888" i="8" s="1"/>
  <c r="L888" i="8"/>
  <c r="L916" i="8"/>
  <c r="P916" i="8"/>
  <c r="Q916" i="8" s="1"/>
  <c r="R916" i="8"/>
  <c r="O916" i="8" s="1"/>
  <c r="I916" i="8"/>
  <c r="J916" i="8"/>
  <c r="H916" i="8"/>
  <c r="T806" i="8"/>
  <c r="S806" i="8"/>
  <c r="L652" i="8"/>
  <c r="J652" i="8"/>
  <c r="H652" i="8"/>
  <c r="P652" i="8"/>
  <c r="Q652" i="8" s="1"/>
  <c r="I652" i="8"/>
  <c r="R652" i="8"/>
  <c r="O652" i="8" s="1"/>
  <c r="J945" i="8"/>
  <c r="R945" i="8"/>
  <c r="O945" i="8" s="1"/>
  <c r="I945" i="8"/>
  <c r="L945" i="8"/>
  <c r="H945" i="8"/>
  <c r="P945" i="8"/>
  <c r="Q945" i="8" s="1"/>
  <c r="S726" i="8"/>
  <c r="T726" i="8"/>
  <c r="S634" i="8"/>
  <c r="T634" i="8"/>
  <c r="L940" i="8"/>
  <c r="R940" i="8"/>
  <c r="O940" i="8" s="1"/>
  <c r="P940" i="8"/>
  <c r="Q940" i="8" s="1"/>
  <c r="J940" i="8"/>
  <c r="I940" i="8"/>
  <c r="H940" i="8"/>
  <c r="S485" i="8"/>
  <c r="T485" i="8"/>
  <c r="S100" i="8"/>
  <c r="T100" i="8"/>
  <c r="P782" i="8"/>
  <c r="Q782" i="8" s="1"/>
  <c r="L782" i="8"/>
  <c r="H782" i="8"/>
  <c r="R782" i="8"/>
  <c r="O782" i="8" s="1"/>
  <c r="J782" i="8"/>
  <c r="I782" i="8"/>
  <c r="L527" i="8"/>
  <c r="R527" i="8"/>
  <c r="O527" i="8" s="1"/>
  <c r="J527" i="8"/>
  <c r="I527" i="8"/>
  <c r="P527" i="8"/>
  <c r="Q527" i="8" s="1"/>
  <c r="H527" i="8"/>
  <c r="S90" i="8"/>
  <c r="T90" i="8"/>
  <c r="T262" i="8"/>
  <c r="S262" i="8"/>
  <c r="T258" i="8"/>
  <c r="S258" i="8"/>
  <c r="L442" i="8"/>
  <c r="I442" i="8"/>
  <c r="J442" i="8"/>
  <c r="P442" i="8"/>
  <c r="Q442" i="8" s="1"/>
  <c r="R442" i="8"/>
  <c r="O442" i="8" s="1"/>
  <c r="H442" i="8"/>
  <c r="P647" i="8"/>
  <c r="Q647" i="8" s="1"/>
  <c r="I647" i="8"/>
  <c r="L647" i="8"/>
  <c r="J647" i="8"/>
  <c r="H647" i="8"/>
  <c r="R647" i="8"/>
  <c r="O647" i="8" s="1"/>
  <c r="J291" i="8"/>
  <c r="H291" i="8"/>
  <c r="R291" i="8"/>
  <c r="O291" i="8" s="1"/>
  <c r="L291" i="8"/>
  <c r="I291" i="8"/>
  <c r="P291" i="8"/>
  <c r="Q291" i="8" s="1"/>
  <c r="H507" i="8"/>
  <c r="R507" i="8"/>
  <c r="O507" i="8" s="1"/>
  <c r="P507" i="8"/>
  <c r="Q507" i="8" s="1"/>
  <c r="J507" i="8"/>
  <c r="I507" i="8"/>
  <c r="L507" i="8"/>
  <c r="S423" i="8"/>
  <c r="T423" i="8"/>
  <c r="T409" i="8"/>
  <c r="S409" i="8"/>
  <c r="S690" i="8"/>
  <c r="T690" i="8"/>
  <c r="J363" i="8"/>
  <c r="L363" i="8"/>
  <c r="R363" i="8"/>
  <c r="O363" i="8" s="1"/>
  <c r="I363" i="8"/>
  <c r="P363" i="8"/>
  <c r="Q363" i="8" s="1"/>
  <c r="H363" i="8"/>
  <c r="P51" i="8"/>
  <c r="Q51" i="8" s="1"/>
  <c r="J51" i="8"/>
  <c r="I51" i="8"/>
  <c r="H51" i="8"/>
  <c r="R51" i="8"/>
  <c r="O51" i="8" s="1"/>
  <c r="L51" i="8"/>
  <c r="T513" i="8"/>
  <c r="S513" i="8"/>
  <c r="T233" i="8"/>
  <c r="S233" i="8"/>
  <c r="S1011" i="8"/>
  <c r="T1011" i="8"/>
  <c r="T765" i="8"/>
  <c r="S765" i="8"/>
  <c r="T602" i="8"/>
  <c r="S602" i="8"/>
  <c r="T705" i="8"/>
  <c r="S705" i="8"/>
  <c r="L357" i="8"/>
  <c r="R357" i="8"/>
  <c r="O357" i="8" s="1"/>
  <c r="H357" i="8"/>
  <c r="J357" i="8"/>
  <c r="I357" i="8"/>
  <c r="P357" i="8"/>
  <c r="Q357" i="8" s="1"/>
  <c r="L176" i="8"/>
  <c r="J176" i="8"/>
  <c r="I176" i="8"/>
  <c r="H176" i="8"/>
  <c r="P176" i="8"/>
  <c r="Q176" i="8" s="1"/>
  <c r="R176" i="8"/>
  <c r="O176" i="8" s="1"/>
  <c r="L72" i="8"/>
  <c r="J72" i="8"/>
  <c r="H72" i="8"/>
  <c r="R72" i="8"/>
  <c r="O72" i="8" s="1"/>
  <c r="I72" i="8"/>
  <c r="P72" i="8"/>
  <c r="Q72" i="8" s="1"/>
  <c r="H986" i="8"/>
  <c r="R986" i="8"/>
  <c r="O986" i="8" s="1"/>
  <c r="I986" i="8"/>
  <c r="L986" i="8"/>
  <c r="P986" i="8"/>
  <c r="Q986" i="8" s="1"/>
  <c r="J986" i="8"/>
  <c r="T984" i="8"/>
  <c r="S984" i="8"/>
  <c r="T1012" i="8"/>
  <c r="S1012" i="8"/>
  <c r="T917" i="8"/>
  <c r="S917" i="8"/>
  <c r="H1009" i="8"/>
  <c r="P1009" i="8"/>
  <c r="Q1009" i="8" s="1"/>
  <c r="R1009" i="8"/>
  <c r="O1009" i="8" s="1"/>
  <c r="J1009" i="8"/>
  <c r="I1009" i="8"/>
  <c r="L1009" i="8"/>
  <c r="S912" i="8"/>
  <c r="T912" i="8"/>
  <c r="T1028" i="8"/>
  <c r="S1028" i="8"/>
  <c r="L1014" i="8"/>
  <c r="J1014" i="8"/>
  <c r="R1014" i="8"/>
  <c r="O1014" i="8" s="1"/>
  <c r="H1014" i="8"/>
  <c r="I1014" i="8"/>
  <c r="P1014" i="8"/>
  <c r="Q1014" i="8" s="1"/>
  <c r="T900" i="8"/>
  <c r="S900" i="8"/>
  <c r="S1015" i="8"/>
  <c r="T1015" i="8"/>
  <c r="H943" i="8"/>
  <c r="P943" i="8"/>
  <c r="Q943" i="8" s="1"/>
  <c r="J943" i="8"/>
  <c r="I943" i="8"/>
  <c r="L943" i="8"/>
  <c r="R943" i="8"/>
  <c r="O943" i="8" s="1"/>
  <c r="S969" i="8"/>
  <c r="T969" i="8"/>
  <c r="L684" i="8"/>
  <c r="J684" i="8"/>
  <c r="R684" i="8"/>
  <c r="O684" i="8" s="1"/>
  <c r="P684" i="8"/>
  <c r="Q684" i="8" s="1"/>
  <c r="I684" i="8"/>
  <c r="H684" i="8"/>
  <c r="S1003" i="8"/>
  <c r="T1003" i="8"/>
  <c r="S987" i="8"/>
  <c r="T987" i="8"/>
  <c r="J1020" i="8"/>
  <c r="P1020" i="8"/>
  <c r="Q1020" i="8" s="1"/>
  <c r="L1020" i="8"/>
  <c r="I1020" i="8"/>
  <c r="H1020" i="8"/>
  <c r="R1020" i="8"/>
  <c r="O1020" i="8" s="1"/>
  <c r="T559" i="8"/>
  <c r="S559" i="8"/>
  <c r="S764" i="8"/>
  <c r="T764" i="8"/>
  <c r="R733" i="8"/>
  <c r="O733" i="8" s="1"/>
  <c r="P733" i="8"/>
  <c r="Q733" i="8" s="1"/>
  <c r="H733" i="8"/>
  <c r="J733" i="8"/>
  <c r="I733" i="8"/>
  <c r="L733" i="8"/>
  <c r="T505" i="8"/>
  <c r="S505" i="8"/>
  <c r="S785" i="8"/>
  <c r="T785" i="8"/>
  <c r="T279" i="8"/>
  <c r="S279" i="8"/>
  <c r="J769" i="8"/>
  <c r="R769" i="8"/>
  <c r="O769" i="8" s="1"/>
  <c r="P769" i="8"/>
  <c r="Q769" i="8" s="1"/>
  <c r="H769" i="8"/>
  <c r="L769" i="8"/>
  <c r="I769" i="8"/>
  <c r="L692" i="8"/>
  <c r="R692" i="8"/>
  <c r="O692" i="8" s="1"/>
  <c r="H692" i="8"/>
  <c r="J692" i="8"/>
  <c r="I692" i="8"/>
  <c r="P692" i="8"/>
  <c r="Q692" i="8" s="1"/>
  <c r="L644" i="8"/>
  <c r="J644" i="8"/>
  <c r="I644" i="8"/>
  <c r="P644" i="8"/>
  <c r="Q644" i="8" s="1"/>
  <c r="H644" i="8"/>
  <c r="R644" i="8"/>
  <c r="O644" i="8" s="1"/>
  <c r="J560" i="8"/>
  <c r="R560" i="8"/>
  <c r="O560" i="8" s="1"/>
  <c r="H560" i="8"/>
  <c r="L560" i="8"/>
  <c r="I560" i="8"/>
  <c r="P560" i="8"/>
  <c r="Q560" i="8" s="1"/>
  <c r="T735" i="8"/>
  <c r="S735" i="8"/>
  <c r="L897" i="8"/>
  <c r="I897" i="8"/>
  <c r="P897" i="8"/>
  <c r="Q897" i="8" s="1"/>
  <c r="H897" i="8"/>
  <c r="J897" i="8"/>
  <c r="R897" i="8"/>
  <c r="O897" i="8" s="1"/>
  <c r="T758" i="8"/>
  <c r="S758" i="8"/>
  <c r="S741" i="8"/>
  <c r="T741" i="8"/>
  <c r="L700" i="8"/>
  <c r="J700" i="8"/>
  <c r="I700" i="8"/>
  <c r="H700" i="8"/>
  <c r="P700" i="8"/>
  <c r="Q700" i="8" s="1"/>
  <c r="R700" i="8"/>
  <c r="O700" i="8" s="1"/>
  <c r="T845" i="8"/>
  <c r="S845" i="8"/>
  <c r="S756" i="8"/>
  <c r="T756" i="8"/>
  <c r="I653" i="8"/>
  <c r="P653" i="8"/>
  <c r="Q653" i="8" s="1"/>
  <c r="L653" i="8"/>
  <c r="J653" i="8"/>
  <c r="H653" i="8"/>
  <c r="R653" i="8"/>
  <c r="O653" i="8" s="1"/>
  <c r="L708" i="8"/>
  <c r="J708" i="8"/>
  <c r="P708" i="8"/>
  <c r="Q708" i="8" s="1"/>
  <c r="I708" i="8"/>
  <c r="H708" i="8"/>
  <c r="R708" i="8"/>
  <c r="O708" i="8" s="1"/>
  <c r="T344" i="8"/>
  <c r="S344" i="8"/>
  <c r="L333" i="8"/>
  <c r="I333" i="8"/>
  <c r="J333" i="8"/>
  <c r="H333" i="8"/>
  <c r="R333" i="8"/>
  <c r="O333" i="8" s="1"/>
  <c r="P333" i="8"/>
  <c r="Q333" i="8" s="1"/>
  <c r="T521" i="8"/>
  <c r="S521" i="8"/>
  <c r="R410" i="8"/>
  <c r="O410" i="8" s="1"/>
  <c r="I410" i="8"/>
  <c r="H410" i="8"/>
  <c r="L410" i="8"/>
  <c r="J410" i="8"/>
  <c r="P410" i="8"/>
  <c r="Q410" i="8" s="1"/>
  <c r="S355" i="8"/>
  <c r="T355" i="8"/>
  <c r="T641" i="8"/>
  <c r="S641" i="8"/>
  <c r="L374" i="8"/>
  <c r="H374" i="8"/>
  <c r="R374" i="8"/>
  <c r="O374" i="8" s="1"/>
  <c r="P374" i="8"/>
  <c r="Q374" i="8" s="1"/>
  <c r="J374" i="8"/>
  <c r="I374" i="8"/>
  <c r="T184" i="8"/>
  <c r="S184" i="8"/>
  <c r="P985" i="8"/>
  <c r="Q985" i="8" s="1"/>
  <c r="J985" i="8"/>
  <c r="L985" i="8"/>
  <c r="I985" i="8"/>
  <c r="R985" i="8"/>
  <c r="O985" i="8" s="1"/>
  <c r="H985" i="8"/>
  <c r="R863" i="8"/>
  <c r="O863" i="8" s="1"/>
  <c r="I863" i="8"/>
  <c r="P863" i="8"/>
  <c r="Q863" i="8" s="1"/>
  <c r="L863" i="8"/>
  <c r="J863" i="8"/>
  <c r="H863" i="8"/>
  <c r="R715" i="8"/>
  <c r="O715" i="8" s="1"/>
  <c r="H715" i="8"/>
  <c r="P715" i="8"/>
  <c r="Q715" i="8" s="1"/>
  <c r="J715" i="8"/>
  <c r="I715" i="8"/>
  <c r="L715" i="8"/>
  <c r="T372" i="8"/>
  <c r="S372" i="8"/>
  <c r="R981" i="8"/>
  <c r="O981" i="8" s="1"/>
  <c r="H981" i="8"/>
  <c r="I981" i="8"/>
  <c r="L981" i="8"/>
  <c r="P981" i="8"/>
  <c r="Q981" i="8" s="1"/>
  <c r="J981" i="8"/>
  <c r="T805" i="8"/>
  <c r="S805" i="8"/>
  <c r="J472" i="8"/>
  <c r="L472" i="8"/>
  <c r="I472" i="8"/>
  <c r="H472" i="8"/>
  <c r="P472" i="8"/>
  <c r="Q472" i="8" s="1"/>
  <c r="R472" i="8"/>
  <c r="O472" i="8" s="1"/>
  <c r="J238" i="8"/>
  <c r="I238" i="8"/>
  <c r="H238" i="8"/>
  <c r="P238" i="8"/>
  <c r="Q238" i="8" s="1"/>
  <c r="L238" i="8"/>
  <c r="R238" i="8"/>
  <c r="O238" i="8" s="1"/>
  <c r="J267" i="8"/>
  <c r="L267" i="8"/>
  <c r="H267" i="8"/>
  <c r="R267" i="8"/>
  <c r="O267" i="8" s="1"/>
  <c r="P267" i="8"/>
  <c r="Q267" i="8" s="1"/>
  <c r="I267" i="8"/>
  <c r="I81" i="8"/>
  <c r="L81" i="8"/>
  <c r="J81" i="8"/>
  <c r="H81" i="8"/>
  <c r="R81" i="8"/>
  <c r="O81" i="8" s="1"/>
  <c r="P81" i="8"/>
  <c r="Q81" i="8" s="1"/>
  <c r="T132" i="8"/>
  <c r="S132" i="8"/>
  <c r="S1019" i="8"/>
  <c r="T1019" i="8"/>
  <c r="T879" i="8"/>
  <c r="S879" i="8"/>
  <c r="T874" i="8"/>
  <c r="S874" i="8"/>
  <c r="S781" i="8"/>
  <c r="T781" i="8"/>
  <c r="T979" i="8"/>
  <c r="S979" i="8"/>
  <c r="S937" i="8"/>
  <c r="T937" i="8"/>
  <c r="T967" i="8"/>
  <c r="S967" i="8"/>
  <c r="S929" i="8"/>
  <c r="T929" i="8"/>
  <c r="T905" i="8"/>
  <c r="S905" i="8"/>
  <c r="T896" i="8"/>
  <c r="S896" i="8"/>
  <c r="S1022" i="8"/>
  <c r="T1022" i="8"/>
  <c r="S992" i="8"/>
  <c r="T992" i="8"/>
  <c r="S953" i="8"/>
  <c r="T953" i="8"/>
  <c r="T934" i="8"/>
  <c r="S934" i="8"/>
  <c r="S913" i="8"/>
  <c r="T913" i="8"/>
  <c r="S889" i="8"/>
  <c r="T889" i="8"/>
  <c r="T802" i="8"/>
  <c r="S802" i="8"/>
  <c r="J597" i="8"/>
  <c r="L597" i="8"/>
  <c r="H597" i="8"/>
  <c r="P597" i="8"/>
  <c r="Q597" i="8" s="1"/>
  <c r="R597" i="8"/>
  <c r="O597" i="8" s="1"/>
  <c r="I597" i="8"/>
  <c r="S857" i="8"/>
  <c r="T857" i="8"/>
  <c r="J224" i="8"/>
  <c r="H224" i="8"/>
  <c r="I224" i="8"/>
  <c r="L224" i="8"/>
  <c r="R224" i="8" s="1"/>
  <c r="O224" i="8" s="1"/>
  <c r="J706" i="8"/>
  <c r="H706" i="8"/>
  <c r="P706" i="8"/>
  <c r="Q706" i="8" s="1"/>
  <c r="I706" i="8"/>
  <c r="R706" i="8"/>
  <c r="O706" i="8" s="1"/>
  <c r="L706" i="8"/>
  <c r="T609" i="8"/>
  <c r="S609" i="8"/>
  <c r="P352" i="8"/>
  <c r="Q352" i="8" s="1"/>
  <c r="J352" i="8"/>
  <c r="H352" i="8"/>
  <c r="R352" i="8"/>
  <c r="O352" i="8" s="1"/>
  <c r="L352" i="8"/>
  <c r="I352" i="8"/>
  <c r="S903" i="8"/>
  <c r="T903" i="8"/>
  <c r="T858" i="8"/>
  <c r="S858" i="8"/>
  <c r="T821" i="8"/>
  <c r="S821" i="8"/>
  <c r="H385" i="8"/>
  <c r="I385" i="8"/>
  <c r="L385" i="8"/>
  <c r="P385" i="8"/>
  <c r="Q385" i="8" s="1"/>
  <c r="R385" i="8"/>
  <c r="O385" i="8" s="1"/>
  <c r="J385" i="8"/>
  <c r="H1025" i="8"/>
  <c r="P1025" i="8"/>
  <c r="Q1025" i="8" s="1"/>
  <c r="J1025" i="8"/>
  <c r="I1025" i="8"/>
  <c r="R1025" i="8"/>
  <c r="O1025" i="8" s="1"/>
  <c r="L1025" i="8"/>
  <c r="J962" i="8"/>
  <c r="I962" i="8"/>
  <c r="R962" i="8"/>
  <c r="O962" i="8" s="1"/>
  <c r="P962" i="8"/>
  <c r="Q962" i="8" s="1"/>
  <c r="H962" i="8"/>
  <c r="L962" i="8"/>
  <c r="R886" i="8"/>
  <c r="O886" i="8" s="1"/>
  <c r="I886" i="8"/>
  <c r="L886" i="8"/>
  <c r="J886" i="8"/>
  <c r="P886" i="8"/>
  <c r="Q886" i="8" s="1"/>
  <c r="H886" i="8"/>
  <c r="S378" i="8"/>
  <c r="T378" i="8"/>
  <c r="S250" i="8"/>
  <c r="T250" i="8"/>
  <c r="H836" i="8"/>
  <c r="I836" i="8"/>
  <c r="J836" i="8"/>
  <c r="R836" i="8"/>
  <c r="O836" i="8" s="1"/>
  <c r="P836" i="8"/>
  <c r="Q836" i="8" s="1"/>
  <c r="L836" i="8"/>
  <c r="S679" i="8"/>
  <c r="T679" i="8"/>
  <c r="T101" i="8"/>
  <c r="S101" i="8"/>
  <c r="T757" i="8"/>
  <c r="S757" i="8"/>
  <c r="J666" i="8"/>
  <c r="L666" i="8"/>
  <c r="I666" i="8"/>
  <c r="H666" i="8"/>
  <c r="P666" i="8"/>
  <c r="Q666" i="8" s="1"/>
  <c r="R666" i="8"/>
  <c r="O666" i="8" s="1"/>
  <c r="L389" i="8"/>
  <c r="P389" i="8"/>
  <c r="Q389" i="8" s="1"/>
  <c r="H389" i="8"/>
  <c r="R389" i="8"/>
  <c r="O389" i="8" s="1"/>
  <c r="J389" i="8"/>
  <c r="I389" i="8"/>
  <c r="J191" i="8"/>
  <c r="H191" i="8"/>
  <c r="L191" i="8"/>
  <c r="I191" i="8"/>
  <c r="P191" i="8"/>
  <c r="Q191" i="8" s="1"/>
  <c r="R191" i="8"/>
  <c r="O191" i="8" s="1"/>
  <c r="R290" i="8"/>
  <c r="O290" i="8" s="1"/>
  <c r="I290" i="8"/>
  <c r="L290" i="8"/>
  <c r="P290" i="8"/>
  <c r="Q290" i="8" s="1"/>
  <c r="J290" i="8"/>
  <c r="H290" i="8"/>
  <c r="T113" i="8"/>
  <c r="S113" i="8"/>
  <c r="S522" i="8"/>
  <c r="T522" i="8"/>
  <c r="T450" i="8"/>
  <c r="S450" i="8"/>
  <c r="S427" i="8"/>
  <c r="T427" i="8"/>
  <c r="T322" i="8"/>
  <c r="S322" i="8"/>
  <c r="S122" i="8"/>
  <c r="T122" i="8"/>
  <c r="T141" i="8"/>
  <c r="S141" i="8"/>
  <c r="T65" i="8"/>
  <c r="S65" i="8"/>
  <c r="R495" i="8"/>
  <c r="O495" i="8" s="1"/>
  <c r="I495" i="8"/>
  <c r="L495" i="8"/>
  <c r="H495" i="8"/>
  <c r="P495" i="8"/>
  <c r="Q495" i="8" s="1"/>
  <c r="J495" i="8"/>
  <c r="T34" i="8"/>
  <c r="S34" i="8"/>
  <c r="J921" i="8"/>
  <c r="R921" i="8"/>
  <c r="O921" i="8" s="1"/>
  <c r="I921" i="8"/>
  <c r="P921" i="8"/>
  <c r="Q921" i="8" s="1"/>
  <c r="H921" i="8"/>
  <c r="L921" i="8"/>
  <c r="L615" i="8"/>
  <c r="I615" i="8"/>
  <c r="R615" i="8"/>
  <c r="O615" i="8" s="1"/>
  <c r="P615" i="8"/>
  <c r="Q615" i="8" s="1"/>
  <c r="J615" i="8"/>
  <c r="H615" i="8"/>
  <c r="H624" i="8"/>
  <c r="L624" i="8"/>
  <c r="P624" i="8" s="1"/>
  <c r="Q624" i="8" s="1"/>
  <c r="J624" i="8"/>
  <c r="I624" i="8"/>
  <c r="J94" i="8"/>
  <c r="L94" i="8"/>
  <c r="H94" i="8"/>
  <c r="R94" i="8"/>
  <c r="O94" i="8" s="1"/>
  <c r="P94" i="8"/>
  <c r="Q94" i="8" s="1"/>
  <c r="I94" i="8"/>
  <c r="R330" i="8"/>
  <c r="O330" i="8" s="1"/>
  <c r="I330" i="8"/>
  <c r="H330" i="8"/>
  <c r="P330" i="8"/>
  <c r="Q330" i="8" s="1"/>
  <c r="L330" i="8"/>
  <c r="J330" i="8"/>
  <c r="T875" i="8"/>
  <c r="S875" i="8"/>
  <c r="S873" i="8"/>
  <c r="T873" i="8"/>
  <c r="T989" i="8"/>
  <c r="S989" i="8"/>
  <c r="T919" i="8"/>
  <c r="S919" i="8"/>
  <c r="J946" i="8"/>
  <c r="R946" i="8"/>
  <c r="O946" i="8" s="1"/>
  <c r="L946" i="8"/>
  <c r="H946" i="8"/>
  <c r="I946" i="8"/>
  <c r="P946" i="8"/>
  <c r="Q946" i="8" s="1"/>
  <c r="T915" i="8"/>
  <c r="S915" i="8"/>
  <c r="J846" i="8"/>
  <c r="R846" i="8"/>
  <c r="O846" i="8" s="1"/>
  <c r="P846" i="8"/>
  <c r="Q846" i="8" s="1"/>
  <c r="L846" i="8"/>
  <c r="I846" i="8"/>
  <c r="H846" i="8"/>
  <c r="S1026" i="8"/>
  <c r="T1026" i="8"/>
  <c r="T975" i="8"/>
  <c r="S975" i="8"/>
  <c r="J996" i="8"/>
  <c r="I996" i="8"/>
  <c r="L996" i="8"/>
  <c r="R996" i="8"/>
  <c r="O996" i="8" s="1"/>
  <c r="H996" i="8"/>
  <c r="P996" i="8"/>
  <c r="Q996" i="8" s="1"/>
  <c r="P669" i="8"/>
  <c r="Q669" i="8" s="1"/>
  <c r="R669" i="8"/>
  <c r="O669" i="8" s="1"/>
  <c r="J669" i="8"/>
  <c r="I669" i="8"/>
  <c r="L669" i="8"/>
  <c r="H669" i="8"/>
  <c r="S869" i="8"/>
  <c r="T869" i="8"/>
  <c r="S1000" i="8"/>
  <c r="T1000" i="8"/>
  <c r="T936" i="8"/>
  <c r="S936" i="8"/>
  <c r="S809" i="8"/>
  <c r="T809" i="8"/>
  <c r="R402" i="8"/>
  <c r="O402" i="8" s="1"/>
  <c r="I402" i="8"/>
  <c r="L402" i="8"/>
  <c r="J402" i="8"/>
  <c r="H402" i="8"/>
  <c r="P402" i="8"/>
  <c r="Q402" i="8" s="1"/>
  <c r="T800" i="8"/>
  <c r="S800" i="8"/>
  <c r="T348" i="8"/>
  <c r="S348" i="8"/>
  <c r="H844" i="8"/>
  <c r="J844" i="8"/>
  <c r="I844" i="8"/>
  <c r="L844" i="8"/>
  <c r="R844" i="8"/>
  <c r="O844" i="8" s="1"/>
  <c r="P844" i="8"/>
  <c r="Q844" i="8" s="1"/>
  <c r="T606" i="8"/>
  <c r="S606" i="8"/>
  <c r="T843" i="8"/>
  <c r="S843" i="8"/>
  <c r="S799" i="8"/>
  <c r="T799" i="8"/>
  <c r="J488" i="8"/>
  <c r="I488" i="8"/>
  <c r="L488" i="8"/>
  <c r="R488" i="8"/>
  <c r="O488" i="8" s="1"/>
  <c r="H488" i="8"/>
  <c r="P488" i="8"/>
  <c r="Q488" i="8" s="1"/>
  <c r="L381" i="8"/>
  <c r="J381" i="8"/>
  <c r="I381" i="8"/>
  <c r="R381" i="8"/>
  <c r="O381" i="8" s="1"/>
  <c r="P381" i="8"/>
  <c r="Q381" i="8" s="1"/>
  <c r="H381" i="8"/>
  <c r="S368" i="8"/>
  <c r="T368" i="8"/>
  <c r="R1002" i="8"/>
  <c r="O1002" i="8" s="1"/>
  <c r="I1002" i="8"/>
  <c r="H1002" i="8"/>
  <c r="J1002" i="8"/>
  <c r="L1002" i="8"/>
  <c r="P1002" i="8"/>
  <c r="Q1002" i="8" s="1"/>
  <c r="P27" i="8"/>
  <c r="Q27" i="8" s="1"/>
  <c r="J27" i="8"/>
  <c r="I27" i="8"/>
  <c r="R27" i="8"/>
  <c r="O27" i="8" s="1"/>
  <c r="L27" i="8"/>
  <c r="H27" i="8"/>
  <c r="S257" i="8"/>
  <c r="T257" i="8"/>
  <c r="S173" i="8"/>
  <c r="T173" i="8"/>
  <c r="T99" i="8"/>
  <c r="S99" i="8"/>
  <c r="T1018" i="8"/>
  <c r="S1018" i="8"/>
  <c r="J914" i="8"/>
  <c r="H914" i="8"/>
  <c r="L914" i="8"/>
  <c r="I914" i="8"/>
  <c r="P914" i="8"/>
  <c r="Q914" i="8" s="1"/>
  <c r="R914" i="8"/>
  <c r="O914" i="8" s="1"/>
  <c r="T354" i="8"/>
  <c r="S354" i="8"/>
  <c r="S62" i="8"/>
  <c r="T62" i="8"/>
  <c r="T902" i="8"/>
  <c r="S902" i="8"/>
  <c r="S686" i="8"/>
  <c r="T686" i="8"/>
  <c r="P288" i="8"/>
  <c r="Q288" i="8" s="1"/>
  <c r="J288" i="8"/>
  <c r="L288" i="8"/>
  <c r="R288" i="8"/>
  <c r="O288" i="8" s="1"/>
  <c r="I288" i="8"/>
  <c r="H288" i="8"/>
  <c r="H393" i="8"/>
  <c r="L393" i="8"/>
  <c r="I393" i="8"/>
  <c r="R393" i="8"/>
  <c r="O393" i="8" s="1"/>
  <c r="P393" i="8"/>
  <c r="Q393" i="8" s="1"/>
  <c r="J393" i="8"/>
  <c r="J424" i="8"/>
  <c r="I424" i="8"/>
  <c r="H424" i="8"/>
  <c r="P424" i="8"/>
  <c r="Q424" i="8" s="1"/>
  <c r="L424" i="8"/>
  <c r="R424" i="8"/>
  <c r="O424" i="8" s="1"/>
  <c r="S808" i="8"/>
  <c r="T808" i="8"/>
  <c r="T591" i="8"/>
  <c r="S591" i="8"/>
  <c r="T528" i="8"/>
  <c r="S528" i="8"/>
  <c r="S22" i="8"/>
  <c r="T22" i="8"/>
  <c r="S153" i="8"/>
  <c r="T153" i="8"/>
  <c r="T683" i="8"/>
  <c r="S683" i="8"/>
  <c r="P107" i="8"/>
  <c r="Q107" i="8" s="1"/>
  <c r="L107" i="8"/>
  <c r="R107" i="8"/>
  <c r="O107" i="8" s="1"/>
  <c r="J107" i="8"/>
  <c r="I107" i="8"/>
  <c r="H107" i="8"/>
  <c r="T36" i="8"/>
  <c r="S36" i="8"/>
  <c r="J573" i="8"/>
  <c r="R573" i="8"/>
  <c r="O573" i="8" s="1"/>
  <c r="L573" i="8"/>
  <c r="P573" i="8"/>
  <c r="Q573" i="8" s="1"/>
  <c r="I573" i="8"/>
  <c r="H573" i="8"/>
  <c r="S949" i="8"/>
  <c r="T949" i="8"/>
  <c r="L628" i="8"/>
  <c r="R628" i="8"/>
  <c r="O628" i="8" s="1"/>
  <c r="H628" i="8"/>
  <c r="J628" i="8"/>
  <c r="I628" i="8"/>
  <c r="P628" i="8"/>
  <c r="Q628" i="8" s="1"/>
  <c r="S275" i="8"/>
  <c r="T275" i="8"/>
  <c r="P437" i="8"/>
  <c r="Q437" i="8" s="1"/>
  <c r="L437" i="8"/>
  <c r="R437" i="8"/>
  <c r="O437" i="8" s="1"/>
  <c r="J437" i="8"/>
  <c r="I437" i="8"/>
  <c r="H437" i="8"/>
  <c r="L645" i="8"/>
  <c r="P645" i="8"/>
  <c r="Q645" i="8" s="1"/>
  <c r="J645" i="8"/>
  <c r="I645" i="8"/>
  <c r="H645" i="8"/>
  <c r="R645" i="8"/>
  <c r="O645" i="8" s="1"/>
  <c r="J235" i="8"/>
  <c r="P235" i="8"/>
  <c r="Q235" i="8" s="1"/>
  <c r="I235" i="8"/>
  <c r="R235" i="8"/>
  <c r="O235" i="8" s="1"/>
  <c r="H235" i="8"/>
  <c r="L235" i="8"/>
  <c r="T978" i="8"/>
  <c r="S978" i="8"/>
  <c r="L956" i="8"/>
  <c r="I956" i="8"/>
  <c r="H956" i="8"/>
  <c r="R956" i="8"/>
  <c r="O956" i="8" s="1"/>
  <c r="P956" i="8"/>
  <c r="Q956" i="8" s="1"/>
  <c r="J956" i="8"/>
  <c r="L771" i="8"/>
  <c r="R771" i="8"/>
  <c r="O771" i="8" s="1"/>
  <c r="H771" i="8"/>
  <c r="J771" i="8"/>
  <c r="I771" i="8"/>
  <c r="P771" i="8"/>
  <c r="Q771" i="8" s="1"/>
  <c r="H959" i="8"/>
  <c r="P959" i="8"/>
  <c r="Q959" i="8" s="1"/>
  <c r="L959" i="8"/>
  <c r="R959" i="8"/>
  <c r="O959" i="8" s="1"/>
  <c r="I959" i="8"/>
  <c r="J959" i="8"/>
  <c r="J991" i="8"/>
  <c r="L991" i="8"/>
  <c r="P991" i="8"/>
  <c r="Q991" i="8" s="1"/>
  <c r="H991" i="8"/>
  <c r="R991" i="8"/>
  <c r="O991" i="8" s="1"/>
  <c r="I991" i="8"/>
  <c r="L1021" i="8"/>
  <c r="J1021" i="8"/>
  <c r="H1021" i="8"/>
  <c r="I1021" i="8"/>
  <c r="P1021" i="8"/>
  <c r="Q1021" i="8" s="1"/>
  <c r="R1021" i="8"/>
  <c r="O1021" i="8" s="1"/>
  <c r="T977" i="8"/>
  <c r="S977" i="8"/>
  <c r="L908" i="8"/>
  <c r="I908" i="8"/>
  <c r="H908" i="8"/>
  <c r="J908" i="8"/>
  <c r="P908" i="8"/>
  <c r="Q908" i="8" s="1"/>
  <c r="R908" i="8"/>
  <c r="O908" i="8" s="1"/>
  <c r="L787" i="8"/>
  <c r="J787" i="8"/>
  <c r="I787" i="8"/>
  <c r="R787" i="8"/>
  <c r="O787" i="8" s="1"/>
  <c r="P787" i="8"/>
  <c r="Q787" i="8" s="1"/>
  <c r="H787" i="8"/>
  <c r="T747" i="8"/>
  <c r="S747" i="8"/>
  <c r="L1006" i="8"/>
  <c r="H1006" i="8"/>
  <c r="I1006" i="8"/>
  <c r="J1006" i="8"/>
  <c r="R1006" i="8"/>
  <c r="O1006" i="8" s="1"/>
  <c r="P1006" i="8"/>
  <c r="Q1006" i="8" s="1"/>
  <c r="S851" i="8"/>
  <c r="T851" i="8"/>
  <c r="T958" i="8"/>
  <c r="S958" i="8"/>
  <c r="S565" i="8"/>
  <c r="T565" i="8"/>
  <c r="S408" i="8"/>
  <c r="T408" i="8"/>
  <c r="T973" i="8"/>
  <c r="S973" i="8"/>
  <c r="S483" i="8"/>
  <c r="T483" i="8"/>
  <c r="S390" i="8"/>
  <c r="T390" i="8"/>
  <c r="S464" i="8"/>
  <c r="T464" i="8"/>
  <c r="T346" i="8"/>
  <c r="S346" i="8"/>
  <c r="T285" i="8"/>
  <c r="S285" i="8"/>
  <c r="H951" i="8"/>
  <c r="P951" i="8"/>
  <c r="Q951" i="8" s="1"/>
  <c r="I951" i="8"/>
  <c r="L951" i="8"/>
  <c r="R951" i="8"/>
  <c r="O951" i="8" s="1"/>
  <c r="J951" i="8"/>
  <c r="R550" i="8"/>
  <c r="O550" i="8" s="1"/>
  <c r="H550" i="8"/>
  <c r="L550" i="8"/>
  <c r="P550" i="8"/>
  <c r="Q550" i="8" s="1"/>
  <c r="I550" i="8"/>
  <c r="J550" i="8"/>
  <c r="T287" i="8"/>
  <c r="S287" i="8"/>
  <c r="H361" i="8"/>
  <c r="J361" i="8"/>
  <c r="I361" i="8"/>
  <c r="L361" i="8"/>
  <c r="R361" i="8"/>
  <c r="O361" i="8" s="1"/>
  <c r="P361" i="8"/>
  <c r="Q361" i="8" s="1"/>
  <c r="S171" i="8"/>
  <c r="T171" i="8"/>
  <c r="R183" i="8"/>
  <c r="O183" i="8" s="1"/>
  <c r="P183" i="8"/>
  <c r="Q183" i="8" s="1"/>
  <c r="J183" i="8"/>
  <c r="I183" i="8"/>
  <c r="H183" i="8"/>
  <c r="L183" i="8"/>
  <c r="T319" i="8"/>
  <c r="S319" i="8"/>
  <c r="T274" i="8"/>
  <c r="S274" i="8"/>
  <c r="T64" i="8"/>
  <c r="S64" i="8"/>
  <c r="S29" i="8"/>
  <c r="T29" i="8"/>
  <c r="S61" i="8"/>
  <c r="T61" i="8"/>
  <c r="S413" i="8"/>
  <c r="T413" i="8"/>
  <c r="T294" i="8"/>
  <c r="S294" i="8"/>
  <c r="T205" i="8"/>
  <c r="S205" i="8"/>
  <c r="S727" i="8"/>
  <c r="T727" i="8"/>
  <c r="L976" i="8"/>
  <c r="J976" i="8"/>
  <c r="I976" i="8"/>
  <c r="P976" i="8"/>
  <c r="Q976" i="8" s="1"/>
  <c r="R976" i="8"/>
  <c r="O976" i="8" s="1"/>
  <c r="H976" i="8"/>
  <c r="S646" i="8"/>
  <c r="T646" i="8"/>
  <c r="L1013" i="8"/>
  <c r="H1013" i="8"/>
  <c r="P1013" i="8"/>
  <c r="Q1013" i="8" s="1"/>
  <c r="R1013" i="8"/>
  <c r="O1013" i="8" s="1"/>
  <c r="I1013" i="8"/>
  <c r="J1013" i="8"/>
  <c r="P703" i="8"/>
  <c r="Q703" i="8" s="1"/>
  <c r="L703" i="8"/>
  <c r="I703" i="8"/>
  <c r="H703" i="8"/>
  <c r="R703" i="8"/>
  <c r="O703" i="8" s="1"/>
  <c r="J703" i="8"/>
  <c r="L96" i="8"/>
  <c r="I96" i="8"/>
  <c r="H96" i="8"/>
  <c r="R96" i="8"/>
  <c r="O96" i="8" s="1"/>
  <c r="J96" i="8"/>
  <c r="P96" i="8"/>
  <c r="Q96" i="8" s="1"/>
  <c r="T837" i="8"/>
  <c r="S837" i="8"/>
  <c r="T580" i="8"/>
  <c r="S580" i="8"/>
  <c r="S323" i="8"/>
  <c r="T323" i="8"/>
  <c r="L990" i="8"/>
  <c r="R990" i="8"/>
  <c r="O990" i="8" s="1"/>
  <c r="H990" i="8"/>
  <c r="I990" i="8"/>
  <c r="P990" i="8"/>
  <c r="Q990" i="8" s="1"/>
  <c r="J990" i="8"/>
  <c r="R960" i="8"/>
  <c r="O960" i="8" s="1"/>
  <c r="I960" i="8"/>
  <c r="H960" i="8"/>
  <c r="J960" i="8"/>
  <c r="P960" i="8"/>
  <c r="Q960" i="8" s="1"/>
  <c r="L960" i="8"/>
  <c r="T907" i="8"/>
  <c r="S907" i="8"/>
  <c r="L982" i="8"/>
  <c r="I982" i="8"/>
  <c r="H982" i="8"/>
  <c r="J982" i="8"/>
  <c r="P982" i="8"/>
  <c r="Q982" i="8" s="1"/>
  <c r="R982" i="8"/>
  <c r="O982" i="8" s="1"/>
  <c r="H935" i="8"/>
  <c r="P935" i="8"/>
  <c r="Q935" i="8" s="1"/>
  <c r="I935" i="8"/>
  <c r="R935" i="8"/>
  <c r="O935" i="8" s="1"/>
  <c r="L935" i="8"/>
  <c r="J935" i="8"/>
  <c r="J980" i="8"/>
  <c r="H980" i="8"/>
  <c r="R980" i="8"/>
  <c r="O980" i="8" s="1"/>
  <c r="L980" i="8"/>
  <c r="P980" i="8"/>
  <c r="Q980" i="8" s="1"/>
  <c r="I980" i="8"/>
  <c r="T898" i="8"/>
  <c r="S898" i="8"/>
  <c r="J988" i="8"/>
  <c r="H988" i="8"/>
  <c r="R988" i="8"/>
  <c r="O988" i="8" s="1"/>
  <c r="P988" i="8"/>
  <c r="Q988" i="8" s="1"/>
  <c r="L988" i="8"/>
  <c r="I988" i="8"/>
  <c r="R944" i="8"/>
  <c r="O944" i="8" s="1"/>
  <c r="I944" i="8"/>
  <c r="H944" i="8"/>
  <c r="P944" i="8"/>
  <c r="Q944" i="8" s="1"/>
  <c r="J944" i="8"/>
  <c r="L944" i="8"/>
  <c r="L881" i="8"/>
  <c r="P881" i="8"/>
  <c r="Q881" i="8" s="1"/>
  <c r="I881" i="8"/>
  <c r="R881" i="8"/>
  <c r="O881" i="8" s="1"/>
  <c r="H881" i="8"/>
  <c r="J881" i="8"/>
  <c r="T928" i="8"/>
  <c r="S928" i="8"/>
  <c r="T775" i="8"/>
  <c r="S775" i="8"/>
  <c r="J761" i="8"/>
  <c r="R761" i="8"/>
  <c r="O761" i="8" s="1"/>
  <c r="L761" i="8"/>
  <c r="P761" i="8"/>
  <c r="Q761" i="8" s="1"/>
  <c r="I761" i="8"/>
  <c r="H761" i="8"/>
  <c r="T672" i="8"/>
  <c r="S672" i="8"/>
  <c r="J930" i="8"/>
  <c r="P930" i="8"/>
  <c r="Q930" i="8" s="1"/>
  <c r="R930" i="8"/>
  <c r="O930" i="8" s="1"/>
  <c r="H930" i="8"/>
  <c r="I930" i="8"/>
  <c r="L930" i="8"/>
  <c r="J581" i="8"/>
  <c r="I581" i="8"/>
  <c r="R581" i="8"/>
  <c r="O581" i="8" s="1"/>
  <c r="P581" i="8"/>
  <c r="Q581" i="8" s="1"/>
  <c r="H581" i="8"/>
  <c r="L581" i="8"/>
  <c r="H720" i="8"/>
  <c r="I720" i="8"/>
  <c r="L720" i="8"/>
  <c r="J720" i="8"/>
  <c r="R720" i="8"/>
  <c r="O720" i="8" s="1"/>
  <c r="P720" i="8"/>
  <c r="Q720" i="8" s="1"/>
  <c r="S587" i="8"/>
  <c r="T587" i="8"/>
  <c r="S584" i="8"/>
  <c r="T584" i="8"/>
  <c r="J961" i="8"/>
  <c r="R961" i="8"/>
  <c r="O961" i="8" s="1"/>
  <c r="I961" i="8"/>
  <c r="H961" i="8"/>
  <c r="L961" i="8"/>
  <c r="P961" i="8"/>
  <c r="Q961" i="8" s="1"/>
  <c r="T924" i="8"/>
  <c r="S924" i="8"/>
  <c r="P578" i="8"/>
  <c r="Q578" i="8" s="1"/>
  <c r="I578" i="8"/>
  <c r="L578" i="8"/>
  <c r="J578" i="8"/>
  <c r="H578" i="8"/>
  <c r="R578" i="8"/>
  <c r="O578" i="8" s="1"/>
  <c r="L542" i="8"/>
  <c r="J542" i="8"/>
  <c r="P542" i="8"/>
  <c r="Q542" i="8" s="1"/>
  <c r="I542" i="8"/>
  <c r="R542" i="8"/>
  <c r="O542" i="8" s="1"/>
  <c r="H542" i="8"/>
  <c r="T577" i="8"/>
  <c r="S577" i="8"/>
  <c r="S478" i="8"/>
  <c r="T478" i="8"/>
  <c r="T538" i="8"/>
  <c r="S538" i="8"/>
  <c r="H489" i="8"/>
  <c r="R489" i="8"/>
  <c r="O489" i="8" s="1"/>
  <c r="P489" i="8"/>
  <c r="Q489" i="8" s="1"/>
  <c r="J489" i="8"/>
  <c r="I489" i="8"/>
  <c r="L489" i="8"/>
  <c r="S471" i="8"/>
  <c r="T471" i="8"/>
  <c r="S536" i="8"/>
  <c r="T536" i="8"/>
  <c r="T444" i="8"/>
  <c r="S444" i="8"/>
  <c r="L160" i="8"/>
  <c r="I160" i="8"/>
  <c r="J160" i="8"/>
  <c r="R160" i="8"/>
  <c r="O160" i="8" s="1"/>
  <c r="H160" i="8"/>
  <c r="P160" i="8"/>
  <c r="Q160" i="8" s="1"/>
  <c r="H515" i="8"/>
  <c r="L515" i="8"/>
  <c r="P515" i="8"/>
  <c r="Q515" i="8" s="1"/>
  <c r="J515" i="8"/>
  <c r="R515" i="8"/>
  <c r="O515" i="8" s="1"/>
  <c r="I515" i="8"/>
  <c r="T453" i="8"/>
  <c r="S453" i="8"/>
  <c r="S376" i="8"/>
  <c r="T376" i="8"/>
  <c r="S208" i="8"/>
  <c r="T208" i="8"/>
  <c r="L120" i="8"/>
  <c r="R120" i="8"/>
  <c r="O120" i="8" s="1"/>
  <c r="H120" i="8"/>
  <c r="I120" i="8"/>
  <c r="P120" i="8"/>
  <c r="Q120" i="8" s="1"/>
  <c r="J120" i="8"/>
  <c r="T306" i="8"/>
  <c r="S306" i="8"/>
  <c r="S671" i="8"/>
  <c r="T671" i="8"/>
  <c r="T477" i="8"/>
  <c r="S477" i="8"/>
  <c r="S174" i="8"/>
  <c r="T174" i="8"/>
  <c r="J19" i="8"/>
  <c r="I19" i="8"/>
  <c r="L19" i="8"/>
  <c r="R19" i="8" s="1"/>
  <c r="H19" i="8"/>
  <c r="T37" i="8"/>
  <c r="S37" i="8"/>
  <c r="S493" i="8"/>
  <c r="T493" i="8"/>
  <c r="T89" i="8"/>
  <c r="S89" i="8"/>
  <c r="S369" i="8"/>
  <c r="T369" i="8"/>
  <c r="T77" i="8"/>
  <c r="S77" i="8"/>
  <c r="S789" i="8"/>
  <c r="T789" i="8"/>
  <c r="T659" i="8"/>
  <c r="S659" i="8"/>
  <c r="T611" i="8"/>
  <c r="S611" i="8"/>
  <c r="T445" i="8"/>
  <c r="S445" i="8"/>
  <c r="S596" i="8"/>
  <c r="T596" i="8"/>
  <c r="T358" i="8"/>
  <c r="S358" i="8"/>
  <c r="T920" i="8"/>
  <c r="S920" i="8"/>
  <c r="T818" i="8"/>
  <c r="S818" i="8"/>
  <c r="S768" i="8"/>
  <c r="T768" i="8"/>
  <c r="T452" i="8"/>
  <c r="S452" i="8"/>
  <c r="S395" i="8"/>
  <c r="T395" i="8"/>
  <c r="T268" i="8"/>
  <c r="S268" i="8"/>
  <c r="S104" i="8"/>
  <c r="T104" i="8"/>
  <c r="S334" i="8"/>
  <c r="T334" i="8"/>
  <c r="S273" i="8"/>
  <c r="T273" i="8"/>
  <c r="T760" i="8"/>
  <c r="S760" i="8"/>
  <c r="T891" i="8"/>
  <c r="S891" i="8"/>
  <c r="T749" i="8"/>
  <c r="S749" i="8"/>
  <c r="T332" i="8"/>
  <c r="S332" i="8"/>
  <c r="S443" i="8"/>
  <c r="T443" i="8"/>
  <c r="R284" i="8"/>
  <c r="O284" i="8" s="1"/>
  <c r="H284" i="8"/>
  <c r="P284" i="8"/>
  <c r="Q284" i="8" s="1"/>
  <c r="J284" i="8"/>
  <c r="I284" i="8"/>
  <c r="L284" i="8"/>
  <c r="P248" i="8"/>
  <c r="Q248" i="8" s="1"/>
  <c r="I248" i="8"/>
  <c r="L248" i="8"/>
  <c r="J248" i="8"/>
  <c r="H248" i="8"/>
  <c r="R248" i="8"/>
  <c r="O248" i="8" s="1"/>
  <c r="R1010" i="8"/>
  <c r="O1010" i="8" s="1"/>
  <c r="I1010" i="8"/>
  <c r="H1010" i="8"/>
  <c r="P1010" i="8"/>
  <c r="Q1010" i="8" s="1"/>
  <c r="J1010" i="8"/>
  <c r="L1010" i="8"/>
  <c r="S746" i="8"/>
  <c r="T746" i="8"/>
  <c r="S474" i="8"/>
  <c r="T474" i="8"/>
  <c r="S384" i="8"/>
  <c r="T384" i="8"/>
  <c r="P336" i="8"/>
  <c r="Q336" i="8" s="1"/>
  <c r="R336" i="8"/>
  <c r="O336" i="8" s="1"/>
  <c r="H336" i="8"/>
  <c r="L336" i="8"/>
  <c r="J336" i="8"/>
  <c r="I336" i="8"/>
  <c r="S130" i="8"/>
  <c r="T130" i="8"/>
  <c r="S84" i="8"/>
  <c r="T84" i="8"/>
  <c r="I17" i="8"/>
  <c r="J17" i="8"/>
  <c r="L17" i="8"/>
  <c r="P17" i="8" s="1"/>
  <c r="Q17" i="8" s="1"/>
  <c r="H17" i="8"/>
  <c r="S432" i="8"/>
  <c r="T432" i="8"/>
  <c r="T788" i="8"/>
  <c r="S788" i="8"/>
  <c r="T119" i="8"/>
  <c r="S119" i="8"/>
  <c r="R69" i="8"/>
  <c r="O69" i="8" s="1"/>
  <c r="I69" i="8"/>
  <c r="J69" i="8"/>
  <c r="L69" i="8"/>
  <c r="H69" i="8"/>
  <c r="P69" i="8"/>
  <c r="Q69" i="8" s="1"/>
  <c r="J33" i="8"/>
  <c r="I33" i="8"/>
  <c r="P33" i="8"/>
  <c r="Q33" i="8" s="1"/>
  <c r="L33" i="8"/>
  <c r="H33" i="8"/>
  <c r="R33" i="8"/>
  <c r="O33" i="8" s="1"/>
  <c r="J118" i="8"/>
  <c r="H118" i="8"/>
  <c r="R118" i="8"/>
  <c r="O118" i="8" s="1"/>
  <c r="L118" i="8"/>
  <c r="P118" i="8"/>
  <c r="Q118" i="8" s="1"/>
  <c r="I118" i="8"/>
  <c r="S865" i="8"/>
  <c r="T865" i="8"/>
  <c r="T164" i="8"/>
  <c r="S164" i="8"/>
  <c r="T539" i="8"/>
  <c r="S539" i="8"/>
  <c r="S532" i="8"/>
  <c r="T532" i="8"/>
  <c r="S506" i="8"/>
  <c r="T506" i="8"/>
  <c r="S206" i="8"/>
  <c r="T206" i="8"/>
  <c r="T68" i="8"/>
  <c r="S68" i="8"/>
  <c r="T35" i="8"/>
  <c r="S35" i="8"/>
  <c r="S504" i="8"/>
  <c r="T504" i="8"/>
  <c r="S163" i="8"/>
  <c r="T163" i="8"/>
  <c r="S157" i="8"/>
  <c r="T157" i="8"/>
  <c r="T147" i="8"/>
  <c r="S147" i="8"/>
  <c r="T341" i="8"/>
  <c r="S341" i="8"/>
  <c r="T131" i="8"/>
  <c r="S131" i="8"/>
  <c r="T138" i="8"/>
  <c r="S138" i="8"/>
  <c r="R93" i="8"/>
  <c r="O93" i="8" s="1"/>
  <c r="I93" i="8"/>
  <c r="H93" i="8"/>
  <c r="L93" i="8"/>
  <c r="J93" i="8"/>
  <c r="P93" i="8"/>
  <c r="Q93" i="8" s="1"/>
  <c r="T60" i="8"/>
  <c r="S60" i="8"/>
  <c r="S321" i="8"/>
  <c r="T321" i="8"/>
  <c r="H297" i="8"/>
  <c r="J297" i="8"/>
  <c r="R297" i="8"/>
  <c r="O297" i="8" s="1"/>
  <c r="I297" i="8"/>
  <c r="P297" i="8"/>
  <c r="Q297" i="8" s="1"/>
  <c r="L297" i="8"/>
  <c r="J862" i="8"/>
  <c r="I862" i="8"/>
  <c r="L862" i="8"/>
  <c r="H862" i="8"/>
  <c r="P862" i="8"/>
  <c r="Q862" i="8" s="1"/>
  <c r="R862" i="8"/>
  <c r="O862" i="8" s="1"/>
  <c r="R831" i="8"/>
  <c r="O831" i="8" s="1"/>
  <c r="H831" i="8"/>
  <c r="P831" i="8"/>
  <c r="Q831" i="8" s="1"/>
  <c r="L831" i="8"/>
  <c r="I831" i="8"/>
  <c r="J831" i="8"/>
  <c r="L732" i="8"/>
  <c r="I732" i="8"/>
  <c r="H732" i="8"/>
  <c r="J732" i="8"/>
  <c r="R732" i="8"/>
  <c r="O732" i="8" s="1"/>
  <c r="P732" i="8"/>
  <c r="Q732" i="8" s="1"/>
  <c r="R608" i="8"/>
  <c r="O608" i="8" s="1"/>
  <c r="H608" i="8"/>
  <c r="L608" i="8"/>
  <c r="I608" i="8"/>
  <c r="J608" i="8"/>
  <c r="P608" i="8"/>
  <c r="Q608" i="8" s="1"/>
  <c r="L567" i="8"/>
  <c r="R567" i="8"/>
  <c r="O567" i="8" s="1"/>
  <c r="H567" i="8"/>
  <c r="P567" i="8"/>
  <c r="Q567" i="8" s="1"/>
  <c r="J567" i="8"/>
  <c r="I567" i="8"/>
  <c r="S501" i="8"/>
  <c r="T501" i="8"/>
  <c r="L856" i="8"/>
  <c r="J856" i="8"/>
  <c r="I856" i="8"/>
  <c r="R856" i="8"/>
  <c r="O856" i="8" s="1"/>
  <c r="P856" i="8"/>
  <c r="Q856" i="8" s="1"/>
  <c r="H856" i="8"/>
  <c r="P751" i="8"/>
  <c r="Q751" i="8" s="1"/>
  <c r="J751" i="8"/>
  <c r="L751" i="8"/>
  <c r="I751" i="8"/>
  <c r="H751" i="8"/>
  <c r="R751" i="8"/>
  <c r="O751" i="8" s="1"/>
  <c r="S657" i="8"/>
  <c r="T657" i="8"/>
  <c r="T412" i="8"/>
  <c r="S412" i="8"/>
  <c r="T187" i="8"/>
  <c r="S187" i="8"/>
  <c r="T48" i="8"/>
  <c r="S48" i="8"/>
  <c r="S893" i="8"/>
  <c r="T893" i="8"/>
  <c r="H860" i="8"/>
  <c r="L860" i="8"/>
  <c r="R860" i="8"/>
  <c r="O860" i="8" s="1"/>
  <c r="J860" i="8"/>
  <c r="I860" i="8"/>
  <c r="P860" i="8"/>
  <c r="Q860" i="8" s="1"/>
  <c r="H680" i="8"/>
  <c r="R680" i="8"/>
  <c r="O680" i="8" s="1"/>
  <c r="J680" i="8"/>
  <c r="L680" i="8"/>
  <c r="P680" i="8"/>
  <c r="Q680" i="8" s="1"/>
  <c r="I680" i="8"/>
  <c r="S638" i="8"/>
  <c r="T638" i="8"/>
  <c r="T454" i="8"/>
  <c r="S454" i="8"/>
  <c r="L1005" i="8"/>
  <c r="R1005" i="8"/>
  <c r="O1005" i="8" s="1"/>
  <c r="J1005" i="8"/>
  <c r="H1005" i="8"/>
  <c r="P1005" i="8"/>
  <c r="Q1005" i="8" s="1"/>
  <c r="I1005" i="8"/>
  <c r="T651" i="8"/>
  <c r="S651" i="8"/>
  <c r="T282" i="8"/>
  <c r="S282" i="8"/>
  <c r="T1023" i="8"/>
  <c r="S1023" i="8"/>
  <c r="S895" i="8"/>
  <c r="T895" i="8"/>
  <c r="P570" i="8"/>
  <c r="Q570" i="8" s="1"/>
  <c r="L570" i="8"/>
  <c r="J570" i="8"/>
  <c r="R570" i="8"/>
  <c r="O570" i="8" s="1"/>
  <c r="H570" i="8"/>
  <c r="I570" i="8"/>
  <c r="P514" i="8"/>
  <c r="Q514" i="8" s="1"/>
  <c r="I514" i="8"/>
  <c r="J514" i="8"/>
  <c r="R514" i="8"/>
  <c r="O514" i="8" s="1"/>
  <c r="L514" i="8"/>
  <c r="H514" i="8"/>
  <c r="T436" i="8"/>
  <c r="S436" i="8"/>
  <c r="L404" i="8"/>
  <c r="H404" i="8"/>
  <c r="R404" i="8"/>
  <c r="O404" i="8" s="1"/>
  <c r="J404" i="8"/>
  <c r="I404" i="8"/>
  <c r="P404" i="8"/>
  <c r="Q404" i="8" s="1"/>
  <c r="J283" i="8"/>
  <c r="H283" i="8"/>
  <c r="R283" i="8"/>
  <c r="O283" i="8" s="1"/>
  <c r="P283" i="8"/>
  <c r="Q283" i="8" s="1"/>
  <c r="I283" i="8"/>
  <c r="L283" i="8"/>
  <c r="S484" i="8"/>
  <c r="T484" i="8"/>
  <c r="T465" i="8"/>
  <c r="S465" i="8"/>
  <c r="R386" i="8"/>
  <c r="O386" i="8" s="1"/>
  <c r="I386" i="8"/>
  <c r="L386" i="8"/>
  <c r="H386" i="8"/>
  <c r="J386" i="8"/>
  <c r="P386" i="8"/>
  <c r="Q386" i="8" s="1"/>
  <c r="T564" i="8"/>
  <c r="S564" i="8"/>
  <c r="T314" i="8"/>
  <c r="S314" i="8"/>
  <c r="S192" i="8"/>
  <c r="T192" i="8"/>
  <c r="R133" i="8"/>
  <c r="O133" i="8" s="1"/>
  <c r="I133" i="8"/>
  <c r="J133" i="8"/>
  <c r="P133" i="8"/>
  <c r="Q133" i="8" s="1"/>
  <c r="L133" i="8"/>
  <c r="H133" i="8"/>
  <c r="T500" i="8"/>
  <c r="S500" i="8"/>
  <c r="S349" i="8"/>
  <c r="T349" i="8"/>
  <c r="S509" i="8"/>
  <c r="T509" i="8"/>
  <c r="R784" i="8"/>
  <c r="O784" i="8" s="1"/>
  <c r="I784" i="8"/>
  <c r="J784" i="8"/>
  <c r="L784" i="8"/>
  <c r="P784" i="8"/>
  <c r="Q784" i="8" s="1"/>
  <c r="H784" i="8"/>
  <c r="P639" i="8"/>
  <c r="Q639" i="8" s="1"/>
  <c r="L639" i="8"/>
  <c r="J639" i="8"/>
  <c r="I639" i="8"/>
  <c r="R639" i="8"/>
  <c r="O639" i="8" s="1"/>
  <c r="H639" i="8"/>
  <c r="T338" i="8"/>
  <c r="S338" i="8"/>
  <c r="L286" i="8"/>
  <c r="J286" i="8"/>
  <c r="I286" i="8"/>
  <c r="R286" i="8"/>
  <c r="O286" i="8" s="1"/>
  <c r="P286" i="8"/>
  <c r="Q286" i="8" s="1"/>
  <c r="H286" i="8"/>
  <c r="L948" i="8"/>
  <c r="H948" i="8"/>
  <c r="I948" i="8"/>
  <c r="J948" i="8"/>
  <c r="R948" i="8"/>
  <c r="O948" i="8" s="1"/>
  <c r="P948" i="8"/>
  <c r="Q948" i="8" s="1"/>
  <c r="S494" i="8"/>
  <c r="T494" i="8"/>
  <c r="S439" i="8"/>
  <c r="T439" i="8"/>
  <c r="P328" i="8"/>
  <c r="Q328" i="8" s="1"/>
  <c r="I328" i="8"/>
  <c r="H328" i="8"/>
  <c r="R328" i="8"/>
  <c r="O328" i="8" s="1"/>
  <c r="J328" i="8"/>
  <c r="L328" i="8"/>
  <c r="P312" i="8"/>
  <c r="Q312" i="8" s="1"/>
  <c r="I312" i="8"/>
  <c r="R312" i="8"/>
  <c r="O312" i="8" s="1"/>
  <c r="L312" i="8"/>
  <c r="J312" i="8"/>
  <c r="H312" i="8"/>
  <c r="L80" i="8"/>
  <c r="I80" i="8"/>
  <c r="H80" i="8"/>
  <c r="J80" i="8"/>
  <c r="R80" i="8"/>
  <c r="O80" i="8" s="1"/>
  <c r="P80" i="8"/>
  <c r="Q80" i="8" s="1"/>
  <c r="J817" i="8"/>
  <c r="R817" i="8"/>
  <c r="O817" i="8" s="1"/>
  <c r="H817" i="8"/>
  <c r="I817" i="8"/>
  <c r="P817" i="8"/>
  <c r="Q817" i="8" s="1"/>
  <c r="L817" i="8"/>
  <c r="T662" i="8"/>
  <c r="S662" i="8"/>
  <c r="L246" i="8"/>
  <c r="J246" i="8"/>
  <c r="R246" i="8"/>
  <c r="O246" i="8" s="1"/>
  <c r="I246" i="8"/>
  <c r="P246" i="8"/>
  <c r="Q246" i="8" s="1"/>
  <c r="H246" i="8"/>
  <c r="S738" i="8"/>
  <c r="T738" i="8"/>
  <c r="S665" i="8"/>
  <c r="T665" i="8"/>
  <c r="I723" i="8"/>
  <c r="R723" i="8"/>
  <c r="O723" i="8" s="1"/>
  <c r="L723" i="8"/>
  <c r="P723" i="8"/>
  <c r="Q723" i="8" s="1"/>
  <c r="J723" i="8"/>
  <c r="H723" i="8"/>
  <c r="T305" i="8"/>
  <c r="S305" i="8"/>
  <c r="R105" i="8"/>
  <c r="O105" i="8" s="1"/>
  <c r="H105" i="8"/>
  <c r="L105" i="8"/>
  <c r="J105" i="8"/>
  <c r="I105" i="8"/>
  <c r="P105" i="8"/>
  <c r="Q105" i="8" s="1"/>
  <c r="L832" i="8"/>
  <c r="J832" i="8"/>
  <c r="H832" i="8"/>
  <c r="P832" i="8"/>
  <c r="Q832" i="8" s="1"/>
  <c r="I832" i="8"/>
  <c r="R832" i="8"/>
  <c r="O832" i="8" s="1"/>
  <c r="T298" i="8"/>
  <c r="S298" i="8"/>
  <c r="S714" i="8"/>
  <c r="T714" i="8"/>
  <c r="S655" i="8"/>
  <c r="T655" i="8"/>
  <c r="J626" i="8"/>
  <c r="I626" i="8"/>
  <c r="H626" i="8"/>
  <c r="L626" i="8"/>
  <c r="R626" i="8" s="1"/>
  <c r="L466" i="8"/>
  <c r="R466" i="8"/>
  <c r="O466" i="8" s="1"/>
  <c r="H466" i="8"/>
  <c r="J466" i="8"/>
  <c r="P466" i="8"/>
  <c r="Q466" i="8" s="1"/>
  <c r="I466" i="8"/>
  <c r="S251" i="8"/>
  <c r="T251" i="8"/>
  <c r="S339" i="8"/>
  <c r="T339" i="8"/>
  <c r="T207" i="8"/>
  <c r="S207" i="8"/>
  <c r="S190" i="8"/>
  <c r="T190" i="8"/>
  <c r="S134" i="8"/>
  <c r="T134" i="8"/>
  <c r="T125" i="8"/>
  <c r="S125" i="8"/>
  <c r="S97" i="8"/>
  <c r="T97" i="8"/>
  <c r="L490" i="8"/>
  <c r="R490" i="8"/>
  <c r="O490" i="8" s="1"/>
  <c r="P490" i="8"/>
  <c r="Q490" i="8" s="1"/>
  <c r="J490" i="8"/>
  <c r="I490" i="8"/>
  <c r="H490" i="8"/>
  <c r="S613" i="8"/>
  <c r="T613" i="8"/>
  <c r="I388" i="8"/>
  <c r="H388" i="8"/>
  <c r="R388" i="8"/>
  <c r="O388" i="8" s="1"/>
  <c r="L388" i="8"/>
  <c r="J388" i="8"/>
  <c r="P388" i="8"/>
  <c r="Q388" i="8" s="1"/>
  <c r="T152" i="8"/>
  <c r="S152" i="8"/>
  <c r="T25" i="8"/>
  <c r="S25" i="8"/>
  <c r="S701" i="8"/>
  <c r="T701" i="8"/>
  <c r="I254" i="8"/>
  <c r="L254" i="8"/>
  <c r="H254" i="8"/>
  <c r="P254" i="8"/>
  <c r="Q254" i="8" s="1"/>
  <c r="R254" i="8"/>
  <c r="O254" i="8" s="1"/>
  <c r="J254" i="8"/>
  <c r="T526" i="8"/>
  <c r="S526" i="8"/>
  <c r="S116" i="8"/>
  <c r="T116" i="8"/>
  <c r="S86" i="8"/>
  <c r="T86" i="8"/>
  <c r="T356" i="8"/>
  <c r="S356" i="8"/>
  <c r="T229" i="8"/>
  <c r="S229" i="8"/>
  <c r="T531" i="8"/>
  <c r="S531" i="8"/>
  <c r="S165" i="8"/>
  <c r="T165" i="8"/>
  <c r="P135" i="8"/>
  <c r="Q135" i="8" s="1"/>
  <c r="L135" i="8"/>
  <c r="R135" i="8"/>
  <c r="O135" i="8" s="1"/>
  <c r="J135" i="8"/>
  <c r="I135" i="8"/>
  <c r="H135" i="8"/>
  <c r="T23" i="8"/>
  <c r="S23" i="8"/>
  <c r="T140" i="8"/>
  <c r="S140" i="8"/>
  <c r="T301" i="8"/>
  <c r="S301" i="8"/>
  <c r="T63" i="8"/>
  <c r="S63" i="8"/>
  <c r="S40" i="8"/>
  <c r="T40" i="8"/>
  <c r="P798" i="8"/>
  <c r="Q798" i="8" s="1"/>
  <c r="R798" i="8"/>
  <c r="O798" i="8" s="1"/>
  <c r="L798" i="8"/>
  <c r="J798" i="8"/>
  <c r="I798" i="8"/>
  <c r="H798" i="8"/>
  <c r="T750" i="8"/>
  <c r="S750" i="8"/>
  <c r="L599" i="8"/>
  <c r="I599" i="8"/>
  <c r="H599" i="8"/>
  <c r="J599" i="8"/>
  <c r="P599" i="8"/>
  <c r="Q599" i="8" s="1"/>
  <c r="R599" i="8"/>
  <c r="O599" i="8" s="1"/>
  <c r="J552" i="8"/>
  <c r="R552" i="8"/>
  <c r="O552" i="8" s="1"/>
  <c r="P552" i="8"/>
  <c r="Q552" i="8" s="1"/>
  <c r="L552" i="8"/>
  <c r="I552" i="8"/>
  <c r="H552" i="8"/>
  <c r="T933" i="8"/>
  <c r="S933" i="8"/>
  <c r="S885" i="8"/>
  <c r="T885" i="8"/>
  <c r="S877" i="8"/>
  <c r="T877" i="8"/>
  <c r="L803" i="8"/>
  <c r="J803" i="8"/>
  <c r="R803" i="8"/>
  <c r="O803" i="8" s="1"/>
  <c r="H803" i="8"/>
  <c r="P803" i="8"/>
  <c r="Q803" i="8" s="1"/>
  <c r="I803" i="8"/>
  <c r="P554" i="8"/>
  <c r="Q554" i="8" s="1"/>
  <c r="J554" i="8"/>
  <c r="I554" i="8"/>
  <c r="H554" i="8"/>
  <c r="L554" i="8"/>
  <c r="R554" i="8"/>
  <c r="O554" i="8" s="1"/>
  <c r="T776" i="8"/>
  <c r="S776" i="8"/>
  <c r="L748" i="8"/>
  <c r="P748" i="8"/>
  <c r="Q748" i="8" s="1"/>
  <c r="R748" i="8"/>
  <c r="O748" i="8" s="1"/>
  <c r="J748" i="8"/>
  <c r="I748" i="8"/>
  <c r="H748" i="8"/>
  <c r="S263" i="8"/>
  <c r="T263" i="8"/>
  <c r="J838" i="8"/>
  <c r="I838" i="8"/>
  <c r="P838" i="8"/>
  <c r="Q838" i="8" s="1"/>
  <c r="R838" i="8"/>
  <c r="O838" i="8" s="1"/>
  <c r="H838" i="8"/>
  <c r="L838" i="8"/>
  <c r="L668" i="8"/>
  <c r="I668" i="8"/>
  <c r="J668" i="8"/>
  <c r="P668" i="8"/>
  <c r="Q668" i="8" s="1"/>
  <c r="H668" i="8"/>
  <c r="R668" i="8"/>
  <c r="O668" i="8" s="1"/>
  <c r="S181" i="8"/>
  <c r="T181" i="8"/>
  <c r="R853" i="8"/>
  <c r="O853" i="8" s="1"/>
  <c r="I853" i="8"/>
  <c r="J853" i="8"/>
  <c r="P853" i="8"/>
  <c r="Q853" i="8" s="1"/>
  <c r="H853" i="8"/>
  <c r="L853" i="8"/>
  <c r="S780" i="8"/>
  <c r="T780" i="8"/>
  <c r="L998" i="8"/>
  <c r="J998" i="8"/>
  <c r="P998" i="8"/>
  <c r="Q998" i="8" s="1"/>
  <c r="I998" i="8"/>
  <c r="R998" i="8"/>
  <c r="O998" i="8" s="1"/>
  <c r="H998" i="8"/>
  <c r="I590" i="8"/>
  <c r="H590" i="8"/>
  <c r="R590" i="8"/>
  <c r="O590" i="8" s="1"/>
  <c r="P590" i="8"/>
  <c r="Q590" i="8" s="1"/>
  <c r="J590" i="8"/>
  <c r="L590" i="8"/>
  <c r="P461" i="8"/>
  <c r="Q461" i="8" s="1"/>
  <c r="J461" i="8"/>
  <c r="L461" i="8"/>
  <c r="R461" i="8"/>
  <c r="O461" i="8" s="1"/>
  <c r="I461" i="8"/>
  <c r="H461" i="8"/>
  <c r="J693" i="8"/>
  <c r="P693" i="8"/>
  <c r="Q693" i="8" s="1"/>
  <c r="R693" i="8"/>
  <c r="O693" i="8" s="1"/>
  <c r="L693" i="8"/>
  <c r="I693" i="8"/>
  <c r="H693" i="8"/>
  <c r="S633" i="8"/>
  <c r="T633" i="8"/>
  <c r="S604" i="8"/>
  <c r="T604" i="8"/>
  <c r="T278" i="8"/>
  <c r="S278" i="8"/>
  <c r="S854" i="8"/>
  <c r="T854" i="8"/>
  <c r="T767" i="8"/>
  <c r="S767" i="8"/>
  <c r="S593" i="8"/>
  <c r="T593" i="8"/>
  <c r="T616" i="8"/>
  <c r="S616" i="8"/>
  <c r="S612" i="8"/>
  <c r="T612" i="8"/>
  <c r="L551" i="8"/>
  <c r="R551" i="8"/>
  <c r="O551" i="8" s="1"/>
  <c r="J551" i="8"/>
  <c r="P551" i="8"/>
  <c r="Q551" i="8" s="1"/>
  <c r="I551" i="8"/>
  <c r="H551" i="8"/>
  <c r="T340" i="8"/>
  <c r="S340" i="8"/>
  <c r="T300" i="8"/>
  <c r="S300" i="8"/>
  <c r="S237" i="8"/>
  <c r="T237" i="8"/>
  <c r="I87" i="8"/>
  <c r="R87" i="8"/>
  <c r="O87" i="8" s="1"/>
  <c r="P87" i="8"/>
  <c r="Q87" i="8" s="1"/>
  <c r="L87" i="8"/>
  <c r="J87" i="8"/>
  <c r="H87" i="8"/>
  <c r="S811" i="8"/>
  <c r="T811" i="8"/>
  <c r="H603" i="8"/>
  <c r="P603" i="8"/>
  <c r="Q603" i="8" s="1"/>
  <c r="L603" i="8"/>
  <c r="I603" i="8"/>
  <c r="R603" i="8"/>
  <c r="O603" i="8" s="1"/>
  <c r="J603" i="8"/>
  <c r="T511" i="8"/>
  <c r="S511" i="8"/>
  <c r="T335" i="8"/>
  <c r="S335" i="8"/>
  <c r="L269" i="8"/>
  <c r="I269" i="8"/>
  <c r="H269" i="8"/>
  <c r="R269" i="8"/>
  <c r="O269" i="8" s="1"/>
  <c r="J269" i="8"/>
  <c r="P269" i="8"/>
  <c r="Q269" i="8" s="1"/>
  <c r="T725" i="8"/>
  <c r="S725" i="8"/>
  <c r="T713" i="8"/>
  <c r="S713" i="8"/>
  <c r="S682" i="8"/>
  <c r="T682" i="8"/>
  <c r="T678" i="8"/>
  <c r="S678" i="8"/>
  <c r="S540" i="8"/>
  <c r="T540" i="8"/>
  <c r="T460" i="8"/>
  <c r="S460" i="8"/>
  <c r="H380" i="8"/>
  <c r="R380" i="8"/>
  <c r="O380" i="8" s="1"/>
  <c r="L380" i="8"/>
  <c r="J380" i="8"/>
  <c r="I380" i="8"/>
  <c r="P380" i="8"/>
  <c r="Q380" i="8" s="1"/>
  <c r="S318" i="8"/>
  <c r="T318" i="8"/>
  <c r="R266" i="8"/>
  <c r="O266" i="8" s="1"/>
  <c r="I266" i="8"/>
  <c r="H266" i="8"/>
  <c r="L266" i="8"/>
  <c r="J266" i="8"/>
  <c r="P266" i="8"/>
  <c r="Q266" i="8" s="1"/>
  <c r="R197" i="8"/>
  <c r="O197" i="8" s="1"/>
  <c r="I197" i="8"/>
  <c r="J197" i="8"/>
  <c r="L197" i="8"/>
  <c r="H197" i="8"/>
  <c r="P197" i="8"/>
  <c r="Q197" i="8" s="1"/>
  <c r="L144" i="8"/>
  <c r="J144" i="8"/>
  <c r="H144" i="8"/>
  <c r="P144" i="8"/>
  <c r="Q144" i="8" s="1"/>
  <c r="R144" i="8"/>
  <c r="O144" i="8" s="1"/>
  <c r="I144" i="8"/>
  <c r="S259" i="8"/>
  <c r="T259" i="8"/>
  <c r="H337" i="8"/>
  <c r="J337" i="8"/>
  <c r="I337" i="8"/>
  <c r="L337" i="8"/>
  <c r="R337" i="8"/>
  <c r="O337" i="8" s="1"/>
  <c r="P337" i="8"/>
  <c r="Q337" i="8" s="1"/>
  <c r="T175" i="8"/>
  <c r="S175" i="8"/>
  <c r="R588" i="8"/>
  <c r="O588" i="8" s="1"/>
  <c r="I588" i="8"/>
  <c r="L588" i="8"/>
  <c r="P588" i="8"/>
  <c r="Q588" i="8" s="1"/>
  <c r="J588" i="8"/>
  <c r="H588" i="8"/>
  <c r="S277" i="8"/>
  <c r="T277" i="8"/>
  <c r="L245" i="8"/>
  <c r="J245" i="8"/>
  <c r="R245" i="8"/>
  <c r="O245" i="8" s="1"/>
  <c r="P245" i="8"/>
  <c r="Q245" i="8" s="1"/>
  <c r="H245" i="8"/>
  <c r="I245" i="8"/>
  <c r="T261" i="8"/>
  <c r="S261" i="8"/>
  <c r="S496" i="8"/>
  <c r="T496" i="8"/>
  <c r="S375" i="8"/>
  <c r="T375" i="8"/>
  <c r="T343" i="8"/>
  <c r="S343" i="8"/>
  <c r="S326" i="8"/>
  <c r="T326" i="8"/>
  <c r="J166" i="8"/>
  <c r="R166" i="8"/>
  <c r="O166" i="8" s="1"/>
  <c r="H166" i="8"/>
  <c r="L166" i="8"/>
  <c r="I166" i="8"/>
  <c r="P166" i="8"/>
  <c r="Q166" i="8" s="1"/>
  <c r="T50" i="8"/>
  <c r="S50" i="8"/>
  <c r="R544" i="8"/>
  <c r="O544" i="8" s="1"/>
  <c r="H544" i="8"/>
  <c r="J544" i="8"/>
  <c r="P544" i="8"/>
  <c r="Q544" i="8" s="1"/>
  <c r="I544" i="8"/>
  <c r="L544" i="8"/>
  <c r="L373" i="8"/>
  <c r="J373" i="8"/>
  <c r="R373" i="8"/>
  <c r="O373" i="8" s="1"/>
  <c r="P373" i="8"/>
  <c r="Q373" i="8" s="1"/>
  <c r="I373" i="8"/>
  <c r="H373" i="8"/>
  <c r="I216" i="8"/>
  <c r="J216" i="8"/>
  <c r="H216" i="8"/>
  <c r="L216" i="8"/>
  <c r="R216" i="8" s="1"/>
  <c r="L11" i="8"/>
  <c r="J11" i="8"/>
  <c r="I11" i="8"/>
  <c r="H11" i="8"/>
  <c r="S503" i="8"/>
  <c r="T503" i="8"/>
  <c r="S970" i="8"/>
  <c r="T970" i="8"/>
  <c r="T451" i="8"/>
  <c r="S451" i="8"/>
  <c r="T117" i="8"/>
  <c r="S117" i="8"/>
  <c r="S894" i="8"/>
  <c r="T894" i="8"/>
  <c r="S440" i="8"/>
  <c r="T440" i="8"/>
  <c r="P308" i="8"/>
  <c r="Q308" i="8" s="1"/>
  <c r="L308" i="8"/>
  <c r="J308" i="8"/>
  <c r="I308" i="8"/>
  <c r="H308" i="8"/>
  <c r="R308" i="8"/>
  <c r="O308" i="8" s="1"/>
  <c r="T230" i="8"/>
  <c r="S230" i="8"/>
  <c r="T156" i="8"/>
  <c r="S156" i="8"/>
  <c r="T121" i="8"/>
  <c r="S121" i="8"/>
  <c r="T377" i="8"/>
  <c r="S377" i="8"/>
  <c r="R234" i="8"/>
  <c r="O234" i="8" s="1"/>
  <c r="I234" i="8"/>
  <c r="J234" i="8"/>
  <c r="P234" i="8"/>
  <c r="Q234" i="8" s="1"/>
  <c r="L234" i="8"/>
  <c r="H234" i="8"/>
  <c r="H345" i="8"/>
  <c r="R345" i="8"/>
  <c r="O345" i="8" s="1"/>
  <c r="J345" i="8"/>
  <c r="P345" i="8"/>
  <c r="Q345" i="8" s="1"/>
  <c r="I345" i="8"/>
  <c r="L345" i="8"/>
  <c r="T848" i="8"/>
  <c r="S848" i="8"/>
  <c r="T225" i="8"/>
  <c r="S225" i="8"/>
  <c r="H52" i="8"/>
  <c r="P52" i="8"/>
  <c r="Q52" i="8" s="1"/>
  <c r="R52" i="8"/>
  <c r="O52" i="8" s="1"/>
  <c r="L52" i="8"/>
  <c r="I52" i="8"/>
  <c r="J52" i="8"/>
  <c r="T41" i="8"/>
  <c r="S41" i="8"/>
  <c r="L136" i="8"/>
  <c r="J136" i="8"/>
  <c r="I136" i="8"/>
  <c r="P136" i="8"/>
  <c r="Q136" i="8" s="1"/>
  <c r="H136" i="8"/>
  <c r="R136" i="8"/>
  <c r="O136" i="8" s="1"/>
  <c r="T39" i="8"/>
  <c r="S39" i="8"/>
  <c r="S30" i="8"/>
  <c r="T30" i="8"/>
  <c r="S753" i="8"/>
  <c r="T753" i="8"/>
  <c r="S525" i="8"/>
  <c r="T525" i="8"/>
  <c r="P203" i="8"/>
  <c r="Q203" i="8" s="1"/>
  <c r="I203" i="8"/>
  <c r="H203" i="8"/>
  <c r="L203" i="8"/>
  <c r="J203" i="8"/>
  <c r="R203" i="8"/>
  <c r="O203" i="8" s="1"/>
  <c r="T128" i="8"/>
  <c r="S128" i="8"/>
  <c r="T109" i="8"/>
  <c r="S109" i="8"/>
  <c r="S840" i="8"/>
  <c r="T840" i="8"/>
  <c r="P687" i="8"/>
  <c r="Q687" i="8" s="1"/>
  <c r="J687" i="8"/>
  <c r="H687" i="8"/>
  <c r="L687" i="8"/>
  <c r="I687" i="8"/>
  <c r="R687" i="8"/>
  <c r="O687" i="8" s="1"/>
  <c r="I568" i="8"/>
  <c r="H568" i="8"/>
  <c r="R568" i="8"/>
  <c r="O568" i="8" s="1"/>
  <c r="P568" i="8"/>
  <c r="Q568" i="8" s="1"/>
  <c r="J568" i="8"/>
  <c r="L568" i="8"/>
  <c r="H289" i="8"/>
  <c r="R289" i="8"/>
  <c r="O289" i="8" s="1"/>
  <c r="L289" i="8"/>
  <c r="P289" i="8"/>
  <c r="Q289" i="8" s="1"/>
  <c r="J289" i="8"/>
  <c r="I289" i="8"/>
  <c r="I871" i="8"/>
  <c r="R871" i="8"/>
  <c r="O871" i="8" s="1"/>
  <c r="J871" i="8"/>
  <c r="L871" i="8"/>
  <c r="P871" i="8"/>
  <c r="Q871" i="8" s="1"/>
  <c r="H871" i="8"/>
  <c r="H595" i="8"/>
  <c r="J595" i="8"/>
  <c r="I595" i="8"/>
  <c r="P595" i="8"/>
  <c r="Q595" i="8" s="1"/>
  <c r="L595" i="8"/>
  <c r="R595" i="8"/>
  <c r="O595" i="8" s="1"/>
  <c r="T566" i="8"/>
  <c r="S566" i="8"/>
  <c r="T481" i="8"/>
  <c r="S481" i="8"/>
  <c r="S303" i="8"/>
  <c r="T303" i="8"/>
  <c r="L636" i="8"/>
  <c r="H636" i="8"/>
  <c r="J636" i="8"/>
  <c r="R636" i="8"/>
  <c r="O636" i="8" s="1"/>
  <c r="I636" i="8"/>
  <c r="P636" i="8"/>
  <c r="Q636" i="8" s="1"/>
  <c r="I382" i="8"/>
  <c r="H382" i="8"/>
  <c r="R382" i="8"/>
  <c r="O382" i="8" s="1"/>
  <c r="J382" i="8"/>
  <c r="P382" i="8"/>
  <c r="Q382" i="8" s="1"/>
  <c r="L382" i="8"/>
  <c r="L293" i="8"/>
  <c r="R293" i="8"/>
  <c r="O293" i="8" s="1"/>
  <c r="H293" i="8"/>
  <c r="I293" i="8"/>
  <c r="J293" i="8"/>
  <c r="P293" i="8"/>
  <c r="Q293" i="8" s="1"/>
  <c r="S601" i="8"/>
  <c r="T601" i="8"/>
  <c r="T890" i="8"/>
  <c r="S890" i="8"/>
  <c r="P766" i="8"/>
  <c r="Q766" i="8" s="1"/>
  <c r="J766" i="8"/>
  <c r="I766" i="8"/>
  <c r="H766" i="8"/>
  <c r="R766" i="8"/>
  <c r="O766" i="8" s="1"/>
  <c r="L766" i="8"/>
  <c r="T629" i="8"/>
  <c r="S629" i="8"/>
  <c r="L458" i="8"/>
  <c r="J458" i="8"/>
  <c r="I458" i="8"/>
  <c r="H458" i="8"/>
  <c r="P458" i="8"/>
  <c r="Q458" i="8" s="1"/>
  <c r="R458" i="8"/>
  <c r="O458" i="8" s="1"/>
  <c r="T311" i="8"/>
  <c r="S311" i="8"/>
  <c r="S247" i="8"/>
  <c r="T247" i="8"/>
  <c r="T884" i="8"/>
  <c r="S884" i="8"/>
  <c r="T792" i="8"/>
  <c r="S792" i="8"/>
  <c r="S463" i="8"/>
  <c r="T463" i="8"/>
  <c r="T249" i="8"/>
  <c r="S249" i="8"/>
  <c r="T901" i="8"/>
  <c r="S901" i="8"/>
  <c r="S793" i="8"/>
  <c r="T793" i="8"/>
  <c r="T743" i="8"/>
  <c r="S743" i="8"/>
  <c r="S549" i="8"/>
  <c r="T549" i="8"/>
  <c r="L253" i="8"/>
  <c r="I253" i="8"/>
  <c r="H253" i="8"/>
  <c r="J253" i="8"/>
  <c r="R253" i="8"/>
  <c r="O253" i="8" s="1"/>
  <c r="P253" i="8"/>
  <c r="Q253" i="8" s="1"/>
  <c r="S870" i="8"/>
  <c r="T870" i="8"/>
  <c r="S661" i="8"/>
  <c r="T661" i="8"/>
  <c r="J142" i="8"/>
  <c r="I142" i="8"/>
  <c r="H142" i="8"/>
  <c r="L142" i="8"/>
  <c r="R142" i="8"/>
  <c r="O142" i="8" s="1"/>
  <c r="P142" i="8"/>
  <c r="Q142" i="8" s="1"/>
  <c r="H563" i="8"/>
  <c r="J563" i="8"/>
  <c r="P563" i="8"/>
  <c r="Q563" i="8" s="1"/>
  <c r="R563" i="8"/>
  <c r="O563" i="8" s="1"/>
  <c r="I563" i="8"/>
  <c r="L563" i="8"/>
  <c r="T327" i="8"/>
  <c r="S327" i="8"/>
  <c r="S78" i="8"/>
  <c r="T78" i="8"/>
  <c r="S350" i="8"/>
  <c r="T350" i="8"/>
  <c r="R189" i="8"/>
  <c r="O189" i="8" s="1"/>
  <c r="I189" i="8"/>
  <c r="P189" i="8"/>
  <c r="Q189" i="8" s="1"/>
  <c r="H189" i="8"/>
  <c r="L189" i="8"/>
  <c r="J189" i="8"/>
  <c r="T479" i="8"/>
  <c r="S479" i="8"/>
  <c r="L904" i="8"/>
  <c r="I904" i="8"/>
  <c r="J904" i="8"/>
  <c r="R904" i="8"/>
  <c r="O904" i="8" s="1"/>
  <c r="P904" i="8"/>
  <c r="Q904" i="8" s="1"/>
  <c r="H904" i="8"/>
  <c r="T710" i="8"/>
  <c r="S710" i="8"/>
  <c r="H430" i="8"/>
  <c r="I430" i="8"/>
  <c r="J430" i="8"/>
  <c r="L430" i="8"/>
  <c r="R430" i="8"/>
  <c r="O430" i="8" s="1"/>
  <c r="P430" i="8"/>
  <c r="Q430" i="8" s="1"/>
  <c r="H398" i="8"/>
  <c r="R398" i="8"/>
  <c r="O398" i="8" s="1"/>
  <c r="L398" i="8"/>
  <c r="J398" i="8"/>
  <c r="I398" i="8"/>
  <c r="P398" i="8"/>
  <c r="Q398" i="8" s="1"/>
  <c r="S304" i="8"/>
  <c r="T304" i="8"/>
  <c r="T281" i="8"/>
  <c r="S281" i="8"/>
  <c r="T114" i="8"/>
  <c r="S114" i="8"/>
  <c r="T694" i="8"/>
  <c r="S694" i="8"/>
  <c r="T618" i="8"/>
  <c r="S618" i="8"/>
  <c r="T600" i="8"/>
  <c r="S600" i="8"/>
  <c r="T364" i="8"/>
  <c r="S364" i="8"/>
  <c r="T204" i="8"/>
  <c r="S204" i="8"/>
  <c r="J448" i="8"/>
  <c r="R448" i="8"/>
  <c r="O448" i="8" s="1"/>
  <c r="H448" i="8"/>
  <c r="I448" i="8"/>
  <c r="L448" i="8"/>
  <c r="P448" i="8"/>
  <c r="Q448" i="8" s="1"/>
  <c r="J315" i="8"/>
  <c r="I315" i="8"/>
  <c r="H315" i="8"/>
  <c r="L315" i="8"/>
  <c r="R315" i="8"/>
  <c r="O315" i="8" s="1"/>
  <c r="P315" i="8"/>
  <c r="Q315" i="8" s="1"/>
  <c r="L709" i="8"/>
  <c r="R709" i="8"/>
  <c r="O709" i="8" s="1"/>
  <c r="I709" i="8"/>
  <c r="H709" i="8"/>
  <c r="P709" i="8"/>
  <c r="Q709" i="8" s="1"/>
  <c r="J709" i="8"/>
  <c r="T351" i="8"/>
  <c r="S351" i="8"/>
  <c r="J995" i="8"/>
  <c r="R995" i="8"/>
  <c r="O995" i="8" s="1"/>
  <c r="I995" i="8"/>
  <c r="P995" i="8"/>
  <c r="Q995" i="8" s="1"/>
  <c r="H995" i="8"/>
  <c r="L995" i="8"/>
  <c r="S492" i="8"/>
  <c r="T492" i="8"/>
  <c r="T529" i="8"/>
  <c r="S529" i="8"/>
  <c r="T124" i="8"/>
  <c r="S124" i="8"/>
  <c r="T74" i="8"/>
  <c r="S74" i="8"/>
  <c r="J878" i="8"/>
  <c r="L878" i="8"/>
  <c r="P878" i="8"/>
  <c r="Q878" i="8" s="1"/>
  <c r="R878" i="8"/>
  <c r="O878" i="8" s="1"/>
  <c r="I878" i="8"/>
  <c r="H878" i="8"/>
  <c r="S92" i="8"/>
  <c r="T92" i="8"/>
  <c r="S512" i="8"/>
  <c r="T512" i="8"/>
  <c r="I214" i="8"/>
  <c r="J214" i="8"/>
  <c r="L214" i="8"/>
  <c r="H214" i="8"/>
  <c r="H736" i="8"/>
  <c r="L736" i="8"/>
  <c r="P736" i="8"/>
  <c r="Q736" i="8" s="1"/>
  <c r="R736" i="8"/>
  <c r="O736" i="8" s="1"/>
  <c r="J736" i="8"/>
  <c r="I736" i="8"/>
  <c r="T154" i="8"/>
  <c r="S154" i="8"/>
  <c r="T21" i="8"/>
  <c r="S21" i="8"/>
  <c r="T270" i="8"/>
  <c r="S270" i="8"/>
  <c r="T823" i="8"/>
  <c r="S823" i="8"/>
  <c r="T401" i="8"/>
  <c r="S401" i="8"/>
  <c r="S704" i="8"/>
  <c r="T704" i="8"/>
  <c r="S541" i="8"/>
  <c r="T541" i="8"/>
  <c r="L365" i="8"/>
  <c r="J365" i="8"/>
  <c r="P365" i="8"/>
  <c r="Q365" i="8" s="1"/>
  <c r="R365" i="8"/>
  <c r="O365" i="8" s="1"/>
  <c r="I365" i="8"/>
  <c r="H365" i="8"/>
  <c r="S45" i="8"/>
  <c r="T45" i="8"/>
  <c r="T502" i="8"/>
  <c r="S502" i="8"/>
  <c r="T88" i="8"/>
  <c r="S88" i="8"/>
  <c r="S56" i="8"/>
  <c r="T56" i="8"/>
  <c r="J650" i="8"/>
  <c r="I650" i="8"/>
  <c r="H650" i="8"/>
  <c r="P650" i="8"/>
  <c r="Q650" i="8" s="1"/>
  <c r="R650" i="8"/>
  <c r="O650" i="8" s="1"/>
  <c r="L650" i="8"/>
  <c r="L317" i="8"/>
  <c r="J317" i="8"/>
  <c r="R317" i="8"/>
  <c r="O317" i="8" s="1"/>
  <c r="P317" i="8"/>
  <c r="Q317" i="8" s="1"/>
  <c r="I317" i="8"/>
  <c r="H317" i="8"/>
  <c r="S411" i="8"/>
  <c r="T411" i="8"/>
  <c r="T103" i="8"/>
  <c r="S103" i="8"/>
  <c r="S28" i="8"/>
  <c r="T28" i="8"/>
  <c r="S533" i="8"/>
  <c r="T533" i="8"/>
  <c r="L968" i="8"/>
  <c r="P968" i="8"/>
  <c r="Q968" i="8" s="1"/>
  <c r="H968" i="8"/>
  <c r="I968" i="8"/>
  <c r="R968" i="8"/>
  <c r="O968" i="8" s="1"/>
  <c r="J968" i="8"/>
  <c r="T842" i="8"/>
  <c r="S842" i="8"/>
  <c r="P794" i="8"/>
  <c r="Q794" i="8" s="1"/>
  <c r="H794" i="8"/>
  <c r="J794" i="8"/>
  <c r="I794" i="8"/>
  <c r="R794" i="8"/>
  <c r="O794" i="8" s="1"/>
  <c r="L794" i="8"/>
  <c r="T675" i="8"/>
  <c r="S675" i="8"/>
  <c r="H265" i="8"/>
  <c r="R265" i="8"/>
  <c r="O265" i="8" s="1"/>
  <c r="J265" i="8"/>
  <c r="I265" i="8"/>
  <c r="P265" i="8"/>
  <c r="Q265" i="8" s="1"/>
  <c r="L265" i="8"/>
  <c r="S859" i="8"/>
  <c r="T859" i="8"/>
  <c r="L795" i="8"/>
  <c r="J795" i="8"/>
  <c r="R795" i="8"/>
  <c r="O795" i="8" s="1"/>
  <c r="H795" i="8"/>
  <c r="P795" i="8"/>
  <c r="Q795" i="8" s="1"/>
  <c r="I795" i="8"/>
  <c r="T762" i="8"/>
  <c r="S762" i="8"/>
  <c r="T396" i="8"/>
  <c r="S396" i="8"/>
  <c r="P835" i="8"/>
  <c r="Q835" i="8" s="1"/>
  <c r="J835" i="8"/>
  <c r="L835" i="8"/>
  <c r="I835" i="8"/>
  <c r="R835" i="8"/>
  <c r="O835" i="8" s="1"/>
  <c r="H835" i="8"/>
  <c r="S773" i="8"/>
  <c r="T773" i="8"/>
  <c r="S729" i="8"/>
  <c r="T729" i="8"/>
  <c r="T637" i="8"/>
  <c r="S637" i="8"/>
  <c r="L931" i="8"/>
  <c r="J931" i="8"/>
  <c r="P931" i="8"/>
  <c r="Q931" i="8" s="1"/>
  <c r="I931" i="8"/>
  <c r="R931" i="8"/>
  <c r="O931" i="8" s="1"/>
  <c r="H931" i="8"/>
  <c r="T815" i="8"/>
  <c r="S815" i="8"/>
  <c r="T475" i="8"/>
  <c r="S475" i="8"/>
  <c r="P179" i="8"/>
  <c r="Q179" i="8" s="1"/>
  <c r="J179" i="8"/>
  <c r="H179" i="8"/>
  <c r="R179" i="8"/>
  <c r="O179" i="8" s="1"/>
  <c r="I179" i="8"/>
  <c r="L179" i="8"/>
  <c r="T833" i="8"/>
  <c r="S833" i="8"/>
  <c r="T654" i="8"/>
  <c r="S654" i="8"/>
  <c r="S866" i="8"/>
  <c r="T866" i="8"/>
  <c r="S852" i="8"/>
  <c r="T852" i="8"/>
  <c r="S754" i="8"/>
  <c r="T754" i="8"/>
  <c r="T689" i="8"/>
  <c r="S689" i="8"/>
  <c r="S589" i="8"/>
  <c r="T589" i="8"/>
  <c r="T994" i="8"/>
  <c r="S994" i="8"/>
  <c r="T778" i="8"/>
  <c r="S778" i="8"/>
  <c r="T457" i="8"/>
  <c r="S457" i="8"/>
  <c r="P272" i="8"/>
  <c r="Q272" i="8" s="1"/>
  <c r="R272" i="8"/>
  <c r="O272" i="8" s="1"/>
  <c r="H272" i="8"/>
  <c r="L272" i="8"/>
  <c r="J272" i="8"/>
  <c r="I272" i="8"/>
  <c r="S169" i="8"/>
  <c r="T169" i="8"/>
  <c r="I228" i="8"/>
  <c r="P228" i="8"/>
  <c r="Q228" i="8" s="1"/>
  <c r="L228" i="8"/>
  <c r="J228" i="8"/>
  <c r="H228" i="8"/>
  <c r="R228" i="8"/>
  <c r="O228" i="8" s="1"/>
  <c r="T167" i="8"/>
  <c r="S167" i="8"/>
  <c r="S702" i="8"/>
  <c r="T702" i="8"/>
  <c r="H313" i="8"/>
  <c r="L313" i="8"/>
  <c r="J313" i="8"/>
  <c r="I313" i="8"/>
  <c r="P313" i="8"/>
  <c r="Q313" i="8" s="1"/>
  <c r="R313" i="8"/>
  <c r="O313" i="8" s="1"/>
  <c r="S722" i="8"/>
  <c r="T722" i="8"/>
  <c r="S394" i="8"/>
  <c r="T394" i="8"/>
  <c r="T106" i="8"/>
  <c r="S106" i="8"/>
  <c r="T342" i="8"/>
  <c r="S342" i="8"/>
  <c r="T185" i="8"/>
  <c r="S185" i="8"/>
  <c r="T202" i="8"/>
  <c r="S202" i="8"/>
  <c r="J110" i="8"/>
  <c r="H110" i="8"/>
  <c r="R110" i="8"/>
  <c r="O110" i="8" s="1"/>
  <c r="L110" i="8"/>
  <c r="I110" i="8"/>
  <c r="P110" i="8"/>
  <c r="Q110" i="8" s="1"/>
  <c r="L482" i="8"/>
  <c r="J482" i="8"/>
  <c r="H482" i="8"/>
  <c r="P482" i="8"/>
  <c r="Q482" i="8" s="1"/>
  <c r="I482" i="8"/>
  <c r="R482" i="8"/>
  <c r="O482" i="8" s="1"/>
  <c r="T320" i="8"/>
  <c r="S320" i="8"/>
  <c r="R242" i="8"/>
  <c r="O242" i="8" s="1"/>
  <c r="I242" i="8"/>
  <c r="J242" i="8"/>
  <c r="P242" i="8"/>
  <c r="Q242" i="8" s="1"/>
  <c r="H242" i="8"/>
  <c r="L242" i="8"/>
  <c r="S172" i="8"/>
  <c r="T172" i="8"/>
  <c r="S1027" i="8"/>
  <c r="T1027" i="8"/>
  <c r="T861" i="8"/>
  <c r="S861" i="8"/>
  <c r="T370" i="8"/>
  <c r="S370" i="8"/>
  <c r="T24" i="8"/>
  <c r="S24" i="8"/>
  <c r="L864" i="8"/>
  <c r="H864" i="8"/>
  <c r="R864" i="8"/>
  <c r="O864" i="8" s="1"/>
  <c r="P864" i="8"/>
  <c r="Q864" i="8" s="1"/>
  <c r="J864" i="8"/>
  <c r="I864" i="8"/>
  <c r="T53" i="8"/>
  <c r="S53" i="8"/>
  <c r="H438" i="8"/>
  <c r="J438" i="8"/>
  <c r="I438" i="8"/>
  <c r="L438" i="8"/>
  <c r="R438" i="8"/>
  <c r="O438" i="8" s="1"/>
  <c r="P438" i="8"/>
  <c r="Q438" i="8" s="1"/>
  <c r="T196" i="8"/>
  <c r="S196" i="8"/>
  <c r="S102" i="8"/>
  <c r="T102" i="8"/>
  <c r="R786" i="8"/>
  <c r="O786" i="8" s="1"/>
  <c r="I786" i="8"/>
  <c r="H786" i="8"/>
  <c r="L786" i="8"/>
  <c r="J786" i="8"/>
  <c r="P786" i="8"/>
  <c r="Q786" i="8" s="1"/>
  <c r="S406" i="8"/>
  <c r="T406" i="8"/>
  <c r="S331" i="8"/>
  <c r="T331" i="8"/>
  <c r="T462" i="8"/>
  <c r="S462" i="8"/>
  <c r="S366" i="8"/>
  <c r="T366" i="8"/>
  <c r="S158" i="8"/>
  <c r="T158" i="8"/>
  <c r="T55" i="8"/>
  <c r="S55" i="8"/>
  <c r="T555" i="8"/>
  <c r="S555" i="8"/>
  <c r="S523" i="8"/>
  <c r="T523" i="8"/>
  <c r="S193" i="8"/>
  <c r="T193" i="8"/>
  <c r="T391" i="8"/>
  <c r="S391" i="8"/>
  <c r="P83" i="8"/>
  <c r="Q83" i="8" s="1"/>
  <c r="L83" i="8"/>
  <c r="R83" i="8"/>
  <c r="O83" i="8" s="1"/>
  <c r="I83" i="8"/>
  <c r="J83" i="8"/>
  <c r="H83" i="8"/>
  <c r="S456" i="8"/>
  <c r="T456" i="8"/>
  <c r="S177" i="8"/>
  <c r="T177" i="8"/>
  <c r="T111" i="8"/>
  <c r="S111" i="8"/>
  <c r="T59" i="8"/>
  <c r="S59" i="8"/>
  <c r="T42" i="8"/>
  <c r="S42" i="8"/>
  <c r="S32" i="8"/>
  <c r="T32" i="8"/>
  <c r="S371" i="8"/>
  <c r="T371" i="8"/>
  <c r="S745" i="8"/>
  <c r="T745" i="8"/>
  <c r="L716" i="8"/>
  <c r="R716" i="8"/>
  <c r="O716" i="8" s="1"/>
  <c r="P716" i="8"/>
  <c r="Q716" i="8" s="1"/>
  <c r="J716" i="8"/>
  <c r="I716" i="8"/>
  <c r="H716" i="8"/>
  <c r="S640" i="8"/>
  <c r="T640" i="8"/>
  <c r="T617" i="8"/>
  <c r="S617" i="8"/>
  <c r="S974" i="8"/>
  <c r="T974" i="8"/>
  <c r="S966" i="8"/>
  <c r="T966" i="8"/>
  <c r="R755" i="8"/>
  <c r="O755" i="8" s="1"/>
  <c r="I755" i="8"/>
  <c r="H755" i="8"/>
  <c r="J755" i="8"/>
  <c r="P755" i="8"/>
  <c r="Q755" i="8" s="1"/>
  <c r="L755" i="8"/>
  <c r="L583" i="8"/>
  <c r="I583" i="8"/>
  <c r="J583" i="8"/>
  <c r="H583" i="8"/>
  <c r="R583" i="8"/>
  <c r="O583" i="8" s="1"/>
  <c r="P583" i="8"/>
  <c r="Q583" i="8" s="1"/>
  <c r="S255" i="8"/>
  <c r="T255" i="8"/>
  <c r="T957" i="8"/>
  <c r="S957" i="8"/>
  <c r="L739" i="8"/>
  <c r="R739" i="8"/>
  <c r="O739" i="8" s="1"/>
  <c r="P739" i="8"/>
  <c r="Q739" i="8" s="1"/>
  <c r="J739" i="8"/>
  <c r="I739" i="8"/>
  <c r="H739" i="8"/>
  <c r="L724" i="8"/>
  <c r="I724" i="8"/>
  <c r="H724" i="8"/>
  <c r="P724" i="8"/>
  <c r="Q724" i="8" s="1"/>
  <c r="R724" i="8"/>
  <c r="O724" i="8" s="1"/>
  <c r="J724" i="8"/>
  <c r="R572" i="8"/>
  <c r="O572" i="8" s="1"/>
  <c r="I572" i="8"/>
  <c r="J572" i="8"/>
  <c r="L572" i="8"/>
  <c r="P572" i="8"/>
  <c r="Q572" i="8" s="1"/>
  <c r="H572" i="8"/>
  <c r="T911" i="8"/>
  <c r="S911" i="8"/>
  <c r="T847" i="8"/>
  <c r="S847" i="8"/>
  <c r="S721" i="8"/>
  <c r="T721" i="8"/>
  <c r="T649" i="8"/>
  <c r="S649" i="8"/>
  <c r="R556" i="8"/>
  <c r="O556" i="8" s="1"/>
  <c r="I556" i="8"/>
  <c r="P556" i="8"/>
  <c r="Q556" i="8" s="1"/>
  <c r="H556" i="8"/>
  <c r="J556" i="8"/>
  <c r="L556" i="8"/>
  <c r="T473" i="8"/>
  <c r="S473" i="8"/>
  <c r="T1008" i="8"/>
  <c r="S1008" i="8"/>
  <c r="T820" i="8"/>
  <c r="S820" i="8"/>
  <c r="S730" i="8"/>
  <c r="T730" i="8"/>
  <c r="R816" i="8"/>
  <c r="O816" i="8" s="1"/>
  <c r="I816" i="8"/>
  <c r="J816" i="8"/>
  <c r="H816" i="8"/>
  <c r="L816" i="8"/>
  <c r="P816" i="8"/>
  <c r="Q816" i="8" s="1"/>
  <c r="S779" i="8"/>
  <c r="T779" i="8"/>
  <c r="S965" i="8"/>
  <c r="T965" i="8"/>
  <c r="S759" i="8"/>
  <c r="T759" i="8"/>
  <c r="T431" i="8"/>
  <c r="S431" i="8"/>
  <c r="T362" i="8"/>
  <c r="S362" i="8"/>
  <c r="S658" i="8"/>
  <c r="T658" i="8"/>
  <c r="J1004" i="8"/>
  <c r="L1004" i="8"/>
  <c r="P1004" i="8"/>
  <c r="Q1004" i="8" s="1"/>
  <c r="H1004" i="8"/>
  <c r="R1004" i="8"/>
  <c r="O1004" i="8" s="1"/>
  <c r="I1004" i="8"/>
  <c r="T814" i="8"/>
  <c r="S814" i="8"/>
  <c r="T441" i="8"/>
  <c r="S441" i="8"/>
  <c r="T435" i="8"/>
  <c r="S435" i="8"/>
  <c r="T108" i="8"/>
  <c r="S108" i="8"/>
  <c r="T681" i="8"/>
  <c r="S681" i="8"/>
  <c r="S487" i="8"/>
  <c r="T487" i="8"/>
  <c r="S459" i="8"/>
  <c r="T459" i="8"/>
  <c r="T737" i="8"/>
  <c r="S737" i="8"/>
  <c r="S719" i="8"/>
  <c r="T719" i="8"/>
  <c r="T676" i="8"/>
  <c r="S676" i="8"/>
  <c r="S673" i="8"/>
  <c r="T673" i="8"/>
  <c r="T548" i="8"/>
  <c r="S548" i="8"/>
  <c r="T518" i="8"/>
  <c r="S518" i="8"/>
  <c r="L201" i="8"/>
  <c r="I201" i="8"/>
  <c r="H201" i="8"/>
  <c r="J201" i="8"/>
  <c r="R201" i="8"/>
  <c r="O201" i="8" s="1"/>
  <c r="P201" i="8"/>
  <c r="Q201" i="8" s="1"/>
  <c r="S70" i="8"/>
  <c r="T70" i="8"/>
  <c r="S403" i="8"/>
  <c r="T403" i="8"/>
  <c r="T697" i="8"/>
  <c r="S697" i="8"/>
  <c r="I574" i="8"/>
  <c r="H574" i="8"/>
  <c r="R574" i="8"/>
  <c r="O574" i="8" s="1"/>
  <c r="P574" i="8"/>
  <c r="Q574" i="8" s="1"/>
  <c r="L574" i="8"/>
  <c r="J574" i="8"/>
  <c r="R524" i="8"/>
  <c r="O524" i="8" s="1"/>
  <c r="I524" i="8"/>
  <c r="L524" i="8"/>
  <c r="J524" i="8"/>
  <c r="H524" i="8"/>
  <c r="P524" i="8"/>
  <c r="Q524" i="8" s="1"/>
  <c r="L434" i="8"/>
  <c r="J434" i="8"/>
  <c r="I434" i="8"/>
  <c r="R434" i="8"/>
  <c r="O434" i="8" s="1"/>
  <c r="P434" i="8"/>
  <c r="Q434" i="8" s="1"/>
  <c r="H434" i="8"/>
  <c r="S569" i="8"/>
  <c r="T569" i="8"/>
  <c r="T429" i="8"/>
  <c r="S429" i="8"/>
  <c r="S717" i="8"/>
  <c r="T717" i="8"/>
  <c r="R447" i="8"/>
  <c r="O447" i="8" s="1"/>
  <c r="I447" i="8"/>
  <c r="P447" i="8"/>
  <c r="Q447" i="8" s="1"/>
  <c r="L447" i="8"/>
  <c r="J447" i="8"/>
  <c r="H447" i="8"/>
  <c r="S400" i="8"/>
  <c r="T400" i="8"/>
  <c r="T232" i="8"/>
  <c r="S232" i="8"/>
  <c r="I199" i="8"/>
  <c r="R199" i="8"/>
  <c r="O199" i="8" s="1"/>
  <c r="P199" i="8"/>
  <c r="Q199" i="8" s="1"/>
  <c r="J199" i="8"/>
  <c r="H199" i="8"/>
  <c r="L199" i="8"/>
  <c r="S367" i="8"/>
  <c r="T367" i="8"/>
  <c r="P115" i="8"/>
  <c r="Q115" i="8" s="1"/>
  <c r="J115" i="8"/>
  <c r="L115" i="8"/>
  <c r="I115" i="8"/>
  <c r="R115" i="8"/>
  <c r="O115" i="8" s="1"/>
  <c r="H115" i="8"/>
  <c r="L763" i="8"/>
  <c r="H763" i="8"/>
  <c r="I763" i="8"/>
  <c r="J763" i="8"/>
  <c r="R763" i="8"/>
  <c r="O763" i="8" s="1"/>
  <c r="P763" i="8"/>
  <c r="Q763" i="8" s="1"/>
  <c r="H180" i="8"/>
  <c r="R180" i="8"/>
  <c r="O180" i="8" s="1"/>
  <c r="P180" i="8"/>
  <c r="Q180" i="8" s="1"/>
  <c r="I180" i="8"/>
  <c r="L180" i="8"/>
  <c r="J180" i="8"/>
  <c r="T632" i="8"/>
  <c r="S632" i="8"/>
  <c r="T455" i="8"/>
  <c r="S455" i="8"/>
  <c r="T575" i="8"/>
  <c r="S575" i="8"/>
  <c r="T359" i="8"/>
  <c r="S359" i="8"/>
  <c r="T44" i="8"/>
  <c r="S44" i="8"/>
  <c r="T691" i="8"/>
  <c r="S691" i="8"/>
  <c r="S379" i="8"/>
  <c r="T379" i="8"/>
  <c r="S299" i="8"/>
  <c r="T299" i="8"/>
  <c r="S85" i="8"/>
  <c r="T85" i="8"/>
  <c r="S397" i="8"/>
  <c r="T397" i="8"/>
  <c r="S469" i="8"/>
  <c r="T469" i="8"/>
  <c r="S295" i="8"/>
  <c r="T295" i="8"/>
  <c r="S148" i="8"/>
  <c r="T148" i="8"/>
  <c r="S58" i="8"/>
  <c r="T58" i="8"/>
  <c r="S26" i="8"/>
  <c r="T26" i="8"/>
  <c r="T807" i="8"/>
  <c r="S807" i="8"/>
  <c r="T329" i="8"/>
  <c r="S329" i="8"/>
  <c r="L129" i="8"/>
  <c r="R129" i="8"/>
  <c r="O129" i="8" s="1"/>
  <c r="J129" i="8"/>
  <c r="I129" i="8"/>
  <c r="P129" i="8"/>
  <c r="Q129" i="8" s="1"/>
  <c r="H129" i="8"/>
  <c r="S927" i="8"/>
  <c r="T927" i="8"/>
  <c r="T353" i="8"/>
  <c r="S353" i="8"/>
  <c r="T149" i="8"/>
  <c r="S149" i="8"/>
  <c r="T137" i="8"/>
  <c r="S137" i="8"/>
  <c r="T309" i="8"/>
  <c r="S309" i="8"/>
  <c r="S145" i="8"/>
  <c r="T145" i="8"/>
  <c r="T677" i="8"/>
  <c r="S677" i="8"/>
  <c r="S66" i="8"/>
  <c r="T66" i="8"/>
  <c r="T226" i="8"/>
  <c r="S226" i="8"/>
  <c r="T446" i="8"/>
  <c r="S446" i="8"/>
  <c r="L970" i="7"/>
  <c r="R970" i="7"/>
  <c r="O970" i="7" s="1"/>
  <c r="J970" i="7"/>
  <c r="P970" i="7"/>
  <c r="Q970" i="7" s="1"/>
  <c r="H970" i="7"/>
  <c r="I970" i="7"/>
  <c r="J656" i="7"/>
  <c r="I656" i="7"/>
  <c r="R656" i="7"/>
  <c r="O656" i="7" s="1"/>
  <c r="P656" i="7"/>
  <c r="Q656" i="7" s="1"/>
  <c r="L656" i="7"/>
  <c r="H656" i="7"/>
  <c r="S841" i="7"/>
  <c r="T841" i="7"/>
  <c r="I357" i="7"/>
  <c r="R357" i="7"/>
  <c r="O357" i="7" s="1"/>
  <c r="H357" i="7"/>
  <c r="J357" i="7"/>
  <c r="P357" i="7"/>
  <c r="Q357" i="7" s="1"/>
  <c r="L357" i="7"/>
  <c r="T1024" i="7"/>
  <c r="S1024" i="7"/>
  <c r="L1005" i="7"/>
  <c r="J1005" i="7"/>
  <c r="P1005" i="7"/>
  <c r="Q1005" i="7" s="1"/>
  <c r="R1005" i="7"/>
  <c r="O1005" i="7" s="1"/>
  <c r="I1005" i="7"/>
  <c r="H1005" i="7"/>
  <c r="L822" i="7"/>
  <c r="H822" i="7"/>
  <c r="R822" i="7"/>
  <c r="O822" i="7" s="1"/>
  <c r="P822" i="7"/>
  <c r="Q822" i="7" s="1"/>
  <c r="J822" i="7"/>
  <c r="I822" i="7"/>
  <c r="J648" i="7"/>
  <c r="R648" i="7"/>
  <c r="O648" i="7" s="1"/>
  <c r="I648" i="7"/>
  <c r="H648" i="7"/>
  <c r="L648" i="7"/>
  <c r="P648" i="7"/>
  <c r="Q648" i="7" s="1"/>
  <c r="L419" i="7"/>
  <c r="J419" i="7"/>
  <c r="I419" i="7"/>
  <c r="H419" i="7"/>
  <c r="L153" i="7"/>
  <c r="P153" i="7"/>
  <c r="Q153" i="7" s="1"/>
  <c r="J153" i="7"/>
  <c r="I153" i="7"/>
  <c r="H153" i="7"/>
  <c r="R153" i="7"/>
  <c r="O153" i="7" s="1"/>
  <c r="L1021" i="7"/>
  <c r="I1021" i="7"/>
  <c r="H1021" i="7"/>
  <c r="J1021" i="7"/>
  <c r="R1021" i="7"/>
  <c r="O1021" i="7" s="1"/>
  <c r="P1021" i="7"/>
  <c r="Q1021" i="7" s="1"/>
  <c r="H1025" i="7"/>
  <c r="I1025" i="7"/>
  <c r="L1025" i="7"/>
  <c r="P1025" i="7"/>
  <c r="Q1025" i="7" s="1"/>
  <c r="J1025" i="7"/>
  <c r="R1025" i="7"/>
  <c r="O1025" i="7" s="1"/>
  <c r="T977" i="7"/>
  <c r="S977" i="7"/>
  <c r="J961" i="7"/>
  <c r="R961" i="7"/>
  <c r="O961" i="7" s="1"/>
  <c r="P961" i="7"/>
  <c r="Q961" i="7" s="1"/>
  <c r="L961" i="7"/>
  <c r="H961" i="7"/>
  <c r="I961" i="7"/>
  <c r="T703" i="7"/>
  <c r="S703" i="7"/>
  <c r="T604" i="7"/>
  <c r="S604" i="7"/>
  <c r="T493" i="7"/>
  <c r="S493" i="7"/>
  <c r="S332" i="7"/>
  <c r="T332" i="7"/>
  <c r="T1013" i="7"/>
  <c r="S1013" i="7"/>
  <c r="R935" i="7"/>
  <c r="O935" i="7" s="1"/>
  <c r="I935" i="7"/>
  <c r="H935" i="7"/>
  <c r="J935" i="7"/>
  <c r="L935" i="7"/>
  <c r="P935" i="7"/>
  <c r="Q935" i="7" s="1"/>
  <c r="S1027" i="7"/>
  <c r="T1027" i="7"/>
  <c r="S640" i="7"/>
  <c r="T640" i="7"/>
  <c r="T598" i="7"/>
  <c r="S598" i="7"/>
  <c r="S135" i="7"/>
  <c r="T135" i="7"/>
  <c r="L642" i="7"/>
  <c r="R642" i="7"/>
  <c r="O642" i="7" s="1"/>
  <c r="I642" i="7"/>
  <c r="H642" i="7"/>
  <c r="J642" i="7"/>
  <c r="P642" i="7"/>
  <c r="Q642" i="7" s="1"/>
  <c r="T846" i="7"/>
  <c r="S846" i="7"/>
  <c r="T996" i="7"/>
  <c r="S996" i="7"/>
  <c r="S925" i="7"/>
  <c r="T925" i="7"/>
  <c r="H985" i="7"/>
  <c r="R985" i="7"/>
  <c r="O985" i="7" s="1"/>
  <c r="J985" i="7"/>
  <c r="P985" i="7"/>
  <c r="Q985" i="7" s="1"/>
  <c r="L985" i="7"/>
  <c r="I985" i="7"/>
  <c r="T856" i="7"/>
  <c r="S856" i="7"/>
  <c r="T482" i="7"/>
  <c r="S482" i="7"/>
  <c r="S849" i="7"/>
  <c r="T849" i="7"/>
  <c r="H585" i="7"/>
  <c r="L585" i="7"/>
  <c r="P585" i="7"/>
  <c r="Q585" i="7" s="1"/>
  <c r="J585" i="7"/>
  <c r="I585" i="7"/>
  <c r="R585" i="7"/>
  <c r="O585" i="7" s="1"/>
  <c r="T774" i="7"/>
  <c r="S774" i="7"/>
  <c r="T771" i="7"/>
  <c r="S771" i="7"/>
  <c r="S408" i="7"/>
  <c r="T408" i="7"/>
  <c r="S723" i="7"/>
  <c r="T723" i="7"/>
  <c r="L540" i="7"/>
  <c r="J540" i="7"/>
  <c r="I540" i="7"/>
  <c r="H540" i="7"/>
  <c r="R540" i="7"/>
  <c r="O540" i="7" s="1"/>
  <c r="P540" i="7"/>
  <c r="Q540" i="7" s="1"/>
  <c r="S760" i="7"/>
  <c r="T760" i="7"/>
  <c r="S148" i="7"/>
  <c r="T148" i="7"/>
  <c r="T314" i="7"/>
  <c r="S314" i="7"/>
  <c r="R982" i="7"/>
  <c r="O982" i="7" s="1"/>
  <c r="H982" i="7"/>
  <c r="P982" i="7"/>
  <c r="Q982" i="7" s="1"/>
  <c r="L982" i="7"/>
  <c r="J982" i="7"/>
  <c r="I982" i="7"/>
  <c r="T945" i="7"/>
  <c r="S945" i="7"/>
  <c r="S833" i="7"/>
  <c r="T833" i="7"/>
  <c r="T98" i="7"/>
  <c r="S98" i="7"/>
  <c r="L350" i="7"/>
  <c r="P350" i="7"/>
  <c r="Q350" i="7" s="1"/>
  <c r="J350" i="7"/>
  <c r="I350" i="7"/>
  <c r="H350" i="7"/>
  <c r="R350" i="7"/>
  <c r="O350" i="7" s="1"/>
  <c r="L89" i="7"/>
  <c r="P89" i="7"/>
  <c r="Q89" i="7" s="1"/>
  <c r="I89" i="7"/>
  <c r="H89" i="7"/>
  <c r="R89" i="7"/>
  <c r="O89" i="7" s="1"/>
  <c r="J89" i="7"/>
  <c r="T967" i="7"/>
  <c r="S967" i="7"/>
  <c r="I898" i="7"/>
  <c r="P898" i="7"/>
  <c r="Q898" i="7" s="1"/>
  <c r="H898" i="7"/>
  <c r="R898" i="7"/>
  <c r="O898" i="7" s="1"/>
  <c r="L898" i="7"/>
  <c r="J898" i="7"/>
  <c r="S660" i="7"/>
  <c r="T660" i="7"/>
  <c r="R1020" i="7"/>
  <c r="O1020" i="7" s="1"/>
  <c r="L1020" i="7"/>
  <c r="I1020" i="7"/>
  <c r="J1020" i="7"/>
  <c r="H1020" i="7"/>
  <c r="P1020" i="7"/>
  <c r="Q1020" i="7" s="1"/>
  <c r="R951" i="7"/>
  <c r="O951" i="7" s="1"/>
  <c r="I951" i="7"/>
  <c r="H951" i="7"/>
  <c r="P951" i="7"/>
  <c r="Q951" i="7" s="1"/>
  <c r="L951" i="7"/>
  <c r="J951" i="7"/>
  <c r="L1014" i="7"/>
  <c r="R1014" i="7"/>
  <c r="O1014" i="7" s="1"/>
  <c r="H1014" i="7"/>
  <c r="P1014" i="7"/>
  <c r="Q1014" i="7" s="1"/>
  <c r="I1014" i="7"/>
  <c r="J1014" i="7"/>
  <c r="P957" i="7"/>
  <c r="Q957" i="7" s="1"/>
  <c r="L957" i="7"/>
  <c r="I957" i="7"/>
  <c r="R957" i="7"/>
  <c r="O957" i="7" s="1"/>
  <c r="J957" i="7"/>
  <c r="H957" i="7"/>
  <c r="T899" i="7"/>
  <c r="S899" i="7"/>
  <c r="T677" i="7"/>
  <c r="S677" i="7"/>
  <c r="S568" i="7"/>
  <c r="T568" i="7"/>
  <c r="R687" i="7"/>
  <c r="O687" i="7" s="1"/>
  <c r="I687" i="7"/>
  <c r="H687" i="7"/>
  <c r="L687" i="7"/>
  <c r="P687" i="7"/>
  <c r="Q687" i="7" s="1"/>
  <c r="J687" i="7"/>
  <c r="S244" i="7"/>
  <c r="T244" i="7"/>
  <c r="J327" i="7"/>
  <c r="I327" i="7"/>
  <c r="L327" i="7"/>
  <c r="H327" i="7"/>
  <c r="P327" i="7"/>
  <c r="Q327" i="7" s="1"/>
  <c r="R327" i="7"/>
  <c r="O327" i="7" s="1"/>
  <c r="S555" i="7"/>
  <c r="T555" i="7"/>
  <c r="L589" i="7"/>
  <c r="R589" i="7"/>
  <c r="O589" i="7" s="1"/>
  <c r="P589" i="7"/>
  <c r="Q589" i="7" s="1"/>
  <c r="J589" i="7"/>
  <c r="H589" i="7"/>
  <c r="I589" i="7"/>
  <c r="L989" i="7"/>
  <c r="J989" i="7"/>
  <c r="P989" i="7"/>
  <c r="Q989" i="7" s="1"/>
  <c r="I989" i="7"/>
  <c r="H989" i="7"/>
  <c r="R989" i="7"/>
  <c r="O989" i="7" s="1"/>
  <c r="P941" i="7"/>
  <c r="Q941" i="7" s="1"/>
  <c r="J941" i="7"/>
  <c r="R941" i="7"/>
  <c r="O941" i="7" s="1"/>
  <c r="L941" i="7"/>
  <c r="I941" i="7"/>
  <c r="H941" i="7"/>
  <c r="P1016" i="7"/>
  <c r="Q1016" i="7" s="1"/>
  <c r="I1016" i="7"/>
  <c r="L1016" i="7"/>
  <c r="R1016" i="7"/>
  <c r="O1016" i="7" s="1"/>
  <c r="H1016" i="7"/>
  <c r="J1016" i="7"/>
  <c r="L875" i="7"/>
  <c r="H875" i="7"/>
  <c r="R875" i="7"/>
  <c r="O875" i="7" s="1"/>
  <c r="J875" i="7"/>
  <c r="I875" i="7"/>
  <c r="P875" i="7"/>
  <c r="Q875" i="7" s="1"/>
  <c r="J805" i="7"/>
  <c r="L805" i="7"/>
  <c r="R805" i="7"/>
  <c r="O805" i="7" s="1"/>
  <c r="P805" i="7"/>
  <c r="Q805" i="7" s="1"/>
  <c r="I805" i="7"/>
  <c r="H805" i="7"/>
  <c r="H702" i="7"/>
  <c r="J702" i="7"/>
  <c r="R702" i="7"/>
  <c r="O702" i="7" s="1"/>
  <c r="L702" i="7"/>
  <c r="I702" i="7"/>
  <c r="P702" i="7"/>
  <c r="Q702" i="7" s="1"/>
  <c r="P560" i="7"/>
  <c r="Q560" i="7" s="1"/>
  <c r="J560" i="7"/>
  <c r="R560" i="7"/>
  <c r="O560" i="7" s="1"/>
  <c r="L560" i="7"/>
  <c r="H560" i="7"/>
  <c r="I560" i="7"/>
  <c r="L997" i="7"/>
  <c r="R997" i="7"/>
  <c r="O997" i="7" s="1"/>
  <c r="H997" i="7"/>
  <c r="J997" i="7"/>
  <c r="P997" i="7"/>
  <c r="Q997" i="7" s="1"/>
  <c r="I997" i="7"/>
  <c r="R880" i="7"/>
  <c r="O880" i="7" s="1"/>
  <c r="I880" i="7"/>
  <c r="J880" i="7"/>
  <c r="H880" i="7"/>
  <c r="P880" i="7"/>
  <c r="Q880" i="7" s="1"/>
  <c r="L880" i="7"/>
  <c r="T981" i="7"/>
  <c r="S981" i="7"/>
  <c r="R937" i="7"/>
  <c r="O937" i="7" s="1"/>
  <c r="H937" i="7"/>
  <c r="I937" i="7"/>
  <c r="P937" i="7"/>
  <c r="Q937" i="7" s="1"/>
  <c r="L937" i="7"/>
  <c r="J937" i="7"/>
  <c r="H923" i="7"/>
  <c r="L923" i="7"/>
  <c r="J923" i="7"/>
  <c r="I923" i="7"/>
  <c r="R923" i="7"/>
  <c r="O923" i="7" s="1"/>
  <c r="P923" i="7"/>
  <c r="Q923" i="7" s="1"/>
  <c r="T1015" i="7"/>
  <c r="S1015" i="7"/>
  <c r="S995" i="7"/>
  <c r="T995" i="7"/>
  <c r="P693" i="7"/>
  <c r="Q693" i="7" s="1"/>
  <c r="J693" i="7"/>
  <c r="L693" i="7"/>
  <c r="R693" i="7"/>
  <c r="O693" i="7" s="1"/>
  <c r="I693" i="7"/>
  <c r="H693" i="7"/>
  <c r="T769" i="7"/>
  <c r="S769" i="7"/>
  <c r="S712" i="7"/>
  <c r="T712" i="7"/>
  <c r="T467" i="7"/>
  <c r="S467" i="7"/>
  <c r="T342" i="7"/>
  <c r="S342" i="7"/>
  <c r="S75" i="7"/>
  <c r="T75" i="7"/>
  <c r="L398" i="7"/>
  <c r="P398" i="7"/>
  <c r="Q398" i="7" s="1"/>
  <c r="H398" i="7"/>
  <c r="R398" i="7"/>
  <c r="O398" i="7" s="1"/>
  <c r="J398" i="7"/>
  <c r="I398" i="7"/>
  <c r="S87" i="7"/>
  <c r="T87" i="7"/>
  <c r="T63" i="7"/>
  <c r="S63" i="7"/>
  <c r="R959" i="7"/>
  <c r="O959" i="7" s="1"/>
  <c r="I959" i="7"/>
  <c r="J959" i="7"/>
  <c r="H959" i="7"/>
  <c r="L959" i="7"/>
  <c r="P959" i="7"/>
  <c r="Q959" i="7" s="1"/>
  <c r="H939" i="7"/>
  <c r="J939" i="7"/>
  <c r="I939" i="7"/>
  <c r="P939" i="7"/>
  <c r="Q939" i="7" s="1"/>
  <c r="L939" i="7"/>
  <c r="R939" i="7"/>
  <c r="O939" i="7" s="1"/>
  <c r="P1008" i="7"/>
  <c r="Q1008" i="7" s="1"/>
  <c r="L1008" i="7"/>
  <c r="J1008" i="7"/>
  <c r="I1008" i="7"/>
  <c r="R1008" i="7"/>
  <c r="O1008" i="7" s="1"/>
  <c r="H1008" i="7"/>
  <c r="T724" i="7"/>
  <c r="S724" i="7"/>
  <c r="T544" i="7"/>
  <c r="S544" i="7"/>
  <c r="L626" i="7"/>
  <c r="R626" i="7" s="1"/>
  <c r="H626" i="7"/>
  <c r="J626" i="7"/>
  <c r="I626" i="7"/>
  <c r="L547" i="7"/>
  <c r="P547" i="7"/>
  <c r="Q547" i="7" s="1"/>
  <c r="I547" i="7"/>
  <c r="H547" i="7"/>
  <c r="R547" i="7"/>
  <c r="O547" i="7" s="1"/>
  <c r="J547" i="7"/>
  <c r="L286" i="7"/>
  <c r="P286" i="7"/>
  <c r="Q286" i="7" s="1"/>
  <c r="H286" i="7"/>
  <c r="R286" i="7"/>
  <c r="O286" i="7" s="1"/>
  <c r="J286" i="7"/>
  <c r="I286" i="7"/>
  <c r="I1022" i="7"/>
  <c r="R1022" i="7"/>
  <c r="O1022" i="7" s="1"/>
  <c r="H1022" i="7"/>
  <c r="P1022" i="7"/>
  <c r="Q1022" i="7" s="1"/>
  <c r="J1022" i="7"/>
  <c r="L1022" i="7"/>
  <c r="L929" i="7"/>
  <c r="H929" i="7"/>
  <c r="J929" i="7"/>
  <c r="I929" i="7"/>
  <c r="R929" i="7"/>
  <c r="O929" i="7" s="1"/>
  <c r="P929" i="7"/>
  <c r="Q929" i="7" s="1"/>
  <c r="T893" i="7"/>
  <c r="S893" i="7"/>
  <c r="H966" i="7"/>
  <c r="L966" i="7"/>
  <c r="P966" i="7"/>
  <c r="Q966" i="7" s="1"/>
  <c r="J966" i="7"/>
  <c r="I966" i="7"/>
  <c r="R966" i="7"/>
  <c r="O966" i="7" s="1"/>
  <c r="T810" i="7"/>
  <c r="S810" i="7"/>
  <c r="J784" i="7"/>
  <c r="I784" i="7"/>
  <c r="L784" i="7"/>
  <c r="P784" i="7"/>
  <c r="Q784" i="7" s="1"/>
  <c r="H784" i="7"/>
  <c r="R784" i="7"/>
  <c r="O784" i="7" s="1"/>
  <c r="T806" i="7"/>
  <c r="S806" i="7"/>
  <c r="S396" i="7"/>
  <c r="T396" i="7"/>
  <c r="L383" i="7"/>
  <c r="P383" i="7"/>
  <c r="Q383" i="7" s="1"/>
  <c r="J383" i="7"/>
  <c r="I383" i="7"/>
  <c r="H383" i="7"/>
  <c r="R383" i="7"/>
  <c r="O383" i="7" s="1"/>
  <c r="T588" i="7"/>
  <c r="S588" i="7"/>
  <c r="T572" i="7"/>
  <c r="S572" i="7"/>
  <c r="L334" i="7"/>
  <c r="I334" i="7"/>
  <c r="H334" i="7"/>
  <c r="R334" i="7"/>
  <c r="O334" i="7" s="1"/>
  <c r="P334" i="7"/>
  <c r="Q334" i="7" s="1"/>
  <c r="J334" i="7"/>
  <c r="S272" i="7"/>
  <c r="T272" i="7"/>
  <c r="T254" i="7"/>
  <c r="S254" i="7"/>
  <c r="L907" i="7"/>
  <c r="I907" i="7"/>
  <c r="J907" i="7"/>
  <c r="R907" i="7"/>
  <c r="O907" i="7" s="1"/>
  <c r="P907" i="7"/>
  <c r="Q907" i="7" s="1"/>
  <c r="H907" i="7"/>
  <c r="S971" i="7"/>
  <c r="T971" i="7"/>
  <c r="T608" i="7"/>
  <c r="S608" i="7"/>
  <c r="L844" i="7"/>
  <c r="R844" i="7"/>
  <c r="O844" i="7" s="1"/>
  <c r="J844" i="7"/>
  <c r="I844" i="7"/>
  <c r="P844" i="7"/>
  <c r="Q844" i="7" s="1"/>
  <c r="H844" i="7"/>
  <c r="J799" i="7"/>
  <c r="I799" i="7"/>
  <c r="R799" i="7"/>
  <c r="O799" i="7" s="1"/>
  <c r="H799" i="7"/>
  <c r="P799" i="7"/>
  <c r="Q799" i="7" s="1"/>
  <c r="L799" i="7"/>
  <c r="H694" i="7"/>
  <c r="R694" i="7"/>
  <c r="O694" i="7" s="1"/>
  <c r="P694" i="7"/>
  <c r="Q694" i="7" s="1"/>
  <c r="L694" i="7"/>
  <c r="I694" i="7"/>
  <c r="J694" i="7"/>
  <c r="J1019" i="7"/>
  <c r="I1019" i="7"/>
  <c r="L1019" i="7"/>
  <c r="P1019" i="7"/>
  <c r="Q1019" i="7" s="1"/>
  <c r="H1019" i="7"/>
  <c r="R1019" i="7"/>
  <c r="O1019" i="7" s="1"/>
  <c r="T777" i="7"/>
  <c r="S777" i="7"/>
  <c r="P1006" i="7"/>
  <c r="Q1006" i="7" s="1"/>
  <c r="J1006" i="7"/>
  <c r="R1006" i="7"/>
  <c r="O1006" i="7" s="1"/>
  <c r="H1006" i="7"/>
  <c r="I1006" i="7"/>
  <c r="L1006" i="7"/>
  <c r="S865" i="7"/>
  <c r="T865" i="7"/>
  <c r="P902" i="7"/>
  <c r="Q902" i="7" s="1"/>
  <c r="L902" i="7"/>
  <c r="J902" i="7"/>
  <c r="I902" i="7"/>
  <c r="H902" i="7"/>
  <c r="R902" i="7"/>
  <c r="O902" i="7" s="1"/>
  <c r="T863" i="7"/>
  <c r="S863" i="7"/>
  <c r="L938" i="7"/>
  <c r="P938" i="7"/>
  <c r="Q938" i="7" s="1"/>
  <c r="I938" i="7"/>
  <c r="J938" i="7"/>
  <c r="H938" i="7"/>
  <c r="R938" i="7"/>
  <c r="O938" i="7" s="1"/>
  <c r="L738" i="7"/>
  <c r="I738" i="7"/>
  <c r="J738" i="7"/>
  <c r="H738" i="7"/>
  <c r="R738" i="7"/>
  <c r="O738" i="7" s="1"/>
  <c r="P738" i="7"/>
  <c r="Q738" i="7" s="1"/>
  <c r="R472" i="7"/>
  <c r="O472" i="7" s="1"/>
  <c r="I472" i="7"/>
  <c r="J472" i="7"/>
  <c r="H472" i="7"/>
  <c r="L472" i="7"/>
  <c r="P472" i="7"/>
  <c r="Q472" i="7" s="1"/>
  <c r="T713" i="7"/>
  <c r="S713" i="7"/>
  <c r="P973" i="7"/>
  <c r="Q973" i="7" s="1"/>
  <c r="J973" i="7"/>
  <c r="H973" i="7"/>
  <c r="R973" i="7"/>
  <c r="O973" i="7" s="1"/>
  <c r="L973" i="7"/>
  <c r="I973" i="7"/>
  <c r="T508" i="7"/>
  <c r="S508" i="7"/>
  <c r="T847" i="7"/>
  <c r="S847" i="7"/>
  <c r="R536" i="7"/>
  <c r="O536" i="7" s="1"/>
  <c r="I536" i="7"/>
  <c r="J536" i="7"/>
  <c r="H536" i="7"/>
  <c r="L536" i="7"/>
  <c r="P536" i="7"/>
  <c r="Q536" i="7" s="1"/>
  <c r="S455" i="7"/>
  <c r="T455" i="7"/>
  <c r="T172" i="7"/>
  <c r="S172" i="7"/>
  <c r="T591" i="7"/>
  <c r="S591" i="7"/>
  <c r="J404" i="7"/>
  <c r="L404" i="7"/>
  <c r="P404" i="7"/>
  <c r="Q404" i="7" s="1"/>
  <c r="H404" i="7"/>
  <c r="I404" i="7"/>
  <c r="R404" i="7"/>
  <c r="O404" i="7" s="1"/>
  <c r="T376" i="7"/>
  <c r="S376" i="7"/>
  <c r="R299" i="7"/>
  <c r="O299" i="7" s="1"/>
  <c r="I299" i="7"/>
  <c r="H299" i="7"/>
  <c r="P299" i="7"/>
  <c r="Q299" i="7" s="1"/>
  <c r="L299" i="7"/>
  <c r="J299" i="7"/>
  <c r="T515" i="7"/>
  <c r="S515" i="7"/>
  <c r="S308" i="7"/>
  <c r="T308" i="7"/>
  <c r="L230" i="7"/>
  <c r="P230" i="7"/>
  <c r="Q230" i="7" s="1"/>
  <c r="J230" i="7"/>
  <c r="I230" i="7"/>
  <c r="H230" i="7"/>
  <c r="R230" i="7"/>
  <c r="O230" i="7" s="1"/>
  <c r="S872" i="7"/>
  <c r="T872" i="7"/>
  <c r="T562" i="7"/>
  <c r="S562" i="7"/>
  <c r="T92" i="7"/>
  <c r="S92" i="7"/>
  <c r="S919" i="7"/>
  <c r="T919" i="7"/>
  <c r="H670" i="7"/>
  <c r="R670" i="7"/>
  <c r="O670" i="7" s="1"/>
  <c r="J670" i="7"/>
  <c r="I670" i="7"/>
  <c r="P670" i="7"/>
  <c r="Q670" i="7" s="1"/>
  <c r="L670" i="7"/>
  <c r="L597" i="7"/>
  <c r="R597" i="7"/>
  <c r="O597" i="7" s="1"/>
  <c r="H597" i="7"/>
  <c r="P597" i="7"/>
  <c r="Q597" i="7" s="1"/>
  <c r="I597" i="7"/>
  <c r="J597" i="7"/>
  <c r="L483" i="7"/>
  <c r="P483" i="7"/>
  <c r="Q483" i="7" s="1"/>
  <c r="I483" i="7"/>
  <c r="H483" i="7"/>
  <c r="R483" i="7"/>
  <c r="O483" i="7" s="1"/>
  <c r="J483" i="7"/>
  <c r="L222" i="7"/>
  <c r="P222" i="7" s="1"/>
  <c r="Q222" i="7" s="1"/>
  <c r="I222" i="7"/>
  <c r="H222" i="7"/>
  <c r="J222" i="7"/>
  <c r="R1010" i="7"/>
  <c r="O1010" i="7" s="1"/>
  <c r="I1010" i="7"/>
  <c r="J1010" i="7"/>
  <c r="P1010" i="7"/>
  <c r="Q1010" i="7" s="1"/>
  <c r="H1010" i="7"/>
  <c r="L1010" i="7"/>
  <c r="T943" i="7"/>
  <c r="S943" i="7"/>
  <c r="H1001" i="7"/>
  <c r="J1001" i="7"/>
  <c r="I1001" i="7"/>
  <c r="L1001" i="7"/>
  <c r="P1001" i="7"/>
  <c r="Q1001" i="7" s="1"/>
  <c r="R1001" i="7"/>
  <c r="O1001" i="7" s="1"/>
  <c r="L891" i="7"/>
  <c r="J891" i="7"/>
  <c r="P891" i="7"/>
  <c r="Q891" i="7" s="1"/>
  <c r="R891" i="7"/>
  <c r="O891" i="7" s="1"/>
  <c r="I891" i="7"/>
  <c r="H891" i="7"/>
  <c r="L867" i="7"/>
  <c r="R867" i="7"/>
  <c r="O867" i="7" s="1"/>
  <c r="H867" i="7"/>
  <c r="P867" i="7"/>
  <c r="Q867" i="7" s="1"/>
  <c r="J867" i="7"/>
  <c r="I867" i="7"/>
  <c r="L843" i="7"/>
  <c r="I843" i="7"/>
  <c r="R843" i="7"/>
  <c r="O843" i="7" s="1"/>
  <c r="J843" i="7"/>
  <c r="H843" i="7"/>
  <c r="P843" i="7"/>
  <c r="Q843" i="7" s="1"/>
  <c r="T99" i="7"/>
  <c r="S99" i="7"/>
  <c r="H431" i="7"/>
  <c r="R431" i="7"/>
  <c r="O431" i="7" s="1"/>
  <c r="J431" i="7"/>
  <c r="I431" i="7"/>
  <c r="P431" i="7"/>
  <c r="Q431" i="7" s="1"/>
  <c r="L431" i="7"/>
  <c r="J720" i="7"/>
  <c r="I720" i="7"/>
  <c r="H720" i="7"/>
  <c r="R720" i="7"/>
  <c r="O720" i="7" s="1"/>
  <c r="P720" i="7"/>
  <c r="Q720" i="7" s="1"/>
  <c r="L720" i="7"/>
  <c r="P257" i="7"/>
  <c r="Q257" i="7" s="1"/>
  <c r="J257" i="7"/>
  <c r="I257" i="7"/>
  <c r="R257" i="7"/>
  <c r="O257" i="7" s="1"/>
  <c r="L257" i="7"/>
  <c r="H257" i="7"/>
  <c r="J207" i="7"/>
  <c r="L207" i="7"/>
  <c r="I207" i="7"/>
  <c r="H207" i="7"/>
  <c r="R207" i="7"/>
  <c r="O207" i="7" s="1"/>
  <c r="P207" i="7"/>
  <c r="Q207" i="7" s="1"/>
  <c r="I223" i="7"/>
  <c r="H223" i="7"/>
  <c r="L223" i="7"/>
  <c r="P223" i="7" s="1"/>
  <c r="Q223" i="7" s="1"/>
  <c r="J223" i="7"/>
  <c r="L185" i="7"/>
  <c r="J185" i="7"/>
  <c r="I185" i="7"/>
  <c r="H185" i="7"/>
  <c r="R185" i="7"/>
  <c r="O185" i="7" s="1"/>
  <c r="P185" i="7"/>
  <c r="Q185" i="7" s="1"/>
  <c r="H903" i="7"/>
  <c r="I903" i="7"/>
  <c r="J903" i="7"/>
  <c r="P903" i="7"/>
  <c r="Q903" i="7" s="1"/>
  <c r="L903" i="7"/>
  <c r="R903" i="7"/>
  <c r="O903" i="7" s="1"/>
  <c r="J688" i="7"/>
  <c r="H688" i="7"/>
  <c r="R688" i="7"/>
  <c r="O688" i="7" s="1"/>
  <c r="P688" i="7"/>
  <c r="Q688" i="7" s="1"/>
  <c r="I688" i="7"/>
  <c r="L688" i="7"/>
  <c r="T652" i="7"/>
  <c r="S652" i="7"/>
  <c r="J606" i="7"/>
  <c r="I606" i="7"/>
  <c r="R606" i="7"/>
  <c r="O606" i="7" s="1"/>
  <c r="P606" i="7"/>
  <c r="Q606" i="7" s="1"/>
  <c r="L606" i="7"/>
  <c r="H606" i="7"/>
  <c r="H503" i="7"/>
  <c r="J503" i="7"/>
  <c r="I503" i="7"/>
  <c r="R503" i="7"/>
  <c r="O503" i="7" s="1"/>
  <c r="L503" i="7"/>
  <c r="P503" i="7"/>
  <c r="Q503" i="7" s="1"/>
  <c r="J953" i="7"/>
  <c r="I953" i="7"/>
  <c r="L953" i="7"/>
  <c r="H953" i="7"/>
  <c r="R953" i="7"/>
  <c r="O953" i="7" s="1"/>
  <c r="P953" i="7"/>
  <c r="Q953" i="7" s="1"/>
  <c r="L730" i="7"/>
  <c r="J730" i="7"/>
  <c r="H730" i="7"/>
  <c r="I730" i="7"/>
  <c r="P730" i="7"/>
  <c r="Q730" i="7" s="1"/>
  <c r="R730" i="7"/>
  <c r="O730" i="7" s="1"/>
  <c r="S965" i="7"/>
  <c r="T965" i="7"/>
  <c r="T1009" i="7"/>
  <c r="S1009" i="7"/>
  <c r="S976" i="7"/>
  <c r="T976" i="7"/>
  <c r="T850" i="7"/>
  <c r="S850" i="7"/>
  <c r="P809" i="7"/>
  <c r="Q809" i="7" s="1"/>
  <c r="L809" i="7"/>
  <c r="J809" i="7"/>
  <c r="I809" i="7"/>
  <c r="H809" i="7"/>
  <c r="R809" i="7"/>
  <c r="O809" i="7" s="1"/>
  <c r="T647" i="7"/>
  <c r="S647" i="7"/>
  <c r="T610" i="7"/>
  <c r="S610" i="7"/>
  <c r="S855" i="7"/>
  <c r="T855" i="7"/>
  <c r="R840" i="7"/>
  <c r="O840" i="7" s="1"/>
  <c r="I840" i="7"/>
  <c r="H840" i="7"/>
  <c r="L840" i="7"/>
  <c r="J840" i="7"/>
  <c r="P840" i="7"/>
  <c r="Q840" i="7" s="1"/>
  <c r="J807" i="7"/>
  <c r="I807" i="7"/>
  <c r="H807" i="7"/>
  <c r="L807" i="7"/>
  <c r="P807" i="7"/>
  <c r="Q807" i="7" s="1"/>
  <c r="R807" i="7"/>
  <c r="O807" i="7" s="1"/>
  <c r="P908" i="7"/>
  <c r="Q908" i="7" s="1"/>
  <c r="L908" i="7"/>
  <c r="J908" i="7"/>
  <c r="R908" i="7"/>
  <c r="O908" i="7" s="1"/>
  <c r="I908" i="7"/>
  <c r="H908" i="7"/>
  <c r="S654" i="7"/>
  <c r="T654" i="7"/>
  <c r="S532" i="7"/>
  <c r="T532" i="7"/>
  <c r="S719" i="7"/>
  <c r="T719" i="7"/>
  <c r="J497" i="7"/>
  <c r="L497" i="7"/>
  <c r="H497" i="7"/>
  <c r="R497" i="7"/>
  <c r="O497" i="7" s="1"/>
  <c r="P497" i="7"/>
  <c r="Q497" i="7" s="1"/>
  <c r="I497" i="7"/>
  <c r="P385" i="7"/>
  <c r="Q385" i="7" s="1"/>
  <c r="J385" i="7"/>
  <c r="I385" i="7"/>
  <c r="R385" i="7"/>
  <c r="O385" i="7" s="1"/>
  <c r="L385" i="7"/>
  <c r="H385" i="7"/>
  <c r="R504" i="7"/>
  <c r="O504" i="7" s="1"/>
  <c r="I504" i="7"/>
  <c r="P504" i="7"/>
  <c r="Q504" i="7" s="1"/>
  <c r="H504" i="7"/>
  <c r="J504" i="7"/>
  <c r="L504" i="7"/>
  <c r="J889" i="7"/>
  <c r="I889" i="7"/>
  <c r="H889" i="7"/>
  <c r="L889" i="7"/>
  <c r="R889" i="7"/>
  <c r="O889" i="7" s="1"/>
  <c r="P889" i="7"/>
  <c r="Q889" i="7" s="1"/>
  <c r="P685" i="7"/>
  <c r="Q685" i="7" s="1"/>
  <c r="L685" i="7"/>
  <c r="J685" i="7"/>
  <c r="R685" i="7"/>
  <c r="O685" i="7" s="1"/>
  <c r="I685" i="7"/>
  <c r="H685" i="7"/>
  <c r="I596" i="7"/>
  <c r="L596" i="7"/>
  <c r="J596" i="7"/>
  <c r="H596" i="7"/>
  <c r="R596" i="7"/>
  <c r="O596" i="7" s="1"/>
  <c r="P596" i="7"/>
  <c r="Q596" i="7" s="1"/>
  <c r="T448" i="7"/>
  <c r="S448" i="7"/>
  <c r="H394" i="7"/>
  <c r="J394" i="7"/>
  <c r="I394" i="7"/>
  <c r="L394" i="7"/>
  <c r="R394" i="7"/>
  <c r="O394" i="7" s="1"/>
  <c r="P394" i="7"/>
  <c r="Q394" i="7" s="1"/>
  <c r="S796" i="7"/>
  <c r="T796" i="7"/>
  <c r="R743" i="7"/>
  <c r="O743" i="7" s="1"/>
  <c r="I743" i="7"/>
  <c r="P743" i="7"/>
  <c r="Q743" i="7" s="1"/>
  <c r="J743" i="7"/>
  <c r="H743" i="7"/>
  <c r="L743" i="7"/>
  <c r="P518" i="7"/>
  <c r="Q518" i="7" s="1"/>
  <c r="J518" i="7"/>
  <c r="I518" i="7"/>
  <c r="H518" i="7"/>
  <c r="L518" i="7"/>
  <c r="R518" i="7"/>
  <c r="O518" i="7" s="1"/>
  <c r="T778" i="7"/>
  <c r="S778" i="7"/>
  <c r="T732" i="7"/>
  <c r="S732" i="7"/>
  <c r="S602" i="7"/>
  <c r="T602" i="7"/>
  <c r="H742" i="7"/>
  <c r="J742" i="7"/>
  <c r="I742" i="7"/>
  <c r="L742" i="7"/>
  <c r="R742" i="7"/>
  <c r="O742" i="7" s="1"/>
  <c r="P742" i="7"/>
  <c r="Q742" i="7" s="1"/>
  <c r="T554" i="7"/>
  <c r="S554" i="7"/>
  <c r="P297" i="7"/>
  <c r="Q297" i="7" s="1"/>
  <c r="J297" i="7"/>
  <c r="R297" i="7"/>
  <c r="O297" i="7" s="1"/>
  <c r="L297" i="7"/>
  <c r="I297" i="7"/>
  <c r="H297" i="7"/>
  <c r="L262" i="7"/>
  <c r="R262" i="7"/>
  <c r="O262" i="7" s="1"/>
  <c r="H262" i="7"/>
  <c r="J262" i="7"/>
  <c r="P262" i="7"/>
  <c r="Q262" i="7" s="1"/>
  <c r="I262" i="7"/>
  <c r="P984" i="7"/>
  <c r="Q984" i="7" s="1"/>
  <c r="H984" i="7"/>
  <c r="L984" i="7"/>
  <c r="J984" i="7"/>
  <c r="R984" i="7"/>
  <c r="O984" i="7" s="1"/>
  <c r="I984" i="7"/>
  <c r="T690" i="7"/>
  <c r="S690" i="7"/>
  <c r="L516" i="7"/>
  <c r="H516" i="7"/>
  <c r="P516" i="7"/>
  <c r="Q516" i="7" s="1"/>
  <c r="J516" i="7"/>
  <c r="R516" i="7"/>
  <c r="O516" i="7" s="1"/>
  <c r="I516" i="7"/>
  <c r="J348" i="7"/>
  <c r="I348" i="7"/>
  <c r="R348" i="7"/>
  <c r="O348" i="7" s="1"/>
  <c r="H348" i="7"/>
  <c r="L348" i="7"/>
  <c r="P348" i="7"/>
  <c r="Q348" i="7" s="1"/>
  <c r="T285" i="7"/>
  <c r="S285" i="7"/>
  <c r="P188" i="7"/>
  <c r="Q188" i="7" s="1"/>
  <c r="J188" i="7"/>
  <c r="I188" i="7"/>
  <c r="H188" i="7"/>
  <c r="R188" i="7"/>
  <c r="O188" i="7" s="1"/>
  <c r="L188" i="7"/>
  <c r="T520" i="7"/>
  <c r="S520" i="7"/>
  <c r="S363" i="7"/>
  <c r="T363" i="7"/>
  <c r="J324" i="7"/>
  <c r="I324" i="7"/>
  <c r="L324" i="7"/>
  <c r="P324" i="7"/>
  <c r="Q324" i="7" s="1"/>
  <c r="H324" i="7"/>
  <c r="R324" i="7"/>
  <c r="O324" i="7" s="1"/>
  <c r="H298" i="7"/>
  <c r="L298" i="7"/>
  <c r="R298" i="7"/>
  <c r="O298" i="7" s="1"/>
  <c r="P298" i="7"/>
  <c r="Q298" i="7" s="1"/>
  <c r="J298" i="7"/>
  <c r="I298" i="7"/>
  <c r="T181" i="7"/>
  <c r="S181" i="7"/>
  <c r="T386" i="7"/>
  <c r="S386" i="7"/>
  <c r="T811" i="7"/>
  <c r="S811" i="7"/>
  <c r="T729" i="7"/>
  <c r="S729" i="7"/>
  <c r="T689" i="7"/>
  <c r="S689" i="7"/>
  <c r="S471" i="7"/>
  <c r="T471" i="7"/>
  <c r="T331" i="7"/>
  <c r="S331" i="7"/>
  <c r="T296" i="7"/>
  <c r="S296" i="7"/>
  <c r="P273" i="7"/>
  <c r="Q273" i="7" s="1"/>
  <c r="L273" i="7"/>
  <c r="R273" i="7"/>
  <c r="O273" i="7" s="1"/>
  <c r="J273" i="7"/>
  <c r="H273" i="7"/>
  <c r="I273" i="7"/>
  <c r="T755" i="7"/>
  <c r="S755" i="7"/>
  <c r="T362" i="7"/>
  <c r="S362" i="7"/>
  <c r="T280" i="7"/>
  <c r="S280" i="7"/>
  <c r="S276" i="7"/>
  <c r="T276" i="7"/>
  <c r="T263" i="7"/>
  <c r="S263" i="7"/>
  <c r="R70" i="7"/>
  <c r="O70" i="7" s="1"/>
  <c r="I70" i="7"/>
  <c r="L70" i="7"/>
  <c r="J70" i="7"/>
  <c r="H70" i="7"/>
  <c r="P70" i="7"/>
  <c r="Q70" i="7" s="1"/>
  <c r="T399" i="7"/>
  <c r="S399" i="7"/>
  <c r="T150" i="7"/>
  <c r="S150" i="7"/>
  <c r="T512" i="7"/>
  <c r="S512" i="7"/>
  <c r="L214" i="7"/>
  <c r="J214" i="7"/>
  <c r="I214" i="7"/>
  <c r="H214" i="7"/>
  <c r="L325" i="7"/>
  <c r="P325" i="7"/>
  <c r="Q325" i="7" s="1"/>
  <c r="J325" i="7"/>
  <c r="I325" i="7"/>
  <c r="H325" i="7"/>
  <c r="R325" i="7"/>
  <c r="O325" i="7" s="1"/>
  <c r="T248" i="7"/>
  <c r="S248" i="7"/>
  <c r="T186" i="7"/>
  <c r="S186" i="7"/>
  <c r="H69" i="7"/>
  <c r="J69" i="7"/>
  <c r="I69" i="7"/>
  <c r="L69" i="7"/>
  <c r="R69" i="7"/>
  <c r="O69" i="7" s="1"/>
  <c r="P69" i="7"/>
  <c r="Q69" i="7" s="1"/>
  <c r="T391" i="7"/>
  <c r="S391" i="7"/>
  <c r="T369" i="7"/>
  <c r="S369" i="7"/>
  <c r="R178" i="7"/>
  <c r="O178" i="7" s="1"/>
  <c r="H178" i="7"/>
  <c r="L178" i="7"/>
  <c r="J178" i="7"/>
  <c r="I178" i="7"/>
  <c r="P178" i="7"/>
  <c r="Q178" i="7" s="1"/>
  <c r="T163" i="7"/>
  <c r="S163" i="7"/>
  <c r="T428" i="7"/>
  <c r="S428" i="7"/>
  <c r="T307" i="7"/>
  <c r="S307" i="7"/>
  <c r="J220" i="7"/>
  <c r="I220" i="7"/>
  <c r="R220" i="7"/>
  <c r="O220" i="7" s="1"/>
  <c r="H220" i="7"/>
  <c r="P220" i="7"/>
  <c r="Q220" i="7" s="1"/>
  <c r="L220" i="7"/>
  <c r="L53" i="7"/>
  <c r="P53" i="7"/>
  <c r="Q53" i="7" s="1"/>
  <c r="R53" i="7"/>
  <c r="O53" i="7" s="1"/>
  <c r="J53" i="7"/>
  <c r="I53" i="7"/>
  <c r="H53" i="7"/>
  <c r="T179" i="7"/>
  <c r="S179" i="7"/>
  <c r="T86" i="7"/>
  <c r="S86" i="7"/>
  <c r="P653" i="7"/>
  <c r="Q653" i="7" s="1"/>
  <c r="I653" i="7"/>
  <c r="L653" i="7"/>
  <c r="J653" i="7"/>
  <c r="H653" i="7"/>
  <c r="R653" i="7"/>
  <c r="O653" i="7" s="1"/>
  <c r="P377" i="7"/>
  <c r="Q377" i="7" s="1"/>
  <c r="L377" i="7"/>
  <c r="R377" i="7"/>
  <c r="O377" i="7" s="1"/>
  <c r="I377" i="7"/>
  <c r="J377" i="7"/>
  <c r="H377" i="7"/>
  <c r="T141" i="7"/>
  <c r="S141" i="7"/>
  <c r="T41" i="7"/>
  <c r="S41" i="7"/>
  <c r="T458" i="7"/>
  <c r="S458" i="7"/>
  <c r="J58" i="7"/>
  <c r="R58" i="7"/>
  <c r="O58" i="7" s="1"/>
  <c r="I58" i="7"/>
  <c r="H58" i="7"/>
  <c r="P58" i="7"/>
  <c r="Q58" i="7" s="1"/>
  <c r="L58" i="7"/>
  <c r="S39" i="7"/>
  <c r="T39" i="7"/>
  <c r="L37" i="7"/>
  <c r="I37" i="7"/>
  <c r="H37" i="7"/>
  <c r="R37" i="7"/>
  <c r="O37" i="7" s="1"/>
  <c r="J37" i="7"/>
  <c r="P37" i="7"/>
  <c r="Q37" i="7" s="1"/>
  <c r="R994" i="7"/>
  <c r="O994" i="7" s="1"/>
  <c r="I994" i="7"/>
  <c r="J994" i="7"/>
  <c r="P994" i="7"/>
  <c r="Q994" i="7" s="1"/>
  <c r="L994" i="7"/>
  <c r="H994" i="7"/>
  <c r="R931" i="7"/>
  <c r="O931" i="7" s="1"/>
  <c r="H931" i="7"/>
  <c r="P931" i="7"/>
  <c r="Q931" i="7" s="1"/>
  <c r="J931" i="7"/>
  <c r="I931" i="7"/>
  <c r="L931" i="7"/>
  <c r="L798" i="7"/>
  <c r="R798" i="7"/>
  <c r="O798" i="7" s="1"/>
  <c r="H798" i="7"/>
  <c r="P798" i="7"/>
  <c r="Q798" i="7" s="1"/>
  <c r="J798" i="7"/>
  <c r="I798" i="7"/>
  <c r="I955" i="7"/>
  <c r="L955" i="7"/>
  <c r="R955" i="7"/>
  <c r="O955" i="7" s="1"/>
  <c r="P955" i="7"/>
  <c r="Q955" i="7" s="1"/>
  <c r="H955" i="7"/>
  <c r="J955" i="7"/>
  <c r="S1007" i="7"/>
  <c r="T1007" i="7"/>
  <c r="S878" i="7"/>
  <c r="T878" i="7"/>
  <c r="R864" i="7"/>
  <c r="O864" i="7" s="1"/>
  <c r="I864" i="7"/>
  <c r="L864" i="7"/>
  <c r="P864" i="7"/>
  <c r="Q864" i="7" s="1"/>
  <c r="J864" i="7"/>
  <c r="H864" i="7"/>
  <c r="S873" i="7"/>
  <c r="T873" i="7"/>
  <c r="H766" i="7"/>
  <c r="J766" i="7"/>
  <c r="I766" i="7"/>
  <c r="L766" i="7"/>
  <c r="R766" i="7"/>
  <c r="O766" i="7" s="1"/>
  <c r="P766" i="7"/>
  <c r="Q766" i="7" s="1"/>
  <c r="J672" i="7"/>
  <c r="L672" i="7"/>
  <c r="H672" i="7"/>
  <c r="R672" i="7"/>
  <c r="O672" i="7" s="1"/>
  <c r="P672" i="7"/>
  <c r="Q672" i="7" s="1"/>
  <c r="I672" i="7"/>
  <c r="R570" i="7"/>
  <c r="O570" i="7" s="1"/>
  <c r="I570" i="7"/>
  <c r="H570" i="7"/>
  <c r="P570" i="7"/>
  <c r="Q570" i="7" s="1"/>
  <c r="L570" i="7"/>
  <c r="J570" i="7"/>
  <c r="T802" i="7"/>
  <c r="S802" i="7"/>
  <c r="T975" i="7"/>
  <c r="S975" i="7"/>
  <c r="J696" i="7"/>
  <c r="H696" i="7"/>
  <c r="R696" i="7"/>
  <c r="O696" i="7" s="1"/>
  <c r="P696" i="7"/>
  <c r="Q696" i="7" s="1"/>
  <c r="L696" i="7"/>
  <c r="I696" i="7"/>
  <c r="T612" i="7"/>
  <c r="S612" i="7"/>
  <c r="S773" i="7"/>
  <c r="T773" i="7"/>
  <c r="S645" i="7"/>
  <c r="T645" i="7"/>
  <c r="S744" i="7"/>
  <c r="T744" i="7"/>
  <c r="T684" i="7"/>
  <c r="S684" i="7"/>
  <c r="S671" i="7"/>
  <c r="T671" i="7"/>
  <c r="S553" i="7"/>
  <c r="T553" i="7"/>
  <c r="T775" i="7"/>
  <c r="S775" i="7"/>
  <c r="J566" i="7"/>
  <c r="H566" i="7"/>
  <c r="R566" i="7"/>
  <c r="O566" i="7" s="1"/>
  <c r="P566" i="7"/>
  <c r="Q566" i="7" s="1"/>
  <c r="L566" i="7"/>
  <c r="I566" i="7"/>
  <c r="T447" i="7"/>
  <c r="S447" i="7"/>
  <c r="R832" i="7"/>
  <c r="O832" i="7" s="1"/>
  <c r="I832" i="7"/>
  <c r="L832" i="7"/>
  <c r="H832" i="7"/>
  <c r="P832" i="7"/>
  <c r="Q832" i="7" s="1"/>
  <c r="J832" i="7"/>
  <c r="I574" i="7"/>
  <c r="H574" i="7"/>
  <c r="L574" i="7"/>
  <c r="R574" i="7"/>
  <c r="O574" i="7" s="1"/>
  <c r="J574" i="7"/>
  <c r="P574" i="7"/>
  <c r="Q574" i="7" s="1"/>
  <c r="J500" i="7"/>
  <c r="H500" i="7"/>
  <c r="L500" i="7"/>
  <c r="I500" i="7"/>
  <c r="R500" i="7"/>
  <c r="O500" i="7" s="1"/>
  <c r="P500" i="7"/>
  <c r="Q500" i="7" s="1"/>
  <c r="S469" i="7"/>
  <c r="T469" i="7"/>
  <c r="T636" i="7"/>
  <c r="S636" i="7"/>
  <c r="T577" i="7"/>
  <c r="S577" i="7"/>
  <c r="T531" i="7"/>
  <c r="S531" i="7"/>
  <c r="T464" i="7"/>
  <c r="S464" i="7"/>
  <c r="T999" i="7"/>
  <c r="S999" i="7"/>
  <c r="S715" i="7"/>
  <c r="T715" i="7"/>
  <c r="L658" i="7"/>
  <c r="I658" i="7"/>
  <c r="H658" i="7"/>
  <c r="J658" i="7"/>
  <c r="P658" i="7"/>
  <c r="Q658" i="7" s="1"/>
  <c r="R658" i="7"/>
  <c r="O658" i="7" s="1"/>
  <c r="T524" i="7"/>
  <c r="S524" i="7"/>
  <c r="S378" i="7"/>
  <c r="T378" i="7"/>
  <c r="R317" i="7"/>
  <c r="O317" i="7" s="1"/>
  <c r="H317" i="7"/>
  <c r="L317" i="7"/>
  <c r="J317" i="7"/>
  <c r="I317" i="7"/>
  <c r="P317" i="7"/>
  <c r="Q317" i="7" s="1"/>
  <c r="S735" i="7"/>
  <c r="T735" i="7"/>
  <c r="T373" i="7"/>
  <c r="S373" i="7"/>
  <c r="R339" i="7"/>
  <c r="O339" i="7" s="1"/>
  <c r="I339" i="7"/>
  <c r="J339" i="7"/>
  <c r="H339" i="7"/>
  <c r="P339" i="7"/>
  <c r="Q339" i="7" s="1"/>
  <c r="L339" i="7"/>
  <c r="T196" i="7"/>
  <c r="S196" i="7"/>
  <c r="L121" i="7"/>
  <c r="J121" i="7"/>
  <c r="R121" i="7"/>
  <c r="O121" i="7" s="1"/>
  <c r="P121" i="7"/>
  <c r="Q121" i="7" s="1"/>
  <c r="H121" i="7"/>
  <c r="I121" i="7"/>
  <c r="S859" i="7"/>
  <c r="T859" i="7"/>
  <c r="S595" i="7"/>
  <c r="T595" i="7"/>
  <c r="J136" i="7"/>
  <c r="I136" i="7"/>
  <c r="H136" i="7"/>
  <c r="R136" i="7"/>
  <c r="O136" i="7" s="1"/>
  <c r="P136" i="7"/>
  <c r="Q136" i="7" s="1"/>
  <c r="L136" i="7"/>
  <c r="S823" i="7"/>
  <c r="T823" i="7"/>
  <c r="T474" i="7"/>
  <c r="S474" i="7"/>
  <c r="T438" i="7"/>
  <c r="S438" i="7"/>
  <c r="R182" i="7"/>
  <c r="O182" i="7" s="1"/>
  <c r="I182" i="7"/>
  <c r="J182" i="7"/>
  <c r="L182" i="7"/>
  <c r="H182" i="7"/>
  <c r="P182" i="7"/>
  <c r="Q182" i="7" s="1"/>
  <c r="T120" i="7"/>
  <c r="S120" i="7"/>
  <c r="S680" i="7"/>
  <c r="T680" i="7"/>
  <c r="S603" i="7"/>
  <c r="T603" i="7"/>
  <c r="T237" i="7"/>
  <c r="S237" i="7"/>
  <c r="T240" i="7"/>
  <c r="S240" i="7"/>
  <c r="S310" i="7"/>
  <c r="T310" i="7"/>
  <c r="R663" i="7"/>
  <c r="O663" i="7" s="1"/>
  <c r="I663" i="7"/>
  <c r="L663" i="7"/>
  <c r="P663" i="7"/>
  <c r="Q663" i="7" s="1"/>
  <c r="J663" i="7"/>
  <c r="H663" i="7"/>
  <c r="S567" i="7"/>
  <c r="T567" i="7"/>
  <c r="J269" i="7"/>
  <c r="I269" i="7"/>
  <c r="P269" i="7"/>
  <c r="Q269" i="7" s="1"/>
  <c r="R269" i="7"/>
  <c r="O269" i="7" s="1"/>
  <c r="L269" i="7"/>
  <c r="H269" i="7"/>
  <c r="T247" i="7"/>
  <c r="S247" i="7"/>
  <c r="T821" i="7"/>
  <c r="S821" i="7"/>
  <c r="S241" i="7"/>
  <c r="T241" i="7"/>
  <c r="R184" i="7"/>
  <c r="O184" i="7" s="1"/>
  <c r="H184" i="7"/>
  <c r="P184" i="7"/>
  <c r="Q184" i="7" s="1"/>
  <c r="L184" i="7"/>
  <c r="J184" i="7"/>
  <c r="I184" i="7"/>
  <c r="T740" i="7"/>
  <c r="S740" i="7"/>
  <c r="H439" i="7"/>
  <c r="J439" i="7"/>
  <c r="I439" i="7"/>
  <c r="R439" i="7"/>
  <c r="O439" i="7" s="1"/>
  <c r="P439" i="7"/>
  <c r="Q439" i="7" s="1"/>
  <c r="L439" i="7"/>
  <c r="L169" i="7"/>
  <c r="I169" i="7"/>
  <c r="R169" i="7"/>
  <c r="O169" i="7" s="1"/>
  <c r="H169" i="7"/>
  <c r="J169" i="7"/>
  <c r="P169" i="7"/>
  <c r="Q169" i="7" s="1"/>
  <c r="R118" i="7"/>
  <c r="O118" i="7" s="1"/>
  <c r="I118" i="7"/>
  <c r="J118" i="7"/>
  <c r="P118" i="7"/>
  <c r="Q118" i="7" s="1"/>
  <c r="H118" i="7"/>
  <c r="L118" i="7"/>
  <c r="S392" i="7"/>
  <c r="T392" i="7"/>
  <c r="L193" i="7"/>
  <c r="R193" i="7"/>
  <c r="O193" i="7" s="1"/>
  <c r="H193" i="7"/>
  <c r="P193" i="7"/>
  <c r="Q193" i="7" s="1"/>
  <c r="J193" i="7"/>
  <c r="I193" i="7"/>
  <c r="S256" i="7"/>
  <c r="T256" i="7"/>
  <c r="S111" i="7"/>
  <c r="T111" i="7"/>
  <c r="T59" i="7"/>
  <c r="S59" i="7"/>
  <c r="T194" i="7"/>
  <c r="S194" i="7"/>
  <c r="S127" i="7"/>
  <c r="T127" i="7"/>
  <c r="R78" i="7"/>
  <c r="O78" i="7" s="1"/>
  <c r="I78" i="7"/>
  <c r="J78" i="7"/>
  <c r="H78" i="7"/>
  <c r="L78" i="7"/>
  <c r="P78" i="7"/>
  <c r="Q78" i="7" s="1"/>
  <c r="R174" i="7"/>
  <c r="O174" i="7" s="1"/>
  <c r="I174" i="7"/>
  <c r="P174" i="7"/>
  <c r="Q174" i="7" s="1"/>
  <c r="L174" i="7"/>
  <c r="J174" i="7"/>
  <c r="H174" i="7"/>
  <c r="S159" i="7"/>
  <c r="T159" i="7"/>
  <c r="T137" i="7"/>
  <c r="S137" i="7"/>
  <c r="T94" i="7"/>
  <c r="S94" i="7"/>
  <c r="T382" i="7"/>
  <c r="S382" i="7"/>
  <c r="P84" i="7"/>
  <c r="Q84" i="7" s="1"/>
  <c r="I84" i="7"/>
  <c r="R84" i="7"/>
  <c r="O84" i="7" s="1"/>
  <c r="H84" i="7"/>
  <c r="L84" i="7"/>
  <c r="J84" i="7"/>
  <c r="T239" i="7"/>
  <c r="S239" i="7"/>
  <c r="S143" i="7"/>
  <c r="T143" i="7"/>
  <c r="S108" i="7"/>
  <c r="T108" i="7"/>
  <c r="L45" i="7"/>
  <c r="J45" i="7"/>
  <c r="I45" i="7"/>
  <c r="R45" i="7"/>
  <c r="O45" i="7" s="1"/>
  <c r="P45" i="7"/>
  <c r="Q45" i="7" s="1"/>
  <c r="H45" i="7"/>
  <c r="T24" i="7"/>
  <c r="S24" i="7"/>
  <c r="S183" i="7"/>
  <c r="T183" i="7"/>
  <c r="T115" i="7"/>
  <c r="S115" i="7"/>
  <c r="T546" i="7"/>
  <c r="S546" i="7"/>
  <c r="T461" i="7"/>
  <c r="S461" i="7"/>
  <c r="T245" i="7"/>
  <c r="S245" i="7"/>
  <c r="S402" i="7"/>
  <c r="T402" i="7"/>
  <c r="S336" i="7"/>
  <c r="T336" i="7"/>
  <c r="T243" i="7"/>
  <c r="S243" i="7"/>
  <c r="L73" i="7"/>
  <c r="J73" i="7"/>
  <c r="I73" i="7"/>
  <c r="H73" i="7"/>
  <c r="P73" i="7"/>
  <c r="Q73" i="7" s="1"/>
  <c r="R73" i="7"/>
  <c r="O73" i="7" s="1"/>
  <c r="T227" i="7"/>
  <c r="S227" i="7"/>
  <c r="S154" i="7"/>
  <c r="T154" i="7"/>
  <c r="J987" i="7"/>
  <c r="I987" i="7"/>
  <c r="R987" i="7"/>
  <c r="O987" i="7" s="1"/>
  <c r="L987" i="7"/>
  <c r="H987" i="7"/>
  <c r="P987" i="7"/>
  <c r="Q987" i="7" s="1"/>
  <c r="H950" i="7"/>
  <c r="J950" i="7"/>
  <c r="R950" i="7"/>
  <c r="O950" i="7" s="1"/>
  <c r="P950" i="7"/>
  <c r="Q950" i="7" s="1"/>
  <c r="I950" i="7"/>
  <c r="L950" i="7"/>
  <c r="P910" i="7"/>
  <c r="Q910" i="7" s="1"/>
  <c r="R910" i="7"/>
  <c r="O910" i="7" s="1"/>
  <c r="H910" i="7"/>
  <c r="L910" i="7"/>
  <c r="I910" i="7"/>
  <c r="J910" i="7"/>
  <c r="S852" i="7"/>
  <c r="T852" i="7"/>
  <c r="T948" i="7"/>
  <c r="S948" i="7"/>
  <c r="S892" i="7"/>
  <c r="T892" i="7"/>
  <c r="R1002" i="7"/>
  <c r="O1002" i="7" s="1"/>
  <c r="I1002" i="7"/>
  <c r="P1002" i="7"/>
  <c r="Q1002" i="7" s="1"/>
  <c r="J1002" i="7"/>
  <c r="H1002" i="7"/>
  <c r="L1002" i="7"/>
  <c r="T921" i="7"/>
  <c r="S921" i="7"/>
  <c r="L650" i="7"/>
  <c r="J650" i="7"/>
  <c r="H650" i="7"/>
  <c r="R650" i="7"/>
  <c r="O650" i="7" s="1"/>
  <c r="P650" i="7"/>
  <c r="Q650" i="7" s="1"/>
  <c r="I650" i="7"/>
  <c r="T502" i="7"/>
  <c r="S502" i="7"/>
  <c r="S913" i="7"/>
  <c r="T913" i="7"/>
  <c r="L779" i="7"/>
  <c r="H779" i="7"/>
  <c r="R779" i="7"/>
  <c r="O779" i="7" s="1"/>
  <c r="P779" i="7"/>
  <c r="Q779" i="7" s="1"/>
  <c r="I779" i="7"/>
  <c r="J779" i="7"/>
  <c r="P576" i="7"/>
  <c r="Q576" i="7" s="1"/>
  <c r="L576" i="7"/>
  <c r="I576" i="7"/>
  <c r="H576" i="7"/>
  <c r="J576" i="7"/>
  <c r="R576" i="7"/>
  <c r="O576" i="7" s="1"/>
  <c r="S964" i="7"/>
  <c r="T964" i="7"/>
  <c r="S736" i="7"/>
  <c r="T736" i="7"/>
  <c r="L675" i="7"/>
  <c r="P675" i="7"/>
  <c r="Q675" i="7" s="1"/>
  <c r="R675" i="7"/>
  <c r="O675" i="7" s="1"/>
  <c r="J675" i="7"/>
  <c r="I675" i="7"/>
  <c r="H675" i="7"/>
  <c r="T646" i="7"/>
  <c r="S646" i="7"/>
  <c r="S815" i="7"/>
  <c r="T815" i="7"/>
  <c r="S794" i="7"/>
  <c r="T794" i="7"/>
  <c r="H750" i="7"/>
  <c r="R750" i="7"/>
  <c r="O750" i="7" s="1"/>
  <c r="J750" i="7"/>
  <c r="L750" i="7"/>
  <c r="P750" i="7"/>
  <c r="Q750" i="7" s="1"/>
  <c r="I750" i="7"/>
  <c r="L883" i="7"/>
  <c r="J883" i="7"/>
  <c r="I883" i="7"/>
  <c r="H883" i="7"/>
  <c r="P883" i="7"/>
  <c r="Q883" i="7" s="1"/>
  <c r="R883" i="7"/>
  <c r="O883" i="7" s="1"/>
  <c r="L523" i="7"/>
  <c r="R523" i="7"/>
  <c r="O523" i="7" s="1"/>
  <c r="H523" i="7"/>
  <c r="P523" i="7"/>
  <c r="Q523" i="7" s="1"/>
  <c r="J523" i="7"/>
  <c r="I523" i="7"/>
  <c r="S731" i="7"/>
  <c r="T731" i="7"/>
  <c r="L666" i="7"/>
  <c r="I666" i="7"/>
  <c r="H666" i="7"/>
  <c r="J666" i="7"/>
  <c r="R666" i="7"/>
  <c r="O666" i="7" s="1"/>
  <c r="P666" i="7"/>
  <c r="Q666" i="7" s="1"/>
  <c r="R552" i="7"/>
  <c r="O552" i="7" s="1"/>
  <c r="I552" i="7"/>
  <c r="L552" i="7"/>
  <c r="P552" i="7"/>
  <c r="Q552" i="7" s="1"/>
  <c r="J552" i="7"/>
  <c r="H552" i="7"/>
  <c r="T681" i="7"/>
  <c r="S681" i="7"/>
  <c r="T528" i="7"/>
  <c r="S528" i="7"/>
  <c r="H564" i="7"/>
  <c r="R564" i="7"/>
  <c r="O564" i="7" s="1"/>
  <c r="L564" i="7"/>
  <c r="J564" i="7"/>
  <c r="I564" i="7"/>
  <c r="P564" i="7"/>
  <c r="Q564" i="7" s="1"/>
  <c r="T450" i="7"/>
  <c r="S450" i="7"/>
  <c r="L390" i="7"/>
  <c r="R390" i="7"/>
  <c r="O390" i="7" s="1"/>
  <c r="H390" i="7"/>
  <c r="J390" i="7"/>
  <c r="I390" i="7"/>
  <c r="P390" i="7"/>
  <c r="Q390" i="7" s="1"/>
  <c r="T725" i="7"/>
  <c r="S725" i="7"/>
  <c r="T599" i="7"/>
  <c r="S599" i="7"/>
  <c r="L475" i="7"/>
  <c r="J475" i="7"/>
  <c r="I475" i="7"/>
  <c r="H475" i="7"/>
  <c r="R475" i="7"/>
  <c r="O475" i="7" s="1"/>
  <c r="P475" i="7"/>
  <c r="Q475" i="7" s="1"/>
  <c r="S440" i="7"/>
  <c r="T440" i="7"/>
  <c r="J905" i="7"/>
  <c r="L905" i="7"/>
  <c r="I905" i="7"/>
  <c r="P905" i="7"/>
  <c r="Q905" i="7" s="1"/>
  <c r="R905" i="7"/>
  <c r="O905" i="7" s="1"/>
  <c r="H905" i="7"/>
  <c r="T507" i="7"/>
  <c r="S507" i="7"/>
  <c r="J629" i="7"/>
  <c r="I629" i="7"/>
  <c r="H629" i="7"/>
  <c r="L629" i="7"/>
  <c r="S478" i="7"/>
  <c r="T478" i="7"/>
  <c r="S457" i="7"/>
  <c r="T457" i="7"/>
  <c r="P409" i="7"/>
  <c r="Q409" i="7" s="1"/>
  <c r="I409" i="7"/>
  <c r="R409" i="7"/>
  <c r="O409" i="7" s="1"/>
  <c r="H409" i="7"/>
  <c r="J409" i="7"/>
  <c r="L409" i="7"/>
  <c r="R251" i="7"/>
  <c r="O251" i="7" s="1"/>
  <c r="I251" i="7"/>
  <c r="J251" i="7"/>
  <c r="P251" i="7"/>
  <c r="Q251" i="7" s="1"/>
  <c r="L251" i="7"/>
  <c r="H251" i="7"/>
  <c r="P164" i="7"/>
  <c r="Q164" i="7" s="1"/>
  <c r="J164" i="7"/>
  <c r="R164" i="7"/>
  <c r="O164" i="7" s="1"/>
  <c r="H164" i="7"/>
  <c r="L164" i="7"/>
  <c r="I164" i="7"/>
  <c r="S611" i="7"/>
  <c r="T611" i="7"/>
  <c r="P361" i="7"/>
  <c r="Q361" i="7" s="1"/>
  <c r="J361" i="7"/>
  <c r="L361" i="7"/>
  <c r="H361" i="7"/>
  <c r="I361" i="7"/>
  <c r="R361" i="7"/>
  <c r="O361" i="7" s="1"/>
  <c r="S351" i="7"/>
  <c r="T351" i="7"/>
  <c r="J170" i="7"/>
  <c r="H170" i="7"/>
  <c r="R170" i="7"/>
  <c r="O170" i="7" s="1"/>
  <c r="P170" i="7"/>
  <c r="Q170" i="7" s="1"/>
  <c r="L170" i="7"/>
  <c r="I170" i="7"/>
  <c r="J260" i="7"/>
  <c r="I260" i="7"/>
  <c r="L260" i="7"/>
  <c r="H260" i="7"/>
  <c r="R260" i="7"/>
  <c r="O260" i="7" s="1"/>
  <c r="P260" i="7"/>
  <c r="Q260" i="7" s="1"/>
  <c r="L176" i="7"/>
  <c r="J176" i="7"/>
  <c r="I176" i="7"/>
  <c r="H176" i="7"/>
  <c r="R176" i="7"/>
  <c r="O176" i="7" s="1"/>
  <c r="P176" i="7"/>
  <c r="Q176" i="7" s="1"/>
  <c r="J388" i="7"/>
  <c r="I388" i="7"/>
  <c r="P388" i="7"/>
  <c r="Q388" i="7" s="1"/>
  <c r="L388" i="7"/>
  <c r="R388" i="7"/>
  <c r="O388" i="7" s="1"/>
  <c r="H388" i="7"/>
  <c r="T359" i="7"/>
  <c r="S359" i="7"/>
  <c r="R315" i="7"/>
  <c r="O315" i="7" s="1"/>
  <c r="I315" i="7"/>
  <c r="J315" i="7"/>
  <c r="H315" i="7"/>
  <c r="P315" i="7"/>
  <c r="Q315" i="7" s="1"/>
  <c r="L315" i="7"/>
  <c r="T745" i="7"/>
  <c r="S745" i="7"/>
  <c r="J436" i="7"/>
  <c r="I436" i="7"/>
  <c r="L436" i="7"/>
  <c r="H436" i="7"/>
  <c r="R436" i="7"/>
  <c r="O436" i="7" s="1"/>
  <c r="P436" i="7"/>
  <c r="Q436" i="7" s="1"/>
  <c r="S360" i="7"/>
  <c r="T360" i="7"/>
  <c r="T734" i="7"/>
  <c r="S734" i="7"/>
  <c r="S727" i="7"/>
  <c r="T727" i="7"/>
  <c r="T673" i="7"/>
  <c r="S673" i="7"/>
  <c r="S346" i="7"/>
  <c r="T346" i="7"/>
  <c r="H85" i="7"/>
  <c r="L85" i="7"/>
  <c r="J85" i="7"/>
  <c r="I85" i="7"/>
  <c r="R85" i="7"/>
  <c r="O85" i="7" s="1"/>
  <c r="P85" i="7"/>
  <c r="Q85" i="7" s="1"/>
  <c r="S364" i="7"/>
  <c r="T364" i="7"/>
  <c r="T338" i="7"/>
  <c r="S338" i="7"/>
  <c r="S323" i="7"/>
  <c r="T323" i="7"/>
  <c r="S165" i="7"/>
  <c r="T165" i="7"/>
  <c r="P992" i="7"/>
  <c r="Q992" i="7" s="1"/>
  <c r="J992" i="7"/>
  <c r="H992" i="7"/>
  <c r="L992" i="7"/>
  <c r="R992" i="7"/>
  <c r="O992" i="7" s="1"/>
  <c r="I992" i="7"/>
  <c r="L427" i="7"/>
  <c r="P427" i="7" s="1"/>
  <c r="Q427" i="7" s="1"/>
  <c r="J427" i="7"/>
  <c r="I427" i="7"/>
  <c r="R427" i="7"/>
  <c r="O427" i="7" s="1"/>
  <c r="H427" i="7"/>
  <c r="S316" i="7"/>
  <c r="T316" i="7"/>
  <c r="H109" i="7"/>
  <c r="J109" i="7"/>
  <c r="L109" i="7"/>
  <c r="I109" i="7"/>
  <c r="P109" i="7"/>
  <c r="Q109" i="7" s="1"/>
  <c r="R109" i="7"/>
  <c r="O109" i="7" s="1"/>
  <c r="T56" i="7"/>
  <c r="S56" i="7"/>
  <c r="S412" i="7"/>
  <c r="T412" i="7"/>
  <c r="S548" i="7"/>
  <c r="T548" i="7"/>
  <c r="H282" i="7"/>
  <c r="L282" i="7"/>
  <c r="R282" i="7"/>
  <c r="O282" i="7" s="1"/>
  <c r="P282" i="7"/>
  <c r="Q282" i="7" s="1"/>
  <c r="I282" i="7"/>
  <c r="J282" i="7"/>
  <c r="T246" i="7"/>
  <c r="S246" i="7"/>
  <c r="T134" i="7"/>
  <c r="S134" i="7"/>
  <c r="R311" i="7"/>
  <c r="O311" i="7" s="1"/>
  <c r="H311" i="7"/>
  <c r="L311" i="7"/>
  <c r="J311" i="7"/>
  <c r="I311" i="7"/>
  <c r="P311" i="7"/>
  <c r="Q311" i="7" s="1"/>
  <c r="I217" i="7"/>
  <c r="H217" i="7"/>
  <c r="P216" i="7" s="1"/>
  <c r="Q216" i="7" s="1"/>
  <c r="L217" i="7"/>
  <c r="P217" i="7" s="1"/>
  <c r="Q217" i="7" s="1"/>
  <c r="J217" i="7"/>
  <c r="R216" i="7" s="1"/>
  <c r="S105" i="7"/>
  <c r="T105" i="7"/>
  <c r="R57" i="7"/>
  <c r="O57" i="7" s="1"/>
  <c r="I57" i="7"/>
  <c r="H57" i="7"/>
  <c r="L57" i="7"/>
  <c r="P57" i="7"/>
  <c r="Q57" i="7" s="1"/>
  <c r="J57" i="7"/>
  <c r="T30" i="7"/>
  <c r="S30" i="7"/>
  <c r="J699" i="7"/>
  <c r="L699" i="7"/>
  <c r="I699" i="7"/>
  <c r="H699" i="7"/>
  <c r="R699" i="7"/>
  <c r="O699" i="7" s="1"/>
  <c r="P699" i="7"/>
  <c r="Q699" i="7" s="1"/>
  <c r="J236" i="7"/>
  <c r="L236" i="7"/>
  <c r="P236" i="7"/>
  <c r="Q236" i="7" s="1"/>
  <c r="I236" i="7"/>
  <c r="R236" i="7"/>
  <c r="O236" i="7" s="1"/>
  <c r="H236" i="7"/>
  <c r="L215" i="7"/>
  <c r="J215" i="7"/>
  <c r="I215" i="7"/>
  <c r="H215" i="7"/>
  <c r="J175" i="7"/>
  <c r="R175" i="7"/>
  <c r="O175" i="7" s="1"/>
  <c r="H175" i="7"/>
  <c r="L175" i="7"/>
  <c r="I175" i="7"/>
  <c r="P175" i="7"/>
  <c r="Q175" i="7" s="1"/>
  <c r="R49" i="7"/>
  <c r="O49" i="7" s="1"/>
  <c r="I49" i="7"/>
  <c r="H49" i="7"/>
  <c r="L49" i="7"/>
  <c r="J49" i="7"/>
  <c r="P49" i="7"/>
  <c r="Q49" i="7" s="1"/>
  <c r="T1018" i="7"/>
  <c r="S1018" i="7"/>
  <c r="S180" i="7"/>
  <c r="T180" i="7"/>
  <c r="S50" i="7"/>
  <c r="T50" i="7"/>
  <c r="S920" i="7"/>
  <c r="T920" i="7"/>
  <c r="T1028" i="7"/>
  <c r="S1028" i="7"/>
  <c r="T990" i="7"/>
  <c r="S990" i="7"/>
  <c r="T954" i="7"/>
  <c r="S954" i="7"/>
  <c r="S926" i="7"/>
  <c r="T926" i="7"/>
  <c r="L754" i="7"/>
  <c r="J754" i="7"/>
  <c r="P754" i="7"/>
  <c r="Q754" i="7" s="1"/>
  <c r="R754" i="7"/>
  <c r="O754" i="7" s="1"/>
  <c r="I754" i="7"/>
  <c r="H754" i="7"/>
  <c r="T753" i="7"/>
  <c r="S753" i="7"/>
  <c r="S936" i="7"/>
  <c r="T936" i="7"/>
  <c r="T906" i="7"/>
  <c r="S906" i="7"/>
  <c r="S904" i="7"/>
  <c r="T904" i="7"/>
  <c r="T887" i="7"/>
  <c r="S887" i="7"/>
  <c r="H1017" i="7"/>
  <c r="L1017" i="7"/>
  <c r="J1017" i="7"/>
  <c r="I1017" i="7"/>
  <c r="P1017" i="7"/>
  <c r="Q1017" i="7" s="1"/>
  <c r="R1017" i="7"/>
  <c r="O1017" i="7" s="1"/>
  <c r="T963" i="7"/>
  <c r="S963" i="7"/>
  <c r="L946" i="7"/>
  <c r="R946" i="7"/>
  <c r="O946" i="7" s="1"/>
  <c r="H946" i="7"/>
  <c r="P946" i="7"/>
  <c r="Q946" i="7" s="1"/>
  <c r="J946" i="7"/>
  <c r="I946" i="7"/>
  <c r="S839" i="7"/>
  <c r="T839" i="7"/>
  <c r="S896" i="7"/>
  <c r="T896" i="7"/>
  <c r="S804" i="7"/>
  <c r="T804" i="7"/>
  <c r="S781" i="7"/>
  <c r="T781" i="7"/>
  <c r="T686" i="7"/>
  <c r="S686" i="7"/>
  <c r="H569" i="7"/>
  <c r="J569" i="7"/>
  <c r="L569" i="7"/>
  <c r="R569" i="7"/>
  <c r="O569" i="7" s="1"/>
  <c r="P569" i="7"/>
  <c r="Q569" i="7" s="1"/>
  <c r="I569" i="7"/>
  <c r="L451" i="7"/>
  <c r="J451" i="7"/>
  <c r="R451" i="7"/>
  <c r="O451" i="7" s="1"/>
  <c r="I451" i="7"/>
  <c r="H451" i="7"/>
  <c r="P451" i="7"/>
  <c r="Q451" i="7" s="1"/>
  <c r="P741" i="7"/>
  <c r="Q741" i="7" s="1"/>
  <c r="R741" i="7"/>
  <c r="O741" i="7" s="1"/>
  <c r="H741" i="7"/>
  <c r="L741" i="7"/>
  <c r="I741" i="7"/>
  <c r="J741" i="7"/>
  <c r="S664" i="7"/>
  <c r="T664" i="7"/>
  <c r="T986" i="7"/>
  <c r="S986" i="7"/>
  <c r="S886" i="7"/>
  <c r="T886" i="7"/>
  <c r="T837" i="7"/>
  <c r="S837" i="7"/>
  <c r="S783" i="7"/>
  <c r="T783" i="7"/>
  <c r="P757" i="7"/>
  <c r="Q757" i="7" s="1"/>
  <c r="J757" i="7"/>
  <c r="I757" i="7"/>
  <c r="H757" i="7"/>
  <c r="L757" i="7"/>
  <c r="R757" i="7"/>
  <c r="O757" i="7" s="1"/>
  <c r="R578" i="7"/>
  <c r="O578" i="7" s="1"/>
  <c r="I578" i="7"/>
  <c r="J578" i="7"/>
  <c r="H578" i="7"/>
  <c r="P578" i="7"/>
  <c r="Q578" i="7" s="1"/>
  <c r="L578" i="7"/>
  <c r="J466" i="7"/>
  <c r="I466" i="7"/>
  <c r="H466" i="7"/>
  <c r="R466" i="7"/>
  <c r="O466" i="7" s="1"/>
  <c r="P466" i="7"/>
  <c r="Q466" i="7" s="1"/>
  <c r="L466" i="7"/>
  <c r="T912" i="7"/>
  <c r="S912" i="7"/>
  <c r="J627" i="7"/>
  <c r="I627" i="7"/>
  <c r="H627" i="7"/>
  <c r="L627" i="7"/>
  <c r="T639" i="7"/>
  <c r="S639" i="7"/>
  <c r="J481" i="7"/>
  <c r="I481" i="7"/>
  <c r="R481" i="7"/>
  <c r="O481" i="7" s="1"/>
  <c r="H481" i="7"/>
  <c r="P481" i="7"/>
  <c r="Q481" i="7" s="1"/>
  <c r="L481" i="7"/>
  <c r="T444" i="7"/>
  <c r="S444" i="7"/>
  <c r="L714" i="7"/>
  <c r="J714" i="7"/>
  <c r="I714" i="7"/>
  <c r="P714" i="7"/>
  <c r="Q714" i="7" s="1"/>
  <c r="H714" i="7"/>
  <c r="R714" i="7"/>
  <c r="O714" i="7" s="1"/>
  <c r="T679" i="7"/>
  <c r="S679" i="7"/>
  <c r="P882" i="7"/>
  <c r="Q882" i="7" s="1"/>
  <c r="L882" i="7"/>
  <c r="J882" i="7"/>
  <c r="I882" i="7"/>
  <c r="R882" i="7"/>
  <c r="O882" i="7" s="1"/>
  <c r="H882" i="7"/>
  <c r="L770" i="7"/>
  <c r="J770" i="7"/>
  <c r="P770" i="7"/>
  <c r="Q770" i="7" s="1"/>
  <c r="H770" i="7"/>
  <c r="R770" i="7"/>
  <c r="O770" i="7" s="1"/>
  <c r="I770" i="7"/>
  <c r="T692" i="7"/>
  <c r="S692" i="7"/>
  <c r="H551" i="7"/>
  <c r="I551" i="7"/>
  <c r="R551" i="7"/>
  <c r="O551" i="7" s="1"/>
  <c r="P551" i="7"/>
  <c r="Q551" i="7" s="1"/>
  <c r="L551" i="7"/>
  <c r="J551" i="7"/>
  <c r="T335" i="7"/>
  <c r="S335" i="7"/>
  <c r="T616" i="7"/>
  <c r="S616" i="7"/>
  <c r="T614" i="7"/>
  <c r="S614" i="7"/>
  <c r="T573" i="7"/>
  <c r="S573" i="7"/>
  <c r="R496" i="7"/>
  <c r="O496" i="7" s="1"/>
  <c r="I496" i="7"/>
  <c r="H496" i="7"/>
  <c r="L496" i="7"/>
  <c r="P496" i="7"/>
  <c r="Q496" i="7" s="1"/>
  <c r="J496" i="7"/>
  <c r="S489" i="7"/>
  <c r="T489" i="7"/>
  <c r="L61" i="7"/>
  <c r="R61" i="7"/>
  <c r="O61" i="7" s="1"/>
  <c r="P61" i="7"/>
  <c r="Q61" i="7" s="1"/>
  <c r="J61" i="7"/>
  <c r="I61" i="7"/>
  <c r="H61" i="7"/>
  <c r="T480" i="7"/>
  <c r="S480" i="7"/>
  <c r="P430" i="7"/>
  <c r="Q430" i="7" s="1"/>
  <c r="J430" i="7"/>
  <c r="H430" i="7"/>
  <c r="L430" i="7"/>
  <c r="I430" i="7"/>
  <c r="R430" i="7"/>
  <c r="O430" i="7" s="1"/>
  <c r="J303" i="7"/>
  <c r="H303" i="7"/>
  <c r="R303" i="7"/>
  <c r="O303" i="7" s="1"/>
  <c r="P303" i="7"/>
  <c r="Q303" i="7" s="1"/>
  <c r="I303" i="7"/>
  <c r="L303" i="7"/>
  <c r="J167" i="7"/>
  <c r="L167" i="7"/>
  <c r="H167" i="7"/>
  <c r="R167" i="7"/>
  <c r="O167" i="7" s="1"/>
  <c r="P167" i="7"/>
  <c r="Q167" i="7" s="1"/>
  <c r="I167" i="7"/>
  <c r="L565" i="7"/>
  <c r="R565" i="7"/>
  <c r="O565" i="7" s="1"/>
  <c r="H565" i="7"/>
  <c r="J565" i="7"/>
  <c r="I565" i="7"/>
  <c r="P565" i="7"/>
  <c r="Q565" i="7" s="1"/>
  <c r="R291" i="7"/>
  <c r="O291" i="7" s="1"/>
  <c r="I291" i="7"/>
  <c r="L291" i="7"/>
  <c r="J291" i="7"/>
  <c r="H291" i="7"/>
  <c r="P291" i="7"/>
  <c r="Q291" i="7" s="1"/>
  <c r="L674" i="7"/>
  <c r="I674" i="7"/>
  <c r="H674" i="7"/>
  <c r="R674" i="7"/>
  <c r="O674" i="7" s="1"/>
  <c r="P674" i="7"/>
  <c r="Q674" i="7" s="1"/>
  <c r="J674" i="7"/>
  <c r="T526" i="7"/>
  <c r="S526" i="7"/>
  <c r="T305" i="7"/>
  <c r="S305" i="7"/>
  <c r="T453" i="7"/>
  <c r="S453" i="7"/>
  <c r="H370" i="7"/>
  <c r="J370" i="7"/>
  <c r="P370" i="7"/>
  <c r="Q370" i="7" s="1"/>
  <c r="L370" i="7"/>
  <c r="R370" i="7"/>
  <c r="O370" i="7" s="1"/>
  <c r="I370" i="7"/>
  <c r="L255" i="7"/>
  <c r="J255" i="7"/>
  <c r="I255" i="7"/>
  <c r="H255" i="7"/>
  <c r="R255" i="7"/>
  <c r="O255" i="7" s="1"/>
  <c r="P255" i="7"/>
  <c r="Q255" i="7" s="1"/>
  <c r="L201" i="7"/>
  <c r="J201" i="7"/>
  <c r="I201" i="7"/>
  <c r="H201" i="7"/>
  <c r="R201" i="7"/>
  <c r="O201" i="7" s="1"/>
  <c r="P201" i="7"/>
  <c r="Q201" i="7" s="1"/>
  <c r="S579" i="7"/>
  <c r="T579" i="7"/>
  <c r="S268" i="7"/>
  <c r="T268" i="7"/>
  <c r="T259" i="7"/>
  <c r="S259" i="7"/>
  <c r="P817" i="7"/>
  <c r="Q817" i="7" s="1"/>
  <c r="I817" i="7"/>
  <c r="L817" i="7"/>
  <c r="J817" i="7"/>
  <c r="H817" i="7"/>
  <c r="R817" i="7"/>
  <c r="O817" i="7" s="1"/>
  <c r="S432" i="7"/>
  <c r="T432" i="7"/>
  <c r="S571" i="7"/>
  <c r="T571" i="7"/>
  <c r="T349" i="7"/>
  <c r="S349" i="7"/>
  <c r="S202" i="7"/>
  <c r="T202" i="7"/>
  <c r="H495" i="7"/>
  <c r="P495" i="7"/>
  <c r="Q495" i="7" s="1"/>
  <c r="L495" i="7"/>
  <c r="R495" i="7"/>
  <c r="O495" i="7" s="1"/>
  <c r="J495" i="7"/>
  <c r="I495" i="7"/>
  <c r="T261" i="7"/>
  <c r="S261" i="7"/>
  <c r="T358" i="7"/>
  <c r="S358" i="7"/>
  <c r="T107" i="7"/>
  <c r="S107" i="7"/>
  <c r="S205" i="7"/>
  <c r="T205" i="7"/>
  <c r="T198" i="7"/>
  <c r="S198" i="7"/>
  <c r="L21" i="7"/>
  <c r="I21" i="7"/>
  <c r="H21" i="7"/>
  <c r="J21" i="7"/>
  <c r="T706" i="7"/>
  <c r="S706" i="7"/>
  <c r="T126" i="7"/>
  <c r="S126" i="7"/>
  <c r="T224" i="7"/>
  <c r="S224" i="7"/>
  <c r="T47" i="7"/>
  <c r="S47" i="7"/>
  <c r="S139" i="7"/>
  <c r="T139" i="7"/>
  <c r="T530" i="7"/>
  <c r="S530" i="7"/>
  <c r="T38" i="7"/>
  <c r="S38" i="7"/>
  <c r="S456" i="7"/>
  <c r="T456" i="7"/>
  <c r="J103" i="7"/>
  <c r="L103" i="7"/>
  <c r="P103" i="7"/>
  <c r="Q103" i="7" s="1"/>
  <c r="I103" i="7"/>
  <c r="H103" i="7"/>
  <c r="R103" i="7"/>
  <c r="O103" i="7" s="1"/>
  <c r="T60" i="7"/>
  <c r="S60" i="7"/>
  <c r="T81" i="7"/>
  <c r="S81" i="7"/>
  <c r="S877" i="7"/>
  <c r="T877" i="7"/>
  <c r="S884" i="7"/>
  <c r="T884" i="7"/>
  <c r="S974" i="7"/>
  <c r="T974" i="7"/>
  <c r="J969" i="7"/>
  <c r="P969" i="7"/>
  <c r="Q969" i="7" s="1"/>
  <c r="R969" i="7"/>
  <c r="O969" i="7" s="1"/>
  <c r="L969" i="7"/>
  <c r="I969" i="7"/>
  <c r="H969" i="7"/>
  <c r="S928" i="7"/>
  <c r="T928" i="7"/>
  <c r="T759" i="7"/>
  <c r="S759" i="7"/>
  <c r="R711" i="7"/>
  <c r="O711" i="7" s="1"/>
  <c r="I711" i="7"/>
  <c r="J711" i="7"/>
  <c r="L711" i="7"/>
  <c r="P711" i="7"/>
  <c r="Q711" i="7" s="1"/>
  <c r="H711" i="7"/>
  <c r="T983" i="7"/>
  <c r="S983" i="7"/>
  <c r="R791" i="7"/>
  <c r="O791" i="7" s="1"/>
  <c r="I791" i="7"/>
  <c r="L791" i="7"/>
  <c r="H791" i="7"/>
  <c r="P791" i="7"/>
  <c r="Q791" i="7" s="1"/>
  <c r="J791" i="7"/>
  <c r="L814" i="7"/>
  <c r="J814" i="7"/>
  <c r="R814" i="7"/>
  <c r="O814" i="7" s="1"/>
  <c r="P814" i="7"/>
  <c r="Q814" i="7" s="1"/>
  <c r="I814" i="7"/>
  <c r="H814" i="7"/>
  <c r="R927" i="7"/>
  <c r="O927" i="7" s="1"/>
  <c r="I927" i="7"/>
  <c r="P927" i="7"/>
  <c r="Q927" i="7" s="1"/>
  <c r="L927" i="7"/>
  <c r="J927" i="7"/>
  <c r="H927" i="7"/>
  <c r="I793" i="7"/>
  <c r="H793" i="7"/>
  <c r="R793" i="7"/>
  <c r="O793" i="7" s="1"/>
  <c r="L793" i="7"/>
  <c r="J793" i="7"/>
  <c r="P793" i="7"/>
  <c r="Q793" i="7" s="1"/>
  <c r="T782" i="7"/>
  <c r="S782" i="7"/>
  <c r="J952" i="7"/>
  <c r="P952" i="7"/>
  <c r="Q952" i="7" s="1"/>
  <c r="L952" i="7"/>
  <c r="R952" i="7"/>
  <c r="O952" i="7" s="1"/>
  <c r="I952" i="7"/>
  <c r="H952" i="7"/>
  <c r="P584" i="7"/>
  <c r="Q584" i="7" s="1"/>
  <c r="I584" i="7"/>
  <c r="J584" i="7"/>
  <c r="H584" i="7"/>
  <c r="R584" i="7"/>
  <c r="O584" i="7" s="1"/>
  <c r="L584" i="7"/>
  <c r="S678" i="7"/>
  <c r="T678" i="7"/>
  <c r="S916" i="7"/>
  <c r="T916" i="7"/>
  <c r="S767" i="7"/>
  <c r="T767" i="7"/>
  <c r="S728" i="7"/>
  <c r="T728" i="7"/>
  <c r="I590" i="7"/>
  <c r="J590" i="7"/>
  <c r="P590" i="7"/>
  <c r="Q590" i="7" s="1"/>
  <c r="R590" i="7"/>
  <c r="O590" i="7" s="1"/>
  <c r="L590" i="7"/>
  <c r="H590" i="7"/>
  <c r="T381" i="7"/>
  <c r="S381" i="7"/>
  <c r="P862" i="7"/>
  <c r="Q862" i="7" s="1"/>
  <c r="J862" i="7"/>
  <c r="L862" i="7"/>
  <c r="I862" i="7"/>
  <c r="R862" i="7"/>
  <c r="O862" i="7" s="1"/>
  <c r="H862" i="7"/>
  <c r="R747" i="7"/>
  <c r="O747" i="7" s="1"/>
  <c r="H747" i="7"/>
  <c r="P747" i="7"/>
  <c r="Q747" i="7" s="1"/>
  <c r="J747" i="7"/>
  <c r="L747" i="7"/>
  <c r="I747" i="7"/>
  <c r="L707" i="7"/>
  <c r="R707" i="7"/>
  <c r="O707" i="7" s="1"/>
  <c r="I707" i="7"/>
  <c r="P707" i="7"/>
  <c r="Q707" i="7" s="1"/>
  <c r="J707" i="7"/>
  <c r="H707" i="7"/>
  <c r="R514" i="7"/>
  <c r="O514" i="7" s="1"/>
  <c r="H514" i="7"/>
  <c r="P514" i="7"/>
  <c r="Q514" i="7" s="1"/>
  <c r="J514" i="7"/>
  <c r="I514" i="7"/>
  <c r="L514" i="7"/>
  <c r="S441" i="7"/>
  <c r="T441" i="7"/>
  <c r="T691" i="7"/>
  <c r="S691" i="7"/>
  <c r="S662" i="7"/>
  <c r="T662" i="7"/>
  <c r="T655" i="7"/>
  <c r="S655" i="7"/>
  <c r="P454" i="7"/>
  <c r="Q454" i="7" s="1"/>
  <c r="J454" i="7"/>
  <c r="I454" i="7"/>
  <c r="R454" i="7"/>
  <c r="O454" i="7" s="1"/>
  <c r="H454" i="7"/>
  <c r="L454" i="7"/>
  <c r="T434" i="7"/>
  <c r="S434" i="7"/>
  <c r="T888" i="7"/>
  <c r="S888" i="7"/>
  <c r="T617" i="7"/>
  <c r="S617" i="7"/>
  <c r="T519" i="7"/>
  <c r="S519" i="7"/>
  <c r="S511" i="7"/>
  <c r="T511" i="7"/>
  <c r="L146" i="7"/>
  <c r="R146" i="7"/>
  <c r="O146" i="7" s="1"/>
  <c r="P146" i="7"/>
  <c r="Q146" i="7" s="1"/>
  <c r="J146" i="7"/>
  <c r="I146" i="7"/>
  <c r="H146" i="7"/>
  <c r="L44" i="7"/>
  <c r="R44" i="7"/>
  <c r="O44" i="7" s="1"/>
  <c r="P44" i="7"/>
  <c r="Q44" i="7" s="1"/>
  <c r="H44" i="7"/>
  <c r="J44" i="7"/>
  <c r="I44" i="7"/>
  <c r="T871" i="7"/>
  <c r="S871" i="7"/>
  <c r="S651" i="7"/>
  <c r="T651" i="7"/>
  <c r="S605" i="7"/>
  <c r="T605" i="7"/>
  <c r="S575" i="7"/>
  <c r="T575" i="7"/>
  <c r="S545" i="7"/>
  <c r="T545" i="7"/>
  <c r="S533" i="7"/>
  <c r="T533" i="7"/>
  <c r="T374" i="7"/>
  <c r="S374" i="7"/>
  <c r="R158" i="7"/>
  <c r="O158" i="7" s="1"/>
  <c r="I158" i="7"/>
  <c r="L158" i="7"/>
  <c r="H158" i="7"/>
  <c r="J158" i="7"/>
  <c r="P158" i="7"/>
  <c r="Q158" i="7" s="1"/>
  <c r="T403" i="7"/>
  <c r="S403" i="7"/>
  <c r="L161" i="7"/>
  <c r="I161" i="7"/>
  <c r="H161" i="7"/>
  <c r="R161" i="7"/>
  <c r="O161" i="7" s="1"/>
  <c r="P161" i="7"/>
  <c r="Q161" i="7" s="1"/>
  <c r="J161" i="7"/>
  <c r="S505" i="7"/>
  <c r="T505" i="7"/>
  <c r="S232" i="7"/>
  <c r="T232" i="7"/>
  <c r="L129" i="7"/>
  <c r="R129" i="7"/>
  <c r="O129" i="7" s="1"/>
  <c r="H129" i="7"/>
  <c r="J129" i="7"/>
  <c r="I129" i="7"/>
  <c r="P129" i="7"/>
  <c r="Q129" i="7" s="1"/>
  <c r="S644" i="7"/>
  <c r="T644" i="7"/>
  <c r="T309" i="7"/>
  <c r="S309" i="7"/>
  <c r="L326" i="7"/>
  <c r="R326" i="7"/>
  <c r="O326" i="7" s="1"/>
  <c r="H326" i="7"/>
  <c r="P326" i="7"/>
  <c r="Q326" i="7" s="1"/>
  <c r="J326" i="7"/>
  <c r="I326" i="7"/>
  <c r="I420" i="7"/>
  <c r="H420" i="7"/>
  <c r="L420" i="7"/>
  <c r="J420" i="7"/>
  <c r="S347" i="7"/>
  <c r="T347" i="7"/>
  <c r="T901" i="7"/>
  <c r="S901" i="7"/>
  <c r="T718" i="7"/>
  <c r="S718" i="7"/>
  <c r="S708" i="7"/>
  <c r="T708" i="7"/>
  <c r="L406" i="7"/>
  <c r="J406" i="7"/>
  <c r="I406" i="7"/>
  <c r="H406" i="7"/>
  <c r="P406" i="7"/>
  <c r="Q406" i="7" s="1"/>
  <c r="R406" i="7"/>
  <c r="O406" i="7" s="1"/>
  <c r="T225" i="7"/>
  <c r="S225" i="7"/>
  <c r="T117" i="7"/>
  <c r="S117" i="7"/>
  <c r="S77" i="7"/>
  <c r="T77" i="7"/>
  <c r="T64" i="7"/>
  <c r="S64" i="7"/>
  <c r="T437" i="7"/>
  <c r="S437" i="7"/>
  <c r="T229" i="7"/>
  <c r="S229" i="7"/>
  <c r="L82" i="7"/>
  <c r="J82" i="7"/>
  <c r="I82" i="7"/>
  <c r="H82" i="7"/>
  <c r="R82" i="7"/>
  <c r="O82" i="7" s="1"/>
  <c r="P82" i="7"/>
  <c r="Q82" i="7" s="1"/>
  <c r="T283" i="7"/>
  <c r="S283" i="7"/>
  <c r="T367" i="7"/>
  <c r="S367" i="7"/>
  <c r="S228" i="7"/>
  <c r="T228" i="7"/>
  <c r="S33" i="7"/>
  <c r="T33" i="7"/>
  <c r="T101" i="7"/>
  <c r="S101" i="7"/>
  <c r="L442" i="7"/>
  <c r="J442" i="7"/>
  <c r="P442" i="7"/>
  <c r="Q442" i="7" s="1"/>
  <c r="I442" i="7"/>
  <c r="H442" i="7"/>
  <c r="R442" i="7"/>
  <c r="O442" i="7" s="1"/>
  <c r="J191" i="7"/>
  <c r="I191" i="7"/>
  <c r="L191" i="7"/>
  <c r="H191" i="7"/>
  <c r="R191" i="7"/>
  <c r="O191" i="7" s="1"/>
  <c r="P191" i="7"/>
  <c r="Q191" i="7" s="1"/>
  <c r="P100" i="7"/>
  <c r="Q100" i="7" s="1"/>
  <c r="J100" i="7"/>
  <c r="L100" i="7"/>
  <c r="I100" i="7"/>
  <c r="H100" i="7"/>
  <c r="R100" i="7"/>
  <c r="O100" i="7" s="1"/>
  <c r="J66" i="7"/>
  <c r="I66" i="7"/>
  <c r="L66" i="7"/>
  <c r="R66" i="7"/>
  <c r="O66" i="7" s="1"/>
  <c r="P66" i="7"/>
  <c r="Q66" i="7" s="1"/>
  <c r="H66" i="7"/>
  <c r="T147" i="7"/>
  <c r="S147" i="7"/>
  <c r="T344" i="7"/>
  <c r="S344" i="7"/>
  <c r="T288" i="7"/>
  <c r="S288" i="7"/>
  <c r="S203" i="7"/>
  <c r="T203" i="7"/>
  <c r="L88" i="7"/>
  <c r="J88" i="7"/>
  <c r="I88" i="7"/>
  <c r="H88" i="7"/>
  <c r="R88" i="7"/>
  <c r="O88" i="7" s="1"/>
  <c r="P88" i="7"/>
  <c r="Q88" i="7" s="1"/>
  <c r="S48" i="7"/>
  <c r="T48" i="7"/>
  <c r="T930" i="7"/>
  <c r="S930" i="7"/>
  <c r="T267" i="7"/>
  <c r="S267" i="7"/>
  <c r="S238" i="7"/>
  <c r="T238" i="7"/>
  <c r="T106" i="7"/>
  <c r="S106" i="7"/>
  <c r="S71" i="7"/>
  <c r="T71" i="7"/>
  <c r="T192" i="7"/>
  <c r="S192" i="7"/>
  <c r="T110" i="7"/>
  <c r="S110" i="7"/>
  <c r="R988" i="7"/>
  <c r="O988" i="7" s="1"/>
  <c r="H988" i="7"/>
  <c r="P988" i="7"/>
  <c r="Q988" i="7" s="1"/>
  <c r="J988" i="7"/>
  <c r="I988" i="7"/>
  <c r="L988" i="7"/>
  <c r="S909" i="7"/>
  <c r="T909" i="7"/>
  <c r="S816" i="7"/>
  <c r="T816" i="7"/>
  <c r="L722" i="7"/>
  <c r="J722" i="7"/>
  <c r="H722" i="7"/>
  <c r="P722" i="7"/>
  <c r="Q722" i="7" s="1"/>
  <c r="I722" i="7"/>
  <c r="R722" i="7"/>
  <c r="O722" i="7" s="1"/>
  <c r="S851" i="7"/>
  <c r="T851" i="7"/>
  <c r="S819" i="7"/>
  <c r="T819" i="7"/>
  <c r="R1026" i="7"/>
  <c r="O1026" i="7" s="1"/>
  <c r="I1026" i="7"/>
  <c r="L1026" i="7"/>
  <c r="H1026" i="7"/>
  <c r="P1026" i="7"/>
  <c r="Q1026" i="7" s="1"/>
  <c r="J1026" i="7"/>
  <c r="I860" i="7"/>
  <c r="H860" i="7"/>
  <c r="R860" i="7"/>
  <c r="O860" i="7" s="1"/>
  <c r="P860" i="7"/>
  <c r="Q860" i="7" s="1"/>
  <c r="L860" i="7"/>
  <c r="J860" i="7"/>
  <c r="P494" i="7"/>
  <c r="Q494" i="7" s="1"/>
  <c r="J494" i="7"/>
  <c r="R494" i="7"/>
  <c r="O494" i="7" s="1"/>
  <c r="L494" i="7"/>
  <c r="I494" i="7"/>
  <c r="H494" i="7"/>
  <c r="S960" i="7"/>
  <c r="T960" i="7"/>
  <c r="J857" i="7"/>
  <c r="R857" i="7"/>
  <c r="O857" i="7" s="1"/>
  <c r="I857" i="7"/>
  <c r="H857" i="7"/>
  <c r="P857" i="7"/>
  <c r="Q857" i="7" s="1"/>
  <c r="L857" i="7"/>
  <c r="T818" i="7"/>
  <c r="S818" i="7"/>
  <c r="S668" i="7"/>
  <c r="T668" i="7"/>
  <c r="J947" i="7"/>
  <c r="H947" i="7"/>
  <c r="P947" i="7"/>
  <c r="Q947" i="7" s="1"/>
  <c r="L947" i="7"/>
  <c r="R947" i="7"/>
  <c r="O947" i="7" s="1"/>
  <c r="I947" i="7"/>
  <c r="T869" i="7"/>
  <c r="S869" i="7"/>
  <c r="L698" i="7"/>
  <c r="R698" i="7"/>
  <c r="O698" i="7" s="1"/>
  <c r="H698" i="7"/>
  <c r="I698" i="7"/>
  <c r="J698" i="7"/>
  <c r="P698" i="7"/>
  <c r="Q698" i="7" s="1"/>
  <c r="T858" i="7"/>
  <c r="S858" i="7"/>
  <c r="T429" i="7"/>
  <c r="S429" i="7"/>
  <c r="S803" i="7"/>
  <c r="T803" i="7"/>
  <c r="S726" i="7"/>
  <c r="T726" i="7"/>
  <c r="T669" i="7"/>
  <c r="S669" i="7"/>
  <c r="J521" i="7"/>
  <c r="I521" i="7"/>
  <c r="L521" i="7"/>
  <c r="H521" i="7"/>
  <c r="P521" i="7"/>
  <c r="Q521" i="7" s="1"/>
  <c r="R521" i="7"/>
  <c r="O521" i="7" s="1"/>
  <c r="R978" i="7"/>
  <c r="O978" i="7" s="1"/>
  <c r="I978" i="7"/>
  <c r="L978" i="7"/>
  <c r="J978" i="7"/>
  <c r="H978" i="7"/>
  <c r="P978" i="7"/>
  <c r="Q978" i="7" s="1"/>
  <c r="T586" i="7"/>
  <c r="S586" i="7"/>
  <c r="T868" i="7"/>
  <c r="S868" i="7"/>
  <c r="P542" i="7"/>
  <c r="Q542" i="7" s="1"/>
  <c r="I542" i="7"/>
  <c r="R542" i="7"/>
  <c r="O542" i="7" s="1"/>
  <c r="H542" i="7"/>
  <c r="J542" i="7"/>
  <c r="L542" i="7"/>
  <c r="L499" i="7"/>
  <c r="I499" i="7"/>
  <c r="R499" i="7"/>
  <c r="O499" i="7" s="1"/>
  <c r="H499" i="7"/>
  <c r="P499" i="7"/>
  <c r="Q499" i="7" s="1"/>
  <c r="J499" i="7"/>
  <c r="L366" i="7"/>
  <c r="I366" i="7"/>
  <c r="R366" i="7"/>
  <c r="O366" i="7" s="1"/>
  <c r="H366" i="7"/>
  <c r="J366" i="7"/>
  <c r="P366" i="7"/>
  <c r="Q366" i="7" s="1"/>
  <c r="T618" i="7"/>
  <c r="S618" i="7"/>
  <c r="S484" i="7"/>
  <c r="T484" i="7"/>
  <c r="S583" i="7"/>
  <c r="T583" i="7"/>
  <c r="P550" i="7"/>
  <c r="Q550" i="7" s="1"/>
  <c r="I550" i="7"/>
  <c r="H550" i="7"/>
  <c r="R550" i="7"/>
  <c r="O550" i="7" s="1"/>
  <c r="L550" i="7"/>
  <c r="J550" i="7"/>
  <c r="S593" i="7"/>
  <c r="T593" i="7"/>
  <c r="T549" i="7"/>
  <c r="S549" i="7"/>
  <c r="P470" i="7"/>
  <c r="Q470" i="7" s="1"/>
  <c r="L470" i="7"/>
  <c r="R470" i="7"/>
  <c r="O470" i="7" s="1"/>
  <c r="J470" i="7"/>
  <c r="I470" i="7"/>
  <c r="H470" i="7"/>
  <c r="S387" i="7"/>
  <c r="T387" i="7"/>
  <c r="L830" i="7"/>
  <c r="J830" i="7"/>
  <c r="H830" i="7"/>
  <c r="I830" i="7"/>
  <c r="R795" i="7"/>
  <c r="O795" i="7" s="1"/>
  <c r="I795" i="7"/>
  <c r="J795" i="7"/>
  <c r="L795" i="7"/>
  <c r="H795" i="7"/>
  <c r="P795" i="7"/>
  <c r="Q795" i="7" s="1"/>
  <c r="L539" i="7"/>
  <c r="J539" i="7"/>
  <c r="I539" i="7"/>
  <c r="P539" i="7"/>
  <c r="Q539" i="7" s="1"/>
  <c r="H539" i="7"/>
  <c r="R539" i="7"/>
  <c r="O539" i="7" s="1"/>
  <c r="I490" i="7"/>
  <c r="R490" i="7"/>
  <c r="O490" i="7" s="1"/>
  <c r="H490" i="7"/>
  <c r="L490" i="7"/>
  <c r="P490" i="7"/>
  <c r="Q490" i="7" s="1"/>
  <c r="J490" i="7"/>
  <c r="S395" i="7"/>
  <c r="T395" i="7"/>
  <c r="L657" i="7"/>
  <c r="P657" i="7"/>
  <c r="Q657" i="7" s="1"/>
  <c r="R657" i="7"/>
  <c r="O657" i="7" s="1"/>
  <c r="J657" i="7"/>
  <c r="I657" i="7"/>
  <c r="H657" i="7"/>
  <c r="S535" i="7"/>
  <c r="T535" i="7"/>
  <c r="T491" i="7"/>
  <c r="S491" i="7"/>
  <c r="S400" i="7"/>
  <c r="T400" i="7"/>
  <c r="H266" i="7"/>
  <c r="J266" i="7"/>
  <c r="I266" i="7"/>
  <c r="R266" i="7"/>
  <c r="O266" i="7" s="1"/>
  <c r="P266" i="7"/>
  <c r="Q266" i="7" s="1"/>
  <c r="L266" i="7"/>
  <c r="H173" i="7"/>
  <c r="J173" i="7"/>
  <c r="R173" i="7"/>
  <c r="O173" i="7" s="1"/>
  <c r="P173" i="7"/>
  <c r="Q173" i="7" s="1"/>
  <c r="L173" i="7"/>
  <c r="I173" i="7"/>
  <c r="R142" i="7"/>
  <c r="O142" i="7" s="1"/>
  <c r="I142" i="7"/>
  <c r="J142" i="7"/>
  <c r="H142" i="7"/>
  <c r="P142" i="7"/>
  <c r="Q142" i="7" s="1"/>
  <c r="L142" i="7"/>
  <c r="L29" i="7"/>
  <c r="R29" i="7" s="1"/>
  <c r="O29" i="7" s="1"/>
  <c r="I29" i="7"/>
  <c r="J29" i="7"/>
  <c r="H29" i="7"/>
  <c r="S820" i="7"/>
  <c r="T820" i="7"/>
  <c r="T477" i="7"/>
  <c r="S477" i="7"/>
  <c r="L302" i="7"/>
  <c r="I302" i="7"/>
  <c r="R302" i="7"/>
  <c r="O302" i="7" s="1"/>
  <c r="H302" i="7"/>
  <c r="J302" i="7"/>
  <c r="P302" i="7"/>
  <c r="Q302" i="7" s="1"/>
  <c r="I787" i="7"/>
  <c r="H787" i="7"/>
  <c r="R787" i="7"/>
  <c r="O787" i="7" s="1"/>
  <c r="J787" i="7"/>
  <c r="L787" i="7"/>
  <c r="P787" i="7"/>
  <c r="Q787" i="7" s="1"/>
  <c r="R556" i="7"/>
  <c r="O556" i="7" s="1"/>
  <c r="H556" i="7"/>
  <c r="I556" i="7"/>
  <c r="P556" i="7"/>
  <c r="Q556" i="7" s="1"/>
  <c r="L556" i="7"/>
  <c r="J556" i="7"/>
  <c r="S290" i="7"/>
  <c r="T290" i="7"/>
  <c r="S541" i="7"/>
  <c r="T541" i="7"/>
  <c r="J422" i="7"/>
  <c r="I422" i="7"/>
  <c r="H422" i="7"/>
  <c r="L422" i="7"/>
  <c r="T368" i="7"/>
  <c r="S368" i="7"/>
  <c r="T697" i="7"/>
  <c r="S697" i="7"/>
  <c r="T460" i="7"/>
  <c r="S460" i="7"/>
  <c r="S372" i="7"/>
  <c r="T372" i="7"/>
  <c r="T313" i="7"/>
  <c r="S313" i="7"/>
  <c r="S479" i="7"/>
  <c r="T479" i="7"/>
  <c r="S513" i="7"/>
  <c r="T513" i="7"/>
  <c r="T279" i="7"/>
  <c r="S279" i="7"/>
  <c r="P249" i="7"/>
  <c r="Q249" i="7" s="1"/>
  <c r="L249" i="7"/>
  <c r="J249" i="7"/>
  <c r="I249" i="7"/>
  <c r="H249" i="7"/>
  <c r="R249" i="7"/>
  <c r="O249" i="7" s="1"/>
  <c r="S95" i="7"/>
  <c r="T95" i="7"/>
  <c r="S83" i="7"/>
  <c r="T83" i="7"/>
  <c r="L52" i="7"/>
  <c r="I52" i="7"/>
  <c r="H52" i="7"/>
  <c r="R52" i="7"/>
  <c r="O52" i="7" s="1"/>
  <c r="P52" i="7"/>
  <c r="Q52" i="7" s="1"/>
  <c r="J52" i="7"/>
  <c r="T762" i="7"/>
  <c r="S762" i="7"/>
  <c r="S252" i="7"/>
  <c r="T252" i="7"/>
  <c r="R235" i="7"/>
  <c r="O235" i="7" s="1"/>
  <c r="I235" i="7"/>
  <c r="H235" i="7"/>
  <c r="P235" i="7"/>
  <c r="Q235" i="7" s="1"/>
  <c r="L235" i="7"/>
  <c r="J235" i="7"/>
  <c r="T189" i="7"/>
  <c r="S189" i="7"/>
  <c r="T96" i="7"/>
  <c r="S96" i="7"/>
  <c r="T68" i="7"/>
  <c r="S68" i="7"/>
  <c r="L278" i="7"/>
  <c r="J278" i="7"/>
  <c r="I278" i="7"/>
  <c r="H278" i="7"/>
  <c r="R278" i="7"/>
  <c r="O278" i="7" s="1"/>
  <c r="P278" i="7"/>
  <c r="Q278" i="7" s="1"/>
  <c r="T250" i="7"/>
  <c r="S250" i="7"/>
  <c r="S157" i="7"/>
  <c r="T157" i="7"/>
  <c r="H410" i="7"/>
  <c r="L410" i="7"/>
  <c r="P410" i="7"/>
  <c r="Q410" i="7" s="1"/>
  <c r="R410" i="7"/>
  <c r="O410" i="7" s="1"/>
  <c r="J410" i="7"/>
  <c r="I410" i="7"/>
  <c r="P124" i="7"/>
  <c r="Q124" i="7" s="1"/>
  <c r="J124" i="7"/>
  <c r="I124" i="7"/>
  <c r="L124" i="7"/>
  <c r="H124" i="7"/>
  <c r="R124" i="7"/>
  <c r="O124" i="7" s="1"/>
  <c r="T275" i="7"/>
  <c r="S275" i="7"/>
  <c r="T133" i="7"/>
  <c r="S133" i="7"/>
  <c r="S473" i="7"/>
  <c r="T473" i="7"/>
  <c r="T371" i="7"/>
  <c r="S371" i="7"/>
  <c r="S790" i="7"/>
  <c r="T790" i="7"/>
  <c r="T683" i="7"/>
  <c r="S683" i="7"/>
  <c r="T271" i="7"/>
  <c r="S271" i="7"/>
  <c r="T128" i="7"/>
  <c r="S128" i="7"/>
  <c r="L97" i="7"/>
  <c r="P97" i="7"/>
  <c r="Q97" i="7" s="1"/>
  <c r="J97" i="7"/>
  <c r="I97" i="7"/>
  <c r="H97" i="7"/>
  <c r="R97" i="7"/>
  <c r="O97" i="7" s="1"/>
  <c r="S190" i="7"/>
  <c r="T190" i="7"/>
  <c r="T123" i="7"/>
  <c r="S123" i="7"/>
  <c r="P353" i="7"/>
  <c r="Q353" i="7" s="1"/>
  <c r="J353" i="7"/>
  <c r="I353" i="7"/>
  <c r="H353" i="7"/>
  <c r="R353" i="7"/>
  <c r="O353" i="7" s="1"/>
  <c r="L353" i="7"/>
  <c r="S149" i="7"/>
  <c r="T149" i="7"/>
  <c r="J19" i="7"/>
  <c r="L19" i="7"/>
  <c r="H19" i="7"/>
  <c r="I19" i="7"/>
  <c r="S287" i="7"/>
  <c r="T287" i="7"/>
  <c r="T527" i="7"/>
  <c r="S527" i="7"/>
  <c r="S510" i="7"/>
  <c r="T510" i="7"/>
  <c r="J389" i="7"/>
  <c r="I389" i="7"/>
  <c r="H389" i="7"/>
  <c r="R389" i="7"/>
  <c r="O389" i="7" s="1"/>
  <c r="L389" i="7"/>
  <c r="P389" i="7"/>
  <c r="Q389" i="7" s="1"/>
  <c r="P233" i="7"/>
  <c r="Q233" i="7" s="1"/>
  <c r="J233" i="7"/>
  <c r="L233" i="7"/>
  <c r="I233" i="7"/>
  <c r="H233" i="7"/>
  <c r="R233" i="7"/>
  <c r="O233" i="7" s="1"/>
  <c r="I160" i="7"/>
  <c r="R160" i="7"/>
  <c r="O160" i="7" s="1"/>
  <c r="H160" i="7"/>
  <c r="L160" i="7"/>
  <c r="J160" i="7"/>
  <c r="P160" i="7"/>
  <c r="Q160" i="7" s="1"/>
  <c r="T125" i="7"/>
  <c r="S125" i="7"/>
  <c r="L294" i="7"/>
  <c r="H294" i="7"/>
  <c r="R294" i="7"/>
  <c r="O294" i="7" s="1"/>
  <c r="P294" i="7"/>
  <c r="Q294" i="7" s="1"/>
  <c r="J294" i="7"/>
  <c r="I294" i="7"/>
  <c r="H197" i="7"/>
  <c r="J197" i="7"/>
  <c r="I197" i="7"/>
  <c r="L197" i="7"/>
  <c r="R197" i="7"/>
  <c r="O197" i="7" s="1"/>
  <c r="P197" i="7"/>
  <c r="Q197" i="7" s="1"/>
  <c r="T293" i="7"/>
  <c r="S293" i="7"/>
  <c r="R695" i="7"/>
  <c r="O695" i="7" s="1"/>
  <c r="I695" i="7"/>
  <c r="L695" i="7"/>
  <c r="P695" i="7"/>
  <c r="Q695" i="7" s="1"/>
  <c r="J695" i="7"/>
  <c r="H695" i="7"/>
  <c r="S42" i="7"/>
  <c r="T42" i="7"/>
  <c r="T51" i="7"/>
  <c r="S51" i="7"/>
  <c r="T234" i="7"/>
  <c r="S234" i="7"/>
  <c r="T46" i="7"/>
  <c r="S46" i="7"/>
  <c r="T130" i="7"/>
  <c r="S130" i="7"/>
  <c r="S65" i="7"/>
  <c r="T65" i="7"/>
  <c r="J34" i="7"/>
  <c r="R34" i="7"/>
  <c r="O34" i="7" s="1"/>
  <c r="I34" i="7"/>
  <c r="L34" i="7"/>
  <c r="H34" i="7"/>
  <c r="P34" i="7"/>
  <c r="Q34" i="7" s="1"/>
  <c r="T866" i="7"/>
  <c r="S866" i="7"/>
  <c r="H993" i="7"/>
  <c r="I993" i="7"/>
  <c r="R993" i="7"/>
  <c r="O993" i="7" s="1"/>
  <c r="L993" i="7"/>
  <c r="J993" i="7"/>
  <c r="P993" i="7"/>
  <c r="Q993" i="7" s="1"/>
  <c r="T962" i="7"/>
  <c r="S962" i="7"/>
  <c r="P933" i="7"/>
  <c r="Q933" i="7" s="1"/>
  <c r="H933" i="7"/>
  <c r="L933" i="7"/>
  <c r="J933" i="7"/>
  <c r="R933" i="7"/>
  <c r="O933" i="7" s="1"/>
  <c r="I933" i="7"/>
  <c r="T801" i="7"/>
  <c r="S801" i="7"/>
  <c r="T911" i="7"/>
  <c r="S911" i="7"/>
  <c r="S956" i="7"/>
  <c r="T956" i="7"/>
  <c r="T980" i="7"/>
  <c r="S980" i="7"/>
  <c r="T934" i="7"/>
  <c r="S934" i="7"/>
  <c r="S881" i="7"/>
  <c r="T881" i="7"/>
  <c r="I834" i="7"/>
  <c r="L834" i="7"/>
  <c r="J834" i="7"/>
  <c r="H834" i="7"/>
  <c r="P834" i="7"/>
  <c r="Q834" i="7" s="1"/>
  <c r="R834" i="7"/>
  <c r="O834" i="7" s="1"/>
  <c r="L476" i="7"/>
  <c r="R476" i="7"/>
  <c r="O476" i="7" s="1"/>
  <c r="H476" i="7"/>
  <c r="J476" i="7"/>
  <c r="I476" i="7"/>
  <c r="P476" i="7"/>
  <c r="Q476" i="7" s="1"/>
  <c r="T485" i="7"/>
  <c r="S485" i="7"/>
  <c r="S700" i="7"/>
  <c r="T700" i="7"/>
  <c r="S808" i="7"/>
  <c r="T808" i="7"/>
  <c r="T890" i="7"/>
  <c r="S890" i="7"/>
  <c r="H785" i="7"/>
  <c r="R785" i="7"/>
  <c r="O785" i="7" s="1"/>
  <c r="L785" i="7"/>
  <c r="P785" i="7"/>
  <c r="Q785" i="7" s="1"/>
  <c r="J785" i="7"/>
  <c r="I785" i="7"/>
  <c r="H638" i="7"/>
  <c r="J638" i="7"/>
  <c r="P638" i="7"/>
  <c r="Q638" i="7" s="1"/>
  <c r="I638" i="7"/>
  <c r="R638" i="7"/>
  <c r="O638" i="7" s="1"/>
  <c r="L638" i="7"/>
  <c r="T848" i="7"/>
  <c r="S848" i="7"/>
  <c r="S789" i="7"/>
  <c r="T789" i="7"/>
  <c r="J641" i="7"/>
  <c r="L641" i="7"/>
  <c r="R641" i="7"/>
  <c r="O641" i="7" s="1"/>
  <c r="H641" i="7"/>
  <c r="P641" i="7"/>
  <c r="Q641" i="7" s="1"/>
  <c r="I641" i="7"/>
  <c r="L582" i="7"/>
  <c r="J582" i="7"/>
  <c r="I582" i="7"/>
  <c r="H582" i="7"/>
  <c r="R582" i="7"/>
  <c r="O582" i="7" s="1"/>
  <c r="P582" i="7"/>
  <c r="Q582" i="7" s="1"/>
  <c r="J979" i="7"/>
  <c r="R979" i="7"/>
  <c r="O979" i="7" s="1"/>
  <c r="H979" i="7"/>
  <c r="I979" i="7"/>
  <c r="P979" i="7"/>
  <c r="Q979" i="7" s="1"/>
  <c r="L979" i="7"/>
  <c r="S529" i="7"/>
  <c r="T529" i="7"/>
  <c r="T498" i="7"/>
  <c r="S498" i="7"/>
  <c r="S717" i="7"/>
  <c r="T717" i="7"/>
  <c r="S682" i="7"/>
  <c r="T682" i="7"/>
  <c r="S558" i="7"/>
  <c r="T558" i="7"/>
  <c r="T764" i="7"/>
  <c r="S764" i="7"/>
  <c r="S534" i="7"/>
  <c r="T534" i="7"/>
  <c r="H487" i="7"/>
  <c r="I487" i="7"/>
  <c r="R487" i="7"/>
  <c r="O487" i="7" s="1"/>
  <c r="L487" i="7"/>
  <c r="J487" i="7"/>
  <c r="P487" i="7"/>
  <c r="Q487" i="7" s="1"/>
  <c r="T379" i="7"/>
  <c r="S379" i="7"/>
  <c r="L835" i="7"/>
  <c r="H835" i="7"/>
  <c r="I835" i="7"/>
  <c r="J835" i="7"/>
  <c r="R835" i="7"/>
  <c r="O835" i="7" s="1"/>
  <c r="P835" i="7"/>
  <c r="Q835" i="7" s="1"/>
  <c r="L786" i="7"/>
  <c r="J786" i="7"/>
  <c r="R786" i="7"/>
  <c r="O786" i="7" s="1"/>
  <c r="P786" i="7"/>
  <c r="Q786" i="7" s="1"/>
  <c r="H786" i="7"/>
  <c r="I786" i="7"/>
  <c r="S433" i="7"/>
  <c r="T433" i="7"/>
  <c r="T411" i="7"/>
  <c r="S411" i="7"/>
  <c r="S968" i="7"/>
  <c r="T968" i="7"/>
  <c r="S676" i="7"/>
  <c r="T676" i="7"/>
  <c r="R488" i="7"/>
  <c r="O488" i="7" s="1"/>
  <c r="I488" i="7"/>
  <c r="L488" i="7"/>
  <c r="H488" i="7"/>
  <c r="P488" i="7"/>
  <c r="Q488" i="7" s="1"/>
  <c r="J488" i="7"/>
  <c r="L459" i="7"/>
  <c r="R459" i="7"/>
  <c r="O459" i="7" s="1"/>
  <c r="H459" i="7"/>
  <c r="J459" i="7"/>
  <c r="P459" i="7"/>
  <c r="Q459" i="7" s="1"/>
  <c r="I459" i="7"/>
  <c r="P321" i="7"/>
  <c r="Q321" i="7" s="1"/>
  <c r="J321" i="7"/>
  <c r="I321" i="7"/>
  <c r="H321" i="7"/>
  <c r="R321" i="7"/>
  <c r="O321" i="7" s="1"/>
  <c r="L321" i="7"/>
  <c r="T375" i="7"/>
  <c r="S375" i="7"/>
  <c r="T352" i="7"/>
  <c r="S352" i="7"/>
  <c r="L12" i="7"/>
  <c r="R12" i="7" s="1"/>
  <c r="J12" i="7"/>
  <c r="I12" i="7"/>
  <c r="H12" i="7"/>
  <c r="J705" i="7"/>
  <c r="P705" i="7"/>
  <c r="Q705" i="7" s="1"/>
  <c r="H705" i="7"/>
  <c r="L705" i="7"/>
  <c r="R705" i="7"/>
  <c r="O705" i="7" s="1"/>
  <c r="I705" i="7"/>
  <c r="P600" i="7"/>
  <c r="Q600" i="7" s="1"/>
  <c r="J600" i="7"/>
  <c r="I600" i="7"/>
  <c r="L600" i="7"/>
  <c r="R600" i="7"/>
  <c r="O600" i="7" s="1"/>
  <c r="H600" i="7"/>
  <c r="J397" i="7"/>
  <c r="I397" i="7"/>
  <c r="L397" i="7"/>
  <c r="R397" i="7"/>
  <c r="O397" i="7" s="1"/>
  <c r="P397" i="7"/>
  <c r="Q397" i="7" s="1"/>
  <c r="H397" i="7"/>
  <c r="T355" i="7"/>
  <c r="S355" i="7"/>
  <c r="H330" i="7"/>
  <c r="J330" i="7"/>
  <c r="I330" i="7"/>
  <c r="L330" i="7"/>
  <c r="P330" i="7"/>
  <c r="Q330" i="7" s="1"/>
  <c r="R330" i="7"/>
  <c r="O330" i="7" s="1"/>
  <c r="J151" i="7"/>
  <c r="I151" i="7"/>
  <c r="R151" i="7"/>
  <c r="O151" i="7" s="1"/>
  <c r="H151" i="7"/>
  <c r="P151" i="7"/>
  <c r="Q151" i="7" s="1"/>
  <c r="L151" i="7"/>
  <c r="T615" i="7"/>
  <c r="S615" i="7"/>
  <c r="T426" i="7"/>
  <c r="S426" i="7"/>
  <c r="L145" i="7"/>
  <c r="J145" i="7"/>
  <c r="I145" i="7"/>
  <c r="H145" i="7"/>
  <c r="R145" i="7"/>
  <c r="O145" i="7" s="1"/>
  <c r="P145" i="7"/>
  <c r="Q145" i="7" s="1"/>
  <c r="T665" i="7"/>
  <c r="S665" i="7"/>
  <c r="T607" i="7"/>
  <c r="S607" i="7"/>
  <c r="S486" i="7"/>
  <c r="T486" i="7"/>
  <c r="J284" i="7"/>
  <c r="I284" i="7"/>
  <c r="R284" i="7"/>
  <c r="O284" i="7" s="1"/>
  <c r="H284" i="7"/>
  <c r="L284" i="7"/>
  <c r="P284" i="7"/>
  <c r="Q284" i="7" s="1"/>
  <c r="H226" i="7"/>
  <c r="I226" i="7"/>
  <c r="R226" i="7"/>
  <c r="O226" i="7" s="1"/>
  <c r="P226" i="7"/>
  <c r="Q226" i="7" s="1"/>
  <c r="J226" i="7"/>
  <c r="L226" i="7"/>
  <c r="T751" i="7"/>
  <c r="S751" i="7"/>
  <c r="S557" i="7"/>
  <c r="T557" i="7"/>
  <c r="J587" i="7"/>
  <c r="I587" i="7"/>
  <c r="P587" i="7"/>
  <c r="Q587" i="7" s="1"/>
  <c r="H587" i="7"/>
  <c r="L587" i="7"/>
  <c r="R587" i="7"/>
  <c r="O587" i="7" s="1"/>
  <c r="S561" i="7"/>
  <c r="T561" i="7"/>
  <c r="S354" i="7"/>
  <c r="T354" i="7"/>
  <c r="L435" i="7"/>
  <c r="I435" i="7"/>
  <c r="R435" i="7"/>
  <c r="O435" i="7" s="1"/>
  <c r="H435" i="7"/>
  <c r="P435" i="7"/>
  <c r="Q435" i="7" s="1"/>
  <c r="J435" i="7"/>
  <c r="T231" i="7"/>
  <c r="S231" i="7"/>
  <c r="H218" i="7"/>
  <c r="L218" i="7"/>
  <c r="P218" i="7" s="1"/>
  <c r="Q218" i="7" s="1"/>
  <c r="J218" i="7"/>
  <c r="R215" i="7" s="1"/>
  <c r="I218" i="7"/>
  <c r="R102" i="7"/>
  <c r="O102" i="7" s="1"/>
  <c r="I102" i="7"/>
  <c r="H102" i="7"/>
  <c r="P102" i="7"/>
  <c r="Q102" i="7" s="1"/>
  <c r="J102" i="7"/>
  <c r="L102" i="7"/>
  <c r="S594" i="7"/>
  <c r="T594" i="7"/>
  <c r="S274" i="7"/>
  <c r="T274" i="7"/>
  <c r="S177" i="7"/>
  <c r="T177" i="7"/>
  <c r="S74" i="7"/>
  <c r="T74" i="7"/>
  <c r="S54" i="7"/>
  <c r="T54" i="7"/>
  <c r="P345" i="7"/>
  <c r="Q345" i="7" s="1"/>
  <c r="I345" i="7"/>
  <c r="R345" i="7"/>
  <c r="O345" i="7" s="1"/>
  <c r="H345" i="7"/>
  <c r="L345" i="7"/>
  <c r="J345" i="7"/>
  <c r="S281" i="7"/>
  <c r="T281" i="7"/>
  <c r="S199" i="7"/>
  <c r="T199" i="7"/>
  <c r="S468" i="7"/>
  <c r="T468" i="7"/>
  <c r="J300" i="7"/>
  <c r="L300" i="7"/>
  <c r="P300" i="7"/>
  <c r="Q300" i="7" s="1"/>
  <c r="I300" i="7"/>
  <c r="R300" i="7"/>
  <c r="O300" i="7" s="1"/>
  <c r="H300" i="7"/>
  <c r="T114" i="7"/>
  <c r="S114" i="7"/>
  <c r="T35" i="7"/>
  <c r="S35" i="7"/>
  <c r="H258" i="7"/>
  <c r="L258" i="7"/>
  <c r="R258" i="7"/>
  <c r="O258" i="7" s="1"/>
  <c r="P258" i="7"/>
  <c r="Q258" i="7" s="1"/>
  <c r="J258" i="7"/>
  <c r="I258" i="7"/>
  <c r="T463" i="7"/>
  <c r="S463" i="7"/>
  <c r="S304" i="7"/>
  <c r="T304" i="7"/>
  <c r="T62" i="7"/>
  <c r="S62" i="7"/>
  <c r="S292" i="7"/>
  <c r="T292" i="7"/>
  <c r="T242" i="7"/>
  <c r="S242" i="7"/>
  <c r="P140" i="7"/>
  <c r="Q140" i="7" s="1"/>
  <c r="L140" i="7"/>
  <c r="R140" i="7"/>
  <c r="O140" i="7" s="1"/>
  <c r="J140" i="7"/>
  <c r="I140" i="7"/>
  <c r="H140" i="7"/>
  <c r="T112" i="7"/>
  <c r="S112" i="7"/>
  <c r="T36" i="7"/>
  <c r="S36" i="7"/>
  <c r="I90" i="7"/>
  <c r="R90" i="7"/>
  <c r="O90" i="7" s="1"/>
  <c r="H90" i="7"/>
  <c r="P90" i="7"/>
  <c r="Q90" i="7" s="1"/>
  <c r="L90" i="7"/>
  <c r="J90" i="7"/>
  <c r="R253" i="7"/>
  <c r="O253" i="7" s="1"/>
  <c r="H253" i="7"/>
  <c r="I253" i="7"/>
  <c r="P253" i="7"/>
  <c r="Q253" i="7" s="1"/>
  <c r="L253" i="7"/>
  <c r="J253" i="7"/>
  <c r="J333" i="7"/>
  <c r="I333" i="7"/>
  <c r="P333" i="7"/>
  <c r="Q333" i="7" s="1"/>
  <c r="H333" i="7"/>
  <c r="R333" i="7"/>
  <c r="O333" i="7" s="1"/>
  <c r="L333" i="7"/>
  <c r="T152" i="7"/>
  <c r="S152" i="7"/>
  <c r="T270" i="7"/>
  <c r="S270" i="7"/>
  <c r="T206" i="7"/>
  <c r="S206" i="7"/>
  <c r="L20" i="7"/>
  <c r="R20" i="7" s="1"/>
  <c r="I20" i="7"/>
  <c r="H20" i="7"/>
  <c r="J20" i="7"/>
  <c r="S166" i="7"/>
  <c r="T166" i="7"/>
  <c r="S162" i="7"/>
  <c r="T162" i="7"/>
  <c r="H93" i="7"/>
  <c r="I93" i="7"/>
  <c r="R93" i="7"/>
  <c r="O93" i="7" s="1"/>
  <c r="P93" i="7"/>
  <c r="Q93" i="7" s="1"/>
  <c r="L93" i="7"/>
  <c r="J93" i="7"/>
  <c r="T43" i="7"/>
  <c r="S43" i="7"/>
  <c r="S119" i="7"/>
  <c r="T119" i="7"/>
  <c r="P906" i="6"/>
  <c r="Q906" i="6" s="1"/>
  <c r="J906" i="6"/>
  <c r="H906" i="6"/>
  <c r="I906" i="6"/>
  <c r="R906" i="6"/>
  <c r="O906" i="6" s="1"/>
  <c r="L906" i="6"/>
  <c r="T479" i="6"/>
  <c r="S479" i="6"/>
  <c r="S1005" i="6"/>
  <c r="T1005" i="6"/>
  <c r="P1000" i="6"/>
  <c r="Q1000" i="6" s="1"/>
  <c r="L1000" i="6"/>
  <c r="I1000" i="6"/>
  <c r="H1000" i="6"/>
  <c r="J1000" i="6"/>
  <c r="R1000" i="6"/>
  <c r="O1000" i="6" s="1"/>
  <c r="R964" i="6"/>
  <c r="O964" i="6" s="1"/>
  <c r="I964" i="6"/>
  <c r="L964" i="6"/>
  <c r="H964" i="6"/>
  <c r="P964" i="6"/>
  <c r="Q964" i="6" s="1"/>
  <c r="J964" i="6"/>
  <c r="S868" i="6"/>
  <c r="T868" i="6"/>
  <c r="L834" i="6"/>
  <c r="H834" i="6"/>
  <c r="P834" i="6"/>
  <c r="Q834" i="6" s="1"/>
  <c r="R834" i="6"/>
  <c r="O834" i="6" s="1"/>
  <c r="I834" i="6"/>
  <c r="J834" i="6"/>
  <c r="T719" i="6"/>
  <c r="S719" i="6"/>
  <c r="S945" i="6"/>
  <c r="T945" i="6"/>
  <c r="H886" i="6"/>
  <c r="L886" i="6"/>
  <c r="I886" i="6"/>
  <c r="R886" i="6"/>
  <c r="O886" i="6" s="1"/>
  <c r="P886" i="6"/>
  <c r="Q886" i="6" s="1"/>
  <c r="J886" i="6"/>
  <c r="T804" i="6"/>
  <c r="S804" i="6"/>
  <c r="T575" i="6"/>
  <c r="S575" i="6"/>
  <c r="T511" i="6"/>
  <c r="S511" i="6"/>
  <c r="T999" i="6"/>
  <c r="S999" i="6"/>
  <c r="T760" i="6"/>
  <c r="S760" i="6"/>
  <c r="T669" i="6"/>
  <c r="S669" i="6"/>
  <c r="T527" i="6"/>
  <c r="S527" i="6"/>
  <c r="S686" i="6"/>
  <c r="T686" i="6"/>
  <c r="T608" i="6"/>
  <c r="S608" i="6"/>
  <c r="I373" i="6"/>
  <c r="L373" i="6"/>
  <c r="P373" i="6"/>
  <c r="Q373" i="6" s="1"/>
  <c r="H373" i="6"/>
  <c r="J373" i="6"/>
  <c r="R373" i="6"/>
  <c r="O373" i="6" s="1"/>
  <c r="S582" i="6"/>
  <c r="T582" i="6"/>
  <c r="T556" i="6"/>
  <c r="S556" i="6"/>
  <c r="J357" i="6"/>
  <c r="R357" i="6"/>
  <c r="O357" i="6" s="1"/>
  <c r="P357" i="6"/>
  <c r="Q357" i="6" s="1"/>
  <c r="I357" i="6"/>
  <c r="H357" i="6"/>
  <c r="L357" i="6"/>
  <c r="S389" i="6"/>
  <c r="T389" i="6"/>
  <c r="P567" i="6"/>
  <c r="Q567" i="6" s="1"/>
  <c r="I567" i="6"/>
  <c r="J567" i="6"/>
  <c r="H567" i="6"/>
  <c r="R567" i="6"/>
  <c r="O567" i="6" s="1"/>
  <c r="L567" i="6"/>
  <c r="T571" i="6"/>
  <c r="S571" i="6"/>
  <c r="T537" i="6"/>
  <c r="S537" i="6"/>
  <c r="T165" i="6"/>
  <c r="S165" i="6"/>
  <c r="R178" i="6"/>
  <c r="O178" i="6" s="1"/>
  <c r="I178" i="6"/>
  <c r="P178" i="6"/>
  <c r="Q178" i="6" s="1"/>
  <c r="J178" i="6"/>
  <c r="H178" i="6"/>
  <c r="L178" i="6"/>
  <c r="L663" i="6"/>
  <c r="J663" i="6"/>
  <c r="R663" i="6"/>
  <c r="O663" i="6" s="1"/>
  <c r="P663" i="6"/>
  <c r="Q663" i="6" s="1"/>
  <c r="I663" i="6"/>
  <c r="H663" i="6"/>
  <c r="T1026" i="6"/>
  <c r="S1026" i="6"/>
  <c r="T958" i="6"/>
  <c r="S958" i="6"/>
  <c r="T671" i="6"/>
  <c r="S671" i="6"/>
  <c r="H568" i="6"/>
  <c r="L568" i="6"/>
  <c r="J568" i="6"/>
  <c r="P568" i="6"/>
  <c r="Q568" i="6" s="1"/>
  <c r="I568" i="6"/>
  <c r="R568" i="6"/>
  <c r="O568" i="6" s="1"/>
  <c r="P1024" i="6"/>
  <c r="Q1024" i="6" s="1"/>
  <c r="L1024" i="6"/>
  <c r="R1024" i="6"/>
  <c r="O1024" i="6" s="1"/>
  <c r="I1024" i="6"/>
  <c r="J1024" i="6"/>
  <c r="H1024" i="6"/>
  <c r="T991" i="6"/>
  <c r="S991" i="6"/>
  <c r="H963" i="6"/>
  <c r="I963" i="6"/>
  <c r="P963" i="6"/>
  <c r="Q963" i="6" s="1"/>
  <c r="J963" i="6"/>
  <c r="R963" i="6"/>
  <c r="O963" i="6" s="1"/>
  <c r="L963" i="6"/>
  <c r="S913" i="6"/>
  <c r="T913" i="6"/>
  <c r="T919" i="6"/>
  <c r="S919" i="6"/>
  <c r="S778" i="6"/>
  <c r="T778" i="6"/>
  <c r="T993" i="6"/>
  <c r="S993" i="6"/>
  <c r="S970" i="6"/>
  <c r="T970" i="6"/>
  <c r="S809" i="6"/>
  <c r="T809" i="6"/>
  <c r="R902" i="6"/>
  <c r="O902" i="6" s="1"/>
  <c r="H902" i="6"/>
  <c r="I902" i="6"/>
  <c r="P902" i="6"/>
  <c r="Q902" i="6" s="1"/>
  <c r="L902" i="6"/>
  <c r="J902" i="6"/>
  <c r="L625" i="6"/>
  <c r="I625" i="6"/>
  <c r="H625" i="6"/>
  <c r="J625" i="6"/>
  <c r="T793" i="6"/>
  <c r="S793" i="6"/>
  <c r="T753" i="6"/>
  <c r="S753" i="6"/>
  <c r="T744" i="6"/>
  <c r="S744" i="6"/>
  <c r="L737" i="6"/>
  <c r="J737" i="6"/>
  <c r="R737" i="6"/>
  <c r="O737" i="6" s="1"/>
  <c r="H737" i="6"/>
  <c r="P737" i="6"/>
  <c r="Q737" i="6" s="1"/>
  <c r="I737" i="6"/>
  <c r="R754" i="6"/>
  <c r="O754" i="6" s="1"/>
  <c r="I754" i="6"/>
  <c r="H754" i="6"/>
  <c r="P754" i="6"/>
  <c r="Q754" i="6" s="1"/>
  <c r="J754" i="6"/>
  <c r="L754" i="6"/>
  <c r="T524" i="6"/>
  <c r="S524" i="6"/>
  <c r="P938" i="6"/>
  <c r="Q938" i="6" s="1"/>
  <c r="J938" i="6"/>
  <c r="I938" i="6"/>
  <c r="R938" i="6"/>
  <c r="O938" i="6" s="1"/>
  <c r="H938" i="6"/>
  <c r="L938" i="6"/>
  <c r="L989" i="6"/>
  <c r="R989" i="6"/>
  <c r="O989" i="6" s="1"/>
  <c r="I989" i="6"/>
  <c r="P989" i="6"/>
  <c r="Q989" i="6" s="1"/>
  <c r="H989" i="6"/>
  <c r="J989" i="6"/>
  <c r="R469" i="6"/>
  <c r="O469" i="6" s="1"/>
  <c r="I469" i="6"/>
  <c r="J469" i="6"/>
  <c r="P469" i="6"/>
  <c r="Q469" i="6" s="1"/>
  <c r="H469" i="6"/>
  <c r="L469" i="6"/>
  <c r="L611" i="6"/>
  <c r="R611" i="6"/>
  <c r="O611" i="6" s="1"/>
  <c r="H611" i="6"/>
  <c r="J611" i="6"/>
  <c r="I611" i="6"/>
  <c r="P611" i="6"/>
  <c r="Q611" i="6" s="1"/>
  <c r="T597" i="6"/>
  <c r="S597" i="6"/>
  <c r="S1010" i="6"/>
  <c r="T1010" i="6"/>
  <c r="S321" i="6"/>
  <c r="T321" i="6"/>
  <c r="T291" i="6"/>
  <c r="S291" i="6"/>
  <c r="S119" i="6"/>
  <c r="T119" i="6"/>
  <c r="T69" i="6"/>
  <c r="S69" i="6"/>
  <c r="T986" i="6"/>
  <c r="S986" i="6"/>
  <c r="T761" i="6"/>
  <c r="S761" i="6"/>
  <c r="P865" i="6"/>
  <c r="Q865" i="6" s="1"/>
  <c r="J865" i="6"/>
  <c r="H865" i="6"/>
  <c r="I865" i="6"/>
  <c r="R865" i="6"/>
  <c r="O865" i="6" s="1"/>
  <c r="L865" i="6"/>
  <c r="H41" i="6"/>
  <c r="L41" i="6"/>
  <c r="R41" i="6"/>
  <c r="O41" i="6" s="1"/>
  <c r="J41" i="6"/>
  <c r="I41" i="6"/>
  <c r="P41" i="6"/>
  <c r="Q41" i="6" s="1"/>
  <c r="P962" i="6"/>
  <c r="Q962" i="6" s="1"/>
  <c r="J962" i="6"/>
  <c r="L962" i="6"/>
  <c r="H962" i="6"/>
  <c r="R962" i="6"/>
  <c r="O962" i="6" s="1"/>
  <c r="I962" i="6"/>
  <c r="L927" i="6"/>
  <c r="R927" i="6"/>
  <c r="O927" i="6" s="1"/>
  <c r="H927" i="6"/>
  <c r="P927" i="6"/>
  <c r="Q927" i="6" s="1"/>
  <c r="J927" i="6"/>
  <c r="I927" i="6"/>
  <c r="H1001" i="6"/>
  <c r="R1001" i="6"/>
  <c r="O1001" i="6" s="1"/>
  <c r="J1001" i="6"/>
  <c r="P1001" i="6"/>
  <c r="Q1001" i="6" s="1"/>
  <c r="L1001" i="6"/>
  <c r="I1001" i="6"/>
  <c r="S971" i="6"/>
  <c r="T971" i="6"/>
  <c r="T881" i="6"/>
  <c r="S881" i="6"/>
  <c r="S978" i="6"/>
  <c r="T978" i="6"/>
  <c r="T897" i="6"/>
  <c r="S897" i="6"/>
  <c r="T812" i="6"/>
  <c r="S812" i="6"/>
  <c r="T920" i="6"/>
  <c r="S920" i="6"/>
  <c r="S846" i="6"/>
  <c r="T846" i="6"/>
  <c r="T687" i="6"/>
  <c r="S687" i="6"/>
  <c r="P901" i="6"/>
  <c r="Q901" i="6" s="1"/>
  <c r="H901" i="6"/>
  <c r="I901" i="6"/>
  <c r="R901" i="6"/>
  <c r="O901" i="6" s="1"/>
  <c r="J901" i="6"/>
  <c r="L901" i="6"/>
  <c r="T951" i="6"/>
  <c r="S951" i="6"/>
  <c r="T800" i="6"/>
  <c r="S800" i="6"/>
  <c r="R782" i="6"/>
  <c r="O782" i="6" s="1"/>
  <c r="I782" i="6"/>
  <c r="L782" i="6"/>
  <c r="J782" i="6"/>
  <c r="P782" i="6"/>
  <c r="Q782" i="6" s="1"/>
  <c r="H782" i="6"/>
  <c r="S852" i="6"/>
  <c r="T852" i="6"/>
  <c r="T733" i="6"/>
  <c r="S733" i="6"/>
  <c r="S694" i="6"/>
  <c r="T694" i="6"/>
  <c r="S646" i="6"/>
  <c r="T646" i="6"/>
  <c r="R916" i="6"/>
  <c r="O916" i="6" s="1"/>
  <c r="I916" i="6"/>
  <c r="J916" i="6"/>
  <c r="H916" i="6"/>
  <c r="L916" i="6"/>
  <c r="P916" i="6"/>
  <c r="Q916" i="6" s="1"/>
  <c r="L882" i="6"/>
  <c r="H882" i="6"/>
  <c r="J882" i="6"/>
  <c r="I882" i="6"/>
  <c r="R882" i="6"/>
  <c r="O882" i="6" s="1"/>
  <c r="P882" i="6"/>
  <c r="Q882" i="6" s="1"/>
  <c r="S783" i="6"/>
  <c r="T783" i="6"/>
  <c r="T684" i="6"/>
  <c r="S684" i="6"/>
  <c r="J601" i="6"/>
  <c r="I601" i="6"/>
  <c r="H601" i="6"/>
  <c r="R601" i="6"/>
  <c r="O601" i="6" s="1"/>
  <c r="P601" i="6"/>
  <c r="Q601" i="6" s="1"/>
  <c r="L601" i="6"/>
  <c r="T894" i="6"/>
  <c r="S894" i="6"/>
  <c r="T282" i="6"/>
  <c r="S282" i="6"/>
  <c r="I231" i="6"/>
  <c r="J231" i="6"/>
  <c r="R223" i="6" s="1"/>
  <c r="H231" i="6"/>
  <c r="P223" i="6" s="1"/>
  <c r="Q223" i="6" s="1"/>
  <c r="L231" i="6"/>
  <c r="R231" i="6" s="1"/>
  <c r="O231" i="6" s="1"/>
  <c r="J987" i="6"/>
  <c r="P987" i="6"/>
  <c r="Q987" i="6" s="1"/>
  <c r="I987" i="6"/>
  <c r="L987" i="6"/>
  <c r="H987" i="6"/>
  <c r="R987" i="6"/>
  <c r="O987" i="6" s="1"/>
  <c r="S191" i="6"/>
  <c r="T191" i="6"/>
  <c r="R263" i="6"/>
  <c r="O263" i="6" s="1"/>
  <c r="I263" i="6"/>
  <c r="J263" i="6"/>
  <c r="H263" i="6"/>
  <c r="P263" i="6"/>
  <c r="Q263" i="6" s="1"/>
  <c r="L263" i="6"/>
  <c r="P180" i="6"/>
  <c r="Q180" i="6" s="1"/>
  <c r="J180" i="6"/>
  <c r="I180" i="6"/>
  <c r="H180" i="6"/>
  <c r="L180" i="6"/>
  <c r="R180" i="6"/>
  <c r="O180" i="6" s="1"/>
  <c r="P48" i="6"/>
  <c r="Q48" i="6" s="1"/>
  <c r="I48" i="6"/>
  <c r="H48" i="6"/>
  <c r="J48" i="6"/>
  <c r="R48" i="6"/>
  <c r="O48" i="6" s="1"/>
  <c r="L48" i="6"/>
  <c r="H996" i="6"/>
  <c r="J996" i="6"/>
  <c r="P996" i="6"/>
  <c r="Q996" i="6" s="1"/>
  <c r="I996" i="6"/>
  <c r="R996" i="6"/>
  <c r="O996" i="6" s="1"/>
  <c r="L996" i="6"/>
  <c r="I347" i="6"/>
  <c r="R347" i="6"/>
  <c r="O347" i="6" s="1"/>
  <c r="H347" i="6"/>
  <c r="J347" i="6"/>
  <c r="P347" i="6"/>
  <c r="Q347" i="6" s="1"/>
  <c r="L347" i="6"/>
  <c r="H262" i="6"/>
  <c r="L262" i="6"/>
  <c r="P262" i="6"/>
  <c r="Q262" i="6" s="1"/>
  <c r="J262" i="6"/>
  <c r="I262" i="6"/>
  <c r="R262" i="6"/>
  <c r="O262" i="6" s="1"/>
  <c r="T194" i="6"/>
  <c r="S194" i="6"/>
  <c r="T966" i="6"/>
  <c r="S966" i="6"/>
  <c r="T1018" i="6"/>
  <c r="S1018" i="6"/>
  <c r="L944" i="6"/>
  <c r="J944" i="6"/>
  <c r="P944" i="6"/>
  <c r="Q944" i="6" s="1"/>
  <c r="R944" i="6"/>
  <c r="O944" i="6" s="1"/>
  <c r="I944" i="6"/>
  <c r="H944" i="6"/>
  <c r="J982" i="6"/>
  <c r="I982" i="6"/>
  <c r="P982" i="6"/>
  <c r="Q982" i="6" s="1"/>
  <c r="R982" i="6"/>
  <c r="O982" i="6" s="1"/>
  <c r="L982" i="6"/>
  <c r="H982" i="6"/>
  <c r="T833" i="6"/>
  <c r="S833" i="6"/>
  <c r="T1017" i="6"/>
  <c r="S1017" i="6"/>
  <c r="T879" i="6"/>
  <c r="S879" i="6"/>
  <c r="S960" i="6"/>
  <c r="T960" i="6"/>
  <c r="S878" i="6"/>
  <c r="T878" i="6"/>
  <c r="T869" i="6"/>
  <c r="S869" i="6"/>
  <c r="P841" i="6"/>
  <c r="Q841" i="6" s="1"/>
  <c r="I841" i="6"/>
  <c r="H841" i="6"/>
  <c r="R841" i="6"/>
  <c r="O841" i="6" s="1"/>
  <c r="L841" i="6"/>
  <c r="J841" i="6"/>
  <c r="P606" i="6"/>
  <c r="Q606" i="6" s="1"/>
  <c r="J606" i="6"/>
  <c r="L606" i="6"/>
  <c r="I606" i="6"/>
  <c r="R606" i="6"/>
  <c r="O606" i="6" s="1"/>
  <c r="H606" i="6"/>
  <c r="T543" i="6"/>
  <c r="S543" i="6"/>
  <c r="J1019" i="6"/>
  <c r="P1019" i="6"/>
  <c r="Q1019" i="6" s="1"/>
  <c r="I1019" i="6"/>
  <c r="R1019" i="6"/>
  <c r="O1019" i="6" s="1"/>
  <c r="H1019" i="6"/>
  <c r="L1019" i="6"/>
  <c r="S706" i="6"/>
  <c r="T706" i="6"/>
  <c r="T591" i="6"/>
  <c r="S591" i="6"/>
  <c r="T845" i="6"/>
  <c r="S845" i="6"/>
  <c r="H592" i="6"/>
  <c r="L592" i="6"/>
  <c r="P592" i="6"/>
  <c r="Q592" i="6" s="1"/>
  <c r="J592" i="6"/>
  <c r="I592" i="6"/>
  <c r="R592" i="6"/>
  <c r="O592" i="6" s="1"/>
  <c r="H688" i="6"/>
  <c r="L688" i="6"/>
  <c r="I688" i="6"/>
  <c r="P688" i="6"/>
  <c r="Q688" i="6" s="1"/>
  <c r="R688" i="6"/>
  <c r="O688" i="6" s="1"/>
  <c r="J688" i="6"/>
  <c r="S75" i="6"/>
  <c r="T75" i="6"/>
  <c r="L448" i="6"/>
  <c r="J448" i="6"/>
  <c r="R448" i="6"/>
  <c r="O448" i="6" s="1"/>
  <c r="P448" i="6"/>
  <c r="Q448" i="6" s="1"/>
  <c r="I448" i="6"/>
  <c r="H448" i="6"/>
  <c r="T838" i="6"/>
  <c r="S838" i="6"/>
  <c r="R736" i="6"/>
  <c r="O736" i="6" s="1"/>
  <c r="H736" i="6"/>
  <c r="I736" i="6"/>
  <c r="P736" i="6"/>
  <c r="Q736" i="6" s="1"/>
  <c r="L736" i="6"/>
  <c r="J736" i="6"/>
  <c r="T660" i="6"/>
  <c r="S660" i="6"/>
  <c r="L274" i="6"/>
  <c r="H274" i="6"/>
  <c r="I274" i="6"/>
  <c r="J274" i="6"/>
  <c r="P274" i="6"/>
  <c r="Q274" i="6" s="1"/>
  <c r="R274" i="6"/>
  <c r="O274" i="6" s="1"/>
  <c r="T1028" i="6"/>
  <c r="S1028" i="6"/>
  <c r="T1004" i="6"/>
  <c r="S1004" i="6"/>
  <c r="S876" i="6"/>
  <c r="T876" i="6"/>
  <c r="S835" i="6"/>
  <c r="T835" i="6"/>
  <c r="S530" i="6"/>
  <c r="T530" i="6"/>
  <c r="P992" i="6"/>
  <c r="Q992" i="6" s="1"/>
  <c r="L992" i="6"/>
  <c r="R992" i="6"/>
  <c r="O992" i="6" s="1"/>
  <c r="H992" i="6"/>
  <c r="J992" i="6"/>
  <c r="I992" i="6"/>
  <c r="T1009" i="6"/>
  <c r="S1009" i="6"/>
  <c r="J1027" i="6"/>
  <c r="H1027" i="6"/>
  <c r="P1027" i="6"/>
  <c r="Q1027" i="6" s="1"/>
  <c r="R1027" i="6"/>
  <c r="O1027" i="6" s="1"/>
  <c r="L1027" i="6"/>
  <c r="I1027" i="6"/>
  <c r="J998" i="6"/>
  <c r="H998" i="6"/>
  <c r="P998" i="6"/>
  <c r="Q998" i="6" s="1"/>
  <c r="I998" i="6"/>
  <c r="R998" i="6"/>
  <c r="O998" i="6" s="1"/>
  <c r="L998" i="6"/>
  <c r="S969" i="6"/>
  <c r="T969" i="6"/>
  <c r="T985" i="6"/>
  <c r="S985" i="6"/>
  <c r="S975" i="6"/>
  <c r="T975" i="6"/>
  <c r="T1023" i="6"/>
  <c r="S1023" i="6"/>
  <c r="L965" i="6"/>
  <c r="R965" i="6"/>
  <c r="O965" i="6" s="1"/>
  <c r="J965" i="6"/>
  <c r="H965" i="6"/>
  <c r="P965" i="6"/>
  <c r="Q965" i="6" s="1"/>
  <c r="I965" i="6"/>
  <c r="S952" i="6"/>
  <c r="T952" i="6"/>
  <c r="T910" i="6"/>
  <c r="S910" i="6"/>
  <c r="S815" i="6"/>
  <c r="T815" i="6"/>
  <c r="S922" i="6"/>
  <c r="T922" i="6"/>
  <c r="S767" i="6"/>
  <c r="T767" i="6"/>
  <c r="S777" i="6"/>
  <c r="T777" i="6"/>
  <c r="T717" i="6"/>
  <c r="S717" i="6"/>
  <c r="S930" i="6"/>
  <c r="T930" i="6"/>
  <c r="S899" i="6"/>
  <c r="T899" i="6"/>
  <c r="T768" i="6"/>
  <c r="S768" i="6"/>
  <c r="P740" i="6"/>
  <c r="Q740" i="6" s="1"/>
  <c r="J740" i="6"/>
  <c r="H740" i="6"/>
  <c r="L740" i="6"/>
  <c r="I740" i="6"/>
  <c r="R740" i="6"/>
  <c r="O740" i="6" s="1"/>
  <c r="T875" i="6"/>
  <c r="S875" i="6"/>
  <c r="S641" i="6"/>
  <c r="T641" i="6"/>
  <c r="L471" i="6"/>
  <c r="R471" i="6"/>
  <c r="O471" i="6" s="1"/>
  <c r="J471" i="6"/>
  <c r="I471" i="6"/>
  <c r="P471" i="6"/>
  <c r="Q471" i="6" s="1"/>
  <c r="H471" i="6"/>
  <c r="L292" i="6"/>
  <c r="I292" i="6"/>
  <c r="R292" i="6"/>
  <c r="O292" i="6" s="1"/>
  <c r="J292" i="6"/>
  <c r="P292" i="6"/>
  <c r="Q292" i="6" s="1"/>
  <c r="H292" i="6"/>
  <c r="T726" i="6"/>
  <c r="S726" i="6"/>
  <c r="S466" i="6"/>
  <c r="T466" i="6"/>
  <c r="R158" i="6"/>
  <c r="O158" i="6" s="1"/>
  <c r="I158" i="6"/>
  <c r="H158" i="6"/>
  <c r="L158" i="6"/>
  <c r="J158" i="6"/>
  <c r="P158" i="6"/>
  <c r="Q158" i="6" s="1"/>
  <c r="J662" i="6"/>
  <c r="R662" i="6"/>
  <c r="O662" i="6" s="1"/>
  <c r="H662" i="6"/>
  <c r="I662" i="6"/>
  <c r="P662" i="6"/>
  <c r="Q662" i="6" s="1"/>
  <c r="L662" i="6"/>
  <c r="S117" i="6"/>
  <c r="T117" i="6"/>
  <c r="P1008" i="6"/>
  <c r="Q1008" i="6" s="1"/>
  <c r="L1008" i="6"/>
  <c r="R1008" i="6"/>
  <c r="O1008" i="6" s="1"/>
  <c r="J1008" i="6"/>
  <c r="I1008" i="6"/>
  <c r="H1008" i="6"/>
  <c r="H1020" i="6"/>
  <c r="P1020" i="6"/>
  <c r="Q1020" i="6" s="1"/>
  <c r="J1020" i="6"/>
  <c r="L1020" i="6"/>
  <c r="I1020" i="6"/>
  <c r="R1020" i="6"/>
  <c r="O1020" i="6" s="1"/>
  <c r="S458" i="6"/>
  <c r="T458" i="6"/>
  <c r="L981" i="6"/>
  <c r="R981" i="6"/>
  <c r="O981" i="6" s="1"/>
  <c r="I981" i="6"/>
  <c r="H981" i="6"/>
  <c r="J981" i="6"/>
  <c r="P981" i="6"/>
  <c r="Q981" i="6" s="1"/>
  <c r="L903" i="6"/>
  <c r="P903" i="6"/>
  <c r="Q903" i="6" s="1"/>
  <c r="H903" i="6"/>
  <c r="R903" i="6"/>
  <c r="O903" i="6" s="1"/>
  <c r="J903" i="6"/>
  <c r="I903" i="6"/>
  <c r="S994" i="6"/>
  <c r="T994" i="6"/>
  <c r="L974" i="6"/>
  <c r="H974" i="6"/>
  <c r="P974" i="6"/>
  <c r="Q974" i="6" s="1"/>
  <c r="I974" i="6"/>
  <c r="J974" i="6"/>
  <c r="R974" i="6"/>
  <c r="O974" i="6" s="1"/>
  <c r="S957" i="6"/>
  <c r="T957" i="6"/>
  <c r="S932" i="6"/>
  <c r="T932" i="6"/>
  <c r="S949" i="6"/>
  <c r="T949" i="6"/>
  <c r="S925" i="6"/>
  <c r="T925" i="6"/>
  <c r="T1013" i="6"/>
  <c r="S1013" i="6"/>
  <c r="T703" i="6"/>
  <c r="S703" i="6"/>
  <c r="T810" i="6"/>
  <c r="S810" i="6"/>
  <c r="T559" i="6"/>
  <c r="S559" i="6"/>
  <c r="T120" i="6"/>
  <c r="S120" i="6"/>
  <c r="T269" i="6"/>
  <c r="S269" i="6"/>
  <c r="S518" i="6"/>
  <c r="T518" i="6"/>
  <c r="T128" i="6"/>
  <c r="S128" i="6"/>
  <c r="S936" i="6"/>
  <c r="T936" i="6"/>
  <c r="T651" i="6"/>
  <c r="S651" i="6"/>
  <c r="L61" i="6"/>
  <c r="H61" i="6"/>
  <c r="I61" i="6"/>
  <c r="J61" i="6"/>
  <c r="R61" i="6"/>
  <c r="O61" i="6" s="1"/>
  <c r="P61" i="6"/>
  <c r="Q61" i="6" s="1"/>
  <c r="S147" i="6"/>
  <c r="T147" i="6"/>
  <c r="L125" i="6"/>
  <c r="H125" i="6"/>
  <c r="I125" i="6"/>
  <c r="J125" i="6"/>
  <c r="R125" i="6"/>
  <c r="O125" i="6" s="1"/>
  <c r="P125" i="6"/>
  <c r="Q125" i="6" s="1"/>
  <c r="S650" i="6"/>
  <c r="T650" i="6"/>
  <c r="T323" i="6"/>
  <c r="S323" i="6"/>
  <c r="P984" i="6"/>
  <c r="Q984" i="6" s="1"/>
  <c r="L984" i="6"/>
  <c r="I984" i="6"/>
  <c r="R984" i="6"/>
  <c r="O984" i="6" s="1"/>
  <c r="H984" i="6"/>
  <c r="J984" i="6"/>
  <c r="R948" i="6"/>
  <c r="O948" i="6" s="1"/>
  <c r="I948" i="6"/>
  <c r="J948" i="6"/>
  <c r="P948" i="6"/>
  <c r="Q948" i="6" s="1"/>
  <c r="L948" i="6"/>
  <c r="H948" i="6"/>
  <c r="T764" i="6"/>
  <c r="S764" i="6"/>
  <c r="R883" i="6"/>
  <c r="O883" i="6" s="1"/>
  <c r="I883" i="6"/>
  <c r="L883" i="6"/>
  <c r="J883" i="6"/>
  <c r="P883" i="6"/>
  <c r="Q883" i="6" s="1"/>
  <c r="H883" i="6"/>
  <c r="S847" i="6"/>
  <c r="T847" i="6"/>
  <c r="L997" i="6"/>
  <c r="R997" i="6"/>
  <c r="O997" i="6" s="1"/>
  <c r="I997" i="6"/>
  <c r="J997" i="6"/>
  <c r="P997" i="6"/>
  <c r="Q997" i="6" s="1"/>
  <c r="H997" i="6"/>
  <c r="S924" i="6"/>
  <c r="T924" i="6"/>
  <c r="S1006" i="6"/>
  <c r="T1006" i="6"/>
  <c r="L959" i="6"/>
  <c r="J959" i="6"/>
  <c r="R959" i="6"/>
  <c r="O959" i="6" s="1"/>
  <c r="I959" i="6"/>
  <c r="P959" i="6"/>
  <c r="Q959" i="6" s="1"/>
  <c r="H959" i="6"/>
  <c r="S956" i="6"/>
  <c r="T956" i="6"/>
  <c r="S1011" i="6"/>
  <c r="T1011" i="6"/>
  <c r="T942" i="6"/>
  <c r="S942" i="6"/>
  <c r="T796" i="6"/>
  <c r="S796" i="6"/>
  <c r="T849" i="6"/>
  <c r="S849" i="6"/>
  <c r="T780" i="6"/>
  <c r="S780" i="6"/>
  <c r="T1015" i="6"/>
  <c r="S1015" i="6"/>
  <c r="P893" i="6"/>
  <c r="Q893" i="6" s="1"/>
  <c r="J893" i="6"/>
  <c r="H893" i="6"/>
  <c r="I893" i="6"/>
  <c r="R893" i="6"/>
  <c r="O893" i="6" s="1"/>
  <c r="L893" i="6"/>
  <c r="L813" i="6"/>
  <c r="H813" i="6"/>
  <c r="R813" i="6"/>
  <c r="O813" i="6" s="1"/>
  <c r="J813" i="6"/>
  <c r="P813" i="6"/>
  <c r="Q813" i="6" s="1"/>
  <c r="I813" i="6"/>
  <c r="S747" i="6"/>
  <c r="T747" i="6"/>
  <c r="S1025" i="6"/>
  <c r="T1025" i="6"/>
  <c r="L858" i="6"/>
  <c r="H858" i="6"/>
  <c r="J858" i="6"/>
  <c r="P858" i="6"/>
  <c r="Q858" i="6" s="1"/>
  <c r="R858" i="6"/>
  <c r="O858" i="6" s="1"/>
  <c r="I858" i="6"/>
  <c r="S851" i="6"/>
  <c r="T851" i="6"/>
  <c r="R818" i="6"/>
  <c r="O818" i="6" s="1"/>
  <c r="I818" i="6"/>
  <c r="H818" i="6"/>
  <c r="P818" i="6"/>
  <c r="Q818" i="6" s="1"/>
  <c r="L818" i="6"/>
  <c r="J818" i="6"/>
  <c r="H720" i="6"/>
  <c r="L720" i="6"/>
  <c r="J720" i="6"/>
  <c r="R720" i="6"/>
  <c r="O720" i="6" s="1"/>
  <c r="P720" i="6"/>
  <c r="Q720" i="6" s="1"/>
  <c r="I720" i="6"/>
  <c r="T589" i="6"/>
  <c r="S589" i="6"/>
  <c r="T659" i="6"/>
  <c r="S659" i="6"/>
  <c r="R891" i="6"/>
  <c r="O891" i="6" s="1"/>
  <c r="I891" i="6"/>
  <c r="J891" i="6"/>
  <c r="P891" i="6"/>
  <c r="Q891" i="6" s="1"/>
  <c r="L891" i="6"/>
  <c r="H891" i="6"/>
  <c r="L464" i="6"/>
  <c r="I464" i="6"/>
  <c r="P464" i="6"/>
  <c r="Q464" i="6" s="1"/>
  <c r="J464" i="6"/>
  <c r="H464" i="6"/>
  <c r="R464" i="6"/>
  <c r="O464" i="6" s="1"/>
  <c r="I315" i="6"/>
  <c r="L315" i="6"/>
  <c r="R315" i="6"/>
  <c r="O315" i="6" s="1"/>
  <c r="J315" i="6"/>
  <c r="P315" i="6"/>
  <c r="Q315" i="6" s="1"/>
  <c r="H315" i="6"/>
  <c r="P375" i="6"/>
  <c r="Q375" i="6" s="1"/>
  <c r="J375" i="6"/>
  <c r="I375" i="6"/>
  <c r="R375" i="6"/>
  <c r="O375" i="6" s="1"/>
  <c r="L375" i="6"/>
  <c r="H375" i="6"/>
  <c r="T267" i="6"/>
  <c r="S267" i="6"/>
  <c r="S228" i="6"/>
  <c r="T228" i="6"/>
  <c r="S90" i="6"/>
  <c r="T90" i="6"/>
  <c r="T495" i="6"/>
  <c r="S495" i="6"/>
  <c r="S859" i="6"/>
  <c r="T859" i="6"/>
  <c r="S604" i="6"/>
  <c r="T604" i="6"/>
  <c r="S738" i="6"/>
  <c r="T738" i="6"/>
  <c r="H560" i="6"/>
  <c r="L560" i="6"/>
  <c r="I560" i="6"/>
  <c r="P560" i="6"/>
  <c r="Q560" i="6" s="1"/>
  <c r="R560" i="6"/>
  <c r="O560" i="6" s="1"/>
  <c r="J560" i="6"/>
  <c r="H512" i="6"/>
  <c r="L512" i="6"/>
  <c r="R512" i="6"/>
  <c r="O512" i="6" s="1"/>
  <c r="P512" i="6"/>
  <c r="Q512" i="6" s="1"/>
  <c r="I512" i="6"/>
  <c r="J512" i="6"/>
  <c r="J419" i="6"/>
  <c r="L419" i="6"/>
  <c r="R419" i="6" s="1"/>
  <c r="H419" i="6"/>
  <c r="I419" i="6"/>
  <c r="L340" i="6"/>
  <c r="P340" i="6"/>
  <c r="Q340" i="6" s="1"/>
  <c r="J340" i="6"/>
  <c r="I340" i="6"/>
  <c r="H340" i="6"/>
  <c r="R340" i="6"/>
  <c r="O340" i="6" s="1"/>
  <c r="P946" i="6"/>
  <c r="Q946" i="6" s="1"/>
  <c r="R946" i="6"/>
  <c r="O946" i="6" s="1"/>
  <c r="H946" i="6"/>
  <c r="L946" i="6"/>
  <c r="J946" i="6"/>
  <c r="I946" i="6"/>
  <c r="T895" i="6"/>
  <c r="S895" i="6"/>
  <c r="L911" i="6"/>
  <c r="R911" i="6"/>
  <c r="O911" i="6" s="1"/>
  <c r="H911" i="6"/>
  <c r="I911" i="6"/>
  <c r="P911" i="6"/>
  <c r="Q911" i="6" s="1"/>
  <c r="J911" i="6"/>
  <c r="S750" i="6"/>
  <c r="T750" i="6"/>
  <c r="R709" i="6"/>
  <c r="O709" i="6" s="1"/>
  <c r="I709" i="6"/>
  <c r="H709" i="6"/>
  <c r="P709" i="6"/>
  <c r="Q709" i="6" s="1"/>
  <c r="J709" i="6"/>
  <c r="L709" i="6"/>
  <c r="R697" i="6"/>
  <c r="O697" i="6" s="1"/>
  <c r="I697" i="6"/>
  <c r="J697" i="6"/>
  <c r="P697" i="6"/>
  <c r="Q697" i="6" s="1"/>
  <c r="L697" i="6"/>
  <c r="H697" i="6"/>
  <c r="T369" i="6"/>
  <c r="S369" i="6"/>
  <c r="T56" i="6"/>
  <c r="S56" i="6"/>
  <c r="L603" i="6"/>
  <c r="J603" i="6"/>
  <c r="R603" i="6"/>
  <c r="O603" i="6" s="1"/>
  <c r="I603" i="6"/>
  <c r="H603" i="6"/>
  <c r="P603" i="6"/>
  <c r="Q603" i="6" s="1"/>
  <c r="T492" i="6"/>
  <c r="S492" i="6"/>
  <c r="S412" i="6"/>
  <c r="T412" i="6"/>
  <c r="S390" i="6"/>
  <c r="T390" i="6"/>
  <c r="S244" i="6"/>
  <c r="T244" i="6"/>
  <c r="S175" i="6"/>
  <c r="T175" i="6"/>
  <c r="T742" i="6"/>
  <c r="S742" i="6"/>
  <c r="S718" i="6"/>
  <c r="T718" i="6"/>
  <c r="P695" i="6"/>
  <c r="Q695" i="6" s="1"/>
  <c r="I695" i="6"/>
  <c r="J695" i="6"/>
  <c r="R695" i="6"/>
  <c r="O695" i="6" s="1"/>
  <c r="L695" i="6"/>
  <c r="H695" i="6"/>
  <c r="T365" i="6"/>
  <c r="S365" i="6"/>
  <c r="T973" i="6"/>
  <c r="S973" i="6"/>
  <c r="P483" i="6"/>
  <c r="Q483" i="6" s="1"/>
  <c r="J483" i="6"/>
  <c r="I483" i="6"/>
  <c r="H483" i="6"/>
  <c r="R483" i="6"/>
  <c r="O483" i="6" s="1"/>
  <c r="L483" i="6"/>
  <c r="J917" i="6"/>
  <c r="I917" i="6"/>
  <c r="P917" i="6"/>
  <c r="Q917" i="6" s="1"/>
  <c r="H917" i="6"/>
  <c r="L917" i="6"/>
  <c r="R917" i="6"/>
  <c r="O917" i="6" s="1"/>
  <c r="H801" i="6"/>
  <c r="L801" i="6"/>
  <c r="I801" i="6"/>
  <c r="P801" i="6"/>
  <c r="Q801" i="6" s="1"/>
  <c r="R801" i="6"/>
  <c r="O801" i="6" s="1"/>
  <c r="J801" i="6"/>
  <c r="T602" i="6"/>
  <c r="S602" i="6"/>
  <c r="S562" i="6"/>
  <c r="T562" i="6"/>
  <c r="T447" i="6"/>
  <c r="S447" i="6"/>
  <c r="T345" i="6"/>
  <c r="S345" i="6"/>
  <c r="T140" i="6"/>
  <c r="S140" i="6"/>
  <c r="T76" i="6"/>
  <c r="S76" i="6"/>
  <c r="T855" i="6"/>
  <c r="S855" i="6"/>
  <c r="T579" i="6"/>
  <c r="S579" i="6"/>
  <c r="R513" i="6"/>
  <c r="O513" i="6" s="1"/>
  <c r="I513" i="6"/>
  <c r="L513" i="6"/>
  <c r="P513" i="6"/>
  <c r="Q513" i="6" s="1"/>
  <c r="J513" i="6"/>
  <c r="H513" i="6"/>
  <c r="S486" i="6"/>
  <c r="T486" i="6"/>
  <c r="S426" i="6"/>
  <c r="T426" i="6"/>
  <c r="P792" i="6"/>
  <c r="Q792" i="6" s="1"/>
  <c r="J792" i="6"/>
  <c r="H792" i="6"/>
  <c r="R792" i="6"/>
  <c r="O792" i="6" s="1"/>
  <c r="L792" i="6"/>
  <c r="I792" i="6"/>
  <c r="S298" i="6"/>
  <c r="T298" i="6"/>
  <c r="T937" i="6"/>
  <c r="S937" i="6"/>
  <c r="S836" i="6"/>
  <c r="T836" i="6"/>
  <c r="T746" i="6"/>
  <c r="S746" i="6"/>
  <c r="S678" i="6"/>
  <c r="T678" i="6"/>
  <c r="L432" i="6"/>
  <c r="I432" i="6"/>
  <c r="J432" i="6"/>
  <c r="P432" i="6"/>
  <c r="Q432" i="6" s="1"/>
  <c r="R432" i="6"/>
  <c r="O432" i="6" s="1"/>
  <c r="H432" i="6"/>
  <c r="T250" i="6"/>
  <c r="S250" i="6"/>
  <c r="L141" i="6"/>
  <c r="H141" i="6"/>
  <c r="I141" i="6"/>
  <c r="R141" i="6"/>
  <c r="O141" i="6" s="1"/>
  <c r="P141" i="6"/>
  <c r="Q141" i="6" s="1"/>
  <c r="J141" i="6"/>
  <c r="H652" i="6"/>
  <c r="J652" i="6"/>
  <c r="P652" i="6"/>
  <c r="Q652" i="6" s="1"/>
  <c r="I652" i="6"/>
  <c r="R652" i="6"/>
  <c r="O652" i="6" s="1"/>
  <c r="L652" i="6"/>
  <c r="S616" i="6"/>
  <c r="T616" i="6"/>
  <c r="H504" i="6"/>
  <c r="L504" i="6"/>
  <c r="J504" i="6"/>
  <c r="P504" i="6"/>
  <c r="Q504" i="6" s="1"/>
  <c r="R504" i="6"/>
  <c r="O504" i="6" s="1"/>
  <c r="I504" i="6"/>
  <c r="T463" i="6"/>
  <c r="S463" i="6"/>
  <c r="P382" i="6"/>
  <c r="Q382" i="6" s="1"/>
  <c r="H382" i="6"/>
  <c r="L382" i="6"/>
  <c r="R382" i="6"/>
  <c r="O382" i="6" s="1"/>
  <c r="J382" i="6"/>
  <c r="I382" i="6"/>
  <c r="L331" i="6"/>
  <c r="J331" i="6"/>
  <c r="I331" i="6"/>
  <c r="H331" i="6"/>
  <c r="R331" i="6"/>
  <c r="O331" i="6" s="1"/>
  <c r="P331" i="6"/>
  <c r="Q331" i="6" s="1"/>
  <c r="R259" i="6"/>
  <c r="O259" i="6" s="1"/>
  <c r="I259" i="6"/>
  <c r="H259" i="6"/>
  <c r="L259" i="6"/>
  <c r="J259" i="6"/>
  <c r="P259" i="6"/>
  <c r="Q259" i="6" s="1"/>
  <c r="H230" i="6"/>
  <c r="L230" i="6"/>
  <c r="P230" i="6"/>
  <c r="Q230" i="6" s="1"/>
  <c r="J230" i="6"/>
  <c r="I230" i="6"/>
  <c r="R230" i="6"/>
  <c r="O230" i="6" s="1"/>
  <c r="H246" i="6"/>
  <c r="L246" i="6"/>
  <c r="J246" i="6"/>
  <c r="I246" i="6"/>
  <c r="P246" i="6"/>
  <c r="Q246" i="6" s="1"/>
  <c r="R246" i="6"/>
  <c r="O246" i="6" s="1"/>
  <c r="T150" i="6"/>
  <c r="S150" i="6"/>
  <c r="P711" i="6"/>
  <c r="Q711" i="6" s="1"/>
  <c r="I711" i="6"/>
  <c r="L711" i="6"/>
  <c r="J711" i="6"/>
  <c r="R711" i="6"/>
  <c r="O711" i="6" s="1"/>
  <c r="H711" i="6"/>
  <c r="S326" i="6"/>
  <c r="T326" i="6"/>
  <c r="S268" i="6"/>
  <c r="T268" i="6"/>
  <c r="S681" i="6"/>
  <c r="T681" i="6"/>
  <c r="H639" i="6"/>
  <c r="L639" i="6"/>
  <c r="R639" i="6" s="1"/>
  <c r="O639" i="6" s="1"/>
  <c r="J639" i="6"/>
  <c r="I639" i="6"/>
  <c r="S734" i="6"/>
  <c r="T734" i="6"/>
  <c r="T313" i="6"/>
  <c r="S313" i="6"/>
  <c r="L242" i="6"/>
  <c r="H242" i="6"/>
  <c r="I242" i="6"/>
  <c r="J242" i="6"/>
  <c r="R242" i="6"/>
  <c r="O242" i="6" s="1"/>
  <c r="P242" i="6"/>
  <c r="Q242" i="6" s="1"/>
  <c r="T144" i="6"/>
  <c r="S144" i="6"/>
  <c r="S252" i="6"/>
  <c r="T252" i="6"/>
  <c r="S166" i="6"/>
  <c r="T166" i="6"/>
  <c r="R130" i="6"/>
  <c r="O130" i="6" s="1"/>
  <c r="I130" i="6"/>
  <c r="J130" i="6"/>
  <c r="H130" i="6"/>
  <c r="P130" i="6"/>
  <c r="Q130" i="6" s="1"/>
  <c r="L130" i="6"/>
  <c r="T64" i="6"/>
  <c r="S64" i="6"/>
  <c r="T97" i="6"/>
  <c r="S97" i="6"/>
  <c r="P52" i="6"/>
  <c r="Q52" i="6" s="1"/>
  <c r="J52" i="6"/>
  <c r="I52" i="6"/>
  <c r="L52" i="6"/>
  <c r="H52" i="6"/>
  <c r="R52" i="6"/>
  <c r="O52" i="6" s="1"/>
  <c r="R190" i="6"/>
  <c r="O190" i="6" s="1"/>
  <c r="I190" i="6"/>
  <c r="H190" i="6"/>
  <c r="L190" i="6"/>
  <c r="J190" i="6"/>
  <c r="P190" i="6"/>
  <c r="Q190" i="6" s="1"/>
  <c r="S58" i="6"/>
  <c r="T58" i="6"/>
  <c r="J393" i="6"/>
  <c r="L393" i="6"/>
  <c r="H393" i="6"/>
  <c r="R393" i="6"/>
  <c r="O393" i="6" s="1"/>
  <c r="I393" i="6"/>
  <c r="P393" i="6"/>
  <c r="Q393" i="6" s="1"/>
  <c r="S843" i="6"/>
  <c r="T843" i="6"/>
  <c r="S521" i="6"/>
  <c r="T521" i="6"/>
  <c r="T955" i="6"/>
  <c r="S955" i="6"/>
  <c r="L797" i="6"/>
  <c r="H797" i="6"/>
  <c r="P797" i="6"/>
  <c r="Q797" i="6" s="1"/>
  <c r="I797" i="6"/>
  <c r="R797" i="6"/>
  <c r="O797" i="6" s="1"/>
  <c r="J797" i="6"/>
  <c r="T774" i="6"/>
  <c r="S774" i="6"/>
  <c r="T541" i="6"/>
  <c r="S541" i="6"/>
  <c r="S866" i="6"/>
  <c r="T866" i="6"/>
  <c r="S791" i="6"/>
  <c r="T791" i="6"/>
  <c r="T728" i="6"/>
  <c r="S728" i="6"/>
  <c r="T685" i="6"/>
  <c r="S685" i="6"/>
  <c r="S561" i="6"/>
  <c r="T561" i="6"/>
  <c r="S498" i="6"/>
  <c r="T498" i="6"/>
  <c r="T467" i="6"/>
  <c r="S467" i="6"/>
  <c r="T408" i="6"/>
  <c r="S408" i="6"/>
  <c r="S381" i="6"/>
  <c r="T381" i="6"/>
  <c r="T1002" i="6"/>
  <c r="S1002" i="6"/>
  <c r="T491" i="6"/>
  <c r="S491" i="6"/>
  <c r="T88" i="6"/>
  <c r="S88" i="6"/>
  <c r="S43" i="6"/>
  <c r="T43" i="6"/>
  <c r="H9" i="6"/>
  <c r="L9" i="6"/>
  <c r="J9" i="6"/>
  <c r="I9" i="6"/>
  <c r="S896" i="6"/>
  <c r="T896" i="6"/>
  <c r="R839" i="6"/>
  <c r="O839" i="6" s="1"/>
  <c r="I839" i="6"/>
  <c r="H839" i="6"/>
  <c r="J839" i="6"/>
  <c r="L839" i="6"/>
  <c r="P839" i="6"/>
  <c r="Q839" i="6" s="1"/>
  <c r="H704" i="6"/>
  <c r="L704" i="6"/>
  <c r="J704" i="6"/>
  <c r="R704" i="6"/>
  <c r="O704" i="6" s="1"/>
  <c r="I704" i="6"/>
  <c r="P704" i="6"/>
  <c r="Q704" i="6" s="1"/>
  <c r="S644" i="6"/>
  <c r="T644" i="6"/>
  <c r="L348" i="6"/>
  <c r="R348" i="6"/>
  <c r="O348" i="6" s="1"/>
  <c r="H348" i="6"/>
  <c r="I348" i="6"/>
  <c r="P348" i="6"/>
  <c r="Q348" i="6" s="1"/>
  <c r="J348" i="6"/>
  <c r="T92" i="6"/>
  <c r="S92" i="6"/>
  <c r="S484" i="6"/>
  <c r="T484" i="6"/>
  <c r="S477" i="6"/>
  <c r="T477" i="6"/>
  <c r="T428" i="6"/>
  <c r="S428" i="6"/>
  <c r="I325" i="6"/>
  <c r="H325" i="6"/>
  <c r="P325" i="6"/>
  <c r="Q325" i="6" s="1"/>
  <c r="L325" i="6"/>
  <c r="J325" i="6"/>
  <c r="R325" i="6"/>
  <c r="O325" i="6" s="1"/>
  <c r="R887" i="6"/>
  <c r="O887" i="6" s="1"/>
  <c r="I887" i="6"/>
  <c r="H887" i="6"/>
  <c r="J887" i="6"/>
  <c r="P887" i="6"/>
  <c r="Q887" i="6" s="1"/>
  <c r="L887" i="6"/>
  <c r="L765" i="6"/>
  <c r="H765" i="6"/>
  <c r="J765" i="6"/>
  <c r="R765" i="6"/>
  <c r="O765" i="6" s="1"/>
  <c r="P765" i="6"/>
  <c r="Q765" i="6" s="1"/>
  <c r="I765" i="6"/>
  <c r="S542" i="6"/>
  <c r="T542" i="6"/>
  <c r="L324" i="6"/>
  <c r="I324" i="6"/>
  <c r="J324" i="6"/>
  <c r="R324" i="6"/>
  <c r="O324" i="6" s="1"/>
  <c r="H324" i="6"/>
  <c r="P324" i="6"/>
  <c r="Q324" i="6" s="1"/>
  <c r="S1003" i="6"/>
  <c r="T1003" i="6"/>
  <c r="T645" i="6"/>
  <c r="S645" i="6"/>
  <c r="S514" i="6"/>
  <c r="T514" i="6"/>
  <c r="R429" i="6"/>
  <c r="O429" i="6" s="1"/>
  <c r="I429" i="6"/>
  <c r="H429" i="6"/>
  <c r="J429" i="6"/>
  <c r="P429" i="6"/>
  <c r="Q429" i="6" s="1"/>
  <c r="L429" i="6"/>
  <c r="R275" i="6"/>
  <c r="O275" i="6" s="1"/>
  <c r="I275" i="6"/>
  <c r="L275" i="6"/>
  <c r="H275" i="6"/>
  <c r="P275" i="6"/>
  <c r="Q275" i="6" s="1"/>
  <c r="J275" i="6"/>
  <c r="R243" i="6"/>
  <c r="O243" i="6" s="1"/>
  <c r="I243" i="6"/>
  <c r="L243" i="6"/>
  <c r="H243" i="6"/>
  <c r="J243" i="6"/>
  <c r="P243" i="6"/>
  <c r="Q243" i="6" s="1"/>
  <c r="R206" i="6"/>
  <c r="O206" i="6" s="1"/>
  <c r="I206" i="6"/>
  <c r="L206" i="6"/>
  <c r="H206" i="6"/>
  <c r="P206" i="6"/>
  <c r="Q206" i="6" s="1"/>
  <c r="J206" i="6"/>
  <c r="R174" i="6"/>
  <c r="O174" i="6" s="1"/>
  <c r="I174" i="6"/>
  <c r="L174" i="6"/>
  <c r="H174" i="6"/>
  <c r="P174" i="6"/>
  <c r="Q174" i="6" s="1"/>
  <c r="J174" i="6"/>
  <c r="J1014" i="6"/>
  <c r="H1014" i="6"/>
  <c r="R1014" i="6"/>
  <c r="O1014" i="6" s="1"/>
  <c r="I1014" i="6"/>
  <c r="L1014" i="6"/>
  <c r="P1014" i="6"/>
  <c r="Q1014" i="6" s="1"/>
  <c r="J972" i="6"/>
  <c r="R972" i="6"/>
  <c r="O972" i="6" s="1"/>
  <c r="L972" i="6"/>
  <c r="I972" i="6"/>
  <c r="H972" i="6"/>
  <c r="P972" i="6"/>
  <c r="Q972" i="6" s="1"/>
  <c r="S862" i="6"/>
  <c r="T862" i="6"/>
  <c r="S404" i="6"/>
  <c r="T404" i="6"/>
  <c r="P293" i="6"/>
  <c r="Q293" i="6" s="1"/>
  <c r="I293" i="6"/>
  <c r="H293" i="6"/>
  <c r="R293" i="6"/>
  <c r="O293" i="6" s="1"/>
  <c r="L293" i="6"/>
  <c r="J293" i="6"/>
  <c r="T208" i="6"/>
  <c r="S208" i="6"/>
  <c r="S570" i="6"/>
  <c r="T570" i="6"/>
  <c r="S305" i="6"/>
  <c r="T305" i="6"/>
  <c r="L205" i="6"/>
  <c r="H205" i="6"/>
  <c r="I205" i="6"/>
  <c r="P205" i="6"/>
  <c r="Q205" i="6" s="1"/>
  <c r="R205" i="6"/>
  <c r="O205" i="6" s="1"/>
  <c r="J205" i="6"/>
  <c r="S95" i="6"/>
  <c r="T95" i="6"/>
  <c r="S163" i="6"/>
  <c r="T163" i="6"/>
  <c r="L45" i="6"/>
  <c r="H45" i="6"/>
  <c r="I45" i="6"/>
  <c r="R45" i="6"/>
  <c r="O45" i="6" s="1"/>
  <c r="P45" i="6"/>
  <c r="Q45" i="6" s="1"/>
  <c r="J45" i="6"/>
  <c r="S758" i="6"/>
  <c r="T758" i="6"/>
  <c r="P691" i="6"/>
  <c r="Q691" i="6" s="1"/>
  <c r="H691" i="6"/>
  <c r="I691" i="6"/>
  <c r="L691" i="6"/>
  <c r="J691" i="6"/>
  <c r="R691" i="6"/>
  <c r="O691" i="6" s="1"/>
  <c r="T474" i="6"/>
  <c r="S474" i="6"/>
  <c r="R329" i="6"/>
  <c r="O329" i="6" s="1"/>
  <c r="I329" i="6"/>
  <c r="J329" i="6"/>
  <c r="P329" i="6"/>
  <c r="Q329" i="6" s="1"/>
  <c r="H329" i="6"/>
  <c r="L329" i="6"/>
  <c r="H378" i="6"/>
  <c r="L378" i="6"/>
  <c r="R378" i="6"/>
  <c r="O378" i="6" s="1"/>
  <c r="J378" i="6"/>
  <c r="I378" i="6"/>
  <c r="P378" i="6"/>
  <c r="Q378" i="6" s="1"/>
  <c r="S154" i="6"/>
  <c r="T154" i="6"/>
  <c r="T488" i="6"/>
  <c r="S488" i="6"/>
  <c r="T386" i="6"/>
  <c r="S386" i="6"/>
  <c r="T384" i="6"/>
  <c r="S384" i="6"/>
  <c r="S353" i="6"/>
  <c r="T353" i="6"/>
  <c r="T317" i="6"/>
  <c r="S317" i="6"/>
  <c r="S368" i="6"/>
  <c r="T368" i="6"/>
  <c r="S314" i="6"/>
  <c r="T314" i="6"/>
  <c r="P116" i="6"/>
  <c r="Q116" i="6" s="1"/>
  <c r="J116" i="6"/>
  <c r="I116" i="6"/>
  <c r="R116" i="6"/>
  <c r="O116" i="6" s="1"/>
  <c r="L116" i="6"/>
  <c r="H116" i="6"/>
  <c r="S118" i="6"/>
  <c r="T118" i="6"/>
  <c r="R371" i="6"/>
  <c r="O371" i="6" s="1"/>
  <c r="H371" i="6"/>
  <c r="P371" i="6"/>
  <c r="Q371" i="6" s="1"/>
  <c r="L371" i="6"/>
  <c r="J371" i="6"/>
  <c r="I371" i="6"/>
  <c r="R78" i="6"/>
  <c r="O78" i="6" s="1"/>
  <c r="I78" i="6"/>
  <c r="L78" i="6"/>
  <c r="H78" i="6"/>
  <c r="P78" i="6"/>
  <c r="Q78" i="6" s="1"/>
  <c r="J78" i="6"/>
  <c r="S55" i="6"/>
  <c r="T55" i="6"/>
  <c r="R46" i="6"/>
  <c r="O46" i="6" s="1"/>
  <c r="I46" i="6"/>
  <c r="L46" i="6"/>
  <c r="H46" i="6"/>
  <c r="P46" i="6"/>
  <c r="Q46" i="6" s="1"/>
  <c r="J46" i="6"/>
  <c r="S79" i="6"/>
  <c r="T79" i="6"/>
  <c r="S53" i="6"/>
  <c r="T53" i="6"/>
  <c r="S42" i="6"/>
  <c r="T42" i="6"/>
  <c r="T665" i="6"/>
  <c r="S665" i="6"/>
  <c r="R517" i="6"/>
  <c r="O517" i="6" s="1"/>
  <c r="I517" i="6"/>
  <c r="H517" i="6"/>
  <c r="J517" i="6"/>
  <c r="P517" i="6"/>
  <c r="Q517" i="6" s="1"/>
  <c r="L517" i="6"/>
  <c r="P84" i="6"/>
  <c r="Q84" i="6" s="1"/>
  <c r="J84" i="6"/>
  <c r="I84" i="6"/>
  <c r="R84" i="6"/>
  <c r="O84" i="6" s="1"/>
  <c r="L84" i="6"/>
  <c r="H84" i="6"/>
  <c r="T50" i="6"/>
  <c r="S50" i="6"/>
  <c r="P1016" i="6"/>
  <c r="Q1016" i="6" s="1"/>
  <c r="L1016" i="6"/>
  <c r="I1016" i="6"/>
  <c r="H1016" i="6"/>
  <c r="R1016" i="6"/>
  <c r="O1016" i="6" s="1"/>
  <c r="J1016" i="6"/>
  <c r="S967" i="6"/>
  <c r="T967" i="6"/>
  <c r="L874" i="6"/>
  <c r="H874" i="6"/>
  <c r="J874" i="6"/>
  <c r="P874" i="6"/>
  <c r="Q874" i="6" s="1"/>
  <c r="R874" i="6"/>
  <c r="O874" i="6" s="1"/>
  <c r="I874" i="6"/>
  <c r="S779" i="6"/>
  <c r="T779" i="6"/>
  <c r="R871" i="6"/>
  <c r="O871" i="6" s="1"/>
  <c r="I871" i="6"/>
  <c r="H871" i="6"/>
  <c r="P871" i="6"/>
  <c r="Q871" i="6" s="1"/>
  <c r="L871" i="6"/>
  <c r="J871" i="6"/>
  <c r="I657" i="6"/>
  <c r="P657" i="6"/>
  <c r="Q657" i="6" s="1"/>
  <c r="H657" i="6"/>
  <c r="R657" i="6"/>
  <c r="O657" i="6" s="1"/>
  <c r="L657" i="6"/>
  <c r="J657" i="6"/>
  <c r="T1021" i="6"/>
  <c r="S1021" i="6"/>
  <c r="S863" i="6"/>
  <c r="T863" i="6"/>
  <c r="S682" i="6"/>
  <c r="T682" i="6"/>
  <c r="P635" i="6"/>
  <c r="Q635" i="6" s="1"/>
  <c r="I635" i="6"/>
  <c r="J635" i="6"/>
  <c r="L635" i="6"/>
  <c r="R635" i="6"/>
  <c r="O635" i="6" s="1"/>
  <c r="H635" i="6"/>
  <c r="R437" i="6"/>
  <c r="O437" i="6" s="1"/>
  <c r="I437" i="6"/>
  <c r="J437" i="6"/>
  <c r="P437" i="6"/>
  <c r="Q437" i="6" s="1"/>
  <c r="L437" i="6"/>
  <c r="H437" i="6"/>
  <c r="H399" i="6"/>
  <c r="R399" i="6"/>
  <c r="O399" i="6" s="1"/>
  <c r="L399" i="6"/>
  <c r="J399" i="6"/>
  <c r="I399" i="6"/>
  <c r="P399" i="6"/>
  <c r="Q399" i="6" s="1"/>
  <c r="T870" i="6"/>
  <c r="S870" i="6"/>
  <c r="T557" i="6"/>
  <c r="S557" i="6"/>
  <c r="T407" i="6"/>
  <c r="S407" i="6"/>
  <c r="T253" i="6"/>
  <c r="S253" i="6"/>
  <c r="T184" i="6"/>
  <c r="S184" i="6"/>
  <c r="T152" i="6"/>
  <c r="S152" i="6"/>
  <c r="S107" i="6"/>
  <c r="T107" i="6"/>
  <c r="H73" i="6"/>
  <c r="L73" i="6"/>
  <c r="R73" i="6"/>
  <c r="O73" i="6" s="1"/>
  <c r="J73" i="6"/>
  <c r="P73" i="6"/>
  <c r="Q73" i="6" s="1"/>
  <c r="I73" i="6"/>
  <c r="S867" i="6"/>
  <c r="T867" i="6"/>
  <c r="S730" i="6"/>
  <c r="T730" i="6"/>
  <c r="S588" i="6"/>
  <c r="T588" i="6"/>
  <c r="H576" i="6"/>
  <c r="L576" i="6"/>
  <c r="J576" i="6"/>
  <c r="I576" i="6"/>
  <c r="R576" i="6"/>
  <c r="O576" i="6" s="1"/>
  <c r="P576" i="6"/>
  <c r="Q576" i="6" s="1"/>
  <c r="L532" i="6"/>
  <c r="H532" i="6"/>
  <c r="I532" i="6"/>
  <c r="J532" i="6"/>
  <c r="R532" i="6"/>
  <c r="O532" i="6" s="1"/>
  <c r="P532" i="6"/>
  <c r="Q532" i="6" s="1"/>
  <c r="T318" i="6"/>
  <c r="S318" i="6"/>
  <c r="T156" i="6"/>
  <c r="S156" i="6"/>
  <c r="L890" i="6"/>
  <c r="H890" i="6"/>
  <c r="P890" i="6"/>
  <c r="Q890" i="6" s="1"/>
  <c r="J890" i="6"/>
  <c r="I890" i="6"/>
  <c r="R890" i="6"/>
  <c r="O890" i="6" s="1"/>
  <c r="S819" i="6"/>
  <c r="T819" i="6"/>
  <c r="I610" i="6"/>
  <c r="J610" i="6"/>
  <c r="H610" i="6"/>
  <c r="R610" i="6"/>
  <c r="O610" i="6" s="1"/>
  <c r="P610" i="6"/>
  <c r="Q610" i="6" s="1"/>
  <c r="L610" i="6"/>
  <c r="P443" i="6"/>
  <c r="Q443" i="6" s="1"/>
  <c r="I443" i="6"/>
  <c r="J443" i="6"/>
  <c r="H443" i="6"/>
  <c r="L443" i="6"/>
  <c r="R443" i="6"/>
  <c r="O443" i="6" s="1"/>
  <c r="J630" i="6"/>
  <c r="H630" i="6"/>
  <c r="L630" i="6"/>
  <c r="I630" i="6"/>
  <c r="T547" i="6"/>
  <c r="S547" i="6"/>
  <c r="S529" i="6"/>
  <c r="T529" i="6"/>
  <c r="R501" i="6"/>
  <c r="O501" i="6" s="1"/>
  <c r="I501" i="6"/>
  <c r="H501" i="6"/>
  <c r="J501" i="6"/>
  <c r="P501" i="6"/>
  <c r="Q501" i="6" s="1"/>
  <c r="L501" i="6"/>
  <c r="R400" i="6"/>
  <c r="O400" i="6" s="1"/>
  <c r="I400" i="6"/>
  <c r="J400" i="6"/>
  <c r="L400" i="6"/>
  <c r="P400" i="6"/>
  <c r="Q400" i="6" s="1"/>
  <c r="H400" i="6"/>
  <c r="J306" i="6"/>
  <c r="I306" i="6"/>
  <c r="L306" i="6"/>
  <c r="R306" i="6"/>
  <c r="O306" i="6" s="1"/>
  <c r="P306" i="6"/>
  <c r="Q306" i="6" s="1"/>
  <c r="H306" i="6"/>
  <c r="S256" i="6"/>
  <c r="T256" i="6"/>
  <c r="S880" i="6"/>
  <c r="T880" i="6"/>
  <c r="R673" i="6"/>
  <c r="O673" i="6" s="1"/>
  <c r="I673" i="6"/>
  <c r="L673" i="6"/>
  <c r="J673" i="6"/>
  <c r="H673" i="6"/>
  <c r="P673" i="6"/>
  <c r="Q673" i="6" s="1"/>
  <c r="P643" i="6"/>
  <c r="Q643" i="6" s="1"/>
  <c r="J643" i="6"/>
  <c r="H643" i="6"/>
  <c r="R643" i="6"/>
  <c r="O643" i="6" s="1"/>
  <c r="I643" i="6"/>
  <c r="L643" i="6"/>
  <c r="T565" i="6"/>
  <c r="S565" i="6"/>
  <c r="L480" i="6"/>
  <c r="H480" i="6"/>
  <c r="R480" i="6"/>
  <c r="O480" i="6" s="1"/>
  <c r="P480" i="6"/>
  <c r="Q480" i="6" s="1"/>
  <c r="I480" i="6"/>
  <c r="J480" i="6"/>
  <c r="P465" i="6"/>
  <c r="Q465" i="6" s="1"/>
  <c r="I465" i="6"/>
  <c r="H465" i="6"/>
  <c r="R465" i="6"/>
  <c r="O465" i="6" s="1"/>
  <c r="J465" i="6"/>
  <c r="L465" i="6"/>
  <c r="H420" i="6"/>
  <c r="I420" i="6"/>
  <c r="J420" i="6"/>
  <c r="L420" i="6"/>
  <c r="T337" i="6"/>
  <c r="S337" i="6"/>
  <c r="T295" i="6"/>
  <c r="S295" i="6"/>
  <c r="T273" i="6"/>
  <c r="S273" i="6"/>
  <c r="T241" i="6"/>
  <c r="S241" i="6"/>
  <c r="T204" i="6"/>
  <c r="S204" i="6"/>
  <c r="T172" i="6"/>
  <c r="S172" i="6"/>
  <c r="P857" i="6"/>
  <c r="Q857" i="6" s="1"/>
  <c r="I857" i="6"/>
  <c r="J857" i="6"/>
  <c r="R857" i="6"/>
  <c r="O857" i="6" s="1"/>
  <c r="L857" i="6"/>
  <c r="H857" i="6"/>
  <c r="I481" i="6"/>
  <c r="P481" i="6"/>
  <c r="Q481" i="6" s="1"/>
  <c r="H481" i="6"/>
  <c r="R481" i="6"/>
  <c r="O481" i="6" s="1"/>
  <c r="J481" i="6"/>
  <c r="L481" i="6"/>
  <c r="T366" i="6"/>
  <c r="S366" i="6"/>
  <c r="L173" i="6"/>
  <c r="H173" i="6"/>
  <c r="I173" i="6"/>
  <c r="P173" i="6"/>
  <c r="Q173" i="6" s="1"/>
  <c r="R173" i="6"/>
  <c r="O173" i="6" s="1"/>
  <c r="J173" i="6"/>
  <c r="R661" i="6"/>
  <c r="O661" i="6" s="1"/>
  <c r="I661" i="6"/>
  <c r="J661" i="6"/>
  <c r="P661" i="6"/>
  <c r="Q661" i="6" s="1"/>
  <c r="H661" i="6"/>
  <c r="L661" i="6"/>
  <c r="L898" i="6"/>
  <c r="H898" i="6"/>
  <c r="I898" i="6"/>
  <c r="P898" i="6"/>
  <c r="Q898" i="6" s="1"/>
  <c r="J898" i="6"/>
  <c r="R898" i="6"/>
  <c r="O898" i="6" s="1"/>
  <c r="L805" i="6"/>
  <c r="H805" i="6"/>
  <c r="P805" i="6"/>
  <c r="Q805" i="6" s="1"/>
  <c r="J805" i="6"/>
  <c r="I805" i="6"/>
  <c r="R805" i="6"/>
  <c r="O805" i="6" s="1"/>
  <c r="H552" i="6"/>
  <c r="L552" i="6"/>
  <c r="P552" i="6"/>
  <c r="Q552" i="6" s="1"/>
  <c r="J552" i="6"/>
  <c r="R552" i="6"/>
  <c r="O552" i="6" s="1"/>
  <c r="I552" i="6"/>
  <c r="L109" i="6"/>
  <c r="H109" i="6"/>
  <c r="I109" i="6"/>
  <c r="R109" i="6"/>
  <c r="O109" i="6" s="1"/>
  <c r="J109" i="6"/>
  <c r="P109" i="6"/>
  <c r="Q109" i="6" s="1"/>
  <c r="L456" i="6"/>
  <c r="R456" i="6"/>
  <c r="O456" i="6" s="1"/>
  <c r="H456" i="6"/>
  <c r="P456" i="6"/>
  <c r="Q456" i="6" s="1"/>
  <c r="I456" i="6"/>
  <c r="J456" i="6"/>
  <c r="H785" i="6"/>
  <c r="L785" i="6"/>
  <c r="I785" i="6"/>
  <c r="R785" i="6"/>
  <c r="O785" i="6" s="1"/>
  <c r="P785" i="6"/>
  <c r="Q785" i="6" s="1"/>
  <c r="J785" i="6"/>
  <c r="H352" i="6"/>
  <c r="J352" i="6"/>
  <c r="I352" i="6"/>
  <c r="R352" i="6"/>
  <c r="O352" i="6" s="1"/>
  <c r="P352" i="6"/>
  <c r="Q352" i="6" s="1"/>
  <c r="L352" i="6"/>
  <c r="S202" i="6"/>
  <c r="T202" i="6"/>
  <c r="I423" i="6"/>
  <c r="J423" i="6"/>
  <c r="P423" i="6"/>
  <c r="Q423" i="6" s="1"/>
  <c r="R423" i="6"/>
  <c r="O423" i="6" s="1"/>
  <c r="L423" i="6"/>
  <c r="H423" i="6"/>
  <c r="I215" i="6"/>
  <c r="J215" i="6"/>
  <c r="H215" i="6"/>
  <c r="L215" i="6"/>
  <c r="S436" i="6"/>
  <c r="T436" i="6"/>
  <c r="P367" i="6"/>
  <c r="Q367" i="6" s="1"/>
  <c r="I367" i="6"/>
  <c r="L367" i="6"/>
  <c r="J367" i="6"/>
  <c r="H367" i="6"/>
  <c r="R367" i="6"/>
  <c r="O367" i="6" s="1"/>
  <c r="S674" i="6"/>
  <c r="T674" i="6"/>
  <c r="S289" i="6"/>
  <c r="T289" i="6"/>
  <c r="S370" i="6"/>
  <c r="T370" i="6"/>
  <c r="S264" i="6"/>
  <c r="T264" i="6"/>
  <c r="H161" i="6"/>
  <c r="L161" i="6"/>
  <c r="P161" i="6"/>
  <c r="Q161" i="6" s="1"/>
  <c r="J161" i="6"/>
  <c r="I161" i="6"/>
  <c r="R161" i="6"/>
  <c r="O161" i="6" s="1"/>
  <c r="T339" i="6"/>
  <c r="S339" i="6"/>
  <c r="T102" i="6"/>
  <c r="S102" i="6"/>
  <c r="T364" i="6"/>
  <c r="S364" i="6"/>
  <c r="P261" i="6"/>
  <c r="Q261" i="6" s="1"/>
  <c r="I261" i="6"/>
  <c r="H261" i="6"/>
  <c r="L261" i="6"/>
  <c r="R261" i="6"/>
  <c r="O261" i="6" s="1"/>
  <c r="J261" i="6"/>
  <c r="T129" i="6"/>
  <c r="S129" i="6"/>
  <c r="S138" i="6"/>
  <c r="T138" i="6"/>
  <c r="H49" i="6"/>
  <c r="L49" i="6"/>
  <c r="J49" i="6"/>
  <c r="I49" i="6"/>
  <c r="P49" i="6"/>
  <c r="Q49" i="6" s="1"/>
  <c r="R49" i="6"/>
  <c r="O49" i="6" s="1"/>
  <c r="S111" i="6"/>
  <c r="T111" i="6"/>
  <c r="P192" i="6"/>
  <c r="Q192" i="6" s="1"/>
  <c r="I192" i="6"/>
  <c r="H192" i="6"/>
  <c r="L192" i="6"/>
  <c r="R192" i="6"/>
  <c r="O192" i="6" s="1"/>
  <c r="J192" i="6"/>
  <c r="R142" i="6"/>
  <c r="O142" i="6" s="1"/>
  <c r="I142" i="6"/>
  <c r="L142" i="6"/>
  <c r="H142" i="6"/>
  <c r="P142" i="6"/>
  <c r="Q142" i="6" s="1"/>
  <c r="J142" i="6"/>
  <c r="L356" i="6"/>
  <c r="I356" i="6"/>
  <c r="R356" i="6"/>
  <c r="O356" i="6" s="1"/>
  <c r="H356" i="6"/>
  <c r="P356" i="6"/>
  <c r="Q356" i="6" s="1"/>
  <c r="J356" i="6"/>
  <c r="T297" i="6"/>
  <c r="S297" i="6"/>
  <c r="P732" i="6"/>
  <c r="Q732" i="6" s="1"/>
  <c r="I732" i="6"/>
  <c r="J732" i="6"/>
  <c r="R732" i="6"/>
  <c r="O732" i="6" s="1"/>
  <c r="L732" i="6"/>
  <c r="H732" i="6"/>
  <c r="L433" i="6"/>
  <c r="J433" i="6"/>
  <c r="R433" i="6"/>
  <c r="O433" i="6" s="1"/>
  <c r="I433" i="6"/>
  <c r="H433" i="6"/>
  <c r="P433" i="6"/>
  <c r="Q433" i="6" s="1"/>
  <c r="S904" i="6"/>
  <c r="T904" i="6"/>
  <c r="L781" i="6"/>
  <c r="H781" i="6"/>
  <c r="I781" i="6"/>
  <c r="R781" i="6"/>
  <c r="O781" i="6" s="1"/>
  <c r="P781" i="6"/>
  <c r="Q781" i="6" s="1"/>
  <c r="J781" i="6"/>
  <c r="L656" i="6"/>
  <c r="I656" i="6"/>
  <c r="H656" i="6"/>
  <c r="P656" i="6"/>
  <c r="Q656" i="6" s="1"/>
  <c r="R656" i="6"/>
  <c r="O656" i="6" s="1"/>
  <c r="J656" i="6"/>
  <c r="T572" i="6"/>
  <c r="S572" i="6"/>
  <c r="S546" i="6"/>
  <c r="T546" i="6"/>
  <c r="T802" i="6"/>
  <c r="S802" i="6"/>
  <c r="T731" i="6"/>
  <c r="S731" i="6"/>
  <c r="L564" i="6"/>
  <c r="H564" i="6"/>
  <c r="I564" i="6"/>
  <c r="P564" i="6"/>
  <c r="Q564" i="6" s="1"/>
  <c r="R564" i="6"/>
  <c r="O564" i="6" s="1"/>
  <c r="J564" i="6"/>
  <c r="T980" i="6"/>
  <c r="S980" i="6"/>
  <c r="H915" i="6"/>
  <c r="J915" i="6"/>
  <c r="I915" i="6"/>
  <c r="R915" i="6"/>
  <c r="O915" i="6" s="1"/>
  <c r="L915" i="6"/>
  <c r="P915" i="6"/>
  <c r="Q915" i="6" s="1"/>
  <c r="S751" i="6"/>
  <c r="T751" i="6"/>
  <c r="T921" i="6"/>
  <c r="S921" i="6"/>
  <c r="T707" i="6"/>
  <c r="S707" i="6"/>
  <c r="S550" i="6"/>
  <c r="T550" i="6"/>
  <c r="R361" i="6"/>
  <c r="O361" i="6" s="1"/>
  <c r="I361" i="6"/>
  <c r="J361" i="6"/>
  <c r="P361" i="6"/>
  <c r="Q361" i="6" s="1"/>
  <c r="L361" i="6"/>
  <c r="H361" i="6"/>
  <c r="S139" i="6"/>
  <c r="T139" i="6"/>
  <c r="H105" i="6"/>
  <c r="L105" i="6"/>
  <c r="R105" i="6"/>
  <c r="O105" i="6" s="1"/>
  <c r="J105" i="6"/>
  <c r="P105" i="6"/>
  <c r="Q105" i="6" s="1"/>
  <c r="I105" i="6"/>
  <c r="S594" i="6"/>
  <c r="T594" i="6"/>
  <c r="L500" i="6"/>
  <c r="H500" i="6"/>
  <c r="I500" i="6"/>
  <c r="J500" i="6"/>
  <c r="R500" i="6"/>
  <c r="O500" i="6" s="1"/>
  <c r="P500" i="6"/>
  <c r="Q500" i="6" s="1"/>
  <c r="T410" i="6"/>
  <c r="S410" i="6"/>
  <c r="L308" i="6"/>
  <c r="H308" i="6"/>
  <c r="J308" i="6"/>
  <c r="I308" i="6"/>
  <c r="R308" i="6"/>
  <c r="O308" i="6" s="1"/>
  <c r="P308" i="6"/>
  <c r="Q308" i="6" s="1"/>
  <c r="S276" i="6"/>
  <c r="T276" i="6"/>
  <c r="S207" i="6"/>
  <c r="T207" i="6"/>
  <c r="T60" i="6"/>
  <c r="S60" i="6"/>
  <c r="H854" i="6"/>
  <c r="L854" i="6"/>
  <c r="I854" i="6"/>
  <c r="P854" i="6"/>
  <c r="Q854" i="6" s="1"/>
  <c r="J854" i="6"/>
  <c r="R854" i="6"/>
  <c r="O854" i="6" s="1"/>
  <c r="R721" i="6"/>
  <c r="O721" i="6" s="1"/>
  <c r="I721" i="6"/>
  <c r="L721" i="6"/>
  <c r="J721" i="6"/>
  <c r="P721" i="6"/>
  <c r="Q721" i="6" s="1"/>
  <c r="H721" i="6"/>
  <c r="S690" i="6"/>
  <c r="T690" i="6"/>
  <c r="T523" i="6"/>
  <c r="S523" i="6"/>
  <c r="S586" i="6"/>
  <c r="T586" i="6"/>
  <c r="H528" i="6"/>
  <c r="L528" i="6"/>
  <c r="R528" i="6"/>
  <c r="O528" i="6" s="1"/>
  <c r="J528" i="6"/>
  <c r="I528" i="6"/>
  <c r="P528" i="6"/>
  <c r="Q528" i="6" s="1"/>
  <c r="H254" i="6"/>
  <c r="L254" i="6"/>
  <c r="R254" i="6"/>
  <c r="O254" i="6" s="1"/>
  <c r="P254" i="6"/>
  <c r="Q254" i="6" s="1"/>
  <c r="J254" i="6"/>
  <c r="I254" i="6"/>
  <c r="T200" i="6"/>
  <c r="S200" i="6"/>
  <c r="T724" i="6"/>
  <c r="S724" i="6"/>
  <c r="S705" i="6"/>
  <c r="T705" i="6"/>
  <c r="T585" i="6"/>
  <c r="S585" i="6"/>
  <c r="S335" i="6"/>
  <c r="T335" i="6"/>
  <c r="H320" i="6"/>
  <c r="J320" i="6"/>
  <c r="P320" i="6"/>
  <c r="Q320" i="6" s="1"/>
  <c r="L320" i="6"/>
  <c r="I320" i="6"/>
  <c r="R320" i="6"/>
  <c r="O320" i="6" s="1"/>
  <c r="L258" i="6"/>
  <c r="H258" i="6"/>
  <c r="I258" i="6"/>
  <c r="R258" i="6"/>
  <c r="O258" i="6" s="1"/>
  <c r="P258" i="6"/>
  <c r="Q258" i="6" s="1"/>
  <c r="J258" i="6"/>
  <c r="L226" i="6"/>
  <c r="H226" i="6"/>
  <c r="P226" i="6" s="1"/>
  <c r="Q226" i="6" s="1"/>
  <c r="I226" i="6"/>
  <c r="J226" i="6"/>
  <c r="L189" i="6"/>
  <c r="H189" i="6"/>
  <c r="I189" i="6"/>
  <c r="R189" i="6"/>
  <c r="O189" i="6" s="1"/>
  <c r="J189" i="6"/>
  <c r="P189" i="6"/>
  <c r="Q189" i="6" s="1"/>
  <c r="L157" i="6"/>
  <c r="H157" i="6"/>
  <c r="I157" i="6"/>
  <c r="R157" i="6"/>
  <c r="O157" i="6" s="1"/>
  <c r="P157" i="6"/>
  <c r="Q157" i="6" s="1"/>
  <c r="J157" i="6"/>
  <c r="T108" i="6"/>
  <c r="S108" i="6"/>
  <c r="T44" i="6"/>
  <c r="S44" i="6"/>
  <c r="S860" i="6"/>
  <c r="T860" i="6"/>
  <c r="S654" i="6"/>
  <c r="T654" i="6"/>
  <c r="S609" i="6"/>
  <c r="T609" i="6"/>
  <c r="P343" i="6"/>
  <c r="Q343" i="6" s="1"/>
  <c r="J343" i="6"/>
  <c r="R343" i="6"/>
  <c r="O343" i="6" s="1"/>
  <c r="L343" i="6"/>
  <c r="I343" i="6"/>
  <c r="H343" i="6"/>
  <c r="T277" i="6"/>
  <c r="S277" i="6"/>
  <c r="T176" i="6"/>
  <c r="S176" i="6"/>
  <c r="S392" i="6"/>
  <c r="T392" i="6"/>
  <c r="S840" i="6"/>
  <c r="T840" i="6"/>
  <c r="T700" i="6"/>
  <c r="S700" i="6"/>
  <c r="S689" i="6"/>
  <c r="T689" i="6"/>
  <c r="T405" i="6"/>
  <c r="S405" i="6"/>
  <c r="L13" i="6"/>
  <c r="H13" i="6"/>
  <c r="I13" i="6"/>
  <c r="J13" i="6"/>
  <c r="H607" i="6"/>
  <c r="I607" i="6"/>
  <c r="P607" i="6"/>
  <c r="Q607" i="6" s="1"/>
  <c r="J607" i="6"/>
  <c r="L607" i="6"/>
  <c r="R607" i="6"/>
  <c r="O607" i="6" s="1"/>
  <c r="T677" i="6"/>
  <c r="S677" i="6"/>
  <c r="T553" i="6"/>
  <c r="S553" i="6"/>
  <c r="S502" i="6"/>
  <c r="T502" i="6"/>
  <c r="T440" i="6"/>
  <c r="S440" i="6"/>
  <c r="S260" i="6"/>
  <c r="T260" i="6"/>
  <c r="S569" i="6"/>
  <c r="T569" i="6"/>
  <c r="P451" i="6"/>
  <c r="Q451" i="6" s="1"/>
  <c r="J451" i="6"/>
  <c r="H451" i="6"/>
  <c r="L451" i="6"/>
  <c r="I451" i="6"/>
  <c r="R451" i="6"/>
  <c r="O451" i="6" s="1"/>
  <c r="H288" i="6"/>
  <c r="J288" i="6"/>
  <c r="I288" i="6"/>
  <c r="P288" i="6"/>
  <c r="Q288" i="6" s="1"/>
  <c r="L288" i="6"/>
  <c r="R288" i="6"/>
  <c r="O288" i="6" s="1"/>
  <c r="L372" i="6"/>
  <c r="J372" i="6"/>
  <c r="R372" i="6"/>
  <c r="O372" i="6" s="1"/>
  <c r="P372" i="6"/>
  <c r="Q372" i="6" s="1"/>
  <c r="I372" i="6"/>
  <c r="H372" i="6"/>
  <c r="S198" i="6"/>
  <c r="T198" i="6"/>
  <c r="T162" i="6"/>
  <c r="S162" i="6"/>
  <c r="S86" i="6"/>
  <c r="T86" i="6"/>
  <c r="T453" i="6"/>
  <c r="S453" i="6"/>
  <c r="R497" i="6"/>
  <c r="O497" i="6" s="1"/>
  <c r="I497" i="6"/>
  <c r="L497" i="6"/>
  <c r="J497" i="6"/>
  <c r="P497" i="6"/>
  <c r="Q497" i="6" s="1"/>
  <c r="H497" i="6"/>
  <c r="H336" i="6"/>
  <c r="R336" i="6"/>
  <c r="O336" i="6" s="1"/>
  <c r="L336" i="6"/>
  <c r="P336" i="6"/>
  <c r="Q336" i="6" s="1"/>
  <c r="J336" i="6"/>
  <c r="I336" i="6"/>
  <c r="T265" i="6"/>
  <c r="S265" i="6"/>
  <c r="L379" i="6"/>
  <c r="I379" i="6"/>
  <c r="H379" i="6"/>
  <c r="R379" i="6"/>
  <c r="O379" i="6" s="1"/>
  <c r="J379" i="6"/>
  <c r="P379" i="6"/>
  <c r="Q379" i="6" s="1"/>
  <c r="S346" i="6"/>
  <c r="T346" i="6"/>
  <c r="S143" i="6"/>
  <c r="T143" i="6"/>
  <c r="T822" i="6"/>
  <c r="S822" i="6"/>
  <c r="S473" i="6"/>
  <c r="T473" i="6"/>
  <c r="L316" i="6"/>
  <c r="R316" i="6"/>
  <c r="O316" i="6" s="1"/>
  <c r="H316" i="6"/>
  <c r="J316" i="6"/>
  <c r="I316" i="6"/>
  <c r="P316" i="6"/>
  <c r="Q316" i="6" s="1"/>
  <c r="S290" i="6"/>
  <c r="T290" i="6"/>
  <c r="T233" i="6"/>
  <c r="S233" i="6"/>
  <c r="L93" i="6"/>
  <c r="H93" i="6"/>
  <c r="I93" i="6"/>
  <c r="J93" i="6"/>
  <c r="R93" i="6"/>
  <c r="O93" i="6" s="1"/>
  <c r="P93" i="6"/>
  <c r="Q93" i="6" s="1"/>
  <c r="S51" i="6"/>
  <c r="T51" i="6"/>
  <c r="J20" i="6"/>
  <c r="I20" i="6"/>
  <c r="L20" i="6"/>
  <c r="H20" i="6"/>
  <c r="S248" i="6"/>
  <c r="T248" i="6"/>
  <c r="T132" i="6"/>
  <c r="S132" i="6"/>
  <c r="S236" i="6"/>
  <c r="T236" i="6"/>
  <c r="T70" i="6"/>
  <c r="S70" i="6"/>
  <c r="S239" i="6"/>
  <c r="T239" i="6"/>
  <c r="R98" i="6"/>
  <c r="O98" i="6" s="1"/>
  <c r="I98" i="6"/>
  <c r="J98" i="6"/>
  <c r="H98" i="6"/>
  <c r="P98" i="6"/>
  <c r="Q98" i="6" s="1"/>
  <c r="L98" i="6"/>
  <c r="S280" i="6"/>
  <c r="T280" i="6"/>
  <c r="S101" i="6"/>
  <c r="T101" i="6"/>
  <c r="R977" i="6"/>
  <c r="O977" i="6" s="1"/>
  <c r="J977" i="6"/>
  <c r="P977" i="6"/>
  <c r="Q977" i="6" s="1"/>
  <c r="I977" i="6"/>
  <c r="L977" i="6"/>
  <c r="H977" i="6"/>
  <c r="S908" i="6"/>
  <c r="T908" i="6"/>
  <c r="R770" i="6"/>
  <c r="O770" i="6" s="1"/>
  <c r="I770" i="6"/>
  <c r="H770" i="6"/>
  <c r="P770" i="6"/>
  <c r="Q770" i="6" s="1"/>
  <c r="L770" i="6"/>
  <c r="J770" i="6"/>
  <c r="R725" i="6"/>
  <c r="O725" i="6" s="1"/>
  <c r="I725" i="6"/>
  <c r="H725" i="6"/>
  <c r="P725" i="6"/>
  <c r="Q725" i="6" s="1"/>
  <c r="L725" i="6"/>
  <c r="J725" i="6"/>
  <c r="L692" i="6"/>
  <c r="H692" i="6"/>
  <c r="I692" i="6"/>
  <c r="P692" i="6"/>
  <c r="Q692" i="6" s="1"/>
  <c r="R692" i="6"/>
  <c r="O692" i="6" s="1"/>
  <c r="J692" i="6"/>
  <c r="H672" i="6"/>
  <c r="L672" i="6"/>
  <c r="I672" i="6"/>
  <c r="R672" i="6"/>
  <c r="O672" i="6" s="1"/>
  <c r="P672" i="6"/>
  <c r="Q672" i="6" s="1"/>
  <c r="J672" i="6"/>
  <c r="S884" i="6"/>
  <c r="T884" i="6"/>
  <c r="L648" i="6"/>
  <c r="R648" i="6"/>
  <c r="O648" i="6" s="1"/>
  <c r="H648" i="6"/>
  <c r="I648" i="6"/>
  <c r="P648" i="6"/>
  <c r="Q648" i="6" s="1"/>
  <c r="J648" i="6"/>
  <c r="H391" i="6"/>
  <c r="L391" i="6"/>
  <c r="R391" i="6"/>
  <c r="O391" i="6" s="1"/>
  <c r="P391" i="6"/>
  <c r="Q391" i="6" s="1"/>
  <c r="J391" i="6"/>
  <c r="I391" i="6"/>
  <c r="S803" i="6"/>
  <c r="T803" i="6"/>
  <c r="L773" i="6"/>
  <c r="H773" i="6"/>
  <c r="P773" i="6"/>
  <c r="Q773" i="6" s="1"/>
  <c r="J773" i="6"/>
  <c r="I773" i="6"/>
  <c r="R773" i="6"/>
  <c r="O773" i="6" s="1"/>
  <c r="S789" i="6"/>
  <c r="T789" i="6"/>
  <c r="S716" i="6"/>
  <c r="T716" i="6"/>
  <c r="H460" i="6"/>
  <c r="J460" i="6"/>
  <c r="I460" i="6"/>
  <c r="P460" i="6"/>
  <c r="Q460" i="6" s="1"/>
  <c r="R460" i="6"/>
  <c r="O460" i="6" s="1"/>
  <c r="L460" i="6"/>
  <c r="J438" i="6"/>
  <c r="R438" i="6"/>
  <c r="O438" i="6" s="1"/>
  <c r="H438" i="6"/>
  <c r="P438" i="6"/>
  <c r="Q438" i="6" s="1"/>
  <c r="L438" i="6"/>
  <c r="I438" i="6"/>
  <c r="H396" i="6"/>
  <c r="L396" i="6"/>
  <c r="P396" i="6"/>
  <c r="Q396" i="6" s="1"/>
  <c r="J396" i="6"/>
  <c r="R396" i="6"/>
  <c r="O396" i="6" s="1"/>
  <c r="I396" i="6"/>
  <c r="S272" i="6"/>
  <c r="T272" i="6"/>
  <c r="S240" i="6"/>
  <c r="T240" i="6"/>
  <c r="S203" i="6"/>
  <c r="T203" i="6"/>
  <c r="S171" i="6"/>
  <c r="T171" i="6"/>
  <c r="H137" i="6"/>
  <c r="L137" i="6"/>
  <c r="R137" i="6"/>
  <c r="O137" i="6" s="1"/>
  <c r="J137" i="6"/>
  <c r="P137" i="6"/>
  <c r="Q137" i="6" s="1"/>
  <c r="I137" i="6"/>
  <c r="R940" i="6"/>
  <c r="O940" i="6" s="1"/>
  <c r="I940" i="6"/>
  <c r="H940" i="6"/>
  <c r="P940" i="6"/>
  <c r="Q940" i="6" s="1"/>
  <c r="J940" i="6"/>
  <c r="L940" i="6"/>
  <c r="H769" i="6"/>
  <c r="L769" i="6"/>
  <c r="I769" i="6"/>
  <c r="R769" i="6"/>
  <c r="O769" i="6" s="1"/>
  <c r="J769" i="6"/>
  <c r="P769" i="6"/>
  <c r="Q769" i="6" s="1"/>
  <c r="S558" i="6"/>
  <c r="T558" i="6"/>
  <c r="S577" i="6"/>
  <c r="T577" i="6"/>
  <c r="S441" i="6"/>
  <c r="T441" i="6"/>
  <c r="L411" i="6"/>
  <c r="R411" i="6"/>
  <c r="O411" i="6" s="1"/>
  <c r="J411" i="6"/>
  <c r="I411" i="6"/>
  <c r="H411" i="6"/>
  <c r="P411" i="6"/>
  <c r="Q411" i="6" s="1"/>
  <c r="T350" i="6"/>
  <c r="S350" i="6"/>
  <c r="T912" i="6"/>
  <c r="S912" i="6"/>
  <c r="L821" i="6"/>
  <c r="H821" i="6"/>
  <c r="J821" i="6"/>
  <c r="P821" i="6"/>
  <c r="Q821" i="6" s="1"/>
  <c r="R821" i="6"/>
  <c r="O821" i="6" s="1"/>
  <c r="I821" i="6"/>
  <c r="P699" i="6"/>
  <c r="Q699" i="6" s="1"/>
  <c r="J699" i="6"/>
  <c r="L699" i="6"/>
  <c r="I699" i="6"/>
  <c r="H699" i="6"/>
  <c r="R699" i="6"/>
  <c r="O699" i="6" s="1"/>
  <c r="R533" i="6"/>
  <c r="O533" i="6" s="1"/>
  <c r="I533" i="6"/>
  <c r="H533" i="6"/>
  <c r="P533" i="6"/>
  <c r="Q533" i="6" s="1"/>
  <c r="L533" i="6"/>
  <c r="J533" i="6"/>
  <c r="H222" i="6"/>
  <c r="L222" i="6"/>
  <c r="J222" i="6"/>
  <c r="I222" i="6"/>
  <c r="S187" i="6"/>
  <c r="T187" i="6"/>
  <c r="T168" i="6"/>
  <c r="S168" i="6"/>
  <c r="T136" i="6"/>
  <c r="S136" i="6"/>
  <c r="T104" i="6"/>
  <c r="S104" i="6"/>
  <c r="T72" i="6"/>
  <c r="S72" i="6"/>
  <c r="T40" i="6"/>
  <c r="S40" i="6"/>
  <c r="H496" i="6"/>
  <c r="L496" i="6"/>
  <c r="R496" i="6"/>
  <c r="O496" i="6" s="1"/>
  <c r="P496" i="6"/>
  <c r="Q496" i="6" s="1"/>
  <c r="I496" i="6"/>
  <c r="J496" i="6"/>
  <c r="S449" i="6"/>
  <c r="T449" i="6"/>
  <c r="H544" i="6"/>
  <c r="L544" i="6"/>
  <c r="R544" i="6"/>
  <c r="O544" i="6" s="1"/>
  <c r="J544" i="6"/>
  <c r="I544" i="6"/>
  <c r="P544" i="6"/>
  <c r="Q544" i="6" s="1"/>
  <c r="S505" i="6"/>
  <c r="T505" i="6"/>
  <c r="S475" i="6"/>
  <c r="T475" i="6"/>
  <c r="T485" i="6"/>
  <c r="S485" i="6"/>
  <c r="S380" i="6"/>
  <c r="T380" i="6"/>
  <c r="S127" i="6"/>
  <c r="T127" i="6"/>
  <c r="S63" i="6"/>
  <c r="T63" i="6"/>
  <c r="S710" i="6"/>
  <c r="T710" i="6"/>
  <c r="L548" i="6"/>
  <c r="H548" i="6"/>
  <c r="I548" i="6"/>
  <c r="J548" i="6"/>
  <c r="R548" i="6"/>
  <c r="O548" i="6" s="1"/>
  <c r="P548" i="6"/>
  <c r="Q548" i="6" s="1"/>
  <c r="S434" i="6"/>
  <c r="T434" i="6"/>
  <c r="S330" i="6"/>
  <c r="T330" i="6"/>
  <c r="P820" i="6"/>
  <c r="Q820" i="6" s="1"/>
  <c r="I820" i="6"/>
  <c r="L820" i="6"/>
  <c r="R820" i="6"/>
  <c r="O820" i="6" s="1"/>
  <c r="H820" i="6"/>
  <c r="J820" i="6"/>
  <c r="S741" i="6"/>
  <c r="T741" i="6"/>
  <c r="T531" i="6"/>
  <c r="S531" i="6"/>
  <c r="T988" i="6"/>
  <c r="S988" i="6"/>
  <c r="S401" i="6"/>
  <c r="T401" i="6"/>
  <c r="S341" i="6"/>
  <c r="T341" i="6"/>
  <c r="S446" i="6"/>
  <c r="T446" i="6"/>
  <c r="T394" i="6"/>
  <c r="S394" i="6"/>
  <c r="S322" i="6"/>
  <c r="T322" i="6"/>
  <c r="S771" i="6"/>
  <c r="T771" i="6"/>
  <c r="S338" i="6"/>
  <c r="T338" i="6"/>
  <c r="R146" i="6"/>
  <c r="O146" i="6" s="1"/>
  <c r="I146" i="6"/>
  <c r="P146" i="6"/>
  <c r="Q146" i="6" s="1"/>
  <c r="J146" i="6"/>
  <c r="H146" i="6"/>
  <c r="L146" i="6"/>
  <c r="P861" i="6"/>
  <c r="Q861" i="6" s="1"/>
  <c r="J861" i="6"/>
  <c r="L861" i="6"/>
  <c r="I861" i="6"/>
  <c r="H861" i="6"/>
  <c r="R861" i="6"/>
  <c r="O861" i="6" s="1"/>
  <c r="T790" i="6"/>
  <c r="S790" i="6"/>
  <c r="S540" i="6"/>
  <c r="T540" i="6"/>
  <c r="S489" i="6"/>
  <c r="T489" i="6"/>
  <c r="S344" i="6"/>
  <c r="T344" i="6"/>
  <c r="R66" i="6"/>
  <c r="O66" i="6" s="1"/>
  <c r="I66" i="6"/>
  <c r="J66" i="6"/>
  <c r="H66" i="6"/>
  <c r="P66" i="6"/>
  <c r="Q66" i="6" s="1"/>
  <c r="L66" i="6"/>
  <c r="S106" i="6"/>
  <c r="T106" i="6"/>
  <c r="R62" i="6"/>
  <c r="O62" i="6" s="1"/>
  <c r="I62" i="6"/>
  <c r="H62" i="6"/>
  <c r="L62" i="6"/>
  <c r="J62" i="6"/>
  <c r="P62" i="6"/>
  <c r="Q62" i="6" s="1"/>
  <c r="H278" i="6"/>
  <c r="L278" i="6"/>
  <c r="J278" i="6"/>
  <c r="I278" i="6"/>
  <c r="P278" i="6"/>
  <c r="Q278" i="6" s="1"/>
  <c r="R278" i="6"/>
  <c r="O278" i="6" s="1"/>
  <c r="R110" i="6"/>
  <c r="O110" i="6" s="1"/>
  <c r="I110" i="6"/>
  <c r="L110" i="6"/>
  <c r="H110" i="6"/>
  <c r="P110" i="6"/>
  <c r="Q110" i="6" s="1"/>
  <c r="J110" i="6"/>
  <c r="H81" i="6"/>
  <c r="L81" i="6"/>
  <c r="J81" i="6"/>
  <c r="I81" i="6"/>
  <c r="P81" i="6"/>
  <c r="Q81" i="6" s="1"/>
  <c r="R81" i="6"/>
  <c r="O81" i="6" s="1"/>
  <c r="T54" i="6"/>
  <c r="S54" i="6"/>
  <c r="T134" i="6"/>
  <c r="S134" i="6"/>
  <c r="T342" i="6"/>
  <c r="S342" i="6"/>
  <c r="I30" i="6"/>
  <c r="H30" i="6"/>
  <c r="L30" i="6"/>
  <c r="J30" i="6"/>
  <c r="L301" i="6"/>
  <c r="R301" i="6"/>
  <c r="O301" i="6" s="1"/>
  <c r="H301" i="6"/>
  <c r="I301" i="6"/>
  <c r="P301" i="6"/>
  <c r="Q301" i="6" s="1"/>
  <c r="J301" i="6"/>
  <c r="I16" i="6"/>
  <c r="H16" i="6"/>
  <c r="J16" i="6"/>
  <c r="L16" i="6"/>
  <c r="R806" i="6"/>
  <c r="O806" i="6" s="1"/>
  <c r="I806" i="6"/>
  <c r="J806" i="6"/>
  <c r="P806" i="6"/>
  <c r="Q806" i="6" s="1"/>
  <c r="L806" i="6"/>
  <c r="H806" i="6"/>
  <c r="S799" i="6"/>
  <c r="T799" i="6"/>
  <c r="L708" i="6"/>
  <c r="H708" i="6"/>
  <c r="I708" i="6"/>
  <c r="R708" i="6"/>
  <c r="O708" i="6" s="1"/>
  <c r="J708" i="6"/>
  <c r="P708" i="6"/>
  <c r="Q708" i="6" s="1"/>
  <c r="T647" i="6"/>
  <c r="S647" i="6"/>
  <c r="R581" i="6"/>
  <c r="O581" i="6" s="1"/>
  <c r="I581" i="6"/>
  <c r="H581" i="6"/>
  <c r="P581" i="6"/>
  <c r="Q581" i="6" s="1"/>
  <c r="L581" i="6"/>
  <c r="J581" i="6"/>
  <c r="I487" i="6"/>
  <c r="R487" i="6"/>
  <c r="O487" i="6" s="1"/>
  <c r="L487" i="6"/>
  <c r="J487" i="6"/>
  <c r="H487" i="6"/>
  <c r="P487" i="6"/>
  <c r="Q487" i="6" s="1"/>
  <c r="J377" i="6"/>
  <c r="I377" i="6"/>
  <c r="R377" i="6"/>
  <c r="O377" i="6" s="1"/>
  <c r="P377" i="6"/>
  <c r="Q377" i="6" s="1"/>
  <c r="H377" i="6"/>
  <c r="L377" i="6"/>
  <c r="J735" i="6"/>
  <c r="I735" i="6"/>
  <c r="P735" i="6"/>
  <c r="Q735" i="6" s="1"/>
  <c r="R735" i="6"/>
  <c r="O735" i="6" s="1"/>
  <c r="H735" i="6"/>
  <c r="L735" i="6"/>
  <c r="S722" i="6"/>
  <c r="T722" i="6"/>
  <c r="P683" i="6"/>
  <c r="Q683" i="6" s="1"/>
  <c r="J683" i="6"/>
  <c r="H683" i="6"/>
  <c r="R683" i="6"/>
  <c r="O683" i="6" s="1"/>
  <c r="I683" i="6"/>
  <c r="L683" i="6"/>
  <c r="S633" i="6"/>
  <c r="T633" i="6"/>
  <c r="S398" i="6"/>
  <c r="T398" i="6"/>
  <c r="S979" i="6"/>
  <c r="T979" i="6"/>
  <c r="S762" i="6"/>
  <c r="T762" i="6"/>
  <c r="T612" i="6"/>
  <c r="S612" i="6"/>
  <c r="L395" i="6"/>
  <c r="I395" i="6"/>
  <c r="H395" i="6"/>
  <c r="R395" i="6"/>
  <c r="O395" i="6" s="1"/>
  <c r="P395" i="6"/>
  <c r="Q395" i="6" s="1"/>
  <c r="J395" i="6"/>
  <c r="H270" i="6"/>
  <c r="L270" i="6"/>
  <c r="R270" i="6"/>
  <c r="O270" i="6" s="1"/>
  <c r="J270" i="6"/>
  <c r="P270" i="6"/>
  <c r="Q270" i="6" s="1"/>
  <c r="I270" i="6"/>
  <c r="H238" i="6"/>
  <c r="L238" i="6"/>
  <c r="R238" i="6" s="1"/>
  <c r="O238" i="6" s="1"/>
  <c r="J238" i="6"/>
  <c r="I238" i="6"/>
  <c r="H201" i="6"/>
  <c r="L201" i="6"/>
  <c r="R201" i="6"/>
  <c r="O201" i="6" s="1"/>
  <c r="J201" i="6"/>
  <c r="I201" i="6"/>
  <c r="P201" i="6"/>
  <c r="Q201" i="6" s="1"/>
  <c r="H169" i="6"/>
  <c r="L169" i="6"/>
  <c r="R169" i="6"/>
  <c r="O169" i="6" s="1"/>
  <c r="J169" i="6"/>
  <c r="I169" i="6"/>
  <c r="P169" i="6"/>
  <c r="Q169" i="6" s="1"/>
  <c r="H923" i="6"/>
  <c r="L923" i="6"/>
  <c r="J923" i="6"/>
  <c r="P923" i="6"/>
  <c r="Q923" i="6" s="1"/>
  <c r="R923" i="6"/>
  <c r="O923" i="6" s="1"/>
  <c r="I923" i="6"/>
  <c r="S856" i="6"/>
  <c r="T856" i="6"/>
  <c r="S668" i="6"/>
  <c r="T668" i="6"/>
  <c r="S653" i="6"/>
  <c r="T653" i="6"/>
  <c r="T583" i="6"/>
  <c r="S583" i="6"/>
  <c r="R545" i="6"/>
  <c r="O545" i="6" s="1"/>
  <c r="I545" i="6"/>
  <c r="L545" i="6"/>
  <c r="P545" i="6"/>
  <c r="Q545" i="6" s="1"/>
  <c r="J545" i="6"/>
  <c r="H545" i="6"/>
  <c r="T124" i="6"/>
  <c r="S124" i="6"/>
  <c r="L850" i="6"/>
  <c r="H850" i="6"/>
  <c r="I850" i="6"/>
  <c r="P850" i="6"/>
  <c r="Q850" i="6" s="1"/>
  <c r="J850" i="6"/>
  <c r="R850" i="6"/>
  <c r="O850" i="6" s="1"/>
  <c r="S775" i="6"/>
  <c r="T775" i="6"/>
  <c r="T701" i="6"/>
  <c r="S701" i="6"/>
  <c r="S554" i="6"/>
  <c r="T554" i="6"/>
  <c r="T493" i="6"/>
  <c r="S493" i="6"/>
  <c r="S814" i="6"/>
  <c r="T814" i="6"/>
  <c r="L745" i="6"/>
  <c r="R745" i="6"/>
  <c r="O745" i="6" s="1"/>
  <c r="H745" i="6"/>
  <c r="P745" i="6"/>
  <c r="Q745" i="6" s="1"/>
  <c r="I745" i="6"/>
  <c r="J745" i="6"/>
  <c r="H584" i="6"/>
  <c r="L584" i="6"/>
  <c r="P584" i="6"/>
  <c r="Q584" i="6" s="1"/>
  <c r="J584" i="6"/>
  <c r="I584" i="6"/>
  <c r="R584" i="6"/>
  <c r="O584" i="6" s="1"/>
  <c r="H185" i="6"/>
  <c r="L185" i="6"/>
  <c r="R185" i="6"/>
  <c r="O185" i="6" s="1"/>
  <c r="P185" i="6"/>
  <c r="Q185" i="6" s="1"/>
  <c r="I185" i="6"/>
  <c r="J185" i="6"/>
  <c r="S155" i="6"/>
  <c r="T155" i="6"/>
  <c r="S123" i="6"/>
  <c r="T123" i="6"/>
  <c r="S91" i="6"/>
  <c r="T91" i="6"/>
  <c r="S59" i="6"/>
  <c r="T59" i="6"/>
  <c r="S900" i="6"/>
  <c r="T900" i="6"/>
  <c r="T472" i="6"/>
  <c r="S472" i="6"/>
  <c r="S385" i="6"/>
  <c r="T385" i="6"/>
  <c r="I309" i="6"/>
  <c r="P309" i="6"/>
  <c r="Q309" i="6" s="1"/>
  <c r="L309" i="6"/>
  <c r="H309" i="6"/>
  <c r="R309" i="6"/>
  <c r="O309" i="6" s="1"/>
  <c r="J309" i="6"/>
  <c r="L284" i="6"/>
  <c r="R284" i="6"/>
  <c r="O284" i="6" s="1"/>
  <c r="H284" i="6"/>
  <c r="P284" i="6"/>
  <c r="Q284" i="6" s="1"/>
  <c r="I284" i="6"/>
  <c r="J284" i="6"/>
  <c r="T983" i="6"/>
  <c r="S983" i="6"/>
  <c r="H696" i="6"/>
  <c r="L696" i="6"/>
  <c r="P696" i="6"/>
  <c r="Q696" i="6" s="1"/>
  <c r="J696" i="6"/>
  <c r="R696" i="6"/>
  <c r="O696" i="6" s="1"/>
  <c r="I696" i="6"/>
  <c r="T573" i="6"/>
  <c r="S573" i="6"/>
  <c r="T713" i="6"/>
  <c r="S713" i="6"/>
  <c r="P406" i="6"/>
  <c r="Q406" i="6" s="1"/>
  <c r="I406" i="6"/>
  <c r="J406" i="6"/>
  <c r="L406" i="6"/>
  <c r="H406" i="6"/>
  <c r="R406" i="6"/>
  <c r="O406" i="6" s="1"/>
  <c r="S255" i="6"/>
  <c r="T255" i="6"/>
  <c r="S766" i="6"/>
  <c r="T766" i="6"/>
  <c r="T676" i="6"/>
  <c r="S676" i="6"/>
  <c r="S195" i="6"/>
  <c r="T195" i="6"/>
  <c r="L77" i="6"/>
  <c r="H77" i="6"/>
  <c r="I77" i="6"/>
  <c r="R77" i="6"/>
  <c r="O77" i="6" s="1"/>
  <c r="J77" i="6"/>
  <c r="P77" i="6"/>
  <c r="Q77" i="6" s="1"/>
  <c r="I227" i="6"/>
  <c r="H227" i="6"/>
  <c r="L227" i="6"/>
  <c r="J227" i="6"/>
  <c r="S170" i="6"/>
  <c r="T170" i="6"/>
  <c r="T520" i="6"/>
  <c r="S520" i="6"/>
  <c r="T403" i="6"/>
  <c r="S403" i="6"/>
  <c r="R279" i="6"/>
  <c r="O279" i="6" s="1"/>
  <c r="I279" i="6"/>
  <c r="P279" i="6"/>
  <c r="Q279" i="6" s="1"/>
  <c r="J279" i="6"/>
  <c r="H279" i="6"/>
  <c r="L279" i="6"/>
  <c r="S798" i="6"/>
  <c r="T798" i="6"/>
  <c r="T148" i="6"/>
  <c r="S148" i="6"/>
  <c r="S115" i="6"/>
  <c r="T115" i="6"/>
  <c r="S509" i="6"/>
  <c r="T509" i="6"/>
  <c r="T251" i="6"/>
  <c r="S251" i="6"/>
  <c r="T693" i="6"/>
  <c r="S693" i="6"/>
  <c r="T182" i="6"/>
  <c r="S182" i="6"/>
  <c r="T712" i="6"/>
  <c r="S712" i="6"/>
  <c r="H376" i="6"/>
  <c r="I376" i="6"/>
  <c r="L376" i="6"/>
  <c r="R376" i="6"/>
  <c r="O376" i="6" s="1"/>
  <c r="P376" i="6"/>
  <c r="Q376" i="6" s="1"/>
  <c r="J376" i="6"/>
  <c r="S312" i="6"/>
  <c r="T312" i="6"/>
  <c r="T283" i="6"/>
  <c r="S283" i="6"/>
  <c r="T114" i="6"/>
  <c r="S114" i="6"/>
  <c r="S383" i="6"/>
  <c r="T383" i="6"/>
  <c r="P80" i="6"/>
  <c r="Q80" i="6" s="1"/>
  <c r="I80" i="6"/>
  <c r="H80" i="6"/>
  <c r="J80" i="6"/>
  <c r="R80" i="6"/>
  <c r="O80" i="6" s="1"/>
  <c r="L80" i="6"/>
  <c r="T334" i="6"/>
  <c r="S334" i="6"/>
  <c r="S47" i="6"/>
  <c r="T47" i="6"/>
  <c r="I14" i="6"/>
  <c r="L14" i="6"/>
  <c r="H14" i="6"/>
  <c r="J14" i="6"/>
  <c r="S525" i="6"/>
  <c r="T525" i="6"/>
  <c r="T476" i="6"/>
  <c r="S476" i="6"/>
  <c r="S149" i="6"/>
  <c r="T149" i="6"/>
  <c r="T445" i="6"/>
  <c r="S445" i="6"/>
  <c r="S452" i="6"/>
  <c r="T452" i="6"/>
  <c r="T82" i="6"/>
  <c r="S82" i="6"/>
  <c r="T37" i="6"/>
  <c r="S37" i="6"/>
  <c r="T38" i="6"/>
  <c r="S38" i="6"/>
  <c r="T65" i="6"/>
  <c r="S65" i="6"/>
  <c r="T842" i="6"/>
  <c r="S842" i="6"/>
  <c r="T794" i="6"/>
  <c r="S794" i="6"/>
  <c r="P756" i="6"/>
  <c r="Q756" i="6" s="1"/>
  <c r="I756" i="6"/>
  <c r="H756" i="6"/>
  <c r="J756" i="6"/>
  <c r="L756" i="6"/>
  <c r="R756" i="6"/>
  <c r="O756" i="6" s="1"/>
  <c r="S670" i="6"/>
  <c r="T670" i="6"/>
  <c r="T655" i="6"/>
  <c r="S655" i="6"/>
  <c r="H680" i="6"/>
  <c r="L680" i="6"/>
  <c r="J680" i="6"/>
  <c r="P680" i="6"/>
  <c r="Q680" i="6" s="1"/>
  <c r="R680" i="6"/>
  <c r="O680" i="6" s="1"/>
  <c r="I680" i="6"/>
  <c r="S578" i="6"/>
  <c r="T578" i="6"/>
  <c r="J478" i="6"/>
  <c r="I478" i="6"/>
  <c r="R478" i="6"/>
  <c r="O478" i="6" s="1"/>
  <c r="L478" i="6"/>
  <c r="H478" i="6"/>
  <c r="P478" i="6"/>
  <c r="Q478" i="6" s="1"/>
  <c r="S907" i="6"/>
  <c r="T907" i="6"/>
  <c r="S759" i="6"/>
  <c r="T759" i="6"/>
  <c r="S506" i="6"/>
  <c r="T506" i="6"/>
  <c r="T444" i="6"/>
  <c r="S444" i="6"/>
  <c r="L424" i="6"/>
  <c r="R424" i="6" s="1"/>
  <c r="O424" i="6" s="1"/>
  <c r="H424" i="6"/>
  <c r="J424" i="6"/>
  <c r="I424" i="6"/>
  <c r="T359" i="6"/>
  <c r="S359" i="6"/>
  <c r="S807" i="6"/>
  <c r="T807" i="6"/>
  <c r="S727" i="6"/>
  <c r="T727" i="6"/>
  <c r="S613" i="6"/>
  <c r="T613" i="6"/>
  <c r="R593" i="6"/>
  <c r="O593" i="6" s="1"/>
  <c r="I593" i="6"/>
  <c r="L593" i="6"/>
  <c r="J593" i="6"/>
  <c r="H593" i="6"/>
  <c r="P593" i="6"/>
  <c r="Q593" i="6" s="1"/>
  <c r="H536" i="6"/>
  <c r="L536" i="6"/>
  <c r="J536" i="6"/>
  <c r="P536" i="6"/>
  <c r="Q536" i="6" s="1"/>
  <c r="R536" i="6"/>
  <c r="O536" i="6" s="1"/>
  <c r="I536" i="6"/>
  <c r="S461" i="6"/>
  <c r="T461" i="6"/>
  <c r="T327" i="6"/>
  <c r="S327" i="6"/>
  <c r="T257" i="6"/>
  <c r="S257" i="6"/>
  <c r="T188" i="6"/>
  <c r="S188" i="6"/>
  <c r="S892" i="6"/>
  <c r="T892" i="6"/>
  <c r="S872" i="6"/>
  <c r="T872" i="6"/>
  <c r="L640" i="6"/>
  <c r="R640" i="6"/>
  <c r="O640" i="6" s="1"/>
  <c r="J640" i="6"/>
  <c r="I640" i="6"/>
  <c r="H640" i="6"/>
  <c r="P640" i="6"/>
  <c r="Q640" i="6" s="1"/>
  <c r="I629" i="6"/>
  <c r="J629" i="6"/>
  <c r="L629" i="6"/>
  <c r="R629" i="6" s="1"/>
  <c r="H629" i="6"/>
  <c r="L580" i="6"/>
  <c r="H580" i="6"/>
  <c r="I580" i="6"/>
  <c r="R580" i="6"/>
  <c r="O580" i="6" s="1"/>
  <c r="P580" i="6"/>
  <c r="Q580" i="6" s="1"/>
  <c r="J580" i="6"/>
  <c r="R549" i="6"/>
  <c r="O549" i="6" s="1"/>
  <c r="I549" i="6"/>
  <c r="H549" i="6"/>
  <c r="J549" i="6"/>
  <c r="P549" i="6"/>
  <c r="Q549" i="6" s="1"/>
  <c r="L549" i="6"/>
  <c r="T508" i="6"/>
  <c r="S508" i="6"/>
  <c r="H817" i="6"/>
  <c r="L817" i="6"/>
  <c r="I817" i="6"/>
  <c r="J817" i="6"/>
  <c r="R817" i="6"/>
  <c r="O817" i="6" s="1"/>
  <c r="P817" i="6"/>
  <c r="Q817" i="6" s="1"/>
  <c r="R786" i="6"/>
  <c r="O786" i="6" s="1"/>
  <c r="I786" i="6"/>
  <c r="H786" i="6"/>
  <c r="J786" i="6"/>
  <c r="L786" i="6"/>
  <c r="P786" i="6"/>
  <c r="Q786" i="6" s="1"/>
  <c r="P675" i="6"/>
  <c r="Q675" i="6" s="1"/>
  <c r="H675" i="6"/>
  <c r="L675" i="6"/>
  <c r="J675" i="6"/>
  <c r="I675" i="6"/>
  <c r="R675" i="6"/>
  <c r="O675" i="6" s="1"/>
  <c r="H153" i="6"/>
  <c r="L153" i="6"/>
  <c r="R153" i="6"/>
  <c r="O153" i="6" s="1"/>
  <c r="P153" i="6"/>
  <c r="Q153" i="6" s="1"/>
  <c r="I153" i="6"/>
  <c r="J153" i="6"/>
  <c r="H121" i="6"/>
  <c r="L121" i="6"/>
  <c r="R121" i="6"/>
  <c r="O121" i="6" s="1"/>
  <c r="P121" i="6"/>
  <c r="Q121" i="6" s="1"/>
  <c r="J121" i="6"/>
  <c r="I121" i="6"/>
  <c r="H89" i="6"/>
  <c r="L89" i="6"/>
  <c r="R89" i="6"/>
  <c r="O89" i="6" s="1"/>
  <c r="P89" i="6"/>
  <c r="Q89" i="6" s="1"/>
  <c r="J89" i="6"/>
  <c r="I89" i="6"/>
  <c r="H57" i="6"/>
  <c r="L57" i="6"/>
  <c r="R57" i="6"/>
  <c r="O57" i="6" s="1"/>
  <c r="J57" i="6"/>
  <c r="I57" i="6"/>
  <c r="P57" i="6"/>
  <c r="Q57" i="6" s="1"/>
  <c r="H25" i="6"/>
  <c r="L25" i="6"/>
  <c r="J25" i="6"/>
  <c r="I25" i="6"/>
  <c r="P954" i="6"/>
  <c r="Q954" i="6" s="1"/>
  <c r="I954" i="6"/>
  <c r="J954" i="6"/>
  <c r="H954" i="6"/>
  <c r="R954" i="6"/>
  <c r="O954" i="6" s="1"/>
  <c r="L954" i="6"/>
  <c r="T455" i="6"/>
  <c r="S455" i="6"/>
  <c r="R333" i="6"/>
  <c r="O333" i="6" s="1"/>
  <c r="H333" i="6"/>
  <c r="L333" i="6"/>
  <c r="P333" i="6"/>
  <c r="Q333" i="6" s="1"/>
  <c r="I333" i="6"/>
  <c r="J333" i="6"/>
  <c r="S362" i="6"/>
  <c r="T362" i="6"/>
  <c r="P311" i="6"/>
  <c r="Q311" i="6" s="1"/>
  <c r="J311" i="6"/>
  <c r="I311" i="6"/>
  <c r="H311" i="6"/>
  <c r="R311" i="6"/>
  <c r="O311" i="6" s="1"/>
  <c r="L311" i="6"/>
  <c r="T245" i="6"/>
  <c r="S245" i="6"/>
  <c r="L935" i="6"/>
  <c r="R935" i="6"/>
  <c r="O935" i="6" s="1"/>
  <c r="H935" i="6"/>
  <c r="P935" i="6"/>
  <c r="Q935" i="6" s="1"/>
  <c r="J935" i="6"/>
  <c r="I935" i="6"/>
  <c r="P435" i="6"/>
  <c r="Q435" i="6" s="1"/>
  <c r="L435" i="6"/>
  <c r="R435" i="6"/>
  <c r="O435" i="6" s="1"/>
  <c r="H435" i="6"/>
  <c r="J435" i="6"/>
  <c r="I435" i="6"/>
  <c r="T235" i="6"/>
  <c r="S235" i="6"/>
  <c r="S590" i="6"/>
  <c r="T590" i="6"/>
  <c r="S538" i="6"/>
  <c r="T538" i="6"/>
  <c r="J470" i="6"/>
  <c r="R470" i="6"/>
  <c r="O470" i="6" s="1"/>
  <c r="H470" i="6"/>
  <c r="L470" i="6"/>
  <c r="P470" i="6"/>
  <c r="Q470" i="6" s="1"/>
  <c r="I470" i="6"/>
  <c r="J462" i="6"/>
  <c r="L462" i="6"/>
  <c r="P462" i="6"/>
  <c r="Q462" i="6" s="1"/>
  <c r="I462" i="6"/>
  <c r="H462" i="6"/>
  <c r="R462" i="6"/>
  <c r="O462" i="6" s="1"/>
  <c r="T939" i="6"/>
  <c r="S939" i="6"/>
  <c r="S795" i="6"/>
  <c r="T795" i="6"/>
  <c r="T349" i="6"/>
  <c r="S349" i="6"/>
  <c r="T266" i="6"/>
  <c r="S266" i="6"/>
  <c r="S566" i="6"/>
  <c r="T566" i="6"/>
  <c r="T307" i="6"/>
  <c r="S307" i="6"/>
  <c r="S181" i="6"/>
  <c r="T181" i="6"/>
  <c r="S271" i="6"/>
  <c r="T271" i="6"/>
  <c r="H193" i="6"/>
  <c r="L193" i="6"/>
  <c r="P193" i="6"/>
  <c r="Q193" i="6" s="1"/>
  <c r="J193" i="6"/>
  <c r="I193" i="6"/>
  <c r="R193" i="6"/>
  <c r="O193" i="6" s="1"/>
  <c r="S286" i="6"/>
  <c r="T286" i="6"/>
  <c r="S388" i="6"/>
  <c r="T388" i="6"/>
  <c r="S186" i="6"/>
  <c r="T186" i="6"/>
  <c r="P816" i="6"/>
  <c r="Q816" i="6" s="1"/>
  <c r="H816" i="6"/>
  <c r="J816" i="6"/>
  <c r="R816" i="6"/>
  <c r="O816" i="6" s="1"/>
  <c r="I816" i="6"/>
  <c r="L816" i="6"/>
  <c r="T387" i="6"/>
  <c r="S387" i="6"/>
  <c r="L299" i="6"/>
  <c r="R299" i="6"/>
  <c r="O299" i="6" s="1"/>
  <c r="P299" i="6"/>
  <c r="Q299" i="6" s="1"/>
  <c r="J299" i="6"/>
  <c r="I299" i="6"/>
  <c r="H299" i="6"/>
  <c r="T197" i="6"/>
  <c r="S197" i="6"/>
  <c r="S85" i="6"/>
  <c r="T85" i="6"/>
  <c r="S159" i="6"/>
  <c r="T159" i="6"/>
  <c r="S83" i="6"/>
  <c r="T83" i="6"/>
  <c r="I34" i="6"/>
  <c r="J34" i="6"/>
  <c r="H34" i="6"/>
  <c r="L34" i="6"/>
  <c r="R34" i="6" s="1"/>
  <c r="O34" i="6" s="1"/>
  <c r="T304" i="6"/>
  <c r="S304" i="6"/>
  <c r="T133" i="6"/>
  <c r="S133" i="6"/>
  <c r="S122" i="6"/>
  <c r="T122" i="6"/>
  <c r="P112" i="6"/>
  <c r="Q112" i="6" s="1"/>
  <c r="I112" i="6"/>
  <c r="H112" i="6"/>
  <c r="J112" i="6"/>
  <c r="L112" i="6"/>
  <c r="R112" i="6"/>
  <c r="O112" i="6" s="1"/>
  <c r="T457" i="6"/>
  <c r="S457" i="6"/>
  <c r="S87" i="6"/>
  <c r="T87" i="6"/>
  <c r="S74" i="6"/>
  <c r="T74" i="6"/>
  <c r="L29" i="6"/>
  <c r="H29" i="6"/>
  <c r="I29" i="6"/>
  <c r="J29" i="6"/>
  <c r="R247" i="6"/>
  <c r="O247" i="6" s="1"/>
  <c r="I247" i="6"/>
  <c r="P247" i="6"/>
  <c r="Q247" i="6" s="1"/>
  <c r="J247" i="6"/>
  <c r="H247" i="6"/>
  <c r="L247" i="6"/>
  <c r="T100" i="6"/>
  <c r="S100" i="6"/>
  <c r="R126" i="6"/>
  <c r="O126" i="6" s="1"/>
  <c r="I126" i="6"/>
  <c r="H126" i="6"/>
  <c r="L126" i="6"/>
  <c r="J126" i="6"/>
  <c r="P126" i="6"/>
  <c r="Q126" i="6" s="1"/>
  <c r="P96" i="6"/>
  <c r="Q96" i="6" s="1"/>
  <c r="I96" i="6"/>
  <c r="H96" i="6"/>
  <c r="R96" i="6"/>
  <c r="O96" i="6" s="1"/>
  <c r="L96" i="6"/>
  <c r="J96" i="6"/>
  <c r="H113" i="6"/>
  <c r="L113" i="6"/>
  <c r="J113" i="6"/>
  <c r="I113" i="6"/>
  <c r="P113" i="6"/>
  <c r="Q113" i="6" s="1"/>
  <c r="R113" i="6"/>
  <c r="O113" i="6" s="1"/>
  <c r="R94" i="6"/>
  <c r="O94" i="6" s="1"/>
  <c r="I94" i="6"/>
  <c r="H94" i="6"/>
  <c r="L94" i="6"/>
  <c r="J94" i="6"/>
  <c r="P94" i="6"/>
  <c r="Q94" i="6" s="1"/>
  <c r="T978" i="5"/>
  <c r="S978" i="5"/>
  <c r="L963" i="5"/>
  <c r="J963" i="5"/>
  <c r="R963" i="5"/>
  <c r="O963" i="5" s="1"/>
  <c r="I963" i="5"/>
  <c r="H963" i="5"/>
  <c r="P963" i="5"/>
  <c r="Q963" i="5" s="1"/>
  <c r="R858" i="5"/>
  <c r="O858" i="5" s="1"/>
  <c r="I858" i="5"/>
  <c r="H858" i="5"/>
  <c r="P858" i="5"/>
  <c r="Q858" i="5" s="1"/>
  <c r="L858" i="5"/>
  <c r="J858" i="5"/>
  <c r="T894" i="5"/>
  <c r="S894" i="5"/>
  <c r="T788" i="5"/>
  <c r="S788" i="5"/>
  <c r="S839" i="5"/>
  <c r="T839" i="5"/>
  <c r="T790" i="5"/>
  <c r="S790" i="5"/>
  <c r="S731" i="5"/>
  <c r="T731" i="5"/>
  <c r="T695" i="5"/>
  <c r="S695" i="5"/>
  <c r="R639" i="5"/>
  <c r="O639" i="5" s="1"/>
  <c r="I639" i="5"/>
  <c r="L639" i="5"/>
  <c r="P639" i="5"/>
  <c r="Q639" i="5" s="1"/>
  <c r="J639" i="5"/>
  <c r="H639" i="5"/>
  <c r="T617" i="5"/>
  <c r="S617" i="5"/>
  <c r="L584" i="5"/>
  <c r="J584" i="5"/>
  <c r="R584" i="5"/>
  <c r="O584" i="5" s="1"/>
  <c r="I584" i="5"/>
  <c r="H584" i="5"/>
  <c r="P584" i="5"/>
  <c r="Q584" i="5" s="1"/>
  <c r="T635" i="5"/>
  <c r="S635" i="5"/>
  <c r="T573" i="5"/>
  <c r="S573" i="5"/>
  <c r="T436" i="5"/>
  <c r="S436" i="5"/>
  <c r="S492" i="5"/>
  <c r="T492" i="5"/>
  <c r="T487" i="5"/>
  <c r="S487" i="5"/>
  <c r="T449" i="5"/>
  <c r="S449" i="5"/>
  <c r="T373" i="5"/>
  <c r="S373" i="5"/>
  <c r="P458" i="5"/>
  <c r="Q458" i="5" s="1"/>
  <c r="L458" i="5"/>
  <c r="J458" i="5"/>
  <c r="R458" i="5"/>
  <c r="O458" i="5" s="1"/>
  <c r="I458" i="5"/>
  <c r="H458" i="5"/>
  <c r="L364" i="5"/>
  <c r="J364" i="5"/>
  <c r="H364" i="5"/>
  <c r="R364" i="5"/>
  <c r="O364" i="5" s="1"/>
  <c r="P364" i="5"/>
  <c r="Q364" i="5" s="1"/>
  <c r="I364" i="5"/>
  <c r="T231" i="5"/>
  <c r="S231" i="5"/>
  <c r="T311" i="5"/>
  <c r="S311" i="5"/>
  <c r="T270" i="5"/>
  <c r="S270" i="5"/>
  <c r="S60" i="5"/>
  <c r="T60" i="5"/>
  <c r="S813" i="5"/>
  <c r="T813" i="5"/>
  <c r="S905" i="5"/>
  <c r="T905" i="5"/>
  <c r="S711" i="5"/>
  <c r="T711" i="5"/>
  <c r="S696" i="5"/>
  <c r="T696" i="5"/>
  <c r="L653" i="5"/>
  <c r="R653" i="5"/>
  <c r="O653" i="5" s="1"/>
  <c r="I653" i="5"/>
  <c r="H653" i="5"/>
  <c r="P653" i="5"/>
  <c r="Q653" i="5" s="1"/>
  <c r="J653" i="5"/>
  <c r="L569" i="5"/>
  <c r="R569" i="5"/>
  <c r="O569" i="5" s="1"/>
  <c r="I569" i="5"/>
  <c r="H569" i="5"/>
  <c r="P569" i="5"/>
  <c r="Q569" i="5" s="1"/>
  <c r="J569" i="5"/>
  <c r="L455" i="5"/>
  <c r="J455" i="5"/>
  <c r="R455" i="5"/>
  <c r="O455" i="5" s="1"/>
  <c r="I455" i="5"/>
  <c r="H455" i="5"/>
  <c r="P455" i="5"/>
  <c r="Q455" i="5" s="1"/>
  <c r="T428" i="5"/>
  <c r="S428" i="5"/>
  <c r="S382" i="5"/>
  <c r="T382" i="5"/>
  <c r="T275" i="5"/>
  <c r="S275" i="5"/>
  <c r="L276" i="5"/>
  <c r="J276" i="5"/>
  <c r="R276" i="5"/>
  <c r="O276" i="5" s="1"/>
  <c r="I276" i="5"/>
  <c r="H276" i="5"/>
  <c r="P276" i="5"/>
  <c r="Q276" i="5" s="1"/>
  <c r="S148" i="5"/>
  <c r="T148" i="5"/>
  <c r="L261" i="5"/>
  <c r="J261" i="5"/>
  <c r="R261" i="5"/>
  <c r="O261" i="5" s="1"/>
  <c r="I261" i="5"/>
  <c r="H261" i="5"/>
  <c r="P261" i="5"/>
  <c r="Q261" i="5" s="1"/>
  <c r="T1024" i="5"/>
  <c r="S1024" i="5"/>
  <c r="S1019" i="5"/>
  <c r="T1019" i="5"/>
  <c r="T1028" i="5"/>
  <c r="S1028" i="5"/>
  <c r="L1022" i="5"/>
  <c r="J1022" i="5"/>
  <c r="R1022" i="5"/>
  <c r="O1022" i="5" s="1"/>
  <c r="I1022" i="5"/>
  <c r="P1022" i="5"/>
  <c r="Q1022" i="5" s="1"/>
  <c r="H1022" i="5"/>
  <c r="L998" i="5"/>
  <c r="J998" i="5"/>
  <c r="R998" i="5"/>
  <c r="O998" i="5" s="1"/>
  <c r="I998" i="5"/>
  <c r="P998" i="5"/>
  <c r="Q998" i="5" s="1"/>
  <c r="H998" i="5"/>
  <c r="T965" i="5"/>
  <c r="S965" i="5"/>
  <c r="T980" i="5"/>
  <c r="S980" i="5"/>
  <c r="T912" i="5"/>
  <c r="S912" i="5"/>
  <c r="S987" i="5"/>
  <c r="T987" i="5"/>
  <c r="T913" i="5"/>
  <c r="S913" i="5"/>
  <c r="P900" i="5"/>
  <c r="Q900" i="5" s="1"/>
  <c r="L900" i="5"/>
  <c r="I900" i="5"/>
  <c r="H900" i="5"/>
  <c r="R900" i="5"/>
  <c r="O900" i="5" s="1"/>
  <c r="J900" i="5"/>
  <c r="S953" i="5"/>
  <c r="T953" i="5"/>
  <c r="T893" i="5"/>
  <c r="S893" i="5"/>
  <c r="T871" i="5"/>
  <c r="S871" i="5"/>
  <c r="T925" i="5"/>
  <c r="S925" i="5"/>
  <c r="T815" i="5"/>
  <c r="S815" i="5"/>
  <c r="T774" i="5"/>
  <c r="S774" i="5"/>
  <c r="L829" i="5"/>
  <c r="J829" i="5"/>
  <c r="I829" i="5"/>
  <c r="H829" i="5"/>
  <c r="L784" i="5"/>
  <c r="J784" i="5"/>
  <c r="R784" i="5"/>
  <c r="O784" i="5" s="1"/>
  <c r="I784" i="5"/>
  <c r="P784" i="5"/>
  <c r="Q784" i="5" s="1"/>
  <c r="H784" i="5"/>
  <c r="S841" i="5"/>
  <c r="T841" i="5"/>
  <c r="T807" i="5"/>
  <c r="S807" i="5"/>
  <c r="T932" i="5"/>
  <c r="S932" i="5"/>
  <c r="L816" i="5"/>
  <c r="J816" i="5"/>
  <c r="R816" i="5"/>
  <c r="O816" i="5" s="1"/>
  <c r="I816" i="5"/>
  <c r="P816" i="5"/>
  <c r="Q816" i="5" s="1"/>
  <c r="H816" i="5"/>
  <c r="T777" i="5"/>
  <c r="S777" i="5"/>
  <c r="L808" i="5"/>
  <c r="J808" i="5"/>
  <c r="R808" i="5"/>
  <c r="O808" i="5" s="1"/>
  <c r="I808" i="5"/>
  <c r="P808" i="5"/>
  <c r="Q808" i="5" s="1"/>
  <c r="H808" i="5"/>
  <c r="T783" i="5"/>
  <c r="S783" i="5"/>
  <c r="L738" i="5"/>
  <c r="R738" i="5"/>
  <c r="O738" i="5" s="1"/>
  <c r="I738" i="5"/>
  <c r="H738" i="5"/>
  <c r="J738" i="5"/>
  <c r="P738" i="5"/>
  <c r="Q738" i="5" s="1"/>
  <c r="T754" i="5"/>
  <c r="S754" i="5"/>
  <c r="T750" i="5"/>
  <c r="S750" i="5"/>
  <c r="T663" i="5"/>
  <c r="S663" i="5"/>
  <c r="T684" i="5"/>
  <c r="S684" i="5"/>
  <c r="L721" i="5"/>
  <c r="J721" i="5"/>
  <c r="H721" i="5"/>
  <c r="P721" i="5"/>
  <c r="Q721" i="5" s="1"/>
  <c r="I721" i="5"/>
  <c r="R721" i="5"/>
  <c r="O721" i="5" s="1"/>
  <c r="T745" i="5"/>
  <c r="S745" i="5"/>
  <c r="J640" i="5"/>
  <c r="I640" i="5"/>
  <c r="H640" i="5"/>
  <c r="R640" i="5"/>
  <c r="O640" i="5" s="1"/>
  <c r="P640" i="5"/>
  <c r="Q640" i="5" s="1"/>
  <c r="L640" i="5"/>
  <c r="S629" i="5"/>
  <c r="T629" i="5"/>
  <c r="L683" i="5"/>
  <c r="J683" i="5"/>
  <c r="R683" i="5"/>
  <c r="O683" i="5" s="1"/>
  <c r="H683" i="5"/>
  <c r="P683" i="5"/>
  <c r="Q683" i="5" s="1"/>
  <c r="I683" i="5"/>
  <c r="L669" i="5"/>
  <c r="R669" i="5"/>
  <c r="O669" i="5" s="1"/>
  <c r="I669" i="5"/>
  <c r="J669" i="5"/>
  <c r="H669" i="5"/>
  <c r="P669" i="5"/>
  <c r="Q669" i="5" s="1"/>
  <c r="L600" i="5"/>
  <c r="J600" i="5"/>
  <c r="R600" i="5"/>
  <c r="O600" i="5" s="1"/>
  <c r="I600" i="5"/>
  <c r="H600" i="5"/>
  <c r="P600" i="5"/>
  <c r="Q600" i="5" s="1"/>
  <c r="T588" i="5"/>
  <c r="S588" i="5"/>
  <c r="L568" i="5"/>
  <c r="J568" i="5"/>
  <c r="H568" i="5"/>
  <c r="P568" i="5"/>
  <c r="Q568" i="5" s="1"/>
  <c r="R568" i="5"/>
  <c r="O568" i="5" s="1"/>
  <c r="I568" i="5"/>
  <c r="T615" i="5"/>
  <c r="S615" i="5"/>
  <c r="S547" i="5"/>
  <c r="T547" i="5"/>
  <c r="T493" i="5"/>
  <c r="S493" i="5"/>
  <c r="T572" i="5"/>
  <c r="S572" i="5"/>
  <c r="L495" i="5"/>
  <c r="J495" i="5"/>
  <c r="H495" i="5"/>
  <c r="R495" i="5"/>
  <c r="O495" i="5" s="1"/>
  <c r="P495" i="5"/>
  <c r="Q495" i="5" s="1"/>
  <c r="I495" i="5"/>
  <c r="H643" i="5"/>
  <c r="P643" i="5"/>
  <c r="Q643" i="5" s="1"/>
  <c r="L643" i="5"/>
  <c r="J643" i="5"/>
  <c r="I643" i="5"/>
  <c r="R643" i="5"/>
  <c r="O643" i="5" s="1"/>
  <c r="T507" i="5"/>
  <c r="S507" i="5"/>
  <c r="L503" i="5"/>
  <c r="J503" i="5"/>
  <c r="I503" i="5"/>
  <c r="H503" i="5"/>
  <c r="R503" i="5"/>
  <c r="O503" i="5" s="1"/>
  <c r="P503" i="5"/>
  <c r="Q503" i="5" s="1"/>
  <c r="T462" i="5"/>
  <c r="S462" i="5"/>
  <c r="T519" i="5"/>
  <c r="S519" i="5"/>
  <c r="T478" i="5"/>
  <c r="S478" i="5"/>
  <c r="S453" i="5"/>
  <c r="T453" i="5"/>
  <c r="T440" i="5"/>
  <c r="S440" i="5"/>
  <c r="T483" i="5"/>
  <c r="S483" i="5"/>
  <c r="T471" i="5"/>
  <c r="S471" i="5"/>
  <c r="J485" i="5"/>
  <c r="R485" i="5"/>
  <c r="O485" i="5" s="1"/>
  <c r="I485" i="5"/>
  <c r="H485" i="5"/>
  <c r="P485" i="5"/>
  <c r="Q485" i="5" s="1"/>
  <c r="L485" i="5"/>
  <c r="T411" i="5"/>
  <c r="S411" i="5"/>
  <c r="S390" i="5"/>
  <c r="T390" i="5"/>
  <c r="T392" i="5"/>
  <c r="S392" i="5"/>
  <c r="J432" i="5"/>
  <c r="I432" i="5"/>
  <c r="L432" i="5"/>
  <c r="P432" i="5" s="1"/>
  <c r="Q432" i="5" s="1"/>
  <c r="H432" i="5"/>
  <c r="L379" i="5"/>
  <c r="J379" i="5"/>
  <c r="R379" i="5"/>
  <c r="O379" i="5" s="1"/>
  <c r="I379" i="5"/>
  <c r="P379" i="5"/>
  <c r="Q379" i="5" s="1"/>
  <c r="H379" i="5"/>
  <c r="T203" i="5"/>
  <c r="S203" i="5"/>
  <c r="L153" i="5"/>
  <c r="R153" i="5"/>
  <c r="O153" i="5" s="1"/>
  <c r="P153" i="5"/>
  <c r="Q153" i="5" s="1"/>
  <c r="J153" i="5"/>
  <c r="H153" i="5"/>
  <c r="I153" i="5"/>
  <c r="R333" i="5"/>
  <c r="O333" i="5" s="1"/>
  <c r="L333" i="5"/>
  <c r="J333" i="5"/>
  <c r="I333" i="5"/>
  <c r="H333" i="5"/>
  <c r="P333" i="5"/>
  <c r="Q333" i="5" s="1"/>
  <c r="T318" i="5"/>
  <c r="S318" i="5"/>
  <c r="S189" i="5"/>
  <c r="T189" i="5"/>
  <c r="T178" i="5"/>
  <c r="S178" i="5"/>
  <c r="T459" i="5"/>
  <c r="S459" i="5"/>
  <c r="T150" i="5"/>
  <c r="S150" i="5"/>
  <c r="T134" i="5"/>
  <c r="S134" i="5"/>
  <c r="T118" i="5"/>
  <c r="S118" i="5"/>
  <c r="T78" i="5"/>
  <c r="S78" i="5"/>
  <c r="T279" i="5"/>
  <c r="S279" i="5"/>
  <c r="S338" i="5"/>
  <c r="T338" i="5"/>
  <c r="T289" i="5"/>
  <c r="S289" i="5"/>
  <c r="T326" i="5"/>
  <c r="S326" i="5"/>
  <c r="L184" i="5"/>
  <c r="R184" i="5"/>
  <c r="O184" i="5" s="1"/>
  <c r="I184" i="5"/>
  <c r="H184" i="5"/>
  <c r="P184" i="5"/>
  <c r="Q184" i="5" s="1"/>
  <c r="J184" i="5"/>
  <c r="L143" i="5"/>
  <c r="J143" i="5"/>
  <c r="R143" i="5"/>
  <c r="O143" i="5" s="1"/>
  <c r="I143" i="5"/>
  <c r="H143" i="5"/>
  <c r="P143" i="5"/>
  <c r="Q143" i="5" s="1"/>
  <c r="L431" i="5"/>
  <c r="P431" i="5" s="1"/>
  <c r="Q431" i="5" s="1"/>
  <c r="J431" i="5"/>
  <c r="I431" i="5"/>
  <c r="H431" i="5"/>
  <c r="S166" i="5"/>
  <c r="T166" i="5"/>
  <c r="L71" i="5"/>
  <c r="J71" i="5"/>
  <c r="R71" i="5"/>
  <c r="O71" i="5" s="1"/>
  <c r="I71" i="5"/>
  <c r="H71" i="5"/>
  <c r="P71" i="5"/>
  <c r="Q71" i="5" s="1"/>
  <c r="T144" i="5"/>
  <c r="S144" i="5"/>
  <c r="L63" i="5"/>
  <c r="J63" i="5"/>
  <c r="R63" i="5"/>
  <c r="O63" i="5" s="1"/>
  <c r="I63" i="5"/>
  <c r="H63" i="5"/>
  <c r="P63" i="5"/>
  <c r="Q63" i="5" s="1"/>
  <c r="T65" i="5"/>
  <c r="S65" i="5"/>
  <c r="T59" i="5"/>
  <c r="S59" i="5"/>
  <c r="T120" i="5"/>
  <c r="S120" i="5"/>
  <c r="L111" i="5"/>
  <c r="J111" i="5"/>
  <c r="R111" i="5"/>
  <c r="O111" i="5" s="1"/>
  <c r="I111" i="5"/>
  <c r="H111" i="5"/>
  <c r="P111" i="5"/>
  <c r="Q111" i="5" s="1"/>
  <c r="T145" i="5"/>
  <c r="S145" i="5"/>
  <c r="T165" i="5"/>
  <c r="S165" i="5"/>
  <c r="T37" i="5"/>
  <c r="S37" i="5"/>
  <c r="T97" i="5"/>
  <c r="S97" i="5"/>
  <c r="T27" i="5"/>
  <c r="S27" i="5"/>
  <c r="T114" i="5"/>
  <c r="S114" i="5"/>
  <c r="T93" i="5"/>
  <c r="S93" i="5"/>
  <c r="T77" i="5"/>
  <c r="S77" i="5"/>
  <c r="J996" i="5"/>
  <c r="R996" i="5"/>
  <c r="O996" i="5" s="1"/>
  <c r="I996" i="5"/>
  <c r="H996" i="5"/>
  <c r="P996" i="5"/>
  <c r="Q996" i="5" s="1"/>
  <c r="L996" i="5"/>
  <c r="S872" i="5"/>
  <c r="T872" i="5"/>
  <c r="T968" i="5"/>
  <c r="S968" i="5"/>
  <c r="T886" i="5"/>
  <c r="S886" i="5"/>
  <c r="S847" i="5"/>
  <c r="T847" i="5"/>
  <c r="T751" i="5"/>
  <c r="S751" i="5"/>
  <c r="S811" i="5"/>
  <c r="T811" i="5"/>
  <c r="T687" i="5"/>
  <c r="S687" i="5"/>
  <c r="T650" i="5"/>
  <c r="S650" i="5"/>
  <c r="T504" i="5"/>
  <c r="S504" i="5"/>
  <c r="T539" i="5"/>
  <c r="S539" i="5"/>
  <c r="T402" i="5"/>
  <c r="S402" i="5"/>
  <c r="S410" i="5"/>
  <c r="T410" i="5"/>
  <c r="L191" i="5"/>
  <c r="J191" i="5"/>
  <c r="H191" i="5"/>
  <c r="P191" i="5"/>
  <c r="Q191" i="5" s="1"/>
  <c r="R191" i="5"/>
  <c r="O191" i="5" s="1"/>
  <c r="I191" i="5"/>
  <c r="H164" i="5"/>
  <c r="P164" i="5"/>
  <c r="Q164" i="5" s="1"/>
  <c r="L164" i="5"/>
  <c r="J164" i="5"/>
  <c r="R164" i="5"/>
  <c r="O164" i="5" s="1"/>
  <c r="I164" i="5"/>
  <c r="R204" i="5"/>
  <c r="O204" i="5" s="1"/>
  <c r="I204" i="5"/>
  <c r="H204" i="5"/>
  <c r="P204" i="5"/>
  <c r="Q204" i="5" s="1"/>
  <c r="L204" i="5"/>
  <c r="J204" i="5"/>
  <c r="S68" i="5"/>
  <c r="T68" i="5"/>
  <c r="L947" i="5"/>
  <c r="H947" i="5"/>
  <c r="J947" i="5"/>
  <c r="I947" i="5"/>
  <c r="R947" i="5"/>
  <c r="O947" i="5" s="1"/>
  <c r="P947" i="5"/>
  <c r="Q947" i="5" s="1"/>
  <c r="T883" i="5"/>
  <c r="S883" i="5"/>
  <c r="T794" i="5"/>
  <c r="S794" i="5"/>
  <c r="S832" i="5"/>
  <c r="T832" i="5"/>
  <c r="T759" i="5"/>
  <c r="S759" i="5"/>
  <c r="S647" i="5"/>
  <c r="T647" i="5"/>
  <c r="S530" i="5"/>
  <c r="T530" i="5"/>
  <c r="T498" i="5"/>
  <c r="S498" i="5"/>
  <c r="L439" i="5"/>
  <c r="J439" i="5"/>
  <c r="R439" i="5"/>
  <c r="O439" i="5" s="1"/>
  <c r="I439" i="5"/>
  <c r="H439" i="5"/>
  <c r="P439" i="5"/>
  <c r="Q439" i="5" s="1"/>
  <c r="T444" i="5"/>
  <c r="S444" i="5"/>
  <c r="L244" i="5"/>
  <c r="J244" i="5"/>
  <c r="R244" i="5"/>
  <c r="O244" i="5" s="1"/>
  <c r="I244" i="5"/>
  <c r="H244" i="5"/>
  <c r="P244" i="5"/>
  <c r="Q244" i="5" s="1"/>
  <c r="T102" i="5"/>
  <c r="S102" i="5"/>
  <c r="S322" i="5"/>
  <c r="T322" i="5"/>
  <c r="T141" i="5"/>
  <c r="S141" i="5"/>
  <c r="T91" i="5"/>
  <c r="S91" i="5"/>
  <c r="S115" i="5"/>
  <c r="T115" i="5"/>
  <c r="T1021" i="5"/>
  <c r="S1021" i="5"/>
  <c r="L982" i="5"/>
  <c r="P982" i="5"/>
  <c r="Q982" i="5" s="1"/>
  <c r="R982" i="5"/>
  <c r="O982" i="5" s="1"/>
  <c r="J982" i="5"/>
  <c r="I982" i="5"/>
  <c r="H982" i="5"/>
  <c r="T994" i="5"/>
  <c r="S994" i="5"/>
  <c r="T1010" i="5"/>
  <c r="S1010" i="5"/>
  <c r="L1014" i="5"/>
  <c r="J1014" i="5"/>
  <c r="R1014" i="5"/>
  <c r="O1014" i="5" s="1"/>
  <c r="I1014" i="5"/>
  <c r="P1014" i="5"/>
  <c r="Q1014" i="5" s="1"/>
  <c r="H1014" i="5"/>
  <c r="T954" i="5"/>
  <c r="S954" i="5"/>
  <c r="S1017" i="5"/>
  <c r="T1017" i="5"/>
  <c r="L964" i="5"/>
  <c r="J964" i="5"/>
  <c r="R964" i="5"/>
  <c r="O964" i="5" s="1"/>
  <c r="I964" i="5"/>
  <c r="H964" i="5"/>
  <c r="P964" i="5"/>
  <c r="Q964" i="5" s="1"/>
  <c r="T992" i="5"/>
  <c r="S992" i="5"/>
  <c r="J943" i="5"/>
  <c r="I943" i="5"/>
  <c r="R943" i="5"/>
  <c r="O943" i="5" s="1"/>
  <c r="H943" i="5"/>
  <c r="P943" i="5"/>
  <c r="Q943" i="5" s="1"/>
  <c r="L943" i="5"/>
  <c r="L971" i="5"/>
  <c r="J971" i="5"/>
  <c r="R971" i="5"/>
  <c r="O971" i="5" s="1"/>
  <c r="I971" i="5"/>
  <c r="H971" i="5"/>
  <c r="P971" i="5"/>
  <c r="Q971" i="5" s="1"/>
  <c r="S945" i="5"/>
  <c r="T945" i="5"/>
  <c r="T927" i="5"/>
  <c r="S927" i="5"/>
  <c r="L843" i="5"/>
  <c r="R843" i="5"/>
  <c r="O843" i="5" s="1"/>
  <c r="I843" i="5"/>
  <c r="P843" i="5"/>
  <c r="Q843" i="5" s="1"/>
  <c r="J843" i="5"/>
  <c r="H843" i="5"/>
  <c r="T911" i="5"/>
  <c r="S911" i="5"/>
  <c r="T892" i="5"/>
  <c r="S892" i="5"/>
  <c r="P854" i="5"/>
  <c r="Q854" i="5" s="1"/>
  <c r="L854" i="5"/>
  <c r="H854" i="5"/>
  <c r="R854" i="5"/>
  <c r="O854" i="5" s="1"/>
  <c r="J854" i="5"/>
  <c r="I854" i="5"/>
  <c r="T936" i="5"/>
  <c r="S936" i="5"/>
  <c r="S857" i="5"/>
  <c r="T857" i="5"/>
  <c r="T863" i="5"/>
  <c r="S863" i="5"/>
  <c r="S888" i="5"/>
  <c r="T888" i="5"/>
  <c r="T937" i="5"/>
  <c r="S937" i="5"/>
  <c r="S909" i="5"/>
  <c r="T909" i="5"/>
  <c r="T902" i="5"/>
  <c r="S902" i="5"/>
  <c r="T896" i="5"/>
  <c r="S896" i="5"/>
  <c r="T856" i="5"/>
  <c r="S856" i="5"/>
  <c r="S795" i="5"/>
  <c r="T795" i="5"/>
  <c r="T772" i="5"/>
  <c r="S772" i="5"/>
  <c r="T891" i="5"/>
  <c r="S891" i="5"/>
  <c r="T786" i="5"/>
  <c r="S786" i="5"/>
  <c r="S781" i="5"/>
  <c r="T781" i="5"/>
  <c r="P846" i="5"/>
  <c r="Q846" i="5" s="1"/>
  <c r="L846" i="5"/>
  <c r="J846" i="5"/>
  <c r="I846" i="5"/>
  <c r="H846" i="5"/>
  <c r="R846" i="5"/>
  <c r="O846" i="5" s="1"/>
  <c r="S805" i="5"/>
  <c r="T805" i="5"/>
  <c r="S755" i="5"/>
  <c r="T755" i="5"/>
  <c r="L737" i="5"/>
  <c r="J737" i="5"/>
  <c r="H737" i="5"/>
  <c r="I737" i="5"/>
  <c r="R737" i="5"/>
  <c r="O737" i="5" s="1"/>
  <c r="P737" i="5"/>
  <c r="Q737" i="5" s="1"/>
  <c r="T716" i="5"/>
  <c r="S716" i="5"/>
  <c r="T742" i="5"/>
  <c r="S742" i="5"/>
  <c r="T780" i="5"/>
  <c r="S780" i="5"/>
  <c r="T720" i="5"/>
  <c r="S720" i="5"/>
  <c r="S775" i="5"/>
  <c r="T775" i="5"/>
  <c r="T694" i="5"/>
  <c r="S694" i="5"/>
  <c r="P664" i="5"/>
  <c r="Q664" i="5" s="1"/>
  <c r="L664" i="5"/>
  <c r="R664" i="5"/>
  <c r="O664" i="5" s="1"/>
  <c r="J664" i="5"/>
  <c r="I664" i="5"/>
  <c r="H664" i="5"/>
  <c r="L837" i="5"/>
  <c r="J837" i="5"/>
  <c r="R837" i="5"/>
  <c r="O837" i="5" s="1"/>
  <c r="I837" i="5"/>
  <c r="P837" i="5"/>
  <c r="Q837" i="5" s="1"/>
  <c r="H837" i="5"/>
  <c r="T690" i="5"/>
  <c r="S690" i="5"/>
  <c r="S691" i="5"/>
  <c r="T691" i="5"/>
  <c r="T668" i="5"/>
  <c r="S668" i="5"/>
  <c r="T660" i="5"/>
  <c r="S660" i="5"/>
  <c r="S616" i="5"/>
  <c r="T616" i="5"/>
  <c r="T590" i="5"/>
  <c r="S590" i="5"/>
  <c r="T633" i="5"/>
  <c r="S633" i="5"/>
  <c r="T641" i="5"/>
  <c r="S641" i="5"/>
  <c r="R565" i="5"/>
  <c r="O565" i="5" s="1"/>
  <c r="I565" i="5"/>
  <c r="H565" i="5"/>
  <c r="P565" i="5"/>
  <c r="Q565" i="5" s="1"/>
  <c r="L565" i="5"/>
  <c r="J565" i="5"/>
  <c r="T594" i="5"/>
  <c r="S594" i="5"/>
  <c r="T646" i="5"/>
  <c r="S646" i="5"/>
  <c r="T580" i="5"/>
  <c r="S580" i="5"/>
  <c r="T601" i="5"/>
  <c r="S601" i="5"/>
  <c r="T551" i="5"/>
  <c r="S551" i="5"/>
  <c r="L494" i="5"/>
  <c r="J494" i="5"/>
  <c r="R494" i="5"/>
  <c r="O494" i="5" s="1"/>
  <c r="I494" i="5"/>
  <c r="H494" i="5"/>
  <c r="P494" i="5"/>
  <c r="Q494" i="5" s="1"/>
  <c r="T562" i="5"/>
  <c r="S562" i="5"/>
  <c r="T554" i="5"/>
  <c r="S554" i="5"/>
  <c r="S538" i="5"/>
  <c r="T538" i="5"/>
  <c r="L502" i="5"/>
  <c r="J502" i="5"/>
  <c r="R502" i="5"/>
  <c r="O502" i="5" s="1"/>
  <c r="I502" i="5"/>
  <c r="H502" i="5"/>
  <c r="P502" i="5"/>
  <c r="Q502" i="5" s="1"/>
  <c r="T476" i="5"/>
  <c r="S476" i="5"/>
  <c r="T522" i="5"/>
  <c r="S522" i="5"/>
  <c r="T509" i="5"/>
  <c r="S509" i="5"/>
  <c r="T521" i="5"/>
  <c r="S521" i="5"/>
  <c r="T591" i="5"/>
  <c r="S591" i="5"/>
  <c r="T515" i="5"/>
  <c r="S515" i="5"/>
  <c r="S597" i="5"/>
  <c r="T597" i="5"/>
  <c r="S500" i="5"/>
  <c r="T500" i="5"/>
  <c r="L464" i="5"/>
  <c r="R464" i="5"/>
  <c r="O464" i="5" s="1"/>
  <c r="P464" i="5"/>
  <c r="Q464" i="5" s="1"/>
  <c r="J464" i="5"/>
  <c r="I464" i="5"/>
  <c r="H464" i="5"/>
  <c r="T460" i="5"/>
  <c r="S460" i="5"/>
  <c r="T441" i="5"/>
  <c r="S441" i="5"/>
  <c r="L479" i="5"/>
  <c r="J479" i="5"/>
  <c r="P479" i="5"/>
  <c r="Q479" i="5" s="1"/>
  <c r="R479" i="5"/>
  <c r="O479" i="5" s="1"/>
  <c r="I479" i="5"/>
  <c r="H479" i="5"/>
  <c r="S377" i="5"/>
  <c r="T377" i="5"/>
  <c r="T343" i="5"/>
  <c r="S343" i="5"/>
  <c r="S470" i="5"/>
  <c r="T470" i="5"/>
  <c r="T331" i="5"/>
  <c r="S331" i="5"/>
  <c r="T299" i="5"/>
  <c r="S299" i="5"/>
  <c r="T267" i="5"/>
  <c r="S267" i="5"/>
  <c r="T235" i="5"/>
  <c r="S235" i="5"/>
  <c r="T198" i="5"/>
  <c r="S198" i="5"/>
  <c r="T365" i="5"/>
  <c r="S365" i="5"/>
  <c r="L332" i="5"/>
  <c r="J332" i="5"/>
  <c r="R332" i="5"/>
  <c r="O332" i="5" s="1"/>
  <c r="I332" i="5"/>
  <c r="H332" i="5"/>
  <c r="P332" i="5"/>
  <c r="Q332" i="5" s="1"/>
  <c r="L300" i="5"/>
  <c r="J300" i="5"/>
  <c r="R300" i="5"/>
  <c r="O300" i="5" s="1"/>
  <c r="I300" i="5"/>
  <c r="H300" i="5"/>
  <c r="P300" i="5"/>
  <c r="Q300" i="5" s="1"/>
  <c r="L268" i="5"/>
  <c r="J268" i="5"/>
  <c r="R268" i="5"/>
  <c r="O268" i="5" s="1"/>
  <c r="I268" i="5"/>
  <c r="H268" i="5"/>
  <c r="P268" i="5"/>
  <c r="Q268" i="5" s="1"/>
  <c r="L236" i="5"/>
  <c r="J236" i="5"/>
  <c r="H236" i="5"/>
  <c r="P236" i="5"/>
  <c r="Q236" i="5" s="1"/>
  <c r="R236" i="5"/>
  <c r="O236" i="5" s="1"/>
  <c r="I236" i="5"/>
  <c r="P442" i="5"/>
  <c r="Q442" i="5" s="1"/>
  <c r="L442" i="5"/>
  <c r="J442" i="5"/>
  <c r="R442" i="5"/>
  <c r="O442" i="5" s="1"/>
  <c r="I442" i="5"/>
  <c r="H442" i="5"/>
  <c r="T397" i="5"/>
  <c r="S397" i="5"/>
  <c r="T303" i="5"/>
  <c r="S303" i="5"/>
  <c r="S250" i="5"/>
  <c r="T250" i="5"/>
  <c r="T241" i="5"/>
  <c r="S241" i="5"/>
  <c r="S140" i="5"/>
  <c r="T140" i="5"/>
  <c r="T281" i="5"/>
  <c r="S281" i="5"/>
  <c r="T327" i="5"/>
  <c r="S327" i="5"/>
  <c r="S274" i="5"/>
  <c r="T274" i="5"/>
  <c r="T265" i="5"/>
  <c r="S265" i="5"/>
  <c r="R196" i="5"/>
  <c r="O196" i="5" s="1"/>
  <c r="I196" i="5"/>
  <c r="H196" i="5"/>
  <c r="P196" i="5"/>
  <c r="Q196" i="5" s="1"/>
  <c r="L196" i="5"/>
  <c r="J196" i="5"/>
  <c r="T54" i="5"/>
  <c r="S54" i="5"/>
  <c r="S169" i="5"/>
  <c r="T169" i="5"/>
  <c r="L176" i="5"/>
  <c r="R176" i="5"/>
  <c r="O176" i="5" s="1"/>
  <c r="I176" i="5"/>
  <c r="H176" i="5"/>
  <c r="P176" i="5"/>
  <c r="Q176" i="5" s="1"/>
  <c r="J176" i="5"/>
  <c r="S298" i="5"/>
  <c r="T298" i="5"/>
  <c r="L253" i="5"/>
  <c r="J253" i="5"/>
  <c r="R253" i="5"/>
  <c r="O253" i="5" s="1"/>
  <c r="I253" i="5"/>
  <c r="H253" i="5"/>
  <c r="P253" i="5"/>
  <c r="Q253" i="5" s="1"/>
  <c r="S185" i="5"/>
  <c r="T185" i="5"/>
  <c r="S385" i="5"/>
  <c r="T385" i="5"/>
  <c r="S342" i="5"/>
  <c r="T342" i="5"/>
  <c r="T133" i="5"/>
  <c r="S133" i="5"/>
  <c r="S181" i="5"/>
  <c r="T181" i="5"/>
  <c r="T96" i="5"/>
  <c r="S96" i="5"/>
  <c r="T32" i="5"/>
  <c r="S32" i="5"/>
  <c r="T122" i="5"/>
  <c r="S122" i="5"/>
  <c r="S162" i="5"/>
  <c r="T162" i="5"/>
  <c r="S147" i="5"/>
  <c r="T147" i="5"/>
  <c r="T129" i="5"/>
  <c r="S129" i="5"/>
  <c r="T45" i="5"/>
  <c r="S45" i="5"/>
  <c r="S197" i="5"/>
  <c r="T197" i="5"/>
  <c r="T49" i="5"/>
  <c r="S49" i="5"/>
  <c r="T43" i="5"/>
  <c r="S43" i="5"/>
  <c r="T56" i="5"/>
  <c r="S56" i="5"/>
  <c r="S36" i="5"/>
  <c r="T36" i="5"/>
  <c r="S44" i="5"/>
  <c r="T44" i="5"/>
  <c r="T1020" i="5"/>
  <c r="S1020" i="5"/>
  <c r="T973" i="5"/>
  <c r="S973" i="5"/>
  <c r="T904" i="5"/>
  <c r="S904" i="5"/>
  <c r="T941" i="5"/>
  <c r="S941" i="5"/>
  <c r="J844" i="5"/>
  <c r="L844" i="5"/>
  <c r="I844" i="5"/>
  <c r="H844" i="5"/>
  <c r="R844" i="5"/>
  <c r="O844" i="5" s="1"/>
  <c r="P844" i="5"/>
  <c r="Q844" i="5" s="1"/>
  <c r="T798" i="5"/>
  <c r="S798" i="5"/>
  <c r="L760" i="5"/>
  <c r="J760" i="5"/>
  <c r="R760" i="5"/>
  <c r="O760" i="5" s="1"/>
  <c r="I760" i="5"/>
  <c r="P760" i="5"/>
  <c r="Q760" i="5" s="1"/>
  <c r="H760" i="5"/>
  <c r="T767" i="5"/>
  <c r="S767" i="5"/>
  <c r="T709" i="5"/>
  <c r="S709" i="5"/>
  <c r="T756" i="5"/>
  <c r="S756" i="5"/>
  <c r="S680" i="5"/>
  <c r="T680" i="5"/>
  <c r="L698" i="5"/>
  <c r="R698" i="5"/>
  <c r="O698" i="5" s="1"/>
  <c r="I698" i="5"/>
  <c r="P698" i="5"/>
  <c r="Q698" i="5" s="1"/>
  <c r="H698" i="5"/>
  <c r="J698" i="5"/>
  <c r="S581" i="5"/>
  <c r="T581" i="5"/>
  <c r="L576" i="5"/>
  <c r="J576" i="5"/>
  <c r="R576" i="5"/>
  <c r="O576" i="5" s="1"/>
  <c r="I576" i="5"/>
  <c r="H576" i="5"/>
  <c r="P576" i="5"/>
  <c r="Q576" i="5" s="1"/>
  <c r="T486" i="5"/>
  <c r="S486" i="5"/>
  <c r="T603" i="5"/>
  <c r="S603" i="5"/>
  <c r="T468" i="5"/>
  <c r="S468" i="5"/>
  <c r="T403" i="5"/>
  <c r="S403" i="5"/>
  <c r="T271" i="5"/>
  <c r="S271" i="5"/>
  <c r="T62" i="5"/>
  <c r="S62" i="5"/>
  <c r="L161" i="5"/>
  <c r="R161" i="5"/>
  <c r="O161" i="5" s="1"/>
  <c r="I161" i="5"/>
  <c r="J161" i="5"/>
  <c r="H161" i="5"/>
  <c r="P161" i="5"/>
  <c r="Q161" i="5" s="1"/>
  <c r="L285" i="5"/>
  <c r="J285" i="5"/>
  <c r="R285" i="5"/>
  <c r="O285" i="5" s="1"/>
  <c r="I285" i="5"/>
  <c r="H285" i="5"/>
  <c r="P285" i="5"/>
  <c r="Q285" i="5" s="1"/>
  <c r="T383" i="5"/>
  <c r="S383" i="5"/>
  <c r="T67" i="5"/>
  <c r="S67" i="5"/>
  <c r="T89" i="5"/>
  <c r="S89" i="5"/>
  <c r="S960" i="5"/>
  <c r="T960" i="5"/>
  <c r="S934" i="5"/>
  <c r="T934" i="5"/>
  <c r="S948" i="5"/>
  <c r="T948" i="5"/>
  <c r="T806" i="5"/>
  <c r="S806" i="5"/>
  <c r="T859" i="5"/>
  <c r="S859" i="5"/>
  <c r="T778" i="5"/>
  <c r="S778" i="5"/>
  <c r="T799" i="5"/>
  <c r="S799" i="5"/>
  <c r="S821" i="5"/>
  <c r="T821" i="5"/>
  <c r="S727" i="5"/>
  <c r="T727" i="5"/>
  <c r="S707" i="5"/>
  <c r="T707" i="5"/>
  <c r="L465" i="5"/>
  <c r="I465" i="5"/>
  <c r="H465" i="5"/>
  <c r="R465" i="5"/>
  <c r="O465" i="5" s="1"/>
  <c r="P465" i="5"/>
  <c r="Q465" i="5" s="1"/>
  <c r="J465" i="5"/>
  <c r="T396" i="5"/>
  <c r="S396" i="5"/>
  <c r="H336" i="5"/>
  <c r="L336" i="5"/>
  <c r="J336" i="5"/>
  <c r="I336" i="5"/>
  <c r="R336" i="5"/>
  <c r="O336" i="5" s="1"/>
  <c r="P336" i="5"/>
  <c r="Q336" i="5" s="1"/>
  <c r="I217" i="5"/>
  <c r="H217" i="5"/>
  <c r="P216" i="5" s="1"/>
  <c r="Q216" i="5" s="1"/>
  <c r="L217" i="5"/>
  <c r="J217" i="5"/>
  <c r="R216" i="5" s="1"/>
  <c r="S314" i="5"/>
  <c r="T314" i="5"/>
  <c r="T329" i="5"/>
  <c r="S329" i="5"/>
  <c r="S353" i="5"/>
  <c r="T353" i="5"/>
  <c r="T40" i="5"/>
  <c r="S40" i="5"/>
  <c r="T48" i="5"/>
  <c r="S48" i="5"/>
  <c r="T988" i="5"/>
  <c r="S988" i="5"/>
  <c r="T1026" i="5"/>
  <c r="S1026" i="5"/>
  <c r="L990" i="5"/>
  <c r="R990" i="5"/>
  <c r="O990" i="5" s="1"/>
  <c r="I990" i="5"/>
  <c r="P990" i="5"/>
  <c r="Q990" i="5" s="1"/>
  <c r="J990" i="5"/>
  <c r="H990" i="5"/>
  <c r="T1005" i="5"/>
  <c r="S1005" i="5"/>
  <c r="T962" i="5"/>
  <c r="S962" i="5"/>
  <c r="T929" i="5"/>
  <c r="S929" i="5"/>
  <c r="T917" i="5"/>
  <c r="S917" i="5"/>
  <c r="S977" i="5"/>
  <c r="T977" i="5"/>
  <c r="S942" i="5"/>
  <c r="T942" i="5"/>
  <c r="L955" i="5"/>
  <c r="J955" i="5"/>
  <c r="R955" i="5"/>
  <c r="O955" i="5" s="1"/>
  <c r="I955" i="5"/>
  <c r="H955" i="5"/>
  <c r="P955" i="5"/>
  <c r="Q955" i="5" s="1"/>
  <c r="S765" i="5"/>
  <c r="T765" i="5"/>
  <c r="T852" i="5"/>
  <c r="S852" i="5"/>
  <c r="S771" i="5"/>
  <c r="T771" i="5"/>
  <c r="T887" i="5"/>
  <c r="S887" i="5"/>
  <c r="T835" i="5"/>
  <c r="S835" i="5"/>
  <c r="T746" i="5"/>
  <c r="S746" i="5"/>
  <c r="T706" i="5"/>
  <c r="S706" i="5"/>
  <c r="S787" i="5"/>
  <c r="T787" i="5"/>
  <c r="T728" i="5"/>
  <c r="S728" i="5"/>
  <c r="S699" i="5"/>
  <c r="T699" i="5"/>
  <c r="S719" i="5"/>
  <c r="T719" i="5"/>
  <c r="T697" i="5"/>
  <c r="S697" i="5"/>
  <c r="P672" i="5"/>
  <c r="Q672" i="5" s="1"/>
  <c r="L672" i="5"/>
  <c r="R672" i="5"/>
  <c r="O672" i="5" s="1"/>
  <c r="I672" i="5"/>
  <c r="J672" i="5"/>
  <c r="H672" i="5"/>
  <c r="S667" i="5"/>
  <c r="T667" i="5"/>
  <c r="T666" i="5"/>
  <c r="S666" i="5"/>
  <c r="S659" i="5"/>
  <c r="T659" i="5"/>
  <c r="H678" i="5"/>
  <c r="R678" i="5"/>
  <c r="O678" i="5" s="1"/>
  <c r="J678" i="5"/>
  <c r="I678" i="5"/>
  <c r="P678" i="5"/>
  <c r="Q678" i="5" s="1"/>
  <c r="L678" i="5"/>
  <c r="T628" i="5"/>
  <c r="S628" i="5"/>
  <c r="T614" i="5"/>
  <c r="S614" i="5"/>
  <c r="T612" i="5"/>
  <c r="S612" i="5"/>
  <c r="T578" i="5"/>
  <c r="S578" i="5"/>
  <c r="T604" i="5"/>
  <c r="S604" i="5"/>
  <c r="T548" i="5"/>
  <c r="S548" i="5"/>
  <c r="T559" i="5"/>
  <c r="S559" i="5"/>
  <c r="T586" i="5"/>
  <c r="S586" i="5"/>
  <c r="T599" i="5"/>
  <c r="S599" i="5"/>
  <c r="L532" i="5"/>
  <c r="J532" i="5"/>
  <c r="R532" i="5"/>
  <c r="O532" i="5" s="1"/>
  <c r="I532" i="5"/>
  <c r="H532" i="5"/>
  <c r="P532" i="5"/>
  <c r="Q532" i="5" s="1"/>
  <c r="T474" i="5"/>
  <c r="S474" i="5"/>
  <c r="T491" i="5"/>
  <c r="S491" i="5"/>
  <c r="T446" i="5"/>
  <c r="S446" i="5"/>
  <c r="T405" i="5"/>
  <c r="S405" i="5"/>
  <c r="T413" i="5"/>
  <c r="S413" i="5"/>
  <c r="T427" i="5"/>
  <c r="S427" i="5"/>
  <c r="S477" i="5"/>
  <c r="T477" i="5"/>
  <c r="S334" i="5"/>
  <c r="T334" i="5"/>
  <c r="S400" i="5"/>
  <c r="T400" i="5"/>
  <c r="T378" i="5"/>
  <c r="S378" i="5"/>
  <c r="T443" i="5"/>
  <c r="S443" i="5"/>
  <c r="T370" i="5"/>
  <c r="S370" i="5"/>
  <c r="S412" i="5"/>
  <c r="T412" i="5"/>
  <c r="L388" i="5"/>
  <c r="J388" i="5"/>
  <c r="H388" i="5"/>
  <c r="R388" i="5"/>
  <c r="O388" i="5" s="1"/>
  <c r="P388" i="5"/>
  <c r="Q388" i="5" s="1"/>
  <c r="I388" i="5"/>
  <c r="L228" i="5"/>
  <c r="P228" i="5" s="1"/>
  <c r="Q228" i="5" s="1"/>
  <c r="J228" i="5"/>
  <c r="H228" i="5"/>
  <c r="I228" i="5"/>
  <c r="R228" i="5"/>
  <c r="O228" i="5" s="1"/>
  <c r="L363" i="5"/>
  <c r="R363" i="5"/>
  <c r="O363" i="5" s="1"/>
  <c r="I363" i="5"/>
  <c r="P363" i="5"/>
  <c r="Q363" i="5" s="1"/>
  <c r="J363" i="5"/>
  <c r="H363" i="5"/>
  <c r="T335" i="5"/>
  <c r="S335" i="5"/>
  <c r="L380" i="5"/>
  <c r="J380" i="5"/>
  <c r="H380" i="5"/>
  <c r="R380" i="5"/>
  <c r="O380" i="5" s="1"/>
  <c r="P380" i="5"/>
  <c r="Q380" i="5" s="1"/>
  <c r="I380" i="5"/>
  <c r="T352" i="5"/>
  <c r="S352" i="5"/>
  <c r="T202" i="5"/>
  <c r="S202" i="5"/>
  <c r="T163" i="5"/>
  <c r="S163" i="5"/>
  <c r="L269" i="5"/>
  <c r="J269" i="5"/>
  <c r="R269" i="5"/>
  <c r="O269" i="5" s="1"/>
  <c r="I269" i="5"/>
  <c r="H269" i="5"/>
  <c r="P269" i="5"/>
  <c r="Q269" i="5" s="1"/>
  <c r="T254" i="5"/>
  <c r="S254" i="5"/>
  <c r="S174" i="5"/>
  <c r="T174" i="5"/>
  <c r="T345" i="5"/>
  <c r="S345" i="5"/>
  <c r="L293" i="5"/>
  <c r="J293" i="5"/>
  <c r="R293" i="5"/>
  <c r="O293" i="5" s="1"/>
  <c r="I293" i="5"/>
  <c r="H293" i="5"/>
  <c r="P293" i="5"/>
  <c r="Q293" i="5" s="1"/>
  <c r="T278" i="5"/>
  <c r="S278" i="5"/>
  <c r="T94" i="5"/>
  <c r="S94" i="5"/>
  <c r="T30" i="5"/>
  <c r="S30" i="5"/>
  <c r="S369" i="5"/>
  <c r="T369" i="5"/>
  <c r="T360" i="5"/>
  <c r="S360" i="5"/>
  <c r="L317" i="5"/>
  <c r="J317" i="5"/>
  <c r="R317" i="5"/>
  <c r="O317" i="5" s="1"/>
  <c r="I317" i="5"/>
  <c r="H317" i="5"/>
  <c r="P317" i="5"/>
  <c r="Q317" i="5" s="1"/>
  <c r="T302" i="5"/>
  <c r="S302" i="5"/>
  <c r="T287" i="5"/>
  <c r="S287" i="5"/>
  <c r="T194" i="5"/>
  <c r="S194" i="5"/>
  <c r="R180" i="5"/>
  <c r="O180" i="5" s="1"/>
  <c r="I180" i="5"/>
  <c r="H180" i="5"/>
  <c r="P180" i="5"/>
  <c r="Q180" i="5" s="1"/>
  <c r="L180" i="5"/>
  <c r="J180" i="5"/>
  <c r="R233" i="5"/>
  <c r="O233" i="5" s="1"/>
  <c r="I233" i="5"/>
  <c r="H233" i="5"/>
  <c r="P233" i="5"/>
  <c r="Q233" i="5" s="1"/>
  <c r="L233" i="5"/>
  <c r="J233" i="5"/>
  <c r="L135" i="5"/>
  <c r="J135" i="5"/>
  <c r="R135" i="5"/>
  <c r="O135" i="5" s="1"/>
  <c r="I135" i="5"/>
  <c r="H135" i="5"/>
  <c r="P135" i="5"/>
  <c r="Q135" i="5" s="1"/>
  <c r="S205" i="5"/>
  <c r="T205" i="5"/>
  <c r="S92" i="5"/>
  <c r="T92" i="5"/>
  <c r="T83" i="5"/>
  <c r="S83" i="5"/>
  <c r="S193" i="5"/>
  <c r="T193" i="5"/>
  <c r="S84" i="5"/>
  <c r="T84" i="5"/>
  <c r="L55" i="5"/>
  <c r="J55" i="5"/>
  <c r="R55" i="5"/>
  <c r="O55" i="5" s="1"/>
  <c r="I55" i="5"/>
  <c r="H55" i="5"/>
  <c r="P55" i="5"/>
  <c r="Q55" i="5" s="1"/>
  <c r="S131" i="5"/>
  <c r="T131" i="5"/>
  <c r="T112" i="5"/>
  <c r="S112" i="5"/>
  <c r="T117" i="5"/>
  <c r="S117" i="5"/>
  <c r="T105" i="5"/>
  <c r="S105" i="5"/>
  <c r="T99" i="5"/>
  <c r="S99" i="5"/>
  <c r="T64" i="5"/>
  <c r="S64" i="5"/>
  <c r="S52" i="5"/>
  <c r="T52" i="5"/>
  <c r="T999" i="5"/>
  <c r="S999" i="5"/>
  <c r="S993" i="5"/>
  <c r="T993" i="5"/>
  <c r="L928" i="5"/>
  <c r="J928" i="5"/>
  <c r="R928" i="5"/>
  <c r="O928" i="5" s="1"/>
  <c r="I928" i="5"/>
  <c r="H928" i="5"/>
  <c r="P928" i="5"/>
  <c r="Q928" i="5" s="1"/>
  <c r="T878" i="5"/>
  <c r="S878" i="5"/>
  <c r="T848" i="5"/>
  <c r="S848" i="5"/>
  <c r="T820" i="5"/>
  <c r="S820" i="5"/>
  <c r="S773" i="5"/>
  <c r="T773" i="5"/>
  <c r="T704" i="5"/>
  <c r="S704" i="5"/>
  <c r="T708" i="5"/>
  <c r="S708" i="5"/>
  <c r="T652" i="5"/>
  <c r="S652" i="5"/>
  <c r="S670" i="5"/>
  <c r="T670" i="5"/>
  <c r="R557" i="5"/>
  <c r="O557" i="5" s="1"/>
  <c r="I557" i="5"/>
  <c r="H557" i="5"/>
  <c r="P557" i="5"/>
  <c r="Q557" i="5" s="1"/>
  <c r="L557" i="5"/>
  <c r="J557" i="5"/>
  <c r="S637" i="5"/>
  <c r="T637" i="5"/>
  <c r="T399" i="5"/>
  <c r="S399" i="5"/>
  <c r="T391" i="5"/>
  <c r="S391" i="5"/>
  <c r="T376" i="5"/>
  <c r="S376" i="5"/>
  <c r="R337" i="5"/>
  <c r="O337" i="5" s="1"/>
  <c r="I337" i="5"/>
  <c r="P337" i="5"/>
  <c r="Q337" i="5" s="1"/>
  <c r="L337" i="5"/>
  <c r="J337" i="5"/>
  <c r="H337" i="5"/>
  <c r="T295" i="5"/>
  <c r="S295" i="5"/>
  <c r="T319" i="5"/>
  <c r="S319" i="5"/>
  <c r="T340" i="5"/>
  <c r="S340" i="5"/>
  <c r="L151" i="5"/>
  <c r="J151" i="5"/>
  <c r="R151" i="5"/>
  <c r="O151" i="5" s="1"/>
  <c r="I151" i="5"/>
  <c r="H151" i="5"/>
  <c r="P151" i="5"/>
  <c r="Q151" i="5" s="1"/>
  <c r="T33" i="5"/>
  <c r="S33" i="5"/>
  <c r="L31" i="5"/>
  <c r="P31" i="5" s="1"/>
  <c r="Q31" i="5" s="1"/>
  <c r="J31" i="5"/>
  <c r="I31" i="5"/>
  <c r="H31" i="5"/>
  <c r="T919" i="5"/>
  <c r="S919" i="5"/>
  <c r="T933" i="5"/>
  <c r="S933" i="5"/>
  <c r="T674" i="5"/>
  <c r="S674" i="5"/>
  <c r="T598" i="5"/>
  <c r="S598" i="5"/>
  <c r="J675" i="5"/>
  <c r="P675" i="5"/>
  <c r="Q675" i="5" s="1"/>
  <c r="L675" i="5"/>
  <c r="R675" i="5"/>
  <c r="O675" i="5" s="1"/>
  <c r="I675" i="5"/>
  <c r="H675" i="5"/>
  <c r="T596" i="5"/>
  <c r="S596" i="5"/>
  <c r="T531" i="5"/>
  <c r="S531" i="5"/>
  <c r="T307" i="5"/>
  <c r="S307" i="5"/>
  <c r="T384" i="5"/>
  <c r="S384" i="5"/>
  <c r="L371" i="5"/>
  <c r="J371" i="5"/>
  <c r="R371" i="5"/>
  <c r="O371" i="5" s="1"/>
  <c r="I371" i="5"/>
  <c r="P371" i="5"/>
  <c r="Q371" i="5" s="1"/>
  <c r="H371" i="5"/>
  <c r="S361" i="5"/>
  <c r="T361" i="5"/>
  <c r="T246" i="5"/>
  <c r="S246" i="5"/>
  <c r="T262" i="5"/>
  <c r="S262" i="5"/>
  <c r="T81" i="5"/>
  <c r="S81" i="5"/>
  <c r="T1012" i="5"/>
  <c r="S1012" i="5"/>
  <c r="T997" i="5"/>
  <c r="S997" i="5"/>
  <c r="T1013" i="5"/>
  <c r="S1013" i="5"/>
  <c r="S1009" i="5"/>
  <c r="T1009" i="5"/>
  <c r="T970" i="5"/>
  <c r="S970" i="5"/>
  <c r="S961" i="5"/>
  <c r="T961" i="5"/>
  <c r="L921" i="5"/>
  <c r="J921" i="5"/>
  <c r="R921" i="5"/>
  <c r="O921" i="5" s="1"/>
  <c r="I921" i="5"/>
  <c r="H921" i="5"/>
  <c r="P921" i="5"/>
  <c r="Q921" i="5" s="1"/>
  <c r="T935" i="5"/>
  <c r="S935" i="5"/>
  <c r="T1023" i="5"/>
  <c r="S1023" i="5"/>
  <c r="S1003" i="5"/>
  <c r="T1003" i="5"/>
  <c r="J906" i="5"/>
  <c r="P906" i="5"/>
  <c r="Q906" i="5" s="1"/>
  <c r="L906" i="5"/>
  <c r="I906" i="5"/>
  <c r="H906" i="5"/>
  <c r="R906" i="5"/>
  <c r="O906" i="5" s="1"/>
  <c r="L875" i="5"/>
  <c r="J875" i="5"/>
  <c r="R875" i="5"/>
  <c r="O875" i="5" s="1"/>
  <c r="I875" i="5"/>
  <c r="H875" i="5"/>
  <c r="P875" i="5"/>
  <c r="Q875" i="5" s="1"/>
  <c r="L890" i="5"/>
  <c r="J890" i="5"/>
  <c r="R890" i="5"/>
  <c r="O890" i="5" s="1"/>
  <c r="I890" i="5"/>
  <c r="H890" i="5"/>
  <c r="P890" i="5"/>
  <c r="Q890" i="5" s="1"/>
  <c r="S895" i="5"/>
  <c r="T895" i="5"/>
  <c r="S864" i="5"/>
  <c r="T864" i="5"/>
  <c r="S926" i="5"/>
  <c r="T926" i="5"/>
  <c r="T874" i="5"/>
  <c r="S874" i="5"/>
  <c r="T865" i="5"/>
  <c r="S865" i="5"/>
  <c r="T833" i="5"/>
  <c r="S833" i="5"/>
  <c r="S779" i="5"/>
  <c r="T779" i="5"/>
  <c r="T804" i="5"/>
  <c r="S804" i="5"/>
  <c r="J873" i="5"/>
  <c r="R873" i="5"/>
  <c r="O873" i="5" s="1"/>
  <c r="I873" i="5"/>
  <c r="H873" i="5"/>
  <c r="P873" i="5"/>
  <c r="Q873" i="5" s="1"/>
  <c r="L873" i="5"/>
  <c r="T810" i="5"/>
  <c r="S810" i="5"/>
  <c r="T793" i="5"/>
  <c r="S793" i="5"/>
  <c r="R944" i="5"/>
  <c r="O944" i="5" s="1"/>
  <c r="I944" i="5"/>
  <c r="P944" i="5"/>
  <c r="Q944" i="5" s="1"/>
  <c r="L944" i="5"/>
  <c r="J944" i="5"/>
  <c r="H944" i="5"/>
  <c r="T802" i="5"/>
  <c r="S802" i="5"/>
  <c r="S797" i="5"/>
  <c r="T797" i="5"/>
  <c r="R776" i="5"/>
  <c r="O776" i="5" s="1"/>
  <c r="I776" i="5"/>
  <c r="P776" i="5"/>
  <c r="Q776" i="5" s="1"/>
  <c r="L776" i="5"/>
  <c r="H776" i="5"/>
  <c r="J776" i="5"/>
  <c r="T764" i="5"/>
  <c r="S764" i="5"/>
  <c r="L792" i="5"/>
  <c r="J792" i="5"/>
  <c r="R792" i="5"/>
  <c r="O792" i="5" s="1"/>
  <c r="I792" i="5"/>
  <c r="P792" i="5"/>
  <c r="Q792" i="5" s="1"/>
  <c r="H792" i="5"/>
  <c r="L714" i="5"/>
  <c r="R714" i="5"/>
  <c r="O714" i="5" s="1"/>
  <c r="I714" i="5"/>
  <c r="J714" i="5"/>
  <c r="H714" i="5"/>
  <c r="P714" i="5"/>
  <c r="Q714" i="5" s="1"/>
  <c r="P693" i="5"/>
  <c r="Q693" i="5" s="1"/>
  <c r="L693" i="5"/>
  <c r="H693" i="5"/>
  <c r="R693" i="5"/>
  <c r="O693" i="5" s="1"/>
  <c r="J693" i="5"/>
  <c r="I693" i="5"/>
  <c r="T796" i="5"/>
  <c r="S796" i="5"/>
  <c r="J766" i="5"/>
  <c r="R766" i="5"/>
  <c r="O766" i="5" s="1"/>
  <c r="I766" i="5"/>
  <c r="H766" i="5"/>
  <c r="P766" i="5"/>
  <c r="Q766" i="5" s="1"/>
  <c r="L766" i="5"/>
  <c r="T730" i="5"/>
  <c r="S730" i="5"/>
  <c r="T734" i="5"/>
  <c r="S734" i="5"/>
  <c r="S651" i="5"/>
  <c r="T651" i="5"/>
  <c r="S735" i="5"/>
  <c r="T735" i="5"/>
  <c r="S743" i="5"/>
  <c r="T743" i="5"/>
  <c r="T679" i="5"/>
  <c r="S679" i="5"/>
  <c r="T655" i="5"/>
  <c r="S655" i="5"/>
  <c r="T582" i="5"/>
  <c r="S582" i="5"/>
  <c r="S673" i="5"/>
  <c r="T673" i="5"/>
  <c r="L661" i="5"/>
  <c r="R661" i="5"/>
  <c r="O661" i="5" s="1"/>
  <c r="I661" i="5"/>
  <c r="P661" i="5"/>
  <c r="Q661" i="5" s="1"/>
  <c r="J661" i="5"/>
  <c r="H661" i="5"/>
  <c r="S636" i="5"/>
  <c r="T636" i="5"/>
  <c r="L682" i="5"/>
  <c r="J682" i="5"/>
  <c r="R682" i="5"/>
  <c r="O682" i="5" s="1"/>
  <c r="H682" i="5"/>
  <c r="P682" i="5"/>
  <c r="Q682" i="5" s="1"/>
  <c r="I682" i="5"/>
  <c r="T630" i="5"/>
  <c r="S630" i="5"/>
  <c r="L560" i="5"/>
  <c r="J560" i="5"/>
  <c r="P560" i="5"/>
  <c r="Q560" i="5" s="1"/>
  <c r="I560" i="5"/>
  <c r="H560" i="5"/>
  <c r="R560" i="5"/>
  <c r="O560" i="5" s="1"/>
  <c r="T525" i="5"/>
  <c r="S525" i="5"/>
  <c r="S482" i="5"/>
  <c r="T482" i="5"/>
  <c r="T593" i="5"/>
  <c r="S593" i="5"/>
  <c r="L545" i="5"/>
  <c r="H545" i="5"/>
  <c r="J545" i="5"/>
  <c r="I545" i="5"/>
  <c r="R545" i="5"/>
  <c r="O545" i="5" s="1"/>
  <c r="P545" i="5"/>
  <c r="Q545" i="5" s="1"/>
  <c r="T546" i="5"/>
  <c r="S546" i="5"/>
  <c r="L472" i="5"/>
  <c r="I472" i="5"/>
  <c r="R472" i="5"/>
  <c r="O472" i="5" s="1"/>
  <c r="P472" i="5"/>
  <c r="Q472" i="5" s="1"/>
  <c r="J472" i="5"/>
  <c r="H472" i="5"/>
  <c r="T544" i="5"/>
  <c r="S544" i="5"/>
  <c r="T490" i="5"/>
  <c r="S490" i="5"/>
  <c r="S550" i="5"/>
  <c r="T550" i="5"/>
  <c r="S524" i="5"/>
  <c r="T524" i="5"/>
  <c r="S467" i="5"/>
  <c r="T467" i="5"/>
  <c r="L463" i="5"/>
  <c r="J463" i="5"/>
  <c r="R463" i="5"/>
  <c r="O463" i="5" s="1"/>
  <c r="I463" i="5"/>
  <c r="H463" i="5"/>
  <c r="P463" i="5"/>
  <c r="Q463" i="5" s="1"/>
  <c r="L447" i="5"/>
  <c r="J447" i="5"/>
  <c r="R447" i="5"/>
  <c r="O447" i="5" s="1"/>
  <c r="I447" i="5"/>
  <c r="H447" i="5"/>
  <c r="P447" i="5"/>
  <c r="Q447" i="5" s="1"/>
  <c r="S461" i="5"/>
  <c r="T461" i="5"/>
  <c r="T448" i="5"/>
  <c r="S448" i="5"/>
  <c r="L426" i="5"/>
  <c r="J426" i="5"/>
  <c r="I426" i="5"/>
  <c r="H426" i="5"/>
  <c r="T409" i="5"/>
  <c r="S409" i="5"/>
  <c r="T469" i="5"/>
  <c r="S469" i="5"/>
  <c r="T457" i="5"/>
  <c r="S457" i="5"/>
  <c r="T394" i="5"/>
  <c r="S394" i="5"/>
  <c r="L347" i="5"/>
  <c r="R347" i="5"/>
  <c r="O347" i="5" s="1"/>
  <c r="I347" i="5"/>
  <c r="P347" i="5"/>
  <c r="Q347" i="5" s="1"/>
  <c r="J347" i="5"/>
  <c r="H347" i="5"/>
  <c r="T386" i="5"/>
  <c r="S386" i="5"/>
  <c r="T323" i="5"/>
  <c r="S323" i="5"/>
  <c r="T291" i="5"/>
  <c r="S291" i="5"/>
  <c r="T259" i="5"/>
  <c r="S259" i="5"/>
  <c r="T227" i="5"/>
  <c r="S227" i="5"/>
  <c r="T190" i="5"/>
  <c r="S190" i="5"/>
  <c r="L395" i="5"/>
  <c r="J395" i="5"/>
  <c r="R395" i="5"/>
  <c r="O395" i="5" s="1"/>
  <c r="I395" i="5"/>
  <c r="P395" i="5"/>
  <c r="Q395" i="5" s="1"/>
  <c r="H395" i="5"/>
  <c r="P450" i="5"/>
  <c r="Q450" i="5" s="1"/>
  <c r="L450" i="5"/>
  <c r="J450" i="5"/>
  <c r="R450" i="5"/>
  <c r="O450" i="5" s="1"/>
  <c r="I450" i="5"/>
  <c r="H450" i="5"/>
  <c r="L387" i="5"/>
  <c r="J387" i="5"/>
  <c r="R387" i="5"/>
  <c r="O387" i="5" s="1"/>
  <c r="I387" i="5"/>
  <c r="P387" i="5"/>
  <c r="Q387" i="5" s="1"/>
  <c r="H387" i="5"/>
  <c r="L324" i="5"/>
  <c r="J324" i="5"/>
  <c r="R324" i="5"/>
  <c r="O324" i="5" s="1"/>
  <c r="I324" i="5"/>
  <c r="H324" i="5"/>
  <c r="P324" i="5"/>
  <c r="Q324" i="5" s="1"/>
  <c r="L292" i="5"/>
  <c r="J292" i="5"/>
  <c r="R292" i="5"/>
  <c r="O292" i="5" s="1"/>
  <c r="I292" i="5"/>
  <c r="H292" i="5"/>
  <c r="P292" i="5"/>
  <c r="Q292" i="5" s="1"/>
  <c r="L260" i="5"/>
  <c r="J260" i="5"/>
  <c r="R260" i="5"/>
  <c r="O260" i="5" s="1"/>
  <c r="I260" i="5"/>
  <c r="H260" i="5"/>
  <c r="P260" i="5"/>
  <c r="Q260" i="5" s="1"/>
  <c r="L220" i="5"/>
  <c r="J220" i="5"/>
  <c r="H220" i="5"/>
  <c r="I220" i="5"/>
  <c r="S437" i="5"/>
  <c r="T437" i="5"/>
  <c r="R188" i="5"/>
  <c r="O188" i="5" s="1"/>
  <c r="I188" i="5"/>
  <c r="H188" i="5"/>
  <c r="P188" i="5"/>
  <c r="Q188" i="5" s="1"/>
  <c r="L188" i="5"/>
  <c r="J188" i="5"/>
  <c r="L221" i="5"/>
  <c r="R221" i="5" s="1"/>
  <c r="I221" i="5"/>
  <c r="H221" i="5"/>
  <c r="J221" i="5"/>
  <c r="L192" i="5"/>
  <c r="R192" i="5"/>
  <c r="O192" i="5" s="1"/>
  <c r="I192" i="5"/>
  <c r="H192" i="5"/>
  <c r="P192" i="5"/>
  <c r="Q192" i="5" s="1"/>
  <c r="J192" i="5"/>
  <c r="S132" i="5"/>
  <c r="T132" i="5"/>
  <c r="S348" i="5"/>
  <c r="T348" i="5"/>
  <c r="S290" i="5"/>
  <c r="T290" i="5"/>
  <c r="T263" i="5"/>
  <c r="S263" i="5"/>
  <c r="T239" i="5"/>
  <c r="S239" i="5"/>
  <c r="I225" i="5"/>
  <c r="H225" i="5"/>
  <c r="L225" i="5"/>
  <c r="J225" i="5"/>
  <c r="T70" i="5"/>
  <c r="S70" i="5"/>
  <c r="T381" i="5"/>
  <c r="S381" i="5"/>
  <c r="T296" i="5"/>
  <c r="S296" i="5"/>
  <c r="T257" i="5"/>
  <c r="S257" i="5"/>
  <c r="L245" i="5"/>
  <c r="J245" i="5"/>
  <c r="R245" i="5"/>
  <c r="O245" i="5" s="1"/>
  <c r="I245" i="5"/>
  <c r="H245" i="5"/>
  <c r="P245" i="5"/>
  <c r="Q245" i="5" s="1"/>
  <c r="H156" i="5"/>
  <c r="P156" i="5"/>
  <c r="Q156" i="5" s="1"/>
  <c r="L156" i="5"/>
  <c r="R156" i="5"/>
  <c r="O156" i="5" s="1"/>
  <c r="J156" i="5"/>
  <c r="I156" i="5"/>
  <c r="L277" i="5"/>
  <c r="J277" i="5"/>
  <c r="R277" i="5"/>
  <c r="O277" i="5" s="1"/>
  <c r="I277" i="5"/>
  <c r="H277" i="5"/>
  <c r="P277" i="5"/>
  <c r="Q277" i="5" s="1"/>
  <c r="T247" i="5"/>
  <c r="S247" i="5"/>
  <c r="S158" i="5"/>
  <c r="T158" i="5"/>
  <c r="T139" i="5"/>
  <c r="S139" i="5"/>
  <c r="T130" i="5"/>
  <c r="S130" i="5"/>
  <c r="T104" i="5"/>
  <c r="S104" i="5"/>
  <c r="T88" i="5"/>
  <c r="S88" i="5"/>
  <c r="T24" i="5"/>
  <c r="S24" i="5"/>
  <c r="T85" i="5"/>
  <c r="S85" i="5"/>
  <c r="T57" i="5"/>
  <c r="S57" i="5"/>
  <c r="T51" i="5"/>
  <c r="S51" i="5"/>
  <c r="T125" i="5"/>
  <c r="S125" i="5"/>
  <c r="S226" i="5"/>
  <c r="T226" i="5"/>
  <c r="T101" i="5"/>
  <c r="S101" i="5"/>
  <c r="L39" i="5"/>
  <c r="J39" i="5"/>
  <c r="R39" i="5"/>
  <c r="O39" i="5" s="1"/>
  <c r="I39" i="5"/>
  <c r="H39" i="5"/>
  <c r="P39" i="5"/>
  <c r="Q39" i="5" s="1"/>
  <c r="S238" i="5"/>
  <c r="T238" i="5"/>
  <c r="L95" i="5"/>
  <c r="J95" i="5"/>
  <c r="R95" i="5"/>
  <c r="O95" i="5" s="1"/>
  <c r="I95" i="5"/>
  <c r="H95" i="5"/>
  <c r="P95" i="5"/>
  <c r="Q95" i="5" s="1"/>
  <c r="T29" i="5"/>
  <c r="S29" i="5"/>
  <c r="L23" i="5"/>
  <c r="J23" i="5"/>
  <c r="I23" i="5"/>
  <c r="H23" i="5"/>
  <c r="L752" i="5"/>
  <c r="J752" i="5"/>
  <c r="R752" i="5"/>
  <c r="O752" i="5" s="1"/>
  <c r="I752" i="5"/>
  <c r="P752" i="5"/>
  <c r="Q752" i="5" s="1"/>
  <c r="H752" i="5"/>
  <c r="S658" i="5"/>
  <c r="T658" i="5"/>
  <c r="T606" i="5"/>
  <c r="S606" i="5"/>
  <c r="T567" i="5"/>
  <c r="S567" i="5"/>
  <c r="T533" i="5"/>
  <c r="S533" i="5"/>
  <c r="T513" i="5"/>
  <c r="S513" i="5"/>
  <c r="T480" i="5"/>
  <c r="S480" i="5"/>
  <c r="T456" i="5"/>
  <c r="S456" i="5"/>
  <c r="S258" i="5"/>
  <c r="T258" i="5"/>
  <c r="S242" i="5"/>
  <c r="T242" i="5"/>
  <c r="T368" i="5"/>
  <c r="S368" i="5"/>
  <c r="L119" i="5"/>
  <c r="J119" i="5"/>
  <c r="R119" i="5"/>
  <c r="O119" i="5" s="1"/>
  <c r="I119" i="5"/>
  <c r="H119" i="5"/>
  <c r="P119" i="5"/>
  <c r="Q119" i="5" s="1"/>
  <c r="T74" i="5"/>
  <c r="S74" i="5"/>
  <c r="L103" i="5"/>
  <c r="J103" i="5"/>
  <c r="R103" i="5"/>
  <c r="O103" i="5" s="1"/>
  <c r="I103" i="5"/>
  <c r="H103" i="5"/>
  <c r="P103" i="5"/>
  <c r="Q103" i="5" s="1"/>
  <c r="T1018" i="5"/>
  <c r="S1018" i="5"/>
  <c r="T952" i="5"/>
  <c r="S952" i="5"/>
  <c r="T881" i="5"/>
  <c r="S881" i="5"/>
  <c r="T1008" i="5"/>
  <c r="S1008" i="5"/>
  <c r="T818" i="5"/>
  <c r="S818" i="5"/>
  <c r="T729" i="5"/>
  <c r="S729" i="5"/>
  <c r="T712" i="5"/>
  <c r="S712" i="5"/>
  <c r="T671" i="5"/>
  <c r="S671" i="5"/>
  <c r="T585" i="5"/>
  <c r="S585" i="5"/>
  <c r="T534" i="5"/>
  <c r="S534" i="5"/>
  <c r="S516" i="5"/>
  <c r="T516" i="5"/>
  <c r="T518" i="5"/>
  <c r="S518" i="5"/>
  <c r="J517" i="5"/>
  <c r="R517" i="5"/>
  <c r="O517" i="5" s="1"/>
  <c r="I517" i="5"/>
  <c r="H517" i="5"/>
  <c r="P517" i="5"/>
  <c r="Q517" i="5" s="1"/>
  <c r="L517" i="5"/>
  <c r="T243" i="5"/>
  <c r="S243" i="5"/>
  <c r="L183" i="5"/>
  <c r="J183" i="5"/>
  <c r="H183" i="5"/>
  <c r="P183" i="5"/>
  <c r="Q183" i="5" s="1"/>
  <c r="R183" i="5"/>
  <c r="O183" i="5" s="1"/>
  <c r="I183" i="5"/>
  <c r="S234" i="5"/>
  <c r="T234" i="5"/>
  <c r="T38" i="5"/>
  <c r="S38" i="5"/>
  <c r="T328" i="5"/>
  <c r="S328" i="5"/>
  <c r="L79" i="5"/>
  <c r="J79" i="5"/>
  <c r="R79" i="5"/>
  <c r="O79" i="5" s="1"/>
  <c r="I79" i="5"/>
  <c r="H79" i="5"/>
  <c r="P79" i="5"/>
  <c r="Q79" i="5" s="1"/>
  <c r="T1016" i="5"/>
  <c r="S1016" i="5"/>
  <c r="S1011" i="5"/>
  <c r="T1011" i="5"/>
  <c r="S991" i="5"/>
  <c r="T991" i="5"/>
  <c r="S1025" i="5"/>
  <c r="T1025" i="5"/>
  <c r="T972" i="5"/>
  <c r="S972" i="5"/>
  <c r="T956" i="5"/>
  <c r="S956" i="5"/>
  <c r="S983" i="5"/>
  <c r="T983" i="5"/>
  <c r="H951" i="5"/>
  <c r="P951" i="5"/>
  <c r="Q951" i="5" s="1"/>
  <c r="L951" i="5"/>
  <c r="J951" i="5"/>
  <c r="I951" i="5"/>
  <c r="R951" i="5"/>
  <c r="O951" i="5" s="1"/>
  <c r="S969" i="5"/>
  <c r="T969" i="5"/>
  <c r="P908" i="5"/>
  <c r="Q908" i="5" s="1"/>
  <c r="L908" i="5"/>
  <c r="I908" i="5"/>
  <c r="H908" i="5"/>
  <c r="R908" i="5"/>
  <c r="O908" i="5" s="1"/>
  <c r="J908" i="5"/>
  <c r="S903" i="5"/>
  <c r="T903" i="5"/>
  <c r="L866" i="5"/>
  <c r="J866" i="5"/>
  <c r="R866" i="5"/>
  <c r="O866" i="5" s="1"/>
  <c r="I866" i="5"/>
  <c r="H866" i="5"/>
  <c r="P866" i="5"/>
  <c r="Q866" i="5" s="1"/>
  <c r="L867" i="5"/>
  <c r="J867" i="5"/>
  <c r="R867" i="5"/>
  <c r="O867" i="5" s="1"/>
  <c r="I867" i="5"/>
  <c r="P867" i="5"/>
  <c r="Q867" i="5" s="1"/>
  <c r="H867" i="5"/>
  <c r="T940" i="5"/>
  <c r="S940" i="5"/>
  <c r="T920" i="5"/>
  <c r="S920" i="5"/>
  <c r="T840" i="5"/>
  <c r="S840" i="5"/>
  <c r="S819" i="5"/>
  <c r="T819" i="5"/>
  <c r="T770" i="5"/>
  <c r="S770" i="5"/>
  <c r="L800" i="5"/>
  <c r="J800" i="5"/>
  <c r="R800" i="5"/>
  <c r="O800" i="5" s="1"/>
  <c r="I800" i="5"/>
  <c r="P800" i="5"/>
  <c r="Q800" i="5" s="1"/>
  <c r="H800" i="5"/>
  <c r="T782" i="5"/>
  <c r="S782" i="5"/>
  <c r="S855" i="5"/>
  <c r="T855" i="5"/>
  <c r="L768" i="5"/>
  <c r="J768" i="5"/>
  <c r="R768" i="5"/>
  <c r="O768" i="5" s="1"/>
  <c r="I768" i="5"/>
  <c r="P768" i="5"/>
  <c r="Q768" i="5" s="1"/>
  <c r="H768" i="5"/>
  <c r="T710" i="5"/>
  <c r="S710" i="5"/>
  <c r="T736" i="5"/>
  <c r="S736" i="5"/>
  <c r="T748" i="5"/>
  <c r="S748" i="5"/>
  <c r="L713" i="5"/>
  <c r="J713" i="5"/>
  <c r="H713" i="5"/>
  <c r="I713" i="5"/>
  <c r="P713" i="5"/>
  <c r="Q713" i="5" s="1"/>
  <c r="R713" i="5"/>
  <c r="O713" i="5" s="1"/>
  <c r="S757" i="5"/>
  <c r="T757" i="5"/>
  <c r="T823" i="5"/>
  <c r="S823" i="5"/>
  <c r="S739" i="5"/>
  <c r="T739" i="5"/>
  <c r="S849" i="5"/>
  <c r="T849" i="5"/>
  <c r="L722" i="5"/>
  <c r="R722" i="5"/>
  <c r="O722" i="5" s="1"/>
  <c r="I722" i="5"/>
  <c r="P722" i="5"/>
  <c r="Q722" i="5" s="1"/>
  <c r="J722" i="5"/>
  <c r="H722" i="5"/>
  <c r="S763" i="5"/>
  <c r="T763" i="5"/>
  <c r="L642" i="5"/>
  <c r="P642" i="5"/>
  <c r="Q642" i="5" s="1"/>
  <c r="J642" i="5"/>
  <c r="I642" i="5"/>
  <c r="H642" i="5"/>
  <c r="R642" i="5"/>
  <c r="O642" i="5" s="1"/>
  <c r="L613" i="5"/>
  <c r="J613" i="5"/>
  <c r="I613" i="5"/>
  <c r="R613" i="5"/>
  <c r="O613" i="5" s="1"/>
  <c r="H613" i="5"/>
  <c r="P613" i="5"/>
  <c r="Q613" i="5" s="1"/>
  <c r="J688" i="5"/>
  <c r="P688" i="5"/>
  <c r="Q688" i="5" s="1"/>
  <c r="I688" i="5"/>
  <c r="R688" i="5"/>
  <c r="O688" i="5" s="1"/>
  <c r="L688" i="5"/>
  <c r="H688" i="5"/>
  <c r="S566" i="5"/>
  <c r="T566" i="5"/>
  <c r="L608" i="5"/>
  <c r="J608" i="5"/>
  <c r="R608" i="5"/>
  <c r="O608" i="5" s="1"/>
  <c r="I608" i="5"/>
  <c r="H608" i="5"/>
  <c r="P608" i="5"/>
  <c r="Q608" i="5" s="1"/>
  <c r="T602" i="5"/>
  <c r="S602" i="5"/>
  <c r="S558" i="5"/>
  <c r="T558" i="5"/>
  <c r="S648" i="5"/>
  <c r="T648" i="5"/>
  <c r="T607" i="5"/>
  <c r="S607" i="5"/>
  <c r="T577" i="5"/>
  <c r="S577" i="5"/>
  <c r="S537" i="5"/>
  <c r="T537" i="5"/>
  <c r="P527" i="5"/>
  <c r="Q527" i="5" s="1"/>
  <c r="L527" i="5"/>
  <c r="J527" i="5"/>
  <c r="H527" i="5"/>
  <c r="R527" i="5"/>
  <c r="O527" i="5" s="1"/>
  <c r="I527" i="5"/>
  <c r="J654" i="5"/>
  <c r="I654" i="5"/>
  <c r="R654" i="5"/>
  <c r="O654" i="5" s="1"/>
  <c r="P654" i="5"/>
  <c r="Q654" i="5" s="1"/>
  <c r="L654" i="5"/>
  <c r="H654" i="5"/>
  <c r="L540" i="5"/>
  <c r="J540" i="5"/>
  <c r="R540" i="5"/>
  <c r="O540" i="5" s="1"/>
  <c r="I540" i="5"/>
  <c r="H540" i="5"/>
  <c r="P540" i="5"/>
  <c r="Q540" i="5" s="1"/>
  <c r="T595" i="5"/>
  <c r="S595" i="5"/>
  <c r="S570" i="5"/>
  <c r="T570" i="5"/>
  <c r="L511" i="5"/>
  <c r="J511" i="5"/>
  <c r="P511" i="5"/>
  <c r="Q511" i="5" s="1"/>
  <c r="I511" i="5"/>
  <c r="H511" i="5"/>
  <c r="R511" i="5"/>
  <c r="O511" i="5" s="1"/>
  <c r="T481" i="5"/>
  <c r="S481" i="5"/>
  <c r="S605" i="5"/>
  <c r="T605" i="5"/>
  <c r="L552" i="5"/>
  <c r="P552" i="5"/>
  <c r="Q552" i="5" s="1"/>
  <c r="J552" i="5"/>
  <c r="I552" i="5"/>
  <c r="H552" i="5"/>
  <c r="R552" i="5"/>
  <c r="O552" i="5" s="1"/>
  <c r="T489" i="5"/>
  <c r="S489" i="5"/>
  <c r="S508" i="5"/>
  <c r="T508" i="5"/>
  <c r="T484" i="5"/>
  <c r="S484" i="5"/>
  <c r="S404" i="5"/>
  <c r="T404" i="5"/>
  <c r="T475" i="5"/>
  <c r="S475" i="5"/>
  <c r="H406" i="5"/>
  <c r="L406" i="5"/>
  <c r="J406" i="5"/>
  <c r="I406" i="5"/>
  <c r="R406" i="5"/>
  <c r="O406" i="5" s="1"/>
  <c r="P406" i="5"/>
  <c r="Q406" i="5" s="1"/>
  <c r="T523" i="5"/>
  <c r="S523" i="5"/>
  <c r="T452" i="5"/>
  <c r="S452" i="5"/>
  <c r="P434" i="5"/>
  <c r="Q434" i="5" s="1"/>
  <c r="L434" i="5"/>
  <c r="R434" i="5"/>
  <c r="O434" i="5" s="1"/>
  <c r="J434" i="5"/>
  <c r="I434" i="5"/>
  <c r="H434" i="5"/>
  <c r="L356" i="5"/>
  <c r="J356" i="5"/>
  <c r="H356" i="5"/>
  <c r="I356" i="5"/>
  <c r="R356" i="5"/>
  <c r="O356" i="5" s="1"/>
  <c r="P356" i="5"/>
  <c r="Q356" i="5" s="1"/>
  <c r="T346" i="5"/>
  <c r="S346" i="5"/>
  <c r="S408" i="5"/>
  <c r="T408" i="5"/>
  <c r="L207" i="5"/>
  <c r="J207" i="5"/>
  <c r="H207" i="5"/>
  <c r="P207" i="5"/>
  <c r="Q207" i="5" s="1"/>
  <c r="R207" i="5"/>
  <c r="O207" i="5" s="1"/>
  <c r="I207" i="5"/>
  <c r="T435" i="5"/>
  <c r="S435" i="5"/>
  <c r="T232" i="5"/>
  <c r="S232" i="5"/>
  <c r="S282" i="5"/>
  <c r="T282" i="5"/>
  <c r="T273" i="5"/>
  <c r="S273" i="5"/>
  <c r="T157" i="5"/>
  <c r="S157" i="5"/>
  <c r="T341" i="5"/>
  <c r="S341" i="5"/>
  <c r="H172" i="5"/>
  <c r="P172" i="5"/>
  <c r="Q172" i="5" s="1"/>
  <c r="L172" i="5"/>
  <c r="R172" i="5"/>
  <c r="O172" i="5" s="1"/>
  <c r="J172" i="5"/>
  <c r="I172" i="5"/>
  <c r="J393" i="5"/>
  <c r="R393" i="5"/>
  <c r="O393" i="5" s="1"/>
  <c r="I393" i="5"/>
  <c r="H393" i="5"/>
  <c r="P393" i="5"/>
  <c r="Q393" i="5" s="1"/>
  <c r="L393" i="5"/>
  <c r="S306" i="5"/>
  <c r="T306" i="5"/>
  <c r="T297" i="5"/>
  <c r="S297" i="5"/>
  <c r="T142" i="5"/>
  <c r="S142" i="5"/>
  <c r="T126" i="5"/>
  <c r="S126" i="5"/>
  <c r="T110" i="5"/>
  <c r="S110" i="5"/>
  <c r="T46" i="5"/>
  <c r="S46" i="5"/>
  <c r="T294" i="5"/>
  <c r="S294" i="5"/>
  <c r="L200" i="5"/>
  <c r="R200" i="5"/>
  <c r="O200" i="5" s="1"/>
  <c r="I200" i="5"/>
  <c r="H200" i="5"/>
  <c r="P200" i="5"/>
  <c r="Q200" i="5" s="1"/>
  <c r="J200" i="5"/>
  <c r="T249" i="5"/>
  <c r="S249" i="5"/>
  <c r="T321" i="5"/>
  <c r="S321" i="5"/>
  <c r="S201" i="5"/>
  <c r="T201" i="5"/>
  <c r="L127" i="5"/>
  <c r="J127" i="5"/>
  <c r="R127" i="5"/>
  <c r="O127" i="5" s="1"/>
  <c r="I127" i="5"/>
  <c r="H127" i="5"/>
  <c r="P127" i="5"/>
  <c r="Q127" i="5" s="1"/>
  <c r="S100" i="5"/>
  <c r="T100" i="5"/>
  <c r="T121" i="5"/>
  <c r="S121" i="5"/>
  <c r="T82" i="5"/>
  <c r="S82" i="5"/>
  <c r="T138" i="5"/>
  <c r="S138" i="5"/>
  <c r="S76" i="5"/>
  <c r="T76" i="5"/>
  <c r="T136" i="5"/>
  <c r="S136" i="5"/>
  <c r="T152" i="5"/>
  <c r="S152" i="5"/>
  <c r="L47" i="5"/>
  <c r="J47" i="5"/>
  <c r="R47" i="5"/>
  <c r="O47" i="5" s="1"/>
  <c r="I47" i="5"/>
  <c r="H47" i="5"/>
  <c r="P47" i="5"/>
  <c r="Q47" i="5" s="1"/>
  <c r="S123" i="5"/>
  <c r="T123" i="5"/>
  <c r="L87" i="5"/>
  <c r="J87" i="5"/>
  <c r="R87" i="5"/>
  <c r="O87" i="5" s="1"/>
  <c r="I87" i="5"/>
  <c r="H87" i="5"/>
  <c r="P87" i="5"/>
  <c r="Q87" i="5" s="1"/>
  <c r="T160" i="5"/>
  <c r="S160" i="5"/>
  <c r="T128" i="5"/>
  <c r="S128" i="5"/>
  <c r="T860" i="5"/>
  <c r="S860" i="5"/>
  <c r="S28" i="5"/>
  <c r="T28" i="5"/>
  <c r="T73" i="5"/>
  <c r="S73" i="5"/>
  <c r="S1027" i="5"/>
  <c r="T1027" i="5"/>
  <c r="T986" i="5"/>
  <c r="S986" i="5"/>
  <c r="S898" i="5"/>
  <c r="T898" i="5"/>
  <c r="T842" i="5"/>
  <c r="S842" i="5"/>
  <c r="S789" i="5"/>
  <c r="T789" i="5"/>
  <c r="T812" i="5"/>
  <c r="S812" i="5"/>
  <c r="S769" i="5"/>
  <c r="T769" i="5"/>
  <c r="S749" i="5"/>
  <c r="T749" i="5"/>
  <c r="T882" i="5"/>
  <c r="S882" i="5"/>
  <c r="T726" i="5"/>
  <c r="S726" i="5"/>
  <c r="T638" i="5"/>
  <c r="S638" i="5"/>
  <c r="T553" i="5"/>
  <c r="S553" i="5"/>
  <c r="T583" i="5"/>
  <c r="S583" i="5"/>
  <c r="T451" i="5"/>
  <c r="S451" i="5"/>
  <c r="T206" i="5"/>
  <c r="S206" i="5"/>
  <c r="L308" i="5"/>
  <c r="J308" i="5"/>
  <c r="R308" i="5"/>
  <c r="O308" i="5" s="1"/>
  <c r="I308" i="5"/>
  <c r="H308" i="5"/>
  <c r="P308" i="5"/>
  <c r="Q308" i="5" s="1"/>
  <c r="T389" i="5"/>
  <c r="S389" i="5"/>
  <c r="T305" i="5"/>
  <c r="S305" i="5"/>
  <c r="S116" i="5"/>
  <c r="T116" i="5"/>
  <c r="T186" i="5"/>
  <c r="S186" i="5"/>
  <c r="T372" i="5"/>
  <c r="S372" i="5"/>
  <c r="S154" i="5"/>
  <c r="T154" i="5"/>
  <c r="T75" i="5"/>
  <c r="S75" i="5"/>
  <c r="T53" i="5"/>
  <c r="S53" i="5"/>
  <c r="S108" i="5"/>
  <c r="T108" i="5"/>
  <c r="T80" i="5"/>
  <c r="S80" i="5"/>
  <c r="T146" i="5"/>
  <c r="S146" i="5"/>
  <c r="S177" i="5"/>
  <c r="T177" i="5"/>
  <c r="J979" i="5"/>
  <c r="R979" i="5"/>
  <c r="O979" i="5" s="1"/>
  <c r="I979" i="5"/>
  <c r="H979" i="5"/>
  <c r="L979" i="5"/>
  <c r="P979" i="5"/>
  <c r="Q979" i="5" s="1"/>
  <c r="L1006" i="5"/>
  <c r="J1006" i="5"/>
  <c r="R1006" i="5"/>
  <c r="O1006" i="5" s="1"/>
  <c r="I1006" i="5"/>
  <c r="P1006" i="5"/>
  <c r="Q1006" i="5" s="1"/>
  <c r="H1006" i="5"/>
  <c r="T1000" i="5"/>
  <c r="S1000" i="5"/>
  <c r="S995" i="5"/>
  <c r="T995" i="5"/>
  <c r="T1004" i="5"/>
  <c r="S1004" i="5"/>
  <c r="T984" i="5"/>
  <c r="S984" i="5"/>
  <c r="S976" i="5"/>
  <c r="T976" i="5"/>
  <c r="T1002" i="5"/>
  <c r="S1002" i="5"/>
  <c r="S918" i="5"/>
  <c r="T918" i="5"/>
  <c r="T967" i="5"/>
  <c r="S967" i="5"/>
  <c r="T957" i="5"/>
  <c r="S957" i="5"/>
  <c r="S880" i="5"/>
  <c r="T880" i="5"/>
  <c r="T870" i="5"/>
  <c r="S870" i="5"/>
  <c r="T889" i="5"/>
  <c r="S889" i="5"/>
  <c r="T861" i="5"/>
  <c r="S861" i="5"/>
  <c r="S910" i="5"/>
  <c r="T910" i="5"/>
  <c r="S985" i="5"/>
  <c r="T985" i="5"/>
  <c r="T879" i="5"/>
  <c r="S879" i="5"/>
  <c r="T862" i="5"/>
  <c r="S862" i="5"/>
  <c r="T836" i="5"/>
  <c r="S836" i="5"/>
  <c r="T791" i="5"/>
  <c r="S791" i="5"/>
  <c r="T850" i="5"/>
  <c r="S850" i="5"/>
  <c r="S834" i="5"/>
  <c r="T834" i="5"/>
  <c r="T822" i="5"/>
  <c r="S822" i="5"/>
  <c r="T817" i="5"/>
  <c r="S817" i="5"/>
  <c r="T761" i="5"/>
  <c r="S761" i="5"/>
  <c r="T758" i="5"/>
  <c r="S758" i="5"/>
  <c r="T718" i="5"/>
  <c r="S718" i="5"/>
  <c r="J814" i="5"/>
  <c r="R814" i="5"/>
  <c r="O814" i="5" s="1"/>
  <c r="I814" i="5"/>
  <c r="H814" i="5"/>
  <c r="P814" i="5"/>
  <c r="Q814" i="5" s="1"/>
  <c r="L814" i="5"/>
  <c r="J744" i="5"/>
  <c r="R744" i="5"/>
  <c r="O744" i="5" s="1"/>
  <c r="I744" i="5"/>
  <c r="P744" i="5"/>
  <c r="Q744" i="5" s="1"/>
  <c r="L744" i="5"/>
  <c r="H744" i="5"/>
  <c r="T762" i="5"/>
  <c r="S762" i="5"/>
  <c r="S851" i="5"/>
  <c r="T851" i="5"/>
  <c r="T703" i="5"/>
  <c r="S703" i="5"/>
  <c r="T689" i="5"/>
  <c r="S689" i="5"/>
  <c r="T686" i="5"/>
  <c r="S686" i="5"/>
  <c r="T741" i="5"/>
  <c r="S741" i="5"/>
  <c r="T733" i="5"/>
  <c r="S733" i="5"/>
  <c r="T692" i="5"/>
  <c r="S692" i="5"/>
  <c r="T681" i="5"/>
  <c r="S681" i="5"/>
  <c r="L634" i="5"/>
  <c r="P634" i="5"/>
  <c r="Q634" i="5" s="1"/>
  <c r="H634" i="5"/>
  <c r="R634" i="5"/>
  <c r="O634" i="5" s="1"/>
  <c r="J634" i="5"/>
  <c r="I634" i="5"/>
  <c r="H627" i="5"/>
  <c r="J627" i="5"/>
  <c r="I627" i="5"/>
  <c r="L627" i="5"/>
  <c r="P627" i="5" s="1"/>
  <c r="Q627" i="5" s="1"/>
  <c r="T574" i="5"/>
  <c r="S574" i="5"/>
  <c r="T610" i="5"/>
  <c r="S610" i="5"/>
  <c r="T644" i="5"/>
  <c r="S644" i="5"/>
  <c r="S632" i="5"/>
  <c r="T632" i="5"/>
  <c r="L592" i="5"/>
  <c r="J592" i="5"/>
  <c r="R592" i="5"/>
  <c r="O592" i="5" s="1"/>
  <c r="I592" i="5"/>
  <c r="H592" i="5"/>
  <c r="P592" i="5"/>
  <c r="Q592" i="5" s="1"/>
  <c r="T575" i="5"/>
  <c r="S575" i="5"/>
  <c r="H657" i="5"/>
  <c r="I657" i="5"/>
  <c r="P657" i="5"/>
  <c r="Q657" i="5" s="1"/>
  <c r="L657" i="5"/>
  <c r="R657" i="5"/>
  <c r="O657" i="5" s="1"/>
  <c r="J657" i="5"/>
  <c r="S589" i="5"/>
  <c r="T589" i="5"/>
  <c r="T497" i="5"/>
  <c r="S497" i="5"/>
  <c r="T618" i="5"/>
  <c r="S618" i="5"/>
  <c r="T542" i="5"/>
  <c r="S542" i="5"/>
  <c r="L526" i="5"/>
  <c r="J526" i="5"/>
  <c r="R526" i="5"/>
  <c r="O526" i="5" s="1"/>
  <c r="I526" i="5"/>
  <c r="H526" i="5"/>
  <c r="P526" i="5"/>
  <c r="Q526" i="5" s="1"/>
  <c r="T609" i="5"/>
  <c r="S609" i="5"/>
  <c r="T501" i="5"/>
  <c r="S501" i="5"/>
  <c r="P656" i="5"/>
  <c r="Q656" i="5" s="1"/>
  <c r="L656" i="5"/>
  <c r="J656" i="5"/>
  <c r="H656" i="5"/>
  <c r="R656" i="5"/>
  <c r="O656" i="5" s="1"/>
  <c r="I656" i="5"/>
  <c r="L510" i="5"/>
  <c r="J510" i="5"/>
  <c r="R510" i="5"/>
  <c r="O510" i="5" s="1"/>
  <c r="I510" i="5"/>
  <c r="P510" i="5"/>
  <c r="Q510" i="5" s="1"/>
  <c r="H510" i="5"/>
  <c r="T529" i="5"/>
  <c r="S529" i="5"/>
  <c r="T499" i="5"/>
  <c r="S499" i="5"/>
  <c r="T454" i="5"/>
  <c r="S454" i="5"/>
  <c r="T438" i="5"/>
  <c r="S438" i="5"/>
  <c r="S445" i="5"/>
  <c r="T445" i="5"/>
  <c r="S407" i="5"/>
  <c r="T407" i="5"/>
  <c r="L541" i="5"/>
  <c r="J541" i="5"/>
  <c r="R541" i="5"/>
  <c r="O541" i="5" s="1"/>
  <c r="I541" i="5"/>
  <c r="H541" i="5"/>
  <c r="P541" i="5"/>
  <c r="Q541" i="5" s="1"/>
  <c r="T357" i="5"/>
  <c r="S357" i="5"/>
  <c r="T315" i="5"/>
  <c r="S315" i="5"/>
  <c r="T283" i="5"/>
  <c r="S283" i="5"/>
  <c r="T251" i="5"/>
  <c r="S251" i="5"/>
  <c r="T182" i="5"/>
  <c r="S182" i="5"/>
  <c r="L355" i="5"/>
  <c r="R355" i="5"/>
  <c r="O355" i="5" s="1"/>
  <c r="I355" i="5"/>
  <c r="P355" i="5"/>
  <c r="Q355" i="5" s="1"/>
  <c r="J355" i="5"/>
  <c r="H355" i="5"/>
  <c r="S366" i="5"/>
  <c r="T366" i="5"/>
  <c r="L316" i="5"/>
  <c r="J316" i="5"/>
  <c r="R316" i="5"/>
  <c r="O316" i="5" s="1"/>
  <c r="I316" i="5"/>
  <c r="H316" i="5"/>
  <c r="P316" i="5"/>
  <c r="Q316" i="5" s="1"/>
  <c r="L284" i="5"/>
  <c r="J284" i="5"/>
  <c r="R284" i="5"/>
  <c r="O284" i="5" s="1"/>
  <c r="I284" i="5"/>
  <c r="H284" i="5"/>
  <c r="P284" i="5"/>
  <c r="Q284" i="5" s="1"/>
  <c r="L252" i="5"/>
  <c r="J252" i="5"/>
  <c r="R252" i="5"/>
  <c r="O252" i="5" s="1"/>
  <c r="I252" i="5"/>
  <c r="H252" i="5"/>
  <c r="P252" i="5"/>
  <c r="Q252" i="5" s="1"/>
  <c r="L199" i="5"/>
  <c r="J199" i="5"/>
  <c r="H199" i="5"/>
  <c r="P199" i="5"/>
  <c r="Q199" i="5" s="1"/>
  <c r="I199" i="5"/>
  <c r="R199" i="5"/>
  <c r="O199" i="5" s="1"/>
  <c r="T349" i="5"/>
  <c r="S349" i="5"/>
  <c r="H359" i="5"/>
  <c r="P359" i="5"/>
  <c r="Q359" i="5" s="1"/>
  <c r="R359" i="5"/>
  <c r="O359" i="5" s="1"/>
  <c r="L359" i="5"/>
  <c r="J359" i="5"/>
  <c r="I359" i="5"/>
  <c r="L301" i="5"/>
  <c r="J301" i="5"/>
  <c r="R301" i="5"/>
  <c r="O301" i="5" s="1"/>
  <c r="I301" i="5"/>
  <c r="H301" i="5"/>
  <c r="P301" i="5"/>
  <c r="Q301" i="5" s="1"/>
  <c r="T286" i="5"/>
  <c r="S286" i="5"/>
  <c r="T168" i="5"/>
  <c r="S168" i="5"/>
  <c r="S124" i="5"/>
  <c r="T124" i="5"/>
  <c r="T187" i="5"/>
  <c r="S187" i="5"/>
  <c r="T170" i="5"/>
  <c r="S170" i="5"/>
  <c r="T631" i="5"/>
  <c r="S631" i="5"/>
  <c r="L309" i="5"/>
  <c r="J309" i="5"/>
  <c r="R309" i="5"/>
  <c r="O309" i="5" s="1"/>
  <c r="I309" i="5"/>
  <c r="H309" i="5"/>
  <c r="P309" i="5"/>
  <c r="Q309" i="5" s="1"/>
  <c r="T208" i="5"/>
  <c r="S208" i="5"/>
  <c r="L325" i="5"/>
  <c r="J325" i="5"/>
  <c r="R325" i="5"/>
  <c r="O325" i="5" s="1"/>
  <c r="I325" i="5"/>
  <c r="H325" i="5"/>
  <c r="P325" i="5"/>
  <c r="Q325" i="5" s="1"/>
  <c r="T310" i="5"/>
  <c r="S310" i="5"/>
  <c r="S173" i="5"/>
  <c r="T173" i="5"/>
  <c r="T86" i="5"/>
  <c r="S86" i="5"/>
  <c r="P401" i="5"/>
  <c r="Q401" i="5" s="1"/>
  <c r="L401" i="5"/>
  <c r="J401" i="5"/>
  <c r="H401" i="5"/>
  <c r="R401" i="5"/>
  <c r="O401" i="5" s="1"/>
  <c r="I401" i="5"/>
  <c r="L229" i="5"/>
  <c r="R229" i="5" s="1"/>
  <c r="O229" i="5" s="1"/>
  <c r="I229" i="5"/>
  <c r="H229" i="5"/>
  <c r="J229" i="5"/>
  <c r="T313" i="5"/>
  <c r="S313" i="5"/>
  <c r="S330" i="5"/>
  <c r="T330" i="5"/>
  <c r="S266" i="5"/>
  <c r="T266" i="5"/>
  <c r="T255" i="5"/>
  <c r="S255" i="5"/>
  <c r="S230" i="5"/>
  <c r="T230" i="5"/>
  <c r="L237" i="5"/>
  <c r="R237" i="5"/>
  <c r="O237" i="5" s="1"/>
  <c r="I237" i="5"/>
  <c r="H237" i="5"/>
  <c r="P237" i="5"/>
  <c r="Q237" i="5" s="1"/>
  <c r="J237" i="5"/>
  <c r="T69" i="5"/>
  <c r="S69" i="5"/>
  <c r="T61" i="5"/>
  <c r="S61" i="5"/>
  <c r="T109" i="5"/>
  <c r="S109" i="5"/>
  <c r="L15" i="5"/>
  <c r="P15" i="5" s="1"/>
  <c r="Q15" i="5" s="1"/>
  <c r="J15" i="5"/>
  <c r="I15" i="5"/>
  <c r="H15" i="5"/>
  <c r="T149" i="5"/>
  <c r="S149" i="5"/>
  <c r="T113" i="5"/>
  <c r="S113" i="5"/>
  <c r="T107" i="5"/>
  <c r="S107" i="5"/>
  <c r="T72" i="5"/>
  <c r="S72" i="5"/>
  <c r="T137" i="5"/>
  <c r="S137" i="5"/>
  <c r="T41" i="5"/>
  <c r="S41" i="5"/>
  <c r="T35" i="5"/>
  <c r="S35" i="5"/>
  <c r="L869" i="4"/>
  <c r="P869" i="4"/>
  <c r="Q869" i="4" s="1"/>
  <c r="I869" i="4"/>
  <c r="H869" i="4"/>
  <c r="R869" i="4"/>
  <c r="O869" i="4" s="1"/>
  <c r="J869" i="4"/>
  <c r="H976" i="4"/>
  <c r="P976" i="4"/>
  <c r="Q976" i="4" s="1"/>
  <c r="L976" i="4"/>
  <c r="R976" i="4"/>
  <c r="O976" i="4" s="1"/>
  <c r="J976" i="4"/>
  <c r="I976" i="4"/>
  <c r="L838" i="4"/>
  <c r="H838" i="4"/>
  <c r="I838" i="4"/>
  <c r="J838" i="4"/>
  <c r="T949" i="4"/>
  <c r="S949" i="4"/>
  <c r="S922" i="4"/>
  <c r="T922" i="4"/>
  <c r="T1010" i="4"/>
  <c r="S1010" i="4"/>
  <c r="L1014" i="4"/>
  <c r="P1014" i="4"/>
  <c r="Q1014" i="4" s="1"/>
  <c r="H1014" i="4"/>
  <c r="I1014" i="4"/>
  <c r="J1014" i="4"/>
  <c r="R1014" i="4"/>
  <c r="O1014" i="4" s="1"/>
  <c r="J906" i="4"/>
  <c r="I906" i="4"/>
  <c r="R906" i="4"/>
  <c r="O906" i="4" s="1"/>
  <c r="H906" i="4"/>
  <c r="L906" i="4"/>
  <c r="P906" i="4"/>
  <c r="Q906" i="4" s="1"/>
  <c r="T968" i="4"/>
  <c r="S968" i="4"/>
  <c r="S962" i="4"/>
  <c r="T962" i="4"/>
  <c r="T943" i="4"/>
  <c r="S943" i="4"/>
  <c r="I909" i="4"/>
  <c r="R909" i="4"/>
  <c r="O909" i="4" s="1"/>
  <c r="H909" i="4"/>
  <c r="J909" i="4"/>
  <c r="P909" i="4"/>
  <c r="Q909" i="4" s="1"/>
  <c r="L909" i="4"/>
  <c r="S891" i="4"/>
  <c r="T891" i="4"/>
  <c r="L837" i="4"/>
  <c r="J837" i="4"/>
  <c r="I837" i="4"/>
  <c r="H837" i="4"/>
  <c r="T978" i="4"/>
  <c r="S978" i="4"/>
  <c r="T921" i="4"/>
  <c r="S921" i="4"/>
  <c r="L982" i="4"/>
  <c r="H982" i="4"/>
  <c r="J982" i="4"/>
  <c r="R982" i="4"/>
  <c r="O982" i="4" s="1"/>
  <c r="I982" i="4"/>
  <c r="P982" i="4"/>
  <c r="Q982" i="4" s="1"/>
  <c r="T1000" i="4"/>
  <c r="S1000" i="4"/>
  <c r="H865" i="4"/>
  <c r="L865" i="4"/>
  <c r="J865" i="4"/>
  <c r="R865" i="4"/>
  <c r="O865" i="4" s="1"/>
  <c r="I865" i="4"/>
  <c r="P865" i="4"/>
  <c r="Q865" i="4" s="1"/>
  <c r="T881" i="4"/>
  <c r="S881" i="4"/>
  <c r="J840" i="4"/>
  <c r="I840" i="4"/>
  <c r="H840" i="4"/>
  <c r="L840" i="4"/>
  <c r="T963" i="4"/>
  <c r="S963" i="4"/>
  <c r="L885" i="4"/>
  <c r="I885" i="4"/>
  <c r="H885" i="4"/>
  <c r="R885" i="4"/>
  <c r="O885" i="4" s="1"/>
  <c r="J885" i="4"/>
  <c r="P885" i="4"/>
  <c r="Q885" i="4" s="1"/>
  <c r="R929" i="4"/>
  <c r="O929" i="4" s="1"/>
  <c r="I929" i="4"/>
  <c r="H929" i="4"/>
  <c r="L929" i="4"/>
  <c r="P929" i="4"/>
  <c r="Q929" i="4" s="1"/>
  <c r="J929" i="4"/>
  <c r="J947" i="4"/>
  <c r="I947" i="4"/>
  <c r="H947" i="4"/>
  <c r="R947" i="4"/>
  <c r="O947" i="4" s="1"/>
  <c r="P947" i="4"/>
  <c r="Q947" i="4" s="1"/>
  <c r="L947" i="4"/>
  <c r="T996" i="4"/>
  <c r="S996" i="4"/>
  <c r="T871" i="4"/>
  <c r="S871" i="4"/>
  <c r="T850" i="4"/>
  <c r="S850" i="4"/>
  <c r="T983" i="4"/>
  <c r="S983" i="4"/>
  <c r="T852" i="4"/>
  <c r="S852" i="4"/>
  <c r="T1001" i="4"/>
  <c r="S1001" i="4"/>
  <c r="J899" i="4"/>
  <c r="R899" i="4"/>
  <c r="O899" i="4" s="1"/>
  <c r="I899" i="4"/>
  <c r="L899" i="4"/>
  <c r="P899" i="4"/>
  <c r="Q899" i="4" s="1"/>
  <c r="H899" i="4"/>
  <c r="L886" i="4"/>
  <c r="P886" i="4"/>
  <c r="Q886" i="4" s="1"/>
  <c r="I886" i="4"/>
  <c r="R886" i="4"/>
  <c r="O886" i="4" s="1"/>
  <c r="H886" i="4"/>
  <c r="J886" i="4"/>
  <c r="T1012" i="4"/>
  <c r="S1012" i="4"/>
  <c r="S960" i="4"/>
  <c r="T960" i="4"/>
  <c r="S1019" i="4"/>
  <c r="T1019" i="4"/>
  <c r="S911" i="4"/>
  <c r="T911" i="4"/>
  <c r="T967" i="4"/>
  <c r="S967" i="4"/>
  <c r="L972" i="4"/>
  <c r="P972" i="4"/>
  <c r="Q972" i="4" s="1"/>
  <c r="J972" i="4"/>
  <c r="R972" i="4"/>
  <c r="O972" i="4" s="1"/>
  <c r="I972" i="4"/>
  <c r="H972" i="4"/>
  <c r="T879" i="4"/>
  <c r="S879" i="4"/>
  <c r="T889" i="4"/>
  <c r="S889" i="4"/>
  <c r="J1004" i="4"/>
  <c r="R1004" i="4"/>
  <c r="O1004" i="4" s="1"/>
  <c r="I1004" i="4"/>
  <c r="H1004" i="4"/>
  <c r="P1004" i="4"/>
  <c r="Q1004" i="4" s="1"/>
  <c r="L1004" i="4"/>
  <c r="S904" i="4"/>
  <c r="T904" i="4"/>
  <c r="J923" i="4"/>
  <c r="L923" i="4"/>
  <c r="R923" i="4"/>
  <c r="O923" i="4" s="1"/>
  <c r="P923" i="4"/>
  <c r="Q923" i="4" s="1"/>
  <c r="H923" i="4"/>
  <c r="I923" i="4"/>
  <c r="S930" i="4"/>
  <c r="T930" i="4"/>
  <c r="T969" i="4"/>
  <c r="S969" i="4"/>
  <c r="S883" i="4"/>
  <c r="T883" i="4"/>
  <c r="L941" i="4"/>
  <c r="H941" i="4"/>
  <c r="R941" i="4"/>
  <c r="O941" i="4" s="1"/>
  <c r="P941" i="4"/>
  <c r="Q941" i="4" s="1"/>
  <c r="I941" i="4"/>
  <c r="J941" i="4"/>
  <c r="S857" i="4"/>
  <c r="T857" i="4"/>
  <c r="T895" i="4"/>
  <c r="S895" i="4"/>
  <c r="S851" i="4"/>
  <c r="T851" i="4"/>
  <c r="J970" i="4"/>
  <c r="R970" i="4"/>
  <c r="O970" i="4" s="1"/>
  <c r="I970" i="4"/>
  <c r="L970" i="4"/>
  <c r="P970" i="4"/>
  <c r="Q970" i="4" s="1"/>
  <c r="H970" i="4"/>
  <c r="T1013" i="4"/>
  <c r="S1013" i="4"/>
  <c r="L845" i="4"/>
  <c r="R845" i="4"/>
  <c r="O845" i="4" s="1"/>
  <c r="H845" i="4"/>
  <c r="P845" i="4"/>
  <c r="Q845" i="4" s="1"/>
  <c r="I845" i="4"/>
  <c r="J845" i="4"/>
  <c r="S1026" i="4"/>
  <c r="T1026" i="4"/>
  <c r="J995" i="4"/>
  <c r="R995" i="4"/>
  <c r="O995" i="4" s="1"/>
  <c r="I995" i="4"/>
  <c r="H995" i="4"/>
  <c r="L995" i="4"/>
  <c r="P995" i="4"/>
  <c r="Q995" i="4" s="1"/>
  <c r="T882" i="4"/>
  <c r="S882" i="4"/>
  <c r="T1018" i="4"/>
  <c r="S1018" i="4"/>
  <c r="T999" i="4"/>
  <c r="S999" i="4"/>
  <c r="J846" i="4"/>
  <c r="I846" i="4"/>
  <c r="R846" i="4"/>
  <c r="O846" i="4" s="1"/>
  <c r="H846" i="4"/>
  <c r="L846" i="4"/>
  <c r="P846" i="4"/>
  <c r="Q846" i="4" s="1"/>
  <c r="T935" i="4"/>
  <c r="S935" i="4"/>
  <c r="S864" i="4"/>
  <c r="T864" i="4"/>
  <c r="S855" i="4"/>
  <c r="T855" i="4"/>
  <c r="T959" i="4"/>
  <c r="S959" i="4"/>
  <c r="T1023" i="4"/>
  <c r="S1023" i="4"/>
  <c r="J987" i="4"/>
  <c r="R987" i="4"/>
  <c r="O987" i="4" s="1"/>
  <c r="I987" i="4"/>
  <c r="H987" i="4"/>
  <c r="P987" i="4"/>
  <c r="Q987" i="4" s="1"/>
  <c r="L987" i="4"/>
  <c r="S993" i="4"/>
  <c r="T993" i="4"/>
  <c r="T939" i="4"/>
  <c r="S939" i="4"/>
  <c r="T1028" i="4"/>
  <c r="S1028" i="4"/>
  <c r="T1016" i="4"/>
  <c r="S1016" i="4"/>
  <c r="J955" i="4"/>
  <c r="L955" i="4"/>
  <c r="I955" i="4"/>
  <c r="H955" i="4"/>
  <c r="R955" i="4"/>
  <c r="O955" i="4" s="1"/>
  <c r="P955" i="4"/>
  <c r="Q955" i="4" s="1"/>
  <c r="P856" i="4"/>
  <c r="Q856" i="4" s="1"/>
  <c r="L856" i="4"/>
  <c r="J856" i="4"/>
  <c r="R856" i="4"/>
  <c r="O856" i="4" s="1"/>
  <c r="I856" i="4"/>
  <c r="H856" i="4"/>
  <c r="T948" i="4"/>
  <c r="S948" i="4"/>
  <c r="S1024" i="4"/>
  <c r="T1024" i="4"/>
  <c r="R953" i="4"/>
  <c r="O953" i="4" s="1"/>
  <c r="I953" i="4"/>
  <c r="H953" i="4"/>
  <c r="J953" i="4"/>
  <c r="P953" i="4"/>
  <c r="Q953" i="4" s="1"/>
  <c r="L953" i="4"/>
  <c r="R858" i="4"/>
  <c r="O858" i="4" s="1"/>
  <c r="I858" i="4"/>
  <c r="J858" i="4"/>
  <c r="H858" i="4"/>
  <c r="P858" i="4"/>
  <c r="Q858" i="4" s="1"/>
  <c r="L858" i="4"/>
  <c r="T985" i="4"/>
  <c r="S985" i="4"/>
  <c r="T971" i="4"/>
  <c r="S971" i="4"/>
  <c r="T975" i="4"/>
  <c r="S975" i="4"/>
  <c r="S1027" i="4"/>
  <c r="T1027" i="4"/>
  <c r="T937" i="4"/>
  <c r="S937" i="4"/>
  <c r="T913" i="4"/>
  <c r="S913" i="4"/>
  <c r="L878" i="4"/>
  <c r="J878" i="4"/>
  <c r="I878" i="4"/>
  <c r="H878" i="4"/>
  <c r="R878" i="4"/>
  <c r="O878" i="4" s="1"/>
  <c r="P878" i="4"/>
  <c r="Q878" i="4" s="1"/>
  <c r="T1002" i="4"/>
  <c r="S1002" i="4"/>
  <c r="S954" i="4"/>
  <c r="T954" i="4"/>
  <c r="T933" i="4"/>
  <c r="S933" i="4"/>
  <c r="T934" i="4"/>
  <c r="S934" i="4"/>
  <c r="T907" i="4"/>
  <c r="S907" i="4"/>
  <c r="S875" i="4"/>
  <c r="T875" i="4"/>
  <c r="L902" i="4"/>
  <c r="I902" i="4"/>
  <c r="H902" i="4"/>
  <c r="R902" i="4"/>
  <c r="O902" i="4" s="1"/>
  <c r="J902" i="4"/>
  <c r="P902" i="4"/>
  <c r="Q902" i="4" s="1"/>
  <c r="L844" i="4"/>
  <c r="R844" i="4"/>
  <c r="O844" i="4" s="1"/>
  <c r="P844" i="4"/>
  <c r="Q844" i="4" s="1"/>
  <c r="J844" i="4"/>
  <c r="I844" i="4"/>
  <c r="H844" i="4"/>
  <c r="T868" i="4"/>
  <c r="S868" i="4"/>
  <c r="L1005" i="4"/>
  <c r="J1005" i="4"/>
  <c r="R1005" i="4"/>
  <c r="O1005" i="4" s="1"/>
  <c r="I1005" i="4"/>
  <c r="H1005" i="4"/>
  <c r="P1005" i="4"/>
  <c r="Q1005" i="4" s="1"/>
  <c r="S1011" i="4"/>
  <c r="T1011" i="4"/>
  <c r="L1006" i="4"/>
  <c r="P1006" i="4"/>
  <c r="Q1006" i="4" s="1"/>
  <c r="J1006" i="4"/>
  <c r="I1006" i="4"/>
  <c r="H1006" i="4"/>
  <c r="R1006" i="4"/>
  <c r="O1006" i="4" s="1"/>
  <c r="L893" i="4"/>
  <c r="J893" i="4"/>
  <c r="I893" i="4"/>
  <c r="R893" i="4"/>
  <c r="O893" i="4" s="1"/>
  <c r="P893" i="4"/>
  <c r="Q893" i="4" s="1"/>
  <c r="H893" i="4"/>
  <c r="H849" i="4"/>
  <c r="J849" i="4"/>
  <c r="I849" i="4"/>
  <c r="R849" i="4"/>
  <c r="O849" i="4" s="1"/>
  <c r="P849" i="4"/>
  <c r="Q849" i="4" s="1"/>
  <c r="L849" i="4"/>
  <c r="L932" i="4"/>
  <c r="J932" i="4"/>
  <c r="I932" i="4"/>
  <c r="H932" i="4"/>
  <c r="P932" i="4"/>
  <c r="Q932" i="4" s="1"/>
  <c r="R932" i="4"/>
  <c r="O932" i="4" s="1"/>
  <c r="L989" i="4"/>
  <c r="J989" i="4"/>
  <c r="I989" i="4"/>
  <c r="H989" i="4"/>
  <c r="R989" i="4"/>
  <c r="O989" i="4" s="1"/>
  <c r="P989" i="4"/>
  <c r="Q989" i="4" s="1"/>
  <c r="S914" i="4"/>
  <c r="T914" i="4"/>
  <c r="T905" i="4"/>
  <c r="S905" i="4"/>
  <c r="L862" i="4"/>
  <c r="J862" i="4"/>
  <c r="I862" i="4"/>
  <c r="H862" i="4"/>
  <c r="R862" i="4"/>
  <c r="O862" i="4" s="1"/>
  <c r="P862" i="4"/>
  <c r="Q862" i="4" s="1"/>
  <c r="L997" i="4"/>
  <c r="J997" i="4"/>
  <c r="H997" i="4"/>
  <c r="P997" i="4"/>
  <c r="Q997" i="4" s="1"/>
  <c r="I997" i="4"/>
  <c r="R997" i="4"/>
  <c r="O997" i="4" s="1"/>
  <c r="L981" i="4"/>
  <c r="J981" i="4"/>
  <c r="I981" i="4"/>
  <c r="H981" i="4"/>
  <c r="P981" i="4"/>
  <c r="Q981" i="4" s="1"/>
  <c r="R981" i="4"/>
  <c r="O981" i="4" s="1"/>
  <c r="T861" i="4"/>
  <c r="S861" i="4"/>
  <c r="T977" i="4"/>
  <c r="S977" i="4"/>
  <c r="T876" i="4"/>
  <c r="S876" i="4"/>
  <c r="T900" i="4"/>
  <c r="S900" i="4"/>
  <c r="S873" i="4"/>
  <c r="T873" i="4"/>
  <c r="R994" i="4"/>
  <c r="O994" i="4" s="1"/>
  <c r="I994" i="4"/>
  <c r="H994" i="4"/>
  <c r="P994" i="4"/>
  <c r="Q994" i="4" s="1"/>
  <c r="J994" i="4"/>
  <c r="L994" i="4"/>
  <c r="J867" i="4"/>
  <c r="I867" i="4"/>
  <c r="R867" i="4"/>
  <c r="O867" i="4" s="1"/>
  <c r="H867" i="4"/>
  <c r="L867" i="4"/>
  <c r="P867" i="4"/>
  <c r="Q867" i="4" s="1"/>
  <c r="S928" i="4"/>
  <c r="T928" i="4"/>
  <c r="S843" i="4"/>
  <c r="T843" i="4"/>
  <c r="T880" i="4"/>
  <c r="S880" i="4"/>
  <c r="I834" i="4"/>
  <c r="J834" i="4"/>
  <c r="H834" i="4"/>
  <c r="L834" i="4"/>
  <c r="P872" i="4"/>
  <c r="Q872" i="4" s="1"/>
  <c r="L872" i="4"/>
  <c r="H872" i="4"/>
  <c r="R872" i="4"/>
  <c r="O872" i="4" s="1"/>
  <c r="I872" i="4"/>
  <c r="J872" i="4"/>
  <c r="T901" i="4"/>
  <c r="S901" i="4"/>
  <c r="T918" i="4"/>
  <c r="S918" i="4"/>
  <c r="S1008" i="4"/>
  <c r="T1008" i="4"/>
  <c r="T945" i="4"/>
  <c r="S945" i="4"/>
  <c r="T915" i="4"/>
  <c r="S915" i="4"/>
  <c r="S946" i="4"/>
  <c r="T946" i="4"/>
  <c r="T854" i="4"/>
  <c r="S854" i="4"/>
  <c r="R986" i="4"/>
  <c r="O986" i="4" s="1"/>
  <c r="I986" i="4"/>
  <c r="H986" i="4"/>
  <c r="P986" i="4"/>
  <c r="Q986" i="4" s="1"/>
  <c r="L986" i="4"/>
  <c r="J986" i="4"/>
  <c r="L908" i="4"/>
  <c r="P908" i="4"/>
  <c r="Q908" i="4" s="1"/>
  <c r="R908" i="4"/>
  <c r="O908" i="4" s="1"/>
  <c r="J908" i="4"/>
  <c r="I908" i="4"/>
  <c r="H908" i="4"/>
  <c r="L894" i="4"/>
  <c r="R894" i="4"/>
  <c r="O894" i="4" s="1"/>
  <c r="P894" i="4"/>
  <c r="Q894" i="4" s="1"/>
  <c r="J894" i="4"/>
  <c r="I894" i="4"/>
  <c r="H894" i="4"/>
  <c r="S1025" i="4"/>
  <c r="T1025" i="4"/>
  <c r="T848" i="4"/>
  <c r="S848" i="4"/>
  <c r="L973" i="4"/>
  <c r="H973" i="4"/>
  <c r="R973" i="4"/>
  <c r="O973" i="4" s="1"/>
  <c r="J973" i="4"/>
  <c r="I973" i="4"/>
  <c r="P973" i="4"/>
  <c r="Q973" i="4" s="1"/>
  <c r="S870" i="4"/>
  <c r="T870" i="4"/>
  <c r="T998" i="4"/>
  <c r="S998" i="4"/>
  <c r="T964" i="4"/>
  <c r="S964" i="4"/>
  <c r="S958" i="4"/>
  <c r="T958" i="4"/>
  <c r="S961" i="4"/>
  <c r="T961" i="4"/>
  <c r="H936" i="4"/>
  <c r="P936" i="4"/>
  <c r="Q936" i="4" s="1"/>
  <c r="J936" i="4"/>
  <c r="I936" i="4"/>
  <c r="L936" i="4"/>
  <c r="R936" i="4"/>
  <c r="O936" i="4" s="1"/>
  <c r="S890" i="4"/>
  <c r="T890" i="4"/>
  <c r="S898" i="4"/>
  <c r="T898" i="4"/>
  <c r="T952" i="4"/>
  <c r="S952" i="4"/>
  <c r="T926" i="4"/>
  <c r="S926" i="4"/>
  <c r="T896" i="4"/>
  <c r="S896" i="4"/>
  <c r="J988" i="4"/>
  <c r="R988" i="4"/>
  <c r="O988" i="4" s="1"/>
  <c r="I988" i="4"/>
  <c r="L988" i="4"/>
  <c r="H988" i="4"/>
  <c r="P988" i="4"/>
  <c r="Q988" i="4" s="1"/>
  <c r="L990" i="4"/>
  <c r="R990" i="4"/>
  <c r="O990" i="4" s="1"/>
  <c r="J990" i="4"/>
  <c r="I990" i="4"/>
  <c r="P990" i="4"/>
  <c r="Q990" i="4" s="1"/>
  <c r="H990" i="4"/>
  <c r="J979" i="4"/>
  <c r="R979" i="4"/>
  <c r="O979" i="4" s="1"/>
  <c r="I979" i="4"/>
  <c r="H979" i="4"/>
  <c r="P979" i="4"/>
  <c r="Q979" i="4" s="1"/>
  <c r="L979" i="4"/>
  <c r="J980" i="4"/>
  <c r="R980" i="4"/>
  <c r="O980" i="4" s="1"/>
  <c r="I980" i="4"/>
  <c r="H980" i="4"/>
  <c r="L980" i="4"/>
  <c r="P980" i="4"/>
  <c r="Q980" i="4" s="1"/>
  <c r="L940" i="4"/>
  <c r="R940" i="4"/>
  <c r="O940" i="4" s="1"/>
  <c r="P940" i="4"/>
  <c r="Q940" i="4" s="1"/>
  <c r="J940" i="4"/>
  <c r="I940" i="4"/>
  <c r="H940" i="4"/>
  <c r="L877" i="4"/>
  <c r="R877" i="4"/>
  <c r="O877" i="4" s="1"/>
  <c r="P877" i="4"/>
  <c r="Q877" i="4" s="1"/>
  <c r="J877" i="4"/>
  <c r="I877" i="4"/>
  <c r="H877" i="4"/>
  <c r="T1020" i="4"/>
  <c r="S1020" i="4"/>
  <c r="J1003" i="4"/>
  <c r="R1003" i="4"/>
  <c r="O1003" i="4" s="1"/>
  <c r="I1003" i="4"/>
  <c r="H1003" i="4"/>
  <c r="L1003" i="4"/>
  <c r="P1003" i="4"/>
  <c r="Q1003" i="4" s="1"/>
  <c r="J931" i="4"/>
  <c r="P931" i="4"/>
  <c r="Q931" i="4" s="1"/>
  <c r="L931" i="4"/>
  <c r="I931" i="4"/>
  <c r="H931" i="4"/>
  <c r="R931" i="4"/>
  <c r="O931" i="4" s="1"/>
  <c r="L853" i="4"/>
  <c r="I853" i="4"/>
  <c r="P853" i="4"/>
  <c r="Q853" i="4" s="1"/>
  <c r="J853" i="4"/>
  <c r="H853" i="4"/>
  <c r="R853" i="4"/>
  <c r="O853" i="4" s="1"/>
  <c r="S887" i="4"/>
  <c r="T887" i="4"/>
  <c r="L956" i="4"/>
  <c r="H956" i="4"/>
  <c r="R956" i="4"/>
  <c r="O956" i="4" s="1"/>
  <c r="J956" i="4"/>
  <c r="I956" i="4"/>
  <c r="P956" i="4"/>
  <c r="Q956" i="4" s="1"/>
  <c r="S938" i="4"/>
  <c r="T938" i="4"/>
  <c r="R874" i="4"/>
  <c r="O874" i="4" s="1"/>
  <c r="I874" i="4"/>
  <c r="L874" i="4"/>
  <c r="J874" i="4"/>
  <c r="P874" i="4"/>
  <c r="Q874" i="4" s="1"/>
  <c r="H874" i="4"/>
  <c r="L957" i="4"/>
  <c r="I957" i="4"/>
  <c r="H957" i="4"/>
  <c r="J957" i="4"/>
  <c r="R957" i="4"/>
  <c r="O957" i="4" s="1"/>
  <c r="P957" i="4"/>
  <c r="Q957" i="4" s="1"/>
  <c r="L924" i="4"/>
  <c r="H924" i="4"/>
  <c r="R924" i="4"/>
  <c r="O924" i="4" s="1"/>
  <c r="P924" i="4"/>
  <c r="Q924" i="4" s="1"/>
  <c r="J924" i="4"/>
  <c r="I924" i="4"/>
  <c r="T903" i="4"/>
  <c r="S903" i="4"/>
  <c r="T951" i="4"/>
  <c r="S951" i="4"/>
  <c r="T866" i="4"/>
  <c r="S866" i="4"/>
  <c r="L917" i="4"/>
  <c r="J917" i="4"/>
  <c r="I917" i="4"/>
  <c r="R917" i="4"/>
  <c r="O917" i="4" s="1"/>
  <c r="P917" i="4"/>
  <c r="Q917" i="4" s="1"/>
  <c r="H917" i="4"/>
  <c r="S982" i="3"/>
  <c r="T982" i="3"/>
  <c r="S950" i="3"/>
  <c r="T950" i="3"/>
  <c r="H1017" i="3"/>
  <c r="J1017" i="3"/>
  <c r="I1017" i="3"/>
  <c r="I1005" i="3"/>
  <c r="H1005" i="3"/>
  <c r="J1005" i="3"/>
  <c r="T984" i="3"/>
  <c r="S984" i="3"/>
  <c r="J864" i="3"/>
  <c r="I864" i="3"/>
  <c r="H864" i="3"/>
  <c r="S1019" i="3"/>
  <c r="T1019" i="3"/>
  <c r="T947" i="3"/>
  <c r="S947" i="3"/>
  <c r="S934" i="3"/>
  <c r="T934" i="3"/>
  <c r="S880" i="3"/>
  <c r="T880" i="3"/>
  <c r="S1018" i="3"/>
  <c r="T1018" i="3"/>
  <c r="S1022" i="3"/>
  <c r="T1022" i="3"/>
  <c r="I925" i="3"/>
  <c r="H925" i="3"/>
  <c r="J925" i="3"/>
  <c r="S847" i="3"/>
  <c r="T847" i="3"/>
  <c r="H948" i="3"/>
  <c r="I948" i="3"/>
  <c r="J948" i="3"/>
  <c r="T961" i="3"/>
  <c r="S961" i="3"/>
  <c r="T904" i="3"/>
  <c r="S904" i="3"/>
  <c r="J992" i="3"/>
  <c r="I992" i="3"/>
  <c r="H992" i="3"/>
  <c r="H936" i="3"/>
  <c r="J936" i="3"/>
  <c r="I936" i="3"/>
  <c r="J929" i="3"/>
  <c r="I929" i="3"/>
  <c r="H929" i="3"/>
  <c r="T1009" i="3"/>
  <c r="S1009" i="3"/>
  <c r="J872" i="3"/>
  <c r="I872" i="3"/>
  <c r="H872" i="3"/>
  <c r="T1028" i="3"/>
  <c r="S1028" i="3"/>
  <c r="T981" i="3"/>
  <c r="S981" i="3"/>
  <c r="T969" i="3"/>
  <c r="S969" i="3"/>
  <c r="S937" i="3"/>
  <c r="T937" i="3"/>
  <c r="T873" i="3"/>
  <c r="S873" i="3"/>
  <c r="S930" i="3"/>
  <c r="T930" i="3"/>
  <c r="J851" i="3"/>
  <c r="H851" i="3"/>
  <c r="I851" i="3"/>
  <c r="J927" i="3"/>
  <c r="I927" i="3"/>
  <c r="H927" i="3"/>
  <c r="H964" i="3"/>
  <c r="J964" i="3"/>
  <c r="I964" i="3"/>
  <c r="S907" i="3"/>
  <c r="T907" i="3"/>
  <c r="T994" i="3"/>
  <c r="S994" i="3"/>
  <c r="T890" i="3"/>
  <c r="S890" i="3"/>
  <c r="S883" i="3"/>
  <c r="T883" i="3"/>
  <c r="T863" i="3"/>
  <c r="S863" i="3"/>
  <c r="S942" i="3"/>
  <c r="T942" i="3"/>
  <c r="T943" i="3"/>
  <c r="S943" i="3"/>
  <c r="T960" i="3"/>
  <c r="S960" i="3"/>
  <c r="T971" i="3"/>
  <c r="S971" i="3"/>
  <c r="T955" i="3"/>
  <c r="S955" i="3"/>
  <c r="T989" i="3"/>
  <c r="S989" i="3"/>
  <c r="S966" i="3"/>
  <c r="T966" i="3"/>
  <c r="T870" i="3"/>
  <c r="S870" i="3"/>
  <c r="J979" i="3"/>
  <c r="H979" i="3"/>
  <c r="I979" i="3"/>
  <c r="T881" i="3"/>
  <c r="S881" i="3"/>
  <c r="S1016" i="3"/>
  <c r="T1016" i="3"/>
  <c r="S906" i="3"/>
  <c r="T906" i="3"/>
  <c r="T852" i="3"/>
  <c r="S852" i="3"/>
  <c r="J976" i="3"/>
  <c r="I976" i="3"/>
  <c r="H976" i="3"/>
  <c r="H988" i="3"/>
  <c r="J988" i="3"/>
  <c r="I988" i="3"/>
  <c r="I835" i="3"/>
  <c r="H835" i="3"/>
  <c r="J835" i="3"/>
  <c r="T879" i="3"/>
  <c r="S879" i="3"/>
  <c r="J910" i="3"/>
  <c r="I910" i="3"/>
  <c r="H910" i="3"/>
  <c r="T921" i="3"/>
  <c r="S921" i="3"/>
  <c r="J911" i="3"/>
  <c r="H911" i="3"/>
  <c r="I911" i="3"/>
  <c r="T842" i="3"/>
  <c r="S842" i="3"/>
  <c r="S924" i="3"/>
  <c r="T924" i="3"/>
  <c r="H1021" i="3"/>
  <c r="J1021" i="3"/>
  <c r="I1021" i="3"/>
  <c r="T917" i="3"/>
  <c r="S917" i="3"/>
  <c r="T846" i="3"/>
  <c r="S846" i="3"/>
  <c r="T1014" i="3"/>
  <c r="S1014" i="3"/>
  <c r="J882" i="3"/>
  <c r="I882" i="3"/>
  <c r="H882" i="3"/>
  <c r="T1015" i="3"/>
  <c r="S1015" i="3"/>
  <c r="H997" i="3"/>
  <c r="I997" i="3"/>
  <c r="J997" i="3"/>
  <c r="T928" i="3"/>
  <c r="S928" i="3"/>
  <c r="T985" i="3"/>
  <c r="S985" i="3"/>
  <c r="I859" i="3"/>
  <c r="H859" i="3"/>
  <c r="J859" i="3"/>
  <c r="S958" i="3"/>
  <c r="T958" i="3"/>
  <c r="S1027" i="3"/>
  <c r="T1027" i="3"/>
  <c r="T975" i="3"/>
  <c r="S975" i="3"/>
  <c r="S957" i="3"/>
  <c r="T957" i="3"/>
  <c r="J841" i="3"/>
  <c r="I841" i="3"/>
  <c r="H841" i="3"/>
  <c r="T1024" i="3"/>
  <c r="S1024" i="3"/>
  <c r="J1004" i="3"/>
  <c r="I1004" i="3"/>
  <c r="H1004" i="3"/>
  <c r="I949" i="3"/>
  <c r="H949" i="3"/>
  <c r="J949" i="3"/>
  <c r="T940" i="3"/>
  <c r="S940" i="3"/>
  <c r="H902" i="3"/>
  <c r="J902" i="3"/>
  <c r="I902" i="3"/>
  <c r="T884" i="3"/>
  <c r="S884" i="3"/>
  <c r="T998" i="3"/>
  <c r="S998" i="3"/>
  <c r="I965" i="3"/>
  <c r="H965" i="3"/>
  <c r="J965" i="3"/>
  <c r="T895" i="3"/>
  <c r="S895" i="3"/>
  <c r="T875" i="3"/>
  <c r="S875" i="3"/>
  <c r="T860" i="3"/>
  <c r="S860" i="3"/>
  <c r="T922" i="3"/>
  <c r="S922" i="3"/>
  <c r="S901" i="3"/>
  <c r="T901" i="3"/>
  <c r="S887" i="3"/>
  <c r="T887" i="3"/>
  <c r="I844" i="3"/>
  <c r="H844" i="3"/>
  <c r="J844" i="3"/>
  <c r="T871" i="3"/>
  <c r="S871" i="3"/>
  <c r="I913" i="3"/>
  <c r="H913" i="3"/>
  <c r="J913" i="3"/>
  <c r="I891" i="3"/>
  <c r="H891" i="3"/>
  <c r="J891" i="3"/>
  <c r="T983" i="3"/>
  <c r="S983" i="3"/>
  <c r="T978" i="3"/>
  <c r="S978" i="3"/>
  <c r="J967" i="3"/>
  <c r="H967" i="3"/>
  <c r="I967" i="3"/>
  <c r="I850" i="3"/>
  <c r="H850" i="3"/>
  <c r="J850" i="3"/>
  <c r="S909" i="3"/>
  <c r="T909" i="3"/>
  <c r="T855" i="3"/>
  <c r="S855" i="3"/>
  <c r="J980" i="3"/>
  <c r="H980" i="3"/>
  <c r="I980" i="3"/>
  <c r="T1002" i="3"/>
  <c r="S1002" i="3"/>
  <c r="T1001" i="3"/>
  <c r="S1001" i="3"/>
  <c r="S968" i="3"/>
  <c r="T968" i="3"/>
  <c r="T933" i="3"/>
  <c r="S933" i="3"/>
  <c r="S995" i="3"/>
  <c r="T995" i="3"/>
  <c r="S853" i="3"/>
  <c r="T853" i="3"/>
  <c r="S886" i="3"/>
  <c r="T886" i="3"/>
  <c r="S993" i="3"/>
  <c r="T993" i="3"/>
  <c r="T972" i="3"/>
  <c r="S972" i="3"/>
  <c r="S893" i="3"/>
  <c r="T893" i="3"/>
  <c r="I986" i="3"/>
  <c r="J986" i="3"/>
  <c r="H986" i="3"/>
  <c r="S849" i="3"/>
  <c r="T849" i="3"/>
  <c r="T900" i="3"/>
  <c r="S900" i="3"/>
  <c r="S918" i="3"/>
  <c r="T918" i="3"/>
  <c r="H932" i="3"/>
  <c r="J932" i="3"/>
  <c r="I932" i="3"/>
  <c r="I953" i="3"/>
  <c r="H953" i="3"/>
  <c r="J953" i="3"/>
  <c r="S1007" i="3"/>
  <c r="T1007" i="3"/>
  <c r="T954" i="3"/>
  <c r="S954" i="3"/>
  <c r="T945" i="3"/>
  <c r="S945" i="3"/>
  <c r="T973" i="3"/>
  <c r="S973" i="3"/>
  <c r="J977" i="3"/>
  <c r="I977" i="3"/>
  <c r="H977" i="3"/>
  <c r="T1020" i="3"/>
  <c r="S1020" i="3"/>
  <c r="H1025" i="3"/>
  <c r="I1025" i="3"/>
  <c r="J1025" i="3"/>
  <c r="T889" i="3"/>
  <c r="S889" i="3"/>
  <c r="J854" i="3"/>
  <c r="I854" i="3"/>
  <c r="H854" i="3"/>
  <c r="T970" i="3"/>
  <c r="S970" i="3"/>
  <c r="T905" i="3"/>
  <c r="S905" i="3"/>
  <c r="I912" i="3"/>
  <c r="J912" i="3"/>
  <c r="H912" i="3"/>
  <c r="S963" i="3"/>
  <c r="T963" i="3"/>
  <c r="J926" i="3"/>
  <c r="I926" i="3"/>
  <c r="H926" i="3"/>
  <c r="T897" i="3"/>
  <c r="S897" i="3"/>
  <c r="T919" i="3"/>
  <c r="S919" i="3"/>
  <c r="T1006" i="3"/>
  <c r="S1006" i="3"/>
  <c r="S896" i="3"/>
  <c r="T896" i="3"/>
  <c r="S857" i="3"/>
  <c r="T857" i="3"/>
  <c r="S1011" i="3"/>
  <c r="T1011" i="3"/>
  <c r="I1008" i="3"/>
  <c r="H1008" i="3"/>
  <c r="J1008" i="3"/>
  <c r="S990" i="3"/>
  <c r="T990" i="3"/>
  <c r="S915" i="3"/>
  <c r="T915" i="3"/>
  <c r="T1026" i="3"/>
  <c r="S1026" i="3"/>
  <c r="S923" i="3"/>
  <c r="T923" i="3"/>
  <c r="T1023" i="3"/>
  <c r="S1023" i="3"/>
  <c r="S987" i="3"/>
  <c r="T987" i="3"/>
  <c r="T916" i="3"/>
  <c r="S916" i="3"/>
  <c r="T868" i="3"/>
  <c r="S868" i="3"/>
  <c r="S888" i="3"/>
  <c r="T888" i="3"/>
  <c r="T941" i="3"/>
  <c r="S941" i="3"/>
  <c r="I1010" i="3"/>
  <c r="J1010" i="3"/>
  <c r="H1010" i="3"/>
  <c r="I874" i="3"/>
  <c r="J874" i="3"/>
  <c r="H874" i="3"/>
  <c r="T876" i="3"/>
  <c r="S876" i="3"/>
  <c r="T903" i="3"/>
  <c r="S903" i="3"/>
  <c r="S862" i="3"/>
  <c r="T862" i="3"/>
  <c r="I848" i="3"/>
  <c r="J848" i="3"/>
  <c r="H848" i="3"/>
  <c r="T878" i="3"/>
  <c r="S878" i="3"/>
  <c r="J952" i="3"/>
  <c r="H952" i="3"/>
  <c r="I952" i="3"/>
  <c r="J899" i="3"/>
  <c r="I899" i="3"/>
  <c r="H899" i="3"/>
  <c r="S1003" i="3"/>
  <c r="T1003" i="3"/>
  <c r="S856" i="3"/>
  <c r="T856" i="3"/>
  <c r="J866" i="3"/>
  <c r="I866" i="3"/>
  <c r="H866" i="3"/>
  <c r="T1013" i="3"/>
  <c r="S1013" i="3"/>
  <c r="L765" i="4"/>
  <c r="R765" i="4"/>
  <c r="O765" i="4" s="1"/>
  <c r="J765" i="4"/>
  <c r="I765" i="4"/>
  <c r="H765" i="4"/>
  <c r="P765" i="4"/>
  <c r="Q765" i="4" s="1"/>
  <c r="L453" i="4"/>
  <c r="H453" i="4"/>
  <c r="R453" i="4"/>
  <c r="O453" i="4" s="1"/>
  <c r="P453" i="4"/>
  <c r="Q453" i="4" s="1"/>
  <c r="I453" i="4"/>
  <c r="J453" i="4"/>
  <c r="T559" i="4"/>
  <c r="S559" i="4"/>
  <c r="L677" i="4"/>
  <c r="J677" i="4"/>
  <c r="I677" i="4"/>
  <c r="R677" i="4"/>
  <c r="O677" i="4" s="1"/>
  <c r="P677" i="4"/>
  <c r="Q677" i="4" s="1"/>
  <c r="H677" i="4"/>
  <c r="T152" i="4"/>
  <c r="S152" i="4"/>
  <c r="J162" i="4"/>
  <c r="I162" i="4"/>
  <c r="R162" i="4"/>
  <c r="O162" i="4" s="1"/>
  <c r="L162" i="4"/>
  <c r="H162" i="4"/>
  <c r="P162" i="4"/>
  <c r="Q162" i="4" s="1"/>
  <c r="J28" i="4"/>
  <c r="I28" i="4"/>
  <c r="H28" i="4"/>
  <c r="L28" i="4"/>
  <c r="P28" i="4" s="1"/>
  <c r="Q28" i="4" s="1"/>
  <c r="T498" i="4"/>
  <c r="S498" i="4"/>
  <c r="T410" i="4"/>
  <c r="S410" i="4"/>
  <c r="T476" i="4"/>
  <c r="S476" i="4"/>
  <c r="S266" i="4"/>
  <c r="T266" i="4"/>
  <c r="S477" i="4"/>
  <c r="T477" i="4"/>
  <c r="J74" i="4"/>
  <c r="L74" i="4"/>
  <c r="I74" i="4"/>
  <c r="R74" i="4"/>
  <c r="O74" i="4" s="1"/>
  <c r="P74" i="4"/>
  <c r="Q74" i="4" s="1"/>
  <c r="H74" i="4"/>
  <c r="T819" i="4"/>
  <c r="S819" i="4"/>
  <c r="T656" i="4"/>
  <c r="S656" i="4"/>
  <c r="L784" i="4"/>
  <c r="J784" i="4"/>
  <c r="P784" i="4"/>
  <c r="Q784" i="4" s="1"/>
  <c r="H784" i="4"/>
  <c r="I784" i="4"/>
  <c r="R784" i="4"/>
  <c r="O784" i="4" s="1"/>
  <c r="S821" i="4"/>
  <c r="T821" i="4"/>
  <c r="H796" i="4"/>
  <c r="J796" i="4"/>
  <c r="I796" i="4"/>
  <c r="R796" i="4"/>
  <c r="O796" i="4" s="1"/>
  <c r="P796" i="4"/>
  <c r="Q796" i="4" s="1"/>
  <c r="L796" i="4"/>
  <c r="R405" i="4"/>
  <c r="O405" i="4" s="1"/>
  <c r="I405" i="4"/>
  <c r="H405" i="4"/>
  <c r="L405" i="4"/>
  <c r="J405" i="4"/>
  <c r="P405" i="4"/>
  <c r="Q405" i="4" s="1"/>
  <c r="R554" i="4"/>
  <c r="O554" i="4" s="1"/>
  <c r="I554" i="4"/>
  <c r="L554" i="4"/>
  <c r="P554" i="4"/>
  <c r="Q554" i="4" s="1"/>
  <c r="J554" i="4"/>
  <c r="H554" i="4"/>
  <c r="R409" i="4"/>
  <c r="O409" i="4" s="1"/>
  <c r="H409" i="4"/>
  <c r="I409" i="4"/>
  <c r="L409" i="4"/>
  <c r="J409" i="4"/>
  <c r="P409" i="4"/>
  <c r="Q409" i="4" s="1"/>
  <c r="T315" i="4"/>
  <c r="S315" i="4"/>
  <c r="S463" i="4"/>
  <c r="T463" i="4"/>
  <c r="S550" i="4"/>
  <c r="T550" i="4"/>
  <c r="H61" i="4"/>
  <c r="I61" i="4"/>
  <c r="L61" i="4"/>
  <c r="R61" i="4" s="1"/>
  <c r="O61" i="4" s="1"/>
  <c r="J61" i="4"/>
  <c r="T165" i="4"/>
  <c r="S165" i="4"/>
  <c r="T541" i="4"/>
  <c r="S541" i="4"/>
  <c r="T278" i="4"/>
  <c r="S278" i="4"/>
  <c r="H745" i="4"/>
  <c r="J745" i="4"/>
  <c r="R745" i="4"/>
  <c r="O745" i="4" s="1"/>
  <c r="P745" i="4"/>
  <c r="Q745" i="4" s="1"/>
  <c r="L745" i="4"/>
  <c r="I745" i="4"/>
  <c r="T781" i="4"/>
  <c r="S781" i="4"/>
  <c r="T659" i="4"/>
  <c r="S659" i="4"/>
  <c r="T779" i="4"/>
  <c r="S779" i="4"/>
  <c r="T283" i="4"/>
  <c r="S283" i="4"/>
  <c r="J579" i="4"/>
  <c r="I579" i="4"/>
  <c r="L579" i="4"/>
  <c r="H579" i="4"/>
  <c r="P579" i="4"/>
  <c r="Q579" i="4" s="1"/>
  <c r="R579" i="4"/>
  <c r="O579" i="4" s="1"/>
  <c r="S475" i="4"/>
  <c r="T475" i="4"/>
  <c r="H380" i="4"/>
  <c r="L380" i="4"/>
  <c r="J380" i="4"/>
  <c r="I380" i="4"/>
  <c r="P380" i="4"/>
  <c r="Q380" i="4" s="1"/>
  <c r="R380" i="4"/>
  <c r="O380" i="4" s="1"/>
  <c r="L247" i="4"/>
  <c r="I247" i="4"/>
  <c r="J247" i="4"/>
  <c r="H247" i="4"/>
  <c r="T363" i="4"/>
  <c r="S363" i="4"/>
  <c r="H258" i="4"/>
  <c r="I258" i="4"/>
  <c r="R258" i="4"/>
  <c r="O258" i="4" s="1"/>
  <c r="L258" i="4"/>
  <c r="P258" i="4" s="1"/>
  <c r="Q258" i="4" s="1"/>
  <c r="J258" i="4"/>
  <c r="S189" i="4"/>
  <c r="T189" i="4"/>
  <c r="T510" i="4"/>
  <c r="S510" i="4"/>
  <c r="J483" i="4"/>
  <c r="R483" i="4"/>
  <c r="O483" i="4" s="1"/>
  <c r="P483" i="4"/>
  <c r="Q483" i="4" s="1"/>
  <c r="H483" i="4"/>
  <c r="L483" i="4"/>
  <c r="I483" i="4"/>
  <c r="T785" i="4"/>
  <c r="S785" i="4"/>
  <c r="S371" i="4"/>
  <c r="T371" i="4"/>
  <c r="S369" i="4"/>
  <c r="T369" i="4"/>
  <c r="S462" i="4"/>
  <c r="T462" i="4"/>
  <c r="H53" i="4"/>
  <c r="L53" i="4"/>
  <c r="J53" i="4"/>
  <c r="I53" i="4"/>
  <c r="R275" i="4"/>
  <c r="O275" i="4" s="1"/>
  <c r="I275" i="4"/>
  <c r="L275" i="4"/>
  <c r="J275" i="4"/>
  <c r="H275" i="4"/>
  <c r="P275" i="4"/>
  <c r="Q275" i="4" s="1"/>
  <c r="T584" i="4"/>
  <c r="S584" i="4"/>
  <c r="L185" i="4"/>
  <c r="P185" i="4"/>
  <c r="Q185" i="4" s="1"/>
  <c r="I185" i="4"/>
  <c r="J185" i="4"/>
  <c r="H185" i="4"/>
  <c r="R185" i="4"/>
  <c r="O185" i="4" s="1"/>
  <c r="J655" i="4"/>
  <c r="H655" i="4"/>
  <c r="P655" i="4"/>
  <c r="Q655" i="4" s="1"/>
  <c r="I655" i="4"/>
  <c r="L655" i="4"/>
  <c r="R655" i="4"/>
  <c r="O655" i="4" s="1"/>
  <c r="R754" i="4"/>
  <c r="O754" i="4" s="1"/>
  <c r="I754" i="4"/>
  <c r="J754" i="4"/>
  <c r="H754" i="4"/>
  <c r="L754" i="4"/>
  <c r="P754" i="4"/>
  <c r="Q754" i="4" s="1"/>
  <c r="P534" i="4"/>
  <c r="Q534" i="4" s="1"/>
  <c r="L534" i="4"/>
  <c r="H534" i="4"/>
  <c r="R534" i="4"/>
  <c r="O534" i="4" s="1"/>
  <c r="I534" i="4"/>
  <c r="J534" i="4"/>
  <c r="S567" i="4"/>
  <c r="T567" i="4"/>
  <c r="T685" i="4"/>
  <c r="S685" i="4"/>
  <c r="T746" i="4"/>
  <c r="S746" i="4"/>
  <c r="L573" i="4"/>
  <c r="J573" i="4"/>
  <c r="I573" i="4"/>
  <c r="R573" i="4"/>
  <c r="O573" i="4" s="1"/>
  <c r="P573" i="4"/>
  <c r="Q573" i="4" s="1"/>
  <c r="H573" i="4"/>
  <c r="L177" i="4"/>
  <c r="J177" i="4"/>
  <c r="I177" i="4"/>
  <c r="H177" i="4"/>
  <c r="R177" i="4"/>
  <c r="O177" i="4" s="1"/>
  <c r="P177" i="4"/>
  <c r="Q177" i="4" s="1"/>
  <c r="T413" i="4"/>
  <c r="S413" i="4"/>
  <c r="S358" i="4"/>
  <c r="T358" i="4"/>
  <c r="T153" i="4"/>
  <c r="S153" i="4"/>
  <c r="P811" i="4"/>
  <c r="Q811" i="4" s="1"/>
  <c r="I811" i="4"/>
  <c r="J811" i="4"/>
  <c r="H811" i="4"/>
  <c r="R811" i="4"/>
  <c r="O811" i="4" s="1"/>
  <c r="L811" i="4"/>
  <c r="J742" i="4"/>
  <c r="H742" i="4"/>
  <c r="R742" i="4"/>
  <c r="O742" i="4" s="1"/>
  <c r="L742" i="4"/>
  <c r="I742" i="4"/>
  <c r="P742" i="4"/>
  <c r="Q742" i="4" s="1"/>
  <c r="L469" i="4"/>
  <c r="I469" i="4"/>
  <c r="R469" i="4"/>
  <c r="O469" i="4" s="1"/>
  <c r="H469" i="4"/>
  <c r="P469" i="4"/>
  <c r="Q469" i="4" s="1"/>
  <c r="J469" i="4"/>
  <c r="R359" i="4"/>
  <c r="O359" i="4" s="1"/>
  <c r="L359" i="4"/>
  <c r="I359" i="4"/>
  <c r="H359" i="4"/>
  <c r="J359" i="4"/>
  <c r="P359" i="4"/>
  <c r="Q359" i="4" s="1"/>
  <c r="L733" i="4"/>
  <c r="P733" i="4"/>
  <c r="Q733" i="4" s="1"/>
  <c r="I733" i="4"/>
  <c r="H733" i="4"/>
  <c r="J733" i="4"/>
  <c r="R733" i="4"/>
  <c r="O733" i="4" s="1"/>
  <c r="T712" i="4"/>
  <c r="S712" i="4"/>
  <c r="L610" i="4"/>
  <c r="J610" i="4"/>
  <c r="H610" i="4"/>
  <c r="R610" i="4"/>
  <c r="O610" i="4" s="1"/>
  <c r="I610" i="4"/>
  <c r="P610" i="4"/>
  <c r="Q610" i="4" s="1"/>
  <c r="J684" i="4"/>
  <c r="I684" i="4"/>
  <c r="H684" i="4"/>
  <c r="R684" i="4"/>
  <c r="O684" i="4" s="1"/>
  <c r="L684" i="4"/>
  <c r="P684" i="4"/>
  <c r="Q684" i="4" s="1"/>
  <c r="P752" i="4"/>
  <c r="Q752" i="4" s="1"/>
  <c r="L752" i="4"/>
  <c r="I752" i="4"/>
  <c r="R752" i="4"/>
  <c r="O752" i="4" s="1"/>
  <c r="J752" i="4"/>
  <c r="H752" i="4"/>
  <c r="T683" i="4"/>
  <c r="S683" i="4"/>
  <c r="T725" i="4"/>
  <c r="S725" i="4"/>
  <c r="T808" i="4"/>
  <c r="S808" i="4"/>
  <c r="T778" i="4"/>
  <c r="S778" i="4"/>
  <c r="S603" i="4"/>
  <c r="T603" i="4"/>
  <c r="H780" i="4"/>
  <c r="R780" i="4"/>
  <c r="O780" i="4" s="1"/>
  <c r="J780" i="4"/>
  <c r="P780" i="4"/>
  <c r="Q780" i="4" s="1"/>
  <c r="I780" i="4"/>
  <c r="L780" i="4"/>
  <c r="L565" i="4"/>
  <c r="J565" i="4"/>
  <c r="I565" i="4"/>
  <c r="H565" i="4"/>
  <c r="R565" i="4"/>
  <c r="O565" i="4" s="1"/>
  <c r="P565" i="4"/>
  <c r="Q565" i="4" s="1"/>
  <c r="L533" i="4"/>
  <c r="I533" i="4"/>
  <c r="J533" i="4"/>
  <c r="H533" i="4"/>
  <c r="R533" i="4"/>
  <c r="O533" i="4" s="1"/>
  <c r="P533" i="4"/>
  <c r="Q533" i="4" s="1"/>
  <c r="R815" i="4"/>
  <c r="O815" i="4" s="1"/>
  <c r="L815" i="4"/>
  <c r="I815" i="4"/>
  <c r="H815" i="4"/>
  <c r="P815" i="4"/>
  <c r="Q815" i="4" s="1"/>
  <c r="J815" i="4"/>
  <c r="T594" i="4"/>
  <c r="S594" i="4"/>
  <c r="S586" i="4"/>
  <c r="T586" i="4"/>
  <c r="T403" i="4"/>
  <c r="S403" i="4"/>
  <c r="T691" i="4"/>
  <c r="S691" i="4"/>
  <c r="S578" i="4"/>
  <c r="T578" i="4"/>
  <c r="S721" i="4"/>
  <c r="T721" i="4"/>
  <c r="T484" i="4"/>
  <c r="S484" i="4"/>
  <c r="T710" i="4"/>
  <c r="S710" i="4"/>
  <c r="S674" i="4"/>
  <c r="T674" i="4"/>
  <c r="T568" i="4"/>
  <c r="S568" i="4"/>
  <c r="T540" i="4"/>
  <c r="S540" i="4"/>
  <c r="J435" i="4"/>
  <c r="L435" i="4"/>
  <c r="I435" i="4"/>
  <c r="H435" i="4"/>
  <c r="I401" i="4"/>
  <c r="H401" i="4"/>
  <c r="P401" i="4"/>
  <c r="Q401" i="4" s="1"/>
  <c r="R401" i="4"/>
  <c r="O401" i="4" s="1"/>
  <c r="L401" i="4"/>
  <c r="J401" i="4"/>
  <c r="T288" i="4"/>
  <c r="S288" i="4"/>
  <c r="I186" i="4"/>
  <c r="R186" i="4"/>
  <c r="O186" i="4" s="1"/>
  <c r="H186" i="4"/>
  <c r="L186" i="4"/>
  <c r="J186" i="4"/>
  <c r="P186" i="4"/>
  <c r="Q186" i="4" s="1"/>
  <c r="T146" i="4"/>
  <c r="S146" i="4"/>
  <c r="P321" i="4"/>
  <c r="Q321" i="4" s="1"/>
  <c r="I321" i="4"/>
  <c r="R321" i="4"/>
  <c r="O321" i="4" s="1"/>
  <c r="J321" i="4"/>
  <c r="H321" i="4"/>
  <c r="L321" i="4"/>
  <c r="T291" i="4"/>
  <c r="S291" i="4"/>
  <c r="S279" i="4"/>
  <c r="T279" i="4"/>
  <c r="L169" i="4"/>
  <c r="P169" i="4"/>
  <c r="Q169" i="4" s="1"/>
  <c r="J169" i="4"/>
  <c r="R169" i="4"/>
  <c r="O169" i="4" s="1"/>
  <c r="I169" i="4"/>
  <c r="H169" i="4"/>
  <c r="T155" i="4"/>
  <c r="S155" i="4"/>
  <c r="T335" i="4"/>
  <c r="S335" i="4"/>
  <c r="T174" i="4"/>
  <c r="S174" i="4"/>
  <c r="S672" i="4"/>
  <c r="T672" i="4"/>
  <c r="T343" i="4"/>
  <c r="S343" i="4"/>
  <c r="L65" i="4"/>
  <c r="P65" i="4"/>
  <c r="Q65" i="4" s="1"/>
  <c r="J65" i="4"/>
  <c r="H65" i="4"/>
  <c r="I65" i="4"/>
  <c r="R65" i="4"/>
  <c r="O65" i="4" s="1"/>
  <c r="S91" i="4"/>
  <c r="T91" i="4"/>
  <c r="L501" i="4"/>
  <c r="H501" i="4"/>
  <c r="R501" i="4"/>
  <c r="O501" i="4" s="1"/>
  <c r="J501" i="4"/>
  <c r="I501" i="4"/>
  <c r="P501" i="4"/>
  <c r="Q501" i="4" s="1"/>
  <c r="P84" i="4"/>
  <c r="Q84" i="4" s="1"/>
  <c r="L84" i="4"/>
  <c r="J84" i="4"/>
  <c r="I84" i="4"/>
  <c r="H84" i="4"/>
  <c r="R84" i="4"/>
  <c r="O84" i="4" s="1"/>
  <c r="T320" i="4"/>
  <c r="S320" i="4"/>
  <c r="S292" i="4"/>
  <c r="T292" i="4"/>
  <c r="S262" i="4"/>
  <c r="T262" i="4"/>
  <c r="S194" i="4"/>
  <c r="T194" i="4"/>
  <c r="T120" i="4"/>
  <c r="S120" i="4"/>
  <c r="S658" i="4"/>
  <c r="T658" i="4"/>
  <c r="S350" i="4"/>
  <c r="T350" i="4"/>
  <c r="T344" i="4"/>
  <c r="S344" i="4"/>
  <c r="H24" i="4"/>
  <c r="L24" i="4"/>
  <c r="J24" i="4"/>
  <c r="I24" i="4"/>
  <c r="L294" i="4"/>
  <c r="R294" i="4"/>
  <c r="O294" i="4" s="1"/>
  <c r="H294" i="4"/>
  <c r="I294" i="4"/>
  <c r="P294" i="4"/>
  <c r="Q294" i="4" s="1"/>
  <c r="J294" i="4"/>
  <c r="T113" i="4"/>
  <c r="S113" i="4"/>
  <c r="T76" i="4"/>
  <c r="S76" i="4"/>
  <c r="S680" i="4"/>
  <c r="T680" i="4"/>
  <c r="L502" i="4"/>
  <c r="R502" i="4"/>
  <c r="O502" i="4" s="1"/>
  <c r="J502" i="4"/>
  <c r="I502" i="4"/>
  <c r="H502" i="4"/>
  <c r="P502" i="4"/>
  <c r="Q502" i="4" s="1"/>
  <c r="S270" i="4"/>
  <c r="T270" i="4"/>
  <c r="T181" i="4"/>
  <c r="S181" i="4"/>
  <c r="R70" i="4"/>
  <c r="O70" i="4" s="1"/>
  <c r="I70" i="4"/>
  <c r="H70" i="4"/>
  <c r="P70" i="4"/>
  <c r="Q70" i="4" s="1"/>
  <c r="L70" i="4"/>
  <c r="J70" i="4"/>
  <c r="L310" i="4"/>
  <c r="J310" i="4"/>
  <c r="I310" i="4"/>
  <c r="R310" i="4"/>
  <c r="O310" i="4" s="1"/>
  <c r="P310" i="4"/>
  <c r="Q310" i="4" s="1"/>
  <c r="H310" i="4"/>
  <c r="H197" i="4"/>
  <c r="I197" i="4"/>
  <c r="P197" i="4"/>
  <c r="Q197" i="4" s="1"/>
  <c r="L197" i="4"/>
  <c r="J197" i="4"/>
  <c r="R197" i="4"/>
  <c r="O197" i="4" s="1"/>
  <c r="S142" i="4"/>
  <c r="T142" i="4"/>
  <c r="T98" i="4"/>
  <c r="S98" i="4"/>
  <c r="T791" i="4"/>
  <c r="S791" i="4"/>
  <c r="L318" i="4"/>
  <c r="P318" i="4"/>
  <c r="Q318" i="4" s="1"/>
  <c r="I318" i="4"/>
  <c r="H318" i="4"/>
  <c r="R318" i="4"/>
  <c r="O318" i="4" s="1"/>
  <c r="J318" i="4"/>
  <c r="S760" i="4"/>
  <c r="T760" i="4"/>
  <c r="H820" i="4"/>
  <c r="I820" i="4"/>
  <c r="L820" i="4"/>
  <c r="P820" i="4"/>
  <c r="Q820" i="4" s="1"/>
  <c r="J820" i="4"/>
  <c r="R820" i="4"/>
  <c r="O820" i="4" s="1"/>
  <c r="T596" i="4"/>
  <c r="S596" i="4"/>
  <c r="R722" i="4"/>
  <c r="O722" i="4" s="1"/>
  <c r="I722" i="4"/>
  <c r="L722" i="4"/>
  <c r="P722" i="4"/>
  <c r="Q722" i="4" s="1"/>
  <c r="J722" i="4"/>
  <c r="H722" i="4"/>
  <c r="L630" i="4"/>
  <c r="H630" i="4"/>
  <c r="J630" i="4"/>
  <c r="I630" i="4"/>
  <c r="P705" i="4"/>
  <c r="Q705" i="4" s="1"/>
  <c r="R705" i="4"/>
  <c r="O705" i="4" s="1"/>
  <c r="H705" i="4"/>
  <c r="L705" i="4"/>
  <c r="J705" i="4"/>
  <c r="I705" i="4"/>
  <c r="S747" i="4"/>
  <c r="T747" i="4"/>
  <c r="J486" i="4"/>
  <c r="I486" i="4"/>
  <c r="H486" i="4"/>
  <c r="P486" i="4"/>
  <c r="Q486" i="4" s="1"/>
  <c r="L486" i="4"/>
  <c r="R486" i="4"/>
  <c r="O486" i="4" s="1"/>
  <c r="S599" i="4"/>
  <c r="T599" i="4"/>
  <c r="L557" i="4"/>
  <c r="R557" i="4"/>
  <c r="O557" i="4" s="1"/>
  <c r="H557" i="4"/>
  <c r="J557" i="4"/>
  <c r="I557" i="4"/>
  <c r="P557" i="4"/>
  <c r="Q557" i="4" s="1"/>
  <c r="J367" i="4"/>
  <c r="H367" i="4"/>
  <c r="R367" i="4"/>
  <c r="O367" i="4" s="1"/>
  <c r="L367" i="4"/>
  <c r="I367" i="4"/>
  <c r="P367" i="4"/>
  <c r="Q367" i="4" s="1"/>
  <c r="J723" i="4"/>
  <c r="R723" i="4"/>
  <c r="O723" i="4" s="1"/>
  <c r="H723" i="4"/>
  <c r="I723" i="4"/>
  <c r="P723" i="4"/>
  <c r="Q723" i="4" s="1"/>
  <c r="L723" i="4"/>
  <c r="S489" i="4"/>
  <c r="T489" i="4"/>
  <c r="L360" i="4"/>
  <c r="R360" i="4"/>
  <c r="O360" i="4" s="1"/>
  <c r="H360" i="4"/>
  <c r="J360" i="4"/>
  <c r="I360" i="4"/>
  <c r="P360" i="4"/>
  <c r="Q360" i="4" s="1"/>
  <c r="R150" i="4"/>
  <c r="O150" i="4" s="1"/>
  <c r="I150" i="4"/>
  <c r="J150" i="4"/>
  <c r="L150" i="4"/>
  <c r="H150" i="4"/>
  <c r="P150" i="4"/>
  <c r="Q150" i="4" s="1"/>
  <c r="S505" i="4"/>
  <c r="T505" i="4"/>
  <c r="P448" i="4"/>
  <c r="Q448" i="4" s="1"/>
  <c r="I448" i="4"/>
  <c r="J448" i="4"/>
  <c r="R448" i="4"/>
  <c r="O448" i="4" s="1"/>
  <c r="H448" i="4"/>
  <c r="L448" i="4"/>
  <c r="T351" i="4"/>
  <c r="S351" i="4"/>
  <c r="S357" i="4"/>
  <c r="T357" i="4"/>
  <c r="T164" i="4"/>
  <c r="S164" i="4"/>
  <c r="T805" i="4"/>
  <c r="S805" i="4"/>
  <c r="J500" i="4"/>
  <c r="P500" i="4"/>
  <c r="Q500" i="4" s="1"/>
  <c r="L500" i="4"/>
  <c r="I500" i="4"/>
  <c r="H500" i="4"/>
  <c r="R500" i="4"/>
  <c r="O500" i="4" s="1"/>
  <c r="S316" i="4"/>
  <c r="T316" i="4"/>
  <c r="T141" i="4"/>
  <c r="S141" i="4"/>
  <c r="S167" i="4"/>
  <c r="T167" i="4"/>
  <c r="T506" i="4"/>
  <c r="S506" i="4"/>
  <c r="T354" i="4"/>
  <c r="S354" i="4"/>
  <c r="J31" i="4"/>
  <c r="I31" i="4"/>
  <c r="L31" i="4"/>
  <c r="H31" i="4"/>
  <c r="S111" i="4"/>
  <c r="T111" i="4"/>
  <c r="R299" i="4"/>
  <c r="O299" i="4" s="1"/>
  <c r="I299" i="4"/>
  <c r="L299" i="4"/>
  <c r="J299" i="4"/>
  <c r="P299" i="4"/>
  <c r="Q299" i="4" s="1"/>
  <c r="H299" i="4"/>
  <c r="T695" i="4"/>
  <c r="S695" i="4"/>
  <c r="T339" i="4"/>
  <c r="S339" i="4"/>
  <c r="P512" i="4"/>
  <c r="Q512" i="4" s="1"/>
  <c r="I512" i="4"/>
  <c r="L512" i="4"/>
  <c r="R512" i="4"/>
  <c r="O512" i="4" s="1"/>
  <c r="J512" i="4"/>
  <c r="H512" i="4"/>
  <c r="T271" i="4"/>
  <c r="S271" i="4"/>
  <c r="T94" i="4"/>
  <c r="S94" i="4"/>
  <c r="J55" i="4"/>
  <c r="I55" i="4"/>
  <c r="H55" i="4"/>
  <c r="L55" i="4"/>
  <c r="P55" i="4" s="1"/>
  <c r="Q55" i="4" s="1"/>
  <c r="S125" i="4"/>
  <c r="T125" i="4"/>
  <c r="R606" i="4"/>
  <c r="O606" i="4" s="1"/>
  <c r="I606" i="4"/>
  <c r="J606" i="4"/>
  <c r="H606" i="4"/>
  <c r="P606" i="4"/>
  <c r="Q606" i="4" s="1"/>
  <c r="L606" i="4"/>
  <c r="P156" i="4"/>
  <c r="Q156" i="4" s="1"/>
  <c r="J156" i="4"/>
  <c r="I156" i="4"/>
  <c r="R156" i="4"/>
  <c r="O156" i="4" s="1"/>
  <c r="H156" i="4"/>
  <c r="L156" i="4"/>
  <c r="L20" i="4"/>
  <c r="I20" i="4"/>
  <c r="J20" i="4"/>
  <c r="H20" i="4"/>
  <c r="S539" i="4"/>
  <c r="T539" i="4"/>
  <c r="T307" i="4"/>
  <c r="S307" i="4"/>
  <c r="T804" i="4"/>
  <c r="S804" i="4"/>
  <c r="T759" i="4"/>
  <c r="S759" i="4"/>
  <c r="S749" i="4"/>
  <c r="T749" i="4"/>
  <c r="J531" i="4"/>
  <c r="L531" i="4"/>
  <c r="I531" i="4"/>
  <c r="H531" i="4"/>
  <c r="R531" i="4"/>
  <c r="O531" i="4" s="1"/>
  <c r="P531" i="4"/>
  <c r="Q531" i="4" s="1"/>
  <c r="P604" i="4"/>
  <c r="Q604" i="4" s="1"/>
  <c r="L604" i="4"/>
  <c r="J604" i="4"/>
  <c r="I604" i="4"/>
  <c r="H604" i="4"/>
  <c r="R604" i="4"/>
  <c r="O604" i="4" s="1"/>
  <c r="H769" i="4"/>
  <c r="I769" i="4"/>
  <c r="P769" i="4"/>
  <c r="Q769" i="4" s="1"/>
  <c r="R769" i="4"/>
  <c r="O769" i="4" s="1"/>
  <c r="L769" i="4"/>
  <c r="J769" i="4"/>
  <c r="S574" i="4"/>
  <c r="T574" i="4"/>
  <c r="S459" i="4"/>
  <c r="T459" i="4"/>
  <c r="T741" i="4"/>
  <c r="S741" i="4"/>
  <c r="T616" i="4"/>
  <c r="S616" i="4"/>
  <c r="H706" i="4"/>
  <c r="I706" i="4"/>
  <c r="L706" i="4"/>
  <c r="J706" i="4"/>
  <c r="R706" i="4"/>
  <c r="O706" i="4" s="1"/>
  <c r="P706" i="4"/>
  <c r="Q706" i="4" s="1"/>
  <c r="T353" i="4"/>
  <c r="S353" i="4"/>
  <c r="T525" i="4"/>
  <c r="S525" i="4"/>
  <c r="T301" i="4"/>
  <c r="S301" i="4"/>
  <c r="S199" i="4"/>
  <c r="T199" i="4"/>
  <c r="J293" i="4"/>
  <c r="H293" i="4"/>
  <c r="R293" i="4"/>
  <c r="O293" i="4" s="1"/>
  <c r="P293" i="4"/>
  <c r="Q293" i="4" s="1"/>
  <c r="L293" i="4"/>
  <c r="I293" i="4"/>
  <c r="P68" i="4"/>
  <c r="Q68" i="4" s="1"/>
  <c r="J68" i="4"/>
  <c r="L68" i="4"/>
  <c r="I68" i="4"/>
  <c r="H68" i="4"/>
  <c r="R68" i="4"/>
  <c r="O68" i="4" s="1"/>
  <c r="P480" i="4"/>
  <c r="Q480" i="4" s="1"/>
  <c r="J480" i="4"/>
  <c r="L480" i="4"/>
  <c r="I480" i="4"/>
  <c r="H480" i="4"/>
  <c r="R480" i="4"/>
  <c r="O480" i="4" s="1"/>
  <c r="H338" i="4"/>
  <c r="J338" i="4"/>
  <c r="R338" i="4"/>
  <c r="O338" i="4" s="1"/>
  <c r="L338" i="4"/>
  <c r="I338" i="4"/>
  <c r="P338" i="4"/>
  <c r="Q338" i="4" s="1"/>
  <c r="T118" i="4"/>
  <c r="S118" i="4"/>
  <c r="P395" i="4"/>
  <c r="Q395" i="4" s="1"/>
  <c r="I395" i="4"/>
  <c r="H395" i="4"/>
  <c r="J395" i="4"/>
  <c r="L395" i="4"/>
  <c r="R395" i="4"/>
  <c r="O395" i="4" s="1"/>
  <c r="L444" i="4"/>
  <c r="J444" i="4"/>
  <c r="R444" i="4"/>
  <c r="O444" i="4" s="1"/>
  <c r="P444" i="4"/>
  <c r="Q444" i="4" s="1"/>
  <c r="I444" i="4"/>
  <c r="H444" i="4"/>
  <c r="J71" i="4"/>
  <c r="L71" i="4"/>
  <c r="I71" i="4"/>
  <c r="R71" i="4"/>
  <c r="O71" i="4" s="1"/>
  <c r="P71" i="4"/>
  <c r="Q71" i="4" s="1"/>
  <c r="H71" i="4"/>
  <c r="T333" i="4"/>
  <c r="S333" i="4"/>
  <c r="I46" i="4"/>
  <c r="J46" i="4"/>
  <c r="H46" i="4"/>
  <c r="L46" i="4"/>
  <c r="L9" i="4"/>
  <c r="I9" i="4"/>
  <c r="H9" i="4"/>
  <c r="J9" i="4"/>
  <c r="L25" i="4"/>
  <c r="J25" i="4"/>
  <c r="I25" i="4"/>
  <c r="H25" i="4"/>
  <c r="T154" i="4"/>
  <c r="S154" i="4"/>
  <c r="T133" i="4"/>
  <c r="S133" i="4"/>
  <c r="J652" i="4"/>
  <c r="R652" i="4"/>
  <c r="O652" i="4" s="1"/>
  <c r="L652" i="4"/>
  <c r="P652" i="4"/>
  <c r="Q652" i="4" s="1"/>
  <c r="I652" i="4"/>
  <c r="H652" i="4"/>
  <c r="P703" i="4"/>
  <c r="Q703" i="4" s="1"/>
  <c r="R703" i="4"/>
  <c r="O703" i="4" s="1"/>
  <c r="I703" i="4"/>
  <c r="L703" i="4"/>
  <c r="J703" i="4"/>
  <c r="H703" i="4"/>
  <c r="L493" i="4"/>
  <c r="R493" i="4"/>
  <c r="O493" i="4" s="1"/>
  <c r="H493" i="4"/>
  <c r="P493" i="4"/>
  <c r="Q493" i="4" s="1"/>
  <c r="J493" i="4"/>
  <c r="I493" i="4"/>
  <c r="L254" i="4"/>
  <c r="P254" i="4" s="1"/>
  <c r="Q254" i="4" s="1"/>
  <c r="J254" i="4"/>
  <c r="I254" i="4"/>
  <c r="H254" i="4"/>
  <c r="H553" i="4"/>
  <c r="I553" i="4"/>
  <c r="R553" i="4"/>
  <c r="O553" i="4" s="1"/>
  <c r="L553" i="4"/>
  <c r="J553" i="4"/>
  <c r="P553" i="4"/>
  <c r="Q553" i="4" s="1"/>
  <c r="S766" i="4"/>
  <c r="T766" i="4"/>
  <c r="S739" i="4"/>
  <c r="T739" i="4"/>
  <c r="T669" i="4"/>
  <c r="S669" i="4"/>
  <c r="L775" i="4"/>
  <c r="P775" i="4"/>
  <c r="Q775" i="4" s="1"/>
  <c r="J775" i="4"/>
  <c r="H775" i="4"/>
  <c r="R775" i="4"/>
  <c r="O775" i="4" s="1"/>
  <c r="I775" i="4"/>
  <c r="H698" i="4"/>
  <c r="I698" i="4"/>
  <c r="R698" i="4"/>
  <c r="O698" i="4" s="1"/>
  <c r="P698" i="4"/>
  <c r="Q698" i="4" s="1"/>
  <c r="J698" i="4"/>
  <c r="L698" i="4"/>
  <c r="T605" i="4"/>
  <c r="S605" i="4"/>
  <c r="S551" i="4"/>
  <c r="T551" i="4"/>
  <c r="T799" i="4"/>
  <c r="S799" i="4"/>
  <c r="H513" i="4"/>
  <c r="L513" i="4"/>
  <c r="I513" i="4"/>
  <c r="R513" i="4"/>
  <c r="O513" i="4" s="1"/>
  <c r="P513" i="4"/>
  <c r="Q513" i="4" s="1"/>
  <c r="J513" i="4"/>
  <c r="S671" i="4"/>
  <c r="T671" i="4"/>
  <c r="L352" i="4"/>
  <c r="R352" i="4"/>
  <c r="O352" i="4" s="1"/>
  <c r="J352" i="4"/>
  <c r="H352" i="4"/>
  <c r="I352" i="4"/>
  <c r="P352" i="4"/>
  <c r="Q352" i="4" s="1"/>
  <c r="T577" i="4"/>
  <c r="S577" i="4"/>
  <c r="P329" i="4"/>
  <c r="Q329" i="4" s="1"/>
  <c r="J329" i="4"/>
  <c r="H329" i="4"/>
  <c r="L329" i="4"/>
  <c r="R329" i="4"/>
  <c r="O329" i="4" s="1"/>
  <c r="I329" i="4"/>
  <c r="S699" i="4"/>
  <c r="T699" i="4"/>
  <c r="S522" i="4"/>
  <c r="T522" i="4"/>
  <c r="T393" i="4"/>
  <c r="S393" i="4"/>
  <c r="L105" i="4"/>
  <c r="P105" i="4"/>
  <c r="Q105" i="4" s="1"/>
  <c r="J105" i="4"/>
  <c r="I105" i="4"/>
  <c r="H105" i="4"/>
  <c r="R105" i="4"/>
  <c r="O105" i="4" s="1"/>
  <c r="T309" i="4"/>
  <c r="S309" i="4"/>
  <c r="S311" i="4"/>
  <c r="T311" i="4"/>
  <c r="L440" i="4"/>
  <c r="P440" i="4" s="1"/>
  <c r="Q440" i="4" s="1"/>
  <c r="J440" i="4"/>
  <c r="I440" i="4"/>
  <c r="H440" i="4"/>
  <c r="T361" i="4"/>
  <c r="S361" i="4"/>
  <c r="T100" i="4"/>
  <c r="S100" i="4"/>
  <c r="J555" i="4"/>
  <c r="I555" i="4"/>
  <c r="H555" i="4"/>
  <c r="R555" i="4"/>
  <c r="O555" i="4" s="1"/>
  <c r="P555" i="4"/>
  <c r="Q555" i="4" s="1"/>
  <c r="L555" i="4"/>
  <c r="T472" i="4"/>
  <c r="S472" i="4"/>
  <c r="S306" i="4"/>
  <c r="T306" i="4"/>
  <c r="S204" i="4"/>
  <c r="T204" i="4"/>
  <c r="T336" i="4"/>
  <c r="S336" i="4"/>
  <c r="T140" i="4"/>
  <c r="S140" i="4"/>
  <c r="S191" i="4"/>
  <c r="T191" i="4"/>
  <c r="L617" i="4"/>
  <c r="H617" i="4"/>
  <c r="R617" i="4"/>
  <c r="O617" i="4" s="1"/>
  <c r="J617" i="4"/>
  <c r="P617" i="4"/>
  <c r="Q617" i="4" s="1"/>
  <c r="I617" i="4"/>
  <c r="L686" i="4"/>
  <c r="J686" i="4"/>
  <c r="I686" i="4"/>
  <c r="R686" i="4"/>
  <c r="O686" i="4" s="1"/>
  <c r="P686" i="4"/>
  <c r="Q686" i="4" s="1"/>
  <c r="H686" i="4"/>
  <c r="R373" i="4"/>
  <c r="O373" i="4" s="1"/>
  <c r="I373" i="4"/>
  <c r="J373" i="4"/>
  <c r="L373" i="4"/>
  <c r="H373" i="4"/>
  <c r="P373" i="4"/>
  <c r="Q373" i="4" s="1"/>
  <c r="T776" i="4"/>
  <c r="S776" i="4"/>
  <c r="H537" i="4"/>
  <c r="I537" i="4"/>
  <c r="R537" i="4"/>
  <c r="O537" i="4" s="1"/>
  <c r="P537" i="4"/>
  <c r="Q537" i="4" s="1"/>
  <c r="J537" i="4"/>
  <c r="L537" i="4"/>
  <c r="L809" i="4"/>
  <c r="R809" i="4"/>
  <c r="O809" i="4" s="1"/>
  <c r="J809" i="4"/>
  <c r="P809" i="4"/>
  <c r="Q809" i="4" s="1"/>
  <c r="I809" i="4"/>
  <c r="H809" i="4"/>
  <c r="S715" i="4"/>
  <c r="T715" i="4"/>
  <c r="L517" i="4"/>
  <c r="J517" i="4"/>
  <c r="I517" i="4"/>
  <c r="H517" i="4"/>
  <c r="R517" i="4"/>
  <c r="O517" i="4" s="1"/>
  <c r="P517" i="4"/>
  <c r="Q517" i="4" s="1"/>
  <c r="T707" i="4"/>
  <c r="S707" i="4"/>
  <c r="T543" i="4"/>
  <c r="S543" i="4"/>
  <c r="T666" i="4"/>
  <c r="S666" i="4"/>
  <c r="T601" i="4"/>
  <c r="S601" i="4"/>
  <c r="P552" i="4"/>
  <c r="Q552" i="4" s="1"/>
  <c r="J552" i="4"/>
  <c r="L552" i="4"/>
  <c r="I552" i="4"/>
  <c r="H552" i="4"/>
  <c r="R552" i="4"/>
  <c r="O552" i="4" s="1"/>
  <c r="S340" i="4"/>
  <c r="T340" i="4"/>
  <c r="S467" i="4"/>
  <c r="T467" i="4"/>
  <c r="T412" i="4"/>
  <c r="S412" i="4"/>
  <c r="J10" i="4"/>
  <c r="I10" i="4"/>
  <c r="L10" i="4"/>
  <c r="H10" i="4"/>
  <c r="R267" i="4"/>
  <c r="O267" i="4" s="1"/>
  <c r="I267" i="4"/>
  <c r="H267" i="4"/>
  <c r="L267" i="4"/>
  <c r="J267" i="4"/>
  <c r="P267" i="4"/>
  <c r="Q267" i="4" s="1"/>
  <c r="T192" i="4"/>
  <c r="S192" i="4"/>
  <c r="T123" i="4"/>
  <c r="S123" i="4"/>
  <c r="S331" i="4"/>
  <c r="T331" i="4"/>
  <c r="S308" i="4"/>
  <c r="T308" i="4"/>
  <c r="S400" i="4"/>
  <c r="T400" i="4"/>
  <c r="S390" i="4"/>
  <c r="T390" i="4"/>
  <c r="S259" i="4"/>
  <c r="T277" i="4"/>
  <c r="S277" i="4"/>
  <c r="H322" i="4"/>
  <c r="I322" i="4"/>
  <c r="R322" i="4"/>
  <c r="O322" i="4" s="1"/>
  <c r="J322" i="4"/>
  <c r="P322" i="4"/>
  <c r="Q322" i="4" s="1"/>
  <c r="L322" i="4"/>
  <c r="R389" i="4"/>
  <c r="O389" i="4" s="1"/>
  <c r="I389" i="4"/>
  <c r="L389" i="4"/>
  <c r="J389" i="4"/>
  <c r="H389" i="4"/>
  <c r="P389" i="4"/>
  <c r="Q389" i="4" s="1"/>
  <c r="T667" i="4"/>
  <c r="S667" i="4"/>
  <c r="I261" i="4"/>
  <c r="H261" i="4"/>
  <c r="L261" i="4"/>
  <c r="P261" i="4" s="1"/>
  <c r="Q261" i="4" s="1"/>
  <c r="J261" i="4"/>
  <c r="S183" i="4"/>
  <c r="T183" i="4"/>
  <c r="T377" i="4"/>
  <c r="S377" i="4"/>
  <c r="J159" i="4"/>
  <c r="I159" i="4"/>
  <c r="P159" i="4"/>
  <c r="Q159" i="4" s="1"/>
  <c r="L159" i="4"/>
  <c r="H159" i="4"/>
  <c r="R159" i="4"/>
  <c r="O159" i="4" s="1"/>
  <c r="P520" i="4"/>
  <c r="Q520" i="4" s="1"/>
  <c r="L520" i="4"/>
  <c r="R520" i="4"/>
  <c r="O520" i="4" s="1"/>
  <c r="J520" i="4"/>
  <c r="I520" i="4"/>
  <c r="H520" i="4"/>
  <c r="T66" i="4"/>
  <c r="S66" i="4"/>
  <c r="T96" i="4"/>
  <c r="S96" i="4"/>
  <c r="P736" i="4"/>
  <c r="Q736" i="4" s="1"/>
  <c r="J736" i="4"/>
  <c r="R736" i="4"/>
  <c r="O736" i="4" s="1"/>
  <c r="L736" i="4"/>
  <c r="I736" i="4"/>
  <c r="H736" i="4"/>
  <c r="L638" i="4"/>
  <c r="I638" i="4"/>
  <c r="H638" i="4"/>
  <c r="J638" i="4"/>
  <c r="R783" i="4"/>
  <c r="O783" i="4" s="1"/>
  <c r="H783" i="4"/>
  <c r="P783" i="4"/>
  <c r="Q783" i="4" s="1"/>
  <c r="L783" i="4"/>
  <c r="I783" i="4"/>
  <c r="J783" i="4"/>
  <c r="T614" i="4"/>
  <c r="S614" i="4"/>
  <c r="S714" i="4"/>
  <c r="T714" i="4"/>
  <c r="J424" i="4"/>
  <c r="H424" i="4"/>
  <c r="L424" i="4"/>
  <c r="I424" i="4"/>
  <c r="T732" i="4"/>
  <c r="S732" i="4"/>
  <c r="T823" i="4"/>
  <c r="S823" i="4"/>
  <c r="S708" i="4"/>
  <c r="T708" i="4"/>
  <c r="S731" i="4"/>
  <c r="T731" i="4"/>
  <c r="P387" i="4"/>
  <c r="Q387" i="4" s="1"/>
  <c r="I387" i="4"/>
  <c r="H387" i="4"/>
  <c r="L387" i="4"/>
  <c r="J387" i="4"/>
  <c r="R387" i="4"/>
  <c r="O387" i="4" s="1"/>
  <c r="H729" i="4"/>
  <c r="R729" i="4"/>
  <c r="O729" i="4" s="1"/>
  <c r="L729" i="4"/>
  <c r="J729" i="4"/>
  <c r="I729" i="4"/>
  <c r="P729" i="4"/>
  <c r="Q729" i="4" s="1"/>
  <c r="T381" i="4"/>
  <c r="S381" i="4"/>
  <c r="I319" i="4"/>
  <c r="R319" i="4"/>
  <c r="O319" i="4" s="1"/>
  <c r="H319" i="4"/>
  <c r="P319" i="4"/>
  <c r="Q319" i="4" s="1"/>
  <c r="L319" i="4"/>
  <c r="J319" i="4"/>
  <c r="J135" i="4"/>
  <c r="L135" i="4"/>
  <c r="R135" i="4"/>
  <c r="O135" i="4" s="1"/>
  <c r="P135" i="4"/>
  <c r="Q135" i="4" s="1"/>
  <c r="H135" i="4"/>
  <c r="I135" i="4"/>
  <c r="R797" i="4"/>
  <c r="O797" i="4" s="1"/>
  <c r="I797" i="4"/>
  <c r="P797" i="4"/>
  <c r="Q797" i="4" s="1"/>
  <c r="J797" i="4"/>
  <c r="H797" i="4"/>
  <c r="L797" i="4"/>
  <c r="S478" i="4"/>
  <c r="T478" i="4"/>
  <c r="S190" i="4"/>
  <c r="T190" i="4"/>
  <c r="H364" i="4"/>
  <c r="J364" i="4"/>
  <c r="L364" i="4"/>
  <c r="I364" i="4"/>
  <c r="R364" i="4"/>
  <c r="O364" i="4" s="1"/>
  <c r="P364" i="4"/>
  <c r="Q364" i="4" s="1"/>
  <c r="I128" i="4"/>
  <c r="R128" i="4"/>
  <c r="O128" i="4" s="1"/>
  <c r="H128" i="4"/>
  <c r="L128" i="4"/>
  <c r="J128" i="4"/>
  <c r="P128" i="4"/>
  <c r="Q128" i="4" s="1"/>
  <c r="S521" i="4"/>
  <c r="T521" i="4"/>
  <c r="T549" i="4"/>
  <c r="S549" i="4"/>
  <c r="S207" i="4"/>
  <c r="T207" i="4"/>
  <c r="L326" i="4"/>
  <c r="P326" i="4"/>
  <c r="Q326" i="4" s="1"/>
  <c r="J326" i="4"/>
  <c r="I326" i="4"/>
  <c r="H326" i="4"/>
  <c r="R326" i="4"/>
  <c r="O326" i="4" s="1"/>
  <c r="S546" i="4"/>
  <c r="T546" i="4"/>
  <c r="S394" i="4"/>
  <c r="T394" i="4"/>
  <c r="T600" i="4"/>
  <c r="S600" i="4"/>
  <c r="L246" i="4"/>
  <c r="J246" i="4"/>
  <c r="I246" i="4"/>
  <c r="H246" i="4"/>
  <c r="T328" i="4"/>
  <c r="S328" i="4"/>
  <c r="T114" i="4"/>
  <c r="S114" i="4"/>
  <c r="J87" i="4"/>
  <c r="I87" i="4"/>
  <c r="H87" i="4"/>
  <c r="R87" i="4"/>
  <c r="O87" i="4" s="1"/>
  <c r="P87" i="4"/>
  <c r="Q87" i="4" s="1"/>
  <c r="L87" i="4"/>
  <c r="H226" i="4"/>
  <c r="L226" i="4"/>
  <c r="J226" i="4"/>
  <c r="I226" i="4"/>
  <c r="L41" i="4"/>
  <c r="R41" i="4" s="1"/>
  <c r="I41" i="4"/>
  <c r="H41" i="4"/>
  <c r="J41" i="4"/>
  <c r="H37" i="4"/>
  <c r="J37" i="4"/>
  <c r="I37" i="4"/>
  <c r="L37" i="4"/>
  <c r="S257" i="4"/>
  <c r="T257" i="4"/>
  <c r="T206" i="4"/>
  <c r="S206" i="4"/>
  <c r="L724" i="4"/>
  <c r="H724" i="4"/>
  <c r="R724" i="4"/>
  <c r="O724" i="4" s="1"/>
  <c r="P724" i="4"/>
  <c r="Q724" i="4" s="1"/>
  <c r="J724" i="4"/>
  <c r="I724" i="4"/>
  <c r="L609" i="4"/>
  <c r="J609" i="4"/>
  <c r="R609" i="4"/>
  <c r="O609" i="4" s="1"/>
  <c r="I609" i="4"/>
  <c r="H609" i="4"/>
  <c r="P609" i="4"/>
  <c r="Q609" i="4" s="1"/>
  <c r="J782" i="4"/>
  <c r="I782" i="4"/>
  <c r="R782" i="4"/>
  <c r="O782" i="4" s="1"/>
  <c r="P782" i="4"/>
  <c r="Q782" i="4" s="1"/>
  <c r="H782" i="4"/>
  <c r="L782" i="4"/>
  <c r="S660" i="4"/>
  <c r="T660" i="4"/>
  <c r="I588" i="4"/>
  <c r="R588" i="4"/>
  <c r="O588" i="4" s="1"/>
  <c r="P588" i="4"/>
  <c r="Q588" i="4" s="1"/>
  <c r="L588" i="4"/>
  <c r="J588" i="4"/>
  <c r="H588" i="4"/>
  <c r="L121" i="4"/>
  <c r="P121" i="4"/>
  <c r="Q121" i="4" s="1"/>
  <c r="J121" i="4"/>
  <c r="I121" i="4"/>
  <c r="H121" i="4"/>
  <c r="R121" i="4"/>
  <c r="O121" i="4" s="1"/>
  <c r="L717" i="4"/>
  <c r="I717" i="4"/>
  <c r="J717" i="4"/>
  <c r="H717" i="4"/>
  <c r="R717" i="4"/>
  <c r="O717" i="4" s="1"/>
  <c r="P717" i="4"/>
  <c r="Q717" i="4" s="1"/>
  <c r="R777" i="4"/>
  <c r="O777" i="4" s="1"/>
  <c r="H777" i="4"/>
  <c r="P777" i="4"/>
  <c r="Q777" i="4" s="1"/>
  <c r="L777" i="4"/>
  <c r="J777" i="4"/>
  <c r="I777" i="4"/>
  <c r="L678" i="4"/>
  <c r="J678" i="4"/>
  <c r="I678" i="4"/>
  <c r="H678" i="4"/>
  <c r="R678" i="4"/>
  <c r="O678" i="4" s="1"/>
  <c r="P678" i="4"/>
  <c r="Q678" i="4" s="1"/>
  <c r="S650" i="4"/>
  <c r="T650" i="4"/>
  <c r="S800" i="4"/>
  <c r="T800" i="4"/>
  <c r="S767" i="4"/>
  <c r="T767" i="4"/>
  <c r="H682" i="4"/>
  <c r="L682" i="4"/>
  <c r="I682" i="4"/>
  <c r="J682" i="4"/>
  <c r="R682" i="4"/>
  <c r="O682" i="4" s="1"/>
  <c r="P682" i="4"/>
  <c r="Q682" i="4" s="1"/>
  <c r="T527" i="4"/>
  <c r="S527" i="4"/>
  <c r="T664" i="4"/>
  <c r="S664" i="4"/>
  <c r="S503" i="4"/>
  <c r="T503" i="4"/>
  <c r="S818" i="4"/>
  <c r="T818" i="4"/>
  <c r="R738" i="4"/>
  <c r="O738" i="4" s="1"/>
  <c r="I738" i="4"/>
  <c r="H738" i="4"/>
  <c r="J738" i="4"/>
  <c r="L738" i="4"/>
  <c r="P738" i="4"/>
  <c r="Q738" i="4" s="1"/>
  <c r="R726" i="4"/>
  <c r="O726" i="4" s="1"/>
  <c r="H726" i="4"/>
  <c r="J726" i="4"/>
  <c r="P726" i="4"/>
  <c r="Q726" i="4" s="1"/>
  <c r="L726" i="4"/>
  <c r="I726" i="4"/>
  <c r="I627" i="4"/>
  <c r="L627" i="4"/>
  <c r="J627" i="4"/>
  <c r="H627" i="4"/>
  <c r="R542" i="4"/>
  <c r="O542" i="4" s="1"/>
  <c r="H542" i="4"/>
  <c r="L542" i="4"/>
  <c r="I542" i="4"/>
  <c r="J542" i="4"/>
  <c r="P542" i="4"/>
  <c r="Q542" i="4" s="1"/>
  <c r="J438" i="4"/>
  <c r="I438" i="4"/>
  <c r="H438" i="4"/>
  <c r="L438" i="4"/>
  <c r="R438" i="4" s="1"/>
  <c r="S774" i="4"/>
  <c r="T774" i="4"/>
  <c r="J676" i="4"/>
  <c r="H676" i="4"/>
  <c r="R676" i="4"/>
  <c r="O676" i="4" s="1"/>
  <c r="L676" i="4"/>
  <c r="I676" i="4"/>
  <c r="P676" i="4"/>
  <c r="Q676" i="4" s="1"/>
  <c r="L461" i="4"/>
  <c r="H461" i="4"/>
  <c r="R461" i="4"/>
  <c r="O461" i="4" s="1"/>
  <c r="I461" i="4"/>
  <c r="J461" i="4"/>
  <c r="P461" i="4"/>
  <c r="Q461" i="4" s="1"/>
  <c r="P411" i="4"/>
  <c r="Q411" i="4" s="1"/>
  <c r="I411" i="4"/>
  <c r="H411" i="4"/>
  <c r="J411" i="4"/>
  <c r="R411" i="4"/>
  <c r="O411" i="4" s="1"/>
  <c r="L411" i="4"/>
  <c r="S692" i="4"/>
  <c r="T692" i="4"/>
  <c r="R562" i="4"/>
  <c r="O562" i="4" s="1"/>
  <c r="I562" i="4"/>
  <c r="P562" i="4"/>
  <c r="Q562" i="4" s="1"/>
  <c r="L562" i="4"/>
  <c r="J562" i="4"/>
  <c r="H562" i="4"/>
  <c r="T538" i="4"/>
  <c r="S538" i="4"/>
  <c r="P681" i="4"/>
  <c r="Q681" i="4" s="1"/>
  <c r="I681" i="4"/>
  <c r="L681" i="4"/>
  <c r="J681" i="4"/>
  <c r="R681" i="4"/>
  <c r="O681" i="4" s="1"/>
  <c r="H681" i="4"/>
  <c r="L581" i="4"/>
  <c r="J581" i="4"/>
  <c r="P581" i="4"/>
  <c r="Q581" i="4" s="1"/>
  <c r="I581" i="4"/>
  <c r="R581" i="4"/>
  <c r="O581" i="4" s="1"/>
  <c r="H581" i="4"/>
  <c r="R773" i="4"/>
  <c r="O773" i="4" s="1"/>
  <c r="I773" i="4"/>
  <c r="L773" i="4"/>
  <c r="P773" i="4"/>
  <c r="Q773" i="4" s="1"/>
  <c r="J773" i="4"/>
  <c r="H773" i="4"/>
  <c r="S518" i="4"/>
  <c r="T518" i="4"/>
  <c r="S466" i="4"/>
  <c r="T466" i="4"/>
  <c r="R126" i="4"/>
  <c r="O126" i="4" s="1"/>
  <c r="I126" i="4"/>
  <c r="L126" i="4"/>
  <c r="P126" i="4"/>
  <c r="Q126" i="4" s="1"/>
  <c r="J126" i="4"/>
  <c r="H126" i="4"/>
  <c r="I750" i="4"/>
  <c r="L750" i="4"/>
  <c r="P750" i="4"/>
  <c r="Q750" i="4" s="1"/>
  <c r="J750" i="4"/>
  <c r="H750" i="4"/>
  <c r="R750" i="4"/>
  <c r="O750" i="4" s="1"/>
  <c r="L161" i="4"/>
  <c r="R161" i="4"/>
  <c r="O161" i="4" s="1"/>
  <c r="H161" i="4"/>
  <c r="I161" i="4"/>
  <c r="J161" i="4"/>
  <c r="P161" i="4"/>
  <c r="Q161" i="4" s="1"/>
  <c r="T88" i="4"/>
  <c r="S88" i="4"/>
  <c r="I687" i="4"/>
  <c r="P687" i="4"/>
  <c r="Q687" i="4" s="1"/>
  <c r="R687" i="4"/>
  <c r="O687" i="4" s="1"/>
  <c r="L687" i="4"/>
  <c r="J687" i="4"/>
  <c r="H687" i="4"/>
  <c r="J558" i="4"/>
  <c r="P558" i="4"/>
  <c r="Q558" i="4" s="1"/>
  <c r="L558" i="4"/>
  <c r="I558" i="4"/>
  <c r="H558" i="4"/>
  <c r="R558" i="4"/>
  <c r="O558" i="4" s="1"/>
  <c r="T479" i="4"/>
  <c r="S479" i="4"/>
  <c r="S337" i="4"/>
  <c r="T337" i="4"/>
  <c r="L97" i="4"/>
  <c r="R97" i="4"/>
  <c r="O97" i="4" s="1"/>
  <c r="H97" i="4"/>
  <c r="J97" i="4"/>
  <c r="I97" i="4"/>
  <c r="P97" i="4"/>
  <c r="Q97" i="4" s="1"/>
  <c r="S514" i="4"/>
  <c r="T514" i="4"/>
  <c r="I428" i="4"/>
  <c r="H428" i="4"/>
  <c r="L428" i="4"/>
  <c r="R428" i="4" s="1"/>
  <c r="J428" i="4"/>
  <c r="S457" i="4"/>
  <c r="T457" i="4"/>
  <c r="S450" i="4"/>
  <c r="T450" i="4"/>
  <c r="J276" i="4"/>
  <c r="R276" i="4"/>
  <c r="O276" i="4" s="1"/>
  <c r="H276" i="4"/>
  <c r="P276" i="4"/>
  <c r="Q276" i="4" s="1"/>
  <c r="L276" i="4"/>
  <c r="I276" i="4"/>
  <c r="S179" i="4"/>
  <c r="T179" i="4"/>
  <c r="L184" i="4"/>
  <c r="P184" i="4"/>
  <c r="Q184" i="4" s="1"/>
  <c r="J184" i="4"/>
  <c r="I184" i="4"/>
  <c r="H184" i="4"/>
  <c r="R184" i="4"/>
  <c r="O184" i="4" s="1"/>
  <c r="J507" i="4"/>
  <c r="H507" i="4"/>
  <c r="R507" i="4"/>
  <c r="O507" i="4" s="1"/>
  <c r="P507" i="4"/>
  <c r="Q507" i="4" s="1"/>
  <c r="L507" i="4"/>
  <c r="I507" i="4"/>
  <c r="S382" i="4"/>
  <c r="T382" i="4"/>
  <c r="S324" i="4"/>
  <c r="T324" i="4"/>
  <c r="T392" i="4"/>
  <c r="S392" i="4"/>
  <c r="H117" i="4"/>
  <c r="L117" i="4"/>
  <c r="R117" i="4"/>
  <c r="O117" i="4" s="1"/>
  <c r="P117" i="4"/>
  <c r="Q117" i="4" s="1"/>
  <c r="I117" i="4"/>
  <c r="J117" i="4"/>
  <c r="T696" i="4"/>
  <c r="S696" i="4"/>
  <c r="T536" i="4"/>
  <c r="S536" i="4"/>
  <c r="T452" i="4"/>
  <c r="S452" i="4"/>
  <c r="S143" i="4"/>
  <c r="T143" i="4"/>
  <c r="L302" i="4"/>
  <c r="P302" i="4"/>
  <c r="Q302" i="4" s="1"/>
  <c r="J302" i="4"/>
  <c r="I302" i="4"/>
  <c r="H302" i="4"/>
  <c r="R302" i="4"/>
  <c r="O302" i="4" s="1"/>
  <c r="T342" i="4"/>
  <c r="S342" i="4"/>
  <c r="T166" i="4"/>
  <c r="S166" i="4"/>
  <c r="S107" i="4"/>
  <c r="T107" i="4"/>
  <c r="S122" i="4"/>
  <c r="T122" i="4"/>
  <c r="L654" i="4"/>
  <c r="H654" i="4"/>
  <c r="R654" i="4"/>
  <c r="O654" i="4" s="1"/>
  <c r="J654" i="4"/>
  <c r="I654" i="4"/>
  <c r="P654" i="4"/>
  <c r="Q654" i="4" s="1"/>
  <c r="T110" i="4"/>
  <c r="S110" i="4"/>
  <c r="L33" i="4"/>
  <c r="H33" i="4"/>
  <c r="J33" i="4"/>
  <c r="I33" i="4"/>
  <c r="T64" i="4"/>
  <c r="S64" i="4"/>
  <c r="S116" i="4"/>
  <c r="T116" i="4"/>
  <c r="S282" i="4"/>
  <c r="T282" i="4"/>
  <c r="S175" i="4"/>
  <c r="T175" i="4"/>
  <c r="T407" i="4"/>
  <c r="S407" i="4"/>
  <c r="T325" i="4"/>
  <c r="S325" i="4"/>
  <c r="S134" i="4"/>
  <c r="T134" i="4"/>
  <c r="T77" i="4"/>
  <c r="S77" i="4"/>
  <c r="S157" i="4"/>
  <c r="T157" i="4"/>
  <c r="T102" i="4"/>
  <c r="S102" i="4"/>
  <c r="L57" i="4"/>
  <c r="P57" i="4"/>
  <c r="Q57" i="4" s="1"/>
  <c r="H57" i="4"/>
  <c r="R57" i="4"/>
  <c r="O57" i="4" s="1"/>
  <c r="J57" i="4"/>
  <c r="I57" i="4"/>
  <c r="H561" i="4"/>
  <c r="J561" i="4"/>
  <c r="I561" i="4"/>
  <c r="R561" i="4"/>
  <c r="O561" i="4" s="1"/>
  <c r="L561" i="4"/>
  <c r="P561" i="4"/>
  <c r="Q561" i="4" s="1"/>
  <c r="T590" i="4"/>
  <c r="S590" i="4"/>
  <c r="I592" i="4"/>
  <c r="P592" i="4"/>
  <c r="Q592" i="4" s="1"/>
  <c r="L592" i="4"/>
  <c r="H592" i="4"/>
  <c r="R592" i="4"/>
  <c r="O592" i="4" s="1"/>
  <c r="J592" i="4"/>
  <c r="I460" i="4"/>
  <c r="L460" i="4"/>
  <c r="H460" i="4"/>
  <c r="R460" i="4"/>
  <c r="O460" i="4" s="1"/>
  <c r="P460" i="4"/>
  <c r="Q460" i="4" s="1"/>
  <c r="J460" i="4"/>
  <c r="S535" i="4"/>
  <c r="T535" i="4"/>
  <c r="T694" i="4"/>
  <c r="S694" i="4"/>
  <c r="R651" i="4"/>
  <c r="O651" i="4" s="1"/>
  <c r="I651" i="4"/>
  <c r="L651" i="4"/>
  <c r="P651" i="4"/>
  <c r="Q651" i="4" s="1"/>
  <c r="H651" i="4"/>
  <c r="J651" i="4"/>
  <c r="T471" i="4"/>
  <c r="S471" i="4"/>
  <c r="T195" i="4"/>
  <c r="S195" i="4"/>
  <c r="L384" i="4"/>
  <c r="P384" i="4"/>
  <c r="Q384" i="4" s="1"/>
  <c r="R384" i="4"/>
  <c r="O384" i="4" s="1"/>
  <c r="J384" i="4"/>
  <c r="I384" i="4"/>
  <c r="H384" i="4"/>
  <c r="T72" i="4"/>
  <c r="S72" i="4"/>
  <c r="T148" i="4"/>
  <c r="S148" i="4"/>
  <c r="S571" i="4"/>
  <c r="T571" i="4"/>
  <c r="S406" i="4"/>
  <c r="T406" i="4"/>
  <c r="S171" i="4"/>
  <c r="T171" i="4"/>
  <c r="S201" i="4"/>
  <c r="T201" i="4"/>
  <c r="I693" i="4"/>
  <c r="P693" i="4"/>
  <c r="Q693" i="4" s="1"/>
  <c r="R693" i="4"/>
  <c r="O693" i="4" s="1"/>
  <c r="L693" i="4"/>
  <c r="J693" i="4"/>
  <c r="H693" i="4"/>
  <c r="T139" i="4"/>
  <c r="S139" i="4"/>
  <c r="L662" i="4"/>
  <c r="R662" i="4"/>
  <c r="O662" i="4" s="1"/>
  <c r="H662" i="4"/>
  <c r="J662" i="4"/>
  <c r="I662" i="4"/>
  <c r="P662" i="4"/>
  <c r="Q662" i="4" s="1"/>
  <c r="T727" i="4"/>
  <c r="S727" i="4"/>
  <c r="T748" i="4"/>
  <c r="S748" i="4"/>
  <c r="T473" i="4"/>
  <c r="S473" i="4"/>
  <c r="T611" i="4"/>
  <c r="S611" i="4"/>
  <c r="S812" i="4"/>
  <c r="T812" i="4"/>
  <c r="T285" i="4"/>
  <c r="S285" i="4"/>
  <c r="T575" i="4"/>
  <c r="S575" i="4"/>
  <c r="J515" i="4"/>
  <c r="I515" i="4"/>
  <c r="H515" i="4"/>
  <c r="R515" i="4"/>
  <c r="O515" i="4" s="1"/>
  <c r="L515" i="4"/>
  <c r="P515" i="4"/>
  <c r="Q515" i="4" s="1"/>
  <c r="T794" i="4"/>
  <c r="S794" i="4"/>
  <c r="T545" i="4"/>
  <c r="S545" i="4"/>
  <c r="L222" i="4"/>
  <c r="J222" i="4"/>
  <c r="I222" i="4"/>
  <c r="H222" i="4"/>
  <c r="L137" i="4"/>
  <c r="I137" i="4"/>
  <c r="R137" i="4"/>
  <c r="O137" i="4" s="1"/>
  <c r="H137" i="4"/>
  <c r="J137" i="4"/>
  <c r="P137" i="4"/>
  <c r="Q137" i="4" s="1"/>
  <c r="T182" i="4"/>
  <c r="S182" i="4"/>
  <c r="S323" i="4"/>
  <c r="T323" i="4"/>
  <c r="T131" i="4"/>
  <c r="S131" i="4"/>
  <c r="S349" i="4"/>
  <c r="T349" i="4"/>
  <c r="S95" i="4"/>
  <c r="T95" i="4"/>
  <c r="J348" i="4"/>
  <c r="L348" i="4"/>
  <c r="R348" i="4"/>
  <c r="O348" i="4" s="1"/>
  <c r="P348" i="4"/>
  <c r="Q348" i="4" s="1"/>
  <c r="I348" i="4"/>
  <c r="H348" i="4"/>
  <c r="J814" i="4"/>
  <c r="I814" i="4"/>
  <c r="L814" i="4"/>
  <c r="P814" i="4"/>
  <c r="Q814" i="4" s="1"/>
  <c r="H814" i="4"/>
  <c r="R814" i="4"/>
  <c r="O814" i="4" s="1"/>
  <c r="L702" i="4"/>
  <c r="I702" i="4"/>
  <c r="J702" i="4"/>
  <c r="H702" i="4"/>
  <c r="R702" i="4"/>
  <c r="O702" i="4" s="1"/>
  <c r="P702" i="4"/>
  <c r="Q702" i="4" s="1"/>
  <c r="S668" i="4"/>
  <c r="T668" i="4"/>
  <c r="T709" i="4"/>
  <c r="S709" i="4"/>
  <c r="S615" i="4"/>
  <c r="T615" i="4"/>
  <c r="T597" i="4"/>
  <c r="S597" i="4"/>
  <c r="S613" i="4"/>
  <c r="T613" i="4"/>
  <c r="L670" i="4"/>
  <c r="H670" i="4"/>
  <c r="R670" i="4"/>
  <c r="O670" i="4" s="1"/>
  <c r="P670" i="4"/>
  <c r="Q670" i="4" s="1"/>
  <c r="J670" i="4"/>
  <c r="I670" i="4"/>
  <c r="T569" i="4"/>
  <c r="S569" i="4"/>
  <c r="T508" i="4"/>
  <c r="S508" i="4"/>
  <c r="S822" i="4"/>
  <c r="T822" i="4"/>
  <c r="T602" i="4"/>
  <c r="S602" i="4"/>
  <c r="P488" i="4"/>
  <c r="Q488" i="4" s="1"/>
  <c r="J488" i="4"/>
  <c r="I488" i="4"/>
  <c r="R488" i="4"/>
  <c r="O488" i="4" s="1"/>
  <c r="L488" i="4"/>
  <c r="H488" i="4"/>
  <c r="L593" i="4"/>
  <c r="R593" i="4"/>
  <c r="O593" i="4" s="1"/>
  <c r="H593" i="4"/>
  <c r="P593" i="4"/>
  <c r="Q593" i="4" s="1"/>
  <c r="J593" i="4"/>
  <c r="I593" i="4"/>
  <c r="T264" i="4"/>
  <c r="S264" i="4"/>
  <c r="J104" i="4"/>
  <c r="I104" i="4"/>
  <c r="R104" i="4"/>
  <c r="O104" i="4" s="1"/>
  <c r="P104" i="4"/>
  <c r="Q104" i="4" s="1"/>
  <c r="H104" i="4"/>
  <c r="L104" i="4"/>
  <c r="L645" i="4"/>
  <c r="P645" i="4" s="1"/>
  <c r="Q645" i="4" s="1"/>
  <c r="J645" i="4"/>
  <c r="I645" i="4"/>
  <c r="H645" i="4"/>
  <c r="T495" i="4"/>
  <c r="S495" i="4"/>
  <c r="T297" i="4"/>
  <c r="S297" i="4"/>
  <c r="L341" i="4"/>
  <c r="J341" i="4"/>
  <c r="I341" i="4"/>
  <c r="H341" i="4"/>
  <c r="R341" i="4"/>
  <c r="O341" i="4" s="1"/>
  <c r="P341" i="4"/>
  <c r="Q341" i="4" s="1"/>
  <c r="T129" i="4"/>
  <c r="S129" i="4"/>
  <c r="L446" i="4"/>
  <c r="J446" i="4"/>
  <c r="P446" i="4"/>
  <c r="Q446" i="4" s="1"/>
  <c r="I446" i="4"/>
  <c r="R446" i="4"/>
  <c r="O446" i="4" s="1"/>
  <c r="H446" i="4"/>
  <c r="T516" i="4"/>
  <c r="S516" i="4"/>
  <c r="R490" i="4"/>
  <c r="O490" i="4" s="1"/>
  <c r="I490" i="4"/>
  <c r="L490" i="4"/>
  <c r="J490" i="4"/>
  <c r="P490" i="4"/>
  <c r="Q490" i="4" s="1"/>
  <c r="H490" i="4"/>
  <c r="T383" i="4"/>
  <c r="S383" i="4"/>
  <c r="T89" i="4"/>
  <c r="S89" i="4"/>
  <c r="T85" i="4"/>
  <c r="S85" i="4"/>
  <c r="I14" i="4"/>
  <c r="L14" i="4"/>
  <c r="H14" i="4"/>
  <c r="J14" i="4"/>
  <c r="L241" i="4"/>
  <c r="H241" i="4"/>
  <c r="I241" i="4"/>
  <c r="J241" i="4"/>
  <c r="P576" i="4"/>
  <c r="Q576" i="4" s="1"/>
  <c r="I576" i="4"/>
  <c r="R576" i="4"/>
  <c r="O576" i="4" s="1"/>
  <c r="L576" i="4"/>
  <c r="J576" i="4"/>
  <c r="H576" i="4"/>
  <c r="S386" i="4"/>
  <c r="T386" i="4"/>
  <c r="H101" i="4"/>
  <c r="J101" i="4"/>
  <c r="I101" i="4"/>
  <c r="R101" i="4"/>
  <c r="O101" i="4" s="1"/>
  <c r="P101" i="4"/>
  <c r="Q101" i="4" s="1"/>
  <c r="L101" i="4"/>
  <c r="J231" i="4"/>
  <c r="I231" i="4"/>
  <c r="L231" i="4"/>
  <c r="H231" i="4"/>
  <c r="P289" i="4"/>
  <c r="Q289" i="4" s="1"/>
  <c r="J289" i="4"/>
  <c r="I289" i="4"/>
  <c r="R289" i="4"/>
  <c r="O289" i="4" s="1"/>
  <c r="L289" i="4"/>
  <c r="H289" i="4"/>
  <c r="T208" i="4"/>
  <c r="S208" i="4"/>
  <c r="L816" i="4"/>
  <c r="I816" i="4"/>
  <c r="H816" i="4"/>
  <c r="P816" i="4"/>
  <c r="Q816" i="4" s="1"/>
  <c r="R816" i="4"/>
  <c r="O816" i="4" s="1"/>
  <c r="J816" i="4"/>
  <c r="S771" i="4"/>
  <c r="T771" i="4"/>
  <c r="S704" i="4"/>
  <c r="T704" i="4"/>
  <c r="T789" i="4"/>
  <c r="S789" i="4"/>
  <c r="P728" i="4"/>
  <c r="Q728" i="4" s="1"/>
  <c r="H728" i="4"/>
  <c r="J728" i="4"/>
  <c r="I728" i="4"/>
  <c r="L728" i="4"/>
  <c r="R728" i="4"/>
  <c r="O728" i="4" s="1"/>
  <c r="S591" i="4"/>
  <c r="T591" i="4"/>
  <c r="T758" i="4"/>
  <c r="S758" i="4"/>
  <c r="I442" i="4"/>
  <c r="J442" i="4"/>
  <c r="H442" i="4"/>
  <c r="P421" i="4" s="1"/>
  <c r="Q421" i="4" s="1"/>
  <c r="L442" i="4"/>
  <c r="R442" i="4" s="1"/>
  <c r="O442" i="4" s="1"/>
  <c r="S499" i="4"/>
  <c r="T499" i="4"/>
  <c r="S470" i="4"/>
  <c r="T470" i="4"/>
  <c r="J225" i="4"/>
  <c r="I225" i="4"/>
  <c r="H225" i="4"/>
  <c r="L225" i="4"/>
  <c r="S700" i="4"/>
  <c r="T700" i="4"/>
  <c r="P544" i="4"/>
  <c r="Q544" i="4" s="1"/>
  <c r="L544" i="4"/>
  <c r="R544" i="4"/>
  <c r="O544" i="4" s="1"/>
  <c r="I544" i="4"/>
  <c r="H544" i="4"/>
  <c r="J544" i="4"/>
  <c r="S272" i="4"/>
  <c r="T272" i="4"/>
  <c r="J138" i="4"/>
  <c r="R138" i="4"/>
  <c r="O138" i="4" s="1"/>
  <c r="P138" i="4"/>
  <c r="Q138" i="4" s="1"/>
  <c r="L138" i="4"/>
  <c r="I138" i="4"/>
  <c r="H138" i="4"/>
  <c r="H761" i="4"/>
  <c r="L761" i="4"/>
  <c r="P761" i="4"/>
  <c r="Q761" i="4" s="1"/>
  <c r="J761" i="4"/>
  <c r="I761" i="4"/>
  <c r="R761" i="4"/>
  <c r="O761" i="4" s="1"/>
  <c r="T202" i="4"/>
  <c r="S202" i="4"/>
  <c r="T67" i="4"/>
  <c r="S67" i="4"/>
  <c r="T346" i="4"/>
  <c r="S346" i="4"/>
  <c r="T468" i="4"/>
  <c r="S468" i="4"/>
  <c r="J436" i="4"/>
  <c r="L436" i="4"/>
  <c r="I436" i="4"/>
  <c r="H436" i="4"/>
  <c r="J547" i="4"/>
  <c r="I547" i="4"/>
  <c r="H547" i="4"/>
  <c r="R547" i="4"/>
  <c r="O547" i="4" s="1"/>
  <c r="P547" i="4"/>
  <c r="Q547" i="4" s="1"/>
  <c r="L547" i="4"/>
  <c r="S149" i="4"/>
  <c r="T149" i="4"/>
  <c r="R365" i="4"/>
  <c r="O365" i="4" s="1"/>
  <c r="I365" i="4"/>
  <c r="J365" i="4"/>
  <c r="L365" i="4"/>
  <c r="H365" i="4"/>
  <c r="P365" i="4"/>
  <c r="Q365" i="4" s="1"/>
  <c r="L679" i="4"/>
  <c r="P679" i="4"/>
  <c r="Q679" i="4" s="1"/>
  <c r="H679" i="4"/>
  <c r="J679" i="4"/>
  <c r="I679" i="4"/>
  <c r="R679" i="4"/>
  <c r="O679" i="4" s="1"/>
  <c r="H529" i="4"/>
  <c r="I529" i="4"/>
  <c r="J529" i="4"/>
  <c r="R529" i="4"/>
  <c r="O529" i="4" s="1"/>
  <c r="L529" i="4"/>
  <c r="P529" i="4"/>
  <c r="Q529" i="4" s="1"/>
  <c r="R730" i="4"/>
  <c r="O730" i="4" s="1"/>
  <c r="I730" i="4"/>
  <c r="H730" i="4"/>
  <c r="J730" i="4"/>
  <c r="L730" i="4"/>
  <c r="P730" i="4"/>
  <c r="Q730" i="4" s="1"/>
  <c r="T740" i="4"/>
  <c r="S740" i="4"/>
  <c r="S481" i="4"/>
  <c r="T481" i="4"/>
  <c r="T482" i="4"/>
  <c r="S482" i="4"/>
  <c r="P657" i="4"/>
  <c r="Q657" i="4" s="1"/>
  <c r="J657" i="4"/>
  <c r="I657" i="4"/>
  <c r="L657" i="4"/>
  <c r="R657" i="4"/>
  <c r="O657" i="4" s="1"/>
  <c r="H657" i="4"/>
  <c r="S273" i="4"/>
  <c r="T273" i="4"/>
  <c r="T570" i="4"/>
  <c r="S570" i="4"/>
  <c r="I391" i="4"/>
  <c r="J391" i="4"/>
  <c r="H391" i="4"/>
  <c r="R391" i="4"/>
  <c r="O391" i="4" s="1"/>
  <c r="P391" i="4"/>
  <c r="Q391" i="4" s="1"/>
  <c r="L391" i="4"/>
  <c r="S530" i="4"/>
  <c r="T530" i="4"/>
  <c r="T548" i="4"/>
  <c r="S548" i="4"/>
  <c r="I219" i="4"/>
  <c r="J219" i="4"/>
  <c r="L219" i="4"/>
  <c r="R219" i="4" s="1"/>
  <c r="H219" i="4"/>
  <c r="L661" i="4"/>
  <c r="J661" i="4"/>
  <c r="R661" i="4"/>
  <c r="O661" i="4" s="1"/>
  <c r="P661" i="4"/>
  <c r="Q661" i="4" s="1"/>
  <c r="I661" i="4"/>
  <c r="H661" i="4"/>
  <c r="R397" i="4"/>
  <c r="O397" i="4" s="1"/>
  <c r="I397" i="4"/>
  <c r="H397" i="4"/>
  <c r="J397" i="4"/>
  <c r="L397" i="4"/>
  <c r="P397" i="4"/>
  <c r="Q397" i="4" s="1"/>
  <c r="J40" i="4"/>
  <c r="I40" i="4"/>
  <c r="L40" i="4"/>
  <c r="H40" i="4"/>
  <c r="R82" i="4"/>
  <c r="O82" i="4" s="1"/>
  <c r="H82" i="4"/>
  <c r="P82" i="4"/>
  <c r="Q82" i="4" s="1"/>
  <c r="J82" i="4"/>
  <c r="I82" i="4"/>
  <c r="L82" i="4"/>
  <c r="L73" i="4"/>
  <c r="I73" i="4"/>
  <c r="R73" i="4"/>
  <c r="O73" i="4" s="1"/>
  <c r="H73" i="4"/>
  <c r="P73" i="4"/>
  <c r="Q73" i="4" s="1"/>
  <c r="J73" i="4"/>
  <c r="T287" i="4"/>
  <c r="S287" i="4"/>
  <c r="S713" i="4"/>
  <c r="T713" i="4"/>
  <c r="T112" i="4"/>
  <c r="S112" i="4"/>
  <c r="T69" i="4"/>
  <c r="S69" i="4"/>
  <c r="S303" i="4"/>
  <c r="T303" i="4"/>
  <c r="H718" i="4"/>
  <c r="R718" i="4"/>
  <c r="O718" i="4" s="1"/>
  <c r="I718" i="4"/>
  <c r="P718" i="4"/>
  <c r="Q718" i="4" s="1"/>
  <c r="J718" i="4"/>
  <c r="L718" i="4"/>
  <c r="T813" i="4"/>
  <c r="S813" i="4"/>
  <c r="L792" i="4"/>
  <c r="R792" i="4"/>
  <c r="O792" i="4" s="1"/>
  <c r="H792" i="4"/>
  <c r="J792" i="4"/>
  <c r="P792" i="4"/>
  <c r="Q792" i="4" s="1"/>
  <c r="I792" i="4"/>
  <c r="R580" i="4"/>
  <c r="O580" i="4" s="1"/>
  <c r="P580" i="4"/>
  <c r="Q580" i="4" s="1"/>
  <c r="L580" i="4"/>
  <c r="J580" i="4"/>
  <c r="I580" i="4"/>
  <c r="H580" i="4"/>
  <c r="L445" i="4"/>
  <c r="J445" i="4"/>
  <c r="R445" i="4"/>
  <c r="O445" i="4" s="1"/>
  <c r="P445" i="4"/>
  <c r="Q445" i="4" s="1"/>
  <c r="H445" i="4"/>
  <c r="I445" i="4"/>
  <c r="S802" i="4"/>
  <c r="T802" i="4"/>
  <c r="T762" i="4"/>
  <c r="S762" i="4"/>
  <c r="P803" i="4"/>
  <c r="Q803" i="4" s="1"/>
  <c r="L803" i="4"/>
  <c r="R803" i="4"/>
  <c r="O803" i="4" s="1"/>
  <c r="J803" i="4"/>
  <c r="I803" i="4"/>
  <c r="H803" i="4"/>
  <c r="T768" i="4"/>
  <c r="S768" i="4"/>
  <c r="P787" i="4"/>
  <c r="Q787" i="4" s="1"/>
  <c r="J787" i="4"/>
  <c r="H787" i="4"/>
  <c r="L787" i="4"/>
  <c r="R787" i="4"/>
  <c r="O787" i="4" s="1"/>
  <c r="I787" i="4"/>
  <c r="J806" i="4"/>
  <c r="H806" i="4"/>
  <c r="R806" i="4"/>
  <c r="O806" i="4" s="1"/>
  <c r="P806" i="4"/>
  <c r="Q806" i="4" s="1"/>
  <c r="L806" i="4"/>
  <c r="I806" i="4"/>
  <c r="I772" i="4"/>
  <c r="L772" i="4"/>
  <c r="P772" i="4"/>
  <c r="Q772" i="4" s="1"/>
  <c r="J772" i="4"/>
  <c r="H772" i="4"/>
  <c r="R772" i="4"/>
  <c r="O772" i="4" s="1"/>
  <c r="T770" i="4"/>
  <c r="S770" i="4"/>
  <c r="S755" i="4"/>
  <c r="T755" i="4"/>
  <c r="P801" i="4"/>
  <c r="Q801" i="4" s="1"/>
  <c r="J801" i="4"/>
  <c r="I801" i="4"/>
  <c r="R801" i="4"/>
  <c r="O801" i="4" s="1"/>
  <c r="L801" i="4"/>
  <c r="H801" i="4"/>
  <c r="S720" i="4"/>
  <c r="T720" i="4"/>
  <c r="T757" i="4"/>
  <c r="S757" i="4"/>
  <c r="S487" i="4"/>
  <c r="T487" i="4"/>
  <c r="R474" i="4"/>
  <c r="O474" i="4" s="1"/>
  <c r="I474" i="4"/>
  <c r="J474" i="4"/>
  <c r="P474" i="4"/>
  <c r="Q474" i="4" s="1"/>
  <c r="L474" i="4"/>
  <c r="H474" i="4"/>
  <c r="T788" i="4"/>
  <c r="S788" i="4"/>
  <c r="T519" i="4"/>
  <c r="S519" i="4"/>
  <c r="L485" i="4"/>
  <c r="H485" i="4"/>
  <c r="R485" i="4"/>
  <c r="O485" i="4" s="1"/>
  <c r="I485" i="4"/>
  <c r="J485" i="4"/>
  <c r="P485" i="4"/>
  <c r="Q485" i="4" s="1"/>
  <c r="S379" i="4"/>
  <c r="T379" i="4"/>
  <c r="I817" i="4"/>
  <c r="R817" i="4"/>
  <c r="O817" i="4" s="1"/>
  <c r="P817" i="4"/>
  <c r="Q817" i="4" s="1"/>
  <c r="L817" i="4"/>
  <c r="J817" i="4"/>
  <c r="H817" i="4"/>
  <c r="T497" i="4"/>
  <c r="S497" i="4"/>
  <c r="S465" i="4"/>
  <c r="T465" i="4"/>
  <c r="T737" i="4"/>
  <c r="S737" i="4"/>
  <c r="S491" i="4"/>
  <c r="T491" i="4"/>
  <c r="T449" i="4"/>
  <c r="S449" i="4"/>
  <c r="P355" i="4"/>
  <c r="Q355" i="4" s="1"/>
  <c r="J355" i="4"/>
  <c r="I355" i="4"/>
  <c r="R355" i="4"/>
  <c r="O355" i="4" s="1"/>
  <c r="H355" i="4"/>
  <c r="L355" i="4"/>
  <c r="P265" i="4"/>
  <c r="Q265" i="4" s="1"/>
  <c r="J265" i="4"/>
  <c r="I265" i="4"/>
  <c r="L265" i="4"/>
  <c r="H265" i="4"/>
  <c r="R265" i="4"/>
  <c r="O265" i="4" s="1"/>
  <c r="S582" i="4"/>
  <c r="T582" i="4"/>
  <c r="H356" i="4"/>
  <c r="J356" i="4"/>
  <c r="R356" i="4"/>
  <c r="O356" i="4" s="1"/>
  <c r="L356" i="4"/>
  <c r="I356" i="4"/>
  <c r="P356" i="4"/>
  <c r="Q356" i="4" s="1"/>
  <c r="S332" i="4"/>
  <c r="T332" i="4"/>
  <c r="L193" i="4"/>
  <c r="R193" i="4"/>
  <c r="O193" i="4" s="1"/>
  <c r="P193" i="4"/>
  <c r="Q193" i="4" s="1"/>
  <c r="J193" i="4"/>
  <c r="I193" i="4"/>
  <c r="H193" i="4"/>
  <c r="J119" i="4"/>
  <c r="I119" i="4"/>
  <c r="R119" i="4"/>
  <c r="O119" i="4" s="1"/>
  <c r="H119" i="4"/>
  <c r="P119" i="4"/>
  <c r="Q119" i="4" s="1"/>
  <c r="L119" i="4"/>
  <c r="S763" i="4"/>
  <c r="T763" i="4"/>
  <c r="R653" i="4"/>
  <c r="O653" i="4" s="1"/>
  <c r="H653" i="4"/>
  <c r="L653" i="4"/>
  <c r="J653" i="4"/>
  <c r="I653" i="4"/>
  <c r="P653" i="4"/>
  <c r="Q653" i="4" s="1"/>
  <c r="H396" i="4"/>
  <c r="L396" i="4"/>
  <c r="P396" i="4"/>
  <c r="Q396" i="4" s="1"/>
  <c r="J396" i="4"/>
  <c r="I396" i="4"/>
  <c r="R396" i="4"/>
  <c r="O396" i="4" s="1"/>
  <c r="T158" i="4"/>
  <c r="S158" i="4"/>
  <c r="T509" i="4"/>
  <c r="S509" i="4"/>
  <c r="P313" i="4"/>
  <c r="Q313" i="4" s="1"/>
  <c r="I313" i="4"/>
  <c r="R313" i="4"/>
  <c r="O313" i="4" s="1"/>
  <c r="H313" i="4"/>
  <c r="L313" i="4"/>
  <c r="J313" i="4"/>
  <c r="I385" i="4"/>
  <c r="J385" i="4"/>
  <c r="H385" i="4"/>
  <c r="L385" i="4"/>
  <c r="R385" i="4"/>
  <c r="O385" i="4" s="1"/>
  <c r="P385" i="4"/>
  <c r="Q385" i="4" s="1"/>
  <c r="S374" i="4"/>
  <c r="T374" i="4"/>
  <c r="H274" i="4"/>
  <c r="J274" i="4"/>
  <c r="L274" i="4"/>
  <c r="P274" i="4"/>
  <c r="Q274" i="4" s="1"/>
  <c r="I274" i="4"/>
  <c r="R274" i="4"/>
  <c r="O274" i="4" s="1"/>
  <c r="P196" i="4"/>
  <c r="Q196" i="4" s="1"/>
  <c r="J196" i="4"/>
  <c r="L196" i="4"/>
  <c r="I196" i="4"/>
  <c r="H196" i="4"/>
  <c r="R196" i="4"/>
  <c r="O196" i="4" s="1"/>
  <c r="J79" i="4"/>
  <c r="R79" i="4"/>
  <c r="O79" i="4" s="1"/>
  <c r="H79" i="4"/>
  <c r="P79" i="4"/>
  <c r="Q79" i="4" s="1"/>
  <c r="I79" i="4"/>
  <c r="L79" i="4"/>
  <c r="H298" i="4"/>
  <c r="J298" i="4"/>
  <c r="I298" i="4"/>
  <c r="P298" i="4"/>
  <c r="Q298" i="4" s="1"/>
  <c r="L298" i="4"/>
  <c r="R298" i="4"/>
  <c r="O298" i="4" s="1"/>
  <c r="H290" i="4"/>
  <c r="L290" i="4"/>
  <c r="J290" i="4"/>
  <c r="R290" i="4"/>
  <c r="O290" i="4" s="1"/>
  <c r="P290" i="4"/>
  <c r="Q290" i="4" s="1"/>
  <c r="I290" i="4"/>
  <c r="T75" i="4"/>
  <c r="S75" i="4"/>
  <c r="J295" i="4"/>
  <c r="I295" i="4"/>
  <c r="R295" i="4"/>
  <c r="O295" i="4" s="1"/>
  <c r="P295" i="4"/>
  <c r="Q295" i="4" s="1"/>
  <c r="L295" i="4"/>
  <c r="H295" i="4"/>
  <c r="I243" i="4"/>
  <c r="J243" i="4"/>
  <c r="H243" i="4"/>
  <c r="L243" i="4"/>
  <c r="R243" i="4" s="1"/>
  <c r="L90" i="4"/>
  <c r="J90" i="4"/>
  <c r="I90" i="4"/>
  <c r="H90" i="4"/>
  <c r="P90" i="4"/>
  <c r="Q90" i="4" s="1"/>
  <c r="R90" i="4"/>
  <c r="O90" i="4" s="1"/>
  <c r="R675" i="4"/>
  <c r="O675" i="4" s="1"/>
  <c r="I675" i="4"/>
  <c r="J675" i="4"/>
  <c r="L675" i="4"/>
  <c r="P675" i="4"/>
  <c r="Q675" i="4" s="1"/>
  <c r="H675" i="4"/>
  <c r="L230" i="4"/>
  <c r="R230" i="4" s="1"/>
  <c r="H230" i="4"/>
  <c r="J230" i="4"/>
  <c r="I230" i="4"/>
  <c r="R347" i="4"/>
  <c r="O347" i="4" s="1"/>
  <c r="I347" i="4"/>
  <c r="J347" i="4"/>
  <c r="P347" i="4"/>
  <c r="Q347" i="4" s="1"/>
  <c r="L347" i="4"/>
  <c r="H347" i="4"/>
  <c r="R598" i="4"/>
  <c r="O598" i="4" s="1"/>
  <c r="I598" i="4"/>
  <c r="J598" i="4"/>
  <c r="L598" i="4"/>
  <c r="P598" i="4"/>
  <c r="Q598" i="4" s="1"/>
  <c r="H598" i="4"/>
  <c r="T147" i="4"/>
  <c r="S147" i="4"/>
  <c r="T205" i="4"/>
  <c r="S205" i="4"/>
  <c r="T160" i="4"/>
  <c r="S160" i="4"/>
  <c r="S511" i="4"/>
  <c r="T511" i="4"/>
  <c r="T296" i="4"/>
  <c r="S296" i="4"/>
  <c r="S304" i="4"/>
  <c r="T304" i="4"/>
  <c r="P132" i="4"/>
  <c r="Q132" i="4" s="1"/>
  <c r="J132" i="4"/>
  <c r="R132" i="4"/>
  <c r="O132" i="4" s="1"/>
  <c r="I132" i="4"/>
  <c r="L132" i="4"/>
  <c r="H132" i="4"/>
  <c r="T711" i="4"/>
  <c r="S711" i="4"/>
  <c r="P464" i="4"/>
  <c r="Q464" i="4" s="1"/>
  <c r="L464" i="4"/>
  <c r="J464" i="4"/>
  <c r="I464" i="4"/>
  <c r="H464" i="4"/>
  <c r="R464" i="4"/>
  <c r="O464" i="4" s="1"/>
  <c r="P180" i="4"/>
  <c r="Q180" i="4" s="1"/>
  <c r="I180" i="4"/>
  <c r="R180" i="4"/>
  <c r="O180" i="4" s="1"/>
  <c r="H180" i="4"/>
  <c r="L180" i="4"/>
  <c r="J180" i="4"/>
  <c r="T115" i="4"/>
  <c r="S115" i="4"/>
  <c r="T78" i="4"/>
  <c r="S78" i="4"/>
  <c r="R458" i="4"/>
  <c r="O458" i="4" s="1"/>
  <c r="I458" i="4"/>
  <c r="L458" i="4"/>
  <c r="P458" i="4"/>
  <c r="Q458" i="4" s="1"/>
  <c r="J458" i="4"/>
  <c r="H458" i="4"/>
  <c r="T168" i="4"/>
  <c r="S168" i="4"/>
  <c r="P92" i="4"/>
  <c r="Q92" i="4" s="1"/>
  <c r="J92" i="4"/>
  <c r="I92" i="4"/>
  <c r="L92" i="4"/>
  <c r="R92" i="4"/>
  <c r="O92" i="4" s="1"/>
  <c r="H92" i="4"/>
  <c r="S198" i="4"/>
  <c r="T198" i="4"/>
  <c r="S334" i="4"/>
  <c r="T334" i="4"/>
  <c r="I58" i="4"/>
  <c r="R58" i="4"/>
  <c r="O58" i="4" s="1"/>
  <c r="H58" i="4"/>
  <c r="P58" i="4"/>
  <c r="Q58" i="4" s="1"/>
  <c r="L58" i="4"/>
  <c r="J58" i="4"/>
  <c r="T86" i="4"/>
  <c r="S86" i="4"/>
  <c r="S151" i="4"/>
  <c r="T151" i="4"/>
  <c r="L816" i="3"/>
  <c r="J816" i="3"/>
  <c r="R816" i="3"/>
  <c r="O816" i="3" s="1"/>
  <c r="I816" i="3"/>
  <c r="P816" i="3"/>
  <c r="Q816" i="3" s="1"/>
  <c r="H816" i="3"/>
  <c r="T778" i="3"/>
  <c r="S778" i="3"/>
  <c r="P779" i="3"/>
  <c r="Q779" i="3" s="1"/>
  <c r="L779" i="3"/>
  <c r="J779" i="3"/>
  <c r="I779" i="3"/>
  <c r="H779" i="3"/>
  <c r="R779" i="3"/>
  <c r="O779" i="3" s="1"/>
  <c r="L758" i="3"/>
  <c r="J758" i="3"/>
  <c r="I758" i="3"/>
  <c r="H758" i="3"/>
  <c r="R758" i="3"/>
  <c r="O758" i="3" s="1"/>
  <c r="P758" i="3"/>
  <c r="Q758" i="3" s="1"/>
  <c r="T742" i="3"/>
  <c r="S742" i="3"/>
  <c r="J771" i="3"/>
  <c r="R771" i="3"/>
  <c r="O771" i="3" s="1"/>
  <c r="I771" i="3"/>
  <c r="H771" i="3"/>
  <c r="L771" i="3"/>
  <c r="P771" i="3"/>
  <c r="Q771" i="3" s="1"/>
  <c r="L729" i="3"/>
  <c r="J729" i="3"/>
  <c r="I729" i="3"/>
  <c r="H729" i="3"/>
  <c r="R729" i="3"/>
  <c r="O729" i="3" s="1"/>
  <c r="P729" i="3"/>
  <c r="Q729" i="3" s="1"/>
  <c r="T767" i="3"/>
  <c r="S767" i="3"/>
  <c r="S752" i="3"/>
  <c r="T752" i="3"/>
  <c r="P561" i="3"/>
  <c r="Q561" i="3" s="1"/>
  <c r="J561" i="3"/>
  <c r="I561" i="3"/>
  <c r="R561" i="3"/>
  <c r="O561" i="3" s="1"/>
  <c r="H561" i="3"/>
  <c r="L561" i="3"/>
  <c r="H521" i="3"/>
  <c r="P521" i="3"/>
  <c r="Q521" i="3" s="1"/>
  <c r="L521" i="3"/>
  <c r="J521" i="3"/>
  <c r="I521" i="3"/>
  <c r="R521" i="3"/>
  <c r="O521" i="3" s="1"/>
  <c r="S763" i="3"/>
  <c r="T763" i="3"/>
  <c r="I628" i="3"/>
  <c r="H628" i="3"/>
  <c r="L628" i="3"/>
  <c r="P628" i="3" s="1"/>
  <c r="Q628" i="3" s="1"/>
  <c r="J628" i="3"/>
  <c r="S612" i="3"/>
  <c r="T612" i="3"/>
  <c r="H501" i="3"/>
  <c r="L501" i="3"/>
  <c r="J501" i="3"/>
  <c r="R501" i="3"/>
  <c r="O501" i="3" s="1"/>
  <c r="P501" i="3"/>
  <c r="Q501" i="3" s="1"/>
  <c r="I501" i="3"/>
  <c r="T314" i="3"/>
  <c r="S314" i="3"/>
  <c r="S500" i="3"/>
  <c r="T500" i="3"/>
  <c r="I443" i="3"/>
  <c r="L443" i="3"/>
  <c r="P443" i="3" s="1"/>
  <c r="Q443" i="3" s="1"/>
  <c r="H443" i="3"/>
  <c r="J443" i="3"/>
  <c r="T188" i="3"/>
  <c r="S188" i="3"/>
  <c r="T484" i="3"/>
  <c r="S484" i="3"/>
  <c r="R494" i="3"/>
  <c r="O494" i="3" s="1"/>
  <c r="I494" i="3"/>
  <c r="J494" i="3"/>
  <c r="H494" i="3"/>
  <c r="L494" i="3"/>
  <c r="P494" i="3"/>
  <c r="Q494" i="3" s="1"/>
  <c r="R104" i="3"/>
  <c r="O104" i="3" s="1"/>
  <c r="I104" i="3"/>
  <c r="J104" i="3"/>
  <c r="H104" i="3"/>
  <c r="P104" i="3"/>
  <c r="Q104" i="3" s="1"/>
  <c r="L104" i="3"/>
  <c r="S353" i="3"/>
  <c r="T353" i="3"/>
  <c r="I178" i="3"/>
  <c r="H178" i="3"/>
  <c r="R178" i="3"/>
  <c r="O178" i="3" s="1"/>
  <c r="P178" i="3"/>
  <c r="Q178" i="3" s="1"/>
  <c r="L178" i="3"/>
  <c r="J178" i="3"/>
  <c r="S160" i="3"/>
  <c r="T160" i="3"/>
  <c r="J129" i="3"/>
  <c r="L129" i="3"/>
  <c r="I129" i="3"/>
  <c r="P129" i="3"/>
  <c r="Q129" i="3" s="1"/>
  <c r="H129" i="3"/>
  <c r="R129" i="3"/>
  <c r="O129" i="3" s="1"/>
  <c r="L480" i="3"/>
  <c r="I480" i="3"/>
  <c r="J480" i="3"/>
  <c r="H480" i="3"/>
  <c r="R480" i="3"/>
  <c r="O480" i="3" s="1"/>
  <c r="P480" i="3"/>
  <c r="Q480" i="3" s="1"/>
  <c r="S357" i="3"/>
  <c r="T357" i="3"/>
  <c r="H32" i="3"/>
  <c r="J32" i="3"/>
  <c r="I32" i="3"/>
  <c r="T107" i="3"/>
  <c r="S107" i="3"/>
  <c r="T141" i="3"/>
  <c r="S141" i="3"/>
  <c r="S105" i="3"/>
  <c r="T105" i="3"/>
  <c r="T804" i="3"/>
  <c r="S804" i="3"/>
  <c r="I689" i="3"/>
  <c r="R689" i="3"/>
  <c r="O689" i="3" s="1"/>
  <c r="H689" i="3"/>
  <c r="J689" i="3"/>
  <c r="P689" i="3"/>
  <c r="Q689" i="3" s="1"/>
  <c r="L689" i="3"/>
  <c r="T666" i="3"/>
  <c r="S666" i="3"/>
  <c r="S688" i="3"/>
  <c r="T688" i="3"/>
  <c r="L698" i="3"/>
  <c r="P698" i="3"/>
  <c r="Q698" i="3" s="1"/>
  <c r="J698" i="3"/>
  <c r="I698" i="3"/>
  <c r="R698" i="3"/>
  <c r="O698" i="3" s="1"/>
  <c r="H698" i="3"/>
  <c r="L558" i="3"/>
  <c r="J558" i="3"/>
  <c r="I558" i="3"/>
  <c r="H558" i="3"/>
  <c r="R558" i="3"/>
  <c r="O558" i="3" s="1"/>
  <c r="P558" i="3"/>
  <c r="Q558" i="3" s="1"/>
  <c r="S532" i="3"/>
  <c r="T532" i="3"/>
  <c r="T469" i="3"/>
  <c r="S469" i="3"/>
  <c r="T518" i="3"/>
  <c r="S518" i="3"/>
  <c r="T453" i="3"/>
  <c r="S453" i="3"/>
  <c r="T322" i="3"/>
  <c r="S322" i="3"/>
  <c r="S407" i="3"/>
  <c r="T407" i="3"/>
  <c r="L489" i="3"/>
  <c r="I489" i="3"/>
  <c r="P489" i="3"/>
  <c r="Q489" i="3" s="1"/>
  <c r="J489" i="3"/>
  <c r="R489" i="3"/>
  <c r="O489" i="3" s="1"/>
  <c r="H489" i="3"/>
  <c r="L460" i="3"/>
  <c r="J460" i="3"/>
  <c r="H460" i="3"/>
  <c r="P460" i="3"/>
  <c r="Q460" i="3" s="1"/>
  <c r="I460" i="3"/>
  <c r="R460" i="3"/>
  <c r="O460" i="3" s="1"/>
  <c r="P310" i="3"/>
  <c r="Q310" i="3" s="1"/>
  <c r="J310" i="3"/>
  <c r="I310" i="3"/>
  <c r="H310" i="3"/>
  <c r="R310" i="3"/>
  <c r="O310" i="3" s="1"/>
  <c r="L310" i="3"/>
  <c r="T288" i="3"/>
  <c r="S288" i="3"/>
  <c r="T152" i="3"/>
  <c r="S152" i="3"/>
  <c r="T168" i="3"/>
  <c r="S168" i="3"/>
  <c r="P787" i="3"/>
  <c r="Q787" i="3" s="1"/>
  <c r="L787" i="3"/>
  <c r="J787" i="3"/>
  <c r="I787" i="3"/>
  <c r="R787" i="3"/>
  <c r="O787" i="3" s="1"/>
  <c r="H787" i="3"/>
  <c r="T777" i="3"/>
  <c r="S777" i="3"/>
  <c r="S776" i="3"/>
  <c r="T776" i="3"/>
  <c r="T676" i="3"/>
  <c r="S676" i="3"/>
  <c r="S715" i="3"/>
  <c r="T715" i="3"/>
  <c r="J764" i="3"/>
  <c r="L764" i="3"/>
  <c r="I764" i="3"/>
  <c r="H764" i="3"/>
  <c r="R764" i="3"/>
  <c r="O764" i="3" s="1"/>
  <c r="P764" i="3"/>
  <c r="Q764" i="3" s="1"/>
  <c r="T615" i="3"/>
  <c r="S615" i="3"/>
  <c r="T724" i="3"/>
  <c r="S724" i="3"/>
  <c r="S659" i="3"/>
  <c r="T659" i="3"/>
  <c r="T617" i="3"/>
  <c r="S617" i="3"/>
  <c r="L746" i="3"/>
  <c r="J746" i="3"/>
  <c r="H746" i="3"/>
  <c r="R746" i="3"/>
  <c r="O746" i="3" s="1"/>
  <c r="I746" i="3"/>
  <c r="P746" i="3"/>
  <c r="Q746" i="3" s="1"/>
  <c r="L624" i="3"/>
  <c r="I624" i="3"/>
  <c r="J624" i="3"/>
  <c r="H624" i="3"/>
  <c r="S536" i="3"/>
  <c r="T536" i="3"/>
  <c r="T595" i="3"/>
  <c r="S595" i="3"/>
  <c r="L559" i="3"/>
  <c r="I559" i="3"/>
  <c r="J559" i="3"/>
  <c r="H559" i="3"/>
  <c r="R559" i="3"/>
  <c r="O559" i="3" s="1"/>
  <c r="P559" i="3"/>
  <c r="Q559" i="3" s="1"/>
  <c r="T528" i="3"/>
  <c r="S528" i="3"/>
  <c r="T497" i="3"/>
  <c r="S497" i="3"/>
  <c r="L411" i="3"/>
  <c r="J411" i="3"/>
  <c r="R411" i="3"/>
  <c r="O411" i="3" s="1"/>
  <c r="H411" i="3"/>
  <c r="P411" i="3"/>
  <c r="Q411" i="3" s="1"/>
  <c r="I411" i="3"/>
  <c r="S679" i="3"/>
  <c r="T679" i="3"/>
  <c r="T499" i="3"/>
  <c r="S499" i="3"/>
  <c r="T368" i="3"/>
  <c r="S368" i="3"/>
  <c r="S608" i="3"/>
  <c r="T608" i="3"/>
  <c r="J495" i="3"/>
  <c r="L495" i="3"/>
  <c r="R495" i="3"/>
  <c r="O495" i="3" s="1"/>
  <c r="H495" i="3"/>
  <c r="P495" i="3"/>
  <c r="Q495" i="3" s="1"/>
  <c r="I495" i="3"/>
  <c r="R467" i="3"/>
  <c r="O467" i="3" s="1"/>
  <c r="I467" i="3"/>
  <c r="P467" i="3"/>
  <c r="Q467" i="3" s="1"/>
  <c r="L467" i="3"/>
  <c r="H467" i="3"/>
  <c r="J467" i="3"/>
  <c r="S651" i="3"/>
  <c r="T651" i="3"/>
  <c r="T504" i="3"/>
  <c r="S504" i="3"/>
  <c r="T346" i="3"/>
  <c r="S346" i="3"/>
  <c r="S667" i="3"/>
  <c r="T667" i="3"/>
  <c r="S341" i="3"/>
  <c r="T341" i="3"/>
  <c r="T496" i="3"/>
  <c r="S496" i="3"/>
  <c r="L441" i="3"/>
  <c r="J441" i="3"/>
  <c r="H441" i="3"/>
  <c r="I441" i="3"/>
  <c r="T402" i="3"/>
  <c r="S402" i="3"/>
  <c r="R284" i="3"/>
  <c r="O284" i="3" s="1"/>
  <c r="I284" i="3"/>
  <c r="L284" i="3"/>
  <c r="J284" i="3"/>
  <c r="P284" i="3"/>
  <c r="Q284" i="3" s="1"/>
  <c r="H284" i="3"/>
  <c r="T276" i="3"/>
  <c r="S276" i="3"/>
  <c r="T601" i="3"/>
  <c r="S601" i="3"/>
  <c r="S329" i="3"/>
  <c r="T329" i="3"/>
  <c r="T397" i="3"/>
  <c r="S397" i="3"/>
  <c r="T331" i="3"/>
  <c r="S331" i="3"/>
  <c r="T186" i="3"/>
  <c r="S186" i="3"/>
  <c r="T367" i="3"/>
  <c r="S367" i="3"/>
  <c r="S387" i="3"/>
  <c r="T387" i="3"/>
  <c r="S319" i="3"/>
  <c r="T319" i="3"/>
  <c r="T181" i="3"/>
  <c r="S181" i="3"/>
  <c r="T92" i="3"/>
  <c r="S92" i="3"/>
  <c r="J47" i="3"/>
  <c r="I47" i="3"/>
  <c r="H47" i="3"/>
  <c r="R120" i="3"/>
  <c r="O120" i="3" s="1"/>
  <c r="I120" i="3"/>
  <c r="L120" i="3"/>
  <c r="J120" i="3"/>
  <c r="P120" i="3"/>
  <c r="Q120" i="3" s="1"/>
  <c r="H120" i="3"/>
  <c r="I46" i="3"/>
  <c r="H46" i="3"/>
  <c r="J46" i="3"/>
  <c r="R408" i="3"/>
  <c r="O408" i="3" s="1"/>
  <c r="I408" i="3"/>
  <c r="L408" i="3"/>
  <c r="J408" i="3"/>
  <c r="P408" i="3"/>
  <c r="Q408" i="3" s="1"/>
  <c r="H408" i="3"/>
  <c r="S197" i="3"/>
  <c r="T197" i="3"/>
  <c r="S71" i="3"/>
  <c r="T71" i="3"/>
  <c r="T332" i="3"/>
  <c r="S332" i="3"/>
  <c r="T156" i="3"/>
  <c r="S156" i="3"/>
  <c r="T785" i="3"/>
  <c r="S785" i="3"/>
  <c r="T799" i="3"/>
  <c r="S799" i="3"/>
  <c r="J782" i="3"/>
  <c r="H782" i="3"/>
  <c r="P782" i="3"/>
  <c r="Q782" i="3" s="1"/>
  <c r="L782" i="3"/>
  <c r="R782" i="3"/>
  <c r="O782" i="3" s="1"/>
  <c r="I782" i="3"/>
  <c r="T823" i="3"/>
  <c r="S823" i="3"/>
  <c r="S781" i="3"/>
  <c r="T781" i="3"/>
  <c r="T722" i="3"/>
  <c r="S722" i="3"/>
  <c r="T775" i="3"/>
  <c r="S775" i="3"/>
  <c r="T757" i="3"/>
  <c r="S757" i="3"/>
  <c r="L690" i="3"/>
  <c r="J690" i="3"/>
  <c r="H690" i="3"/>
  <c r="P690" i="3"/>
  <c r="Q690" i="3" s="1"/>
  <c r="I690" i="3"/>
  <c r="R690" i="3"/>
  <c r="O690" i="3" s="1"/>
  <c r="T681" i="3"/>
  <c r="S681" i="3"/>
  <c r="T646" i="3"/>
  <c r="S646" i="3"/>
  <c r="S647" i="3"/>
  <c r="T647" i="3"/>
  <c r="J556" i="3"/>
  <c r="L556" i="3"/>
  <c r="I556" i="3"/>
  <c r="R556" i="3"/>
  <c r="O556" i="3" s="1"/>
  <c r="P556" i="3"/>
  <c r="Q556" i="3" s="1"/>
  <c r="H556" i="3"/>
  <c r="T524" i="3"/>
  <c r="S524" i="3"/>
  <c r="S683" i="3"/>
  <c r="T683" i="3"/>
  <c r="T643" i="3"/>
  <c r="S643" i="3"/>
  <c r="T574" i="3"/>
  <c r="S574" i="3"/>
  <c r="L588" i="3"/>
  <c r="J588" i="3"/>
  <c r="I588" i="3"/>
  <c r="R588" i="3"/>
  <c r="O588" i="3" s="1"/>
  <c r="P588" i="3"/>
  <c r="Q588" i="3" s="1"/>
  <c r="H588" i="3"/>
  <c r="L542" i="3"/>
  <c r="I542" i="3"/>
  <c r="R542" i="3"/>
  <c r="O542" i="3" s="1"/>
  <c r="H542" i="3"/>
  <c r="P542" i="3"/>
  <c r="Q542" i="3" s="1"/>
  <c r="J542" i="3"/>
  <c r="J703" i="3"/>
  <c r="R703" i="3"/>
  <c r="O703" i="3" s="1"/>
  <c r="I703" i="3"/>
  <c r="H703" i="3"/>
  <c r="L703" i="3"/>
  <c r="P703" i="3"/>
  <c r="Q703" i="3" s="1"/>
  <c r="S491" i="3"/>
  <c r="T491" i="3"/>
  <c r="T793" i="3"/>
  <c r="S793" i="3"/>
  <c r="S675" i="3"/>
  <c r="T675" i="3"/>
  <c r="T571" i="3"/>
  <c r="S571" i="3"/>
  <c r="T591" i="3"/>
  <c r="S591" i="3"/>
  <c r="T360" i="3"/>
  <c r="S360" i="3"/>
  <c r="L315" i="3"/>
  <c r="J315" i="3"/>
  <c r="H315" i="3"/>
  <c r="R315" i="3"/>
  <c r="O315" i="3" s="1"/>
  <c r="I315" i="3"/>
  <c r="P315" i="3"/>
  <c r="Q315" i="3" s="1"/>
  <c r="J543" i="3"/>
  <c r="I543" i="3"/>
  <c r="R543" i="3"/>
  <c r="O543" i="3" s="1"/>
  <c r="P543" i="3"/>
  <c r="Q543" i="3" s="1"/>
  <c r="H543" i="3"/>
  <c r="L543" i="3"/>
  <c r="S486" i="3"/>
  <c r="T486" i="3"/>
  <c r="S735" i="3"/>
  <c r="T735" i="3"/>
  <c r="S442" i="3"/>
  <c r="T442" i="3"/>
  <c r="L362" i="3"/>
  <c r="J362" i="3"/>
  <c r="I362" i="3"/>
  <c r="H362" i="3"/>
  <c r="R362" i="3"/>
  <c r="O362" i="3" s="1"/>
  <c r="P362" i="3"/>
  <c r="Q362" i="3" s="1"/>
  <c r="J594" i="3"/>
  <c r="H594" i="3"/>
  <c r="L594" i="3"/>
  <c r="R594" i="3"/>
  <c r="O594" i="3" s="1"/>
  <c r="P594" i="3"/>
  <c r="Q594" i="3" s="1"/>
  <c r="I594" i="3"/>
  <c r="S474" i="3"/>
  <c r="T474" i="3"/>
  <c r="J433" i="3"/>
  <c r="I433" i="3"/>
  <c r="H433" i="3"/>
  <c r="L433" i="3"/>
  <c r="P433" i="3" s="1"/>
  <c r="Q433" i="3" s="1"/>
  <c r="J330" i="3"/>
  <c r="R330" i="3"/>
  <c r="O330" i="3" s="1"/>
  <c r="I330" i="3"/>
  <c r="P330" i="3"/>
  <c r="Q330" i="3" s="1"/>
  <c r="L330" i="3"/>
  <c r="H330" i="3"/>
  <c r="T267" i="3"/>
  <c r="S267" i="3"/>
  <c r="T463" i="3"/>
  <c r="S463" i="3"/>
  <c r="I410" i="3"/>
  <c r="R410" i="3"/>
  <c r="O410" i="3" s="1"/>
  <c r="H410" i="3"/>
  <c r="L410" i="3"/>
  <c r="J410" i="3"/>
  <c r="P410" i="3"/>
  <c r="Q410" i="3" s="1"/>
  <c r="T297" i="3"/>
  <c r="S297" i="3"/>
  <c r="S523" i="3"/>
  <c r="T523" i="3"/>
  <c r="S337" i="3"/>
  <c r="T337" i="3"/>
  <c r="R304" i="3"/>
  <c r="O304" i="3" s="1"/>
  <c r="I304" i="3"/>
  <c r="P304" i="3"/>
  <c r="Q304" i="3" s="1"/>
  <c r="L304" i="3"/>
  <c r="J304" i="3"/>
  <c r="H304" i="3"/>
  <c r="H275" i="3"/>
  <c r="L275" i="3"/>
  <c r="J275" i="3"/>
  <c r="R275" i="3"/>
  <c r="O275" i="3" s="1"/>
  <c r="P275" i="3"/>
  <c r="Q275" i="3" s="1"/>
  <c r="I275" i="3"/>
  <c r="J183" i="3"/>
  <c r="H183" i="3"/>
  <c r="P183" i="3"/>
  <c r="Q183" i="3" s="1"/>
  <c r="I183" i="3"/>
  <c r="L183" i="3"/>
  <c r="R183" i="3"/>
  <c r="O183" i="3" s="1"/>
  <c r="T550" i="3"/>
  <c r="S550" i="3"/>
  <c r="I122" i="3"/>
  <c r="R122" i="3"/>
  <c r="O122" i="3" s="1"/>
  <c r="H122" i="3"/>
  <c r="L122" i="3"/>
  <c r="J122" i="3"/>
  <c r="P122" i="3"/>
  <c r="Q122" i="3" s="1"/>
  <c r="T287" i="3"/>
  <c r="S287" i="3"/>
  <c r="I38" i="3"/>
  <c r="J38" i="3"/>
  <c r="H38" i="3"/>
  <c r="H538" i="3"/>
  <c r="L538" i="3"/>
  <c r="J538" i="3"/>
  <c r="I538" i="3"/>
  <c r="R538" i="3"/>
  <c r="O538" i="3" s="1"/>
  <c r="P538" i="3"/>
  <c r="Q538" i="3" s="1"/>
  <c r="T478" i="3"/>
  <c r="S478" i="3"/>
  <c r="R192" i="3"/>
  <c r="O192" i="3" s="1"/>
  <c r="I192" i="3"/>
  <c r="L192" i="3"/>
  <c r="H192" i="3"/>
  <c r="P192" i="3"/>
  <c r="Q192" i="3" s="1"/>
  <c r="J192" i="3"/>
  <c r="T180" i="3"/>
  <c r="S180" i="3"/>
  <c r="I24" i="3"/>
  <c r="H24" i="3"/>
  <c r="L24" i="3"/>
  <c r="R24" i="3" s="1"/>
  <c r="J24" i="3"/>
  <c r="R198" i="3"/>
  <c r="O198" i="3" s="1"/>
  <c r="I198" i="3"/>
  <c r="P198" i="3"/>
  <c r="Q198" i="3" s="1"/>
  <c r="L198" i="3"/>
  <c r="J198" i="3"/>
  <c r="H198" i="3"/>
  <c r="S191" i="3"/>
  <c r="T191" i="3"/>
  <c r="T412" i="3"/>
  <c r="S412" i="3"/>
  <c r="S174" i="3"/>
  <c r="T174" i="3"/>
  <c r="T68" i="3"/>
  <c r="S68" i="3"/>
  <c r="R694" i="3"/>
  <c r="O694" i="3" s="1"/>
  <c r="I694" i="3"/>
  <c r="H694" i="3"/>
  <c r="L694" i="3"/>
  <c r="J694" i="3"/>
  <c r="P694" i="3"/>
  <c r="Q694" i="3" s="1"/>
  <c r="S458" i="3"/>
  <c r="T458" i="3"/>
  <c r="T324" i="3"/>
  <c r="S324" i="3"/>
  <c r="S79" i="3"/>
  <c r="T79" i="3"/>
  <c r="T208" i="3"/>
  <c r="S208" i="3"/>
  <c r="L525" i="3"/>
  <c r="J525" i="3"/>
  <c r="H525" i="3"/>
  <c r="P525" i="3"/>
  <c r="Q525" i="3" s="1"/>
  <c r="R525" i="3"/>
  <c r="O525" i="3" s="1"/>
  <c r="I525" i="3"/>
  <c r="I597" i="3"/>
  <c r="H597" i="3"/>
  <c r="R597" i="3"/>
  <c r="O597" i="3" s="1"/>
  <c r="P597" i="3"/>
  <c r="Q597" i="3" s="1"/>
  <c r="J597" i="3"/>
  <c r="L597" i="3"/>
  <c r="T656" i="3"/>
  <c r="S656" i="3"/>
  <c r="L565" i="3"/>
  <c r="I565" i="3"/>
  <c r="J565" i="3"/>
  <c r="H565" i="3"/>
  <c r="P565" i="3"/>
  <c r="Q565" i="3" s="1"/>
  <c r="R565" i="3"/>
  <c r="O565" i="3" s="1"/>
  <c r="T344" i="3"/>
  <c r="S344" i="3"/>
  <c r="T386" i="3"/>
  <c r="S386" i="3"/>
  <c r="L347" i="3"/>
  <c r="J347" i="3"/>
  <c r="H347" i="3"/>
  <c r="P347" i="3"/>
  <c r="Q347" i="3" s="1"/>
  <c r="R347" i="3"/>
  <c r="O347" i="3" s="1"/>
  <c r="I347" i="3"/>
  <c r="S292" i="3"/>
  <c r="T292" i="3"/>
  <c r="T84" i="3"/>
  <c r="S84" i="3"/>
  <c r="T157" i="3"/>
  <c r="S157" i="3"/>
  <c r="S112" i="3"/>
  <c r="T112" i="3"/>
  <c r="T529" i="3"/>
  <c r="S529" i="3"/>
  <c r="T802" i="3"/>
  <c r="S802" i="3"/>
  <c r="P795" i="3"/>
  <c r="Q795" i="3" s="1"/>
  <c r="L795" i="3"/>
  <c r="J795" i="3"/>
  <c r="I795" i="3"/>
  <c r="H795" i="3"/>
  <c r="R795" i="3"/>
  <c r="O795" i="3" s="1"/>
  <c r="T673" i="3"/>
  <c r="S673" i="3"/>
  <c r="J645" i="3"/>
  <c r="H645" i="3"/>
  <c r="L645" i="3"/>
  <c r="P645" i="3"/>
  <c r="Q645" i="3" s="1"/>
  <c r="I645" i="3"/>
  <c r="R645" i="3"/>
  <c r="O645" i="3" s="1"/>
  <c r="T567" i="3"/>
  <c r="S567" i="3"/>
  <c r="T603" i="3"/>
  <c r="S603" i="3"/>
  <c r="L403" i="3"/>
  <c r="P403" i="3"/>
  <c r="Q403" i="3" s="1"/>
  <c r="H403" i="3"/>
  <c r="R403" i="3"/>
  <c r="O403" i="3" s="1"/>
  <c r="J403" i="3"/>
  <c r="I403" i="3"/>
  <c r="T563" i="3"/>
  <c r="S563" i="3"/>
  <c r="T515" i="3"/>
  <c r="S515" i="3"/>
  <c r="T354" i="3"/>
  <c r="S354" i="3"/>
  <c r="T300" i="3"/>
  <c r="S300" i="3"/>
  <c r="T171" i="3"/>
  <c r="S171" i="3"/>
  <c r="S466" i="3"/>
  <c r="T466" i="3"/>
  <c r="J61" i="3"/>
  <c r="H61" i="3"/>
  <c r="I61" i="3"/>
  <c r="S404" i="3"/>
  <c r="T404" i="3"/>
  <c r="R136" i="3"/>
  <c r="O136" i="3" s="1"/>
  <c r="I136" i="3"/>
  <c r="L136" i="3"/>
  <c r="J136" i="3"/>
  <c r="P136" i="3"/>
  <c r="Q136" i="3" s="1"/>
  <c r="H136" i="3"/>
  <c r="T783" i="3"/>
  <c r="S783" i="3"/>
  <c r="T789" i="3"/>
  <c r="S789" i="3"/>
  <c r="T648" i="3"/>
  <c r="S648" i="3"/>
  <c r="T684" i="3"/>
  <c r="S684" i="3"/>
  <c r="T707" i="3"/>
  <c r="S707" i="3"/>
  <c r="T587" i="3"/>
  <c r="S587" i="3"/>
  <c r="T569" i="3"/>
  <c r="S569" i="3"/>
  <c r="T475" i="3"/>
  <c r="S475" i="3"/>
  <c r="I533" i="3"/>
  <c r="R533" i="3"/>
  <c r="O533" i="3" s="1"/>
  <c r="H533" i="3"/>
  <c r="P533" i="3"/>
  <c r="Q533" i="3" s="1"/>
  <c r="J533" i="3"/>
  <c r="L533" i="3"/>
  <c r="L670" i="3"/>
  <c r="R670" i="3"/>
  <c r="O670" i="3" s="1"/>
  <c r="I670" i="3"/>
  <c r="P670" i="3"/>
  <c r="Q670" i="3" s="1"/>
  <c r="J670" i="3"/>
  <c r="H670" i="3"/>
  <c r="P150" i="3"/>
  <c r="Q150" i="3" s="1"/>
  <c r="J150" i="3"/>
  <c r="I150" i="3"/>
  <c r="R150" i="3"/>
  <c r="O150" i="3" s="1"/>
  <c r="H150" i="3"/>
  <c r="L150" i="3"/>
  <c r="H111" i="3"/>
  <c r="L111" i="3"/>
  <c r="J111" i="3"/>
  <c r="R111" i="3"/>
  <c r="O111" i="3" s="1"/>
  <c r="I111" i="3"/>
  <c r="P111" i="3"/>
  <c r="Q111" i="3" s="1"/>
  <c r="S96" i="3"/>
  <c r="T96" i="3"/>
  <c r="J132" i="3"/>
  <c r="I132" i="3"/>
  <c r="P132" i="3"/>
  <c r="Q132" i="3" s="1"/>
  <c r="R132" i="3"/>
  <c r="O132" i="3" s="1"/>
  <c r="H132" i="3"/>
  <c r="L132" i="3"/>
  <c r="J45" i="3"/>
  <c r="H45" i="3"/>
  <c r="I45" i="3"/>
  <c r="S393" i="3"/>
  <c r="T393" i="3"/>
  <c r="L765" i="3"/>
  <c r="H765" i="3"/>
  <c r="R765" i="3"/>
  <c r="O765" i="3" s="1"/>
  <c r="P765" i="3"/>
  <c r="Q765" i="3" s="1"/>
  <c r="J765" i="3"/>
  <c r="I765" i="3"/>
  <c r="T786" i="3"/>
  <c r="S786" i="3"/>
  <c r="T788" i="3"/>
  <c r="S788" i="3"/>
  <c r="T794" i="3"/>
  <c r="S794" i="3"/>
  <c r="T815" i="3"/>
  <c r="S815" i="3"/>
  <c r="S701" i="3"/>
  <c r="T701" i="3"/>
  <c r="S808" i="3"/>
  <c r="T808" i="3"/>
  <c r="T696" i="3"/>
  <c r="S696" i="3"/>
  <c r="T682" i="3"/>
  <c r="S682" i="3"/>
  <c r="T754" i="3"/>
  <c r="S754" i="3"/>
  <c r="T739" i="3"/>
  <c r="S739" i="3"/>
  <c r="T762" i="3"/>
  <c r="S762" i="3"/>
  <c r="J644" i="3"/>
  <c r="R644" i="3"/>
  <c r="O644" i="3" s="1"/>
  <c r="P644" i="3"/>
  <c r="Q644" i="3" s="1"/>
  <c r="I644" i="3"/>
  <c r="L644" i="3"/>
  <c r="H644" i="3"/>
  <c r="L572" i="3"/>
  <c r="J572" i="3"/>
  <c r="R572" i="3"/>
  <c r="O572" i="3" s="1"/>
  <c r="P572" i="3"/>
  <c r="Q572" i="3" s="1"/>
  <c r="H572" i="3"/>
  <c r="I572" i="3"/>
  <c r="J750" i="3"/>
  <c r="I750" i="3"/>
  <c r="R750" i="3"/>
  <c r="O750" i="3" s="1"/>
  <c r="H750" i="3"/>
  <c r="P750" i="3"/>
  <c r="Q750" i="3" s="1"/>
  <c r="L750" i="3"/>
  <c r="S717" i="3"/>
  <c r="T717" i="3"/>
  <c r="L686" i="3"/>
  <c r="R686" i="3"/>
  <c r="O686" i="3" s="1"/>
  <c r="I686" i="3"/>
  <c r="P686" i="3"/>
  <c r="Q686" i="3" s="1"/>
  <c r="J686" i="3"/>
  <c r="H686" i="3"/>
  <c r="J652" i="3"/>
  <c r="R652" i="3"/>
  <c r="O652" i="3" s="1"/>
  <c r="I652" i="3"/>
  <c r="P652" i="3"/>
  <c r="Q652" i="3" s="1"/>
  <c r="L652" i="3"/>
  <c r="H652" i="3"/>
  <c r="T590" i="3"/>
  <c r="S590" i="3"/>
  <c r="L505" i="3"/>
  <c r="P505" i="3"/>
  <c r="Q505" i="3" s="1"/>
  <c r="J505" i="3"/>
  <c r="R505" i="3"/>
  <c r="O505" i="3" s="1"/>
  <c r="I505" i="3"/>
  <c r="H505" i="3"/>
  <c r="T592" i="3"/>
  <c r="S592" i="3"/>
  <c r="T573" i="3"/>
  <c r="S573" i="3"/>
  <c r="S545" i="3"/>
  <c r="T545" i="3"/>
  <c r="S530" i="3"/>
  <c r="T530" i="3"/>
  <c r="T697" i="3"/>
  <c r="S697" i="3"/>
  <c r="T584" i="3"/>
  <c r="S584" i="3"/>
  <c r="T560" i="3"/>
  <c r="S560" i="3"/>
  <c r="T611" i="3"/>
  <c r="S611" i="3"/>
  <c r="T551" i="3"/>
  <c r="S551" i="3"/>
  <c r="T568" i="3"/>
  <c r="S568" i="3"/>
  <c r="T555" i="3"/>
  <c r="S555" i="3"/>
  <c r="S527" i="3"/>
  <c r="T527" i="3"/>
  <c r="S479" i="3"/>
  <c r="T479" i="3"/>
  <c r="I630" i="3"/>
  <c r="L630" i="3"/>
  <c r="J630" i="3"/>
  <c r="H630" i="3"/>
  <c r="R607" i="3"/>
  <c r="O607" i="3" s="1"/>
  <c r="I607" i="3"/>
  <c r="P607" i="3"/>
  <c r="Q607" i="3" s="1"/>
  <c r="J607" i="3"/>
  <c r="H607" i="3"/>
  <c r="L607" i="3"/>
  <c r="L784" i="3"/>
  <c r="J784" i="3"/>
  <c r="R784" i="3"/>
  <c r="O784" i="3" s="1"/>
  <c r="I784" i="3"/>
  <c r="H784" i="3"/>
  <c r="P784" i="3"/>
  <c r="Q784" i="3" s="1"/>
  <c r="L654" i="3"/>
  <c r="R654" i="3"/>
  <c r="O654" i="3" s="1"/>
  <c r="I654" i="3"/>
  <c r="P654" i="3"/>
  <c r="Q654" i="3" s="1"/>
  <c r="J654" i="3"/>
  <c r="H654" i="3"/>
  <c r="S585" i="3"/>
  <c r="T585" i="3"/>
  <c r="S616" i="3"/>
  <c r="T616" i="3"/>
  <c r="T379" i="3"/>
  <c r="S379" i="3"/>
  <c r="S389" i="3"/>
  <c r="T389" i="3"/>
  <c r="P374" i="3"/>
  <c r="Q374" i="3" s="1"/>
  <c r="J374" i="3"/>
  <c r="I374" i="3"/>
  <c r="R374" i="3"/>
  <c r="O374" i="3" s="1"/>
  <c r="H374" i="3"/>
  <c r="L374" i="3"/>
  <c r="T338" i="3"/>
  <c r="S338" i="3"/>
  <c r="S377" i="3"/>
  <c r="T377" i="3"/>
  <c r="S398" i="3"/>
  <c r="T398" i="3"/>
  <c r="P390" i="3"/>
  <c r="Q390" i="3" s="1"/>
  <c r="L390" i="3"/>
  <c r="J390" i="3"/>
  <c r="R390" i="3"/>
  <c r="O390" i="3" s="1"/>
  <c r="H390" i="3"/>
  <c r="I390" i="3"/>
  <c r="R328" i="3"/>
  <c r="O328" i="3" s="1"/>
  <c r="I328" i="3"/>
  <c r="H328" i="3"/>
  <c r="P328" i="3"/>
  <c r="Q328" i="3" s="1"/>
  <c r="L328" i="3"/>
  <c r="J328" i="3"/>
  <c r="S364" i="3"/>
  <c r="T364" i="3"/>
  <c r="S289" i="3"/>
  <c r="T289" i="3"/>
  <c r="T513" i="3"/>
  <c r="S513" i="3"/>
  <c r="H399" i="3"/>
  <c r="L399" i="3"/>
  <c r="J399" i="3"/>
  <c r="R399" i="3"/>
  <c r="O399" i="3" s="1"/>
  <c r="P399" i="3"/>
  <c r="Q399" i="3" s="1"/>
  <c r="I399" i="3"/>
  <c r="P296" i="3"/>
  <c r="Q296" i="3" s="1"/>
  <c r="L296" i="3"/>
  <c r="I296" i="3"/>
  <c r="R296" i="3"/>
  <c r="O296" i="3" s="1"/>
  <c r="J296" i="3"/>
  <c r="H296" i="3"/>
  <c r="P282" i="3"/>
  <c r="Q282" i="3" s="1"/>
  <c r="L282" i="3"/>
  <c r="J282" i="3"/>
  <c r="I282" i="3"/>
  <c r="R282" i="3"/>
  <c r="O282" i="3" s="1"/>
  <c r="H282" i="3"/>
  <c r="T395" i="3"/>
  <c r="S395" i="3"/>
  <c r="S128" i="3"/>
  <c r="T128" i="3"/>
  <c r="L85" i="3"/>
  <c r="J85" i="3"/>
  <c r="H85" i="3"/>
  <c r="R85" i="3"/>
  <c r="O85" i="3" s="1"/>
  <c r="I85" i="3"/>
  <c r="P85" i="3"/>
  <c r="Q85" i="3" s="1"/>
  <c r="T394" i="3"/>
  <c r="S394" i="3"/>
  <c r="J293" i="3"/>
  <c r="L293" i="3"/>
  <c r="I293" i="3"/>
  <c r="H293" i="3"/>
  <c r="R293" i="3"/>
  <c r="O293" i="3" s="1"/>
  <c r="P293" i="3"/>
  <c r="Q293" i="3" s="1"/>
  <c r="S187" i="3"/>
  <c r="T187" i="3"/>
  <c r="J113" i="3"/>
  <c r="I113" i="3"/>
  <c r="R113" i="3"/>
  <c r="O113" i="3" s="1"/>
  <c r="H113" i="3"/>
  <c r="P113" i="3"/>
  <c r="Q113" i="3" s="1"/>
  <c r="L113" i="3"/>
  <c r="T182" i="3"/>
  <c r="S182" i="3"/>
  <c r="S185" i="3"/>
  <c r="T185" i="3"/>
  <c r="S409" i="3"/>
  <c r="T409" i="3"/>
  <c r="S266" i="3"/>
  <c r="T266" i="3"/>
  <c r="S140" i="3"/>
  <c r="T140" i="3"/>
  <c r="P102" i="3"/>
  <c r="Q102" i="3" s="1"/>
  <c r="L102" i="3"/>
  <c r="J102" i="3"/>
  <c r="R102" i="3"/>
  <c r="O102" i="3" s="1"/>
  <c r="H102" i="3"/>
  <c r="I102" i="3"/>
  <c r="T820" i="3"/>
  <c r="S820" i="3"/>
  <c r="T400" i="3"/>
  <c r="S400" i="3"/>
  <c r="R451" i="3"/>
  <c r="O451" i="3" s="1"/>
  <c r="I451" i="3"/>
  <c r="P451" i="3"/>
  <c r="Q451" i="3" s="1"/>
  <c r="L451" i="3"/>
  <c r="H451" i="3"/>
  <c r="J451" i="3"/>
  <c r="T365" i="3"/>
  <c r="S365" i="3"/>
  <c r="T502" i="3"/>
  <c r="S502" i="3"/>
  <c r="R459" i="3"/>
  <c r="O459" i="3" s="1"/>
  <c r="I459" i="3"/>
  <c r="P459" i="3"/>
  <c r="Q459" i="3" s="1"/>
  <c r="J459" i="3"/>
  <c r="L459" i="3"/>
  <c r="H459" i="3"/>
  <c r="T98" i="3"/>
  <c r="S98" i="3"/>
  <c r="T93" i="3"/>
  <c r="S93" i="3"/>
  <c r="T457" i="3"/>
  <c r="S457" i="3"/>
  <c r="L228" i="3"/>
  <c r="P228" i="3" s="1"/>
  <c r="Q228" i="3" s="1"/>
  <c r="J228" i="3"/>
  <c r="R215" i="3" s="1"/>
  <c r="H228" i="3"/>
  <c r="I228" i="3"/>
  <c r="P118" i="3"/>
  <c r="Q118" i="3" s="1"/>
  <c r="L118" i="3"/>
  <c r="J118" i="3"/>
  <c r="I118" i="3"/>
  <c r="H118" i="3"/>
  <c r="R118" i="3"/>
  <c r="O118" i="3" s="1"/>
  <c r="H517" i="3"/>
  <c r="L517" i="3"/>
  <c r="J517" i="3"/>
  <c r="R517" i="3"/>
  <c r="O517" i="3" s="1"/>
  <c r="P517" i="3"/>
  <c r="Q517" i="3" s="1"/>
  <c r="I517" i="3"/>
  <c r="T376" i="3"/>
  <c r="S376" i="3"/>
  <c r="R316" i="3"/>
  <c r="O316" i="3" s="1"/>
  <c r="I316" i="3"/>
  <c r="P316" i="3"/>
  <c r="Q316" i="3" s="1"/>
  <c r="J316" i="3"/>
  <c r="L316" i="3"/>
  <c r="H316" i="3"/>
  <c r="J251" i="3"/>
  <c r="I251" i="3"/>
  <c r="L251" i="3"/>
  <c r="H251" i="3"/>
  <c r="J39" i="3"/>
  <c r="H39" i="3"/>
  <c r="I39" i="3"/>
  <c r="S814" i="3"/>
  <c r="T814" i="3"/>
  <c r="T482" i="3"/>
  <c r="S482" i="3"/>
  <c r="J259" i="3"/>
  <c r="I259" i="3"/>
  <c r="L259" i="3"/>
  <c r="R259" i="3" s="1"/>
  <c r="O259" i="3" s="1"/>
  <c r="H259" i="3"/>
  <c r="T173" i="3"/>
  <c r="S173" i="3"/>
  <c r="L138" i="3"/>
  <c r="J138" i="3"/>
  <c r="I138" i="3"/>
  <c r="R138" i="3"/>
  <c r="O138" i="3" s="1"/>
  <c r="P138" i="3"/>
  <c r="Q138" i="3" s="1"/>
  <c r="H138" i="3"/>
  <c r="T388" i="3"/>
  <c r="S388" i="3"/>
  <c r="T82" i="3"/>
  <c r="S82" i="3"/>
  <c r="T139" i="3"/>
  <c r="S139" i="3"/>
  <c r="S91" i="3"/>
  <c r="T91" i="3"/>
  <c r="S743" i="3"/>
  <c r="T743" i="3"/>
  <c r="T740" i="3"/>
  <c r="S740" i="3"/>
  <c r="R392" i="3"/>
  <c r="O392" i="3" s="1"/>
  <c r="I392" i="3"/>
  <c r="J392" i="3"/>
  <c r="H392" i="3"/>
  <c r="P392" i="3"/>
  <c r="Q392" i="3" s="1"/>
  <c r="L392" i="3"/>
  <c r="P492" i="3"/>
  <c r="Q492" i="3" s="1"/>
  <c r="L492" i="3"/>
  <c r="J492" i="3"/>
  <c r="R492" i="3"/>
  <c r="O492" i="3" s="1"/>
  <c r="H492" i="3"/>
  <c r="I492" i="3"/>
  <c r="T143" i="3"/>
  <c r="S143" i="3"/>
  <c r="S87" i="3"/>
  <c r="T87" i="3"/>
  <c r="T737" i="3"/>
  <c r="S737" i="3"/>
  <c r="S614" i="3"/>
  <c r="T614" i="3"/>
  <c r="L566" i="3"/>
  <c r="R566" i="3"/>
  <c r="O566" i="3" s="1"/>
  <c r="H566" i="3"/>
  <c r="P566" i="3"/>
  <c r="Q566" i="3" s="1"/>
  <c r="J566" i="3"/>
  <c r="I566" i="3"/>
  <c r="R609" i="3"/>
  <c r="O609" i="3" s="1"/>
  <c r="I609" i="3"/>
  <c r="P609" i="3"/>
  <c r="Q609" i="3" s="1"/>
  <c r="L609" i="3"/>
  <c r="H609" i="3"/>
  <c r="J609" i="3"/>
  <c r="T674" i="3"/>
  <c r="S674" i="3"/>
  <c r="T664" i="3"/>
  <c r="S664" i="3"/>
  <c r="S719" i="3"/>
  <c r="T719" i="3"/>
  <c r="J428" i="3"/>
  <c r="H428" i="3"/>
  <c r="L428" i="3"/>
  <c r="I428" i="3"/>
  <c r="S454" i="3"/>
  <c r="T454" i="3"/>
  <c r="T380" i="3"/>
  <c r="S380" i="3"/>
  <c r="L260" i="3"/>
  <c r="R260" i="3" s="1"/>
  <c r="O260" i="3" s="1"/>
  <c r="J260" i="3"/>
  <c r="H260" i="3"/>
  <c r="I260" i="3"/>
  <c r="S125" i="3"/>
  <c r="T125" i="3"/>
  <c r="S270" i="3"/>
  <c r="T270" i="3"/>
  <c r="J425" i="3"/>
  <c r="I425" i="3"/>
  <c r="L425" i="3"/>
  <c r="R425" i="3" s="1"/>
  <c r="H425" i="3"/>
  <c r="T155" i="3"/>
  <c r="S155" i="3"/>
  <c r="I280" i="3"/>
  <c r="R280" i="3"/>
  <c r="O280" i="3" s="1"/>
  <c r="H280" i="3"/>
  <c r="P280" i="3"/>
  <c r="Q280" i="3" s="1"/>
  <c r="L280" i="3"/>
  <c r="J280" i="3"/>
  <c r="T127" i="3"/>
  <c r="S127" i="3"/>
  <c r="J809" i="3"/>
  <c r="P809" i="3"/>
  <c r="Q809" i="3" s="1"/>
  <c r="L809" i="3"/>
  <c r="I809" i="3"/>
  <c r="H809" i="3"/>
  <c r="R809" i="3"/>
  <c r="O809" i="3" s="1"/>
  <c r="J774" i="3"/>
  <c r="H774" i="3"/>
  <c r="P774" i="3"/>
  <c r="Q774" i="3" s="1"/>
  <c r="R774" i="3"/>
  <c r="O774" i="3" s="1"/>
  <c r="L774" i="3"/>
  <c r="I774" i="3"/>
  <c r="J736" i="3"/>
  <c r="R736" i="3"/>
  <c r="O736" i="3" s="1"/>
  <c r="I736" i="3"/>
  <c r="H736" i="3"/>
  <c r="P736" i="3"/>
  <c r="Q736" i="3" s="1"/>
  <c r="L736" i="3"/>
  <c r="T668" i="3"/>
  <c r="S668" i="3"/>
  <c r="S822" i="3"/>
  <c r="T822" i="3"/>
  <c r="L713" i="3"/>
  <c r="P713" i="3"/>
  <c r="Q713" i="3" s="1"/>
  <c r="J713" i="3"/>
  <c r="I713" i="3"/>
  <c r="R713" i="3"/>
  <c r="O713" i="3" s="1"/>
  <c r="H713" i="3"/>
  <c r="S695" i="3"/>
  <c r="T695" i="3"/>
  <c r="T599" i="3"/>
  <c r="S599" i="3"/>
  <c r="S539" i="3"/>
  <c r="T539" i="3"/>
  <c r="R461" i="3"/>
  <c r="O461" i="3" s="1"/>
  <c r="I461" i="3"/>
  <c r="J461" i="3"/>
  <c r="H461" i="3"/>
  <c r="P461" i="3"/>
  <c r="Q461" i="3" s="1"/>
  <c r="L461" i="3"/>
  <c r="L580" i="3"/>
  <c r="J580" i="3"/>
  <c r="I580" i="3"/>
  <c r="H580" i="3"/>
  <c r="R580" i="3"/>
  <c r="O580" i="3" s="1"/>
  <c r="P580" i="3"/>
  <c r="Q580" i="3" s="1"/>
  <c r="P406" i="3"/>
  <c r="Q406" i="3" s="1"/>
  <c r="L406" i="3"/>
  <c r="J406" i="3"/>
  <c r="R406" i="3"/>
  <c r="O406" i="3" s="1"/>
  <c r="H406" i="3"/>
  <c r="I406" i="3"/>
  <c r="T269" i="3"/>
  <c r="S269" i="3"/>
  <c r="T356" i="3"/>
  <c r="S356" i="3"/>
  <c r="S509" i="3"/>
  <c r="T509" i="3"/>
  <c r="L86" i="3"/>
  <c r="R86" i="3"/>
  <c r="O86" i="3" s="1"/>
  <c r="I86" i="3"/>
  <c r="J86" i="3"/>
  <c r="P86" i="3"/>
  <c r="Q86" i="3" s="1"/>
  <c r="H86" i="3"/>
  <c r="T206" i="3"/>
  <c r="S206" i="3"/>
  <c r="J29" i="3"/>
  <c r="H29" i="3"/>
  <c r="L29" i="3"/>
  <c r="I29" i="3"/>
  <c r="T514" i="3"/>
  <c r="S514" i="3"/>
  <c r="H159" i="3"/>
  <c r="J159" i="3"/>
  <c r="I159" i="3"/>
  <c r="R159" i="3"/>
  <c r="O159" i="3" s="1"/>
  <c r="L159" i="3"/>
  <c r="P159" i="3"/>
  <c r="Q159" i="3" s="1"/>
  <c r="T66" i="3"/>
  <c r="S66" i="3"/>
  <c r="T204" i="3"/>
  <c r="S204" i="3"/>
  <c r="T522" i="3"/>
  <c r="S522" i="3"/>
  <c r="L396" i="3"/>
  <c r="J396" i="3"/>
  <c r="R396" i="3"/>
  <c r="O396" i="3" s="1"/>
  <c r="H396" i="3"/>
  <c r="P396" i="3"/>
  <c r="Q396" i="3" s="1"/>
  <c r="I396" i="3"/>
  <c r="T165" i="3"/>
  <c r="S165" i="3"/>
  <c r="P803" i="3"/>
  <c r="Q803" i="3" s="1"/>
  <c r="L803" i="3"/>
  <c r="I803" i="3"/>
  <c r="H803" i="3"/>
  <c r="R803" i="3"/>
  <c r="O803" i="3" s="1"/>
  <c r="J803" i="3"/>
  <c r="T797" i="3"/>
  <c r="S797" i="3"/>
  <c r="T821" i="3"/>
  <c r="S821" i="3"/>
  <c r="L721" i="3"/>
  <c r="J721" i="3"/>
  <c r="H721" i="3"/>
  <c r="I721" i="3"/>
  <c r="R721" i="3"/>
  <c r="O721" i="3" s="1"/>
  <c r="P721" i="3"/>
  <c r="Q721" i="3" s="1"/>
  <c r="S796" i="3"/>
  <c r="T796" i="3"/>
  <c r="L730" i="3"/>
  <c r="H730" i="3"/>
  <c r="P730" i="3"/>
  <c r="Q730" i="3" s="1"/>
  <c r="J730" i="3"/>
  <c r="I730" i="3"/>
  <c r="R730" i="3"/>
  <c r="O730" i="3" s="1"/>
  <c r="J801" i="3"/>
  <c r="P801" i="3"/>
  <c r="Q801" i="3" s="1"/>
  <c r="L801" i="3"/>
  <c r="I801" i="3"/>
  <c r="H801" i="3"/>
  <c r="R801" i="3"/>
  <c r="O801" i="3" s="1"/>
  <c r="H761" i="3"/>
  <c r="P761" i="3"/>
  <c r="Q761" i="3" s="1"/>
  <c r="L761" i="3"/>
  <c r="R761" i="3"/>
  <c r="O761" i="3" s="1"/>
  <c r="I761" i="3"/>
  <c r="J761" i="3"/>
  <c r="L678" i="3"/>
  <c r="R678" i="3"/>
  <c r="O678" i="3" s="1"/>
  <c r="I678" i="3"/>
  <c r="P678" i="3"/>
  <c r="Q678" i="3" s="1"/>
  <c r="H678" i="3"/>
  <c r="J678" i="3"/>
  <c r="T660" i="3"/>
  <c r="S660" i="3"/>
  <c r="T780" i="3"/>
  <c r="S780" i="3"/>
  <c r="T665" i="3"/>
  <c r="S665" i="3"/>
  <c r="S577" i="3"/>
  <c r="T577" i="3"/>
  <c r="L685" i="3"/>
  <c r="J685" i="3"/>
  <c r="H685" i="3"/>
  <c r="P685" i="3"/>
  <c r="Q685" i="3" s="1"/>
  <c r="R685" i="3"/>
  <c r="O685" i="3" s="1"/>
  <c r="I685" i="3"/>
  <c r="T613" i="3"/>
  <c r="S613" i="3"/>
  <c r="S593" i="3"/>
  <c r="T593" i="3"/>
  <c r="T579" i="3"/>
  <c r="S579" i="3"/>
  <c r="S564" i="3"/>
  <c r="T564" i="3"/>
  <c r="T557" i="3"/>
  <c r="S557" i="3"/>
  <c r="H693" i="3"/>
  <c r="P693" i="3"/>
  <c r="Q693" i="3" s="1"/>
  <c r="R693" i="3"/>
  <c r="O693" i="3" s="1"/>
  <c r="L693" i="3"/>
  <c r="J693" i="3"/>
  <c r="I693" i="3"/>
  <c r="I632" i="3"/>
  <c r="H632" i="3"/>
  <c r="L632" i="3"/>
  <c r="R632" i="3" s="1"/>
  <c r="J632" i="3"/>
  <c r="T582" i="3"/>
  <c r="S582" i="3"/>
  <c r="L534" i="3"/>
  <c r="J534" i="3"/>
  <c r="R534" i="3"/>
  <c r="O534" i="3" s="1"/>
  <c r="H534" i="3"/>
  <c r="I534" i="3"/>
  <c r="P534" i="3"/>
  <c r="Q534" i="3" s="1"/>
  <c r="P583" i="3"/>
  <c r="Q583" i="3" s="1"/>
  <c r="L583" i="3"/>
  <c r="I583" i="3"/>
  <c r="R583" i="3"/>
  <c r="O583" i="3" s="1"/>
  <c r="J583" i="3"/>
  <c r="H583" i="3"/>
  <c r="P581" i="3"/>
  <c r="Q581" i="3" s="1"/>
  <c r="L581" i="3"/>
  <c r="I581" i="3"/>
  <c r="R581" i="3"/>
  <c r="O581" i="3" s="1"/>
  <c r="J581" i="3"/>
  <c r="H581" i="3"/>
  <c r="R531" i="3"/>
  <c r="O531" i="3" s="1"/>
  <c r="I531" i="3"/>
  <c r="L531" i="3"/>
  <c r="J531" i="3"/>
  <c r="P531" i="3"/>
  <c r="Q531" i="3" s="1"/>
  <c r="H531" i="3"/>
  <c r="L641" i="3"/>
  <c r="P641" i="3" s="1"/>
  <c r="Q641" i="3" s="1"/>
  <c r="J641" i="3"/>
  <c r="I641" i="3"/>
  <c r="H641" i="3"/>
  <c r="R641" i="3"/>
  <c r="O641" i="3" s="1"/>
  <c r="L476" i="3"/>
  <c r="J476" i="3"/>
  <c r="H476" i="3"/>
  <c r="I476" i="3"/>
  <c r="R476" i="3"/>
  <c r="O476" i="3" s="1"/>
  <c r="P476" i="3"/>
  <c r="Q476" i="3" s="1"/>
  <c r="S449" i="3"/>
  <c r="T449" i="3"/>
  <c r="H709" i="3"/>
  <c r="P709" i="3"/>
  <c r="Q709" i="3" s="1"/>
  <c r="I709" i="3"/>
  <c r="L709" i="3"/>
  <c r="J709" i="3"/>
  <c r="R709" i="3"/>
  <c r="O709" i="3" s="1"/>
  <c r="I506" i="3"/>
  <c r="R506" i="3"/>
  <c r="O506" i="3" s="1"/>
  <c r="H506" i="3"/>
  <c r="L506" i="3"/>
  <c r="J506" i="3"/>
  <c r="P506" i="3"/>
  <c r="Q506" i="3" s="1"/>
  <c r="T340" i="3"/>
  <c r="S340" i="3"/>
  <c r="I512" i="3"/>
  <c r="R512" i="3"/>
  <c r="O512" i="3" s="1"/>
  <c r="H512" i="3"/>
  <c r="P512" i="3"/>
  <c r="Q512" i="3" s="1"/>
  <c r="L512" i="3"/>
  <c r="J512" i="3"/>
  <c r="T350" i="3"/>
  <c r="S350" i="3"/>
  <c r="P508" i="3"/>
  <c r="Q508" i="3" s="1"/>
  <c r="L508" i="3"/>
  <c r="J508" i="3"/>
  <c r="R508" i="3"/>
  <c r="O508" i="3" s="1"/>
  <c r="I508" i="3"/>
  <c r="H508" i="3"/>
  <c r="S345" i="3"/>
  <c r="T345" i="3"/>
  <c r="T194" i="3"/>
  <c r="S194" i="3"/>
  <c r="T176" i="3"/>
  <c r="S176" i="3"/>
  <c r="L477" i="3"/>
  <c r="I477" i="3"/>
  <c r="J477" i="3"/>
  <c r="H477" i="3"/>
  <c r="R477" i="3"/>
  <c r="O477" i="3" s="1"/>
  <c r="P477" i="3"/>
  <c r="Q477" i="3" s="1"/>
  <c r="T355" i="3"/>
  <c r="S355" i="3"/>
  <c r="L348" i="3"/>
  <c r="R348" i="3"/>
  <c r="O348" i="3" s="1"/>
  <c r="I348" i="3"/>
  <c r="P348" i="3"/>
  <c r="Q348" i="3" s="1"/>
  <c r="J348" i="3"/>
  <c r="H348" i="3"/>
  <c r="I286" i="3"/>
  <c r="R286" i="3"/>
  <c r="O286" i="3" s="1"/>
  <c r="H286" i="3"/>
  <c r="P286" i="3"/>
  <c r="Q286" i="3" s="1"/>
  <c r="L286" i="3"/>
  <c r="J286" i="3"/>
  <c r="J277" i="3"/>
  <c r="I277" i="3"/>
  <c r="R277" i="3"/>
  <c r="O277" i="3" s="1"/>
  <c r="H277" i="3"/>
  <c r="P277" i="3"/>
  <c r="Q277" i="3" s="1"/>
  <c r="L277" i="3"/>
  <c r="R196" i="3"/>
  <c r="O196" i="3" s="1"/>
  <c r="I196" i="3"/>
  <c r="P196" i="3"/>
  <c r="Q196" i="3" s="1"/>
  <c r="J196" i="3"/>
  <c r="H196" i="3"/>
  <c r="L196" i="3"/>
  <c r="J55" i="3"/>
  <c r="I55" i="3"/>
  <c r="H55" i="3"/>
  <c r="T351" i="3"/>
  <c r="S351" i="3"/>
  <c r="T576" i="3"/>
  <c r="S576" i="3"/>
  <c r="H383" i="3"/>
  <c r="J383" i="3"/>
  <c r="I383" i="3"/>
  <c r="R383" i="3"/>
  <c r="O383" i="3" s="1"/>
  <c r="L383" i="3"/>
  <c r="P383" i="3"/>
  <c r="Q383" i="3" s="1"/>
  <c r="T342" i="3"/>
  <c r="S342" i="3"/>
  <c r="T144" i="3"/>
  <c r="S144" i="3"/>
  <c r="R726" i="3"/>
  <c r="O726" i="3" s="1"/>
  <c r="I726" i="3"/>
  <c r="H726" i="3"/>
  <c r="P726" i="3"/>
  <c r="Q726" i="3" s="1"/>
  <c r="J726" i="3"/>
  <c r="L726" i="3"/>
  <c r="L169" i="3"/>
  <c r="J169" i="3"/>
  <c r="I169" i="3"/>
  <c r="R169" i="3"/>
  <c r="O169" i="3" s="1"/>
  <c r="P169" i="3"/>
  <c r="Q169" i="3" s="1"/>
  <c r="H169" i="3"/>
  <c r="S519" i="3"/>
  <c r="T519" i="3"/>
  <c r="S189" i="3"/>
  <c r="T189" i="3"/>
  <c r="S137" i="3"/>
  <c r="T137" i="3"/>
  <c r="I14" i="3"/>
  <c r="J14" i="3"/>
  <c r="H14" i="3"/>
  <c r="L14" i="3"/>
  <c r="L424" i="3"/>
  <c r="P424" i="3" s="1"/>
  <c r="Q424" i="3" s="1"/>
  <c r="I424" i="3"/>
  <c r="H424" i="3"/>
  <c r="J424" i="3"/>
  <c r="H291" i="3"/>
  <c r="L291" i="3"/>
  <c r="J291" i="3"/>
  <c r="I291" i="3"/>
  <c r="P291" i="3"/>
  <c r="Q291" i="3" s="1"/>
  <c r="R291" i="3"/>
  <c r="O291" i="3" s="1"/>
  <c r="L123" i="3"/>
  <c r="J123" i="3"/>
  <c r="R123" i="3"/>
  <c r="O123" i="3" s="1"/>
  <c r="H123" i="3"/>
  <c r="P123" i="3"/>
  <c r="Q123" i="3" s="1"/>
  <c r="I123" i="3"/>
  <c r="S336" i="3"/>
  <c r="T336" i="3"/>
  <c r="S470" i="3"/>
  <c r="T470" i="3"/>
  <c r="J77" i="3"/>
  <c r="H77" i="3"/>
  <c r="I77" i="3"/>
  <c r="S151" i="3"/>
  <c r="T151" i="3"/>
  <c r="S205" i="3"/>
  <c r="T205" i="3"/>
  <c r="P811" i="3"/>
  <c r="Q811" i="3" s="1"/>
  <c r="L811" i="3"/>
  <c r="H811" i="3"/>
  <c r="R811" i="3"/>
  <c r="O811" i="3" s="1"/>
  <c r="J811" i="3"/>
  <c r="I811" i="3"/>
  <c r="J817" i="3"/>
  <c r="L817" i="3"/>
  <c r="I817" i="3"/>
  <c r="H817" i="3"/>
  <c r="P817" i="3"/>
  <c r="Q817" i="3" s="1"/>
  <c r="R817" i="3"/>
  <c r="O817" i="3" s="1"/>
  <c r="T805" i="3"/>
  <c r="S805" i="3"/>
  <c r="S806" i="3"/>
  <c r="T806" i="3"/>
  <c r="L705" i="3"/>
  <c r="J705" i="3"/>
  <c r="R705" i="3"/>
  <c r="O705" i="3" s="1"/>
  <c r="I705" i="3"/>
  <c r="H705" i="3"/>
  <c r="P705" i="3"/>
  <c r="Q705" i="3" s="1"/>
  <c r="T734" i="3"/>
  <c r="S734" i="3"/>
  <c r="R718" i="3"/>
  <c r="O718" i="3" s="1"/>
  <c r="I718" i="3"/>
  <c r="H718" i="3"/>
  <c r="P718" i="3"/>
  <c r="Q718" i="3" s="1"/>
  <c r="J718" i="3"/>
  <c r="L718" i="3"/>
  <c r="S748" i="3"/>
  <c r="T748" i="3"/>
  <c r="T723" i="3"/>
  <c r="S723" i="3"/>
  <c r="T756" i="3"/>
  <c r="S756" i="3"/>
  <c r="J727" i="3"/>
  <c r="R727" i="3"/>
  <c r="O727" i="3" s="1"/>
  <c r="I727" i="3"/>
  <c r="H727" i="3"/>
  <c r="L727" i="3"/>
  <c r="P727" i="3"/>
  <c r="Q727" i="3" s="1"/>
  <c r="L596" i="3"/>
  <c r="J596" i="3"/>
  <c r="P596" i="3"/>
  <c r="Q596" i="3" s="1"/>
  <c r="I596" i="3"/>
  <c r="R596" i="3"/>
  <c r="O596" i="3" s="1"/>
  <c r="H596" i="3"/>
  <c r="T653" i="3"/>
  <c r="S653" i="3"/>
  <c r="T710" i="3"/>
  <c r="S710" i="3"/>
  <c r="T271" i="3"/>
  <c r="S271" i="3"/>
  <c r="S142" i="3"/>
  <c r="T142" i="3"/>
  <c r="L498" i="3"/>
  <c r="J498" i="3"/>
  <c r="R498" i="3"/>
  <c r="O498" i="3" s="1"/>
  <c r="H498" i="3"/>
  <c r="P498" i="3"/>
  <c r="Q498" i="3" s="1"/>
  <c r="I498" i="3"/>
  <c r="T134" i="3"/>
  <c r="S134" i="3"/>
  <c r="T162" i="3"/>
  <c r="S162" i="3"/>
  <c r="I233" i="3"/>
  <c r="H233" i="3"/>
  <c r="L233" i="3"/>
  <c r="P233" i="3" s="1"/>
  <c r="Q233" i="3" s="1"/>
  <c r="J233" i="3"/>
  <c r="J69" i="3"/>
  <c r="H69" i="3"/>
  <c r="I69" i="3"/>
  <c r="T488" i="3"/>
  <c r="S488" i="3"/>
  <c r="J369" i="3"/>
  <c r="L369" i="3"/>
  <c r="I369" i="3"/>
  <c r="H369" i="3"/>
  <c r="R369" i="3"/>
  <c r="O369" i="3" s="1"/>
  <c r="P369" i="3"/>
  <c r="Q369" i="3" s="1"/>
  <c r="S83" i="3"/>
  <c r="T83" i="3"/>
  <c r="T154" i="3"/>
  <c r="S154" i="3"/>
  <c r="T773" i="3"/>
  <c r="S773" i="3"/>
  <c r="T791" i="3"/>
  <c r="S791" i="3"/>
  <c r="T691" i="3"/>
  <c r="S691" i="3"/>
  <c r="T473" i="3"/>
  <c r="S473" i="3"/>
  <c r="S602" i="3"/>
  <c r="T602" i="3"/>
  <c r="T552" i="3"/>
  <c r="S552" i="3"/>
  <c r="L549" i="3"/>
  <c r="J549" i="3"/>
  <c r="I549" i="3"/>
  <c r="R549" i="3"/>
  <c r="O549" i="3" s="1"/>
  <c r="P549" i="3"/>
  <c r="Q549" i="3" s="1"/>
  <c r="H549" i="3"/>
  <c r="J422" i="3"/>
  <c r="L422" i="3"/>
  <c r="R422" i="3" s="1"/>
  <c r="I422" i="3"/>
  <c r="H422" i="3"/>
  <c r="P421" i="3" s="1"/>
  <c r="Q421" i="3" s="1"/>
  <c r="T295" i="3"/>
  <c r="S295" i="3"/>
  <c r="S190" i="3"/>
  <c r="T190" i="3"/>
  <c r="S273" i="3"/>
  <c r="T273" i="3"/>
  <c r="S361" i="3"/>
  <c r="T361" i="3"/>
  <c r="S312" i="3"/>
  <c r="T312" i="3"/>
  <c r="S110" i="3"/>
  <c r="T110" i="3"/>
  <c r="L9" i="3"/>
  <c r="J9" i="3"/>
  <c r="I9" i="3"/>
  <c r="H9" i="3"/>
  <c r="T184" i="3"/>
  <c r="S184" i="3"/>
  <c r="R547" i="3"/>
  <c r="O547" i="3" s="1"/>
  <c r="I547" i="3"/>
  <c r="L547" i="3"/>
  <c r="J547" i="3"/>
  <c r="P547" i="3"/>
  <c r="Q547" i="3" s="1"/>
  <c r="H547" i="3"/>
  <c r="H95" i="3"/>
  <c r="J95" i="3"/>
  <c r="I95" i="3"/>
  <c r="R95" i="3"/>
  <c r="O95" i="3" s="1"/>
  <c r="L95" i="3"/>
  <c r="P95" i="3"/>
  <c r="Q95" i="3" s="1"/>
  <c r="P202" i="3"/>
  <c r="Q202" i="3" s="1"/>
  <c r="R202" i="3"/>
  <c r="O202" i="3" s="1"/>
  <c r="J202" i="3"/>
  <c r="L202" i="3"/>
  <c r="I202" i="3"/>
  <c r="H202" i="3"/>
  <c r="S264" i="3"/>
  <c r="T264" i="3"/>
  <c r="L114" i="3"/>
  <c r="J114" i="3"/>
  <c r="R114" i="3"/>
  <c r="O114" i="3" s="1"/>
  <c r="H114" i="3"/>
  <c r="P114" i="3"/>
  <c r="Q114" i="3" s="1"/>
  <c r="I114" i="3"/>
  <c r="S199" i="3"/>
  <c r="T199" i="3"/>
  <c r="L792" i="3"/>
  <c r="J792" i="3"/>
  <c r="R792" i="3"/>
  <c r="O792" i="3" s="1"/>
  <c r="I792" i="3"/>
  <c r="H792" i="3"/>
  <c r="P792" i="3"/>
  <c r="Q792" i="3" s="1"/>
  <c r="S800" i="3"/>
  <c r="T800" i="3"/>
  <c r="T769" i="3"/>
  <c r="S769" i="3"/>
  <c r="S755" i="3"/>
  <c r="T755" i="3"/>
  <c r="S699" i="3"/>
  <c r="T699" i="3"/>
  <c r="T807" i="3"/>
  <c r="S807" i="3"/>
  <c r="T744" i="3"/>
  <c r="S744" i="3"/>
  <c r="T725" i="3"/>
  <c r="S725" i="3"/>
  <c r="T720" i="3"/>
  <c r="S720" i="3"/>
  <c r="T728" i="3"/>
  <c r="S728" i="3"/>
  <c r="S658" i="3"/>
  <c r="T658" i="3"/>
  <c r="S544" i="3"/>
  <c r="T544" i="3"/>
  <c r="H485" i="3"/>
  <c r="J485" i="3"/>
  <c r="I485" i="3"/>
  <c r="R485" i="3"/>
  <c r="O485" i="3" s="1"/>
  <c r="L485" i="3"/>
  <c r="P485" i="3"/>
  <c r="Q485" i="3" s="1"/>
  <c r="L279" i="3"/>
  <c r="P279" i="3"/>
  <c r="Q279" i="3" s="1"/>
  <c r="R279" i="3"/>
  <c r="O279" i="3" s="1"/>
  <c r="I279" i="3"/>
  <c r="H279" i="3"/>
  <c r="J279" i="3"/>
  <c r="T535" i="3"/>
  <c r="S535" i="3"/>
  <c r="T465" i="3"/>
  <c r="S465" i="3"/>
  <c r="S511" i="3"/>
  <c r="T511" i="3"/>
  <c r="P455" i="3"/>
  <c r="Q455" i="3" s="1"/>
  <c r="R455" i="3"/>
  <c r="O455" i="3" s="1"/>
  <c r="J455" i="3"/>
  <c r="L455" i="3"/>
  <c r="H455" i="3"/>
  <c r="I455" i="3"/>
  <c r="I435" i="3"/>
  <c r="J435" i="3"/>
  <c r="H435" i="3"/>
  <c r="L435" i="3"/>
  <c r="T311" i="3"/>
  <c r="S311" i="3"/>
  <c r="T381" i="3"/>
  <c r="S381" i="3"/>
  <c r="T298" i="3"/>
  <c r="S298" i="3"/>
  <c r="S166" i="3"/>
  <c r="T166" i="3"/>
  <c r="S119" i="3"/>
  <c r="T119" i="3"/>
  <c r="J31" i="3"/>
  <c r="I31" i="3"/>
  <c r="H31" i="3"/>
  <c r="S462" i="3"/>
  <c r="T462" i="3"/>
  <c r="T172" i="3"/>
  <c r="S172" i="3"/>
  <c r="S372" i="3"/>
  <c r="T372" i="3"/>
  <c r="T200" i="3"/>
  <c r="S200" i="3"/>
  <c r="P819" i="3"/>
  <c r="Q819" i="3" s="1"/>
  <c r="L819" i="3"/>
  <c r="R819" i="3"/>
  <c r="O819" i="3" s="1"/>
  <c r="J819" i="3"/>
  <c r="I819" i="3"/>
  <c r="H819" i="3"/>
  <c r="L749" i="3"/>
  <c r="R749" i="3"/>
  <c r="O749" i="3" s="1"/>
  <c r="H749" i="3"/>
  <c r="P749" i="3"/>
  <c r="Q749" i="3" s="1"/>
  <c r="I749" i="3"/>
  <c r="J749" i="3"/>
  <c r="T813" i="3"/>
  <c r="S813" i="3"/>
  <c r="T760" i="3"/>
  <c r="S760" i="3"/>
  <c r="T738" i="3"/>
  <c r="S738" i="3"/>
  <c r="L677" i="3"/>
  <c r="J677" i="3"/>
  <c r="H677" i="3"/>
  <c r="P677" i="3"/>
  <c r="Q677" i="3" s="1"/>
  <c r="I677" i="3"/>
  <c r="R677" i="3"/>
  <c r="O677" i="3" s="1"/>
  <c r="T745" i="3"/>
  <c r="S745" i="3"/>
  <c r="T662" i="3"/>
  <c r="S662" i="3"/>
  <c r="S711" i="3"/>
  <c r="T711" i="3"/>
  <c r="R770" i="3"/>
  <c r="O770" i="3" s="1"/>
  <c r="I770" i="3"/>
  <c r="H770" i="3"/>
  <c r="P770" i="3"/>
  <c r="Q770" i="3" s="1"/>
  <c r="L770" i="3"/>
  <c r="J770" i="3"/>
  <c r="T672" i="3"/>
  <c r="S672" i="3"/>
  <c r="T680" i="3"/>
  <c r="S680" i="3"/>
  <c r="S663" i="3"/>
  <c r="T663" i="3"/>
  <c r="T649" i="3"/>
  <c r="S649" i="3"/>
  <c r="R702" i="3"/>
  <c r="O702" i="3" s="1"/>
  <c r="I702" i="3"/>
  <c r="H702" i="3"/>
  <c r="P702" i="3"/>
  <c r="Q702" i="3" s="1"/>
  <c r="L702" i="3"/>
  <c r="J702" i="3"/>
  <c r="L669" i="3"/>
  <c r="J669" i="3"/>
  <c r="H669" i="3"/>
  <c r="P669" i="3"/>
  <c r="Q669" i="3" s="1"/>
  <c r="R669" i="3"/>
  <c r="O669" i="3" s="1"/>
  <c r="I669" i="3"/>
  <c r="R650" i="3"/>
  <c r="O650" i="3" s="1"/>
  <c r="I650" i="3"/>
  <c r="H650" i="3"/>
  <c r="P650" i="3"/>
  <c r="Q650" i="3" s="1"/>
  <c r="L650" i="3"/>
  <c r="J650" i="3"/>
  <c r="T575" i="3"/>
  <c r="S575" i="3"/>
  <c r="L526" i="3"/>
  <c r="R526" i="3"/>
  <c r="O526" i="3" s="1"/>
  <c r="I526" i="3"/>
  <c r="P526" i="3"/>
  <c r="Q526" i="3" s="1"/>
  <c r="J526" i="3"/>
  <c r="H526" i="3"/>
  <c r="T733" i="3"/>
  <c r="S733" i="3"/>
  <c r="J540" i="3"/>
  <c r="L540" i="3"/>
  <c r="I540" i="3"/>
  <c r="P540" i="3"/>
  <c r="Q540" i="3" s="1"/>
  <c r="R540" i="3"/>
  <c r="O540" i="3" s="1"/>
  <c r="H540" i="3"/>
  <c r="T589" i="3"/>
  <c r="S589" i="3"/>
  <c r="T483" i="3"/>
  <c r="S483" i="3"/>
  <c r="J639" i="3"/>
  <c r="I639" i="3"/>
  <c r="H639" i="3"/>
  <c r="H637" i="3"/>
  <c r="J637" i="3"/>
  <c r="I637" i="3"/>
  <c r="I445" i="3"/>
  <c r="J445" i="3"/>
  <c r="L445" i="3"/>
  <c r="P445" i="3" s="1"/>
  <c r="Q445" i="3" s="1"/>
  <c r="H445" i="3"/>
  <c r="T554" i="3"/>
  <c r="S554" i="3"/>
  <c r="J503" i="3"/>
  <c r="I503" i="3"/>
  <c r="R503" i="3"/>
  <c r="O503" i="3" s="1"/>
  <c r="H503" i="3"/>
  <c r="P503" i="3"/>
  <c r="Q503" i="3" s="1"/>
  <c r="L503" i="3"/>
  <c r="S578" i="3"/>
  <c r="T578" i="3"/>
  <c r="T481" i="3"/>
  <c r="S481" i="3"/>
  <c r="T413" i="3"/>
  <c r="S413" i="3"/>
  <c r="S385" i="3"/>
  <c r="T385" i="3"/>
  <c r="L371" i="3"/>
  <c r="J371" i="3"/>
  <c r="I371" i="3"/>
  <c r="H371" i="3"/>
  <c r="P371" i="3"/>
  <c r="Q371" i="3" s="1"/>
  <c r="R371" i="3"/>
  <c r="O371" i="3" s="1"/>
  <c r="T352" i="3"/>
  <c r="S352" i="3"/>
  <c r="S323" i="3"/>
  <c r="T323" i="3"/>
  <c r="T320" i="3"/>
  <c r="S320" i="3"/>
  <c r="T308" i="3"/>
  <c r="S308" i="3"/>
  <c r="J401" i="3"/>
  <c r="I401" i="3"/>
  <c r="R401" i="3"/>
  <c r="O401" i="3" s="1"/>
  <c r="H401" i="3"/>
  <c r="P401" i="3"/>
  <c r="Q401" i="3" s="1"/>
  <c r="L401" i="3"/>
  <c r="S283" i="3"/>
  <c r="T283" i="3"/>
  <c r="R384" i="3"/>
  <c r="O384" i="3" s="1"/>
  <c r="I384" i="3"/>
  <c r="L384" i="3"/>
  <c r="H384" i="3"/>
  <c r="P384" i="3"/>
  <c r="Q384" i="3" s="1"/>
  <c r="J384" i="3"/>
  <c r="S548" i="3"/>
  <c r="T548" i="3"/>
  <c r="T306" i="3"/>
  <c r="S306" i="3"/>
  <c r="S265" i="3"/>
  <c r="T265" i="3"/>
  <c r="T90" i="3"/>
  <c r="S90" i="3"/>
  <c r="L147" i="3"/>
  <c r="J147" i="3"/>
  <c r="I147" i="3"/>
  <c r="P147" i="3"/>
  <c r="Q147" i="3" s="1"/>
  <c r="H147" i="3"/>
  <c r="R147" i="3"/>
  <c r="O147" i="3" s="1"/>
  <c r="S101" i="3"/>
  <c r="T101" i="3"/>
  <c r="S201" i="3"/>
  <c r="T201" i="3"/>
  <c r="S325" i="3"/>
  <c r="T325" i="3"/>
  <c r="S153" i="3"/>
  <c r="T153" i="3"/>
  <c r="S274" i="3"/>
  <c r="T274" i="3"/>
  <c r="L131" i="3"/>
  <c r="I131" i="3"/>
  <c r="R131" i="3"/>
  <c r="O131" i="3" s="1"/>
  <c r="H131" i="3"/>
  <c r="P131" i="3"/>
  <c r="Q131" i="3" s="1"/>
  <c r="J131" i="3"/>
  <c r="R510" i="3"/>
  <c r="O510" i="3" s="1"/>
  <c r="I510" i="3"/>
  <c r="L510" i="3"/>
  <c r="J510" i="3"/>
  <c r="P510" i="3"/>
  <c r="Q510" i="3" s="1"/>
  <c r="H510" i="3"/>
  <c r="L299" i="3"/>
  <c r="J299" i="3"/>
  <c r="H299" i="3"/>
  <c r="I299" i="3"/>
  <c r="R299" i="3"/>
  <c r="O299" i="3" s="1"/>
  <c r="P299" i="3"/>
  <c r="Q299" i="3" s="1"/>
  <c r="L207" i="3"/>
  <c r="J207" i="3"/>
  <c r="H207" i="3"/>
  <c r="R207" i="3"/>
  <c r="O207" i="3" s="1"/>
  <c r="P207" i="3"/>
  <c r="Q207" i="3" s="1"/>
  <c r="I207" i="3"/>
  <c r="J145" i="3"/>
  <c r="L145" i="3"/>
  <c r="I145" i="3"/>
  <c r="P145" i="3"/>
  <c r="Q145" i="3" s="1"/>
  <c r="H145" i="3"/>
  <c r="R145" i="3"/>
  <c r="O145" i="3" s="1"/>
  <c r="I70" i="3"/>
  <c r="J70" i="3"/>
  <c r="H70" i="3"/>
  <c r="I257" i="3"/>
  <c r="H257" i="3"/>
  <c r="P257" i="3"/>
  <c r="Q257" i="3" s="1"/>
  <c r="L257" i="3"/>
  <c r="R257" i="3" s="1"/>
  <c r="O257" i="3" s="1"/>
  <c r="J257" i="3"/>
  <c r="S610" i="3"/>
  <c r="T610" i="3"/>
  <c r="L229" i="3"/>
  <c r="R229" i="3" s="1"/>
  <c r="I229" i="3"/>
  <c r="J229" i="3"/>
  <c r="H229" i="3"/>
  <c r="T278" i="3"/>
  <c r="S278" i="3"/>
  <c r="S116" i="3"/>
  <c r="T116" i="3"/>
  <c r="T108" i="3"/>
  <c r="S108" i="3"/>
  <c r="T713" i="2"/>
  <c r="S753" i="2"/>
  <c r="S787" i="2"/>
  <c r="T787" i="2"/>
  <c r="S818" i="2"/>
  <c r="S556" i="2"/>
  <c r="T543" i="2"/>
  <c r="S486" i="2"/>
  <c r="T447" i="2"/>
  <c r="S544" i="2"/>
  <c r="S513" i="2"/>
  <c r="T507" i="2"/>
  <c r="S510" i="2"/>
  <c r="T457" i="2"/>
  <c r="S457" i="2"/>
  <c r="T560" i="2"/>
  <c r="S450" i="2"/>
  <c r="T450" i="2"/>
  <c r="S571" i="2"/>
  <c r="S518" i="2"/>
  <c r="S522" i="2"/>
  <c r="S471" i="2"/>
  <c r="T498" i="2"/>
  <c r="S498" i="2"/>
  <c r="T581" i="2"/>
  <c r="S581" i="2"/>
  <c r="T574" i="2"/>
  <c r="S574" i="2"/>
  <c r="T506" i="2"/>
  <c r="S506" i="2"/>
  <c r="S459" i="2"/>
  <c r="S263" i="2"/>
  <c r="T263" i="2"/>
  <c r="S396" i="2"/>
  <c r="T302" i="2"/>
  <c r="S302" i="2"/>
  <c r="S152" i="2"/>
  <c r="T384" i="2"/>
  <c r="S384" i="2"/>
  <c r="T92" i="2"/>
  <c r="S102" i="2"/>
  <c r="T66" i="2"/>
  <c r="T369" i="2"/>
  <c r="S369" i="2"/>
  <c r="L511" i="2"/>
  <c r="J511" i="2"/>
  <c r="I511" i="2"/>
  <c r="H511" i="2"/>
  <c r="P511" i="2"/>
  <c r="Q511" i="2" s="1"/>
  <c r="R511" i="2"/>
  <c r="O511" i="2" s="1"/>
  <c r="S618" i="2"/>
  <c r="T618" i="2"/>
  <c r="S551" i="2"/>
  <c r="T551" i="2"/>
  <c r="L704" i="2"/>
  <c r="R704" i="2"/>
  <c r="O704" i="2" s="1"/>
  <c r="P704" i="2"/>
  <c r="Q704" i="2" s="1"/>
  <c r="J704" i="2"/>
  <c r="I704" i="2"/>
  <c r="H704" i="2"/>
  <c r="T726" i="2"/>
  <c r="S726" i="2"/>
  <c r="L540" i="2"/>
  <c r="H540" i="2"/>
  <c r="R540" i="2"/>
  <c r="O540" i="2" s="1"/>
  <c r="P540" i="2"/>
  <c r="Q540" i="2" s="1"/>
  <c r="J540" i="2"/>
  <c r="I540" i="2"/>
  <c r="T612" i="2"/>
  <c r="S612" i="2"/>
  <c r="T609" i="2"/>
  <c r="S609" i="2"/>
  <c r="S570" i="2"/>
  <c r="T570" i="2"/>
  <c r="S717" i="2"/>
  <c r="T717" i="2"/>
  <c r="T665" i="2"/>
  <c r="S665" i="2"/>
  <c r="T643" i="2"/>
  <c r="S643" i="2"/>
  <c r="T294" i="2"/>
  <c r="S294" i="2"/>
  <c r="T377" i="2"/>
  <c r="S377" i="2"/>
  <c r="R329" i="2"/>
  <c r="O329" i="2" s="1"/>
  <c r="I329" i="2"/>
  <c r="H329" i="2"/>
  <c r="P329" i="2"/>
  <c r="Q329" i="2" s="1"/>
  <c r="L329" i="2"/>
  <c r="J329" i="2"/>
  <c r="R675" i="2"/>
  <c r="O675" i="2" s="1"/>
  <c r="I675" i="2"/>
  <c r="H675" i="2"/>
  <c r="J675" i="2"/>
  <c r="L675" i="2"/>
  <c r="P675" i="2"/>
  <c r="Q675" i="2" s="1"/>
  <c r="S126" i="2"/>
  <c r="T126" i="2"/>
  <c r="L226" i="2"/>
  <c r="P226" i="2" s="1"/>
  <c r="Q226" i="2" s="1"/>
  <c r="J226" i="2"/>
  <c r="I226" i="2"/>
  <c r="H226" i="2"/>
  <c r="S676" i="2"/>
  <c r="T676" i="2"/>
  <c r="P81" i="2"/>
  <c r="Q81" i="2" s="1"/>
  <c r="R81" i="2"/>
  <c r="O81" i="2" s="1"/>
  <c r="H81" i="2"/>
  <c r="J81" i="2"/>
  <c r="I81" i="2"/>
  <c r="L81" i="2"/>
  <c r="T279" i="2"/>
  <c r="S279" i="2"/>
  <c r="P780" i="2"/>
  <c r="Q780" i="2" s="1"/>
  <c r="J780" i="2"/>
  <c r="R780" i="2"/>
  <c r="O780" i="2" s="1"/>
  <c r="L780" i="2"/>
  <c r="I780" i="2"/>
  <c r="H780" i="2"/>
  <c r="T82" i="2"/>
  <c r="S82" i="2"/>
  <c r="L770" i="2"/>
  <c r="P770" i="2"/>
  <c r="Q770" i="2" s="1"/>
  <c r="H770" i="2"/>
  <c r="I770" i="2"/>
  <c r="R770" i="2"/>
  <c r="O770" i="2" s="1"/>
  <c r="J770" i="2"/>
  <c r="L626" i="2"/>
  <c r="P626" i="2" s="1"/>
  <c r="Q626" i="2" s="1"/>
  <c r="H626" i="2"/>
  <c r="J626" i="2"/>
  <c r="I626" i="2"/>
  <c r="S693" i="2"/>
  <c r="T693" i="2"/>
  <c r="T529" i="2"/>
  <c r="S529" i="2"/>
  <c r="J461" i="2"/>
  <c r="R461" i="2"/>
  <c r="O461" i="2" s="1"/>
  <c r="I461" i="2"/>
  <c r="L461" i="2"/>
  <c r="H461" i="2"/>
  <c r="P461" i="2"/>
  <c r="Q461" i="2" s="1"/>
  <c r="S688" i="2"/>
  <c r="T688" i="2"/>
  <c r="S386" i="2"/>
  <c r="T386" i="2"/>
  <c r="R361" i="2"/>
  <c r="O361" i="2" s="1"/>
  <c r="I361" i="2"/>
  <c r="H361" i="2"/>
  <c r="P361" i="2"/>
  <c r="Q361" i="2" s="1"/>
  <c r="L361" i="2"/>
  <c r="J361" i="2"/>
  <c r="T313" i="2"/>
  <c r="S313" i="2"/>
  <c r="T577" i="2"/>
  <c r="S577" i="2"/>
  <c r="T530" i="2"/>
  <c r="S530" i="2"/>
  <c r="S729" i="2"/>
  <c r="T729" i="2"/>
  <c r="T489" i="2"/>
  <c r="S489" i="2"/>
  <c r="T410" i="2"/>
  <c r="S410" i="2"/>
  <c r="T393" i="2"/>
  <c r="S393" i="2"/>
  <c r="J664" i="2"/>
  <c r="I664" i="2"/>
  <c r="H664" i="2"/>
  <c r="P664" i="2"/>
  <c r="Q664" i="2" s="1"/>
  <c r="R664" i="2"/>
  <c r="O664" i="2" s="1"/>
  <c r="L664" i="2"/>
  <c r="J330" i="2"/>
  <c r="R330" i="2"/>
  <c r="O330" i="2" s="1"/>
  <c r="I330" i="2"/>
  <c r="L330" i="2"/>
  <c r="H330" i="2"/>
  <c r="P330" i="2"/>
  <c r="Q330" i="2" s="1"/>
  <c r="T259" i="2"/>
  <c r="S259" i="2"/>
  <c r="L93" i="2"/>
  <c r="J93" i="2"/>
  <c r="I93" i="2"/>
  <c r="H93" i="2"/>
  <c r="R93" i="2"/>
  <c r="O93" i="2" s="1"/>
  <c r="P93" i="2"/>
  <c r="Q93" i="2" s="1"/>
  <c r="L341" i="2"/>
  <c r="I341" i="2"/>
  <c r="H341" i="2"/>
  <c r="R341" i="2"/>
  <c r="O341" i="2" s="1"/>
  <c r="J341" i="2"/>
  <c r="P341" i="2"/>
  <c r="Q341" i="2" s="1"/>
  <c r="T280" i="2"/>
  <c r="S280" i="2"/>
  <c r="T475" i="2"/>
  <c r="S475" i="2"/>
  <c r="T413" i="2"/>
  <c r="S413" i="2"/>
  <c r="S170" i="2"/>
  <c r="T170" i="2"/>
  <c r="J99" i="2"/>
  <c r="R99" i="2"/>
  <c r="O99" i="2" s="1"/>
  <c r="I99" i="2"/>
  <c r="H99" i="2"/>
  <c r="L99" i="2"/>
  <c r="P99" i="2"/>
  <c r="Q99" i="2" s="1"/>
  <c r="L164" i="2"/>
  <c r="J164" i="2"/>
  <c r="I164" i="2"/>
  <c r="H164" i="2"/>
  <c r="R164" i="2"/>
  <c r="O164" i="2" s="1"/>
  <c r="P164" i="2"/>
  <c r="Q164" i="2" s="1"/>
  <c r="R585" i="2"/>
  <c r="O585" i="2" s="1"/>
  <c r="I585" i="2"/>
  <c r="H585" i="2"/>
  <c r="P585" i="2"/>
  <c r="Q585" i="2" s="1"/>
  <c r="L585" i="2"/>
  <c r="J585" i="2"/>
  <c r="T351" i="2"/>
  <c r="S351" i="2"/>
  <c r="T654" i="2"/>
  <c r="S654" i="2"/>
  <c r="J494" i="2"/>
  <c r="L494" i="2"/>
  <c r="I494" i="2"/>
  <c r="H494" i="2"/>
  <c r="R494" i="2"/>
  <c r="O494" i="2" s="1"/>
  <c r="P494" i="2"/>
  <c r="Q494" i="2" s="1"/>
  <c r="S760" i="2"/>
  <c r="T760" i="2"/>
  <c r="J807" i="2"/>
  <c r="L807" i="2"/>
  <c r="I807" i="2"/>
  <c r="R807" i="2"/>
  <c r="O807" i="2" s="1"/>
  <c r="P807" i="2"/>
  <c r="Q807" i="2" s="1"/>
  <c r="H807" i="2"/>
  <c r="L763" i="2"/>
  <c r="H763" i="2"/>
  <c r="R763" i="2"/>
  <c r="O763" i="2" s="1"/>
  <c r="P763" i="2"/>
  <c r="Q763" i="2" s="1"/>
  <c r="J763" i="2"/>
  <c r="I763" i="2"/>
  <c r="J534" i="2"/>
  <c r="I534" i="2"/>
  <c r="H534" i="2"/>
  <c r="L534" i="2"/>
  <c r="R534" i="2"/>
  <c r="O534" i="2" s="1"/>
  <c r="P534" i="2"/>
  <c r="Q534" i="2" s="1"/>
  <c r="L276" i="2"/>
  <c r="R276" i="2"/>
  <c r="O276" i="2" s="1"/>
  <c r="P276" i="2"/>
  <c r="Q276" i="2" s="1"/>
  <c r="H276" i="2"/>
  <c r="J276" i="2"/>
  <c r="I276" i="2"/>
  <c r="S668" i="2"/>
  <c r="T668" i="2"/>
  <c r="T405" i="2"/>
  <c r="S405" i="2"/>
  <c r="S606" i="2"/>
  <c r="T606" i="2"/>
  <c r="J603" i="2"/>
  <c r="L603" i="2"/>
  <c r="I603" i="2"/>
  <c r="H603" i="2"/>
  <c r="P603" i="2"/>
  <c r="Q603" i="2" s="1"/>
  <c r="R603" i="2"/>
  <c r="O603" i="2" s="1"/>
  <c r="S525" i="2"/>
  <c r="T525" i="2"/>
  <c r="T662" i="2"/>
  <c r="S662" i="2"/>
  <c r="T197" i="2"/>
  <c r="S197" i="2"/>
  <c r="S798" i="2"/>
  <c r="T798" i="2"/>
  <c r="J517" i="2"/>
  <c r="R517" i="2"/>
  <c r="O517" i="2" s="1"/>
  <c r="I517" i="2"/>
  <c r="L517" i="2"/>
  <c r="H517" i="2"/>
  <c r="P517" i="2"/>
  <c r="Q517" i="2" s="1"/>
  <c r="S154" i="2"/>
  <c r="T154" i="2"/>
  <c r="S346" i="2"/>
  <c r="T346" i="2"/>
  <c r="T321" i="2"/>
  <c r="S321" i="2"/>
  <c r="J526" i="2"/>
  <c r="H526" i="2"/>
  <c r="R526" i="2"/>
  <c r="O526" i="2" s="1"/>
  <c r="P526" i="2"/>
  <c r="Q526" i="2" s="1"/>
  <c r="L526" i="2"/>
  <c r="I526" i="2"/>
  <c r="S282" i="2"/>
  <c r="T282" i="2"/>
  <c r="J232" i="2"/>
  <c r="I232" i="2"/>
  <c r="L232" i="2"/>
  <c r="R232" i="2" s="1"/>
  <c r="H232" i="2"/>
  <c r="T139" i="2"/>
  <c r="S139" i="2"/>
  <c r="S153" i="2"/>
  <c r="T153" i="2"/>
  <c r="L357" i="2"/>
  <c r="R357" i="2"/>
  <c r="O357" i="2" s="1"/>
  <c r="P357" i="2"/>
  <c r="Q357" i="2" s="1"/>
  <c r="H357" i="2"/>
  <c r="J357" i="2"/>
  <c r="I357" i="2"/>
  <c r="L411" i="2"/>
  <c r="J411" i="2"/>
  <c r="I411" i="2"/>
  <c r="P411" i="2"/>
  <c r="Q411" i="2" s="1"/>
  <c r="R411" i="2"/>
  <c r="O411" i="2" s="1"/>
  <c r="H411" i="2"/>
  <c r="S810" i="2"/>
  <c r="T810" i="2"/>
  <c r="T823" i="2"/>
  <c r="S823" i="2"/>
  <c r="S708" i="2"/>
  <c r="T708" i="2"/>
  <c r="T737" i="2"/>
  <c r="S737" i="2"/>
  <c r="S322" i="2"/>
  <c r="T322" i="2"/>
  <c r="L356" i="2"/>
  <c r="J356" i="2"/>
  <c r="I356" i="2"/>
  <c r="H356" i="2"/>
  <c r="R356" i="2"/>
  <c r="O356" i="2" s="1"/>
  <c r="P356" i="2"/>
  <c r="Q356" i="2" s="1"/>
  <c r="T332" i="2"/>
  <c r="S332" i="2"/>
  <c r="S516" i="2"/>
  <c r="T516" i="2"/>
  <c r="T163" i="2"/>
  <c r="S163" i="2"/>
  <c r="L792" i="2"/>
  <c r="P792" i="2"/>
  <c r="Q792" i="2" s="1"/>
  <c r="I792" i="2"/>
  <c r="H792" i="2"/>
  <c r="R792" i="2"/>
  <c r="O792" i="2" s="1"/>
  <c r="J792" i="2"/>
  <c r="L696" i="2"/>
  <c r="P696" i="2"/>
  <c r="Q696" i="2" s="1"/>
  <c r="J696" i="2"/>
  <c r="I696" i="2"/>
  <c r="R696" i="2"/>
  <c r="O696" i="2" s="1"/>
  <c r="H696" i="2"/>
  <c r="T816" i="2"/>
  <c r="S816" i="2"/>
  <c r="T710" i="2"/>
  <c r="S710" i="2"/>
  <c r="T564" i="2"/>
  <c r="S564" i="2"/>
  <c r="S733" i="2"/>
  <c r="T733" i="2"/>
  <c r="H715" i="2"/>
  <c r="P715" i="2"/>
  <c r="Q715" i="2" s="1"/>
  <c r="L715" i="2"/>
  <c r="R715" i="2"/>
  <c r="O715" i="2" s="1"/>
  <c r="J715" i="2"/>
  <c r="I715" i="2"/>
  <c r="L448" i="2"/>
  <c r="R448" i="2"/>
  <c r="O448" i="2" s="1"/>
  <c r="P448" i="2"/>
  <c r="Q448" i="2" s="1"/>
  <c r="I448" i="2"/>
  <c r="J448" i="2"/>
  <c r="H448" i="2"/>
  <c r="L441" i="2"/>
  <c r="P441" i="2" s="1"/>
  <c r="Q441" i="2" s="1"/>
  <c r="J441" i="2"/>
  <c r="I441" i="2"/>
  <c r="H441" i="2"/>
  <c r="T811" i="2"/>
  <c r="S811" i="2"/>
  <c r="T598" i="2"/>
  <c r="S598" i="2"/>
  <c r="T367" i="2"/>
  <c r="S367" i="2"/>
  <c r="S178" i="2"/>
  <c r="T178" i="2"/>
  <c r="S95" i="2"/>
  <c r="T95" i="2"/>
  <c r="H87" i="2"/>
  <c r="J87" i="2"/>
  <c r="R87" i="2"/>
  <c r="O87" i="2" s="1"/>
  <c r="I87" i="2"/>
  <c r="P87" i="2"/>
  <c r="Q87" i="2" s="1"/>
  <c r="L87" i="2"/>
  <c r="L277" i="2"/>
  <c r="J277" i="2"/>
  <c r="I277" i="2"/>
  <c r="P277" i="2"/>
  <c r="Q277" i="2" s="1"/>
  <c r="H277" i="2"/>
  <c r="R277" i="2"/>
  <c r="O277" i="2" s="1"/>
  <c r="L520" i="2"/>
  <c r="R520" i="2"/>
  <c r="O520" i="2" s="1"/>
  <c r="J520" i="2"/>
  <c r="I520" i="2"/>
  <c r="P520" i="2"/>
  <c r="Q520" i="2" s="1"/>
  <c r="H520" i="2"/>
  <c r="T180" i="2"/>
  <c r="S180" i="2"/>
  <c r="T111" i="2"/>
  <c r="S111" i="2"/>
  <c r="S168" i="2"/>
  <c r="T168" i="2"/>
  <c r="S136" i="2"/>
  <c r="T136" i="2"/>
  <c r="T615" i="2"/>
  <c r="S615" i="2"/>
  <c r="S545" i="2"/>
  <c r="T545" i="2"/>
  <c r="L580" i="2"/>
  <c r="J580" i="2"/>
  <c r="I580" i="2"/>
  <c r="P580" i="2"/>
  <c r="Q580" i="2" s="1"/>
  <c r="H580" i="2"/>
  <c r="R580" i="2"/>
  <c r="O580" i="2" s="1"/>
  <c r="L257" i="2"/>
  <c r="J257" i="2"/>
  <c r="P257" i="2"/>
  <c r="Q257" i="2" s="1"/>
  <c r="I257" i="2"/>
  <c r="R257" i="2"/>
  <c r="O257" i="2" s="1"/>
  <c r="H257" i="2"/>
  <c r="T451" i="2"/>
  <c r="S451" i="2"/>
  <c r="S76" i="2"/>
  <c r="T76" i="2"/>
  <c r="S162" i="2"/>
  <c r="T162" i="2"/>
  <c r="T821" i="2"/>
  <c r="S821" i="2"/>
  <c r="T791" i="2"/>
  <c r="S791" i="2"/>
  <c r="L743" i="2"/>
  <c r="P743" i="2"/>
  <c r="Q743" i="2" s="1"/>
  <c r="H743" i="2"/>
  <c r="I743" i="2"/>
  <c r="R743" i="2"/>
  <c r="O743" i="2" s="1"/>
  <c r="J743" i="2"/>
  <c r="L678" i="2"/>
  <c r="R678" i="2"/>
  <c r="O678" i="2" s="1"/>
  <c r="P678" i="2"/>
  <c r="Q678" i="2" s="1"/>
  <c r="J678" i="2"/>
  <c r="I678" i="2"/>
  <c r="H678" i="2"/>
  <c r="T742" i="2"/>
  <c r="S742" i="2"/>
  <c r="S767" i="2"/>
  <c r="T767" i="2"/>
  <c r="T734" i="2"/>
  <c r="S734" i="2"/>
  <c r="T702" i="2"/>
  <c r="S702" i="2"/>
  <c r="T593" i="2"/>
  <c r="S593" i="2"/>
  <c r="L528" i="2"/>
  <c r="I528" i="2"/>
  <c r="H528" i="2"/>
  <c r="R528" i="2"/>
  <c r="O528" i="2" s="1"/>
  <c r="P528" i="2"/>
  <c r="Q528" i="2" s="1"/>
  <c r="J528" i="2"/>
  <c r="S504" i="2"/>
  <c r="T504" i="2"/>
  <c r="S806" i="2"/>
  <c r="T806" i="2"/>
  <c r="T387" i="2"/>
  <c r="S387" i="2"/>
  <c r="J477" i="2"/>
  <c r="R477" i="2"/>
  <c r="O477" i="2" s="1"/>
  <c r="I477" i="2"/>
  <c r="P477" i="2"/>
  <c r="Q477" i="2" s="1"/>
  <c r="L477" i="2"/>
  <c r="H477" i="2"/>
  <c r="S186" i="2"/>
  <c r="T186" i="2"/>
  <c r="J187" i="2"/>
  <c r="R187" i="2"/>
  <c r="O187" i="2" s="1"/>
  <c r="I187" i="2"/>
  <c r="P187" i="2"/>
  <c r="Q187" i="2" s="1"/>
  <c r="L187" i="2"/>
  <c r="H187" i="2"/>
  <c r="T141" i="2"/>
  <c r="S141" i="2"/>
  <c r="T293" i="2"/>
  <c r="S293" i="2"/>
  <c r="J53" i="2"/>
  <c r="I53" i="2"/>
  <c r="H53" i="2"/>
  <c r="L53" i="2"/>
  <c r="P53" i="2" s="1"/>
  <c r="Q53" i="2" s="1"/>
  <c r="T718" i="2"/>
  <c r="S718" i="2"/>
  <c r="J546" i="2"/>
  <c r="R546" i="2"/>
  <c r="O546" i="2" s="1"/>
  <c r="I546" i="2"/>
  <c r="L546" i="2"/>
  <c r="P546" i="2"/>
  <c r="Q546" i="2" s="1"/>
  <c r="H546" i="2"/>
  <c r="T476" i="2"/>
  <c r="S476" i="2"/>
  <c r="J783" i="2"/>
  <c r="L783" i="2"/>
  <c r="R783" i="2"/>
  <c r="O783" i="2" s="1"/>
  <c r="I783" i="2"/>
  <c r="P783" i="2"/>
  <c r="Q783" i="2" s="1"/>
  <c r="H783" i="2"/>
  <c r="T731" i="2"/>
  <c r="S731" i="2"/>
  <c r="L625" i="2"/>
  <c r="P625" i="2" s="1"/>
  <c r="Q625" i="2" s="1"/>
  <c r="J625" i="2"/>
  <c r="I625" i="2"/>
  <c r="H625" i="2"/>
  <c r="L777" i="2"/>
  <c r="H777" i="2"/>
  <c r="R777" i="2"/>
  <c r="O777" i="2" s="1"/>
  <c r="I777" i="2"/>
  <c r="P777" i="2"/>
  <c r="Q777" i="2" s="1"/>
  <c r="J777" i="2"/>
  <c r="S608" i="2"/>
  <c r="T608" i="2"/>
  <c r="R91" i="2"/>
  <c r="O91" i="2" s="1"/>
  <c r="I91" i="2"/>
  <c r="J91" i="2"/>
  <c r="H91" i="2"/>
  <c r="P91" i="2"/>
  <c r="Q91" i="2" s="1"/>
  <c r="L91" i="2"/>
  <c r="T340" i="2"/>
  <c r="S340" i="2"/>
  <c r="J786" i="2"/>
  <c r="R786" i="2"/>
  <c r="O786" i="2" s="1"/>
  <c r="I786" i="2"/>
  <c r="H786" i="2"/>
  <c r="L786" i="2"/>
  <c r="P786" i="2"/>
  <c r="Q786" i="2" s="1"/>
  <c r="T778" i="2"/>
  <c r="S778" i="2"/>
  <c r="S740" i="2"/>
  <c r="T740" i="2"/>
  <c r="T797" i="2"/>
  <c r="S797" i="2"/>
  <c r="L456" i="2"/>
  <c r="H456" i="2"/>
  <c r="R456" i="2"/>
  <c r="O456" i="2" s="1"/>
  <c r="P456" i="2"/>
  <c r="Q456" i="2" s="1"/>
  <c r="J456" i="2"/>
  <c r="I456" i="2"/>
  <c r="T722" i="2"/>
  <c r="S722" i="2"/>
  <c r="J547" i="2"/>
  <c r="H547" i="2"/>
  <c r="R547" i="2"/>
  <c r="O547" i="2" s="1"/>
  <c r="P547" i="2"/>
  <c r="Q547" i="2" s="1"/>
  <c r="L547" i="2"/>
  <c r="I547" i="2"/>
  <c r="T267" i="2"/>
  <c r="S267" i="2"/>
  <c r="L464" i="2"/>
  <c r="I464" i="2"/>
  <c r="H464" i="2"/>
  <c r="R464" i="2"/>
  <c r="O464" i="2" s="1"/>
  <c r="J464" i="2"/>
  <c r="P464" i="2"/>
  <c r="Q464" i="2" s="1"/>
  <c r="T150" i="2"/>
  <c r="S150" i="2"/>
  <c r="J90" i="2"/>
  <c r="H90" i="2"/>
  <c r="L90" i="2"/>
  <c r="R90" i="2"/>
  <c r="O90" i="2" s="1"/>
  <c r="P90" i="2"/>
  <c r="Q90" i="2" s="1"/>
  <c r="I90" i="2"/>
  <c r="S94" i="2"/>
  <c r="T94" i="2"/>
  <c r="T160" i="2"/>
  <c r="S160" i="2"/>
  <c r="L188" i="2"/>
  <c r="J188" i="2"/>
  <c r="P188" i="2"/>
  <c r="Q188" i="2" s="1"/>
  <c r="I188" i="2"/>
  <c r="R188" i="2"/>
  <c r="O188" i="2" s="1"/>
  <c r="H188" i="2"/>
  <c r="T175" i="2"/>
  <c r="S175" i="2"/>
  <c r="S795" i="2"/>
  <c r="T795" i="2"/>
  <c r="S764" i="2"/>
  <c r="T764" i="2"/>
  <c r="S757" i="2"/>
  <c r="T757" i="2"/>
  <c r="S714" i="2"/>
  <c r="T714" i="2"/>
  <c r="T682" i="2"/>
  <c r="S682" i="2"/>
  <c r="T800" i="2"/>
  <c r="S800" i="2"/>
  <c r="L735" i="2"/>
  <c r="J735" i="2"/>
  <c r="I735" i="2"/>
  <c r="R735" i="2"/>
  <c r="O735" i="2" s="1"/>
  <c r="H735" i="2"/>
  <c r="P735" i="2"/>
  <c r="Q735" i="2" s="1"/>
  <c r="L572" i="2"/>
  <c r="H572" i="2"/>
  <c r="R572" i="2"/>
  <c r="O572" i="2" s="1"/>
  <c r="J572" i="2"/>
  <c r="I572" i="2"/>
  <c r="P572" i="2"/>
  <c r="Q572" i="2" s="1"/>
  <c r="L541" i="2"/>
  <c r="H541" i="2"/>
  <c r="R541" i="2"/>
  <c r="O541" i="2" s="1"/>
  <c r="I541" i="2"/>
  <c r="P541" i="2"/>
  <c r="Q541" i="2" s="1"/>
  <c r="J541" i="2"/>
  <c r="S772" i="2"/>
  <c r="T772" i="2"/>
  <c r="T759" i="2"/>
  <c r="S759" i="2"/>
  <c r="L703" i="2"/>
  <c r="J703" i="2"/>
  <c r="R703" i="2"/>
  <c r="O703" i="2" s="1"/>
  <c r="I703" i="2"/>
  <c r="H703" i="2"/>
  <c r="P703" i="2"/>
  <c r="Q703" i="2" s="1"/>
  <c r="L642" i="2"/>
  <c r="P642" i="2"/>
  <c r="Q642" i="2" s="1"/>
  <c r="J642" i="2"/>
  <c r="R642" i="2"/>
  <c r="O642" i="2" s="1"/>
  <c r="I642" i="2"/>
  <c r="H642" i="2"/>
  <c r="J579" i="2"/>
  <c r="P579" i="2"/>
  <c r="Q579" i="2" s="1"/>
  <c r="L579" i="2"/>
  <c r="H579" i="2"/>
  <c r="R579" i="2"/>
  <c r="O579" i="2" s="1"/>
  <c r="I579" i="2"/>
  <c r="J663" i="2"/>
  <c r="R663" i="2"/>
  <c r="O663" i="2" s="1"/>
  <c r="I663" i="2"/>
  <c r="P663" i="2"/>
  <c r="Q663" i="2" s="1"/>
  <c r="L663" i="2"/>
  <c r="H663" i="2"/>
  <c r="R561" i="2"/>
  <c r="O561" i="2" s="1"/>
  <c r="I561" i="2"/>
  <c r="H561" i="2"/>
  <c r="J561" i="2"/>
  <c r="P561" i="2"/>
  <c r="Q561" i="2" s="1"/>
  <c r="L561" i="2"/>
  <c r="S697" i="2"/>
  <c r="T697" i="2"/>
  <c r="T657" i="2"/>
  <c r="S657" i="2"/>
  <c r="H536" i="2"/>
  <c r="P536" i="2"/>
  <c r="Q536" i="2" s="1"/>
  <c r="J536" i="2"/>
  <c r="I536" i="2"/>
  <c r="R536" i="2"/>
  <c r="O536" i="2" s="1"/>
  <c r="L536" i="2"/>
  <c r="L440" i="2"/>
  <c r="J440" i="2"/>
  <c r="I440" i="2"/>
  <c r="H440" i="2"/>
  <c r="S385" i="2"/>
  <c r="T385" i="2"/>
  <c r="S639" i="2"/>
  <c r="T639" i="2"/>
  <c r="J446" i="2"/>
  <c r="I446" i="2"/>
  <c r="R446" i="2"/>
  <c r="O446" i="2" s="1"/>
  <c r="H446" i="2"/>
  <c r="P446" i="2"/>
  <c r="Q446" i="2" s="1"/>
  <c r="L446" i="2"/>
  <c r="L604" i="2"/>
  <c r="H604" i="2"/>
  <c r="R604" i="2"/>
  <c r="O604" i="2" s="1"/>
  <c r="J604" i="2"/>
  <c r="I604" i="2"/>
  <c r="P604" i="2"/>
  <c r="Q604" i="2" s="1"/>
  <c r="J501" i="2"/>
  <c r="R501" i="2"/>
  <c r="O501" i="2" s="1"/>
  <c r="I501" i="2"/>
  <c r="P501" i="2"/>
  <c r="Q501" i="2" s="1"/>
  <c r="H501" i="2"/>
  <c r="L501" i="2"/>
  <c r="J578" i="2"/>
  <c r="R578" i="2"/>
  <c r="O578" i="2" s="1"/>
  <c r="I578" i="2"/>
  <c r="H578" i="2"/>
  <c r="P578" i="2"/>
  <c r="Q578" i="2" s="1"/>
  <c r="L578" i="2"/>
  <c r="T379" i="2"/>
  <c r="S379" i="2"/>
  <c r="R353" i="2"/>
  <c r="O353" i="2" s="1"/>
  <c r="I353" i="2"/>
  <c r="H353" i="2"/>
  <c r="P353" i="2"/>
  <c r="Q353" i="2" s="1"/>
  <c r="J353" i="2"/>
  <c r="L353" i="2"/>
  <c r="S573" i="2"/>
  <c r="T573" i="2"/>
  <c r="J419" i="2"/>
  <c r="I419" i="2"/>
  <c r="H419" i="2"/>
  <c r="L419" i="2"/>
  <c r="S583" i="2"/>
  <c r="T583" i="2"/>
  <c r="T500" i="2"/>
  <c r="S500" i="2"/>
  <c r="J741" i="2"/>
  <c r="R741" i="2"/>
  <c r="O741" i="2" s="1"/>
  <c r="I741" i="2"/>
  <c r="L741" i="2"/>
  <c r="H741" i="2"/>
  <c r="P741" i="2"/>
  <c r="Q741" i="2" s="1"/>
  <c r="L435" i="2"/>
  <c r="P435" i="2" s="1"/>
  <c r="Q435" i="2" s="1"/>
  <c r="J435" i="2"/>
  <c r="I435" i="2"/>
  <c r="H435" i="2"/>
  <c r="S370" i="2"/>
  <c r="T370" i="2"/>
  <c r="T133" i="2"/>
  <c r="S133" i="2"/>
  <c r="I77" i="2"/>
  <c r="P77" i="2"/>
  <c r="Q77" i="2" s="1"/>
  <c r="R77" i="2"/>
  <c r="O77" i="2" s="1"/>
  <c r="H77" i="2"/>
  <c r="L77" i="2"/>
  <c r="J77" i="2"/>
  <c r="H773" i="2"/>
  <c r="I773" i="2"/>
  <c r="R773" i="2"/>
  <c r="O773" i="2" s="1"/>
  <c r="J773" i="2"/>
  <c r="P773" i="2"/>
  <c r="Q773" i="2" s="1"/>
  <c r="L773" i="2"/>
  <c r="L801" i="2"/>
  <c r="J801" i="2"/>
  <c r="I801" i="2"/>
  <c r="R801" i="2"/>
  <c r="O801" i="2" s="1"/>
  <c r="H801" i="2"/>
  <c r="P801" i="2"/>
  <c r="Q801" i="2" s="1"/>
  <c r="T383" i="2"/>
  <c r="S383" i="2"/>
  <c r="T299" i="2"/>
  <c r="S299" i="2"/>
  <c r="S127" i="2"/>
  <c r="T127" i="2"/>
  <c r="T119" i="2"/>
  <c r="S119" i="2"/>
  <c r="S74" i="2"/>
  <c r="T74" i="2"/>
  <c r="S403" i="2"/>
  <c r="T403" i="2"/>
  <c r="J275" i="2"/>
  <c r="L275" i="2"/>
  <c r="I275" i="2"/>
  <c r="H275" i="2"/>
  <c r="P275" i="2"/>
  <c r="Q275" i="2" s="1"/>
  <c r="R275" i="2"/>
  <c r="O275" i="2" s="1"/>
  <c r="T148" i="2"/>
  <c r="S148" i="2"/>
  <c r="J692" i="2"/>
  <c r="R692" i="2"/>
  <c r="O692" i="2" s="1"/>
  <c r="I692" i="2"/>
  <c r="H692" i="2"/>
  <c r="P692" i="2"/>
  <c r="Q692" i="2" s="1"/>
  <c r="L692" i="2"/>
  <c r="L809" i="2"/>
  <c r="I809" i="2"/>
  <c r="H809" i="2"/>
  <c r="P809" i="2"/>
  <c r="Q809" i="2" s="1"/>
  <c r="J809" i="2"/>
  <c r="R809" i="2"/>
  <c r="O809" i="2" s="1"/>
  <c r="T323" i="2"/>
  <c r="S323" i="2"/>
  <c r="S261" i="2"/>
  <c r="T261" i="2"/>
  <c r="S391" i="2"/>
  <c r="T391" i="2"/>
  <c r="T817" i="2"/>
  <c r="S817" i="2"/>
  <c r="L233" i="2"/>
  <c r="R233" i="2" s="1"/>
  <c r="J233" i="2"/>
  <c r="I233" i="2"/>
  <c r="H233" i="2"/>
  <c r="L156" i="2"/>
  <c r="J156" i="2"/>
  <c r="P156" i="2"/>
  <c r="Q156" i="2" s="1"/>
  <c r="I156" i="2"/>
  <c r="R156" i="2"/>
  <c r="O156" i="2" s="1"/>
  <c r="H156" i="2"/>
  <c r="H483" i="2"/>
  <c r="P483" i="2"/>
  <c r="Q483" i="2" s="1"/>
  <c r="L483" i="2"/>
  <c r="R483" i="2"/>
  <c r="O483" i="2" s="1"/>
  <c r="J483" i="2"/>
  <c r="I483" i="2"/>
  <c r="S200" i="2"/>
  <c r="T200" i="2"/>
  <c r="S104" i="2"/>
  <c r="T104" i="2"/>
  <c r="I437" i="2"/>
  <c r="J437" i="2"/>
  <c r="H437" i="2"/>
  <c r="L437" i="2"/>
  <c r="R437" i="2" s="1"/>
  <c r="T343" i="2"/>
  <c r="S343" i="2"/>
  <c r="T278" i="2"/>
  <c r="S278" i="2"/>
  <c r="T147" i="2"/>
  <c r="S147" i="2"/>
  <c r="S709" i="2"/>
  <c r="T709" i="2"/>
  <c r="R201" i="2"/>
  <c r="O201" i="2" s="1"/>
  <c r="I201" i="2"/>
  <c r="H201" i="2"/>
  <c r="P201" i="2"/>
  <c r="Q201" i="2" s="1"/>
  <c r="L201" i="2"/>
  <c r="J201" i="2"/>
  <c r="S86" i="2"/>
  <c r="T86" i="2"/>
  <c r="S75" i="2"/>
  <c r="T75" i="2"/>
  <c r="T124" i="2"/>
  <c r="S124" i="2"/>
  <c r="S394" i="2"/>
  <c r="T394" i="2"/>
  <c r="L673" i="2"/>
  <c r="R673" i="2"/>
  <c r="O673" i="2" s="1"/>
  <c r="J673" i="2"/>
  <c r="P673" i="2"/>
  <c r="Q673" i="2" s="1"/>
  <c r="I673" i="2"/>
  <c r="H673" i="2"/>
  <c r="T539" i="2"/>
  <c r="S539" i="2"/>
  <c r="S794" i="2"/>
  <c r="T794" i="2"/>
  <c r="T683" i="2"/>
  <c r="S683" i="2"/>
  <c r="T553" i="2"/>
  <c r="S553" i="2"/>
  <c r="S781" i="2"/>
  <c r="T781" i="2"/>
  <c r="J677" i="2"/>
  <c r="L677" i="2"/>
  <c r="I677" i="2"/>
  <c r="P677" i="2"/>
  <c r="Q677" i="2" s="1"/>
  <c r="H677" i="2"/>
  <c r="R677" i="2"/>
  <c r="O677" i="2" s="1"/>
  <c r="S602" i="2"/>
  <c r="T602" i="2"/>
  <c r="S576" i="2"/>
  <c r="T576" i="2"/>
  <c r="H568" i="2"/>
  <c r="P568" i="2"/>
  <c r="Q568" i="2" s="1"/>
  <c r="L568" i="2"/>
  <c r="J568" i="2"/>
  <c r="I568" i="2"/>
  <c r="R568" i="2"/>
  <c r="O568" i="2" s="1"/>
  <c r="J533" i="2"/>
  <c r="R533" i="2"/>
  <c r="O533" i="2" s="1"/>
  <c r="I533" i="2"/>
  <c r="L533" i="2"/>
  <c r="H533" i="2"/>
  <c r="P533" i="2"/>
  <c r="Q533" i="2" s="1"/>
  <c r="T820" i="2"/>
  <c r="S820" i="2"/>
  <c r="R601" i="2"/>
  <c r="O601" i="2" s="1"/>
  <c r="I601" i="2"/>
  <c r="H601" i="2"/>
  <c r="J601" i="2"/>
  <c r="P601" i="2"/>
  <c r="Q601" i="2" s="1"/>
  <c r="L601" i="2"/>
  <c r="J595" i="2"/>
  <c r="I595" i="2"/>
  <c r="H595" i="2"/>
  <c r="R595" i="2"/>
  <c r="O595" i="2" s="1"/>
  <c r="P595" i="2"/>
  <c r="Q595" i="2" s="1"/>
  <c r="L595" i="2"/>
  <c r="T582" i="2"/>
  <c r="S582" i="2"/>
  <c r="J672" i="2"/>
  <c r="L672" i="2"/>
  <c r="H672" i="2"/>
  <c r="P672" i="2"/>
  <c r="Q672" i="2" s="1"/>
  <c r="R672" i="2"/>
  <c r="O672" i="2" s="1"/>
  <c r="I672" i="2"/>
  <c r="T537" i="2"/>
  <c r="S537" i="2"/>
  <c r="T815" i="2"/>
  <c r="S815" i="2"/>
  <c r="T652" i="2"/>
  <c r="S652" i="2"/>
  <c r="S655" i="2"/>
  <c r="T655" i="2"/>
  <c r="H629" i="2"/>
  <c r="L629" i="2"/>
  <c r="J629" i="2"/>
  <c r="I629" i="2"/>
  <c r="S554" i="2"/>
  <c r="T554" i="2"/>
  <c r="L495" i="2"/>
  <c r="I495" i="2"/>
  <c r="H495" i="2"/>
  <c r="R495" i="2"/>
  <c r="O495" i="2" s="1"/>
  <c r="J495" i="2"/>
  <c r="P495" i="2"/>
  <c r="Q495" i="2" s="1"/>
  <c r="S401" i="2"/>
  <c r="T401" i="2"/>
  <c r="T390" i="2"/>
  <c r="S390" i="2"/>
  <c r="T281" i="2"/>
  <c r="S281" i="2"/>
  <c r="T318" i="2"/>
  <c r="S318" i="2"/>
  <c r="J647" i="2"/>
  <c r="R647" i="2"/>
  <c r="O647" i="2" s="1"/>
  <c r="I647" i="2"/>
  <c r="H647" i="2"/>
  <c r="L647" i="2"/>
  <c r="P647" i="2"/>
  <c r="Q647" i="2" s="1"/>
  <c r="T466" i="2"/>
  <c r="S466" i="2"/>
  <c r="J68" i="2"/>
  <c r="I68" i="2"/>
  <c r="P68" i="2"/>
  <c r="Q68" i="2" s="1"/>
  <c r="R68" i="2"/>
  <c r="O68" i="2" s="1"/>
  <c r="H68" i="2"/>
  <c r="L68" i="2"/>
  <c r="T462" i="2"/>
  <c r="S462" i="2"/>
  <c r="S320" i="2"/>
  <c r="T320" i="2"/>
  <c r="R789" i="2"/>
  <c r="O789" i="2" s="1"/>
  <c r="I789" i="2"/>
  <c r="H789" i="2"/>
  <c r="P789" i="2"/>
  <c r="Q789" i="2" s="1"/>
  <c r="J789" i="2"/>
  <c r="L789" i="2"/>
  <c r="T404" i="2"/>
  <c r="S404" i="2"/>
  <c r="T159" i="2"/>
  <c r="S159" i="2"/>
  <c r="T151" i="2"/>
  <c r="S151" i="2"/>
  <c r="T502" i="2"/>
  <c r="S502" i="2"/>
  <c r="T205" i="2"/>
  <c r="S205" i="2"/>
  <c r="L455" i="2"/>
  <c r="J455" i="2"/>
  <c r="R455" i="2"/>
  <c r="O455" i="2" s="1"/>
  <c r="P455" i="2"/>
  <c r="Q455" i="2" s="1"/>
  <c r="I455" i="2"/>
  <c r="H455" i="2"/>
  <c r="T374" i="2"/>
  <c r="S374" i="2"/>
  <c r="T113" i="2"/>
  <c r="S113" i="2"/>
  <c r="T80" i="2"/>
  <c r="S80" i="2"/>
  <c r="S290" i="2"/>
  <c r="T290" i="2"/>
  <c r="L189" i="2"/>
  <c r="J189" i="2"/>
  <c r="I189" i="2"/>
  <c r="H189" i="2"/>
  <c r="R189" i="2"/>
  <c r="O189" i="2" s="1"/>
  <c r="P189" i="2"/>
  <c r="Q189" i="2" s="1"/>
  <c r="T128" i="2"/>
  <c r="S128" i="2"/>
  <c r="T358" i="2"/>
  <c r="S358" i="2"/>
  <c r="J155" i="2"/>
  <c r="R155" i="2"/>
  <c r="O155" i="2" s="1"/>
  <c r="I155" i="2"/>
  <c r="P155" i="2"/>
  <c r="Q155" i="2" s="1"/>
  <c r="L155" i="2"/>
  <c r="H155" i="2"/>
  <c r="S270" i="2"/>
  <c r="T270" i="2"/>
  <c r="T590" i="2"/>
  <c r="S590" i="2"/>
  <c r="T305" i="2"/>
  <c r="S305" i="2"/>
  <c r="T171" i="2"/>
  <c r="S171" i="2"/>
  <c r="L38" i="2"/>
  <c r="P38" i="2" s="1"/>
  <c r="Q38" i="2" s="1"/>
  <c r="J38" i="2"/>
  <c r="H38" i="2"/>
  <c r="I38" i="2"/>
  <c r="R137" i="2"/>
  <c r="O137" i="2" s="1"/>
  <c r="I137" i="2"/>
  <c r="H137" i="2"/>
  <c r="P137" i="2"/>
  <c r="Q137" i="2" s="1"/>
  <c r="L137" i="2"/>
  <c r="J137" i="2"/>
  <c r="S314" i="2"/>
  <c r="T314" i="2"/>
  <c r="R193" i="2"/>
  <c r="O193" i="2" s="1"/>
  <c r="I193" i="2"/>
  <c r="H193" i="2"/>
  <c r="P193" i="2"/>
  <c r="Q193" i="2" s="1"/>
  <c r="J193" i="2"/>
  <c r="L193" i="2"/>
  <c r="S158" i="2"/>
  <c r="T158" i="2"/>
  <c r="S368" i="2"/>
  <c r="T368" i="2"/>
  <c r="S266" i="2"/>
  <c r="T266" i="2"/>
  <c r="S670" i="2"/>
  <c r="T670" i="2"/>
  <c r="T123" i="2"/>
  <c r="S123" i="2"/>
  <c r="T195" i="2"/>
  <c r="S195" i="2"/>
  <c r="S812" i="2"/>
  <c r="T812" i="2"/>
  <c r="R774" i="2"/>
  <c r="O774" i="2" s="1"/>
  <c r="I774" i="2"/>
  <c r="L774" i="2"/>
  <c r="P774" i="2"/>
  <c r="Q774" i="2" s="1"/>
  <c r="J774" i="2"/>
  <c r="H774" i="2"/>
  <c r="T802" i="2"/>
  <c r="S802" i="2"/>
  <c r="L720" i="2"/>
  <c r="J720" i="2"/>
  <c r="I720" i="2"/>
  <c r="H720" i="2"/>
  <c r="R720" i="2"/>
  <c r="O720" i="2" s="1"/>
  <c r="P720" i="2"/>
  <c r="Q720" i="2" s="1"/>
  <c r="T727" i="2"/>
  <c r="S727" i="2"/>
  <c r="R732" i="2"/>
  <c r="O732" i="2" s="1"/>
  <c r="I732" i="2"/>
  <c r="H732" i="2"/>
  <c r="J732" i="2"/>
  <c r="P732" i="2"/>
  <c r="Q732" i="2" s="1"/>
  <c r="L732" i="2"/>
  <c r="S591" i="2"/>
  <c r="T591" i="2"/>
  <c r="L695" i="2"/>
  <c r="I695" i="2"/>
  <c r="H695" i="2"/>
  <c r="J695" i="2"/>
  <c r="P695" i="2"/>
  <c r="Q695" i="2" s="1"/>
  <c r="R695" i="2"/>
  <c r="O695" i="2" s="1"/>
  <c r="T723" i="2"/>
  <c r="S723" i="2"/>
  <c r="L549" i="2"/>
  <c r="I549" i="2"/>
  <c r="H549" i="2"/>
  <c r="J549" i="2"/>
  <c r="R549" i="2"/>
  <c r="O549" i="2" s="1"/>
  <c r="P549" i="2"/>
  <c r="Q549" i="2" s="1"/>
  <c r="T754" i="2"/>
  <c r="S754" i="2"/>
  <c r="L424" i="2"/>
  <c r="H424" i="2"/>
  <c r="J424" i="2"/>
  <c r="I424" i="2"/>
  <c r="L649" i="2"/>
  <c r="J649" i="2"/>
  <c r="I649" i="2"/>
  <c r="H649" i="2"/>
  <c r="P649" i="2"/>
  <c r="Q649" i="2" s="1"/>
  <c r="R649" i="2"/>
  <c r="O649" i="2" s="1"/>
  <c r="S521" i="2"/>
  <c r="T521" i="2"/>
  <c r="S493" i="2"/>
  <c r="T493" i="2"/>
  <c r="L372" i="2"/>
  <c r="J372" i="2"/>
  <c r="R372" i="2"/>
  <c r="O372" i="2" s="1"/>
  <c r="H372" i="2"/>
  <c r="I372" i="2"/>
  <c r="P372" i="2"/>
  <c r="Q372" i="2" s="1"/>
  <c r="T804" i="2"/>
  <c r="S804" i="2"/>
  <c r="T716" i="2"/>
  <c r="S716" i="2"/>
  <c r="S559" i="2"/>
  <c r="T559" i="2"/>
  <c r="S492" i="2"/>
  <c r="T492" i="2"/>
  <c r="T470" i="2"/>
  <c r="S470" i="2"/>
  <c r="T316" i="2"/>
  <c r="S316" i="2"/>
  <c r="S671" i="2"/>
  <c r="T671" i="2"/>
  <c r="H552" i="2"/>
  <c r="P552" i="2"/>
  <c r="Q552" i="2" s="1"/>
  <c r="L552" i="2"/>
  <c r="R552" i="2"/>
  <c r="O552" i="2" s="1"/>
  <c r="J552" i="2"/>
  <c r="I552" i="2"/>
  <c r="I429" i="2"/>
  <c r="L429" i="2"/>
  <c r="P429" i="2" s="1"/>
  <c r="Q429" i="2" s="1"/>
  <c r="J429" i="2"/>
  <c r="H429" i="2"/>
  <c r="R345" i="2"/>
  <c r="O345" i="2" s="1"/>
  <c r="I345" i="2"/>
  <c r="H345" i="2"/>
  <c r="P345" i="2"/>
  <c r="Q345" i="2" s="1"/>
  <c r="L345" i="2"/>
  <c r="J345" i="2"/>
  <c r="T402" i="2"/>
  <c r="S402" i="2"/>
  <c r="R782" i="2"/>
  <c r="O782" i="2" s="1"/>
  <c r="I782" i="2"/>
  <c r="H782" i="2"/>
  <c r="J782" i="2"/>
  <c r="L782" i="2"/>
  <c r="P782" i="2"/>
  <c r="Q782" i="2" s="1"/>
  <c r="S509" i="2"/>
  <c r="T509" i="2"/>
  <c r="H739" i="2"/>
  <c r="P739" i="2"/>
  <c r="Q739" i="2" s="1"/>
  <c r="J739" i="2"/>
  <c r="L739" i="2"/>
  <c r="I739" i="2"/>
  <c r="R739" i="2"/>
  <c r="O739" i="2" s="1"/>
  <c r="T616" i="2"/>
  <c r="S616" i="2"/>
  <c r="T480" i="2"/>
  <c r="S480" i="2"/>
  <c r="S271" i="2"/>
  <c r="T271" i="2"/>
  <c r="S481" i="2"/>
  <c r="T481" i="2"/>
  <c r="S288" i="2"/>
  <c r="T288" i="2"/>
  <c r="T454" i="2"/>
  <c r="S454" i="2"/>
  <c r="L397" i="2"/>
  <c r="J397" i="2"/>
  <c r="I397" i="2"/>
  <c r="H397" i="2"/>
  <c r="P397" i="2"/>
  <c r="Q397" i="2" s="1"/>
  <c r="R397" i="2"/>
  <c r="O397" i="2" s="1"/>
  <c r="T307" i="2"/>
  <c r="S307" i="2"/>
  <c r="T273" i="2"/>
  <c r="S273" i="2"/>
  <c r="I59" i="2"/>
  <c r="J59" i="2"/>
  <c r="H59" i="2"/>
  <c r="L59" i="2"/>
  <c r="T514" i="2"/>
  <c r="S514" i="2"/>
  <c r="S535" i="2"/>
  <c r="T535" i="2"/>
  <c r="T312" i="2"/>
  <c r="S312" i="2"/>
  <c r="T191" i="2"/>
  <c r="S191" i="2"/>
  <c r="T183" i="2"/>
  <c r="S183" i="2"/>
  <c r="T363" i="2"/>
  <c r="S363" i="2"/>
  <c r="J224" i="2"/>
  <c r="I224" i="2"/>
  <c r="L224" i="2"/>
  <c r="R224" i="2" s="1"/>
  <c r="H224" i="2"/>
  <c r="L389" i="2"/>
  <c r="J389" i="2"/>
  <c r="I389" i="2"/>
  <c r="R389" i="2"/>
  <c r="O389" i="2" s="1"/>
  <c r="H389" i="2"/>
  <c r="P389" i="2"/>
  <c r="Q389" i="2" s="1"/>
  <c r="T143" i="2"/>
  <c r="S143" i="2"/>
  <c r="T109" i="2"/>
  <c r="S109" i="2"/>
  <c r="J453" i="2"/>
  <c r="R453" i="2"/>
  <c r="O453" i="2" s="1"/>
  <c r="I453" i="2"/>
  <c r="L453" i="2"/>
  <c r="H453" i="2"/>
  <c r="P453" i="2"/>
  <c r="Q453" i="2" s="1"/>
  <c r="I51" i="2"/>
  <c r="J51" i="2"/>
  <c r="L51" i="2"/>
  <c r="R51" i="2" s="1"/>
  <c r="H51" i="2"/>
  <c r="T331" i="2"/>
  <c r="S331" i="2"/>
  <c r="J44" i="2"/>
  <c r="I44" i="2"/>
  <c r="H44" i="2"/>
  <c r="L44" i="2"/>
  <c r="R44" i="2" s="1"/>
  <c r="I230" i="2"/>
  <c r="H230" i="2"/>
  <c r="J230" i="2"/>
  <c r="L230" i="2"/>
  <c r="P230" i="2" s="1"/>
  <c r="Q230" i="2" s="1"/>
  <c r="L26" i="2"/>
  <c r="P26" i="2" s="1"/>
  <c r="Q26" i="2" s="1"/>
  <c r="J26" i="2"/>
  <c r="H26" i="2"/>
  <c r="I26" i="2"/>
  <c r="S488" i="2"/>
  <c r="T488" i="2"/>
  <c r="L225" i="2"/>
  <c r="P225" i="2" s="1"/>
  <c r="Q225" i="2" s="1"/>
  <c r="J225" i="2"/>
  <c r="I225" i="2"/>
  <c r="H225" i="2"/>
  <c r="S505" i="2"/>
  <c r="T505" i="2"/>
  <c r="J431" i="2"/>
  <c r="I431" i="2"/>
  <c r="H431" i="2"/>
  <c r="L431" i="2"/>
  <c r="T395" i="2"/>
  <c r="S395" i="2"/>
  <c r="T295" i="2"/>
  <c r="S295" i="2"/>
  <c r="H272" i="2"/>
  <c r="P272" i="2"/>
  <c r="Q272" i="2" s="1"/>
  <c r="L272" i="2"/>
  <c r="R272" i="2"/>
  <c r="O272" i="2" s="1"/>
  <c r="I272" i="2"/>
  <c r="J272" i="2"/>
  <c r="T179" i="2"/>
  <c r="S179" i="2"/>
  <c r="T89" i="2"/>
  <c r="S89" i="2"/>
  <c r="I35" i="2"/>
  <c r="J35" i="2"/>
  <c r="H35" i="2"/>
  <c r="L35" i="2"/>
  <c r="R289" i="2"/>
  <c r="O289" i="2" s="1"/>
  <c r="I289" i="2"/>
  <c r="H289" i="2"/>
  <c r="L289" i="2"/>
  <c r="P289" i="2"/>
  <c r="Q289" i="2" s="1"/>
  <c r="J289" i="2"/>
  <c r="J274" i="2"/>
  <c r="R274" i="2"/>
  <c r="O274" i="2" s="1"/>
  <c r="I274" i="2"/>
  <c r="P274" i="2"/>
  <c r="Q274" i="2" s="1"/>
  <c r="L274" i="2"/>
  <c r="H274" i="2"/>
  <c r="S121" i="2"/>
  <c r="T121" i="2"/>
  <c r="T348" i="2"/>
  <c r="S348" i="2"/>
  <c r="S84" i="2"/>
  <c r="T84" i="2"/>
  <c r="T640" i="2"/>
  <c r="S640" i="2"/>
  <c r="T292" i="2"/>
  <c r="S292" i="2"/>
  <c r="L751" i="2"/>
  <c r="R751" i="2"/>
  <c r="O751" i="2" s="1"/>
  <c r="P751" i="2"/>
  <c r="Q751" i="2" s="1"/>
  <c r="I751" i="2"/>
  <c r="H751" i="2"/>
  <c r="J751" i="2"/>
  <c r="T813" i="2"/>
  <c r="S813" i="2"/>
  <c r="S765" i="2"/>
  <c r="T765" i="2"/>
  <c r="J790" i="2"/>
  <c r="R790" i="2"/>
  <c r="O790" i="2" s="1"/>
  <c r="I790" i="2"/>
  <c r="L790" i="2"/>
  <c r="H790" i="2"/>
  <c r="P790" i="2"/>
  <c r="Q790" i="2" s="1"/>
  <c r="H707" i="2"/>
  <c r="P707" i="2"/>
  <c r="Q707" i="2" s="1"/>
  <c r="J707" i="2"/>
  <c r="I707" i="2"/>
  <c r="L707" i="2"/>
  <c r="R707" i="2"/>
  <c r="O707" i="2" s="1"/>
  <c r="L762" i="2"/>
  <c r="P762" i="2"/>
  <c r="Q762" i="2" s="1"/>
  <c r="I762" i="2"/>
  <c r="H762" i="2"/>
  <c r="J762" i="2"/>
  <c r="R762" i="2"/>
  <c r="O762" i="2" s="1"/>
  <c r="S725" i="2"/>
  <c r="T725" i="2"/>
  <c r="L666" i="2"/>
  <c r="J666" i="2"/>
  <c r="I666" i="2"/>
  <c r="H666" i="2"/>
  <c r="R666" i="2"/>
  <c r="O666" i="2" s="1"/>
  <c r="P666" i="2"/>
  <c r="Q666" i="2" s="1"/>
  <c r="L588" i="2"/>
  <c r="H588" i="2"/>
  <c r="P588" i="2"/>
  <c r="Q588" i="2" s="1"/>
  <c r="J588" i="2"/>
  <c r="R588" i="2"/>
  <c r="O588" i="2" s="1"/>
  <c r="I588" i="2"/>
  <c r="S701" i="2"/>
  <c r="T701" i="2"/>
  <c r="S749" i="2"/>
  <c r="T749" i="2"/>
  <c r="S542" i="2"/>
  <c r="T542" i="2"/>
  <c r="L487" i="2"/>
  <c r="H487" i="2"/>
  <c r="R487" i="2"/>
  <c r="O487" i="2" s="1"/>
  <c r="P487" i="2"/>
  <c r="Q487" i="2" s="1"/>
  <c r="I487" i="2"/>
  <c r="J487" i="2"/>
  <c r="J822" i="2"/>
  <c r="R822" i="2"/>
  <c r="O822" i="2" s="1"/>
  <c r="I822" i="2"/>
  <c r="L822" i="2"/>
  <c r="H822" i="2"/>
  <c r="P822" i="2"/>
  <c r="Q822" i="2" s="1"/>
  <c r="R700" i="2"/>
  <c r="O700" i="2" s="1"/>
  <c r="I700" i="2"/>
  <c r="H700" i="2"/>
  <c r="J700" i="2"/>
  <c r="P700" i="2"/>
  <c r="Q700" i="2" s="1"/>
  <c r="L700" i="2"/>
  <c r="T690" i="2"/>
  <c r="S690" i="2"/>
  <c r="T744" i="2"/>
  <c r="S744" i="2"/>
  <c r="L472" i="2"/>
  <c r="J472" i="2"/>
  <c r="I472" i="2"/>
  <c r="H472" i="2"/>
  <c r="P472" i="2"/>
  <c r="Q472" i="2" s="1"/>
  <c r="R472" i="2"/>
  <c r="O472" i="2" s="1"/>
  <c r="T685" i="2"/>
  <c r="S685" i="2"/>
  <c r="R646" i="2"/>
  <c r="O646" i="2" s="1"/>
  <c r="I646" i="2"/>
  <c r="H646" i="2"/>
  <c r="L646" i="2"/>
  <c r="P646" i="2"/>
  <c r="Q646" i="2" s="1"/>
  <c r="J646" i="2"/>
  <c r="T482" i="2"/>
  <c r="S482" i="2"/>
  <c r="L728" i="2"/>
  <c r="P728" i="2"/>
  <c r="Q728" i="2" s="1"/>
  <c r="H728" i="2"/>
  <c r="R728" i="2"/>
  <c r="O728" i="2" s="1"/>
  <c r="J728" i="2"/>
  <c r="I728" i="2"/>
  <c r="T349" i="2"/>
  <c r="S349" i="2"/>
  <c r="S594" i="2"/>
  <c r="T594" i="2"/>
  <c r="L503" i="2"/>
  <c r="I503" i="2"/>
  <c r="J503" i="2"/>
  <c r="H503" i="2"/>
  <c r="R503" i="2"/>
  <c r="O503" i="2" s="1"/>
  <c r="P503" i="2"/>
  <c r="Q503" i="2" s="1"/>
  <c r="T617" i="2"/>
  <c r="S617" i="2"/>
  <c r="S687" i="2"/>
  <c r="T687" i="2"/>
  <c r="S375" i="2"/>
  <c r="T375" i="2"/>
  <c r="S667" i="2"/>
  <c r="T667" i="2"/>
  <c r="T165" i="2"/>
  <c r="S165" i="2"/>
  <c r="H50" i="2"/>
  <c r="J50" i="2"/>
  <c r="I50" i="2"/>
  <c r="L50" i="2"/>
  <c r="P50" i="2" s="1"/>
  <c r="Q50" i="2" s="1"/>
  <c r="T650" i="2"/>
  <c r="S650" i="2"/>
  <c r="S485" i="2"/>
  <c r="T485" i="2"/>
  <c r="S452" i="2"/>
  <c r="T452" i="2"/>
  <c r="T407" i="2"/>
  <c r="S407" i="2"/>
  <c r="L388" i="2"/>
  <c r="J388" i="2"/>
  <c r="P388" i="2"/>
  <c r="Q388" i="2" s="1"/>
  <c r="I388" i="2"/>
  <c r="H388" i="2"/>
  <c r="R388" i="2"/>
  <c r="O388" i="2" s="1"/>
  <c r="T365" i="2"/>
  <c r="S365" i="2"/>
  <c r="R297" i="2"/>
  <c r="O297" i="2" s="1"/>
  <c r="I297" i="2"/>
  <c r="H297" i="2"/>
  <c r="P297" i="2"/>
  <c r="Q297" i="2" s="1"/>
  <c r="L297" i="2"/>
  <c r="J297" i="2"/>
  <c r="S306" i="2"/>
  <c r="T306" i="2"/>
  <c r="S362" i="2"/>
  <c r="T362" i="2"/>
  <c r="L100" i="2"/>
  <c r="J100" i="2"/>
  <c r="I100" i="2"/>
  <c r="H100" i="2"/>
  <c r="R100" i="2"/>
  <c r="O100" i="2" s="1"/>
  <c r="P100" i="2"/>
  <c r="Q100" i="2" s="1"/>
  <c r="J538" i="2"/>
  <c r="R538" i="2"/>
  <c r="O538" i="2" s="1"/>
  <c r="I538" i="2"/>
  <c r="L538" i="2"/>
  <c r="H538" i="2"/>
  <c r="P538" i="2"/>
  <c r="Q538" i="2" s="1"/>
  <c r="S145" i="2"/>
  <c r="T145" i="2"/>
  <c r="T463" i="2"/>
  <c r="S463" i="2"/>
  <c r="S325" i="2"/>
  <c r="T325" i="2"/>
  <c r="T96" i="2"/>
  <c r="S96" i="2"/>
  <c r="S409" i="2"/>
  <c r="T409" i="2"/>
  <c r="T376" i="2"/>
  <c r="S376" i="2"/>
  <c r="T116" i="2"/>
  <c r="S116" i="2"/>
  <c r="L658" i="2"/>
  <c r="H658" i="2"/>
  <c r="R658" i="2"/>
  <c r="O658" i="2" s="1"/>
  <c r="P658" i="2"/>
  <c r="Q658" i="2" s="1"/>
  <c r="J658" i="2"/>
  <c r="I658" i="2"/>
  <c r="S360" i="2"/>
  <c r="T360" i="2"/>
  <c r="S398" i="2"/>
  <c r="T398" i="2"/>
  <c r="J563" i="2"/>
  <c r="L563" i="2"/>
  <c r="I563" i="2"/>
  <c r="P563" i="2"/>
  <c r="Q563" i="2" s="1"/>
  <c r="R563" i="2"/>
  <c r="O563" i="2" s="1"/>
  <c r="H563" i="2"/>
  <c r="T468" i="2"/>
  <c r="S468" i="2"/>
  <c r="T203" i="2"/>
  <c r="S203" i="2"/>
  <c r="T72" i="2"/>
  <c r="S72" i="2"/>
  <c r="S354" i="2"/>
  <c r="T354" i="2"/>
  <c r="T555" i="2"/>
  <c r="S555" i="2"/>
  <c r="T182" i="2"/>
  <c r="S182" i="2"/>
  <c r="T118" i="2"/>
  <c r="S118" i="2"/>
  <c r="T342" i="2"/>
  <c r="S342" i="2"/>
  <c r="S338" i="2"/>
  <c r="T338" i="2"/>
  <c r="S194" i="2"/>
  <c r="T194" i="2"/>
  <c r="S98" i="2"/>
  <c r="T98" i="2"/>
  <c r="S78" i="2"/>
  <c r="T78" i="2"/>
  <c r="T300" i="2"/>
  <c r="S300" i="2"/>
  <c r="L736" i="2"/>
  <c r="R736" i="2"/>
  <c r="O736" i="2" s="1"/>
  <c r="I736" i="2"/>
  <c r="H736" i="2"/>
  <c r="P736" i="2"/>
  <c r="Q736" i="2" s="1"/>
  <c r="J736" i="2"/>
  <c r="S746" i="2"/>
  <c r="T746" i="2"/>
  <c r="L793" i="2"/>
  <c r="H793" i="2"/>
  <c r="R793" i="2"/>
  <c r="O793" i="2" s="1"/>
  <c r="P793" i="2"/>
  <c r="Q793" i="2" s="1"/>
  <c r="J793" i="2"/>
  <c r="I793" i="2"/>
  <c r="T748" i="2"/>
  <c r="S748" i="2"/>
  <c r="S724" i="2"/>
  <c r="T724" i="2"/>
  <c r="S814" i="2"/>
  <c r="T814" i="2"/>
  <c r="L785" i="2"/>
  <c r="I785" i="2"/>
  <c r="R785" i="2"/>
  <c r="O785" i="2" s="1"/>
  <c r="H785" i="2"/>
  <c r="J785" i="2"/>
  <c r="P785" i="2"/>
  <c r="Q785" i="2" s="1"/>
  <c r="S738" i="2"/>
  <c r="T738" i="2"/>
  <c r="T656" i="2"/>
  <c r="S656" i="2"/>
  <c r="T587" i="2"/>
  <c r="S587" i="2"/>
  <c r="T769" i="2"/>
  <c r="S769" i="2"/>
  <c r="L808" i="2"/>
  <c r="H808" i="2"/>
  <c r="R808" i="2"/>
  <c r="O808" i="2" s="1"/>
  <c r="J808" i="2"/>
  <c r="I808" i="2"/>
  <c r="P808" i="2"/>
  <c r="Q808" i="2" s="1"/>
  <c r="T638" i="2"/>
  <c r="S638" i="2"/>
  <c r="S610" i="2"/>
  <c r="T610" i="2"/>
  <c r="L589" i="2"/>
  <c r="H589" i="2"/>
  <c r="R589" i="2"/>
  <c r="O589" i="2" s="1"/>
  <c r="P589" i="2"/>
  <c r="Q589" i="2" s="1"/>
  <c r="J589" i="2"/>
  <c r="I589" i="2"/>
  <c r="L686" i="2"/>
  <c r="I686" i="2"/>
  <c r="H686" i="2"/>
  <c r="P686" i="2"/>
  <c r="Q686" i="2" s="1"/>
  <c r="R686" i="2"/>
  <c r="O686" i="2" s="1"/>
  <c r="J686" i="2"/>
  <c r="S752" i="2"/>
  <c r="T752" i="2"/>
  <c r="T803" i="2"/>
  <c r="S803" i="2"/>
  <c r="S775" i="2"/>
  <c r="T775" i="2"/>
  <c r="S768" i="2"/>
  <c r="T768" i="2"/>
  <c r="L605" i="2"/>
  <c r="I605" i="2"/>
  <c r="H605" i="2"/>
  <c r="R605" i="2"/>
  <c r="O605" i="2" s="1"/>
  <c r="P605" i="2"/>
  <c r="Q605" i="2" s="1"/>
  <c r="J605" i="2"/>
  <c r="T569" i="2"/>
  <c r="S569" i="2"/>
  <c r="S691" i="2"/>
  <c r="T691" i="2"/>
  <c r="T599" i="2"/>
  <c r="S599" i="2"/>
  <c r="T659" i="2"/>
  <c r="S659" i="2"/>
  <c r="H584" i="2"/>
  <c r="P584" i="2"/>
  <c r="Q584" i="2" s="1"/>
  <c r="J584" i="2"/>
  <c r="I584" i="2"/>
  <c r="R584" i="2"/>
  <c r="O584" i="2" s="1"/>
  <c r="L584" i="2"/>
  <c r="T371" i="2"/>
  <c r="S371" i="2"/>
  <c r="L641" i="2"/>
  <c r="H641" i="2"/>
  <c r="R641" i="2"/>
  <c r="O641" i="2" s="1"/>
  <c r="P641" i="2"/>
  <c r="Q641" i="2" s="1"/>
  <c r="J641" i="2"/>
  <c r="I641" i="2"/>
  <c r="S474" i="2"/>
  <c r="T474" i="2"/>
  <c r="T380" i="2"/>
  <c r="S380" i="2"/>
  <c r="S333" i="2"/>
  <c r="T333" i="2"/>
  <c r="S684" i="2"/>
  <c r="T684" i="2"/>
  <c r="T497" i="2"/>
  <c r="S497" i="2"/>
  <c r="S566" i="2"/>
  <c r="T566" i="2"/>
  <c r="S512" i="2"/>
  <c r="T512" i="2"/>
  <c r="T326" i="2"/>
  <c r="S326" i="2"/>
  <c r="S674" i="2"/>
  <c r="T674" i="2"/>
  <c r="T548" i="2"/>
  <c r="S548" i="2"/>
  <c r="T287" i="2"/>
  <c r="S287" i="2"/>
  <c r="S114" i="2"/>
  <c r="T114" i="2"/>
  <c r="S71" i="2"/>
  <c r="T71" i="2"/>
  <c r="L62" i="2"/>
  <c r="R62" i="2" s="1"/>
  <c r="O62" i="2" s="1"/>
  <c r="J62" i="2"/>
  <c r="I62" i="2"/>
  <c r="H62" i="2"/>
  <c r="S378" i="2"/>
  <c r="T378" i="2"/>
  <c r="J339" i="2"/>
  <c r="R339" i="2"/>
  <c r="O339" i="2" s="1"/>
  <c r="I339" i="2"/>
  <c r="P339" i="2"/>
  <c r="Q339" i="2" s="1"/>
  <c r="L339" i="2"/>
  <c r="H339" i="2"/>
  <c r="L39" i="2"/>
  <c r="P39" i="2" s="1"/>
  <c r="Q39" i="2" s="1"/>
  <c r="J39" i="2"/>
  <c r="I39" i="2"/>
  <c r="H39" i="2"/>
  <c r="T173" i="2"/>
  <c r="S173" i="2"/>
  <c r="T660" i="2"/>
  <c r="S660" i="2"/>
  <c r="H428" i="2"/>
  <c r="J428" i="2"/>
  <c r="I428" i="2"/>
  <c r="L428" i="2"/>
  <c r="P428" i="2" s="1"/>
  <c r="Q428" i="2" s="1"/>
  <c r="T258" i="2"/>
  <c r="S258" i="2"/>
  <c r="T192" i="2"/>
  <c r="S192" i="2"/>
  <c r="L157" i="2"/>
  <c r="J157" i="2"/>
  <c r="I157" i="2"/>
  <c r="H157" i="2"/>
  <c r="R157" i="2"/>
  <c r="O157" i="2" s="1"/>
  <c r="P157" i="2"/>
  <c r="Q157" i="2" s="1"/>
  <c r="T319" i="2"/>
  <c r="S319" i="2"/>
  <c r="S265" i="2"/>
  <c r="T265" i="2"/>
  <c r="J347" i="2"/>
  <c r="R347" i="2"/>
  <c r="O347" i="2" s="1"/>
  <c r="I347" i="2"/>
  <c r="L347" i="2"/>
  <c r="P347" i="2"/>
  <c r="Q347" i="2" s="1"/>
  <c r="H347" i="2"/>
  <c r="T337" i="2"/>
  <c r="S337" i="2"/>
  <c r="T262" i="2"/>
  <c r="S262" i="2"/>
  <c r="R161" i="2"/>
  <c r="O161" i="2" s="1"/>
  <c r="I161" i="2"/>
  <c r="H161" i="2"/>
  <c r="P161" i="2"/>
  <c r="Q161" i="2" s="1"/>
  <c r="L161" i="2"/>
  <c r="J161" i="2"/>
  <c r="S469" i="2"/>
  <c r="T469" i="2"/>
  <c r="J631" i="2"/>
  <c r="I631" i="2"/>
  <c r="H631" i="2"/>
  <c r="L631" i="2"/>
  <c r="R631" i="2" s="1"/>
  <c r="S138" i="2"/>
  <c r="T138" i="2"/>
  <c r="H600" i="2"/>
  <c r="P600" i="2"/>
  <c r="Q600" i="2" s="1"/>
  <c r="R600" i="2"/>
  <c r="O600" i="2" s="1"/>
  <c r="L600" i="2"/>
  <c r="J600" i="2"/>
  <c r="I600" i="2"/>
  <c r="T107" i="2"/>
  <c r="S107" i="2"/>
  <c r="T366" i="2"/>
  <c r="S366" i="2"/>
  <c r="J298" i="2"/>
  <c r="R298" i="2"/>
  <c r="O298" i="2" s="1"/>
  <c r="I298" i="2"/>
  <c r="L298" i="2"/>
  <c r="H298" i="2"/>
  <c r="P298" i="2"/>
  <c r="Q298" i="2" s="1"/>
  <c r="I238" i="2"/>
  <c r="H238" i="2"/>
  <c r="L238" i="2"/>
  <c r="J238" i="2"/>
  <c r="R169" i="2"/>
  <c r="O169" i="2" s="1"/>
  <c r="I169" i="2"/>
  <c r="H169" i="2"/>
  <c r="P169" i="2"/>
  <c r="Q169" i="2" s="1"/>
  <c r="L169" i="2"/>
  <c r="J169" i="2"/>
  <c r="R105" i="2"/>
  <c r="O105" i="2" s="1"/>
  <c r="I105" i="2"/>
  <c r="H105" i="2"/>
  <c r="P105" i="2"/>
  <c r="Q105" i="2" s="1"/>
  <c r="L105" i="2"/>
  <c r="J105" i="2"/>
  <c r="H264" i="2"/>
  <c r="P264" i="2"/>
  <c r="Q264" i="2" s="1"/>
  <c r="J264" i="2"/>
  <c r="I264" i="2"/>
  <c r="R264" i="2"/>
  <c r="O264" i="2" s="1"/>
  <c r="L264" i="2"/>
  <c r="S202" i="2"/>
  <c r="T202" i="2"/>
  <c r="T350" i="2"/>
  <c r="S350" i="2"/>
  <c r="T69" i="2"/>
  <c r="S69" i="2"/>
  <c r="T478" i="2"/>
  <c r="S478" i="2"/>
  <c r="T268" i="2"/>
  <c r="S268" i="2"/>
  <c r="S524" i="2"/>
  <c r="T524" i="2"/>
  <c r="L719" i="2"/>
  <c r="R719" i="2"/>
  <c r="O719" i="2" s="1"/>
  <c r="I719" i="2"/>
  <c r="H719" i="2"/>
  <c r="J719" i="2"/>
  <c r="P719" i="2"/>
  <c r="Q719" i="2" s="1"/>
  <c r="T779" i="2"/>
  <c r="S779" i="2"/>
  <c r="T761" i="2"/>
  <c r="S761" i="2"/>
  <c r="R805" i="2"/>
  <c r="O805" i="2" s="1"/>
  <c r="I805" i="2"/>
  <c r="H805" i="2"/>
  <c r="J805" i="2"/>
  <c r="P805" i="2"/>
  <c r="Q805" i="2" s="1"/>
  <c r="L805" i="2"/>
  <c r="T750" i="2"/>
  <c r="S750" i="2"/>
  <c r="L712" i="2"/>
  <c r="I712" i="2"/>
  <c r="H712" i="2"/>
  <c r="J712" i="2"/>
  <c r="P712" i="2"/>
  <c r="Q712" i="2" s="1"/>
  <c r="R712" i="2"/>
  <c r="O712" i="2" s="1"/>
  <c r="L479" i="2"/>
  <c r="R479" i="2"/>
  <c r="O479" i="2" s="1"/>
  <c r="P479" i="2"/>
  <c r="Q479" i="2" s="1"/>
  <c r="I479" i="2"/>
  <c r="J479" i="2"/>
  <c r="H479" i="2"/>
  <c r="S679" i="2"/>
  <c r="T679" i="2"/>
  <c r="J799" i="2"/>
  <c r="I799" i="2"/>
  <c r="H799" i="2"/>
  <c r="R799" i="2"/>
  <c r="O799" i="2" s="1"/>
  <c r="P799" i="2"/>
  <c r="Q799" i="2" s="1"/>
  <c r="L799" i="2"/>
  <c r="L557" i="2"/>
  <c r="J557" i="2"/>
  <c r="I557" i="2"/>
  <c r="R557" i="2"/>
  <c r="O557" i="2" s="1"/>
  <c r="P557" i="2"/>
  <c r="Q557" i="2" s="1"/>
  <c r="H557" i="2"/>
  <c r="S460" i="2"/>
  <c r="T460" i="2"/>
  <c r="J562" i="2"/>
  <c r="R562" i="2"/>
  <c r="O562" i="2" s="1"/>
  <c r="I562" i="2"/>
  <c r="P562" i="2"/>
  <c r="Q562" i="2" s="1"/>
  <c r="H562" i="2"/>
  <c r="L562" i="2"/>
  <c r="T284" i="2"/>
  <c r="S284" i="2"/>
  <c r="H515" i="2"/>
  <c r="P515" i="2"/>
  <c r="Q515" i="2" s="1"/>
  <c r="I515" i="2"/>
  <c r="R515" i="2"/>
  <c r="O515" i="2" s="1"/>
  <c r="J515" i="2"/>
  <c r="L515" i="2"/>
  <c r="H766" i="2"/>
  <c r="P766" i="2"/>
  <c r="Q766" i="2" s="1"/>
  <c r="J766" i="2"/>
  <c r="R766" i="2"/>
  <c r="O766" i="2" s="1"/>
  <c r="L766" i="2"/>
  <c r="I766" i="2"/>
  <c r="J586" i="2"/>
  <c r="R586" i="2"/>
  <c r="O586" i="2" s="1"/>
  <c r="I586" i="2"/>
  <c r="L586" i="2"/>
  <c r="H586" i="2"/>
  <c r="P586" i="2"/>
  <c r="Q586" i="2" s="1"/>
  <c r="T532" i="2"/>
  <c r="S532" i="2"/>
  <c r="L412" i="2"/>
  <c r="P412" i="2"/>
  <c r="Q412" i="2" s="1"/>
  <c r="J412" i="2"/>
  <c r="I412" i="2"/>
  <c r="H412" i="2"/>
  <c r="R412" i="2"/>
  <c r="O412" i="2" s="1"/>
  <c r="S301" i="2"/>
  <c r="T301" i="2"/>
  <c r="L70" i="2"/>
  <c r="P70" i="2"/>
  <c r="Q70" i="2" s="1"/>
  <c r="J70" i="2"/>
  <c r="R70" i="2"/>
  <c r="O70" i="2" s="1"/>
  <c r="I70" i="2"/>
  <c r="H70" i="2"/>
  <c r="H444" i="2"/>
  <c r="L444" i="2"/>
  <c r="J444" i="2"/>
  <c r="I444" i="2"/>
  <c r="L565" i="2"/>
  <c r="J565" i="2"/>
  <c r="I565" i="2"/>
  <c r="H565" i="2"/>
  <c r="R565" i="2"/>
  <c r="O565" i="2" s="1"/>
  <c r="P565" i="2"/>
  <c r="Q565" i="2" s="1"/>
  <c r="T771" i="2"/>
  <c r="S771" i="2"/>
  <c r="T491" i="2"/>
  <c r="S491" i="2"/>
  <c r="T408" i="2"/>
  <c r="S408" i="2"/>
  <c r="T776" i="2"/>
  <c r="S776" i="2"/>
  <c r="R484" i="2"/>
  <c r="O484" i="2" s="1"/>
  <c r="I484" i="2"/>
  <c r="H484" i="2"/>
  <c r="J484" i="2"/>
  <c r="P484" i="2"/>
  <c r="Q484" i="2" s="1"/>
  <c r="L484" i="2"/>
  <c r="T101" i="2"/>
  <c r="S101" i="2"/>
  <c r="T286" i="2"/>
  <c r="S286" i="2"/>
  <c r="T335" i="2"/>
  <c r="S335" i="2"/>
  <c r="S146" i="2"/>
  <c r="T146" i="2"/>
  <c r="S122" i="2"/>
  <c r="T122" i="2"/>
  <c r="S83" i="2"/>
  <c r="T83" i="2"/>
  <c r="T352" i="2"/>
  <c r="S352" i="2"/>
  <c r="T207" i="2"/>
  <c r="S207" i="2"/>
  <c r="T508" i="2"/>
  <c r="S508" i="2"/>
  <c r="J422" i="2"/>
  <c r="I422" i="2"/>
  <c r="H422" i="2"/>
  <c r="L422" i="2"/>
  <c r="P422" i="2" s="1"/>
  <c r="Q422" i="2" s="1"/>
  <c r="L117" i="2"/>
  <c r="P117" i="2"/>
  <c r="Q117" i="2" s="1"/>
  <c r="I117" i="2"/>
  <c r="J117" i="2"/>
  <c r="H117" i="2"/>
  <c r="R117" i="2"/>
  <c r="O117" i="2" s="1"/>
  <c r="L25" i="2"/>
  <c r="I25" i="2"/>
  <c r="J25" i="2"/>
  <c r="H25" i="2"/>
  <c r="S67" i="2"/>
  <c r="T67" i="2"/>
  <c r="L57" i="2"/>
  <c r="P57" i="2" s="1"/>
  <c r="Q57" i="2" s="1"/>
  <c r="I57" i="2"/>
  <c r="J57" i="2"/>
  <c r="H57" i="2"/>
  <c r="S185" i="2"/>
  <c r="T185" i="2"/>
  <c r="S106" i="2"/>
  <c r="T106" i="2"/>
  <c r="T373" i="2"/>
  <c r="S373" i="2"/>
  <c r="L269" i="2"/>
  <c r="I269" i="2"/>
  <c r="H269" i="2"/>
  <c r="R269" i="2"/>
  <c r="O269" i="2" s="1"/>
  <c r="P269" i="2"/>
  <c r="Q269" i="2" s="1"/>
  <c r="J269" i="2"/>
  <c r="L125" i="2"/>
  <c r="J125" i="2"/>
  <c r="I125" i="2"/>
  <c r="H125" i="2"/>
  <c r="R125" i="2"/>
  <c r="O125" i="2" s="1"/>
  <c r="P125" i="2"/>
  <c r="Q125" i="2" s="1"/>
  <c r="T449" i="2"/>
  <c r="S449" i="2"/>
  <c r="L324" i="2"/>
  <c r="J324" i="2"/>
  <c r="I324" i="2"/>
  <c r="H324" i="2"/>
  <c r="R324" i="2"/>
  <c r="O324" i="2" s="1"/>
  <c r="P324" i="2"/>
  <c r="Q324" i="2" s="1"/>
  <c r="L149" i="2"/>
  <c r="P149" i="2"/>
  <c r="Q149" i="2" s="1"/>
  <c r="I149" i="2"/>
  <c r="J149" i="2"/>
  <c r="R149" i="2"/>
  <c r="O149" i="2" s="1"/>
  <c r="H149" i="2"/>
  <c r="R129" i="2"/>
  <c r="O129" i="2" s="1"/>
  <c r="I129" i="2"/>
  <c r="H129" i="2"/>
  <c r="P129" i="2"/>
  <c r="Q129" i="2" s="1"/>
  <c r="J129" i="2"/>
  <c r="L129" i="2"/>
  <c r="R97" i="2"/>
  <c r="O97" i="2" s="1"/>
  <c r="I97" i="2"/>
  <c r="H97" i="2"/>
  <c r="P97" i="2"/>
  <c r="Q97" i="2" s="1"/>
  <c r="J97" i="2"/>
  <c r="L97" i="2"/>
  <c r="J291" i="2"/>
  <c r="P291" i="2"/>
  <c r="Q291" i="2" s="1"/>
  <c r="R291" i="2"/>
  <c r="O291" i="2" s="1"/>
  <c r="I291" i="2"/>
  <c r="L291" i="2"/>
  <c r="H291" i="2"/>
  <c r="L196" i="2"/>
  <c r="J196" i="2"/>
  <c r="I196" i="2"/>
  <c r="H196" i="2"/>
  <c r="R196" i="2"/>
  <c r="O196" i="2" s="1"/>
  <c r="P196" i="2"/>
  <c r="Q196" i="2" s="1"/>
  <c r="L496" i="2"/>
  <c r="P496" i="2"/>
  <c r="Q496" i="2" s="1"/>
  <c r="J496" i="2"/>
  <c r="I496" i="2"/>
  <c r="H496" i="2"/>
  <c r="R496" i="2"/>
  <c r="O496" i="2" s="1"/>
  <c r="T355" i="2"/>
  <c r="S355" i="2"/>
  <c r="T523" i="2"/>
  <c r="S523" i="2"/>
  <c r="T115" i="2"/>
  <c r="S115" i="2"/>
  <c r="L33" i="2"/>
  <c r="J33" i="2"/>
  <c r="I33" i="2"/>
  <c r="H33" i="2"/>
  <c r="S645" i="2"/>
  <c r="T645" i="2"/>
  <c r="T344" i="2"/>
  <c r="S344" i="2"/>
  <c r="T359" i="2"/>
  <c r="S359" i="2"/>
  <c r="T303" i="2"/>
  <c r="S303" i="2"/>
  <c r="S190" i="2"/>
  <c r="T190" i="2"/>
  <c r="L132" i="2"/>
  <c r="J132" i="2"/>
  <c r="I132" i="2"/>
  <c r="H132" i="2"/>
  <c r="R132" i="2"/>
  <c r="O132" i="2" s="1"/>
  <c r="P132" i="2"/>
  <c r="Q132" i="2" s="1"/>
  <c r="T392" i="2"/>
  <c r="S392" i="2"/>
  <c r="T311" i="2"/>
  <c r="S311" i="2"/>
  <c r="T499" i="2"/>
  <c r="S499" i="2"/>
  <c r="T177" i="2"/>
  <c r="S177" i="2"/>
  <c r="T131" i="2"/>
  <c r="S131" i="2"/>
  <c r="T181" i="2"/>
  <c r="S181" i="2"/>
  <c r="S130" i="2"/>
  <c r="T130" i="2"/>
  <c r="O201" i="1"/>
  <c r="S201" i="1" s="1"/>
  <c r="O155" i="1"/>
  <c r="S155" i="1" s="1"/>
  <c r="O159" i="1"/>
  <c r="S159" i="1" s="1"/>
  <c r="O156" i="1"/>
  <c r="S156" i="1" s="1"/>
  <c r="O149" i="1"/>
  <c r="T149" i="1" s="1"/>
  <c r="O208" i="1"/>
  <c r="S208" i="1" s="1"/>
  <c r="O185" i="1"/>
  <c r="S185" i="1" s="1"/>
  <c r="O78" i="1"/>
  <c r="T78" i="1" s="1"/>
  <c r="O174" i="1"/>
  <c r="S174" i="1" s="1"/>
  <c r="O88" i="1"/>
  <c r="S88" i="1" s="1"/>
  <c r="O65" i="1"/>
  <c r="S65" i="1" s="1"/>
  <c r="O186" i="1"/>
  <c r="S186" i="1" s="1"/>
  <c r="T168" i="1"/>
  <c r="O148" i="1"/>
  <c r="S148" i="1" s="1"/>
  <c r="O104" i="1"/>
  <c r="T104" i="1" s="1"/>
  <c r="O90" i="1"/>
  <c r="T90" i="1" s="1"/>
  <c r="O108" i="1"/>
  <c r="S108" i="1" s="1"/>
  <c r="O125" i="1"/>
  <c r="T125" i="1" s="1"/>
  <c r="O74" i="1"/>
  <c r="T74" i="1" s="1"/>
  <c r="O172" i="1"/>
  <c r="T172" i="1" s="1"/>
  <c r="O180" i="1"/>
  <c r="T180" i="1" s="1"/>
  <c r="O141" i="1"/>
  <c r="S141" i="1" s="1"/>
  <c r="O179" i="1"/>
  <c r="T179" i="1" s="1"/>
  <c r="O77" i="1"/>
  <c r="T77" i="1" s="1"/>
  <c r="O96" i="1"/>
  <c r="T96" i="1" s="1"/>
  <c r="O60" i="1"/>
  <c r="T60" i="1" s="1"/>
  <c r="O183" i="1"/>
  <c r="S183" i="1" s="1"/>
  <c r="O136" i="1"/>
  <c r="S136" i="1" s="1"/>
  <c r="O89" i="1"/>
  <c r="T89" i="1" s="1"/>
  <c r="O178" i="1"/>
  <c r="S178" i="1" s="1"/>
  <c r="S200" i="1"/>
  <c r="O171" i="1"/>
  <c r="S171" i="1" s="1"/>
  <c r="O187" i="1"/>
  <c r="T187" i="1" s="1"/>
  <c r="O95" i="1"/>
  <c r="S95" i="1" s="1"/>
  <c r="O91" i="1"/>
  <c r="T91" i="1" s="1"/>
  <c r="O170" i="1"/>
  <c r="S170" i="1" s="1"/>
  <c r="O117" i="1"/>
  <c r="S117" i="1" s="1"/>
  <c r="O116" i="1"/>
  <c r="S116" i="1" s="1"/>
  <c r="O173" i="1"/>
  <c r="S173" i="1" s="1"/>
  <c r="O71" i="1"/>
  <c r="T71" i="1" s="1"/>
  <c r="O175" i="1"/>
  <c r="S175" i="1" s="1"/>
  <c r="O189" i="1"/>
  <c r="S189" i="1" s="1"/>
  <c r="O188" i="1"/>
  <c r="S188" i="1" s="1"/>
  <c r="O167" i="1"/>
  <c r="S167" i="1" s="1"/>
  <c r="O124" i="1"/>
  <c r="S124" i="1" s="1"/>
  <c r="O83" i="1"/>
  <c r="T83" i="1" s="1"/>
  <c r="O150" i="1"/>
  <c r="S150" i="1" s="1"/>
  <c r="O192" i="1"/>
  <c r="S192" i="1" s="1"/>
  <c r="O193" i="1"/>
  <c r="T193" i="1" s="1"/>
  <c r="O160" i="1"/>
  <c r="S160" i="1" s="1"/>
  <c r="O158" i="1"/>
  <c r="S158" i="1" s="1"/>
  <c r="O130" i="1"/>
  <c r="T130" i="1" s="1"/>
  <c r="O122" i="1"/>
  <c r="S122" i="1" s="1"/>
  <c r="O203" i="1"/>
  <c r="T203" i="1" s="1"/>
  <c r="O69" i="1"/>
  <c r="T69" i="1" s="1"/>
  <c r="O92" i="1"/>
  <c r="S92" i="1" s="1"/>
  <c r="O204" i="1"/>
  <c r="S204" i="1" s="1"/>
  <c r="O120" i="1"/>
  <c r="T120" i="1" s="1"/>
  <c r="O67" i="1"/>
  <c r="S67" i="1" s="1"/>
  <c r="O194" i="1"/>
  <c r="T194" i="1" s="1"/>
  <c r="O196" i="1"/>
  <c r="S196" i="1" s="1"/>
  <c r="O101" i="1"/>
  <c r="S101" i="1" s="1"/>
  <c r="O128" i="1"/>
  <c r="T128" i="1" s="1"/>
  <c r="O109" i="1"/>
  <c r="S109" i="1" s="1"/>
  <c r="O72" i="1"/>
  <c r="S72" i="1" s="1"/>
  <c r="O144" i="1"/>
  <c r="S144" i="1" s="1"/>
  <c r="O110" i="1"/>
  <c r="S110" i="1" s="1"/>
  <c r="O140" i="1"/>
  <c r="T140" i="1" s="1"/>
  <c r="O142" i="1"/>
  <c r="S142" i="1" s="1"/>
  <c r="O164" i="1"/>
  <c r="T164" i="1" s="1"/>
  <c r="O126" i="1"/>
  <c r="T126" i="1" s="1"/>
  <c r="O195" i="1"/>
  <c r="S195" i="1" s="1"/>
  <c r="O154" i="1"/>
  <c r="T154" i="1" s="1"/>
  <c r="O206" i="1"/>
  <c r="S206" i="1" s="1"/>
  <c r="O205" i="1"/>
  <c r="S205" i="1" s="1"/>
  <c r="O106" i="1"/>
  <c r="T106" i="1" s="1"/>
  <c r="O85" i="1"/>
  <c r="S85" i="1" s="1"/>
  <c r="O114" i="1"/>
  <c r="S114" i="1" s="1"/>
  <c r="O75" i="1"/>
  <c r="T75" i="1" s="1"/>
  <c r="O81" i="1"/>
  <c r="T81" i="1" s="1"/>
  <c r="O135" i="1"/>
  <c r="S135" i="1" s="1"/>
  <c r="O146" i="1"/>
  <c r="T146" i="1" s="1"/>
  <c r="O138" i="1"/>
  <c r="S138" i="1" s="1"/>
  <c r="O202" i="1"/>
  <c r="S202" i="1" s="1"/>
  <c r="O86" i="1"/>
  <c r="S86" i="1" s="1"/>
  <c r="O82" i="1"/>
  <c r="S82" i="1" s="1"/>
  <c r="O199" i="1"/>
  <c r="T199" i="1" s="1"/>
  <c r="O80" i="1"/>
  <c r="T80" i="1" s="1"/>
  <c r="O177" i="1"/>
  <c r="T177" i="1" s="1"/>
  <c r="O134" i="1"/>
  <c r="S134" i="1" s="1"/>
  <c r="O198" i="1"/>
  <c r="S198" i="1" s="1"/>
  <c r="O111" i="1"/>
  <c r="S111" i="1" s="1"/>
  <c r="O152" i="1"/>
  <c r="S152" i="1" s="1"/>
  <c r="O151" i="1"/>
  <c r="T151" i="1" s="1"/>
  <c r="O112" i="1"/>
  <c r="S112" i="1" s="1"/>
  <c r="O73" i="1"/>
  <c r="S73" i="1" s="1"/>
  <c r="O66" i="1"/>
  <c r="T66" i="1" s="1"/>
  <c r="O93" i="1"/>
  <c r="T93" i="1" s="1"/>
  <c r="O162" i="1"/>
  <c r="S162" i="1" s="1"/>
  <c r="O166" i="1"/>
  <c r="T166" i="1" s="1"/>
  <c r="O191" i="1"/>
  <c r="S191" i="1" s="1"/>
  <c r="O100" i="1"/>
  <c r="S100" i="1" s="1"/>
  <c r="O118" i="1"/>
  <c r="T118" i="1" s="1"/>
  <c r="O98" i="1"/>
  <c r="S98" i="1" s="1"/>
  <c r="O169" i="1"/>
  <c r="T169" i="1" s="1"/>
  <c r="O133" i="1"/>
  <c r="T133" i="1" s="1"/>
  <c r="O176" i="1"/>
  <c r="S176" i="1" s="1"/>
  <c r="O102" i="1"/>
  <c r="T102" i="1" s="1"/>
  <c r="O182" i="1"/>
  <c r="S182" i="1" s="1"/>
  <c r="O184" i="1"/>
  <c r="T184" i="1" s="1"/>
  <c r="O161" i="1"/>
  <c r="S161" i="1" s="1"/>
  <c r="O132" i="1"/>
  <c r="S132" i="1" s="1"/>
  <c r="O70" i="1"/>
  <c r="S70" i="1" s="1"/>
  <c r="O163" i="1"/>
  <c r="T163" i="1" s="1"/>
  <c r="J153" i="1"/>
  <c r="J99" i="1"/>
  <c r="H137" i="1"/>
  <c r="H11" i="1"/>
  <c r="J11" i="1"/>
  <c r="T157" i="1"/>
  <c r="S157" i="1"/>
  <c r="L127" i="1"/>
  <c r="R127" i="1"/>
  <c r="O127" i="1" s="1"/>
  <c r="P127" i="1"/>
  <c r="Q127" i="1" s="1"/>
  <c r="R84" i="1"/>
  <c r="O84" i="1" s="1"/>
  <c r="L84" i="1"/>
  <c r="P84" i="1"/>
  <c r="Q84" i="1" s="1"/>
  <c r="I107" i="1"/>
  <c r="L107" i="1"/>
  <c r="R107" i="1"/>
  <c r="O107" i="1" s="1"/>
  <c r="P107" i="1"/>
  <c r="Q107" i="1" s="1"/>
  <c r="H127" i="1"/>
  <c r="R105" i="1"/>
  <c r="O105" i="1" s="1"/>
  <c r="L105" i="1"/>
  <c r="P105" i="1"/>
  <c r="Q105" i="1" s="1"/>
  <c r="J16" i="1"/>
  <c r="H105" i="1"/>
  <c r="I121" i="1"/>
  <c r="R121" i="1"/>
  <c r="O121" i="1" s="1"/>
  <c r="L121" i="1"/>
  <c r="P121" i="1"/>
  <c r="Q121" i="1" s="1"/>
  <c r="I123" i="1"/>
  <c r="L123" i="1"/>
  <c r="R123" i="1"/>
  <c r="O123" i="1" s="1"/>
  <c r="P123" i="1"/>
  <c r="Q123" i="1" s="1"/>
  <c r="I143" i="1"/>
  <c r="R143" i="1"/>
  <c r="O143" i="1" s="1"/>
  <c r="P143" i="1"/>
  <c r="Q143" i="1" s="1"/>
  <c r="L143" i="1"/>
  <c r="R87" i="1"/>
  <c r="O87" i="1" s="1"/>
  <c r="P87" i="1"/>
  <c r="Q87" i="1" s="1"/>
  <c r="L87" i="1"/>
  <c r="I139" i="1"/>
  <c r="L139" i="1"/>
  <c r="R139" i="1"/>
  <c r="O139" i="1" s="1"/>
  <c r="P139" i="1"/>
  <c r="Q139" i="1" s="1"/>
  <c r="I137" i="1"/>
  <c r="R137" i="1"/>
  <c r="O137" i="1" s="1"/>
  <c r="L137" i="1"/>
  <c r="P137" i="1"/>
  <c r="Q137" i="1" s="1"/>
  <c r="I119" i="1"/>
  <c r="P119" i="1"/>
  <c r="Q119" i="1" s="1"/>
  <c r="R119" i="1"/>
  <c r="O119" i="1" s="1"/>
  <c r="L119" i="1"/>
  <c r="P94" i="1"/>
  <c r="Q94" i="1" s="1"/>
  <c r="L94" i="1"/>
  <c r="R94" i="1"/>
  <c r="O94" i="1" s="1"/>
  <c r="J129" i="1"/>
  <c r="R129" i="1"/>
  <c r="O129" i="1" s="1"/>
  <c r="P129" i="1"/>
  <c r="Q129" i="1" s="1"/>
  <c r="L129" i="1"/>
  <c r="J139" i="1"/>
  <c r="J97" i="1"/>
  <c r="R97" i="1"/>
  <c r="O97" i="1" s="1"/>
  <c r="P97" i="1"/>
  <c r="Q97" i="1" s="1"/>
  <c r="L97" i="1"/>
  <c r="I145" i="1"/>
  <c r="R145" i="1"/>
  <c r="O145" i="1" s="1"/>
  <c r="P145" i="1"/>
  <c r="Q145" i="1" s="1"/>
  <c r="L145" i="1"/>
  <c r="I147" i="1"/>
  <c r="L147" i="1"/>
  <c r="P147" i="1"/>
  <c r="Q147" i="1" s="1"/>
  <c r="R147" i="1"/>
  <c r="O147" i="1" s="1"/>
  <c r="L115" i="1"/>
  <c r="P115" i="1"/>
  <c r="Q115" i="1" s="1"/>
  <c r="R115" i="1"/>
  <c r="O115" i="1" s="1"/>
  <c r="I103" i="1"/>
  <c r="P103" i="1"/>
  <c r="Q103" i="1" s="1"/>
  <c r="R103" i="1"/>
  <c r="O103" i="1" s="1"/>
  <c r="L103" i="1"/>
  <c r="L131" i="1"/>
  <c r="P131" i="1"/>
  <c r="Q131" i="1" s="1"/>
  <c r="R131" i="1"/>
  <c r="O131" i="1" s="1"/>
  <c r="J113" i="1"/>
  <c r="R113" i="1"/>
  <c r="O113" i="1" s="1"/>
  <c r="P113" i="1"/>
  <c r="Q113" i="1" s="1"/>
  <c r="L113" i="1"/>
  <c r="H113" i="1"/>
  <c r="I105" i="1"/>
  <c r="I129" i="1"/>
  <c r="P79" i="1"/>
  <c r="Q79" i="1" s="1"/>
  <c r="R79" i="1"/>
  <c r="O79" i="1" s="1"/>
  <c r="L79" i="1"/>
  <c r="H107" i="1"/>
  <c r="J107" i="1"/>
  <c r="I99" i="1"/>
  <c r="L99" i="1"/>
  <c r="P99" i="1"/>
  <c r="Q99" i="1" s="1"/>
  <c r="R99" i="1"/>
  <c r="O99" i="1" s="1"/>
  <c r="I153" i="1"/>
  <c r="R153" i="1"/>
  <c r="O153" i="1" s="1"/>
  <c r="L153" i="1"/>
  <c r="P153" i="1"/>
  <c r="Q153" i="1" s="1"/>
  <c r="J20" i="1"/>
  <c r="H19" i="1"/>
  <c r="J19" i="1"/>
  <c r="J18" i="1"/>
  <c r="H18" i="1"/>
  <c r="H17" i="1"/>
  <c r="J17" i="1"/>
  <c r="J15" i="1"/>
  <c r="H15" i="1"/>
  <c r="J14" i="1"/>
  <c r="H14" i="1"/>
  <c r="L13" i="1"/>
  <c r="H13" i="1"/>
  <c r="J13" i="1"/>
  <c r="L12" i="1"/>
  <c r="H12" i="1"/>
  <c r="J12" i="1"/>
  <c r="L11" i="1"/>
  <c r="L9" i="1"/>
  <c r="L10" i="1"/>
  <c r="J121" i="1"/>
  <c r="H143" i="1"/>
  <c r="J115" i="1"/>
  <c r="I115" i="1"/>
  <c r="I97" i="1"/>
  <c r="H147" i="1"/>
  <c r="J143" i="1"/>
  <c r="J119" i="1"/>
  <c r="I127" i="1"/>
  <c r="J127" i="1"/>
  <c r="H97" i="1"/>
  <c r="J145" i="1"/>
  <c r="J123" i="1"/>
  <c r="I131" i="1"/>
  <c r="J131" i="1"/>
  <c r="H103" i="1"/>
  <c r="J147" i="1"/>
  <c r="H115" i="1"/>
  <c r="J103" i="1"/>
  <c r="H9" i="1"/>
  <c r="M14" i="1"/>
  <c r="M15" i="1" s="1"/>
  <c r="L15" i="1" s="1"/>
  <c r="P15" i="1" s="1"/>
  <c r="Q15" i="1" s="1"/>
  <c r="H87" i="1"/>
  <c r="I87" i="1"/>
  <c r="J87" i="1"/>
  <c r="H84" i="1"/>
  <c r="I84" i="1"/>
  <c r="J84" i="1"/>
  <c r="H94" i="1"/>
  <c r="I94" i="1"/>
  <c r="J94" i="1"/>
  <c r="H79" i="1"/>
  <c r="I79" i="1"/>
  <c r="J79" i="1"/>
  <c r="P625" i="10" l="1"/>
  <c r="Q625" i="10" s="1"/>
  <c r="R10" i="10"/>
  <c r="P15" i="8"/>
  <c r="Q15" i="8" s="1"/>
  <c r="P13" i="8"/>
  <c r="Q13" i="8" s="1"/>
  <c r="P12" i="8"/>
  <c r="Q12" i="8" s="1"/>
  <c r="P630" i="7"/>
  <c r="Q630" i="7" s="1"/>
  <c r="P629" i="6"/>
  <c r="Q629" i="6" s="1"/>
  <c r="R437" i="3"/>
  <c r="R421" i="3"/>
  <c r="P430" i="3"/>
  <c r="Q430" i="3" s="1"/>
  <c r="R438" i="3"/>
  <c r="P436" i="3"/>
  <c r="Q436" i="3" s="1"/>
  <c r="R251" i="2"/>
  <c r="R247" i="2"/>
  <c r="R26" i="2"/>
  <c r="P10" i="2"/>
  <c r="Q10" i="2" s="1"/>
  <c r="R444" i="2"/>
  <c r="R440" i="2"/>
  <c r="P431" i="2"/>
  <c r="Q431" i="2" s="1"/>
  <c r="P440" i="2"/>
  <c r="Q440" i="2" s="1"/>
  <c r="P444" i="2"/>
  <c r="Q444" i="2" s="1"/>
  <c r="P445" i="2"/>
  <c r="Q445" i="2" s="1"/>
  <c r="R445" i="2"/>
  <c r="P442" i="2"/>
  <c r="Q442" i="2" s="1"/>
  <c r="R443" i="2"/>
  <c r="P443" i="2"/>
  <c r="Q443" i="2" s="1"/>
  <c r="R438" i="2"/>
  <c r="R441" i="2"/>
  <c r="P421" i="2"/>
  <c r="Q421" i="2" s="1"/>
  <c r="R439" i="2"/>
  <c r="R420" i="2"/>
  <c r="P437" i="2"/>
  <c r="Q437" i="2" s="1"/>
  <c r="P430" i="2"/>
  <c r="Q430" i="2" s="1"/>
  <c r="P436" i="2"/>
  <c r="Q436" i="2" s="1"/>
  <c r="R436" i="2"/>
  <c r="R435" i="2"/>
  <c r="R433" i="2"/>
  <c r="P433" i="2"/>
  <c r="Q433" i="2" s="1"/>
  <c r="R432" i="2"/>
  <c r="R434" i="2"/>
  <c r="P434" i="2"/>
  <c r="Q434" i="2" s="1"/>
  <c r="P423" i="2"/>
  <c r="Q423" i="2" s="1"/>
  <c r="R431" i="2"/>
  <c r="P425" i="2"/>
  <c r="Q425" i="2" s="1"/>
  <c r="R426" i="2"/>
  <c r="R428" i="2"/>
  <c r="R429" i="2"/>
  <c r="R424" i="2"/>
  <c r="R427" i="2"/>
  <c r="R425" i="2"/>
  <c r="P424" i="2"/>
  <c r="Q424" i="2" s="1"/>
  <c r="P420" i="2"/>
  <c r="Q420" i="2" s="1"/>
  <c r="R422" i="2"/>
  <c r="R421" i="2"/>
  <c r="R419" i="2"/>
  <c r="P419" i="2"/>
  <c r="Q419" i="2" s="1"/>
  <c r="P633" i="2"/>
  <c r="Q633" i="2" s="1"/>
  <c r="P246" i="2"/>
  <c r="Q246" i="2" s="1"/>
  <c r="R250" i="2"/>
  <c r="R238" i="2"/>
  <c r="P248" i="2"/>
  <c r="Q248" i="2" s="1"/>
  <c r="R248" i="2"/>
  <c r="R254" i="2"/>
  <c r="P254" i="2"/>
  <c r="Q254" i="2" s="1"/>
  <c r="R240" i="2"/>
  <c r="P256" i="2"/>
  <c r="Q256" i="2" s="1"/>
  <c r="R256" i="2"/>
  <c r="P243" i="2"/>
  <c r="Q243" i="2" s="1"/>
  <c r="P233" i="2"/>
  <c r="Q233" i="2" s="1"/>
  <c r="R226" i="2"/>
  <c r="P237" i="2"/>
  <c r="Q237" i="2" s="1"/>
  <c r="P236" i="2"/>
  <c r="Q236" i="2" s="1"/>
  <c r="R234" i="2"/>
  <c r="R217" i="2"/>
  <c r="R219" i="2"/>
  <c r="P219" i="2"/>
  <c r="Q219" i="2" s="1"/>
  <c r="P231" i="2"/>
  <c r="Q231" i="2" s="1"/>
  <c r="R230" i="2"/>
  <c r="R227" i="2"/>
  <c r="P227" i="2"/>
  <c r="Q227" i="2" s="1"/>
  <c r="R229" i="2"/>
  <c r="P229" i="2"/>
  <c r="Q229" i="2" s="1"/>
  <c r="R225" i="2"/>
  <c r="R222" i="2"/>
  <c r="P224" i="2"/>
  <c r="Q224" i="2" s="1"/>
  <c r="R218" i="2"/>
  <c r="P215" i="2"/>
  <c r="Q215" i="2" s="1"/>
  <c r="R215" i="2"/>
  <c r="R214" i="2"/>
  <c r="P214" i="2"/>
  <c r="Q214" i="2" s="1"/>
  <c r="R216" i="2"/>
  <c r="P216" i="2"/>
  <c r="Q216" i="2" s="1"/>
  <c r="P220" i="2"/>
  <c r="Q220" i="2" s="1"/>
  <c r="R220" i="2"/>
  <c r="P238" i="2"/>
  <c r="Q238" i="2" s="1"/>
  <c r="P218" i="2"/>
  <c r="Q218" i="2" s="1"/>
  <c r="R235" i="2"/>
  <c r="P235" i="2"/>
  <c r="Q235" i="2" s="1"/>
  <c r="P217" i="2"/>
  <c r="Q217" i="2" s="1"/>
  <c r="R221" i="2"/>
  <c r="P221" i="2"/>
  <c r="Q221" i="2" s="1"/>
  <c r="P232" i="2"/>
  <c r="Q232" i="2" s="1"/>
  <c r="P223" i="2"/>
  <c r="Q223" i="2" s="1"/>
  <c r="R223" i="2"/>
  <c r="P17" i="2"/>
  <c r="Q17" i="2" s="1"/>
  <c r="R20" i="2"/>
  <c r="P20" i="2"/>
  <c r="Q20" i="2" s="1"/>
  <c r="R35" i="2"/>
  <c r="P51" i="2"/>
  <c r="Q51" i="2" s="1"/>
  <c r="R59" i="2"/>
  <c r="P29" i="2"/>
  <c r="Q29" i="2" s="1"/>
  <c r="R29" i="2"/>
  <c r="P33" i="2"/>
  <c r="Q33" i="2" s="1"/>
  <c r="R25" i="2"/>
  <c r="P31" i="2"/>
  <c r="Q31" i="2" s="1"/>
  <c r="R31" i="2"/>
  <c r="R24" i="2"/>
  <c r="P24" i="2"/>
  <c r="Q24" i="2" s="1"/>
  <c r="R18" i="2"/>
  <c r="P18" i="2"/>
  <c r="Q18" i="2" s="1"/>
  <c r="P46" i="2"/>
  <c r="Q46" i="2" s="1"/>
  <c r="R46" i="2"/>
  <c r="P37" i="2"/>
  <c r="Q37" i="2" s="1"/>
  <c r="R41" i="2"/>
  <c r="P41" i="2"/>
  <c r="Q41" i="2" s="1"/>
  <c r="R22" i="2"/>
  <c r="P25" i="2"/>
  <c r="Q25" i="2" s="1"/>
  <c r="R33" i="2"/>
  <c r="R47" i="2"/>
  <c r="P47" i="2"/>
  <c r="Q47" i="2" s="1"/>
  <c r="R57" i="2"/>
  <c r="R48" i="2"/>
  <c r="P48" i="2"/>
  <c r="Q48" i="2" s="1"/>
  <c r="P59" i="2"/>
  <c r="Q59" i="2" s="1"/>
  <c r="P15" i="2"/>
  <c r="Q15" i="2" s="1"/>
  <c r="R15" i="2"/>
  <c r="P30" i="2"/>
  <c r="Q30" i="2" s="1"/>
  <c r="R30" i="2"/>
  <c r="R58" i="2"/>
  <c r="P19" i="2"/>
  <c r="Q19" i="2" s="1"/>
  <c r="R54" i="2"/>
  <c r="P62" i="2"/>
  <c r="Q62" i="2" s="1"/>
  <c r="P34" i="2"/>
  <c r="Q34" i="2" s="1"/>
  <c r="P35" i="2"/>
  <c r="Q35" i="2" s="1"/>
  <c r="P23" i="2"/>
  <c r="Q23" i="2" s="1"/>
  <c r="P13" i="2"/>
  <c r="Q13" i="2" s="1"/>
  <c r="R36" i="2"/>
  <c r="R60" i="2"/>
  <c r="O60" i="2" s="1"/>
  <c r="P60" i="2"/>
  <c r="Q60" i="2" s="1"/>
  <c r="R45" i="2"/>
  <c r="P40" i="2"/>
  <c r="Q40" i="2" s="1"/>
  <c r="R13" i="2"/>
  <c r="R16" i="2"/>
  <c r="R53" i="2"/>
  <c r="R11" i="2"/>
  <c r="P11" i="2"/>
  <c r="Q11" i="2" s="1"/>
  <c r="R39" i="2"/>
  <c r="P49" i="2"/>
  <c r="Q49" i="2" s="1"/>
  <c r="S63" i="2"/>
  <c r="R12" i="2"/>
  <c r="R55" i="2"/>
  <c r="P55" i="2"/>
  <c r="Q55" i="2" s="1"/>
  <c r="R38" i="2"/>
  <c r="R27" i="2"/>
  <c r="P27" i="2"/>
  <c r="Q27" i="2" s="1"/>
  <c r="R14" i="2"/>
  <c r="P44" i="2"/>
  <c r="Q44" i="2" s="1"/>
  <c r="P9" i="2"/>
  <c r="Q9" i="2" s="1"/>
  <c r="P21" i="2"/>
  <c r="Q21" i="2" s="1"/>
  <c r="R21" i="2"/>
  <c r="R52" i="2"/>
  <c r="R43" i="2"/>
  <c r="R50" i="2"/>
  <c r="P42" i="2"/>
  <c r="Q42" i="2" s="1"/>
  <c r="R42" i="2"/>
  <c r="P63" i="2"/>
  <c r="Q63" i="2" s="1"/>
  <c r="R61" i="2"/>
  <c r="O61" i="2" s="1"/>
  <c r="P28" i="2"/>
  <c r="Q28" i="2" s="1"/>
  <c r="R28" i="2"/>
  <c r="R56" i="2"/>
  <c r="P56" i="2"/>
  <c r="Q56" i="2" s="1"/>
  <c r="P65" i="2"/>
  <c r="Q65" i="2" s="1"/>
  <c r="R65" i="2"/>
  <c r="O65" i="2" s="1"/>
  <c r="P32" i="2"/>
  <c r="Q32" i="2" s="1"/>
  <c r="R32" i="2"/>
  <c r="R64" i="2"/>
  <c r="O64" i="2" s="1"/>
  <c r="S637" i="6"/>
  <c r="P631" i="2"/>
  <c r="Q631" i="2" s="1"/>
  <c r="R629" i="2"/>
  <c r="P630" i="2"/>
  <c r="Q630" i="2" s="1"/>
  <c r="R630" i="2"/>
  <c r="T429" i="5"/>
  <c r="P624" i="2"/>
  <c r="Q624" i="2" s="1"/>
  <c r="R624" i="2"/>
  <c r="R625" i="2"/>
  <c r="P628" i="2"/>
  <c r="Q628" i="2" s="1"/>
  <c r="R626" i="2"/>
  <c r="R627" i="2"/>
  <c r="P627" i="2"/>
  <c r="Q627" i="2" s="1"/>
  <c r="R628" i="2"/>
  <c r="P629" i="2"/>
  <c r="Q629" i="2" s="1"/>
  <c r="S232" i="6"/>
  <c r="S634" i="7"/>
  <c r="R19" i="5"/>
  <c r="R630" i="6"/>
  <c r="R625" i="6"/>
  <c r="R626" i="6"/>
  <c r="P626" i="6"/>
  <c r="Q626" i="6" s="1"/>
  <c r="P639" i="6"/>
  <c r="Q639" i="6" s="1"/>
  <c r="T229" i="6"/>
  <c r="P625" i="6"/>
  <c r="Q625" i="6" s="1"/>
  <c r="R632" i="6"/>
  <c r="P632" i="6"/>
  <c r="Q632" i="6" s="1"/>
  <c r="R636" i="6"/>
  <c r="O636" i="6" s="1"/>
  <c r="R624" i="6"/>
  <c r="P624" i="6"/>
  <c r="Q624" i="6" s="1"/>
  <c r="P638" i="6"/>
  <c r="Q638" i="6" s="1"/>
  <c r="R638" i="6"/>
  <c r="O638" i="6" s="1"/>
  <c r="P630" i="6"/>
  <c r="Q630" i="6" s="1"/>
  <c r="P625" i="5"/>
  <c r="Q625" i="5" s="1"/>
  <c r="R625" i="5"/>
  <c r="R627" i="5"/>
  <c r="O627" i="5" s="1"/>
  <c r="T627" i="5" s="1"/>
  <c r="P15" i="6"/>
  <c r="Q15" i="6" s="1"/>
  <c r="R10" i="6"/>
  <c r="P29" i="6"/>
  <c r="Q29" i="6" s="1"/>
  <c r="R30" i="6"/>
  <c r="R9" i="6"/>
  <c r="R14" i="6"/>
  <c r="P20" i="6"/>
  <c r="Q20" i="6" s="1"/>
  <c r="R15" i="6"/>
  <c r="P30" i="6"/>
  <c r="Q30" i="6" s="1"/>
  <c r="R25" i="6"/>
  <c r="P16" i="6"/>
  <c r="Q16" i="6" s="1"/>
  <c r="P23" i="6"/>
  <c r="Q23" i="6" s="1"/>
  <c r="R23" i="6"/>
  <c r="P9" i="6"/>
  <c r="Q9" i="6" s="1"/>
  <c r="P28" i="6"/>
  <c r="Q28" i="6" s="1"/>
  <c r="R28" i="6"/>
  <c r="P12" i="6"/>
  <c r="Q12" i="6" s="1"/>
  <c r="R12" i="6"/>
  <c r="R29" i="6"/>
  <c r="R18" i="6"/>
  <c r="P11" i="6"/>
  <c r="Q11" i="6" s="1"/>
  <c r="R11" i="6"/>
  <c r="P27" i="6"/>
  <c r="Q27" i="6" s="1"/>
  <c r="R27" i="6"/>
  <c r="P34" i="6"/>
  <c r="Q34" i="6" s="1"/>
  <c r="R17" i="6"/>
  <c r="P31" i="6"/>
  <c r="Q31" i="6" s="1"/>
  <c r="R31" i="6"/>
  <c r="P25" i="6"/>
  <c r="Q25" i="6" s="1"/>
  <c r="R22" i="6"/>
  <c r="P22" i="6"/>
  <c r="Q22" i="6" s="1"/>
  <c r="P36" i="6"/>
  <c r="Q36" i="6" s="1"/>
  <c r="R36" i="6"/>
  <c r="O36" i="6" s="1"/>
  <c r="P10" i="6"/>
  <c r="Q10" i="6" s="1"/>
  <c r="R32" i="6"/>
  <c r="O32" i="6" s="1"/>
  <c r="P14" i="6"/>
  <c r="Q14" i="6" s="1"/>
  <c r="P17" i="6"/>
  <c r="Q17" i="6" s="1"/>
  <c r="P33" i="6"/>
  <c r="Q33" i="6" s="1"/>
  <c r="R33" i="6"/>
  <c r="O33" i="6" s="1"/>
  <c r="R19" i="6"/>
  <c r="P19" i="6"/>
  <c r="Q19" i="6" s="1"/>
  <c r="R16" i="6"/>
  <c r="R20" i="6"/>
  <c r="R24" i="6"/>
  <c r="T25" i="5"/>
  <c r="R24" i="4"/>
  <c r="R435" i="3"/>
  <c r="R424" i="3"/>
  <c r="P231" i="4"/>
  <c r="Q231" i="4" s="1"/>
  <c r="R20" i="4"/>
  <c r="R227" i="6"/>
  <c r="R222" i="6"/>
  <c r="R226" i="6"/>
  <c r="P830" i="7"/>
  <c r="Q830" i="7" s="1"/>
  <c r="P420" i="7"/>
  <c r="Q420" i="7" s="1"/>
  <c r="R629" i="7"/>
  <c r="R10" i="9"/>
  <c r="R214" i="9"/>
  <c r="R248" i="3"/>
  <c r="P629" i="4"/>
  <c r="Q629" i="4" s="1"/>
  <c r="P829" i="9"/>
  <c r="Q829" i="9" s="1"/>
  <c r="P9" i="5"/>
  <c r="Q9" i="5" s="1"/>
  <c r="P441" i="3"/>
  <c r="Q441" i="3" s="1"/>
  <c r="P627" i="4"/>
  <c r="Q627" i="4" s="1"/>
  <c r="R247" i="4"/>
  <c r="R13" i="6"/>
  <c r="R215" i="6"/>
  <c r="R420" i="6"/>
  <c r="P627" i="7"/>
  <c r="Q627" i="7" s="1"/>
  <c r="P9" i="9"/>
  <c r="Q9" i="9" s="1"/>
  <c r="P214" i="9"/>
  <c r="Q214" i="9" s="1"/>
  <c r="P9" i="8"/>
  <c r="Q9" i="8" s="1"/>
  <c r="R626" i="9"/>
  <c r="P219" i="4"/>
  <c r="Q219" i="4" s="1"/>
  <c r="R241" i="4"/>
  <c r="P422" i="7"/>
  <c r="Q422" i="7" s="1"/>
  <c r="P21" i="7"/>
  <c r="Q21" i="7" s="1"/>
  <c r="P625" i="8"/>
  <c r="Q625" i="8" s="1"/>
  <c r="P10" i="9"/>
  <c r="Q10" i="9" s="1"/>
  <c r="R421" i="9"/>
  <c r="S421" i="9" s="1"/>
  <c r="P421" i="9"/>
  <c r="Q421" i="9" s="1"/>
  <c r="R829" i="8"/>
  <c r="P829" i="8"/>
  <c r="Q829" i="8" s="1"/>
  <c r="R436" i="4"/>
  <c r="R225" i="4"/>
  <c r="R19" i="7"/>
  <c r="P625" i="9"/>
  <c r="Q625" i="9" s="1"/>
  <c r="P439" i="4"/>
  <c r="Q439" i="4" s="1"/>
  <c r="P427" i="3"/>
  <c r="Q427" i="3" s="1"/>
  <c r="P20" i="8"/>
  <c r="Q20" i="8" s="1"/>
  <c r="R224" i="6"/>
  <c r="R13" i="9"/>
  <c r="P13" i="9"/>
  <c r="Q13" i="9" s="1"/>
  <c r="R832" i="6"/>
  <c r="P229" i="3"/>
  <c r="Q229" i="3" s="1"/>
  <c r="P425" i="3"/>
  <c r="Q425" i="3" s="1"/>
  <c r="P220" i="5"/>
  <c r="Q220" i="5" s="1"/>
  <c r="P215" i="7"/>
  <c r="Q215" i="7" s="1"/>
  <c r="R12" i="3"/>
  <c r="R13" i="7"/>
  <c r="R830" i="6"/>
  <c r="P12" i="5"/>
  <c r="Q12" i="5" s="1"/>
  <c r="P420" i="8"/>
  <c r="Q420" i="8" s="1"/>
  <c r="R420" i="8"/>
  <c r="R830" i="10"/>
  <c r="O829" i="10" s="1"/>
  <c r="S829" i="10" s="1"/>
  <c r="P830" i="10"/>
  <c r="Q830" i="10" s="1"/>
  <c r="P428" i="4"/>
  <c r="Q428" i="4" s="1"/>
  <c r="R226" i="4"/>
  <c r="R53" i="4"/>
  <c r="P420" i="6"/>
  <c r="Q420" i="6" s="1"/>
  <c r="R422" i="7"/>
  <c r="R419" i="7"/>
  <c r="P11" i="8"/>
  <c r="Q11" i="8" s="1"/>
  <c r="P627" i="10"/>
  <c r="Q627" i="10" s="1"/>
  <c r="R251" i="4"/>
  <c r="P10" i="8"/>
  <c r="Q10" i="8" s="1"/>
  <c r="R219" i="8"/>
  <c r="R627" i="8"/>
  <c r="P830" i="5"/>
  <c r="Q830" i="5" s="1"/>
  <c r="R16" i="5"/>
  <c r="P419" i="10"/>
  <c r="Q419" i="10" s="1"/>
  <c r="R419" i="10"/>
  <c r="T419" i="10" s="1"/>
  <c r="P831" i="7"/>
  <c r="Q831" i="7" s="1"/>
  <c r="R830" i="8"/>
  <c r="P830" i="8"/>
  <c r="Q830" i="8" s="1"/>
  <c r="P18" i="8"/>
  <c r="Q18" i="8" s="1"/>
  <c r="R18" i="8"/>
  <c r="P14" i="9"/>
  <c r="Q14" i="9" s="1"/>
  <c r="R14" i="9"/>
  <c r="R15" i="8"/>
  <c r="P13" i="6"/>
  <c r="Q13" i="6" s="1"/>
  <c r="P21" i="6"/>
  <c r="Q21" i="6" s="1"/>
  <c r="R21" i="6"/>
  <c r="R35" i="6"/>
  <c r="O35" i="6" s="1"/>
  <c r="P35" i="6"/>
  <c r="Q35" i="6" s="1"/>
  <c r="R26" i="6"/>
  <c r="P26" i="6"/>
  <c r="Q26" i="6" s="1"/>
  <c r="P21" i="5"/>
  <c r="Q21" i="5" s="1"/>
  <c r="R21" i="5"/>
  <c r="P22" i="5"/>
  <c r="Q22" i="5" s="1"/>
  <c r="R22" i="5"/>
  <c r="R18" i="5"/>
  <c r="P23" i="5"/>
  <c r="Q23" i="5" s="1"/>
  <c r="R14" i="5"/>
  <c r="P14" i="5"/>
  <c r="Q14" i="5" s="1"/>
  <c r="P11" i="5"/>
  <c r="Q11" i="5" s="1"/>
  <c r="R11" i="5"/>
  <c r="R17" i="5"/>
  <c r="P17" i="5"/>
  <c r="Q17" i="5" s="1"/>
  <c r="P25" i="5"/>
  <c r="Q25" i="5" s="1"/>
  <c r="R15" i="5"/>
  <c r="P10" i="5"/>
  <c r="Q10" i="5" s="1"/>
  <c r="R20" i="5"/>
  <c r="P13" i="5"/>
  <c r="Q13" i="5" s="1"/>
  <c r="R13" i="5"/>
  <c r="R26" i="5"/>
  <c r="O26" i="5" s="1"/>
  <c r="P26" i="5"/>
  <c r="Q26" i="5" s="1"/>
  <c r="R31" i="5"/>
  <c r="O31" i="5" s="1"/>
  <c r="S31" i="5" s="1"/>
  <c r="R23" i="5"/>
  <c r="R225" i="5"/>
  <c r="R217" i="5"/>
  <c r="R829" i="5"/>
  <c r="P831" i="5"/>
  <c r="Q831" i="5" s="1"/>
  <c r="R831" i="5"/>
  <c r="P425" i="5"/>
  <c r="Q425" i="5" s="1"/>
  <c r="R425" i="5"/>
  <c r="P422" i="5"/>
  <c r="Q422" i="5" s="1"/>
  <c r="R422" i="5"/>
  <c r="P421" i="5"/>
  <c r="Q421" i="5" s="1"/>
  <c r="R421" i="5"/>
  <c r="P426" i="5"/>
  <c r="Q426" i="5" s="1"/>
  <c r="P419" i="5"/>
  <c r="Q419" i="5" s="1"/>
  <c r="R419" i="5"/>
  <c r="P424" i="5"/>
  <c r="Q424" i="5" s="1"/>
  <c r="R424" i="5"/>
  <c r="R432" i="5"/>
  <c r="O432" i="5" s="1"/>
  <c r="T432" i="5" s="1"/>
  <c r="R430" i="5"/>
  <c r="O430" i="5" s="1"/>
  <c r="S430" i="5" s="1"/>
  <c r="P429" i="5"/>
  <c r="Q429" i="5" s="1"/>
  <c r="R431" i="5"/>
  <c r="O431" i="5" s="1"/>
  <c r="S431" i="5" s="1"/>
  <c r="R423" i="5"/>
  <c r="R426" i="5"/>
  <c r="R420" i="5"/>
  <c r="P420" i="5"/>
  <c r="Q420" i="5" s="1"/>
  <c r="P419" i="6"/>
  <c r="Q419" i="6" s="1"/>
  <c r="P424" i="6"/>
  <c r="Q424" i="6" s="1"/>
  <c r="P421" i="6"/>
  <c r="Q421" i="6" s="1"/>
  <c r="R421" i="6"/>
  <c r="O421" i="6" s="1"/>
  <c r="P214" i="5"/>
  <c r="Q214" i="5" s="1"/>
  <c r="R214" i="5"/>
  <c r="R224" i="5"/>
  <c r="P224" i="5"/>
  <c r="Q224" i="5" s="1"/>
  <c r="R215" i="5"/>
  <c r="P229" i="5"/>
  <c r="Q229" i="5" s="1"/>
  <c r="P225" i="5"/>
  <c r="Q225" i="5" s="1"/>
  <c r="P223" i="5"/>
  <c r="Q223" i="5" s="1"/>
  <c r="R223" i="5"/>
  <c r="P222" i="5"/>
  <c r="Q222" i="5" s="1"/>
  <c r="R222" i="5"/>
  <c r="P221" i="5"/>
  <c r="Q221" i="5" s="1"/>
  <c r="R220" i="5"/>
  <c r="P215" i="5"/>
  <c r="Q215" i="5" s="1"/>
  <c r="R219" i="5"/>
  <c r="P219" i="5"/>
  <c r="Q219" i="5" s="1"/>
  <c r="P217" i="5"/>
  <c r="Q217" i="5" s="1"/>
  <c r="S237" i="6"/>
  <c r="R216" i="6"/>
  <c r="P220" i="6"/>
  <c r="Q220" i="6" s="1"/>
  <c r="R220" i="6"/>
  <c r="P221" i="6"/>
  <c r="Q221" i="6" s="1"/>
  <c r="R221" i="6"/>
  <c r="P227" i="6"/>
  <c r="Q227" i="6" s="1"/>
  <c r="R219" i="6"/>
  <c r="P219" i="6"/>
  <c r="Q219" i="6" s="1"/>
  <c r="R225" i="6"/>
  <c r="P225" i="6"/>
  <c r="Q225" i="6" s="1"/>
  <c r="P238" i="6"/>
  <c r="Q238" i="6" s="1"/>
  <c r="P234" i="6"/>
  <c r="Q234" i="6" s="1"/>
  <c r="R234" i="6"/>
  <c r="O234" i="6" s="1"/>
  <c r="P231" i="6"/>
  <c r="Q231" i="6" s="1"/>
  <c r="P222" i="6"/>
  <c r="Q222" i="6" s="1"/>
  <c r="R218" i="6"/>
  <c r="P218" i="6"/>
  <c r="Q218" i="6" s="1"/>
  <c r="P215" i="6"/>
  <c r="Q215" i="6" s="1"/>
  <c r="P214" i="6"/>
  <c r="Q214" i="6" s="1"/>
  <c r="R214" i="6"/>
  <c r="P829" i="5"/>
  <c r="Q829" i="5" s="1"/>
  <c r="P626" i="7"/>
  <c r="Q626" i="7" s="1"/>
  <c r="R830" i="7"/>
  <c r="R829" i="7"/>
  <c r="P829" i="7"/>
  <c r="Q829" i="7" s="1"/>
  <c r="S632" i="10"/>
  <c r="S632" i="7"/>
  <c r="S21" i="10"/>
  <c r="T223" i="8"/>
  <c r="O829" i="9"/>
  <c r="P12" i="7"/>
  <c r="Q12" i="7" s="1"/>
  <c r="R21" i="7"/>
  <c r="P10" i="7"/>
  <c r="Q10" i="7" s="1"/>
  <c r="P20" i="7"/>
  <c r="Q20" i="7" s="1"/>
  <c r="R625" i="8"/>
  <c r="P626" i="8"/>
  <c r="Q626" i="8" s="1"/>
  <c r="P627" i="8"/>
  <c r="Q627" i="8" s="1"/>
  <c r="R624" i="8"/>
  <c r="P629" i="7"/>
  <c r="Q629" i="7" s="1"/>
  <c r="P634" i="7"/>
  <c r="Q634" i="7" s="1"/>
  <c r="P624" i="7"/>
  <c r="Q624" i="7" s="1"/>
  <c r="R627" i="7"/>
  <c r="P631" i="7"/>
  <c r="Q631" i="7" s="1"/>
  <c r="R631" i="7"/>
  <c r="R625" i="7"/>
  <c r="P628" i="7"/>
  <c r="Q628" i="7" s="1"/>
  <c r="R628" i="7"/>
  <c r="T16" i="10"/>
  <c r="T446" i="3"/>
  <c r="R423" i="7"/>
  <c r="P423" i="7"/>
  <c r="Q423" i="7" s="1"/>
  <c r="T425" i="7"/>
  <c r="R421" i="7"/>
  <c r="P421" i="7"/>
  <c r="Q421" i="7" s="1"/>
  <c r="R420" i="7"/>
  <c r="S420" i="7" s="1"/>
  <c r="P419" i="7"/>
  <c r="Q419" i="7" s="1"/>
  <c r="R217" i="8"/>
  <c r="P218" i="8"/>
  <c r="Q218" i="8" s="1"/>
  <c r="R218" i="8"/>
  <c r="R214" i="8"/>
  <c r="P216" i="8"/>
  <c r="Q216" i="8" s="1"/>
  <c r="P220" i="8"/>
  <c r="Q220" i="8" s="1"/>
  <c r="R220" i="8"/>
  <c r="P221" i="8"/>
  <c r="Q221" i="8" s="1"/>
  <c r="R222" i="8"/>
  <c r="P224" i="8"/>
  <c r="Q224" i="8" s="1"/>
  <c r="P214" i="8"/>
  <c r="Q214" i="8" s="1"/>
  <c r="P626" i="10"/>
  <c r="Q626" i="10" s="1"/>
  <c r="R626" i="10"/>
  <c r="R628" i="10"/>
  <c r="P628" i="10"/>
  <c r="Q628" i="10" s="1"/>
  <c r="P632" i="10"/>
  <c r="Q632" i="10" s="1"/>
  <c r="P631" i="10"/>
  <c r="Q631" i="10" s="1"/>
  <c r="R631" i="10"/>
  <c r="O631" i="10" s="1"/>
  <c r="R625" i="9"/>
  <c r="R624" i="9"/>
  <c r="R217" i="7"/>
  <c r="P219" i="7"/>
  <c r="Q219" i="7" s="1"/>
  <c r="R219" i="7"/>
  <c r="R223" i="7"/>
  <c r="O223" i="7" s="1"/>
  <c r="T223" i="7" s="1"/>
  <c r="R222" i="7"/>
  <c r="O222" i="7" s="1"/>
  <c r="T222" i="7" s="1"/>
  <c r="R218" i="7"/>
  <c r="S218" i="7" s="1"/>
  <c r="P214" i="7"/>
  <c r="Q214" i="7" s="1"/>
  <c r="R214" i="7"/>
  <c r="R216" i="10"/>
  <c r="P219" i="10"/>
  <c r="Q219" i="10" s="1"/>
  <c r="R219" i="10"/>
  <c r="P217" i="10"/>
  <c r="Q217" i="10" s="1"/>
  <c r="R220" i="10"/>
  <c r="P224" i="10"/>
  <c r="Q224" i="10" s="1"/>
  <c r="P223" i="10"/>
  <c r="Q223" i="10" s="1"/>
  <c r="R217" i="10"/>
  <c r="R214" i="10"/>
  <c r="R222" i="10"/>
  <c r="O222" i="10" s="1"/>
  <c r="S222" i="10" s="1"/>
  <c r="P221" i="10"/>
  <c r="Q221" i="10" s="1"/>
  <c r="R221" i="10"/>
  <c r="P215" i="10"/>
  <c r="Q215" i="10" s="1"/>
  <c r="P420" i="9"/>
  <c r="Q420" i="9" s="1"/>
  <c r="S420" i="9"/>
  <c r="P419" i="9"/>
  <c r="Q419" i="9" s="1"/>
  <c r="T263" i="4"/>
  <c r="R11" i="9"/>
  <c r="R9" i="9"/>
  <c r="P14" i="8"/>
  <c r="Q14" i="8" s="1"/>
  <c r="P19" i="8"/>
  <c r="Q19" i="8" s="1"/>
  <c r="R11" i="8"/>
  <c r="R13" i="8"/>
  <c r="R17" i="8"/>
  <c r="P16" i="8"/>
  <c r="Q16" i="8" s="1"/>
  <c r="R16" i="8"/>
  <c r="P11" i="7"/>
  <c r="Q11" i="7" s="1"/>
  <c r="R11" i="7"/>
  <c r="P14" i="7"/>
  <c r="Q14" i="7" s="1"/>
  <c r="R14" i="7"/>
  <c r="R18" i="7"/>
  <c r="P18" i="7"/>
  <c r="Q18" i="7" s="1"/>
  <c r="P26" i="7"/>
  <c r="Q26" i="7" s="1"/>
  <c r="R26" i="7"/>
  <c r="O26" i="7" s="1"/>
  <c r="S28" i="7"/>
  <c r="R27" i="7"/>
  <c r="O27" i="7" s="1"/>
  <c r="P27" i="7"/>
  <c r="Q27" i="7" s="1"/>
  <c r="P28" i="7"/>
  <c r="Q28" i="7" s="1"/>
  <c r="R25" i="7"/>
  <c r="O25" i="7" s="1"/>
  <c r="T25" i="7" s="1"/>
  <c r="R16" i="7"/>
  <c r="P23" i="7"/>
  <c r="Q23" i="7" s="1"/>
  <c r="R23" i="7"/>
  <c r="O23" i="7" s="1"/>
  <c r="P9" i="7"/>
  <c r="Q9" i="7" s="1"/>
  <c r="P29" i="7"/>
  <c r="Q29" i="7" s="1"/>
  <c r="P31" i="7"/>
  <c r="Q31" i="7" s="1"/>
  <c r="R31" i="7"/>
  <c r="O31" i="7" s="1"/>
  <c r="P19" i="7"/>
  <c r="Q19" i="7" s="1"/>
  <c r="R33" i="4"/>
  <c r="P15" i="10"/>
  <c r="Q15" i="10" s="1"/>
  <c r="R15" i="10"/>
  <c r="P12" i="10"/>
  <c r="Q12" i="10" s="1"/>
  <c r="R12" i="10"/>
  <c r="P13" i="10"/>
  <c r="Q13" i="10" s="1"/>
  <c r="R11" i="10"/>
  <c r="P11" i="10"/>
  <c r="Q11" i="10" s="1"/>
  <c r="R9" i="10"/>
  <c r="P21" i="10"/>
  <c r="Q21" i="10" s="1"/>
  <c r="R20" i="10"/>
  <c r="O20" i="10" s="1"/>
  <c r="R13" i="10"/>
  <c r="R19" i="10"/>
  <c r="O19" i="10" s="1"/>
  <c r="P14" i="10"/>
  <c r="Q14" i="10" s="1"/>
  <c r="R14" i="10"/>
  <c r="L31" i="3"/>
  <c r="P31" i="3" s="1"/>
  <c r="Q31" i="3" s="1"/>
  <c r="L32" i="3"/>
  <c r="R32" i="3" s="1"/>
  <c r="P229" i="4"/>
  <c r="Q229" i="4" s="1"/>
  <c r="R229" i="4"/>
  <c r="R231" i="4"/>
  <c r="P241" i="4"/>
  <c r="Q241" i="4" s="1"/>
  <c r="P217" i="4"/>
  <c r="Q217" i="4" s="1"/>
  <c r="R217" i="4"/>
  <c r="P216" i="4"/>
  <c r="Q216" i="4" s="1"/>
  <c r="R216" i="4"/>
  <c r="R228" i="4"/>
  <c r="P228" i="4"/>
  <c r="Q228" i="4" s="1"/>
  <c r="P222" i="4"/>
  <c r="Q222" i="4" s="1"/>
  <c r="P246" i="4"/>
  <c r="Q246" i="4" s="1"/>
  <c r="P239" i="4"/>
  <c r="Q239" i="4" s="1"/>
  <c r="R239" i="4"/>
  <c r="R238" i="4"/>
  <c r="P238" i="4"/>
  <c r="Q238" i="4" s="1"/>
  <c r="T443" i="4"/>
  <c r="S253" i="4"/>
  <c r="R249" i="4"/>
  <c r="R248" i="4"/>
  <c r="P255" i="4"/>
  <c r="Q255" i="4" s="1"/>
  <c r="R255" i="4"/>
  <c r="O255" i="4" s="1"/>
  <c r="P250" i="4"/>
  <c r="Q250" i="4" s="1"/>
  <c r="R254" i="4"/>
  <c r="O254" i="4" s="1"/>
  <c r="T254" i="4" s="1"/>
  <c r="R233" i="4"/>
  <c r="P237" i="4"/>
  <c r="Q237" i="4" s="1"/>
  <c r="R235" i="4"/>
  <c r="R245" i="4"/>
  <c r="P247" i="4"/>
  <c r="Q247" i="4" s="1"/>
  <c r="R246" i="4"/>
  <c r="R244" i="4"/>
  <c r="P243" i="4"/>
  <c r="Q243" i="4" s="1"/>
  <c r="R227" i="4"/>
  <c r="P220" i="4"/>
  <c r="Q220" i="4" s="1"/>
  <c r="P234" i="4"/>
  <c r="Q234" i="4" s="1"/>
  <c r="P236" i="4"/>
  <c r="Q236" i="4" s="1"/>
  <c r="R242" i="4"/>
  <c r="P242" i="4"/>
  <c r="Q242" i="4" s="1"/>
  <c r="R220" i="4"/>
  <c r="P223" i="4"/>
  <c r="Q223" i="4" s="1"/>
  <c r="R236" i="4"/>
  <c r="R261" i="4"/>
  <c r="O261" i="4" s="1"/>
  <c r="S261" i="4" s="1"/>
  <c r="R232" i="4"/>
  <c r="P232" i="4"/>
  <c r="Q232" i="4" s="1"/>
  <c r="R260" i="4"/>
  <c r="O260" i="4" s="1"/>
  <c r="P260" i="4"/>
  <c r="Q260" i="4" s="1"/>
  <c r="R240" i="4"/>
  <c r="P240" i="4"/>
  <c r="Q240" i="4" s="1"/>
  <c r="R222" i="4"/>
  <c r="P230" i="4"/>
  <c r="Q230" i="4" s="1"/>
  <c r="P226" i="4"/>
  <c r="Q226" i="4" s="1"/>
  <c r="P225" i="4"/>
  <c r="Q225" i="4" s="1"/>
  <c r="P218" i="4"/>
  <c r="Q218" i="4" s="1"/>
  <c r="R221" i="4"/>
  <c r="P224" i="4"/>
  <c r="Q224" i="4" s="1"/>
  <c r="R224" i="4"/>
  <c r="P214" i="4"/>
  <c r="Q214" i="4" s="1"/>
  <c r="R215" i="4"/>
  <c r="R441" i="3"/>
  <c r="P439" i="3"/>
  <c r="Q439" i="3" s="1"/>
  <c r="R439" i="3"/>
  <c r="P431" i="3"/>
  <c r="Q431" i="3" s="1"/>
  <c r="R431" i="3"/>
  <c r="R440" i="3"/>
  <c r="P440" i="3"/>
  <c r="Q440" i="3" s="1"/>
  <c r="R429" i="3"/>
  <c r="P429" i="3"/>
  <c r="Q429" i="3" s="1"/>
  <c r="R426" i="3"/>
  <c r="P426" i="3"/>
  <c r="Q426" i="3" s="1"/>
  <c r="R445" i="3"/>
  <c r="O445" i="3" s="1"/>
  <c r="T445" i="3" s="1"/>
  <c r="P444" i="3"/>
  <c r="Q444" i="3" s="1"/>
  <c r="R444" i="3"/>
  <c r="O444" i="3" s="1"/>
  <c r="R443" i="3"/>
  <c r="O443" i="3" s="1"/>
  <c r="T443" i="3" s="1"/>
  <c r="P419" i="3"/>
  <c r="Q419" i="3" s="1"/>
  <c r="P435" i="3"/>
  <c r="Q435" i="3" s="1"/>
  <c r="R428" i="3"/>
  <c r="R433" i="3"/>
  <c r="P432" i="3"/>
  <c r="Q432" i="3" s="1"/>
  <c r="P428" i="3"/>
  <c r="Q428" i="3" s="1"/>
  <c r="P423" i="3"/>
  <c r="Q423" i="3" s="1"/>
  <c r="P422" i="3"/>
  <c r="Q422" i="3" s="1"/>
  <c r="R420" i="3"/>
  <c r="P420" i="3"/>
  <c r="Q420" i="3" s="1"/>
  <c r="P424" i="4"/>
  <c r="Q424" i="4" s="1"/>
  <c r="P431" i="4"/>
  <c r="Q431" i="4" s="1"/>
  <c r="P420" i="4"/>
  <c r="Q420" i="4" s="1"/>
  <c r="R429" i="4"/>
  <c r="P429" i="4"/>
  <c r="Q429" i="4" s="1"/>
  <c r="R440" i="4"/>
  <c r="R431" i="4"/>
  <c r="R435" i="4"/>
  <c r="P442" i="4"/>
  <c r="Q442" i="4" s="1"/>
  <c r="R421" i="4"/>
  <c r="R441" i="4"/>
  <c r="P441" i="4"/>
  <c r="Q441" i="4" s="1"/>
  <c r="P427" i="4"/>
  <c r="Q427" i="4" s="1"/>
  <c r="P438" i="4"/>
  <c r="Q438" i="4" s="1"/>
  <c r="R437" i="4"/>
  <c r="P437" i="4"/>
  <c r="Q437" i="4" s="1"/>
  <c r="P436" i="4"/>
  <c r="Q436" i="4" s="1"/>
  <c r="P435" i="4"/>
  <c r="Q435" i="4" s="1"/>
  <c r="R423" i="4"/>
  <c r="P430" i="4"/>
  <c r="Q430" i="4" s="1"/>
  <c r="R427" i="4"/>
  <c r="R432" i="4"/>
  <c r="P433" i="4"/>
  <c r="Q433" i="4" s="1"/>
  <c r="R434" i="4"/>
  <c r="P434" i="4"/>
  <c r="Q434" i="4" s="1"/>
  <c r="R419" i="4"/>
  <c r="R424" i="4"/>
  <c r="R14" i="3"/>
  <c r="P15" i="3"/>
  <c r="Q15" i="3" s="1"/>
  <c r="R29" i="3"/>
  <c r="P9" i="3"/>
  <c r="Q9" i="3" s="1"/>
  <c r="P24" i="3"/>
  <c r="Q24" i="3" s="1"/>
  <c r="R15" i="3"/>
  <c r="R25" i="3"/>
  <c r="P25" i="3"/>
  <c r="Q25" i="3" s="1"/>
  <c r="P28" i="3"/>
  <c r="Q28" i="3" s="1"/>
  <c r="R28" i="3"/>
  <c r="R23" i="3"/>
  <c r="P23" i="3"/>
  <c r="Q23" i="3" s="1"/>
  <c r="R27" i="3"/>
  <c r="P27" i="3"/>
  <c r="Q27" i="3" s="1"/>
  <c r="R19" i="3"/>
  <c r="P19" i="3"/>
  <c r="Q19" i="3" s="1"/>
  <c r="P22" i="3"/>
  <c r="Q22" i="3" s="1"/>
  <c r="M35" i="3"/>
  <c r="L34" i="3"/>
  <c r="R13" i="3"/>
  <c r="P21" i="3"/>
  <c r="Q21" i="3" s="1"/>
  <c r="R26" i="3"/>
  <c r="R18" i="3"/>
  <c r="P18" i="3"/>
  <c r="Q18" i="3" s="1"/>
  <c r="R16" i="3"/>
  <c r="P16" i="3"/>
  <c r="Q16" i="3" s="1"/>
  <c r="R20" i="3"/>
  <c r="L33" i="3"/>
  <c r="R33" i="3" s="1"/>
  <c r="P30" i="3"/>
  <c r="Q30" i="3" s="1"/>
  <c r="R9" i="3"/>
  <c r="R10" i="3"/>
  <c r="P10" i="3"/>
  <c r="Q10" i="3" s="1"/>
  <c r="P11" i="3"/>
  <c r="Q11" i="3" s="1"/>
  <c r="P17" i="3"/>
  <c r="Q17" i="3" s="1"/>
  <c r="R17" i="3"/>
  <c r="R21" i="3"/>
  <c r="P14" i="3"/>
  <c r="Q14" i="3" s="1"/>
  <c r="R11" i="3"/>
  <c r="P29" i="3"/>
  <c r="Q29" i="3" s="1"/>
  <c r="P643" i="4"/>
  <c r="Q643" i="4" s="1"/>
  <c r="R643" i="4"/>
  <c r="P641" i="4"/>
  <c r="Q641" i="4" s="1"/>
  <c r="R641" i="4"/>
  <c r="R640" i="4"/>
  <c r="P640" i="4"/>
  <c r="Q640" i="4" s="1"/>
  <c r="P638" i="4"/>
  <c r="Q638" i="4" s="1"/>
  <c r="R630" i="4"/>
  <c r="R624" i="4"/>
  <c r="P624" i="4"/>
  <c r="Q624" i="4" s="1"/>
  <c r="R639" i="4"/>
  <c r="R636" i="4"/>
  <c r="P636" i="4"/>
  <c r="Q636" i="4" s="1"/>
  <c r="P628" i="4"/>
  <c r="Q628" i="4" s="1"/>
  <c r="R628" i="4"/>
  <c r="P644" i="4"/>
  <c r="Q644" i="4" s="1"/>
  <c r="R644" i="4"/>
  <c r="O644" i="4" s="1"/>
  <c r="P642" i="4"/>
  <c r="Q642" i="4" s="1"/>
  <c r="R642" i="4"/>
  <c r="R649" i="4"/>
  <c r="O649" i="4" s="1"/>
  <c r="P649" i="4"/>
  <c r="Q649" i="4" s="1"/>
  <c r="R638" i="4"/>
  <c r="P625" i="4"/>
  <c r="Q625" i="4" s="1"/>
  <c r="R625" i="4"/>
  <c r="R637" i="4"/>
  <c r="P637" i="4"/>
  <c r="Q637" i="4" s="1"/>
  <c r="R645" i="4"/>
  <c r="O645" i="4" s="1"/>
  <c r="T645" i="4" s="1"/>
  <c r="R631" i="4"/>
  <c r="P635" i="4"/>
  <c r="Q635" i="4" s="1"/>
  <c r="R635" i="4"/>
  <c r="P634" i="4"/>
  <c r="Q634" i="4" s="1"/>
  <c r="R633" i="4"/>
  <c r="P632" i="4"/>
  <c r="Q632" i="4" s="1"/>
  <c r="R648" i="4"/>
  <c r="O648" i="4" s="1"/>
  <c r="P648" i="4"/>
  <c r="Q648" i="4" s="1"/>
  <c r="R647" i="4"/>
  <c r="O647" i="4" s="1"/>
  <c r="P647" i="4"/>
  <c r="Q647" i="4" s="1"/>
  <c r="R634" i="4"/>
  <c r="P646" i="4"/>
  <c r="Q646" i="4" s="1"/>
  <c r="R646" i="4"/>
  <c r="O646" i="4" s="1"/>
  <c r="P639" i="4"/>
  <c r="Q639" i="4" s="1"/>
  <c r="P630" i="4"/>
  <c r="Q630" i="4" s="1"/>
  <c r="R627" i="4"/>
  <c r="R238" i="3"/>
  <c r="P238" i="3"/>
  <c r="Q238" i="3" s="1"/>
  <c r="P252" i="3"/>
  <c r="Q252" i="3" s="1"/>
  <c r="R252" i="3"/>
  <c r="R221" i="3"/>
  <c r="P221" i="3"/>
  <c r="Q221" i="3" s="1"/>
  <c r="R251" i="3"/>
  <c r="P220" i="3"/>
  <c r="Q220" i="3" s="1"/>
  <c r="R220" i="3"/>
  <c r="P234" i="3"/>
  <c r="Q234" i="3" s="1"/>
  <c r="P232" i="3"/>
  <c r="Q232" i="3" s="1"/>
  <c r="P249" i="3"/>
  <c r="Q249" i="3" s="1"/>
  <c r="P260" i="3"/>
  <c r="Q260" i="3" s="1"/>
  <c r="P259" i="3"/>
  <c r="Q259" i="3" s="1"/>
  <c r="S261" i="3"/>
  <c r="R237" i="3"/>
  <c r="R244" i="3"/>
  <c r="R241" i="3"/>
  <c r="R234" i="3"/>
  <c r="R253" i="3"/>
  <c r="P247" i="3"/>
  <c r="Q247" i="3" s="1"/>
  <c r="P261" i="3"/>
  <c r="Q261" i="3" s="1"/>
  <c r="P235" i="3"/>
  <c r="Q235" i="3" s="1"/>
  <c r="R262" i="3"/>
  <c r="O262" i="3" s="1"/>
  <c r="P262" i="3"/>
  <c r="Q262" i="3" s="1"/>
  <c r="P253" i="3"/>
  <c r="Q253" i="3" s="1"/>
  <c r="R230" i="3"/>
  <c r="P218" i="3"/>
  <c r="Q218" i="3" s="1"/>
  <c r="P242" i="3"/>
  <c r="Q242" i="3" s="1"/>
  <c r="P256" i="3"/>
  <c r="Q256" i="3" s="1"/>
  <c r="R256" i="3"/>
  <c r="O256" i="3" s="1"/>
  <c r="P254" i="3"/>
  <c r="Q254" i="3" s="1"/>
  <c r="R254" i="3"/>
  <c r="O254" i="3" s="1"/>
  <c r="R216" i="3"/>
  <c r="P255" i="3"/>
  <c r="Q255" i="3" s="1"/>
  <c r="R255" i="3"/>
  <c r="O255" i="3" s="1"/>
  <c r="P223" i="3"/>
  <c r="Q223" i="3" s="1"/>
  <c r="R245" i="3"/>
  <c r="P251" i="3"/>
  <c r="Q251" i="3" s="1"/>
  <c r="P243" i="3"/>
  <c r="Q243" i="3" s="1"/>
  <c r="R243" i="3"/>
  <c r="R239" i="3"/>
  <c r="P239" i="3"/>
  <c r="Q239" i="3" s="1"/>
  <c r="P250" i="3"/>
  <c r="Q250" i="3" s="1"/>
  <c r="R250" i="3"/>
  <c r="R228" i="3"/>
  <c r="P215" i="3"/>
  <c r="Q215" i="3" s="1"/>
  <c r="P222" i="3"/>
  <c r="Q222" i="3" s="1"/>
  <c r="R233" i="3"/>
  <c r="P231" i="3"/>
  <c r="Q231" i="3" s="1"/>
  <c r="R231" i="3"/>
  <c r="P224" i="3"/>
  <c r="Q224" i="3" s="1"/>
  <c r="R218" i="3"/>
  <c r="P219" i="3"/>
  <c r="Q219" i="3" s="1"/>
  <c r="P227" i="3"/>
  <c r="Q227" i="3" s="1"/>
  <c r="R227" i="3"/>
  <c r="P225" i="3"/>
  <c r="Q225" i="3" s="1"/>
  <c r="R225" i="3"/>
  <c r="P226" i="3"/>
  <c r="Q226" i="3" s="1"/>
  <c r="R226" i="3"/>
  <c r="P214" i="3"/>
  <c r="Q214" i="3" s="1"/>
  <c r="R258" i="3"/>
  <c r="O258" i="3" s="1"/>
  <c r="P258" i="3"/>
  <c r="Q258" i="3" s="1"/>
  <c r="R841" i="3"/>
  <c r="P835" i="3"/>
  <c r="Q835" i="3" s="1"/>
  <c r="P838" i="3"/>
  <c r="Q838" i="3" s="1"/>
  <c r="P632" i="3"/>
  <c r="Q632" i="3" s="1"/>
  <c r="M636" i="3"/>
  <c r="L635" i="3"/>
  <c r="R630" i="3"/>
  <c r="R629" i="3"/>
  <c r="R628" i="3"/>
  <c r="S642" i="3"/>
  <c r="P626" i="3"/>
  <c r="Q626" i="3" s="1"/>
  <c r="R626" i="3"/>
  <c r="P642" i="3"/>
  <c r="Q642" i="3" s="1"/>
  <c r="R834" i="4"/>
  <c r="P624" i="3"/>
  <c r="Q624" i="3" s="1"/>
  <c r="R14" i="4"/>
  <c r="P37" i="4"/>
  <c r="Q37" i="4" s="1"/>
  <c r="R627" i="3"/>
  <c r="R624" i="3"/>
  <c r="P40" i="4"/>
  <c r="Q40" i="4" s="1"/>
  <c r="R10" i="4"/>
  <c r="P25" i="4"/>
  <c r="Q25" i="4" s="1"/>
  <c r="P9" i="4"/>
  <c r="Q9" i="4" s="1"/>
  <c r="P838" i="4"/>
  <c r="Q838" i="4" s="1"/>
  <c r="R837" i="3"/>
  <c r="P633" i="3"/>
  <c r="Q633" i="3" s="1"/>
  <c r="R631" i="3"/>
  <c r="P631" i="3"/>
  <c r="Q631" i="3" s="1"/>
  <c r="P634" i="3"/>
  <c r="Q634" i="3" s="1"/>
  <c r="R634" i="3"/>
  <c r="R640" i="3"/>
  <c r="O640" i="3" s="1"/>
  <c r="P640" i="3"/>
  <c r="Q640" i="3" s="1"/>
  <c r="P630" i="3"/>
  <c r="Q630" i="3" s="1"/>
  <c r="R37" i="4"/>
  <c r="R15" i="4"/>
  <c r="P16" i="4"/>
  <c r="Q16" i="4" s="1"/>
  <c r="P49" i="4"/>
  <c r="Q49" i="4" s="1"/>
  <c r="R49" i="4"/>
  <c r="P21" i="4"/>
  <c r="Q21" i="4" s="1"/>
  <c r="P44" i="4"/>
  <c r="Q44" i="4" s="1"/>
  <c r="P32" i="4"/>
  <c r="Q32" i="4" s="1"/>
  <c r="R32" i="4"/>
  <c r="R34" i="4"/>
  <c r="P34" i="4"/>
  <c r="Q34" i="4" s="1"/>
  <c r="P31" i="4"/>
  <c r="Q31" i="4" s="1"/>
  <c r="R23" i="4"/>
  <c r="P23" i="4"/>
  <c r="Q23" i="4" s="1"/>
  <c r="P10" i="4"/>
  <c r="Q10" i="4" s="1"/>
  <c r="R46" i="4"/>
  <c r="R43" i="4"/>
  <c r="P43" i="4"/>
  <c r="Q43" i="4" s="1"/>
  <c r="R52" i="4"/>
  <c r="P52" i="4"/>
  <c r="Q52" i="4" s="1"/>
  <c r="P51" i="4"/>
  <c r="Q51" i="4" s="1"/>
  <c r="R63" i="4"/>
  <c r="O63" i="4" s="1"/>
  <c r="P63" i="4"/>
  <c r="Q63" i="4" s="1"/>
  <c r="R12" i="4"/>
  <c r="R9" i="4"/>
  <c r="R39" i="4"/>
  <c r="P54" i="4"/>
  <c r="Q54" i="4" s="1"/>
  <c r="R54" i="4"/>
  <c r="R22" i="4"/>
  <c r="P38" i="4"/>
  <c r="Q38" i="4" s="1"/>
  <c r="P48" i="4"/>
  <c r="Q48" i="4" s="1"/>
  <c r="R48" i="4"/>
  <c r="R38" i="4"/>
  <c r="R25" i="4"/>
  <c r="R29" i="4"/>
  <c r="P46" i="4"/>
  <c r="Q46" i="4" s="1"/>
  <c r="P27" i="4"/>
  <c r="Q27" i="4" s="1"/>
  <c r="P17" i="4"/>
  <c r="Q17" i="4" s="1"/>
  <c r="R45" i="4"/>
  <c r="P45" i="4"/>
  <c r="Q45" i="4" s="1"/>
  <c r="P30" i="4"/>
  <c r="Q30" i="4" s="1"/>
  <c r="P24" i="4"/>
  <c r="Q24" i="4" s="1"/>
  <c r="P19" i="4"/>
  <c r="Q19" i="4" s="1"/>
  <c r="R19" i="4"/>
  <c r="P20" i="4"/>
  <c r="Q20" i="4" s="1"/>
  <c r="P62" i="4"/>
  <c r="Q62" i="4" s="1"/>
  <c r="R62" i="4"/>
  <c r="O62" i="4" s="1"/>
  <c r="S59" i="4"/>
  <c r="R26" i="4"/>
  <c r="R18" i="4"/>
  <c r="P61" i="4"/>
  <c r="Q61" i="4" s="1"/>
  <c r="P11" i="4"/>
  <c r="Q11" i="4" s="1"/>
  <c r="P33" i="4"/>
  <c r="Q33" i="4" s="1"/>
  <c r="R51" i="4"/>
  <c r="R36" i="4"/>
  <c r="R60" i="4"/>
  <c r="O60" i="4" s="1"/>
  <c r="P60" i="4"/>
  <c r="Q60" i="4" s="1"/>
  <c r="P53" i="4"/>
  <c r="Q53" i="4" s="1"/>
  <c r="R28" i="4"/>
  <c r="P41" i="4"/>
  <c r="Q41" i="4" s="1"/>
  <c r="R42" i="4"/>
  <c r="P13" i="4"/>
  <c r="Q13" i="4" s="1"/>
  <c r="R13" i="4"/>
  <c r="P56" i="4"/>
  <c r="Q56" i="4" s="1"/>
  <c r="R56" i="4"/>
  <c r="O56" i="4" s="1"/>
  <c r="R31" i="4"/>
  <c r="P39" i="4"/>
  <c r="Q39" i="4" s="1"/>
  <c r="R47" i="4"/>
  <c r="R55" i="4"/>
  <c r="O55" i="4" s="1"/>
  <c r="S55" i="4" s="1"/>
  <c r="P35" i="4"/>
  <c r="Q35" i="4" s="1"/>
  <c r="R35" i="4"/>
  <c r="P14" i="4"/>
  <c r="Q14" i="4" s="1"/>
  <c r="R40" i="4"/>
  <c r="P841" i="3"/>
  <c r="Q841" i="3" s="1"/>
  <c r="P840" i="3"/>
  <c r="Q840" i="3" s="1"/>
  <c r="R840" i="3"/>
  <c r="P836" i="3"/>
  <c r="Q836" i="3" s="1"/>
  <c r="P839" i="3"/>
  <c r="Q839" i="3" s="1"/>
  <c r="R839" i="3"/>
  <c r="P832" i="3"/>
  <c r="Q832" i="3" s="1"/>
  <c r="P830" i="3"/>
  <c r="Q830" i="3" s="1"/>
  <c r="R835" i="3"/>
  <c r="R833" i="3"/>
  <c r="P831" i="3"/>
  <c r="Q831" i="3" s="1"/>
  <c r="R841" i="4"/>
  <c r="R837" i="4"/>
  <c r="P831" i="4"/>
  <c r="Q831" i="4" s="1"/>
  <c r="P840" i="4"/>
  <c r="Q840" i="4" s="1"/>
  <c r="P837" i="4"/>
  <c r="Q837" i="4" s="1"/>
  <c r="R838" i="4"/>
  <c r="P830" i="4"/>
  <c r="Q830" i="4" s="1"/>
  <c r="R831" i="4"/>
  <c r="R839" i="4"/>
  <c r="P839" i="4"/>
  <c r="Q839" i="4" s="1"/>
  <c r="R830" i="4"/>
  <c r="R829" i="4"/>
  <c r="P829" i="4"/>
  <c r="Q829" i="4" s="1"/>
  <c r="R840" i="4"/>
  <c r="R842" i="4"/>
  <c r="P842" i="4"/>
  <c r="Q842" i="4" s="1"/>
  <c r="R833" i="4"/>
  <c r="P832" i="4"/>
  <c r="Q832" i="4" s="1"/>
  <c r="R832" i="4"/>
  <c r="P834" i="4"/>
  <c r="Q834" i="4" s="1"/>
  <c r="P835" i="4"/>
  <c r="Q835" i="4" s="1"/>
  <c r="R835" i="4"/>
  <c r="P836" i="4"/>
  <c r="Q836" i="4" s="1"/>
  <c r="R836" i="4"/>
  <c r="S187" i="1"/>
  <c r="T124" i="1"/>
  <c r="T159" i="1"/>
  <c r="S120" i="1"/>
  <c r="S102" i="1"/>
  <c r="T67" i="1"/>
  <c r="T136" i="1"/>
  <c r="T174" i="1"/>
  <c r="T144" i="1"/>
  <c r="T73" i="1"/>
  <c r="T72" i="1"/>
  <c r="T122" i="1"/>
  <c r="T189" i="1"/>
  <c r="T112" i="1"/>
  <c r="T167" i="1"/>
  <c r="T156" i="1"/>
  <c r="T150" i="1"/>
  <c r="T88" i="1"/>
  <c r="T195" i="1"/>
  <c r="T138" i="1"/>
  <c r="T182" i="1"/>
  <c r="T85" i="1"/>
  <c r="T188" i="1"/>
  <c r="S74" i="1"/>
  <c r="S128" i="1"/>
  <c r="T142" i="1"/>
  <c r="T152" i="1"/>
  <c r="T155" i="1"/>
  <c r="S125" i="1"/>
  <c r="T171" i="1"/>
  <c r="S60" i="1"/>
  <c r="T201" i="1"/>
  <c r="T86" i="1"/>
  <c r="T191" i="1"/>
  <c r="T135" i="1"/>
  <c r="T92" i="1"/>
  <c r="T111" i="1"/>
  <c r="S193" i="1"/>
  <c r="S169" i="1"/>
  <c r="T192" i="1"/>
  <c r="T202" i="1"/>
  <c r="T170" i="1"/>
  <c r="S149" i="1"/>
  <c r="S163" i="1"/>
  <c r="T100" i="1"/>
  <c r="T186" i="1"/>
  <c r="T196" i="1"/>
  <c r="T117" i="1"/>
  <c r="T204" i="1"/>
  <c r="T173" i="1"/>
  <c r="T98" i="1"/>
  <c r="S140" i="1"/>
  <c r="T70" i="1"/>
  <c r="S93" i="1"/>
  <c r="T206" i="1"/>
  <c r="T109" i="1"/>
  <c r="S306" i="9"/>
  <c r="T306" i="9"/>
  <c r="T553" i="9"/>
  <c r="S553" i="9"/>
  <c r="T919" i="9"/>
  <c r="S919" i="9"/>
  <c r="T277" i="9"/>
  <c r="S277" i="9"/>
  <c r="S173" i="9"/>
  <c r="T173" i="9"/>
  <c r="T183" i="9"/>
  <c r="S183" i="9"/>
  <c r="S431" i="9"/>
  <c r="T431" i="9"/>
  <c r="T192" i="9"/>
  <c r="S192" i="9"/>
  <c r="T387" i="9"/>
  <c r="S387" i="9"/>
  <c r="T575" i="9"/>
  <c r="S575" i="9"/>
  <c r="T565" i="9"/>
  <c r="S565" i="9"/>
  <c r="T634" i="9"/>
  <c r="S634" i="9"/>
  <c r="T41" i="9"/>
  <c r="S41" i="9"/>
  <c r="S822" i="9"/>
  <c r="T822" i="9"/>
  <c r="S675" i="9"/>
  <c r="T675" i="9"/>
  <c r="T692" i="9"/>
  <c r="S692" i="9"/>
  <c r="S875" i="9"/>
  <c r="T875" i="9"/>
  <c r="S689" i="9"/>
  <c r="T689" i="9"/>
  <c r="S721" i="9"/>
  <c r="T721" i="9"/>
  <c r="S927" i="9"/>
  <c r="T927" i="9"/>
  <c r="S343" i="9"/>
  <c r="T343" i="9"/>
  <c r="T982" i="9"/>
  <c r="S982" i="9"/>
  <c r="T850" i="9"/>
  <c r="S850" i="9"/>
  <c r="S495" i="9"/>
  <c r="T495" i="9"/>
  <c r="S808" i="9"/>
  <c r="T808" i="9"/>
  <c r="T231" i="9"/>
  <c r="S231" i="9"/>
  <c r="S164" i="9"/>
  <c r="T164" i="9"/>
  <c r="T652" i="9"/>
  <c r="S652" i="9"/>
  <c r="T722" i="9"/>
  <c r="S722" i="9"/>
  <c r="T465" i="9"/>
  <c r="S465" i="9"/>
  <c r="S662" i="9"/>
  <c r="T662" i="9"/>
  <c r="S739" i="9"/>
  <c r="T739" i="9"/>
  <c r="T191" i="9"/>
  <c r="S191" i="9"/>
  <c r="T659" i="9"/>
  <c r="S659" i="9"/>
  <c r="T150" i="9"/>
  <c r="S150" i="9"/>
  <c r="T331" i="9"/>
  <c r="S331" i="9"/>
  <c r="T317" i="9"/>
  <c r="S317" i="9"/>
  <c r="T630" i="9"/>
  <c r="S630" i="9"/>
  <c r="S540" i="9"/>
  <c r="T540" i="9"/>
  <c r="T223" i="9"/>
  <c r="S223" i="9"/>
  <c r="T291" i="9"/>
  <c r="S291" i="9"/>
  <c r="T809" i="9"/>
  <c r="S809" i="9"/>
  <c r="T287" i="9"/>
  <c r="S287" i="9"/>
  <c r="T261" i="9"/>
  <c r="S261" i="9"/>
  <c r="T566" i="9"/>
  <c r="S566" i="9"/>
  <c r="T122" i="9"/>
  <c r="S122" i="9"/>
  <c r="T516" i="9"/>
  <c r="S516" i="9"/>
  <c r="T380" i="9"/>
  <c r="S380" i="9"/>
  <c r="T420" i="9"/>
  <c r="S899" i="9"/>
  <c r="T899" i="9"/>
  <c r="S181" i="9"/>
  <c r="T181" i="9"/>
  <c r="T252" i="9"/>
  <c r="S252" i="9"/>
  <c r="S556" i="9"/>
  <c r="T556" i="9"/>
  <c r="T474" i="9"/>
  <c r="S474" i="9"/>
  <c r="T832" i="9"/>
  <c r="S832" i="9"/>
  <c r="T158" i="9"/>
  <c r="S158" i="9"/>
  <c r="T449" i="9"/>
  <c r="S449" i="9"/>
  <c r="T20" i="9"/>
  <c r="S20" i="9"/>
  <c r="S548" i="9"/>
  <c r="T548" i="9"/>
  <c r="T404" i="9"/>
  <c r="S404" i="9"/>
  <c r="T259" i="9"/>
  <c r="S259" i="9"/>
  <c r="S205" i="9"/>
  <c r="T205" i="9"/>
  <c r="S61" i="9"/>
  <c r="T61" i="9"/>
  <c r="S995" i="9"/>
  <c r="T995" i="9"/>
  <c r="T324" i="9"/>
  <c r="S324" i="9"/>
  <c r="T255" i="9"/>
  <c r="S255" i="9"/>
  <c r="T1006" i="9"/>
  <c r="S1006" i="9"/>
  <c r="S837" i="9"/>
  <c r="T837" i="9"/>
  <c r="T900" i="9"/>
  <c r="S900" i="9"/>
  <c r="T939" i="9"/>
  <c r="S939" i="9"/>
  <c r="T811" i="9"/>
  <c r="S811" i="9"/>
  <c r="T868" i="9"/>
  <c r="S868" i="9"/>
  <c r="S1027" i="9"/>
  <c r="T1027" i="9"/>
  <c r="S800" i="9"/>
  <c r="T800" i="9"/>
  <c r="S917" i="9"/>
  <c r="T917" i="9"/>
  <c r="T758" i="9"/>
  <c r="S758" i="9"/>
  <c r="T561" i="9"/>
  <c r="S561" i="9"/>
  <c r="T1005" i="9"/>
  <c r="S1005" i="9"/>
  <c r="S296" i="9"/>
  <c r="T296" i="9"/>
  <c r="T260" i="9"/>
  <c r="S260" i="9"/>
  <c r="T742" i="9"/>
  <c r="S742" i="9"/>
  <c r="S542" i="9"/>
  <c r="T542" i="9"/>
  <c r="S282" i="9"/>
  <c r="T282" i="9"/>
  <c r="T547" i="9"/>
  <c r="S547" i="9"/>
  <c r="T770" i="9"/>
  <c r="S770" i="9"/>
  <c r="T696" i="9"/>
  <c r="S696" i="9"/>
  <c r="S913" i="9"/>
  <c r="T913" i="9"/>
  <c r="S606" i="9"/>
  <c r="T606" i="9"/>
  <c r="S410" i="9"/>
  <c r="T410" i="9"/>
  <c r="T107" i="9"/>
  <c r="S107" i="9"/>
  <c r="T703" i="9"/>
  <c r="S703" i="9"/>
  <c r="S697" i="9"/>
  <c r="T697" i="9"/>
  <c r="S727" i="9"/>
  <c r="T727" i="9"/>
  <c r="S346" i="9"/>
  <c r="T346" i="9"/>
  <c r="T498" i="9"/>
  <c r="S498" i="9"/>
  <c r="T347" i="9"/>
  <c r="S347" i="9"/>
  <c r="T405" i="9"/>
  <c r="S405" i="9"/>
  <c r="T273" i="9"/>
  <c r="S273" i="9"/>
  <c r="T881" i="9"/>
  <c r="S881" i="9"/>
  <c r="S672" i="9"/>
  <c r="T672" i="9"/>
  <c r="S603" i="9"/>
  <c r="T603" i="9"/>
  <c r="T131" i="9"/>
  <c r="S131" i="9"/>
  <c r="T844" i="9"/>
  <c r="S844" i="9"/>
  <c r="T313" i="9"/>
  <c r="S313" i="9"/>
  <c r="T67" i="9"/>
  <c r="S67" i="9"/>
  <c r="T190" i="9"/>
  <c r="S190" i="9"/>
  <c r="T532" i="9"/>
  <c r="S532" i="9"/>
  <c r="T573" i="9"/>
  <c r="S573" i="9"/>
  <c r="T180" i="9"/>
  <c r="S180" i="9"/>
  <c r="T690" i="9"/>
  <c r="S690" i="9"/>
  <c r="S218" i="9"/>
  <c r="T218" i="9"/>
  <c r="T42" i="9"/>
  <c r="S42" i="9"/>
  <c r="T551" i="9"/>
  <c r="S551" i="9"/>
  <c r="S497" i="9"/>
  <c r="T497" i="9"/>
  <c r="T147" i="9"/>
  <c r="S147" i="9"/>
  <c r="S53" i="9"/>
  <c r="T53" i="9"/>
  <c r="T607" i="9"/>
  <c r="S607" i="9"/>
  <c r="S494" i="9"/>
  <c r="T494" i="9"/>
  <c r="S167" i="9"/>
  <c r="T167" i="9"/>
  <c r="T492" i="9"/>
  <c r="S492" i="9"/>
  <c r="S769" i="9"/>
  <c r="T769" i="9"/>
  <c r="T36" i="9"/>
  <c r="S36" i="9"/>
  <c r="S787" i="9"/>
  <c r="T787" i="9"/>
  <c r="S225" i="9"/>
  <c r="T225" i="9"/>
  <c r="S865" i="9"/>
  <c r="T865" i="9"/>
  <c r="S990" i="9"/>
  <c r="T990" i="9"/>
  <c r="S843" i="9"/>
  <c r="T843" i="9"/>
  <c r="T481" i="9"/>
  <c r="S481" i="9"/>
  <c r="T567" i="9"/>
  <c r="S567" i="9"/>
  <c r="T974" i="9"/>
  <c r="S974" i="9"/>
  <c r="S792" i="9"/>
  <c r="T792" i="9"/>
  <c r="S590" i="9"/>
  <c r="T590" i="9"/>
  <c r="S998" i="9"/>
  <c r="T998" i="9"/>
  <c r="T712" i="9"/>
  <c r="S712" i="9"/>
  <c r="T905" i="9"/>
  <c r="S905" i="9"/>
  <c r="S1002" i="9"/>
  <c r="T1002" i="9"/>
  <c r="T817" i="9"/>
  <c r="S817" i="9"/>
  <c r="S412" i="9"/>
  <c r="T412" i="9"/>
  <c r="S149" i="9"/>
  <c r="T149" i="9"/>
  <c r="S407" i="9"/>
  <c r="T407" i="9"/>
  <c r="S660" i="9"/>
  <c r="T660" i="9"/>
  <c r="T365" i="9"/>
  <c r="S365" i="9"/>
  <c r="T332" i="9"/>
  <c r="S332" i="9"/>
  <c r="S1010" i="9"/>
  <c r="T1010" i="9"/>
  <c r="S943" i="9"/>
  <c r="T943" i="9"/>
  <c r="T577" i="9"/>
  <c r="S577" i="9"/>
  <c r="S232" i="9"/>
  <c r="T232" i="9"/>
  <c r="T162" i="9"/>
  <c r="S162" i="9"/>
  <c r="T456" i="9"/>
  <c r="S456" i="9"/>
  <c r="T22" i="9"/>
  <c r="S22" i="9"/>
  <c r="T359" i="9"/>
  <c r="S359" i="9"/>
  <c r="T923" i="9"/>
  <c r="S923" i="9"/>
  <c r="T56" i="9"/>
  <c r="S56" i="9"/>
  <c r="S670" i="9"/>
  <c r="T670" i="9"/>
  <c r="T237" i="9"/>
  <c r="S237" i="9"/>
  <c r="S763" i="9"/>
  <c r="T763" i="9"/>
  <c r="T63" i="9"/>
  <c r="S63" i="9"/>
  <c r="S835" i="9"/>
  <c r="T835" i="9"/>
  <c r="T671" i="9"/>
  <c r="S671" i="9"/>
  <c r="T735" i="9"/>
  <c r="S735" i="9"/>
  <c r="T46" i="9"/>
  <c r="S46" i="9"/>
  <c r="T174" i="9"/>
  <c r="S174" i="9"/>
  <c r="T292" i="9"/>
  <c r="S292" i="9"/>
  <c r="S152" i="9"/>
  <c r="T152" i="9"/>
  <c r="S964" i="9"/>
  <c r="T964" i="9"/>
  <c r="T695" i="9"/>
  <c r="S695" i="9"/>
  <c r="T559" i="9"/>
  <c r="S559" i="9"/>
  <c r="T29" i="9"/>
  <c r="S29" i="9"/>
  <c r="S314" i="9"/>
  <c r="T314" i="9"/>
  <c r="S388" i="9"/>
  <c r="T388" i="9"/>
  <c r="T655" i="9"/>
  <c r="S655" i="9"/>
  <c r="T220" i="9"/>
  <c r="S220" i="9"/>
  <c r="S635" i="9"/>
  <c r="T635" i="9"/>
  <c r="S962" i="9"/>
  <c r="T962" i="9"/>
  <c r="S877" i="9"/>
  <c r="T877" i="9"/>
  <c r="T908" i="9"/>
  <c r="S908" i="9"/>
  <c r="T815" i="9"/>
  <c r="S815" i="9"/>
  <c r="T909" i="9"/>
  <c r="S909" i="9"/>
  <c r="T730" i="9"/>
  <c r="S730" i="9"/>
  <c r="T901" i="9"/>
  <c r="S901" i="9"/>
  <c r="T970" i="9"/>
  <c r="S970" i="9"/>
  <c r="T864" i="9"/>
  <c r="S864" i="9"/>
  <c r="S654" i="9"/>
  <c r="T654" i="9"/>
  <c r="S479" i="9"/>
  <c r="T479" i="9"/>
  <c r="S125" i="9"/>
  <c r="T125" i="9"/>
  <c r="T762" i="9"/>
  <c r="S762" i="9"/>
  <c r="T784" i="9"/>
  <c r="S784" i="9"/>
  <c r="S117" i="9"/>
  <c r="T117" i="9"/>
  <c r="T98" i="9"/>
  <c r="S98" i="9"/>
  <c r="T309" i="9"/>
  <c r="S309" i="9"/>
  <c r="S430" i="9"/>
  <c r="T430" i="9"/>
  <c r="S26" i="9"/>
  <c r="T26" i="9"/>
  <c r="S155" i="9"/>
  <c r="T155" i="9"/>
  <c r="T159" i="9"/>
  <c r="S159" i="9"/>
  <c r="T329" i="9"/>
  <c r="S329" i="9"/>
  <c r="T570" i="9"/>
  <c r="S570" i="9"/>
  <c r="T186" i="9"/>
  <c r="S186" i="9"/>
  <c r="T555" i="9"/>
  <c r="S555" i="9"/>
  <c r="T723" i="9"/>
  <c r="S723" i="9"/>
  <c r="S805" i="9"/>
  <c r="T805" i="9"/>
  <c r="T83" i="9"/>
  <c r="S83" i="9"/>
  <c r="S250" i="9"/>
  <c r="T250" i="9"/>
  <c r="T337" i="9"/>
  <c r="S337" i="9"/>
  <c r="S861" i="9"/>
  <c r="T861" i="9"/>
  <c r="T854" i="9"/>
  <c r="S854" i="9"/>
  <c r="T628" i="9"/>
  <c r="S628" i="9"/>
  <c r="S882" i="9"/>
  <c r="T882" i="9"/>
  <c r="S348" i="9"/>
  <c r="T348" i="9"/>
  <c r="T582" i="9"/>
  <c r="S582" i="9"/>
  <c r="T755" i="9"/>
  <c r="S755" i="9"/>
  <c r="S957" i="9"/>
  <c r="T957" i="9"/>
  <c r="T896" i="9"/>
  <c r="S896" i="9"/>
  <c r="T894" i="9"/>
  <c r="S894" i="9"/>
  <c r="S151" i="9"/>
  <c r="T151" i="9"/>
  <c r="T589" i="9"/>
  <c r="S589" i="9"/>
  <c r="T480" i="9"/>
  <c r="S480" i="9"/>
  <c r="S189" i="9"/>
  <c r="T189" i="9"/>
  <c r="T428" i="9"/>
  <c r="S428" i="9"/>
  <c r="S215" i="9"/>
  <c r="T215" i="9"/>
  <c r="T486" i="9"/>
  <c r="S486" i="9"/>
  <c r="S797" i="9"/>
  <c r="T797" i="9"/>
  <c r="T168" i="9"/>
  <c r="S168" i="9"/>
  <c r="T740" i="9"/>
  <c r="S740" i="9"/>
  <c r="T651" i="9"/>
  <c r="S651" i="9"/>
  <c r="T295" i="9"/>
  <c r="S295" i="9"/>
  <c r="T434" i="9"/>
  <c r="S434" i="9"/>
  <c r="S657" i="9"/>
  <c r="T657" i="9"/>
  <c r="S35" i="9"/>
  <c r="T35" i="9"/>
  <c r="T341" i="9"/>
  <c r="S341" i="9"/>
  <c r="T319" i="9"/>
  <c r="S319" i="9"/>
  <c r="T528" i="9"/>
  <c r="S528" i="9"/>
  <c r="T457" i="9"/>
  <c r="S457" i="9"/>
  <c r="T767" i="9"/>
  <c r="S767" i="9"/>
  <c r="T543" i="9"/>
  <c r="S543" i="9"/>
  <c r="T707" i="9"/>
  <c r="S707" i="9"/>
  <c r="T328" i="9"/>
  <c r="S328" i="9"/>
  <c r="T731" i="9"/>
  <c r="S731" i="9"/>
  <c r="T335" i="9"/>
  <c r="S335" i="9"/>
  <c r="T484" i="9"/>
  <c r="S484" i="9"/>
  <c r="T981" i="9"/>
  <c r="S981" i="9"/>
  <c r="S554" i="9"/>
  <c r="T554" i="9"/>
  <c r="S521" i="9"/>
  <c r="T521" i="9"/>
  <c r="T38" i="9"/>
  <c r="S38" i="9"/>
  <c r="T383" i="9"/>
  <c r="S383" i="9"/>
  <c r="S127" i="9"/>
  <c r="T127" i="9"/>
  <c r="S564" i="9"/>
  <c r="T564" i="9"/>
  <c r="T830" i="9"/>
  <c r="S830" i="9"/>
  <c r="T94" i="9"/>
  <c r="S94" i="9"/>
  <c r="S455" i="9"/>
  <c r="T455" i="9"/>
  <c r="T21" i="9"/>
  <c r="S21" i="9"/>
  <c r="T58" i="9"/>
  <c r="S58" i="9"/>
  <c r="T452" i="9"/>
  <c r="S452" i="9"/>
  <c r="T86" i="9"/>
  <c r="S86" i="9"/>
  <c r="T55" i="9"/>
  <c r="S55" i="9"/>
  <c r="T304" i="9"/>
  <c r="S304" i="9"/>
  <c r="T368" i="9"/>
  <c r="S368" i="9"/>
  <c r="T949" i="9"/>
  <c r="S949" i="9"/>
  <c r="T1004" i="9"/>
  <c r="S1004" i="9"/>
  <c r="T87" i="9"/>
  <c r="S87" i="9"/>
  <c r="T869" i="9"/>
  <c r="S869" i="9"/>
  <c r="T195" i="9"/>
  <c r="S195" i="9"/>
  <c r="T534" i="9"/>
  <c r="S534" i="9"/>
  <c r="S598" i="9"/>
  <c r="T598" i="9"/>
  <c r="T446" i="9"/>
  <c r="S446" i="9"/>
  <c r="T219" i="9"/>
  <c r="S219" i="9"/>
  <c r="S856" i="9"/>
  <c r="T856" i="9"/>
  <c r="T448" i="9"/>
  <c r="S448" i="9"/>
  <c r="T583" i="9"/>
  <c r="S583" i="9"/>
  <c r="S627" i="9"/>
  <c r="T627" i="9"/>
  <c r="T510" i="9"/>
  <c r="S510" i="9"/>
  <c r="S146" i="9"/>
  <c r="T146" i="9"/>
  <c r="T196" i="9"/>
  <c r="S196" i="9"/>
  <c r="S713" i="9"/>
  <c r="T713" i="9"/>
  <c r="S108" i="9"/>
  <c r="T108" i="9"/>
  <c r="T76" i="9"/>
  <c r="S76" i="9"/>
  <c r="T276" i="9"/>
  <c r="S276" i="9"/>
  <c r="T597" i="9"/>
  <c r="S597" i="9"/>
  <c r="T289" i="9"/>
  <c r="S289" i="9"/>
  <c r="T783" i="9"/>
  <c r="S783" i="9"/>
  <c r="T442" i="9"/>
  <c r="S442" i="9"/>
  <c r="S649" i="9"/>
  <c r="T649" i="9"/>
  <c r="S643" i="9"/>
  <c r="T643" i="9"/>
  <c r="T401" i="9"/>
  <c r="S401" i="9"/>
  <c r="S353" i="9"/>
  <c r="T353" i="9"/>
  <c r="T135" i="9"/>
  <c r="S135" i="9"/>
  <c r="S300" i="9"/>
  <c r="T300" i="9"/>
  <c r="T438" i="9"/>
  <c r="S438" i="9"/>
  <c r="T979" i="9"/>
  <c r="S979" i="9"/>
  <c r="T563" i="9"/>
  <c r="S563" i="9"/>
  <c r="S859" i="9"/>
  <c r="T859" i="9"/>
  <c r="S932" i="9"/>
  <c r="T932" i="9"/>
  <c r="T171" i="9"/>
  <c r="S171" i="9"/>
  <c r="S485" i="9"/>
  <c r="T485" i="9"/>
  <c r="T502" i="9"/>
  <c r="S502" i="9"/>
  <c r="T315" i="9"/>
  <c r="S315" i="9"/>
  <c r="T679" i="9"/>
  <c r="S679" i="9"/>
  <c r="S322" i="9"/>
  <c r="T322" i="9"/>
  <c r="S82" i="9"/>
  <c r="T82" i="9"/>
  <c r="T953" i="9"/>
  <c r="S953" i="9"/>
  <c r="T80" i="9"/>
  <c r="S80" i="9"/>
  <c r="T694" i="9"/>
  <c r="S694" i="9"/>
  <c r="S845" i="9"/>
  <c r="T845" i="9"/>
  <c r="S103" i="9"/>
  <c r="T103" i="9"/>
  <c r="T241" i="9"/>
  <c r="S241" i="9"/>
  <c r="S216" i="9"/>
  <c r="T216" i="9"/>
  <c r="S972" i="9"/>
  <c r="T972" i="9"/>
  <c r="T819" i="9"/>
  <c r="S819" i="9"/>
  <c r="T969" i="9"/>
  <c r="S969" i="9"/>
  <c r="S948" i="9"/>
  <c r="T948" i="9"/>
  <c r="T284" i="9"/>
  <c r="S284" i="9"/>
  <c r="S768" i="9"/>
  <c r="T768" i="9"/>
  <c r="T776" i="9"/>
  <c r="S776" i="9"/>
  <c r="T924" i="9"/>
  <c r="S924" i="9"/>
  <c r="T857" i="9"/>
  <c r="S857" i="9"/>
  <c r="T45" i="10"/>
  <c r="S45" i="10"/>
  <c r="T138" i="10"/>
  <c r="S138" i="10"/>
  <c r="T246" i="10"/>
  <c r="S246" i="10"/>
  <c r="T774" i="10"/>
  <c r="S774" i="10"/>
  <c r="T890" i="10"/>
  <c r="S890" i="10"/>
  <c r="S977" i="10"/>
  <c r="T977" i="10"/>
  <c r="S810" i="10"/>
  <c r="T810" i="10"/>
  <c r="T831" i="10"/>
  <c r="S831" i="10"/>
  <c r="T501" i="10"/>
  <c r="S501" i="10"/>
  <c r="T761" i="10"/>
  <c r="S761" i="10"/>
  <c r="T113" i="10"/>
  <c r="S113" i="10"/>
  <c r="T103" i="10"/>
  <c r="S103" i="10"/>
  <c r="S702" i="10"/>
  <c r="T702" i="10"/>
  <c r="T967" i="10"/>
  <c r="S967" i="10"/>
  <c r="T877" i="10"/>
  <c r="S877" i="10"/>
  <c r="S341" i="10"/>
  <c r="T341" i="10"/>
  <c r="T596" i="10"/>
  <c r="S596" i="10"/>
  <c r="T786" i="10"/>
  <c r="S786" i="10"/>
  <c r="T31" i="10"/>
  <c r="S31" i="10"/>
  <c r="T311" i="10"/>
  <c r="S311" i="10"/>
  <c r="T400" i="10"/>
  <c r="S400" i="10"/>
  <c r="T205" i="10"/>
  <c r="S205" i="10"/>
  <c r="S726" i="10"/>
  <c r="T726" i="10"/>
  <c r="S458" i="10"/>
  <c r="T458" i="10"/>
  <c r="T729" i="10"/>
  <c r="S729" i="10"/>
  <c r="T64" i="10"/>
  <c r="S64" i="10"/>
  <c r="T427" i="10"/>
  <c r="S427" i="10"/>
  <c r="T296" i="10"/>
  <c r="S296" i="10"/>
  <c r="T444" i="10"/>
  <c r="S444" i="10"/>
  <c r="T335" i="10"/>
  <c r="S335" i="10"/>
  <c r="T453" i="10"/>
  <c r="S453" i="10"/>
  <c r="T777" i="10"/>
  <c r="S777" i="10"/>
  <c r="T893" i="10"/>
  <c r="S893" i="10"/>
  <c r="S1003" i="10"/>
  <c r="T1003" i="10"/>
  <c r="T484" i="10"/>
  <c r="S484" i="10"/>
  <c r="S980" i="10"/>
  <c r="T980" i="10"/>
  <c r="S571" i="10"/>
  <c r="T571" i="10"/>
  <c r="T952" i="10"/>
  <c r="S952" i="10"/>
  <c r="T597" i="10"/>
  <c r="S597" i="10"/>
  <c r="T81" i="10"/>
  <c r="S81" i="10"/>
  <c r="T259" i="10"/>
  <c r="S259" i="10"/>
  <c r="T801" i="10"/>
  <c r="S801" i="10"/>
  <c r="T834" i="10"/>
  <c r="S834" i="10"/>
  <c r="T441" i="10"/>
  <c r="S441" i="10"/>
  <c r="T33" i="10"/>
  <c r="S33" i="10"/>
  <c r="S156" i="10"/>
  <c r="T156" i="10"/>
  <c r="T798" i="10"/>
  <c r="S798" i="10"/>
  <c r="T982" i="10"/>
  <c r="S982" i="10"/>
  <c r="S986" i="10"/>
  <c r="T986" i="10"/>
  <c r="T891" i="10"/>
  <c r="S891" i="10"/>
  <c r="T460" i="10"/>
  <c r="S460" i="10"/>
  <c r="T881" i="10"/>
  <c r="S881" i="10"/>
  <c r="T580" i="10"/>
  <c r="S580" i="10"/>
  <c r="S110" i="10"/>
  <c r="T110" i="10"/>
  <c r="T120" i="10"/>
  <c r="S120" i="10"/>
  <c r="S389" i="10"/>
  <c r="T389" i="10"/>
  <c r="S194" i="10"/>
  <c r="T194" i="10"/>
  <c r="T704" i="10"/>
  <c r="S704" i="10"/>
  <c r="T196" i="10"/>
  <c r="S196" i="10"/>
  <c r="T469" i="10"/>
  <c r="S469" i="10"/>
  <c r="T863" i="10"/>
  <c r="S863" i="10"/>
  <c r="T846" i="10"/>
  <c r="S846" i="10"/>
  <c r="T37" i="10"/>
  <c r="S37" i="10"/>
  <c r="T425" i="10"/>
  <c r="S425" i="10"/>
  <c r="T570" i="10"/>
  <c r="S570" i="10"/>
  <c r="S262" i="10"/>
  <c r="T262" i="10"/>
  <c r="T773" i="10"/>
  <c r="S773" i="10"/>
  <c r="S109" i="10"/>
  <c r="T109" i="10"/>
  <c r="T573" i="10"/>
  <c r="S573" i="10"/>
  <c r="T717" i="10"/>
  <c r="S717" i="10"/>
  <c r="S302" i="10"/>
  <c r="T302" i="10"/>
  <c r="T605" i="10"/>
  <c r="S605" i="10"/>
  <c r="T77" i="10"/>
  <c r="S77" i="10"/>
  <c r="T375" i="10"/>
  <c r="S375" i="10"/>
  <c r="T308" i="10"/>
  <c r="S308" i="10"/>
  <c r="S771" i="10"/>
  <c r="T771" i="10"/>
  <c r="S927" i="10"/>
  <c r="T927" i="10"/>
  <c r="T293" i="10"/>
  <c r="S293" i="10"/>
  <c r="T505" i="10"/>
  <c r="S505" i="10"/>
  <c r="T586" i="10"/>
  <c r="S586" i="10"/>
  <c r="T949" i="10"/>
  <c r="S949" i="10"/>
  <c r="S163" i="10"/>
  <c r="T163" i="10"/>
  <c r="T765" i="10"/>
  <c r="S765" i="10"/>
  <c r="S778" i="10"/>
  <c r="T778" i="10"/>
  <c r="S858" i="10"/>
  <c r="T858" i="10"/>
  <c r="T602" i="10"/>
  <c r="S602" i="10"/>
  <c r="T277" i="10"/>
  <c r="S277" i="10"/>
  <c r="T945" i="10"/>
  <c r="S945" i="10"/>
  <c r="T287" i="10"/>
  <c r="S287" i="10"/>
  <c r="T968" i="10"/>
  <c r="S968" i="10"/>
  <c r="T69" i="10"/>
  <c r="S69" i="10"/>
  <c r="T128" i="10"/>
  <c r="S128" i="10"/>
  <c r="T1014" i="10"/>
  <c r="S1014" i="10"/>
  <c r="S405" i="10"/>
  <c r="T405" i="10"/>
  <c r="T517" i="10"/>
  <c r="S517" i="10"/>
  <c r="T598" i="10"/>
  <c r="S598" i="10"/>
  <c r="T555" i="10"/>
  <c r="S555" i="10"/>
  <c r="S38" i="10"/>
  <c r="T38" i="10"/>
  <c r="S126" i="10"/>
  <c r="T126" i="10"/>
  <c r="T189" i="10"/>
  <c r="S189" i="10"/>
  <c r="T436" i="10"/>
  <c r="S436" i="10"/>
  <c r="T88" i="10"/>
  <c r="S88" i="10"/>
  <c r="T705" i="10"/>
  <c r="S705" i="10"/>
  <c r="T687" i="10"/>
  <c r="S687" i="10"/>
  <c r="T641" i="10"/>
  <c r="S641" i="10"/>
  <c r="S437" i="10"/>
  <c r="T437" i="10"/>
  <c r="T736" i="10"/>
  <c r="S736" i="10"/>
  <c r="T319" i="10"/>
  <c r="S319" i="10"/>
  <c r="T367" i="10"/>
  <c r="S367" i="10"/>
  <c r="T548" i="10"/>
  <c r="S548" i="10"/>
  <c r="T275" i="10"/>
  <c r="S275" i="10"/>
  <c r="T500" i="10"/>
  <c r="S500" i="10"/>
  <c r="S783" i="10"/>
  <c r="T783" i="10"/>
  <c r="S118" i="10"/>
  <c r="T118" i="10"/>
  <c r="T406" i="10"/>
  <c r="S406" i="10"/>
  <c r="S678" i="10"/>
  <c r="T678" i="10"/>
  <c r="T268" i="10"/>
  <c r="S268" i="10"/>
  <c r="T241" i="10"/>
  <c r="S241" i="10"/>
  <c r="T689" i="10"/>
  <c r="S689" i="10"/>
  <c r="T716" i="10"/>
  <c r="S716" i="10"/>
  <c r="T650" i="10"/>
  <c r="S650" i="10"/>
  <c r="T862" i="10"/>
  <c r="S862" i="10"/>
  <c r="T900" i="10"/>
  <c r="S900" i="10"/>
  <c r="S474" i="10"/>
  <c r="T474" i="10"/>
  <c r="T727" i="10"/>
  <c r="S727" i="10"/>
  <c r="T946" i="10"/>
  <c r="S946" i="10"/>
  <c r="T604" i="10"/>
  <c r="S604" i="10"/>
  <c r="T443" i="10"/>
  <c r="S443" i="10"/>
  <c r="T119" i="10"/>
  <c r="S119" i="10"/>
  <c r="T679" i="10"/>
  <c r="S679" i="10"/>
  <c r="T895" i="10"/>
  <c r="S895" i="10"/>
  <c r="T134" i="10"/>
  <c r="S134" i="10"/>
  <c r="T720" i="10"/>
  <c r="S720" i="10"/>
  <c r="T882" i="10"/>
  <c r="S882" i="10"/>
  <c r="S954" i="10"/>
  <c r="T954" i="10"/>
  <c r="T997" i="10"/>
  <c r="S997" i="10"/>
  <c r="S1011" i="10"/>
  <c r="T1011" i="10"/>
  <c r="S987" i="10"/>
  <c r="T987" i="10"/>
  <c r="S388" i="10"/>
  <c r="T388" i="10"/>
  <c r="S610" i="10"/>
  <c r="T610" i="10"/>
  <c r="T767" i="10"/>
  <c r="S767" i="10"/>
  <c r="S948" i="10"/>
  <c r="T948" i="10"/>
  <c r="T969" i="10"/>
  <c r="S969" i="10"/>
  <c r="T913" i="10"/>
  <c r="S913" i="10"/>
  <c r="T153" i="10"/>
  <c r="S153" i="10"/>
  <c r="T336" i="10"/>
  <c r="S336" i="10"/>
  <c r="S878" i="10"/>
  <c r="T878" i="10"/>
  <c r="S611" i="10"/>
  <c r="T611" i="10"/>
  <c r="T356" i="10"/>
  <c r="S356" i="10"/>
  <c r="S117" i="10"/>
  <c r="T117" i="10"/>
  <c r="S472" i="10"/>
  <c r="T472" i="10"/>
  <c r="T639" i="10"/>
  <c r="S639" i="10"/>
  <c r="T40" i="10"/>
  <c r="S40" i="10"/>
  <c r="T281" i="10"/>
  <c r="S281" i="10"/>
  <c r="T339" i="10"/>
  <c r="S339" i="10"/>
  <c r="T131" i="10"/>
  <c r="S131" i="10"/>
  <c r="T263" i="10"/>
  <c r="S263" i="10"/>
  <c r="T101" i="10"/>
  <c r="S101" i="10"/>
  <c r="T305" i="10"/>
  <c r="S305" i="10"/>
  <c r="S286" i="10"/>
  <c r="T286" i="10"/>
  <c r="T366" i="10"/>
  <c r="S366" i="10"/>
  <c r="T672" i="10"/>
  <c r="S672" i="10"/>
  <c r="T669" i="10"/>
  <c r="S669" i="10"/>
  <c r="T854" i="10"/>
  <c r="S854" i="10"/>
  <c r="S843" i="10"/>
  <c r="T843" i="10"/>
  <c r="T135" i="10"/>
  <c r="S135" i="10"/>
  <c r="T457" i="10"/>
  <c r="S457" i="10"/>
  <c r="T809" i="10"/>
  <c r="S809" i="10"/>
  <c r="T72" i="10"/>
  <c r="S72" i="10"/>
  <c r="T892" i="10"/>
  <c r="S892" i="10"/>
  <c r="S886" i="10"/>
  <c r="T886" i="10"/>
  <c r="T994" i="10"/>
  <c r="S994" i="10"/>
  <c r="T177" i="10"/>
  <c r="S177" i="10"/>
  <c r="T553" i="10"/>
  <c r="S553" i="10"/>
  <c r="S725" i="10"/>
  <c r="T725" i="10"/>
  <c r="S380" i="10"/>
  <c r="T380" i="10"/>
  <c r="S951" i="10"/>
  <c r="T951" i="10"/>
  <c r="T162" i="10"/>
  <c r="S162" i="10"/>
  <c r="T818" i="10"/>
  <c r="S818" i="10"/>
  <c r="T180" i="10"/>
  <c r="S180" i="10"/>
  <c r="S239" i="10"/>
  <c r="T239" i="10"/>
  <c r="S498" i="10"/>
  <c r="T498" i="10"/>
  <c r="T112" i="10"/>
  <c r="S112" i="10"/>
  <c r="T684" i="10"/>
  <c r="S684" i="10"/>
  <c r="T525" i="10"/>
  <c r="S525" i="10"/>
  <c r="T475" i="10"/>
  <c r="S475" i="10"/>
  <c r="T300" i="10"/>
  <c r="S300" i="10"/>
  <c r="S640" i="10"/>
  <c r="T640" i="10"/>
  <c r="T540" i="10"/>
  <c r="S540" i="10"/>
  <c r="T71" i="10"/>
  <c r="S71" i="10"/>
  <c r="T257" i="10"/>
  <c r="S257" i="10"/>
  <c r="S368" i="10"/>
  <c r="T368" i="10"/>
  <c r="T295" i="10"/>
  <c r="S295" i="10"/>
  <c r="T713" i="10"/>
  <c r="S713" i="10"/>
  <c r="T549" i="10"/>
  <c r="S549" i="10"/>
  <c r="S349" i="10"/>
  <c r="T349" i="10"/>
  <c r="T249" i="10"/>
  <c r="S249" i="10"/>
  <c r="T57" i="10"/>
  <c r="S57" i="10"/>
  <c r="T111" i="10"/>
  <c r="S111" i="10"/>
  <c r="T224" i="10"/>
  <c r="S224" i="10"/>
  <c r="T352" i="10"/>
  <c r="S352" i="10"/>
  <c r="S178" i="10"/>
  <c r="T178" i="10"/>
  <c r="T655" i="10"/>
  <c r="S655" i="10"/>
  <c r="T581" i="10"/>
  <c r="S581" i="10"/>
  <c r="S223" i="10"/>
  <c r="T223" i="10"/>
  <c r="T924" i="10"/>
  <c r="S924" i="10"/>
  <c r="T754" i="10"/>
  <c r="S754" i="10"/>
  <c r="T1006" i="10"/>
  <c r="S1006" i="10"/>
  <c r="T572" i="10"/>
  <c r="S572" i="10"/>
  <c r="T533" i="10"/>
  <c r="S533" i="10"/>
  <c r="T746" i="10"/>
  <c r="S746" i="10"/>
  <c r="T749" i="10"/>
  <c r="S749" i="10"/>
  <c r="T931" i="10"/>
  <c r="S931" i="10"/>
  <c r="T988" i="10"/>
  <c r="S988" i="10"/>
  <c r="S943" i="10"/>
  <c r="T943" i="10"/>
  <c r="T817" i="10"/>
  <c r="S817" i="10"/>
  <c r="T95" i="10"/>
  <c r="S95" i="10"/>
  <c r="S325" i="10"/>
  <c r="T325" i="10"/>
  <c r="T197" i="10"/>
  <c r="S197" i="10"/>
  <c r="T574" i="10"/>
  <c r="S574" i="10"/>
  <c r="T942" i="10"/>
  <c r="S942" i="10"/>
  <c r="T408" i="10"/>
  <c r="S408" i="10"/>
  <c r="S482" i="10"/>
  <c r="T482" i="10"/>
  <c r="T342" i="10"/>
  <c r="S342" i="10"/>
  <c r="T613" i="10"/>
  <c r="S613" i="10"/>
  <c r="T565" i="10"/>
  <c r="S565" i="10"/>
  <c r="S868" i="10"/>
  <c r="T868" i="10"/>
  <c r="T165" i="10"/>
  <c r="S165" i="10"/>
  <c r="T703" i="10"/>
  <c r="S703" i="10"/>
  <c r="T149" i="10"/>
  <c r="S149" i="10"/>
  <c r="T105" i="10"/>
  <c r="S105" i="10"/>
  <c r="S424" i="10"/>
  <c r="T424" i="10"/>
  <c r="T859" i="10"/>
  <c r="S859" i="10"/>
  <c r="T606" i="10"/>
  <c r="S606" i="10"/>
  <c r="T745" i="10"/>
  <c r="S745" i="10"/>
  <c r="S497" i="10"/>
  <c r="T497" i="10"/>
  <c r="T556" i="10"/>
  <c r="S556" i="10"/>
  <c r="T747" i="10"/>
  <c r="S747" i="10"/>
  <c r="T129" i="10"/>
  <c r="S129" i="10"/>
  <c r="T32" i="10"/>
  <c r="S32" i="10"/>
  <c r="S317" i="10"/>
  <c r="T317" i="10"/>
  <c r="T750" i="10"/>
  <c r="S750" i="10"/>
  <c r="T193" i="10"/>
  <c r="S193" i="10"/>
  <c r="T65" i="10"/>
  <c r="S65" i="10"/>
  <c r="T647" i="10"/>
  <c r="S647" i="10"/>
  <c r="T516" i="10"/>
  <c r="S516" i="10"/>
  <c r="T643" i="10"/>
  <c r="S643" i="10"/>
  <c r="T173" i="10"/>
  <c r="S173" i="10"/>
  <c r="T25" i="10"/>
  <c r="S25" i="10"/>
  <c r="T159" i="10"/>
  <c r="S159" i="10"/>
  <c r="S140" i="10"/>
  <c r="T140" i="10"/>
  <c r="T327" i="10"/>
  <c r="S327" i="10"/>
  <c r="T578" i="10"/>
  <c r="S578" i="10"/>
  <c r="T344" i="10"/>
  <c r="S344" i="10"/>
  <c r="T299" i="10"/>
  <c r="S299" i="10"/>
  <c r="S304" i="10"/>
  <c r="T304" i="10"/>
  <c r="T755" i="10"/>
  <c r="S755" i="10"/>
  <c r="T712" i="10"/>
  <c r="S712" i="10"/>
  <c r="T847" i="10"/>
  <c r="S847" i="10"/>
  <c r="S935" i="10"/>
  <c r="T935" i="10"/>
  <c r="T1018" i="10"/>
  <c r="S1018" i="10"/>
  <c r="T973" i="10"/>
  <c r="S973" i="10"/>
  <c r="T728" i="10"/>
  <c r="S728" i="10"/>
  <c r="T721" i="10"/>
  <c r="S721" i="10"/>
  <c r="S1002" i="10"/>
  <c r="T1002" i="10"/>
  <c r="T981" i="10"/>
  <c r="S981" i="10"/>
  <c r="T956" i="10"/>
  <c r="S956" i="10"/>
  <c r="T972" i="10"/>
  <c r="S972" i="10"/>
  <c r="T965" i="10"/>
  <c r="S965" i="10"/>
  <c r="T961" i="10"/>
  <c r="S961" i="10"/>
  <c r="T784" i="10"/>
  <c r="S784" i="10"/>
  <c r="S898" i="10"/>
  <c r="T898" i="10"/>
  <c r="T199" i="8"/>
  <c r="S199" i="8"/>
  <c r="T716" i="8"/>
  <c r="S716" i="8"/>
  <c r="S272" i="8"/>
  <c r="T272" i="8"/>
  <c r="T179" i="8"/>
  <c r="S179" i="8"/>
  <c r="S398" i="8"/>
  <c r="T398" i="8"/>
  <c r="T563" i="8"/>
  <c r="S563" i="8"/>
  <c r="T458" i="8"/>
  <c r="S458" i="8"/>
  <c r="S636" i="8"/>
  <c r="T636" i="8"/>
  <c r="T136" i="8"/>
  <c r="S136" i="8"/>
  <c r="T308" i="8"/>
  <c r="S308" i="8"/>
  <c r="S166" i="8"/>
  <c r="T166" i="8"/>
  <c r="T87" i="8"/>
  <c r="S87" i="8"/>
  <c r="S668" i="8"/>
  <c r="T668" i="8"/>
  <c r="S838" i="8"/>
  <c r="T838" i="8"/>
  <c r="T723" i="8"/>
  <c r="S723" i="8"/>
  <c r="S514" i="8"/>
  <c r="T514" i="8"/>
  <c r="S680" i="8"/>
  <c r="T680" i="8"/>
  <c r="S862" i="8"/>
  <c r="T862" i="8"/>
  <c r="S578" i="8"/>
  <c r="T578" i="8"/>
  <c r="T982" i="8"/>
  <c r="S982" i="8"/>
  <c r="T1013" i="8"/>
  <c r="S1013" i="8"/>
  <c r="T787" i="8"/>
  <c r="S787" i="8"/>
  <c r="T288" i="8"/>
  <c r="S288" i="8"/>
  <c r="S488" i="8"/>
  <c r="T488" i="8"/>
  <c r="S94" i="8"/>
  <c r="T94" i="8"/>
  <c r="S666" i="8"/>
  <c r="T666" i="8"/>
  <c r="T836" i="8"/>
  <c r="S836" i="8"/>
  <c r="T352" i="8"/>
  <c r="S352" i="8"/>
  <c r="S472" i="8"/>
  <c r="T472" i="8"/>
  <c r="S897" i="8"/>
  <c r="T897" i="8"/>
  <c r="T692" i="8"/>
  <c r="S692" i="8"/>
  <c r="S986" i="8"/>
  <c r="T986" i="8"/>
  <c r="S176" i="8"/>
  <c r="T176" i="8"/>
  <c r="T782" i="8"/>
  <c r="S782" i="8"/>
  <c r="T652" i="8"/>
  <c r="S652" i="8"/>
  <c r="T547" i="8"/>
  <c r="S547" i="8"/>
  <c r="T712" i="8"/>
  <c r="S712" i="8"/>
  <c r="T892" i="8"/>
  <c r="S892" i="8"/>
  <c r="S556" i="8"/>
  <c r="T556" i="8"/>
  <c r="T724" i="8"/>
  <c r="S724" i="8"/>
  <c r="T583" i="8"/>
  <c r="S583" i="8"/>
  <c r="T931" i="8"/>
  <c r="S931" i="8"/>
  <c r="T795" i="8"/>
  <c r="S795" i="8"/>
  <c r="S315" i="8"/>
  <c r="T315" i="8"/>
  <c r="T766" i="8"/>
  <c r="S766" i="8"/>
  <c r="T373" i="8"/>
  <c r="S373" i="8"/>
  <c r="T544" i="8"/>
  <c r="S544" i="8"/>
  <c r="T588" i="8"/>
  <c r="S588" i="8"/>
  <c r="T693" i="8"/>
  <c r="S693" i="8"/>
  <c r="T998" i="8"/>
  <c r="S998" i="8"/>
  <c r="S748" i="8"/>
  <c r="T748" i="8"/>
  <c r="T135" i="8"/>
  <c r="S135" i="8"/>
  <c r="T388" i="8"/>
  <c r="S388" i="8"/>
  <c r="T105" i="8"/>
  <c r="S105" i="8"/>
  <c r="S246" i="8"/>
  <c r="T246" i="8"/>
  <c r="T639" i="8"/>
  <c r="S639" i="8"/>
  <c r="T404" i="8"/>
  <c r="S404" i="8"/>
  <c r="T297" i="8"/>
  <c r="S297" i="8"/>
  <c r="T1010" i="8"/>
  <c r="S1010" i="8"/>
  <c r="T930" i="8"/>
  <c r="S930" i="8"/>
  <c r="T703" i="8"/>
  <c r="S703" i="8"/>
  <c r="S402" i="8"/>
  <c r="T402" i="8"/>
  <c r="T962" i="8"/>
  <c r="S962" i="8"/>
  <c r="S1014" i="8"/>
  <c r="T1014" i="8"/>
  <c r="T51" i="8"/>
  <c r="S51" i="8"/>
  <c r="S363" i="8"/>
  <c r="T363" i="8"/>
  <c r="T47" i="8"/>
  <c r="S47" i="8"/>
  <c r="S256" i="8"/>
  <c r="T256" i="8"/>
  <c r="S426" i="8"/>
  <c r="T426" i="8"/>
  <c r="T739" i="8"/>
  <c r="S739" i="8"/>
  <c r="T482" i="8"/>
  <c r="S482" i="8"/>
  <c r="T313" i="8"/>
  <c r="S313" i="8"/>
  <c r="S265" i="8"/>
  <c r="T265" i="8"/>
  <c r="S365" i="8"/>
  <c r="T365" i="8"/>
  <c r="S448" i="8"/>
  <c r="T448" i="8"/>
  <c r="S595" i="8"/>
  <c r="T595" i="8"/>
  <c r="S289" i="8"/>
  <c r="T289" i="8"/>
  <c r="S203" i="8"/>
  <c r="T203" i="8"/>
  <c r="T798" i="8"/>
  <c r="S798" i="8"/>
  <c r="T490" i="8"/>
  <c r="S490" i="8"/>
  <c r="S817" i="8"/>
  <c r="T817" i="8"/>
  <c r="S328" i="8"/>
  <c r="T328" i="8"/>
  <c r="S286" i="8"/>
  <c r="T286" i="8"/>
  <c r="T751" i="8"/>
  <c r="S751" i="8"/>
  <c r="T856" i="8"/>
  <c r="S856" i="8"/>
  <c r="T33" i="8"/>
  <c r="S33" i="8"/>
  <c r="S248" i="8"/>
  <c r="T248" i="8"/>
  <c r="T489" i="8"/>
  <c r="S489" i="8"/>
  <c r="S761" i="8"/>
  <c r="T761" i="8"/>
  <c r="S881" i="8"/>
  <c r="T881" i="8"/>
  <c r="T990" i="8"/>
  <c r="S990" i="8"/>
  <c r="S959" i="8"/>
  <c r="T959" i="8"/>
  <c r="S771" i="8"/>
  <c r="T771" i="8"/>
  <c r="T645" i="8"/>
  <c r="S645" i="8"/>
  <c r="S424" i="8"/>
  <c r="T424" i="8"/>
  <c r="S393" i="8"/>
  <c r="T393" i="8"/>
  <c r="T381" i="8"/>
  <c r="S381" i="8"/>
  <c r="T996" i="8"/>
  <c r="S996" i="8"/>
  <c r="T238" i="8"/>
  <c r="S238" i="8"/>
  <c r="T1020" i="8"/>
  <c r="S1020" i="8"/>
  <c r="T357" i="8"/>
  <c r="S357" i="8"/>
  <c r="T79" i="8"/>
  <c r="S79" i="8"/>
  <c r="T447" i="8"/>
  <c r="S447" i="8"/>
  <c r="T574" i="8"/>
  <c r="S574" i="8"/>
  <c r="S816" i="8"/>
  <c r="T816" i="8"/>
  <c r="T755" i="8"/>
  <c r="S755" i="8"/>
  <c r="T438" i="8"/>
  <c r="S438" i="8"/>
  <c r="S110" i="8"/>
  <c r="T110" i="8"/>
  <c r="S650" i="8"/>
  <c r="T650" i="8"/>
  <c r="S430" i="8"/>
  <c r="T430" i="8"/>
  <c r="S382" i="8"/>
  <c r="T382" i="8"/>
  <c r="T52" i="8"/>
  <c r="S52" i="8"/>
  <c r="S254" i="8"/>
  <c r="T254" i="8"/>
  <c r="S948" i="8"/>
  <c r="T948" i="8"/>
  <c r="T784" i="8"/>
  <c r="S784" i="8"/>
  <c r="T386" i="8"/>
  <c r="S386" i="8"/>
  <c r="S283" i="8"/>
  <c r="T283" i="8"/>
  <c r="T608" i="8"/>
  <c r="S608" i="8"/>
  <c r="T542" i="8"/>
  <c r="S542" i="8"/>
  <c r="S720" i="8"/>
  <c r="T720" i="8"/>
  <c r="S581" i="8"/>
  <c r="T581" i="8"/>
  <c r="S944" i="8"/>
  <c r="T944" i="8"/>
  <c r="T183" i="8"/>
  <c r="S183" i="8"/>
  <c r="T550" i="8"/>
  <c r="S550" i="8"/>
  <c r="T991" i="8"/>
  <c r="S991" i="8"/>
  <c r="T437" i="8"/>
  <c r="S437" i="8"/>
  <c r="S107" i="8"/>
  <c r="T107" i="8"/>
  <c r="T844" i="8"/>
  <c r="S844" i="8"/>
  <c r="T290" i="8"/>
  <c r="S290" i="8"/>
  <c r="S385" i="8"/>
  <c r="T385" i="8"/>
  <c r="T863" i="8"/>
  <c r="S863" i="8"/>
  <c r="T410" i="8"/>
  <c r="S410" i="8"/>
  <c r="S1009" i="8"/>
  <c r="T1009" i="8"/>
  <c r="S291" i="8"/>
  <c r="T291" i="8"/>
  <c r="T916" i="8"/>
  <c r="S916" i="8"/>
  <c r="S517" i="8"/>
  <c r="T517" i="8"/>
  <c r="T955" i="8"/>
  <c r="S955" i="8"/>
  <c r="S129" i="8"/>
  <c r="T129" i="8"/>
  <c r="S180" i="8"/>
  <c r="T180" i="8"/>
  <c r="T228" i="8"/>
  <c r="S228" i="8"/>
  <c r="T904" i="8"/>
  <c r="S904" i="8"/>
  <c r="T871" i="8"/>
  <c r="S871" i="8"/>
  <c r="T687" i="8"/>
  <c r="S687" i="8"/>
  <c r="T380" i="8"/>
  <c r="S380" i="8"/>
  <c r="S269" i="8"/>
  <c r="T269" i="8"/>
  <c r="T551" i="8"/>
  <c r="S551" i="8"/>
  <c r="S552" i="8"/>
  <c r="T552" i="8"/>
  <c r="T832" i="8"/>
  <c r="S832" i="8"/>
  <c r="T567" i="8"/>
  <c r="S567" i="8"/>
  <c r="T336" i="8"/>
  <c r="S336" i="8"/>
  <c r="T120" i="8"/>
  <c r="S120" i="8"/>
  <c r="S160" i="8"/>
  <c r="T160" i="8"/>
  <c r="S961" i="8"/>
  <c r="T961" i="8"/>
  <c r="T935" i="8"/>
  <c r="S935" i="8"/>
  <c r="S96" i="8"/>
  <c r="T96" i="8"/>
  <c r="T908" i="8"/>
  <c r="S908" i="8"/>
  <c r="T1021" i="8"/>
  <c r="S1021" i="8"/>
  <c r="S628" i="8"/>
  <c r="T628" i="8"/>
  <c r="S573" i="8"/>
  <c r="T573" i="8"/>
  <c r="T914" i="8"/>
  <c r="S914" i="8"/>
  <c r="T27" i="8"/>
  <c r="S27" i="8"/>
  <c r="S921" i="8"/>
  <c r="T921" i="8"/>
  <c r="T191" i="8"/>
  <c r="S191" i="8"/>
  <c r="T389" i="8"/>
  <c r="S389" i="8"/>
  <c r="S653" i="8"/>
  <c r="T653" i="8"/>
  <c r="T560" i="8"/>
  <c r="S560" i="8"/>
  <c r="S943" i="8"/>
  <c r="T943" i="8"/>
  <c r="T72" i="8"/>
  <c r="S72" i="8"/>
  <c r="T527" i="8"/>
  <c r="S527" i="8"/>
  <c r="S940" i="8"/>
  <c r="T940" i="8"/>
  <c r="S744" i="8"/>
  <c r="T744" i="8"/>
  <c r="T115" i="8"/>
  <c r="S115" i="8"/>
  <c r="T201" i="8"/>
  <c r="S201" i="8"/>
  <c r="T1004" i="8"/>
  <c r="S1004" i="8"/>
  <c r="S83" i="8"/>
  <c r="T83" i="8"/>
  <c r="T786" i="8"/>
  <c r="S786" i="8"/>
  <c r="S864" i="8"/>
  <c r="T864" i="8"/>
  <c r="T835" i="8"/>
  <c r="S835" i="8"/>
  <c r="S142" i="8"/>
  <c r="T142" i="8"/>
  <c r="S234" i="8"/>
  <c r="T234" i="8"/>
  <c r="T337" i="8"/>
  <c r="S337" i="8"/>
  <c r="T144" i="8"/>
  <c r="S144" i="8"/>
  <c r="S266" i="8"/>
  <c r="T266" i="8"/>
  <c r="S603" i="8"/>
  <c r="T603" i="8"/>
  <c r="T590" i="8"/>
  <c r="S590" i="8"/>
  <c r="T853" i="8"/>
  <c r="S853" i="8"/>
  <c r="T80" i="8"/>
  <c r="S80" i="8"/>
  <c r="S312" i="8"/>
  <c r="T312" i="8"/>
  <c r="S860" i="8"/>
  <c r="T860" i="8"/>
  <c r="S732" i="8"/>
  <c r="T732" i="8"/>
  <c r="S93" i="8"/>
  <c r="T93" i="8"/>
  <c r="T69" i="8"/>
  <c r="S69" i="8"/>
  <c r="T284" i="8"/>
  <c r="S284" i="8"/>
  <c r="T515" i="8"/>
  <c r="S515" i="8"/>
  <c r="T960" i="8"/>
  <c r="S960" i="8"/>
  <c r="S951" i="8"/>
  <c r="T951" i="8"/>
  <c r="S1002" i="8"/>
  <c r="T1002" i="8"/>
  <c r="S330" i="8"/>
  <c r="T330" i="8"/>
  <c r="T615" i="8"/>
  <c r="S615" i="8"/>
  <c r="T495" i="8"/>
  <c r="S495" i="8"/>
  <c r="S886" i="8"/>
  <c r="T886" i="8"/>
  <c r="S1025" i="8"/>
  <c r="T1025" i="8"/>
  <c r="S597" i="8"/>
  <c r="T597" i="8"/>
  <c r="T981" i="8"/>
  <c r="S981" i="8"/>
  <c r="T715" i="8"/>
  <c r="S715" i="8"/>
  <c r="T985" i="8"/>
  <c r="S985" i="8"/>
  <c r="T733" i="8"/>
  <c r="S733" i="8"/>
  <c r="S442" i="8"/>
  <c r="T442" i="8"/>
  <c r="T497" i="8"/>
  <c r="S497" i="8"/>
  <c r="S872" i="8"/>
  <c r="T872" i="8"/>
  <c r="T434" i="8"/>
  <c r="S434" i="8"/>
  <c r="S736" i="8"/>
  <c r="T736" i="8"/>
  <c r="S878" i="8"/>
  <c r="T878" i="8"/>
  <c r="S995" i="8"/>
  <c r="T995" i="8"/>
  <c r="T709" i="8"/>
  <c r="S709" i="8"/>
  <c r="T293" i="8"/>
  <c r="S293" i="8"/>
  <c r="S345" i="8"/>
  <c r="T345" i="8"/>
  <c r="T461" i="8"/>
  <c r="S461" i="8"/>
  <c r="T554" i="8"/>
  <c r="S554" i="8"/>
  <c r="S599" i="8"/>
  <c r="T599" i="8"/>
  <c r="S466" i="8"/>
  <c r="T466" i="8"/>
  <c r="T570" i="8"/>
  <c r="S570" i="8"/>
  <c r="T1005" i="8"/>
  <c r="S1005" i="8"/>
  <c r="T956" i="8"/>
  <c r="S956" i="8"/>
  <c r="S235" i="8"/>
  <c r="T235" i="8"/>
  <c r="S669" i="8"/>
  <c r="T669" i="8"/>
  <c r="S846" i="8"/>
  <c r="T846" i="8"/>
  <c r="T946" i="8"/>
  <c r="S946" i="8"/>
  <c r="T224" i="8"/>
  <c r="S224" i="8"/>
  <c r="S267" i="8"/>
  <c r="T267" i="8"/>
  <c r="T708" i="8"/>
  <c r="S708" i="8"/>
  <c r="S700" i="8"/>
  <c r="T700" i="8"/>
  <c r="T644" i="8"/>
  <c r="S644" i="8"/>
  <c r="S769" i="8"/>
  <c r="T769" i="8"/>
  <c r="S507" i="8"/>
  <c r="T507" i="8"/>
  <c r="S647" i="8"/>
  <c r="T647" i="8"/>
  <c r="S945" i="8"/>
  <c r="T945" i="8"/>
  <c r="S38" i="8"/>
  <c r="T38" i="8"/>
  <c r="T939" i="8"/>
  <c r="S939" i="8"/>
  <c r="T664" i="8"/>
  <c r="S664" i="8"/>
  <c r="T791" i="8"/>
  <c r="S791" i="8"/>
  <c r="S777" i="8"/>
  <c r="T777" i="8"/>
  <c r="T519" i="8"/>
  <c r="S519" i="8"/>
  <c r="S763" i="8"/>
  <c r="T763" i="8"/>
  <c r="T524" i="8"/>
  <c r="S524" i="8"/>
  <c r="T572" i="8"/>
  <c r="S572" i="8"/>
  <c r="T242" i="8"/>
  <c r="S242" i="8"/>
  <c r="T794" i="8"/>
  <c r="S794" i="8"/>
  <c r="T968" i="8"/>
  <c r="S968" i="8"/>
  <c r="S317" i="8"/>
  <c r="T317" i="8"/>
  <c r="S189" i="8"/>
  <c r="T189" i="8"/>
  <c r="T253" i="8"/>
  <c r="S253" i="8"/>
  <c r="T568" i="8"/>
  <c r="S568" i="8"/>
  <c r="T245" i="8"/>
  <c r="S245" i="8"/>
  <c r="T197" i="8"/>
  <c r="S197" i="8"/>
  <c r="S803" i="8"/>
  <c r="T803" i="8"/>
  <c r="T133" i="8"/>
  <c r="S133" i="8"/>
  <c r="T831" i="8"/>
  <c r="S831" i="8"/>
  <c r="S118" i="8"/>
  <c r="T118" i="8"/>
  <c r="S988" i="8"/>
  <c r="T988" i="8"/>
  <c r="S980" i="8"/>
  <c r="T980" i="8"/>
  <c r="T976" i="8"/>
  <c r="S976" i="8"/>
  <c r="T361" i="8"/>
  <c r="S361" i="8"/>
  <c r="T1006" i="8"/>
  <c r="S1006" i="8"/>
  <c r="S706" i="8"/>
  <c r="T706" i="8"/>
  <c r="S81" i="8"/>
  <c r="T81" i="8"/>
  <c r="S374" i="8"/>
  <c r="T374" i="8"/>
  <c r="S333" i="8"/>
  <c r="T333" i="8"/>
  <c r="S684" i="8"/>
  <c r="T684" i="8"/>
  <c r="T888" i="8"/>
  <c r="S888" i="8"/>
  <c r="S491" i="8"/>
  <c r="T491" i="8"/>
  <c r="S90" i="7"/>
  <c r="T90" i="7"/>
  <c r="T330" i="7"/>
  <c r="S330" i="7"/>
  <c r="T785" i="7"/>
  <c r="S785" i="7"/>
  <c r="T834" i="7"/>
  <c r="S834" i="7"/>
  <c r="T233" i="7"/>
  <c r="S233" i="7"/>
  <c r="T389" i="7"/>
  <c r="S389" i="7"/>
  <c r="T698" i="7"/>
  <c r="S698" i="7"/>
  <c r="T66" i="7"/>
  <c r="S66" i="7"/>
  <c r="T442" i="7"/>
  <c r="S442" i="7"/>
  <c r="S146" i="7"/>
  <c r="T146" i="7"/>
  <c r="S495" i="7"/>
  <c r="T495" i="7"/>
  <c r="S817" i="7"/>
  <c r="T817" i="7"/>
  <c r="S167" i="7"/>
  <c r="T167" i="7"/>
  <c r="T466" i="7"/>
  <c r="S466" i="7"/>
  <c r="T569" i="7"/>
  <c r="S569" i="7"/>
  <c r="T754" i="7"/>
  <c r="S754" i="7"/>
  <c r="S175" i="7"/>
  <c r="T175" i="7"/>
  <c r="T361" i="7"/>
  <c r="S361" i="7"/>
  <c r="T750" i="7"/>
  <c r="S750" i="7"/>
  <c r="T45" i="7"/>
  <c r="S45" i="7"/>
  <c r="S58" i="7"/>
  <c r="T58" i="7"/>
  <c r="T262" i="7"/>
  <c r="S262" i="7"/>
  <c r="S908" i="7"/>
  <c r="T908" i="7"/>
  <c r="T730" i="7"/>
  <c r="S730" i="7"/>
  <c r="T903" i="7"/>
  <c r="S903" i="7"/>
  <c r="S720" i="7"/>
  <c r="T720" i="7"/>
  <c r="T431" i="7"/>
  <c r="S431" i="7"/>
  <c r="S938" i="7"/>
  <c r="T938" i="7"/>
  <c r="S902" i="7"/>
  <c r="T902" i="7"/>
  <c r="S1019" i="7"/>
  <c r="T1019" i="7"/>
  <c r="T334" i="7"/>
  <c r="S334" i="7"/>
  <c r="T383" i="7"/>
  <c r="S383" i="7"/>
  <c r="T286" i="7"/>
  <c r="S286" i="7"/>
  <c r="T957" i="7"/>
  <c r="S957" i="7"/>
  <c r="T1014" i="7"/>
  <c r="S1014" i="7"/>
  <c r="S1025" i="7"/>
  <c r="T1025" i="7"/>
  <c r="T357" i="7"/>
  <c r="S357" i="7"/>
  <c r="T253" i="7"/>
  <c r="S253" i="7"/>
  <c r="T140" i="7"/>
  <c r="S140" i="7"/>
  <c r="S258" i="7"/>
  <c r="T258" i="7"/>
  <c r="S300" i="7"/>
  <c r="T300" i="7"/>
  <c r="S102" i="7"/>
  <c r="T102" i="7"/>
  <c r="S226" i="7"/>
  <c r="T226" i="7"/>
  <c r="T145" i="7"/>
  <c r="S145" i="7"/>
  <c r="S786" i="7"/>
  <c r="T786" i="7"/>
  <c r="S695" i="7"/>
  <c r="T695" i="7"/>
  <c r="S302" i="7"/>
  <c r="T302" i="7"/>
  <c r="T657" i="7"/>
  <c r="S657" i="7"/>
  <c r="S499" i="7"/>
  <c r="T499" i="7"/>
  <c r="T494" i="7"/>
  <c r="S494" i="7"/>
  <c r="T88" i="7"/>
  <c r="S88" i="7"/>
  <c r="T82" i="7"/>
  <c r="S82" i="7"/>
  <c r="T370" i="7"/>
  <c r="S370" i="7"/>
  <c r="T770" i="7"/>
  <c r="S770" i="7"/>
  <c r="S481" i="7"/>
  <c r="T481" i="7"/>
  <c r="T578" i="7"/>
  <c r="S578" i="7"/>
  <c r="S236" i="7"/>
  <c r="T236" i="7"/>
  <c r="T311" i="7"/>
  <c r="S311" i="7"/>
  <c r="S282" i="7"/>
  <c r="T282" i="7"/>
  <c r="T992" i="7"/>
  <c r="S992" i="7"/>
  <c r="T666" i="7"/>
  <c r="S666" i="7"/>
  <c r="S1002" i="7"/>
  <c r="T1002" i="7"/>
  <c r="T950" i="7"/>
  <c r="S950" i="7"/>
  <c r="T182" i="7"/>
  <c r="S182" i="7"/>
  <c r="T317" i="7"/>
  <c r="S317" i="7"/>
  <c r="T566" i="7"/>
  <c r="S566" i="7"/>
  <c r="S220" i="7"/>
  <c r="T220" i="7"/>
  <c r="T188" i="7"/>
  <c r="S188" i="7"/>
  <c r="T743" i="7"/>
  <c r="S743" i="7"/>
  <c r="S889" i="7"/>
  <c r="T889" i="7"/>
  <c r="S840" i="7"/>
  <c r="T840" i="7"/>
  <c r="T472" i="7"/>
  <c r="S472" i="7"/>
  <c r="T937" i="7"/>
  <c r="S937" i="7"/>
  <c r="T880" i="7"/>
  <c r="S880" i="7"/>
  <c r="T702" i="7"/>
  <c r="S702" i="7"/>
  <c r="T941" i="7"/>
  <c r="S941" i="7"/>
  <c r="T89" i="7"/>
  <c r="S89" i="7"/>
  <c r="T540" i="7"/>
  <c r="S540" i="7"/>
  <c r="T935" i="7"/>
  <c r="S935" i="7"/>
  <c r="S822" i="7"/>
  <c r="T822" i="7"/>
  <c r="T397" i="7"/>
  <c r="S397" i="7"/>
  <c r="T124" i="7"/>
  <c r="S124" i="7"/>
  <c r="T410" i="7"/>
  <c r="S410" i="7"/>
  <c r="T52" i="7"/>
  <c r="S52" i="7"/>
  <c r="S249" i="7"/>
  <c r="T249" i="7"/>
  <c r="T490" i="7"/>
  <c r="S490" i="7"/>
  <c r="S857" i="7"/>
  <c r="T857" i="7"/>
  <c r="T406" i="7"/>
  <c r="S406" i="7"/>
  <c r="S326" i="7"/>
  <c r="T326" i="7"/>
  <c r="T44" i="7"/>
  <c r="S44" i="7"/>
  <c r="S952" i="7"/>
  <c r="T952" i="7"/>
  <c r="T430" i="7"/>
  <c r="S430" i="7"/>
  <c r="T757" i="7"/>
  <c r="S757" i="7"/>
  <c r="S946" i="7"/>
  <c r="T946" i="7"/>
  <c r="T109" i="7"/>
  <c r="S109" i="7"/>
  <c r="T576" i="7"/>
  <c r="S576" i="7"/>
  <c r="S193" i="7"/>
  <c r="T193" i="7"/>
  <c r="T269" i="7"/>
  <c r="S269" i="7"/>
  <c r="T136" i="7"/>
  <c r="S136" i="7"/>
  <c r="T574" i="7"/>
  <c r="S574" i="7"/>
  <c r="T809" i="7"/>
  <c r="S809" i="7"/>
  <c r="T257" i="7"/>
  <c r="S257" i="7"/>
  <c r="T891" i="7"/>
  <c r="S891" i="7"/>
  <c r="S670" i="7"/>
  <c r="T670" i="7"/>
  <c r="S694" i="7"/>
  <c r="T694" i="7"/>
  <c r="S784" i="7"/>
  <c r="T784" i="7"/>
  <c r="T966" i="7"/>
  <c r="S966" i="7"/>
  <c r="S1016" i="7"/>
  <c r="T1016" i="7"/>
  <c r="T327" i="7"/>
  <c r="S327" i="7"/>
  <c r="T898" i="7"/>
  <c r="S898" i="7"/>
  <c r="T642" i="7"/>
  <c r="S642" i="7"/>
  <c r="S93" i="7"/>
  <c r="T93" i="7"/>
  <c r="S933" i="7"/>
  <c r="T933" i="7"/>
  <c r="T353" i="7"/>
  <c r="S353" i="7"/>
  <c r="T278" i="7"/>
  <c r="S278" i="7"/>
  <c r="S235" i="7"/>
  <c r="T235" i="7"/>
  <c r="S787" i="7"/>
  <c r="T787" i="7"/>
  <c r="T142" i="7"/>
  <c r="S142" i="7"/>
  <c r="S470" i="7"/>
  <c r="T470" i="7"/>
  <c r="S366" i="7"/>
  <c r="T366" i="7"/>
  <c r="T978" i="7"/>
  <c r="S978" i="7"/>
  <c r="T988" i="7"/>
  <c r="S988" i="7"/>
  <c r="S191" i="7"/>
  <c r="T191" i="7"/>
  <c r="T747" i="7"/>
  <c r="S747" i="7"/>
  <c r="S584" i="7"/>
  <c r="T584" i="7"/>
  <c r="T793" i="7"/>
  <c r="S793" i="7"/>
  <c r="S927" i="7"/>
  <c r="T927" i="7"/>
  <c r="T255" i="7"/>
  <c r="S255" i="7"/>
  <c r="S551" i="7"/>
  <c r="T551" i="7"/>
  <c r="T451" i="7"/>
  <c r="S451" i="7"/>
  <c r="S49" i="7"/>
  <c r="T49" i="7"/>
  <c r="T57" i="7"/>
  <c r="S57" i="7"/>
  <c r="T427" i="7"/>
  <c r="S427" i="7"/>
  <c r="T315" i="7"/>
  <c r="S315" i="7"/>
  <c r="S260" i="7"/>
  <c r="T260" i="7"/>
  <c r="T170" i="7"/>
  <c r="S170" i="7"/>
  <c r="T164" i="7"/>
  <c r="S164" i="7"/>
  <c r="T251" i="7"/>
  <c r="S251" i="7"/>
  <c r="T675" i="7"/>
  <c r="S675" i="7"/>
  <c r="S779" i="7"/>
  <c r="T779" i="7"/>
  <c r="T78" i="7"/>
  <c r="S78" i="7"/>
  <c r="T118" i="7"/>
  <c r="S118" i="7"/>
  <c r="T500" i="7"/>
  <c r="S500" i="7"/>
  <c r="T832" i="7"/>
  <c r="S832" i="7"/>
  <c r="T570" i="7"/>
  <c r="S570" i="7"/>
  <c r="T766" i="7"/>
  <c r="S766" i="7"/>
  <c r="S994" i="7"/>
  <c r="T994" i="7"/>
  <c r="T377" i="7"/>
  <c r="S377" i="7"/>
  <c r="S53" i="7"/>
  <c r="T53" i="7"/>
  <c r="S298" i="7"/>
  <c r="T298" i="7"/>
  <c r="S348" i="7"/>
  <c r="T348" i="7"/>
  <c r="T742" i="7"/>
  <c r="S742" i="7"/>
  <c r="T504" i="7"/>
  <c r="S504" i="7"/>
  <c r="S207" i="7"/>
  <c r="T207" i="7"/>
  <c r="T1010" i="7"/>
  <c r="S1010" i="7"/>
  <c r="S483" i="7"/>
  <c r="T483" i="7"/>
  <c r="S299" i="7"/>
  <c r="T299" i="7"/>
  <c r="S738" i="7"/>
  <c r="T738" i="7"/>
  <c r="T1006" i="7"/>
  <c r="S1006" i="7"/>
  <c r="T929" i="7"/>
  <c r="S929" i="7"/>
  <c r="T560" i="7"/>
  <c r="S560" i="7"/>
  <c r="S587" i="7"/>
  <c r="T587" i="7"/>
  <c r="S979" i="7"/>
  <c r="T979" i="7"/>
  <c r="S97" i="7"/>
  <c r="T97" i="7"/>
  <c r="T29" i="7"/>
  <c r="S29" i="7"/>
  <c r="T266" i="7"/>
  <c r="S266" i="7"/>
  <c r="T539" i="7"/>
  <c r="S539" i="7"/>
  <c r="T550" i="7"/>
  <c r="S550" i="7"/>
  <c r="S521" i="7"/>
  <c r="T521" i="7"/>
  <c r="T722" i="7"/>
  <c r="S722" i="7"/>
  <c r="T100" i="7"/>
  <c r="S100" i="7"/>
  <c r="T129" i="7"/>
  <c r="S129" i="7"/>
  <c r="T161" i="7"/>
  <c r="S161" i="7"/>
  <c r="S707" i="7"/>
  <c r="T707" i="7"/>
  <c r="S565" i="7"/>
  <c r="T565" i="7"/>
  <c r="T390" i="7"/>
  <c r="S390" i="7"/>
  <c r="T564" i="7"/>
  <c r="S564" i="7"/>
  <c r="S523" i="7"/>
  <c r="T523" i="7"/>
  <c r="T650" i="7"/>
  <c r="S650" i="7"/>
  <c r="S910" i="7"/>
  <c r="T910" i="7"/>
  <c r="T439" i="7"/>
  <c r="S439" i="7"/>
  <c r="T685" i="7"/>
  <c r="S685" i="7"/>
  <c r="S497" i="7"/>
  <c r="T497" i="7"/>
  <c r="T597" i="7"/>
  <c r="S597" i="7"/>
  <c r="S230" i="7"/>
  <c r="T230" i="7"/>
  <c r="S1022" i="7"/>
  <c r="T1022" i="7"/>
  <c r="S939" i="7"/>
  <c r="T939" i="7"/>
  <c r="T989" i="7"/>
  <c r="S989" i="7"/>
  <c r="T961" i="7"/>
  <c r="S961" i="7"/>
  <c r="T153" i="7"/>
  <c r="S153" i="7"/>
  <c r="S648" i="7"/>
  <c r="T648" i="7"/>
  <c r="S435" i="7"/>
  <c r="T435" i="7"/>
  <c r="S151" i="7"/>
  <c r="T151" i="7"/>
  <c r="T705" i="7"/>
  <c r="S705" i="7"/>
  <c r="T321" i="7"/>
  <c r="S321" i="7"/>
  <c r="T488" i="7"/>
  <c r="S488" i="7"/>
  <c r="S835" i="7"/>
  <c r="T835" i="7"/>
  <c r="T993" i="7"/>
  <c r="S993" i="7"/>
  <c r="T197" i="7"/>
  <c r="S197" i="7"/>
  <c r="T294" i="7"/>
  <c r="S294" i="7"/>
  <c r="T947" i="7"/>
  <c r="S947" i="7"/>
  <c r="T862" i="7"/>
  <c r="S862" i="7"/>
  <c r="T201" i="7"/>
  <c r="S201" i="7"/>
  <c r="T176" i="7"/>
  <c r="S176" i="7"/>
  <c r="S84" i="7"/>
  <c r="T84" i="7"/>
  <c r="T174" i="7"/>
  <c r="S174" i="7"/>
  <c r="S663" i="7"/>
  <c r="T663" i="7"/>
  <c r="T121" i="7"/>
  <c r="S121" i="7"/>
  <c r="S931" i="7"/>
  <c r="T931" i="7"/>
  <c r="T69" i="7"/>
  <c r="S69" i="7"/>
  <c r="S273" i="7"/>
  <c r="T273" i="7"/>
  <c r="T297" i="7"/>
  <c r="S297" i="7"/>
  <c r="T394" i="7"/>
  <c r="S394" i="7"/>
  <c r="T596" i="7"/>
  <c r="S596" i="7"/>
  <c r="T606" i="7"/>
  <c r="S606" i="7"/>
  <c r="S688" i="7"/>
  <c r="T688" i="7"/>
  <c r="T547" i="7"/>
  <c r="S547" i="7"/>
  <c r="S875" i="7"/>
  <c r="T875" i="7"/>
  <c r="T1020" i="7"/>
  <c r="S1020" i="7"/>
  <c r="T459" i="7"/>
  <c r="S459" i="7"/>
  <c r="S476" i="7"/>
  <c r="T476" i="7"/>
  <c r="S34" i="7"/>
  <c r="T34" i="7"/>
  <c r="T160" i="7"/>
  <c r="S160" i="7"/>
  <c r="T454" i="7"/>
  <c r="S454" i="7"/>
  <c r="S590" i="7"/>
  <c r="T590" i="7"/>
  <c r="S103" i="7"/>
  <c r="T103" i="7"/>
  <c r="S674" i="7"/>
  <c r="T674" i="7"/>
  <c r="S61" i="7"/>
  <c r="T61" i="7"/>
  <c r="T714" i="7"/>
  <c r="S714" i="7"/>
  <c r="T741" i="7"/>
  <c r="S741" i="7"/>
  <c r="S1017" i="7"/>
  <c r="T1017" i="7"/>
  <c r="T883" i="7"/>
  <c r="S883" i="7"/>
  <c r="T73" i="7"/>
  <c r="S73" i="7"/>
  <c r="T658" i="7"/>
  <c r="S658" i="7"/>
  <c r="S672" i="7"/>
  <c r="T672" i="7"/>
  <c r="T798" i="7"/>
  <c r="S798" i="7"/>
  <c r="T37" i="7"/>
  <c r="S37" i="7"/>
  <c r="S653" i="7"/>
  <c r="T653" i="7"/>
  <c r="T325" i="7"/>
  <c r="S325" i="7"/>
  <c r="S324" i="7"/>
  <c r="T324" i="7"/>
  <c r="T518" i="7"/>
  <c r="S518" i="7"/>
  <c r="T385" i="7"/>
  <c r="S385" i="7"/>
  <c r="T807" i="7"/>
  <c r="S807" i="7"/>
  <c r="T503" i="7"/>
  <c r="S503" i="7"/>
  <c r="S867" i="7"/>
  <c r="T867" i="7"/>
  <c r="T1001" i="7"/>
  <c r="S1001" i="7"/>
  <c r="S404" i="7"/>
  <c r="T404" i="7"/>
  <c r="T973" i="7"/>
  <c r="S973" i="7"/>
  <c r="S844" i="7"/>
  <c r="T844" i="7"/>
  <c r="S907" i="7"/>
  <c r="T907" i="7"/>
  <c r="S398" i="7"/>
  <c r="T398" i="7"/>
  <c r="T693" i="7"/>
  <c r="S693" i="7"/>
  <c r="S997" i="7"/>
  <c r="T997" i="7"/>
  <c r="S589" i="7"/>
  <c r="T589" i="7"/>
  <c r="T350" i="7"/>
  <c r="S350" i="7"/>
  <c r="T585" i="7"/>
  <c r="S585" i="7"/>
  <c r="S985" i="7"/>
  <c r="T985" i="7"/>
  <c r="T1005" i="7"/>
  <c r="S1005" i="7"/>
  <c r="T970" i="7"/>
  <c r="S970" i="7"/>
  <c r="T333" i="7"/>
  <c r="S333" i="7"/>
  <c r="S345" i="7"/>
  <c r="T345" i="7"/>
  <c r="S284" i="7"/>
  <c r="T284" i="7"/>
  <c r="T600" i="7"/>
  <c r="S600" i="7"/>
  <c r="S487" i="7"/>
  <c r="T487" i="7"/>
  <c r="T582" i="7"/>
  <c r="S582" i="7"/>
  <c r="T641" i="7"/>
  <c r="S641" i="7"/>
  <c r="T638" i="7"/>
  <c r="S638" i="7"/>
  <c r="T556" i="7"/>
  <c r="S556" i="7"/>
  <c r="T173" i="7"/>
  <c r="S173" i="7"/>
  <c r="T795" i="7"/>
  <c r="S795" i="7"/>
  <c r="S542" i="7"/>
  <c r="T542" i="7"/>
  <c r="T860" i="7"/>
  <c r="S860" i="7"/>
  <c r="S1026" i="7"/>
  <c r="T1026" i="7"/>
  <c r="T158" i="7"/>
  <c r="S158" i="7"/>
  <c r="T514" i="7"/>
  <c r="S514" i="7"/>
  <c r="T814" i="7"/>
  <c r="S814" i="7"/>
  <c r="T791" i="7"/>
  <c r="S791" i="7"/>
  <c r="T711" i="7"/>
  <c r="S711" i="7"/>
  <c r="T969" i="7"/>
  <c r="S969" i="7"/>
  <c r="T291" i="7"/>
  <c r="S291" i="7"/>
  <c r="T303" i="7"/>
  <c r="S303" i="7"/>
  <c r="S496" i="7"/>
  <c r="T496" i="7"/>
  <c r="T882" i="7"/>
  <c r="S882" i="7"/>
  <c r="T699" i="7"/>
  <c r="S699" i="7"/>
  <c r="T85" i="7"/>
  <c r="S85" i="7"/>
  <c r="T436" i="7"/>
  <c r="S436" i="7"/>
  <c r="S388" i="7"/>
  <c r="T388" i="7"/>
  <c r="S409" i="7"/>
  <c r="T409" i="7"/>
  <c r="S905" i="7"/>
  <c r="T905" i="7"/>
  <c r="T475" i="7"/>
  <c r="S475" i="7"/>
  <c r="S552" i="7"/>
  <c r="T552" i="7"/>
  <c r="S987" i="7"/>
  <c r="T987" i="7"/>
  <c r="S169" i="7"/>
  <c r="T169" i="7"/>
  <c r="T184" i="7"/>
  <c r="S184" i="7"/>
  <c r="T339" i="7"/>
  <c r="S339" i="7"/>
  <c r="S696" i="7"/>
  <c r="T696" i="7"/>
  <c r="T864" i="7"/>
  <c r="S864" i="7"/>
  <c r="T955" i="7"/>
  <c r="S955" i="7"/>
  <c r="T178" i="7"/>
  <c r="S178" i="7"/>
  <c r="T70" i="7"/>
  <c r="S70" i="7"/>
  <c r="T516" i="7"/>
  <c r="S516" i="7"/>
  <c r="T984" i="7"/>
  <c r="S984" i="7"/>
  <c r="T953" i="7"/>
  <c r="S953" i="7"/>
  <c r="T185" i="7"/>
  <c r="S185" i="7"/>
  <c r="S843" i="7"/>
  <c r="T843" i="7"/>
  <c r="T536" i="7"/>
  <c r="S536" i="7"/>
  <c r="T799" i="7"/>
  <c r="S799" i="7"/>
  <c r="S1008" i="7"/>
  <c r="T1008" i="7"/>
  <c r="T959" i="7"/>
  <c r="S959" i="7"/>
  <c r="S923" i="7"/>
  <c r="T923" i="7"/>
  <c r="T805" i="7"/>
  <c r="S805" i="7"/>
  <c r="T687" i="7"/>
  <c r="S687" i="7"/>
  <c r="T951" i="7"/>
  <c r="S951" i="7"/>
  <c r="T982" i="7"/>
  <c r="S982" i="7"/>
  <c r="T1021" i="7"/>
  <c r="S1021" i="7"/>
  <c r="S656" i="7"/>
  <c r="T656" i="7"/>
  <c r="T49" i="6"/>
  <c r="S49" i="6"/>
  <c r="S481" i="6"/>
  <c r="T481" i="6"/>
  <c r="S443" i="6"/>
  <c r="T443" i="6"/>
  <c r="S917" i="6"/>
  <c r="T917" i="6"/>
  <c r="T94" i="6"/>
  <c r="S94" i="6"/>
  <c r="S57" i="6"/>
  <c r="T57" i="6"/>
  <c r="T549" i="6"/>
  <c r="S549" i="6"/>
  <c r="S478" i="6"/>
  <c r="T478" i="6"/>
  <c r="T279" i="6"/>
  <c r="S279" i="6"/>
  <c r="S545" i="6"/>
  <c r="T545" i="6"/>
  <c r="S201" i="6"/>
  <c r="T201" i="6"/>
  <c r="T581" i="6"/>
  <c r="S581" i="6"/>
  <c r="S806" i="6"/>
  <c r="T806" i="6"/>
  <c r="T62" i="6"/>
  <c r="S62" i="6"/>
  <c r="T66" i="6"/>
  <c r="S66" i="6"/>
  <c r="T548" i="6"/>
  <c r="S548" i="6"/>
  <c r="T533" i="6"/>
  <c r="S533" i="6"/>
  <c r="T821" i="6"/>
  <c r="S821" i="6"/>
  <c r="S940" i="6"/>
  <c r="T940" i="6"/>
  <c r="S396" i="6"/>
  <c r="T396" i="6"/>
  <c r="S391" i="6"/>
  <c r="T391" i="6"/>
  <c r="S721" i="6"/>
  <c r="T721" i="6"/>
  <c r="S105" i="6"/>
  <c r="T105" i="6"/>
  <c r="S576" i="6"/>
  <c r="T576" i="6"/>
  <c r="S874" i="6"/>
  <c r="T874" i="6"/>
  <c r="T1016" i="6"/>
  <c r="S1016" i="6"/>
  <c r="S1014" i="6"/>
  <c r="T1014" i="6"/>
  <c r="T174" i="6"/>
  <c r="S174" i="6"/>
  <c r="S429" i="6"/>
  <c r="T429" i="6"/>
  <c r="S432" i="6"/>
  <c r="T432" i="6"/>
  <c r="S560" i="6"/>
  <c r="T560" i="6"/>
  <c r="T315" i="6"/>
  <c r="S315" i="6"/>
  <c r="T959" i="6"/>
  <c r="S959" i="6"/>
  <c r="T125" i="6"/>
  <c r="S125" i="6"/>
  <c r="T61" i="6"/>
  <c r="S61" i="6"/>
  <c r="S1008" i="6"/>
  <c r="T1008" i="6"/>
  <c r="T158" i="6"/>
  <c r="S158" i="6"/>
  <c r="T231" i="6"/>
  <c r="S231" i="6"/>
  <c r="S882" i="6"/>
  <c r="T882" i="6"/>
  <c r="S782" i="6"/>
  <c r="T782" i="6"/>
  <c r="T962" i="6"/>
  <c r="S962" i="6"/>
  <c r="S963" i="6"/>
  <c r="T963" i="6"/>
  <c r="T745" i="6"/>
  <c r="S745" i="6"/>
  <c r="T336" i="6"/>
  <c r="S336" i="6"/>
  <c r="T965" i="6"/>
  <c r="S965" i="6"/>
  <c r="T262" i="6"/>
  <c r="S262" i="6"/>
  <c r="T1000" i="6"/>
  <c r="S1000" i="6"/>
  <c r="T113" i="6"/>
  <c r="S113" i="6"/>
  <c r="T96" i="6"/>
  <c r="S96" i="6"/>
  <c r="T112" i="6"/>
  <c r="S112" i="6"/>
  <c r="T299" i="6"/>
  <c r="S299" i="6"/>
  <c r="S462" i="6"/>
  <c r="T462" i="6"/>
  <c r="T640" i="6"/>
  <c r="S640" i="6"/>
  <c r="T77" i="6"/>
  <c r="S77" i="6"/>
  <c r="S406" i="6"/>
  <c r="T406" i="6"/>
  <c r="S395" i="6"/>
  <c r="T395" i="6"/>
  <c r="T487" i="6"/>
  <c r="S487" i="6"/>
  <c r="T81" i="6"/>
  <c r="S81" i="6"/>
  <c r="T861" i="6"/>
  <c r="S861" i="6"/>
  <c r="T699" i="6"/>
  <c r="S699" i="6"/>
  <c r="S438" i="6"/>
  <c r="T438" i="6"/>
  <c r="S316" i="6"/>
  <c r="T316" i="6"/>
  <c r="T157" i="6"/>
  <c r="S157" i="6"/>
  <c r="T854" i="6"/>
  <c r="S854" i="6"/>
  <c r="S732" i="6"/>
  <c r="T732" i="6"/>
  <c r="S805" i="6"/>
  <c r="T805" i="6"/>
  <c r="T45" i="6"/>
  <c r="S45" i="6"/>
  <c r="S324" i="6"/>
  <c r="T324" i="6"/>
  <c r="S765" i="6"/>
  <c r="T765" i="6"/>
  <c r="S393" i="6"/>
  <c r="T393" i="6"/>
  <c r="T246" i="6"/>
  <c r="S246" i="6"/>
  <c r="T141" i="6"/>
  <c r="S141" i="6"/>
  <c r="T792" i="6"/>
  <c r="S792" i="6"/>
  <c r="T695" i="6"/>
  <c r="S695" i="6"/>
  <c r="T375" i="6"/>
  <c r="S375" i="6"/>
  <c r="S974" i="6"/>
  <c r="T974" i="6"/>
  <c r="S662" i="6"/>
  <c r="T662" i="6"/>
  <c r="T740" i="6"/>
  <c r="S740" i="6"/>
  <c r="S1027" i="6"/>
  <c r="T1027" i="6"/>
  <c r="T274" i="6"/>
  <c r="S274" i="6"/>
  <c r="T347" i="6"/>
  <c r="S347" i="6"/>
  <c r="T820" i="6"/>
  <c r="S820" i="6"/>
  <c r="T648" i="6"/>
  <c r="S648" i="6"/>
  <c r="T109" i="6"/>
  <c r="S109" i="6"/>
  <c r="T901" i="6"/>
  <c r="S901" i="6"/>
  <c r="T611" i="6"/>
  <c r="S611" i="6"/>
  <c r="T126" i="6"/>
  <c r="S126" i="6"/>
  <c r="T247" i="6"/>
  <c r="S247" i="6"/>
  <c r="T34" i="6"/>
  <c r="S34" i="6"/>
  <c r="T311" i="6"/>
  <c r="S311" i="6"/>
  <c r="S954" i="6"/>
  <c r="T954" i="6"/>
  <c r="S153" i="6"/>
  <c r="T153" i="6"/>
  <c r="T786" i="6"/>
  <c r="S786" i="6"/>
  <c r="T536" i="6"/>
  <c r="S536" i="6"/>
  <c r="S309" i="6"/>
  <c r="T309" i="6"/>
  <c r="S185" i="6"/>
  <c r="T185" i="6"/>
  <c r="S923" i="6"/>
  <c r="T923" i="6"/>
  <c r="S169" i="6"/>
  <c r="T169" i="6"/>
  <c r="S377" i="6"/>
  <c r="T377" i="6"/>
  <c r="T372" i="6"/>
  <c r="S372" i="6"/>
  <c r="T343" i="6"/>
  <c r="S343" i="6"/>
  <c r="S528" i="6"/>
  <c r="T528" i="6"/>
  <c r="T361" i="6"/>
  <c r="S361" i="6"/>
  <c r="T661" i="6"/>
  <c r="S661" i="6"/>
  <c r="T532" i="6"/>
  <c r="S532" i="6"/>
  <c r="T205" i="6"/>
  <c r="S205" i="6"/>
  <c r="T275" i="6"/>
  <c r="S275" i="6"/>
  <c r="T887" i="6"/>
  <c r="S887" i="6"/>
  <c r="T639" i="6"/>
  <c r="S639" i="6"/>
  <c r="T711" i="6"/>
  <c r="S711" i="6"/>
  <c r="T259" i="6"/>
  <c r="S259" i="6"/>
  <c r="S504" i="6"/>
  <c r="T504" i="6"/>
  <c r="T652" i="6"/>
  <c r="S652" i="6"/>
  <c r="T801" i="6"/>
  <c r="S801" i="6"/>
  <c r="S858" i="6"/>
  <c r="T858" i="6"/>
  <c r="T893" i="6"/>
  <c r="S893" i="6"/>
  <c r="S998" i="6"/>
  <c r="T998" i="6"/>
  <c r="T992" i="6"/>
  <c r="S992" i="6"/>
  <c r="S688" i="6"/>
  <c r="T688" i="6"/>
  <c r="T48" i="6"/>
  <c r="S48" i="6"/>
  <c r="T263" i="6"/>
  <c r="S263" i="6"/>
  <c r="T916" i="6"/>
  <c r="S916" i="6"/>
  <c r="S41" i="6"/>
  <c r="T41" i="6"/>
  <c r="T754" i="6"/>
  <c r="S754" i="6"/>
  <c r="T902" i="6"/>
  <c r="S902" i="6"/>
  <c r="T1024" i="6"/>
  <c r="S1024" i="6"/>
  <c r="T906" i="6"/>
  <c r="S906" i="6"/>
  <c r="T675" i="6"/>
  <c r="S675" i="6"/>
  <c r="S672" i="6"/>
  <c r="T672" i="6"/>
  <c r="T610" i="6"/>
  <c r="S610" i="6"/>
  <c r="T293" i="6"/>
  <c r="S293" i="6"/>
  <c r="S1019" i="6"/>
  <c r="T1019" i="6"/>
  <c r="T357" i="6"/>
  <c r="S357" i="6"/>
  <c r="T193" i="6"/>
  <c r="S193" i="6"/>
  <c r="S470" i="6"/>
  <c r="T470" i="6"/>
  <c r="T580" i="6"/>
  <c r="S580" i="6"/>
  <c r="T424" i="6"/>
  <c r="S424" i="6"/>
  <c r="S850" i="6"/>
  <c r="T850" i="6"/>
  <c r="T683" i="6"/>
  <c r="S683" i="6"/>
  <c r="S735" i="6"/>
  <c r="T735" i="6"/>
  <c r="T301" i="6"/>
  <c r="S301" i="6"/>
  <c r="T451" i="6"/>
  <c r="S451" i="6"/>
  <c r="T258" i="6"/>
  <c r="S258" i="6"/>
  <c r="S781" i="6"/>
  <c r="T781" i="6"/>
  <c r="T785" i="6"/>
  <c r="S785" i="6"/>
  <c r="T456" i="6"/>
  <c r="S456" i="6"/>
  <c r="T643" i="6"/>
  <c r="S643" i="6"/>
  <c r="S657" i="6"/>
  <c r="T657" i="6"/>
  <c r="T116" i="6"/>
  <c r="S116" i="6"/>
  <c r="S972" i="6"/>
  <c r="T972" i="6"/>
  <c r="T325" i="6"/>
  <c r="S325" i="6"/>
  <c r="S704" i="6"/>
  <c r="T704" i="6"/>
  <c r="S382" i="6"/>
  <c r="T382" i="6"/>
  <c r="T911" i="6"/>
  <c r="S911" i="6"/>
  <c r="S946" i="6"/>
  <c r="T946" i="6"/>
  <c r="S464" i="6"/>
  <c r="T464" i="6"/>
  <c r="T997" i="6"/>
  <c r="S997" i="6"/>
  <c r="S903" i="6"/>
  <c r="T903" i="6"/>
  <c r="T981" i="6"/>
  <c r="S981" i="6"/>
  <c r="T471" i="6"/>
  <c r="S471" i="6"/>
  <c r="S989" i="6"/>
  <c r="T989" i="6"/>
  <c r="S834" i="6"/>
  <c r="T834" i="6"/>
  <c r="T816" i="6"/>
  <c r="S816" i="6"/>
  <c r="T756" i="6"/>
  <c r="S756" i="6"/>
  <c r="T189" i="6"/>
  <c r="S189" i="6"/>
  <c r="S898" i="6"/>
  <c r="T898" i="6"/>
  <c r="S592" i="6"/>
  <c r="T592" i="6"/>
  <c r="S601" i="6"/>
  <c r="T601" i="6"/>
  <c r="T1001" i="6"/>
  <c r="S1001" i="6"/>
  <c r="T886" i="6"/>
  <c r="S886" i="6"/>
  <c r="S121" i="6"/>
  <c r="T121" i="6"/>
  <c r="T817" i="6"/>
  <c r="S817" i="6"/>
  <c r="S593" i="6"/>
  <c r="T593" i="6"/>
  <c r="T696" i="6"/>
  <c r="S696" i="6"/>
  <c r="S270" i="6"/>
  <c r="T270" i="6"/>
  <c r="T110" i="6"/>
  <c r="S110" i="6"/>
  <c r="T146" i="6"/>
  <c r="S146" i="6"/>
  <c r="S137" i="6"/>
  <c r="T137" i="6"/>
  <c r="T460" i="6"/>
  <c r="S460" i="6"/>
  <c r="T692" i="6"/>
  <c r="S692" i="6"/>
  <c r="T770" i="6"/>
  <c r="S770" i="6"/>
  <c r="T977" i="6"/>
  <c r="S977" i="6"/>
  <c r="T93" i="6"/>
  <c r="S93" i="6"/>
  <c r="S254" i="6"/>
  <c r="T254" i="6"/>
  <c r="S656" i="6"/>
  <c r="T656" i="6"/>
  <c r="S433" i="6"/>
  <c r="T433" i="6"/>
  <c r="S356" i="6"/>
  <c r="T356" i="6"/>
  <c r="T142" i="6"/>
  <c r="S142" i="6"/>
  <c r="T261" i="6"/>
  <c r="S261" i="6"/>
  <c r="S552" i="6"/>
  <c r="T552" i="6"/>
  <c r="T173" i="6"/>
  <c r="S173" i="6"/>
  <c r="T480" i="6"/>
  <c r="S480" i="6"/>
  <c r="S673" i="6"/>
  <c r="T673" i="6"/>
  <c r="T501" i="6"/>
  <c r="S501" i="6"/>
  <c r="T437" i="6"/>
  <c r="S437" i="6"/>
  <c r="T871" i="6"/>
  <c r="S871" i="6"/>
  <c r="T371" i="6"/>
  <c r="S371" i="6"/>
  <c r="T378" i="6"/>
  <c r="S378" i="6"/>
  <c r="T329" i="6"/>
  <c r="S329" i="6"/>
  <c r="T243" i="6"/>
  <c r="S243" i="6"/>
  <c r="T839" i="6"/>
  <c r="S839" i="6"/>
  <c r="S797" i="6"/>
  <c r="T797" i="6"/>
  <c r="T190" i="6"/>
  <c r="S190" i="6"/>
  <c r="T130" i="6"/>
  <c r="S130" i="6"/>
  <c r="T242" i="6"/>
  <c r="S242" i="6"/>
  <c r="T331" i="6"/>
  <c r="S331" i="6"/>
  <c r="T709" i="6"/>
  <c r="S709" i="6"/>
  <c r="S512" i="6"/>
  <c r="T512" i="6"/>
  <c r="S883" i="6"/>
  <c r="T883" i="6"/>
  <c r="T948" i="6"/>
  <c r="S948" i="6"/>
  <c r="S292" i="6"/>
  <c r="T292" i="6"/>
  <c r="T448" i="6"/>
  <c r="S448" i="6"/>
  <c r="T996" i="6"/>
  <c r="S996" i="6"/>
  <c r="T663" i="6"/>
  <c r="S663" i="6"/>
  <c r="T178" i="6"/>
  <c r="S178" i="6"/>
  <c r="T567" i="6"/>
  <c r="S567" i="6"/>
  <c r="T284" i="6"/>
  <c r="S284" i="6"/>
  <c r="T769" i="6"/>
  <c r="S769" i="6"/>
  <c r="T161" i="6"/>
  <c r="S161" i="6"/>
  <c r="T691" i="6"/>
  <c r="S691" i="6"/>
  <c r="T230" i="6"/>
  <c r="S230" i="6"/>
  <c r="S984" i="6"/>
  <c r="T984" i="6"/>
  <c r="T180" i="6"/>
  <c r="S180" i="6"/>
  <c r="S938" i="6"/>
  <c r="T938" i="6"/>
  <c r="T935" i="6"/>
  <c r="S935" i="6"/>
  <c r="S376" i="6"/>
  <c r="T376" i="6"/>
  <c r="T584" i="6"/>
  <c r="S584" i="6"/>
  <c r="T708" i="6"/>
  <c r="S708" i="6"/>
  <c r="T278" i="6"/>
  <c r="S278" i="6"/>
  <c r="T411" i="6"/>
  <c r="S411" i="6"/>
  <c r="S773" i="6"/>
  <c r="T773" i="6"/>
  <c r="T379" i="6"/>
  <c r="S379" i="6"/>
  <c r="T288" i="6"/>
  <c r="S288" i="6"/>
  <c r="S607" i="6"/>
  <c r="T607" i="6"/>
  <c r="S367" i="6"/>
  <c r="T367" i="6"/>
  <c r="T423" i="6"/>
  <c r="S423" i="6"/>
  <c r="T352" i="6"/>
  <c r="S352" i="6"/>
  <c r="T857" i="6"/>
  <c r="S857" i="6"/>
  <c r="T465" i="6"/>
  <c r="S465" i="6"/>
  <c r="S306" i="6"/>
  <c r="T306" i="6"/>
  <c r="S890" i="6"/>
  <c r="T890" i="6"/>
  <c r="S399" i="6"/>
  <c r="T399" i="6"/>
  <c r="T84" i="6"/>
  <c r="S84" i="6"/>
  <c r="T348" i="6"/>
  <c r="S348" i="6"/>
  <c r="T52" i="6"/>
  <c r="S52" i="6"/>
  <c r="S340" i="6"/>
  <c r="T340" i="6"/>
  <c r="S720" i="6"/>
  <c r="T720" i="6"/>
  <c r="T841" i="6"/>
  <c r="S841" i="6"/>
  <c r="S944" i="6"/>
  <c r="T944" i="6"/>
  <c r="S987" i="6"/>
  <c r="T987" i="6"/>
  <c r="T927" i="6"/>
  <c r="S927" i="6"/>
  <c r="T568" i="6"/>
  <c r="S568" i="6"/>
  <c r="S373" i="6"/>
  <c r="T373" i="6"/>
  <c r="T320" i="6"/>
  <c r="S320" i="6"/>
  <c r="T915" i="6"/>
  <c r="S915" i="6"/>
  <c r="T1020" i="6"/>
  <c r="S1020" i="6"/>
  <c r="S982" i="6"/>
  <c r="T982" i="6"/>
  <c r="T435" i="6"/>
  <c r="S435" i="6"/>
  <c r="T333" i="6"/>
  <c r="S333" i="6"/>
  <c r="S89" i="6"/>
  <c r="T89" i="6"/>
  <c r="S680" i="6"/>
  <c r="T680" i="6"/>
  <c r="T80" i="6"/>
  <c r="S80" i="6"/>
  <c r="S238" i="6"/>
  <c r="T238" i="6"/>
  <c r="S544" i="6"/>
  <c r="T544" i="6"/>
  <c r="S496" i="6"/>
  <c r="T496" i="6"/>
  <c r="T725" i="6"/>
  <c r="S725" i="6"/>
  <c r="T98" i="6"/>
  <c r="S98" i="6"/>
  <c r="S497" i="6"/>
  <c r="T497" i="6"/>
  <c r="T308" i="6"/>
  <c r="S308" i="6"/>
  <c r="T500" i="6"/>
  <c r="S500" i="6"/>
  <c r="T564" i="6"/>
  <c r="S564" i="6"/>
  <c r="T192" i="6"/>
  <c r="S192" i="6"/>
  <c r="T400" i="6"/>
  <c r="S400" i="6"/>
  <c r="S73" i="6"/>
  <c r="T73" i="6"/>
  <c r="S635" i="6"/>
  <c r="T635" i="6"/>
  <c r="T517" i="6"/>
  <c r="S517" i="6"/>
  <c r="T46" i="6"/>
  <c r="S46" i="6"/>
  <c r="T78" i="6"/>
  <c r="S78" i="6"/>
  <c r="T206" i="6"/>
  <c r="S206" i="6"/>
  <c r="S513" i="6"/>
  <c r="T513" i="6"/>
  <c r="T483" i="6"/>
  <c r="S483" i="6"/>
  <c r="S603" i="6"/>
  <c r="T603" i="6"/>
  <c r="S697" i="6"/>
  <c r="T697" i="6"/>
  <c r="T891" i="6"/>
  <c r="S891" i="6"/>
  <c r="T818" i="6"/>
  <c r="S818" i="6"/>
  <c r="S813" i="6"/>
  <c r="T813" i="6"/>
  <c r="T736" i="6"/>
  <c r="S736" i="6"/>
  <c r="T606" i="6"/>
  <c r="S606" i="6"/>
  <c r="T865" i="6"/>
  <c r="S865" i="6"/>
  <c r="T469" i="6"/>
  <c r="S469" i="6"/>
  <c r="T737" i="6"/>
  <c r="S737" i="6"/>
  <c r="S964" i="6"/>
  <c r="T964" i="6"/>
  <c r="T156" i="5"/>
  <c r="S156" i="5"/>
  <c r="T450" i="5"/>
  <c r="S450" i="5"/>
  <c r="S634" i="5"/>
  <c r="T634" i="5"/>
  <c r="T814" i="5"/>
  <c r="S814" i="5"/>
  <c r="S979" i="5"/>
  <c r="T979" i="5"/>
  <c r="T511" i="5"/>
  <c r="S511" i="5"/>
  <c r="T613" i="5"/>
  <c r="S613" i="5"/>
  <c r="T722" i="5"/>
  <c r="S722" i="5"/>
  <c r="S693" i="5"/>
  <c r="T693" i="5"/>
  <c r="T714" i="5"/>
  <c r="S714" i="5"/>
  <c r="T906" i="5"/>
  <c r="S906" i="5"/>
  <c r="S675" i="5"/>
  <c r="T675" i="5"/>
  <c r="T698" i="5"/>
  <c r="S698" i="5"/>
  <c r="T846" i="5"/>
  <c r="S846" i="5"/>
  <c r="S843" i="5"/>
  <c r="T843" i="5"/>
  <c r="T669" i="5"/>
  <c r="S669" i="5"/>
  <c r="S364" i="5"/>
  <c r="T364" i="5"/>
  <c r="T192" i="5"/>
  <c r="S192" i="5"/>
  <c r="T854" i="5"/>
  <c r="S854" i="5"/>
  <c r="T401" i="5"/>
  <c r="S401" i="5"/>
  <c r="T325" i="5"/>
  <c r="S325" i="5"/>
  <c r="T309" i="5"/>
  <c r="S309" i="5"/>
  <c r="T359" i="5"/>
  <c r="S359" i="5"/>
  <c r="T1006" i="5"/>
  <c r="S1006" i="5"/>
  <c r="T768" i="5"/>
  <c r="S768" i="5"/>
  <c r="T866" i="5"/>
  <c r="S866" i="5"/>
  <c r="T183" i="5"/>
  <c r="S183" i="5"/>
  <c r="T103" i="5"/>
  <c r="S103" i="5"/>
  <c r="T119" i="5"/>
  <c r="S119" i="5"/>
  <c r="T95" i="5"/>
  <c r="S95" i="5"/>
  <c r="T39" i="5"/>
  <c r="S39" i="5"/>
  <c r="T188" i="5"/>
  <c r="S188" i="5"/>
  <c r="T324" i="5"/>
  <c r="S324" i="5"/>
  <c r="T682" i="5"/>
  <c r="S682" i="5"/>
  <c r="T944" i="5"/>
  <c r="S944" i="5"/>
  <c r="T371" i="5"/>
  <c r="S371" i="5"/>
  <c r="T928" i="5"/>
  <c r="S928" i="5"/>
  <c r="T55" i="5"/>
  <c r="S55" i="5"/>
  <c r="T180" i="5"/>
  <c r="S180" i="5"/>
  <c r="T336" i="5"/>
  <c r="S336" i="5"/>
  <c r="T300" i="5"/>
  <c r="S300" i="5"/>
  <c r="T837" i="5"/>
  <c r="S837" i="5"/>
  <c r="T971" i="5"/>
  <c r="S971" i="5"/>
  <c r="T1014" i="5"/>
  <c r="S1014" i="5"/>
  <c r="T947" i="5"/>
  <c r="S947" i="5"/>
  <c r="T63" i="5"/>
  <c r="S63" i="5"/>
  <c r="T71" i="5"/>
  <c r="S71" i="5"/>
  <c r="T333" i="5"/>
  <c r="S333" i="5"/>
  <c r="T600" i="5"/>
  <c r="S600" i="5"/>
  <c r="T678" i="5"/>
  <c r="S678" i="5"/>
  <c r="T465" i="5"/>
  <c r="S465" i="5"/>
  <c r="T738" i="5"/>
  <c r="S738" i="5"/>
  <c r="T744" i="5"/>
  <c r="S744" i="5"/>
  <c r="T200" i="5"/>
  <c r="S200" i="5"/>
  <c r="T172" i="5"/>
  <c r="S172" i="5"/>
  <c r="S688" i="5"/>
  <c r="T688" i="5"/>
  <c r="T713" i="5"/>
  <c r="S713" i="5"/>
  <c r="S661" i="5"/>
  <c r="T661" i="5"/>
  <c r="T766" i="5"/>
  <c r="S766" i="5"/>
  <c r="T873" i="5"/>
  <c r="S873" i="5"/>
  <c r="T380" i="5"/>
  <c r="S380" i="5"/>
  <c r="T990" i="5"/>
  <c r="S990" i="5"/>
  <c r="T464" i="5"/>
  <c r="S464" i="5"/>
  <c r="S485" i="5"/>
  <c r="T485" i="5"/>
  <c r="T643" i="5"/>
  <c r="S643" i="5"/>
  <c r="T495" i="5"/>
  <c r="S495" i="5"/>
  <c r="T721" i="5"/>
  <c r="S721" i="5"/>
  <c r="T301" i="5"/>
  <c r="S301" i="5"/>
  <c r="T316" i="5"/>
  <c r="S316" i="5"/>
  <c r="S656" i="5"/>
  <c r="T656" i="5"/>
  <c r="T657" i="5"/>
  <c r="S657" i="5"/>
  <c r="T87" i="5"/>
  <c r="S87" i="5"/>
  <c r="T47" i="5"/>
  <c r="S47" i="5"/>
  <c r="T207" i="5"/>
  <c r="S207" i="5"/>
  <c r="S654" i="5"/>
  <c r="T654" i="5"/>
  <c r="T608" i="5"/>
  <c r="S608" i="5"/>
  <c r="T800" i="5"/>
  <c r="S800" i="5"/>
  <c r="T867" i="5"/>
  <c r="S867" i="5"/>
  <c r="T752" i="5"/>
  <c r="S752" i="5"/>
  <c r="T245" i="5"/>
  <c r="S245" i="5"/>
  <c r="T292" i="5"/>
  <c r="S292" i="5"/>
  <c r="T395" i="5"/>
  <c r="S395" i="5"/>
  <c r="T545" i="5"/>
  <c r="S545" i="5"/>
  <c r="T135" i="5"/>
  <c r="S135" i="5"/>
  <c r="T233" i="5"/>
  <c r="S233" i="5"/>
  <c r="T317" i="5"/>
  <c r="S317" i="5"/>
  <c r="T293" i="5"/>
  <c r="S293" i="5"/>
  <c r="T532" i="5"/>
  <c r="S532" i="5"/>
  <c r="S844" i="5"/>
  <c r="T844" i="5"/>
  <c r="T253" i="5"/>
  <c r="S253" i="5"/>
  <c r="T236" i="5"/>
  <c r="S236" i="5"/>
  <c r="T268" i="5"/>
  <c r="S268" i="5"/>
  <c r="T494" i="5"/>
  <c r="S494" i="5"/>
  <c r="T982" i="5"/>
  <c r="S982" i="5"/>
  <c r="T111" i="5"/>
  <c r="S111" i="5"/>
  <c r="T503" i="5"/>
  <c r="S503" i="5"/>
  <c r="T808" i="5"/>
  <c r="S808" i="5"/>
  <c r="T816" i="5"/>
  <c r="S816" i="5"/>
  <c r="T261" i="5"/>
  <c r="S261" i="5"/>
  <c r="T276" i="5"/>
  <c r="S276" i="5"/>
  <c r="T584" i="5"/>
  <c r="S584" i="5"/>
  <c r="T963" i="5"/>
  <c r="S963" i="5"/>
  <c r="T653" i="5"/>
  <c r="S653" i="5"/>
  <c r="T363" i="5"/>
  <c r="S363" i="5"/>
  <c r="T176" i="5"/>
  <c r="S176" i="5"/>
  <c r="T284" i="5"/>
  <c r="S284" i="5"/>
  <c r="T541" i="5"/>
  <c r="S541" i="5"/>
  <c r="T592" i="5"/>
  <c r="S592" i="5"/>
  <c r="T308" i="5"/>
  <c r="S308" i="5"/>
  <c r="T127" i="5"/>
  <c r="S127" i="5"/>
  <c r="S356" i="5"/>
  <c r="T356" i="5"/>
  <c r="T434" i="5"/>
  <c r="S434" i="5"/>
  <c r="T406" i="5"/>
  <c r="S406" i="5"/>
  <c r="T540" i="5"/>
  <c r="S540" i="5"/>
  <c r="T79" i="5"/>
  <c r="S79" i="5"/>
  <c r="T260" i="5"/>
  <c r="S260" i="5"/>
  <c r="T463" i="5"/>
  <c r="S463" i="5"/>
  <c r="T472" i="5"/>
  <c r="S472" i="5"/>
  <c r="T792" i="5"/>
  <c r="S792" i="5"/>
  <c r="T875" i="5"/>
  <c r="S875" i="5"/>
  <c r="T337" i="5"/>
  <c r="S337" i="5"/>
  <c r="S557" i="5"/>
  <c r="T557" i="5"/>
  <c r="T760" i="5"/>
  <c r="S760" i="5"/>
  <c r="T565" i="5"/>
  <c r="S565" i="5"/>
  <c r="T244" i="5"/>
  <c r="S244" i="5"/>
  <c r="T204" i="5"/>
  <c r="S204" i="5"/>
  <c r="T191" i="5"/>
  <c r="S191" i="5"/>
  <c r="T379" i="5"/>
  <c r="S379" i="5"/>
  <c r="T683" i="5"/>
  <c r="S683" i="5"/>
  <c r="T900" i="5"/>
  <c r="S900" i="5"/>
  <c r="T1022" i="5"/>
  <c r="S1022" i="5"/>
  <c r="T639" i="5"/>
  <c r="S639" i="5"/>
  <c r="T642" i="5"/>
  <c r="S642" i="5"/>
  <c r="T517" i="5"/>
  <c r="S517" i="5"/>
  <c r="S640" i="5"/>
  <c r="T640" i="5"/>
  <c r="T237" i="5"/>
  <c r="S237" i="5"/>
  <c r="T229" i="5"/>
  <c r="S229" i="5"/>
  <c r="T199" i="5"/>
  <c r="S199" i="5"/>
  <c r="S393" i="5"/>
  <c r="T393" i="5"/>
  <c r="T552" i="5"/>
  <c r="S552" i="5"/>
  <c r="T951" i="5"/>
  <c r="S951" i="5"/>
  <c r="T347" i="5"/>
  <c r="S347" i="5"/>
  <c r="T560" i="5"/>
  <c r="S560" i="5"/>
  <c r="T228" i="5"/>
  <c r="S228" i="5"/>
  <c r="T388" i="5"/>
  <c r="S388" i="5"/>
  <c r="T161" i="5"/>
  <c r="S161" i="5"/>
  <c r="T442" i="5"/>
  <c r="S442" i="5"/>
  <c r="T479" i="5"/>
  <c r="S479" i="5"/>
  <c r="T996" i="5"/>
  <c r="S996" i="5"/>
  <c r="T184" i="5"/>
  <c r="S184" i="5"/>
  <c r="T153" i="5"/>
  <c r="S153" i="5"/>
  <c r="T569" i="5"/>
  <c r="S569" i="5"/>
  <c r="T458" i="5"/>
  <c r="S458" i="5"/>
  <c r="T355" i="5"/>
  <c r="S355" i="5"/>
  <c r="T252" i="5"/>
  <c r="S252" i="5"/>
  <c r="T510" i="5"/>
  <c r="S510" i="5"/>
  <c r="T526" i="5"/>
  <c r="S526" i="5"/>
  <c r="T527" i="5"/>
  <c r="S527" i="5"/>
  <c r="T908" i="5"/>
  <c r="S908" i="5"/>
  <c r="T277" i="5"/>
  <c r="S277" i="5"/>
  <c r="T387" i="5"/>
  <c r="S387" i="5"/>
  <c r="S447" i="5"/>
  <c r="T447" i="5"/>
  <c r="T776" i="5"/>
  <c r="S776" i="5"/>
  <c r="T890" i="5"/>
  <c r="S890" i="5"/>
  <c r="T921" i="5"/>
  <c r="S921" i="5"/>
  <c r="T151" i="5"/>
  <c r="S151" i="5"/>
  <c r="T269" i="5"/>
  <c r="S269" i="5"/>
  <c r="T672" i="5"/>
  <c r="S672" i="5"/>
  <c r="T955" i="5"/>
  <c r="S955" i="5"/>
  <c r="T285" i="5"/>
  <c r="S285" i="5"/>
  <c r="T576" i="5"/>
  <c r="S576" i="5"/>
  <c r="T196" i="5"/>
  <c r="S196" i="5"/>
  <c r="T332" i="5"/>
  <c r="S332" i="5"/>
  <c r="T502" i="5"/>
  <c r="S502" i="5"/>
  <c r="T664" i="5"/>
  <c r="S664" i="5"/>
  <c r="T737" i="5"/>
  <c r="S737" i="5"/>
  <c r="T943" i="5"/>
  <c r="S943" i="5"/>
  <c r="T964" i="5"/>
  <c r="S964" i="5"/>
  <c r="S439" i="5"/>
  <c r="T439" i="5"/>
  <c r="T164" i="5"/>
  <c r="S164" i="5"/>
  <c r="T143" i="5"/>
  <c r="S143" i="5"/>
  <c r="T568" i="5"/>
  <c r="S568" i="5"/>
  <c r="T784" i="5"/>
  <c r="S784" i="5"/>
  <c r="T998" i="5"/>
  <c r="S998" i="5"/>
  <c r="S455" i="5"/>
  <c r="T455" i="5"/>
  <c r="T858" i="5"/>
  <c r="S858" i="5"/>
  <c r="T940" i="4"/>
  <c r="S940" i="4"/>
  <c r="T893" i="4"/>
  <c r="S893" i="4"/>
  <c r="S867" i="4"/>
  <c r="T867" i="4"/>
  <c r="S853" i="4"/>
  <c r="T853" i="4"/>
  <c r="S1003" i="4"/>
  <c r="T1003" i="4"/>
  <c r="T877" i="4"/>
  <c r="S877" i="4"/>
  <c r="T990" i="4"/>
  <c r="S990" i="4"/>
  <c r="T932" i="4"/>
  <c r="S932" i="4"/>
  <c r="T849" i="4"/>
  <c r="S849" i="4"/>
  <c r="T1004" i="4"/>
  <c r="S1004" i="4"/>
  <c r="T972" i="4"/>
  <c r="S972" i="4"/>
  <c r="T886" i="4"/>
  <c r="S886" i="4"/>
  <c r="S899" i="4"/>
  <c r="T899" i="4"/>
  <c r="T947" i="4"/>
  <c r="S947" i="4"/>
  <c r="T1014" i="4"/>
  <c r="S1014" i="4"/>
  <c r="T988" i="4"/>
  <c r="S988" i="4"/>
  <c r="T856" i="4"/>
  <c r="S856" i="4"/>
  <c r="T982" i="4"/>
  <c r="S982" i="4"/>
  <c r="T924" i="4"/>
  <c r="S924" i="4"/>
  <c r="S994" i="4"/>
  <c r="T994" i="4"/>
  <c r="S953" i="4"/>
  <c r="T953" i="4"/>
  <c r="S973" i="4"/>
  <c r="T973" i="4"/>
  <c r="T908" i="4"/>
  <c r="S908" i="4"/>
  <c r="S986" i="4"/>
  <c r="T986" i="4"/>
  <c r="T862" i="4"/>
  <c r="S862" i="4"/>
  <c r="T858" i="4"/>
  <c r="S858" i="4"/>
  <c r="S941" i="4"/>
  <c r="T941" i="4"/>
  <c r="T929" i="4"/>
  <c r="S929" i="4"/>
  <c r="S869" i="4"/>
  <c r="T869" i="4"/>
  <c r="T931" i="4"/>
  <c r="S931" i="4"/>
  <c r="T902" i="4"/>
  <c r="S902" i="4"/>
  <c r="T845" i="4"/>
  <c r="S845" i="4"/>
  <c r="T957" i="4"/>
  <c r="S957" i="4"/>
  <c r="T956" i="4"/>
  <c r="S956" i="4"/>
  <c r="T989" i="4"/>
  <c r="S989" i="4"/>
  <c r="T878" i="4"/>
  <c r="S878" i="4"/>
  <c r="T955" i="4"/>
  <c r="S955" i="4"/>
  <c r="T865" i="4"/>
  <c r="S865" i="4"/>
  <c r="T981" i="4"/>
  <c r="S981" i="4"/>
  <c r="T1006" i="4"/>
  <c r="S1006" i="4"/>
  <c r="S995" i="4"/>
  <c r="T995" i="4"/>
  <c r="S909" i="4"/>
  <c r="T909" i="4"/>
  <c r="T980" i="4"/>
  <c r="S980" i="4"/>
  <c r="T936" i="4"/>
  <c r="S936" i="4"/>
  <c r="T894" i="4"/>
  <c r="S894" i="4"/>
  <c r="S872" i="4"/>
  <c r="T872" i="4"/>
  <c r="S987" i="4"/>
  <c r="T987" i="4"/>
  <c r="T885" i="4"/>
  <c r="S885" i="4"/>
  <c r="S976" i="4"/>
  <c r="T976" i="4"/>
  <c r="T844" i="4"/>
  <c r="S844" i="4"/>
  <c r="T917" i="4"/>
  <c r="S917" i="4"/>
  <c r="S979" i="4"/>
  <c r="T979" i="4"/>
  <c r="T997" i="4"/>
  <c r="S997" i="4"/>
  <c r="S970" i="4"/>
  <c r="T970" i="4"/>
  <c r="T874" i="4"/>
  <c r="S874" i="4"/>
  <c r="T1005" i="4"/>
  <c r="S1005" i="4"/>
  <c r="T846" i="4"/>
  <c r="S846" i="4"/>
  <c r="T923" i="4"/>
  <c r="S923" i="4"/>
  <c r="S906" i="4"/>
  <c r="T906" i="4"/>
  <c r="T977" i="3"/>
  <c r="S977" i="3"/>
  <c r="S932" i="3"/>
  <c r="T932" i="3"/>
  <c r="S997" i="3"/>
  <c r="T997" i="3"/>
  <c r="T1021" i="3"/>
  <c r="S1021" i="3"/>
  <c r="T986" i="3"/>
  <c r="S986" i="3"/>
  <c r="S965" i="3"/>
  <c r="T965" i="3"/>
  <c r="T988" i="3"/>
  <c r="S988" i="3"/>
  <c r="S964" i="3"/>
  <c r="T964" i="3"/>
  <c r="T912" i="3"/>
  <c r="S912" i="3"/>
  <c r="T891" i="3"/>
  <c r="S891" i="3"/>
  <c r="S910" i="3"/>
  <c r="T910" i="3"/>
  <c r="S872" i="3"/>
  <c r="T872" i="3"/>
  <c r="T1005" i="3"/>
  <c r="S1005" i="3"/>
  <c r="T899" i="3"/>
  <c r="S899" i="3"/>
  <c r="T925" i="3"/>
  <c r="S925" i="3"/>
  <c r="S854" i="3"/>
  <c r="T854" i="3"/>
  <c r="S859" i="3"/>
  <c r="T859" i="3"/>
  <c r="T882" i="3"/>
  <c r="S882" i="3"/>
  <c r="S979" i="3"/>
  <c r="T979" i="3"/>
  <c r="T967" i="3"/>
  <c r="S967" i="3"/>
  <c r="T874" i="3"/>
  <c r="S874" i="3"/>
  <c r="T911" i="3"/>
  <c r="S911" i="3"/>
  <c r="T948" i="3"/>
  <c r="S948" i="3"/>
  <c r="T952" i="3"/>
  <c r="S952" i="3"/>
  <c r="S926" i="3"/>
  <c r="T926" i="3"/>
  <c r="T953" i="3"/>
  <c r="S953" i="3"/>
  <c r="T980" i="3"/>
  <c r="S980" i="3"/>
  <c r="T913" i="3"/>
  <c r="S913" i="3"/>
  <c r="S844" i="3"/>
  <c r="T844" i="3"/>
  <c r="T902" i="3"/>
  <c r="S902" i="3"/>
  <c r="S976" i="3"/>
  <c r="T976" i="3"/>
  <c r="T1017" i="3"/>
  <c r="S1017" i="3"/>
  <c r="T848" i="3"/>
  <c r="S848" i="3"/>
  <c r="S949" i="3"/>
  <c r="T949" i="3"/>
  <c r="T992" i="3"/>
  <c r="S992" i="3"/>
  <c r="T850" i="3"/>
  <c r="S850" i="3"/>
  <c r="S864" i="3"/>
  <c r="T864" i="3"/>
  <c r="T866" i="3"/>
  <c r="S866" i="3"/>
  <c r="T1010" i="3"/>
  <c r="S1010" i="3"/>
  <c r="T1008" i="3"/>
  <c r="S1008" i="3"/>
  <c r="S1025" i="3"/>
  <c r="T1025" i="3"/>
  <c r="T1004" i="3"/>
  <c r="S1004" i="3"/>
  <c r="T927" i="3"/>
  <c r="S927" i="3"/>
  <c r="T851" i="3"/>
  <c r="S851" i="3"/>
  <c r="S929" i="3"/>
  <c r="T929" i="3"/>
  <c r="T936" i="3"/>
  <c r="S936" i="3"/>
  <c r="T265" i="4"/>
  <c r="S265" i="4"/>
  <c r="S761" i="4"/>
  <c r="T761" i="4"/>
  <c r="T558" i="4"/>
  <c r="S558" i="4"/>
  <c r="T703" i="4"/>
  <c r="S703" i="4"/>
  <c r="T480" i="4"/>
  <c r="S480" i="4"/>
  <c r="T92" i="4"/>
  <c r="S92" i="4"/>
  <c r="S598" i="4"/>
  <c r="T598" i="4"/>
  <c r="S474" i="4"/>
  <c r="T474" i="4"/>
  <c r="T787" i="4"/>
  <c r="S787" i="4"/>
  <c r="S544" i="4"/>
  <c r="T544" i="4"/>
  <c r="S446" i="4"/>
  <c r="T446" i="4"/>
  <c r="T341" i="4"/>
  <c r="S341" i="4"/>
  <c r="T592" i="4"/>
  <c r="S592" i="4"/>
  <c r="T117" i="4"/>
  <c r="S117" i="4"/>
  <c r="S687" i="4"/>
  <c r="T687" i="4"/>
  <c r="T773" i="4"/>
  <c r="S773" i="4"/>
  <c r="S681" i="4"/>
  <c r="T681" i="4"/>
  <c r="T411" i="4"/>
  <c r="S411" i="4"/>
  <c r="S461" i="4"/>
  <c r="T461" i="4"/>
  <c r="S676" i="4"/>
  <c r="T676" i="4"/>
  <c r="T542" i="4"/>
  <c r="S542" i="4"/>
  <c r="T678" i="4"/>
  <c r="S678" i="4"/>
  <c r="T609" i="4"/>
  <c r="S609" i="4"/>
  <c r="T364" i="4"/>
  <c r="S364" i="4"/>
  <c r="T783" i="4"/>
  <c r="S783" i="4"/>
  <c r="T517" i="4"/>
  <c r="S517" i="4"/>
  <c r="T293" i="4"/>
  <c r="S293" i="4"/>
  <c r="S299" i="4"/>
  <c r="T299" i="4"/>
  <c r="T150" i="4"/>
  <c r="S150" i="4"/>
  <c r="T318" i="4"/>
  <c r="S318" i="4"/>
  <c r="S811" i="4"/>
  <c r="T811" i="4"/>
  <c r="T754" i="4"/>
  <c r="S754" i="4"/>
  <c r="T405" i="4"/>
  <c r="S405" i="4"/>
  <c r="T529" i="4"/>
  <c r="S529" i="4"/>
  <c r="T57" i="4"/>
  <c r="S57" i="4"/>
  <c r="S79" i="4"/>
  <c r="T79" i="4"/>
  <c r="T274" i="4"/>
  <c r="S274" i="4"/>
  <c r="T792" i="4"/>
  <c r="S792" i="4"/>
  <c r="S718" i="4"/>
  <c r="T718" i="4"/>
  <c r="T391" i="4"/>
  <c r="S391" i="4"/>
  <c r="S547" i="4"/>
  <c r="T547" i="4"/>
  <c r="T138" i="4"/>
  <c r="S138" i="4"/>
  <c r="S728" i="4"/>
  <c r="T728" i="4"/>
  <c r="T289" i="4"/>
  <c r="S289" i="4"/>
  <c r="S814" i="4"/>
  <c r="T814" i="4"/>
  <c r="S515" i="4"/>
  <c r="T515" i="4"/>
  <c r="S662" i="4"/>
  <c r="T662" i="4"/>
  <c r="T561" i="4"/>
  <c r="S561" i="4"/>
  <c r="S302" i="4"/>
  <c r="T302" i="4"/>
  <c r="T184" i="4"/>
  <c r="S184" i="4"/>
  <c r="T97" i="4"/>
  <c r="S97" i="4"/>
  <c r="S161" i="4"/>
  <c r="T161" i="4"/>
  <c r="T121" i="4"/>
  <c r="S121" i="4"/>
  <c r="S319" i="4"/>
  <c r="T319" i="4"/>
  <c r="T729" i="4"/>
  <c r="S729" i="4"/>
  <c r="T552" i="4"/>
  <c r="S552" i="4"/>
  <c r="S493" i="4"/>
  <c r="T493" i="4"/>
  <c r="T395" i="4"/>
  <c r="S395" i="4"/>
  <c r="S169" i="4"/>
  <c r="T169" i="4"/>
  <c r="T610" i="4"/>
  <c r="S610" i="4"/>
  <c r="T573" i="4"/>
  <c r="S573" i="4"/>
  <c r="T655" i="4"/>
  <c r="S655" i="4"/>
  <c r="S784" i="4"/>
  <c r="T784" i="4"/>
  <c r="T488" i="4"/>
  <c r="S488" i="4"/>
  <c r="S276" i="4"/>
  <c r="T276" i="4"/>
  <c r="S723" i="4"/>
  <c r="T723" i="4"/>
  <c r="S186" i="4"/>
  <c r="T186" i="4"/>
  <c r="T132" i="4"/>
  <c r="S132" i="4"/>
  <c r="T675" i="4"/>
  <c r="S675" i="4"/>
  <c r="T295" i="4"/>
  <c r="S295" i="4"/>
  <c r="S385" i="4"/>
  <c r="T385" i="4"/>
  <c r="S313" i="4"/>
  <c r="T313" i="4"/>
  <c r="S356" i="4"/>
  <c r="T356" i="4"/>
  <c r="S803" i="4"/>
  <c r="T803" i="4"/>
  <c r="S73" i="4"/>
  <c r="T73" i="4"/>
  <c r="T661" i="4"/>
  <c r="S661" i="4"/>
  <c r="T657" i="4"/>
  <c r="S657" i="4"/>
  <c r="T104" i="4"/>
  <c r="S104" i="4"/>
  <c r="S348" i="4"/>
  <c r="T348" i="4"/>
  <c r="T693" i="4"/>
  <c r="S693" i="4"/>
  <c r="S581" i="4"/>
  <c r="T581" i="4"/>
  <c r="T738" i="4"/>
  <c r="S738" i="4"/>
  <c r="S777" i="4"/>
  <c r="T777" i="4"/>
  <c r="S782" i="4"/>
  <c r="T782" i="4"/>
  <c r="S135" i="4"/>
  <c r="T135" i="4"/>
  <c r="T736" i="4"/>
  <c r="S736" i="4"/>
  <c r="S322" i="4"/>
  <c r="T322" i="4"/>
  <c r="S267" i="4"/>
  <c r="T267" i="4"/>
  <c r="T537" i="4"/>
  <c r="S537" i="4"/>
  <c r="T329" i="4"/>
  <c r="S329" i="4"/>
  <c r="T698" i="4"/>
  <c r="S698" i="4"/>
  <c r="T606" i="4"/>
  <c r="S606" i="4"/>
  <c r="S722" i="4"/>
  <c r="T722" i="4"/>
  <c r="T359" i="4"/>
  <c r="S359" i="4"/>
  <c r="T177" i="4"/>
  <c r="S177" i="4"/>
  <c r="S61" i="4"/>
  <c r="T61" i="4"/>
  <c r="S554" i="4"/>
  <c r="T554" i="4"/>
  <c r="T464" i="4"/>
  <c r="S464" i="4"/>
  <c r="T298" i="4"/>
  <c r="S298" i="4"/>
  <c r="T686" i="4"/>
  <c r="S686" i="4"/>
  <c r="T185" i="4"/>
  <c r="S185" i="4"/>
  <c r="T90" i="4"/>
  <c r="S90" i="4"/>
  <c r="T290" i="4"/>
  <c r="S290" i="4"/>
  <c r="T196" i="4"/>
  <c r="S196" i="4"/>
  <c r="S396" i="4"/>
  <c r="T396" i="4"/>
  <c r="S193" i="4"/>
  <c r="T193" i="4"/>
  <c r="S801" i="4"/>
  <c r="T801" i="4"/>
  <c r="T772" i="4"/>
  <c r="S772" i="4"/>
  <c r="T679" i="4"/>
  <c r="S679" i="4"/>
  <c r="T593" i="4"/>
  <c r="S593" i="4"/>
  <c r="T460" i="4"/>
  <c r="S460" i="4"/>
  <c r="T750" i="4"/>
  <c r="S750" i="4"/>
  <c r="T588" i="4"/>
  <c r="S588" i="4"/>
  <c r="S326" i="4"/>
  <c r="T326" i="4"/>
  <c r="T387" i="4"/>
  <c r="S387" i="4"/>
  <c r="S555" i="4"/>
  <c r="T555" i="4"/>
  <c r="T513" i="4"/>
  <c r="S513" i="4"/>
  <c r="S769" i="4"/>
  <c r="T769" i="4"/>
  <c r="S512" i="4"/>
  <c r="T512" i="4"/>
  <c r="T500" i="4"/>
  <c r="S500" i="4"/>
  <c r="S448" i="4"/>
  <c r="T448" i="4"/>
  <c r="T557" i="4"/>
  <c r="S557" i="4"/>
  <c r="S684" i="4"/>
  <c r="T684" i="4"/>
  <c r="S483" i="4"/>
  <c r="T483" i="4"/>
  <c r="S380" i="4"/>
  <c r="T380" i="4"/>
  <c r="S579" i="4"/>
  <c r="T579" i="4"/>
  <c r="T796" i="4"/>
  <c r="S796" i="4"/>
  <c r="T355" i="4"/>
  <c r="S355" i="4"/>
  <c r="S87" i="4"/>
  <c r="T87" i="4"/>
  <c r="T733" i="4"/>
  <c r="S733" i="4"/>
  <c r="T458" i="4"/>
  <c r="S458" i="4"/>
  <c r="S180" i="4"/>
  <c r="T180" i="4"/>
  <c r="S119" i="4"/>
  <c r="T119" i="4"/>
  <c r="S485" i="4"/>
  <c r="T485" i="4"/>
  <c r="S806" i="4"/>
  <c r="T806" i="4"/>
  <c r="T445" i="4"/>
  <c r="S445" i="4"/>
  <c r="T580" i="4"/>
  <c r="S580" i="4"/>
  <c r="T730" i="4"/>
  <c r="S730" i="4"/>
  <c r="T442" i="4"/>
  <c r="S442" i="4"/>
  <c r="T490" i="4"/>
  <c r="S490" i="4"/>
  <c r="S702" i="4"/>
  <c r="T702" i="4"/>
  <c r="S651" i="4"/>
  <c r="T651" i="4"/>
  <c r="S654" i="4"/>
  <c r="T654" i="4"/>
  <c r="S562" i="4"/>
  <c r="T562" i="4"/>
  <c r="S726" i="4"/>
  <c r="T726" i="4"/>
  <c r="T682" i="4"/>
  <c r="S682" i="4"/>
  <c r="S717" i="4"/>
  <c r="T717" i="4"/>
  <c r="S520" i="4"/>
  <c r="T520" i="4"/>
  <c r="T373" i="4"/>
  <c r="S373" i="4"/>
  <c r="T553" i="4"/>
  <c r="S553" i="4"/>
  <c r="T444" i="4"/>
  <c r="S444" i="4"/>
  <c r="T338" i="4"/>
  <c r="S338" i="4"/>
  <c r="T706" i="4"/>
  <c r="S706" i="4"/>
  <c r="T367" i="4"/>
  <c r="S367" i="4"/>
  <c r="T321" i="4"/>
  <c r="S321" i="4"/>
  <c r="T815" i="4"/>
  <c r="S815" i="4"/>
  <c r="T565" i="4"/>
  <c r="S565" i="4"/>
  <c r="T742" i="4"/>
  <c r="S742" i="4"/>
  <c r="S258" i="4"/>
  <c r="T258" i="4"/>
  <c r="T745" i="4"/>
  <c r="S745" i="4"/>
  <c r="T409" i="4"/>
  <c r="S409" i="4"/>
  <c r="S159" i="4"/>
  <c r="T159" i="4"/>
  <c r="T486" i="4"/>
  <c r="S486" i="4"/>
  <c r="T502" i="4"/>
  <c r="S502" i="4"/>
  <c r="S817" i="4"/>
  <c r="T817" i="4"/>
  <c r="T101" i="4"/>
  <c r="S101" i="4"/>
  <c r="T128" i="4"/>
  <c r="S128" i="4"/>
  <c r="T809" i="4"/>
  <c r="S809" i="4"/>
  <c r="T105" i="4"/>
  <c r="S105" i="4"/>
  <c r="T352" i="4"/>
  <c r="S352" i="4"/>
  <c r="S652" i="4"/>
  <c r="T652" i="4"/>
  <c r="S71" i="4"/>
  <c r="T71" i="4"/>
  <c r="T68" i="4"/>
  <c r="S68" i="4"/>
  <c r="T156" i="4"/>
  <c r="S156" i="4"/>
  <c r="S360" i="4"/>
  <c r="T360" i="4"/>
  <c r="S705" i="4"/>
  <c r="T705" i="4"/>
  <c r="S820" i="4"/>
  <c r="T820" i="4"/>
  <c r="T197" i="4"/>
  <c r="S197" i="4"/>
  <c r="T310" i="4"/>
  <c r="S310" i="4"/>
  <c r="S294" i="4"/>
  <c r="T294" i="4"/>
  <c r="T84" i="4"/>
  <c r="S84" i="4"/>
  <c r="T65" i="4"/>
  <c r="S65" i="4"/>
  <c r="T401" i="4"/>
  <c r="S401" i="4"/>
  <c r="T780" i="4"/>
  <c r="S780" i="4"/>
  <c r="T752" i="4"/>
  <c r="S752" i="4"/>
  <c r="T534" i="4"/>
  <c r="S534" i="4"/>
  <c r="T74" i="4"/>
  <c r="S74" i="4"/>
  <c r="T677" i="4"/>
  <c r="S677" i="4"/>
  <c r="T765" i="4"/>
  <c r="S765" i="4"/>
  <c r="S58" i="4"/>
  <c r="T58" i="4"/>
  <c r="T604" i="4"/>
  <c r="S604" i="4"/>
  <c r="T347" i="4"/>
  <c r="S347" i="4"/>
  <c r="T653" i="4"/>
  <c r="S653" i="4"/>
  <c r="S82" i="4"/>
  <c r="T82" i="4"/>
  <c r="S397" i="4"/>
  <c r="T397" i="4"/>
  <c r="S365" i="4"/>
  <c r="T365" i="4"/>
  <c r="T816" i="4"/>
  <c r="S816" i="4"/>
  <c r="S576" i="4"/>
  <c r="T576" i="4"/>
  <c r="S670" i="4"/>
  <c r="T670" i="4"/>
  <c r="S137" i="4"/>
  <c r="T137" i="4"/>
  <c r="S384" i="4"/>
  <c r="T384" i="4"/>
  <c r="S507" i="4"/>
  <c r="T507" i="4"/>
  <c r="T126" i="4"/>
  <c r="S126" i="4"/>
  <c r="T724" i="4"/>
  <c r="S724" i="4"/>
  <c r="T797" i="4"/>
  <c r="S797" i="4"/>
  <c r="T389" i="4"/>
  <c r="S389" i="4"/>
  <c r="S617" i="4"/>
  <c r="T617" i="4"/>
  <c r="T775" i="4"/>
  <c r="S775" i="4"/>
  <c r="S531" i="4"/>
  <c r="T531" i="4"/>
  <c r="S70" i="4"/>
  <c r="T70" i="4"/>
  <c r="S501" i="4"/>
  <c r="T501" i="4"/>
  <c r="S533" i="4"/>
  <c r="T533" i="4"/>
  <c r="S469" i="4"/>
  <c r="T469" i="4"/>
  <c r="T275" i="4"/>
  <c r="S275" i="4"/>
  <c r="T162" i="4"/>
  <c r="S162" i="4"/>
  <c r="S453" i="4"/>
  <c r="T453" i="4"/>
  <c r="T159" i="3"/>
  <c r="S159" i="3"/>
  <c r="T533" i="3"/>
  <c r="S533" i="3"/>
  <c r="T347" i="3"/>
  <c r="S347" i="3"/>
  <c r="S559" i="3"/>
  <c r="T559" i="3"/>
  <c r="S145" i="3"/>
  <c r="T145" i="3"/>
  <c r="T207" i="3"/>
  <c r="S207" i="3"/>
  <c r="T147" i="3"/>
  <c r="S147" i="3"/>
  <c r="T677" i="3"/>
  <c r="S677" i="3"/>
  <c r="S749" i="3"/>
  <c r="T749" i="3"/>
  <c r="T95" i="3"/>
  <c r="S95" i="3"/>
  <c r="S727" i="3"/>
  <c r="T727" i="3"/>
  <c r="T291" i="3"/>
  <c r="S291" i="3"/>
  <c r="S169" i="3"/>
  <c r="T169" i="3"/>
  <c r="T348" i="3"/>
  <c r="S348" i="3"/>
  <c r="T583" i="3"/>
  <c r="S583" i="3"/>
  <c r="T678" i="3"/>
  <c r="S678" i="3"/>
  <c r="T801" i="3"/>
  <c r="S801" i="3"/>
  <c r="T406" i="3"/>
  <c r="S406" i="3"/>
  <c r="S774" i="3"/>
  <c r="T774" i="3"/>
  <c r="T399" i="3"/>
  <c r="S399" i="3"/>
  <c r="T374" i="3"/>
  <c r="S374" i="3"/>
  <c r="T132" i="3"/>
  <c r="S132" i="3"/>
  <c r="T111" i="3"/>
  <c r="S111" i="3"/>
  <c r="T150" i="3"/>
  <c r="S150" i="3"/>
  <c r="T670" i="3"/>
  <c r="S670" i="3"/>
  <c r="T403" i="3"/>
  <c r="S403" i="3"/>
  <c r="T645" i="3"/>
  <c r="S645" i="3"/>
  <c r="T795" i="3"/>
  <c r="S795" i="3"/>
  <c r="T565" i="3"/>
  <c r="S565" i="3"/>
  <c r="T122" i="3"/>
  <c r="S122" i="3"/>
  <c r="T410" i="3"/>
  <c r="S410" i="3"/>
  <c r="S703" i="3"/>
  <c r="T703" i="3"/>
  <c r="S556" i="3"/>
  <c r="T556" i="3"/>
  <c r="T746" i="3"/>
  <c r="S746" i="3"/>
  <c r="S779" i="3"/>
  <c r="T779" i="3"/>
  <c r="T259" i="3"/>
  <c r="S259" i="3"/>
  <c r="S384" i="3"/>
  <c r="T384" i="3"/>
  <c r="S693" i="3"/>
  <c r="T693" i="3"/>
  <c r="T461" i="3"/>
  <c r="S461" i="3"/>
  <c r="T694" i="3"/>
  <c r="S694" i="3"/>
  <c r="T178" i="3"/>
  <c r="S178" i="3"/>
  <c r="S131" i="3"/>
  <c r="T131" i="3"/>
  <c r="T669" i="3"/>
  <c r="S669" i="3"/>
  <c r="S770" i="3"/>
  <c r="T770" i="3"/>
  <c r="S279" i="3"/>
  <c r="T279" i="3"/>
  <c r="T547" i="3"/>
  <c r="S547" i="3"/>
  <c r="S369" i="3"/>
  <c r="T369" i="3"/>
  <c r="S726" i="3"/>
  <c r="T726" i="3"/>
  <c r="T534" i="3"/>
  <c r="S534" i="3"/>
  <c r="T803" i="3"/>
  <c r="S803" i="3"/>
  <c r="T328" i="3"/>
  <c r="S328" i="3"/>
  <c r="T750" i="3"/>
  <c r="S750" i="3"/>
  <c r="T765" i="3"/>
  <c r="S765" i="3"/>
  <c r="T136" i="3"/>
  <c r="S136" i="3"/>
  <c r="T120" i="3"/>
  <c r="S120" i="3"/>
  <c r="T467" i="3"/>
  <c r="S467" i="3"/>
  <c r="T310" i="3"/>
  <c r="S310" i="3"/>
  <c r="T494" i="3"/>
  <c r="S494" i="3"/>
  <c r="T118" i="3"/>
  <c r="S118" i="3"/>
  <c r="T85" i="3"/>
  <c r="S85" i="3"/>
  <c r="S644" i="3"/>
  <c r="T644" i="3"/>
  <c r="S460" i="3"/>
  <c r="T460" i="3"/>
  <c r="T650" i="3"/>
  <c r="S650" i="3"/>
  <c r="S596" i="3"/>
  <c r="T596" i="3"/>
  <c r="T713" i="3"/>
  <c r="S713" i="3"/>
  <c r="S572" i="3"/>
  <c r="T572" i="3"/>
  <c r="T538" i="3"/>
  <c r="S538" i="3"/>
  <c r="T543" i="3"/>
  <c r="S543" i="3"/>
  <c r="T408" i="3"/>
  <c r="S408" i="3"/>
  <c r="T558" i="3"/>
  <c r="S558" i="3"/>
  <c r="T549" i="3"/>
  <c r="S549" i="3"/>
  <c r="T817" i="3"/>
  <c r="S817" i="3"/>
  <c r="T811" i="3"/>
  <c r="S811" i="3"/>
  <c r="T383" i="3"/>
  <c r="S383" i="3"/>
  <c r="T286" i="3"/>
  <c r="S286" i="3"/>
  <c r="T508" i="3"/>
  <c r="S508" i="3"/>
  <c r="T581" i="3"/>
  <c r="S581" i="3"/>
  <c r="T86" i="3"/>
  <c r="S86" i="3"/>
  <c r="T492" i="3"/>
  <c r="S492" i="3"/>
  <c r="T517" i="3"/>
  <c r="S517" i="3"/>
  <c r="T102" i="3"/>
  <c r="S102" i="3"/>
  <c r="T296" i="3"/>
  <c r="S296" i="3"/>
  <c r="T654" i="3"/>
  <c r="S654" i="3"/>
  <c r="T505" i="3"/>
  <c r="S505" i="3"/>
  <c r="T686" i="3"/>
  <c r="S686" i="3"/>
  <c r="S594" i="3"/>
  <c r="T594" i="3"/>
  <c r="S588" i="3"/>
  <c r="T588" i="3"/>
  <c r="S690" i="3"/>
  <c r="T690" i="3"/>
  <c r="T689" i="3"/>
  <c r="S689" i="3"/>
  <c r="T526" i="3"/>
  <c r="S526" i="3"/>
  <c r="S401" i="3"/>
  <c r="T401" i="3"/>
  <c r="T476" i="3"/>
  <c r="S476" i="3"/>
  <c r="T721" i="3"/>
  <c r="S721" i="3"/>
  <c r="S113" i="3"/>
  <c r="T113" i="3"/>
  <c r="S784" i="3"/>
  <c r="T784" i="3"/>
  <c r="T257" i="3"/>
  <c r="S257" i="3"/>
  <c r="S540" i="3"/>
  <c r="T540" i="3"/>
  <c r="S702" i="3"/>
  <c r="T702" i="3"/>
  <c r="T114" i="3"/>
  <c r="S114" i="3"/>
  <c r="T705" i="3"/>
  <c r="S705" i="3"/>
  <c r="S277" i="3"/>
  <c r="T277" i="3"/>
  <c r="T396" i="3"/>
  <c r="S396" i="3"/>
  <c r="T392" i="3"/>
  <c r="S392" i="3"/>
  <c r="T282" i="3"/>
  <c r="S282" i="3"/>
  <c r="T597" i="3"/>
  <c r="S597" i="3"/>
  <c r="T192" i="3"/>
  <c r="S192" i="3"/>
  <c r="S782" i="3"/>
  <c r="T782" i="3"/>
  <c r="T787" i="3"/>
  <c r="S787" i="3"/>
  <c r="T104" i="3"/>
  <c r="S104" i="3"/>
  <c r="T758" i="3"/>
  <c r="S758" i="3"/>
  <c r="S816" i="3"/>
  <c r="T816" i="3"/>
  <c r="S771" i="3"/>
  <c r="T771" i="3"/>
  <c r="S503" i="3"/>
  <c r="T503" i="3"/>
  <c r="T498" i="3"/>
  <c r="S498" i="3"/>
  <c r="S607" i="3"/>
  <c r="T607" i="3"/>
  <c r="T371" i="3"/>
  <c r="S371" i="3"/>
  <c r="T455" i="3"/>
  <c r="S455" i="3"/>
  <c r="T202" i="3"/>
  <c r="S202" i="3"/>
  <c r="T512" i="3"/>
  <c r="S512" i="3"/>
  <c r="S506" i="3"/>
  <c r="T506" i="3"/>
  <c r="T641" i="3"/>
  <c r="S641" i="3"/>
  <c r="T761" i="3"/>
  <c r="S761" i="3"/>
  <c r="T736" i="3"/>
  <c r="S736" i="3"/>
  <c r="T809" i="3"/>
  <c r="S809" i="3"/>
  <c r="S280" i="3"/>
  <c r="T280" i="3"/>
  <c r="T260" i="3"/>
  <c r="S260" i="3"/>
  <c r="T566" i="3"/>
  <c r="S566" i="3"/>
  <c r="T138" i="3"/>
  <c r="S138" i="3"/>
  <c r="T390" i="3"/>
  <c r="S390" i="3"/>
  <c r="T652" i="3"/>
  <c r="S652" i="3"/>
  <c r="S183" i="3"/>
  <c r="T183" i="3"/>
  <c r="T275" i="3"/>
  <c r="S275" i="3"/>
  <c r="T330" i="3"/>
  <c r="S330" i="3"/>
  <c r="S315" i="3"/>
  <c r="T315" i="3"/>
  <c r="S129" i="3"/>
  <c r="T129" i="3"/>
  <c r="T501" i="3"/>
  <c r="S501" i="3"/>
  <c r="T521" i="3"/>
  <c r="S521" i="3"/>
  <c r="T561" i="3"/>
  <c r="S561" i="3"/>
  <c r="T485" i="3"/>
  <c r="S485" i="3"/>
  <c r="T709" i="3"/>
  <c r="S709" i="3"/>
  <c r="T730" i="3"/>
  <c r="S730" i="3"/>
  <c r="T531" i="3"/>
  <c r="S531" i="3"/>
  <c r="T609" i="3"/>
  <c r="S609" i="3"/>
  <c r="T451" i="3"/>
  <c r="S451" i="3"/>
  <c r="T525" i="3"/>
  <c r="S525" i="3"/>
  <c r="T362" i="3"/>
  <c r="S362" i="3"/>
  <c r="T480" i="3"/>
  <c r="S480" i="3"/>
  <c r="S299" i="3"/>
  <c r="T299" i="3"/>
  <c r="T510" i="3"/>
  <c r="S510" i="3"/>
  <c r="S819" i="3"/>
  <c r="T819" i="3"/>
  <c r="S792" i="3"/>
  <c r="T792" i="3"/>
  <c r="T718" i="3"/>
  <c r="S718" i="3"/>
  <c r="T123" i="3"/>
  <c r="S123" i="3"/>
  <c r="S196" i="3"/>
  <c r="T196" i="3"/>
  <c r="S477" i="3"/>
  <c r="T477" i="3"/>
  <c r="T685" i="3"/>
  <c r="S685" i="3"/>
  <c r="S580" i="3"/>
  <c r="T580" i="3"/>
  <c r="T316" i="3"/>
  <c r="S316" i="3"/>
  <c r="T459" i="3"/>
  <c r="S459" i="3"/>
  <c r="S293" i="3"/>
  <c r="T293" i="3"/>
  <c r="T198" i="3"/>
  <c r="S198" i="3"/>
  <c r="S304" i="3"/>
  <c r="T304" i="3"/>
  <c r="S542" i="3"/>
  <c r="T542" i="3"/>
  <c r="T284" i="3"/>
  <c r="S284" i="3"/>
  <c r="S495" i="3"/>
  <c r="T495" i="3"/>
  <c r="T411" i="3"/>
  <c r="S411" i="3"/>
  <c r="T764" i="3"/>
  <c r="S764" i="3"/>
  <c r="S489" i="3"/>
  <c r="T489" i="3"/>
  <c r="S698" i="3"/>
  <c r="T698" i="3"/>
  <c r="T729" i="3"/>
  <c r="S729" i="3"/>
  <c r="S663" i="2"/>
  <c r="T663" i="2"/>
  <c r="T735" i="2"/>
  <c r="S735" i="2"/>
  <c r="S461" i="2"/>
  <c r="T461" i="2"/>
  <c r="T412" i="2"/>
  <c r="S412" i="2"/>
  <c r="T766" i="2"/>
  <c r="S766" i="2"/>
  <c r="S562" i="2"/>
  <c r="T562" i="2"/>
  <c r="T712" i="2"/>
  <c r="S712" i="2"/>
  <c r="T472" i="2"/>
  <c r="S472" i="2"/>
  <c r="T762" i="2"/>
  <c r="S762" i="2"/>
  <c r="S790" i="2"/>
  <c r="T790" i="2"/>
  <c r="T272" i="2"/>
  <c r="S272" i="2"/>
  <c r="T739" i="2"/>
  <c r="S739" i="2"/>
  <c r="T695" i="2"/>
  <c r="S695" i="2"/>
  <c r="T595" i="2"/>
  <c r="S595" i="2"/>
  <c r="S533" i="2"/>
  <c r="T533" i="2"/>
  <c r="T673" i="2"/>
  <c r="S673" i="2"/>
  <c r="S692" i="2"/>
  <c r="T692" i="2"/>
  <c r="S578" i="2"/>
  <c r="T578" i="2"/>
  <c r="T678" i="2"/>
  <c r="S678" i="2"/>
  <c r="T580" i="2"/>
  <c r="S580" i="2"/>
  <c r="S520" i="2"/>
  <c r="T520" i="2"/>
  <c r="T99" i="2"/>
  <c r="S99" i="2"/>
  <c r="T511" i="2"/>
  <c r="S511" i="2"/>
  <c r="T196" i="2"/>
  <c r="S196" i="2"/>
  <c r="T291" i="2"/>
  <c r="S291" i="2"/>
  <c r="T97" i="2"/>
  <c r="S97" i="2"/>
  <c r="T149" i="2"/>
  <c r="S149" i="2"/>
  <c r="T264" i="2"/>
  <c r="S264" i="2"/>
  <c r="T600" i="2"/>
  <c r="S600" i="2"/>
  <c r="T584" i="2"/>
  <c r="S584" i="2"/>
  <c r="T808" i="2"/>
  <c r="S808" i="2"/>
  <c r="S297" i="2"/>
  <c r="T297" i="2"/>
  <c r="T487" i="2"/>
  <c r="S487" i="2"/>
  <c r="T666" i="2"/>
  <c r="S666" i="2"/>
  <c r="T549" i="2"/>
  <c r="S549" i="2"/>
  <c r="T720" i="2"/>
  <c r="S720" i="2"/>
  <c r="T193" i="2"/>
  <c r="S193" i="2"/>
  <c r="T137" i="2"/>
  <c r="S137" i="2"/>
  <c r="S601" i="2"/>
  <c r="T601" i="2"/>
  <c r="T201" i="2"/>
  <c r="S201" i="2"/>
  <c r="S353" i="2"/>
  <c r="T353" i="2"/>
  <c r="S446" i="2"/>
  <c r="T446" i="2"/>
  <c r="T547" i="2"/>
  <c r="S547" i="2"/>
  <c r="S456" i="2"/>
  <c r="T456" i="2"/>
  <c r="T91" i="2"/>
  <c r="S91" i="2"/>
  <c r="T356" i="2"/>
  <c r="S356" i="2"/>
  <c r="T526" i="2"/>
  <c r="S526" i="2"/>
  <c r="T664" i="2"/>
  <c r="S664" i="2"/>
  <c r="T361" i="2"/>
  <c r="S361" i="2"/>
  <c r="T540" i="2"/>
  <c r="S540" i="2"/>
  <c r="T62" i="2"/>
  <c r="S62" i="2"/>
  <c r="T605" i="2"/>
  <c r="S605" i="2"/>
  <c r="S90" i="2"/>
  <c r="T90" i="2"/>
  <c r="S477" i="2"/>
  <c r="T477" i="2"/>
  <c r="T704" i="2"/>
  <c r="S704" i="2"/>
  <c r="T289" i="2"/>
  <c r="S289" i="2"/>
  <c r="T743" i="2"/>
  <c r="S743" i="2"/>
  <c r="T93" i="2"/>
  <c r="S93" i="2"/>
  <c r="S586" i="2"/>
  <c r="T586" i="2"/>
  <c r="T799" i="2"/>
  <c r="S799" i="2"/>
  <c r="S736" i="2"/>
  <c r="T736" i="2"/>
  <c r="S538" i="2"/>
  <c r="T538" i="2"/>
  <c r="T388" i="2"/>
  <c r="S388" i="2"/>
  <c r="S822" i="2"/>
  <c r="T822" i="2"/>
  <c r="S274" i="2"/>
  <c r="T274" i="2"/>
  <c r="T397" i="2"/>
  <c r="S397" i="2"/>
  <c r="T155" i="2"/>
  <c r="S155" i="2"/>
  <c r="T677" i="2"/>
  <c r="S677" i="2"/>
  <c r="T809" i="2"/>
  <c r="S809" i="2"/>
  <c r="T275" i="2"/>
  <c r="S275" i="2"/>
  <c r="S741" i="2"/>
  <c r="T741" i="2"/>
  <c r="T642" i="2"/>
  <c r="S642" i="2"/>
  <c r="T277" i="2"/>
  <c r="S277" i="2"/>
  <c r="T357" i="2"/>
  <c r="S357" i="2"/>
  <c r="T603" i="2"/>
  <c r="S603" i="2"/>
  <c r="T276" i="2"/>
  <c r="S276" i="2"/>
  <c r="T807" i="2"/>
  <c r="S807" i="2"/>
  <c r="S70" i="2"/>
  <c r="T70" i="2"/>
  <c r="T339" i="2"/>
  <c r="S339" i="2"/>
  <c r="T728" i="2"/>
  <c r="S728" i="2"/>
  <c r="T649" i="2"/>
  <c r="S649" i="2"/>
  <c r="T715" i="2"/>
  <c r="S715" i="2"/>
  <c r="T484" i="2"/>
  <c r="S484" i="2"/>
  <c r="T641" i="2"/>
  <c r="S641" i="2"/>
  <c r="T563" i="2"/>
  <c r="S563" i="2"/>
  <c r="T257" i="2"/>
  <c r="S257" i="2"/>
  <c r="T411" i="2"/>
  <c r="S411" i="2"/>
  <c r="T565" i="2"/>
  <c r="S565" i="2"/>
  <c r="S805" i="2"/>
  <c r="T805" i="2"/>
  <c r="T105" i="2"/>
  <c r="S105" i="2"/>
  <c r="T161" i="2"/>
  <c r="S161" i="2"/>
  <c r="T157" i="2"/>
  <c r="S157" i="2"/>
  <c r="T503" i="2"/>
  <c r="S503" i="2"/>
  <c r="S646" i="2"/>
  <c r="T646" i="2"/>
  <c r="S782" i="2"/>
  <c r="T782" i="2"/>
  <c r="T345" i="2"/>
  <c r="S345" i="2"/>
  <c r="T732" i="2"/>
  <c r="S732" i="2"/>
  <c r="T774" i="2"/>
  <c r="S774" i="2"/>
  <c r="T189" i="2"/>
  <c r="S189" i="2"/>
  <c r="S773" i="2"/>
  <c r="T773" i="2"/>
  <c r="T561" i="2"/>
  <c r="S561" i="2"/>
  <c r="T579" i="2"/>
  <c r="S579" i="2"/>
  <c r="T572" i="2"/>
  <c r="S572" i="2"/>
  <c r="S783" i="2"/>
  <c r="T783" i="2"/>
  <c r="T792" i="2"/>
  <c r="S792" i="2"/>
  <c r="T494" i="2"/>
  <c r="S494" i="2"/>
  <c r="T585" i="2"/>
  <c r="S585" i="2"/>
  <c r="T329" i="2"/>
  <c r="S329" i="2"/>
  <c r="T496" i="2"/>
  <c r="S496" i="2"/>
  <c r="T751" i="2"/>
  <c r="S751" i="2"/>
  <c r="S68" i="2"/>
  <c r="T68" i="2"/>
  <c r="T187" i="2"/>
  <c r="S187" i="2"/>
  <c r="S793" i="2"/>
  <c r="T793" i="2"/>
  <c r="T372" i="2"/>
  <c r="S372" i="2"/>
  <c r="T77" i="2"/>
  <c r="S77" i="2"/>
  <c r="T604" i="2"/>
  <c r="S604" i="2"/>
  <c r="T269" i="2"/>
  <c r="S269" i="2"/>
  <c r="T117" i="2"/>
  <c r="S117" i="2"/>
  <c r="T515" i="2"/>
  <c r="S515" i="2"/>
  <c r="T557" i="2"/>
  <c r="S557" i="2"/>
  <c r="T479" i="2"/>
  <c r="S479" i="2"/>
  <c r="T719" i="2"/>
  <c r="S719" i="2"/>
  <c r="S298" i="2"/>
  <c r="T298" i="2"/>
  <c r="T347" i="2"/>
  <c r="S347" i="2"/>
  <c r="T707" i="2"/>
  <c r="S707" i="2"/>
  <c r="S453" i="2"/>
  <c r="T453" i="2"/>
  <c r="S552" i="2"/>
  <c r="T552" i="2"/>
  <c r="S647" i="2"/>
  <c r="T647" i="2"/>
  <c r="T801" i="2"/>
  <c r="S801" i="2"/>
  <c r="S501" i="2"/>
  <c r="T501" i="2"/>
  <c r="T464" i="2"/>
  <c r="S464" i="2"/>
  <c r="T786" i="2"/>
  <c r="S786" i="2"/>
  <c r="S546" i="2"/>
  <c r="T546" i="2"/>
  <c r="T528" i="2"/>
  <c r="S528" i="2"/>
  <c r="T448" i="2"/>
  <c r="S448" i="2"/>
  <c r="T341" i="2"/>
  <c r="S341" i="2"/>
  <c r="S330" i="2"/>
  <c r="T330" i="2"/>
  <c r="T81" i="2"/>
  <c r="S81" i="2"/>
  <c r="T389" i="2"/>
  <c r="S389" i="2"/>
  <c r="T495" i="2"/>
  <c r="S495" i="2"/>
  <c r="S568" i="2"/>
  <c r="T568" i="2"/>
  <c r="T483" i="2"/>
  <c r="S483" i="2"/>
  <c r="S517" i="2"/>
  <c r="T517" i="2"/>
  <c r="T132" i="2"/>
  <c r="S132" i="2"/>
  <c r="T169" i="2"/>
  <c r="S169" i="2"/>
  <c r="T588" i="2"/>
  <c r="S588" i="2"/>
  <c r="T789" i="2"/>
  <c r="S789" i="2"/>
  <c r="T703" i="2"/>
  <c r="S703" i="2"/>
  <c r="T780" i="2"/>
  <c r="S780" i="2"/>
  <c r="T129" i="2"/>
  <c r="S129" i="2"/>
  <c r="T324" i="2"/>
  <c r="S324" i="2"/>
  <c r="T125" i="2"/>
  <c r="S125" i="2"/>
  <c r="T686" i="2"/>
  <c r="S686" i="2"/>
  <c r="S589" i="2"/>
  <c r="T589" i="2"/>
  <c r="S785" i="2"/>
  <c r="T785" i="2"/>
  <c r="S658" i="2"/>
  <c r="T658" i="2"/>
  <c r="T100" i="2"/>
  <c r="S100" i="2"/>
  <c r="T700" i="2"/>
  <c r="S700" i="2"/>
  <c r="T455" i="2"/>
  <c r="S455" i="2"/>
  <c r="T672" i="2"/>
  <c r="S672" i="2"/>
  <c r="T156" i="2"/>
  <c r="S156" i="2"/>
  <c r="T536" i="2"/>
  <c r="S536" i="2"/>
  <c r="S541" i="2"/>
  <c r="T541" i="2"/>
  <c r="T188" i="2"/>
  <c r="S188" i="2"/>
  <c r="T777" i="2"/>
  <c r="S777" i="2"/>
  <c r="T87" i="2"/>
  <c r="S87" i="2"/>
  <c r="T696" i="2"/>
  <c r="S696" i="2"/>
  <c r="T534" i="2"/>
  <c r="S534" i="2"/>
  <c r="S763" i="2"/>
  <c r="T763" i="2"/>
  <c r="T164" i="2"/>
  <c r="S164" i="2"/>
  <c r="T770" i="2"/>
  <c r="S770" i="2"/>
  <c r="T675" i="2"/>
  <c r="S675" i="2"/>
  <c r="T178" i="1"/>
  <c r="S126" i="1"/>
  <c r="T185" i="1"/>
  <c r="S90" i="1"/>
  <c r="T160" i="1"/>
  <c r="S118" i="1"/>
  <c r="T114" i="1"/>
  <c r="S184" i="1"/>
  <c r="T175" i="1"/>
  <c r="T161" i="1"/>
  <c r="T141" i="1"/>
  <c r="T183" i="1"/>
  <c r="S177" i="1"/>
  <c r="S80" i="1"/>
  <c r="S130" i="1"/>
  <c r="S194" i="1"/>
  <c r="S83" i="1"/>
  <c r="S91" i="1"/>
  <c r="T134" i="1"/>
  <c r="S75" i="1"/>
  <c r="S203" i="1"/>
  <c r="T176" i="1"/>
  <c r="T208" i="1"/>
  <c r="T116" i="1"/>
  <c r="S166" i="1"/>
  <c r="T82" i="1"/>
  <c r="T158" i="1"/>
  <c r="S89" i="1"/>
  <c r="T148" i="1"/>
  <c r="T205" i="1"/>
  <c r="T108" i="1"/>
  <c r="S96" i="1"/>
  <c r="S81" i="1"/>
  <c r="T95" i="1"/>
  <c r="T132" i="1"/>
  <c r="S151" i="1"/>
  <c r="S133" i="1"/>
  <c r="T162" i="1"/>
  <c r="T198" i="1"/>
  <c r="S199" i="1"/>
  <c r="S146" i="1"/>
  <c r="S106" i="1"/>
  <c r="S154" i="1"/>
  <c r="S164" i="1"/>
  <c r="T110" i="1"/>
  <c r="T101" i="1"/>
  <c r="S69" i="1"/>
  <c r="S71" i="1"/>
  <c r="T65" i="1"/>
  <c r="S78" i="1"/>
  <c r="S180" i="1"/>
  <c r="S104" i="1"/>
  <c r="S77" i="1"/>
  <c r="S172" i="1"/>
  <c r="S179" i="1"/>
  <c r="S66" i="1"/>
  <c r="R11" i="1"/>
  <c r="R12" i="1"/>
  <c r="R10" i="1"/>
  <c r="T103" i="1"/>
  <c r="S103" i="1"/>
  <c r="T97" i="1"/>
  <c r="S97" i="1"/>
  <c r="S129" i="1"/>
  <c r="T129" i="1"/>
  <c r="S105" i="1"/>
  <c r="T105" i="1"/>
  <c r="S79" i="1"/>
  <c r="T79" i="1"/>
  <c r="S119" i="1"/>
  <c r="T119" i="1"/>
  <c r="S113" i="1"/>
  <c r="T113" i="1"/>
  <c r="T115" i="1"/>
  <c r="S115" i="1"/>
  <c r="L14" i="1"/>
  <c r="P14" i="1" s="1"/>
  <c r="Q14" i="1" s="1"/>
  <c r="S131" i="1"/>
  <c r="T131" i="1"/>
  <c r="T145" i="1"/>
  <c r="S145" i="1"/>
  <c r="S107" i="1"/>
  <c r="T107" i="1"/>
  <c r="S127" i="1"/>
  <c r="T127" i="1"/>
  <c r="T99" i="1"/>
  <c r="S99" i="1"/>
  <c r="S87" i="1"/>
  <c r="T87" i="1"/>
  <c r="S94" i="1"/>
  <c r="T94" i="1"/>
  <c r="S139" i="1"/>
  <c r="T139" i="1"/>
  <c r="T143" i="1"/>
  <c r="S143" i="1"/>
  <c r="S121" i="1"/>
  <c r="T121" i="1"/>
  <c r="S84" i="1"/>
  <c r="T84" i="1"/>
  <c r="S153" i="1"/>
  <c r="T153" i="1"/>
  <c r="T123" i="1"/>
  <c r="S123" i="1"/>
  <c r="T147" i="1"/>
  <c r="S147" i="1"/>
  <c r="S137" i="1"/>
  <c r="T137" i="1"/>
  <c r="R15" i="1"/>
  <c r="R13" i="1"/>
  <c r="P13" i="1"/>
  <c r="Q13" i="1" s="1"/>
  <c r="M16" i="1"/>
  <c r="L16" i="1" s="1"/>
  <c r="P16" i="1" s="1"/>
  <c r="Q16" i="1" s="1"/>
  <c r="P32" i="3" l="1"/>
  <c r="Q32" i="3" s="1"/>
  <c r="S444" i="2"/>
  <c r="S440" i="2"/>
  <c r="T439" i="2"/>
  <c r="T437" i="2"/>
  <c r="T435" i="2"/>
  <c r="S432" i="2"/>
  <c r="S428" i="2"/>
  <c r="T426" i="2"/>
  <c r="T424" i="2"/>
  <c r="S422" i="2"/>
  <c r="T419" i="2"/>
  <c r="S420" i="2"/>
  <c r="T421" i="2"/>
  <c r="T261" i="4"/>
  <c r="S255" i="2"/>
  <c r="S251" i="2"/>
  <c r="T240" i="2"/>
  <c r="T238" i="2"/>
  <c r="S235" i="2"/>
  <c r="S233" i="2"/>
  <c r="S231" i="2"/>
  <c r="T226" i="2"/>
  <c r="T224" i="2"/>
  <c r="S223" i="2"/>
  <c r="S217" i="2"/>
  <c r="T218" i="2"/>
  <c r="T221" i="2"/>
  <c r="O26" i="2"/>
  <c r="S26" i="2" s="1"/>
  <c r="O24" i="2"/>
  <c r="O31" i="2"/>
  <c r="O29" i="2"/>
  <c r="O20" i="2"/>
  <c r="O59" i="2"/>
  <c r="T59" i="2" s="1"/>
  <c r="O51" i="2"/>
  <c r="O10" i="2"/>
  <c r="T10" i="2" s="1"/>
  <c r="O58" i="2"/>
  <c r="S58" i="2" s="1"/>
  <c r="O46" i="2"/>
  <c r="T46" i="2" s="1"/>
  <c r="O57" i="2"/>
  <c r="O18" i="2"/>
  <c r="O56" i="2"/>
  <c r="S56" i="2" s="1"/>
  <c r="O55" i="2"/>
  <c r="T55" i="2" s="1"/>
  <c r="O17" i="2"/>
  <c r="S17" i="2" s="1"/>
  <c r="O37" i="2"/>
  <c r="O54" i="2"/>
  <c r="T54" i="2" s="1"/>
  <c r="O25" i="2"/>
  <c r="T25" i="2" s="1"/>
  <c r="O53" i="2"/>
  <c r="O41" i="2"/>
  <c r="O52" i="2"/>
  <c r="S52" i="2" s="1"/>
  <c r="O47" i="2"/>
  <c r="T47" i="2" s="1"/>
  <c r="O33" i="2"/>
  <c r="O50" i="2"/>
  <c r="S50" i="2" s="1"/>
  <c r="O22" i="2"/>
  <c r="T22" i="2" s="1"/>
  <c r="O49" i="2"/>
  <c r="O48" i="2"/>
  <c r="O30" i="2"/>
  <c r="T30" i="2" s="1"/>
  <c r="T58" i="2"/>
  <c r="O45" i="2"/>
  <c r="S45" i="2" s="1"/>
  <c r="O43" i="2"/>
  <c r="T43" i="2" s="1"/>
  <c r="O15" i="2"/>
  <c r="O44" i="2"/>
  <c r="O42" i="2"/>
  <c r="T42" i="2" s="1"/>
  <c r="O35" i="2"/>
  <c r="S35" i="2" s="1"/>
  <c r="O40" i="2"/>
  <c r="O39" i="2"/>
  <c r="O34" i="2"/>
  <c r="T34" i="2" s="1"/>
  <c r="O19" i="2"/>
  <c r="S60" i="2"/>
  <c r="T60" i="2"/>
  <c r="O38" i="2"/>
  <c r="O32" i="2"/>
  <c r="S32" i="2" s="1"/>
  <c r="O23" i="2"/>
  <c r="S23" i="2" s="1"/>
  <c r="O36" i="2"/>
  <c r="O16" i="2"/>
  <c r="T16" i="2" s="1"/>
  <c r="O11" i="2"/>
  <c r="S11" i="2" s="1"/>
  <c r="O28" i="2"/>
  <c r="S28" i="2" s="1"/>
  <c r="O27" i="2"/>
  <c r="T27" i="2" s="1"/>
  <c r="O12" i="2"/>
  <c r="S12" i="2" s="1"/>
  <c r="O14" i="2"/>
  <c r="S14" i="2" s="1"/>
  <c r="O13" i="2"/>
  <c r="O9" i="2"/>
  <c r="S9" i="2" s="1"/>
  <c r="O21" i="2"/>
  <c r="T61" i="2"/>
  <c r="S61" i="2"/>
  <c r="S65" i="2"/>
  <c r="T65" i="2"/>
  <c r="T64" i="2"/>
  <c r="S64" i="2"/>
  <c r="S25" i="7"/>
  <c r="S445" i="3"/>
  <c r="O635" i="2"/>
  <c r="O634" i="2"/>
  <c r="O633" i="2"/>
  <c r="O631" i="2"/>
  <c r="S631" i="2" s="1"/>
  <c r="O632" i="2"/>
  <c r="O630" i="2"/>
  <c r="O830" i="10"/>
  <c r="S830" i="10" s="1"/>
  <c r="O626" i="2"/>
  <c r="O625" i="2"/>
  <c r="O624" i="2"/>
  <c r="O629" i="2"/>
  <c r="O627" i="2"/>
  <c r="O628" i="2"/>
  <c r="S628" i="2" s="1"/>
  <c r="O624" i="6"/>
  <c r="T624" i="6" s="1"/>
  <c r="O627" i="6"/>
  <c r="S627" i="6" s="1"/>
  <c r="O830" i="6"/>
  <c r="S830" i="6" s="1"/>
  <c r="S627" i="5"/>
  <c r="O626" i="6"/>
  <c r="O629" i="6"/>
  <c r="O625" i="6"/>
  <c r="S625" i="6" s="1"/>
  <c r="O628" i="6"/>
  <c r="O632" i="6"/>
  <c r="T632" i="6" s="1"/>
  <c r="S419" i="10"/>
  <c r="T31" i="5"/>
  <c r="O832" i="6"/>
  <c r="S832" i="6" s="1"/>
  <c r="O830" i="8"/>
  <c r="S830" i="8" s="1"/>
  <c r="S223" i="7"/>
  <c r="O631" i="6"/>
  <c r="T636" i="6"/>
  <c r="S636" i="6"/>
  <c r="O630" i="6"/>
  <c r="S638" i="6"/>
  <c r="T638" i="6"/>
  <c r="O626" i="5"/>
  <c r="S626" i="5" s="1"/>
  <c r="O829" i="5"/>
  <c r="S829" i="5" s="1"/>
  <c r="O624" i="5"/>
  <c r="S624" i="5" s="1"/>
  <c r="O625" i="5"/>
  <c r="O9" i="6"/>
  <c r="T9" i="6" s="1"/>
  <c r="O11" i="6"/>
  <c r="S11" i="6" s="1"/>
  <c r="O27" i="6"/>
  <c r="O28" i="6"/>
  <c r="O29" i="6"/>
  <c r="O12" i="6"/>
  <c r="O23" i="6"/>
  <c r="O31" i="6"/>
  <c r="S31" i="6" s="1"/>
  <c r="O18" i="6"/>
  <c r="S18" i="6" s="1"/>
  <c r="O30" i="6"/>
  <c r="O829" i="8"/>
  <c r="S829" i="8" s="1"/>
  <c r="O26" i="6"/>
  <c r="T26" i="6" s="1"/>
  <c r="O25" i="6"/>
  <c r="S25" i="6" s="1"/>
  <c r="O21" i="6"/>
  <c r="T21" i="6" s="1"/>
  <c r="O15" i="6"/>
  <c r="O24" i="6"/>
  <c r="T24" i="6" s="1"/>
  <c r="O22" i="6"/>
  <c r="T22" i="6" s="1"/>
  <c r="T36" i="6"/>
  <c r="S36" i="6"/>
  <c r="O20" i="6"/>
  <c r="O19" i="6"/>
  <c r="T19" i="6" s="1"/>
  <c r="S32" i="6"/>
  <c r="T32" i="6"/>
  <c r="O14" i="6"/>
  <c r="T14" i="6" s="1"/>
  <c r="O17" i="6"/>
  <c r="O16" i="6"/>
  <c r="O10" i="6"/>
  <c r="T33" i="6"/>
  <c r="S33" i="6"/>
  <c r="O829" i="6"/>
  <c r="S829" i="6" s="1"/>
  <c r="O830" i="5"/>
  <c r="S830" i="5" s="1"/>
  <c r="O831" i="6"/>
  <c r="S831" i="6" s="1"/>
  <c r="O13" i="6"/>
  <c r="O831" i="5"/>
  <c r="S831" i="5" s="1"/>
  <c r="S35" i="6"/>
  <c r="T35" i="6"/>
  <c r="O22" i="5"/>
  <c r="O14" i="5"/>
  <c r="O11" i="5"/>
  <c r="O21" i="5"/>
  <c r="O23" i="5"/>
  <c r="T23" i="5" s="1"/>
  <c r="O18" i="5"/>
  <c r="S18" i="5" s="1"/>
  <c r="O13" i="5"/>
  <c r="T13" i="5" s="1"/>
  <c r="O16" i="5"/>
  <c r="T16" i="5" s="1"/>
  <c r="O19" i="5"/>
  <c r="O20" i="5"/>
  <c r="T20" i="5" s="1"/>
  <c r="O9" i="5"/>
  <c r="S9" i="5" s="1"/>
  <c r="O17" i="5"/>
  <c r="O15" i="5"/>
  <c r="S26" i="5"/>
  <c r="T26" i="5"/>
  <c r="O10" i="5"/>
  <c r="T10" i="5" s="1"/>
  <c r="O12" i="5"/>
  <c r="T431" i="5"/>
  <c r="S432" i="5"/>
  <c r="T430" i="5"/>
  <c r="T423" i="5"/>
  <c r="S420" i="5"/>
  <c r="S421" i="6"/>
  <c r="T421" i="6"/>
  <c r="T225" i="5"/>
  <c r="S225" i="5"/>
  <c r="G14" i="11"/>
  <c r="T219" i="5"/>
  <c r="T216" i="5"/>
  <c r="T215" i="5"/>
  <c r="S215" i="5"/>
  <c r="S218" i="6"/>
  <c r="T234" i="6"/>
  <c r="S234" i="6"/>
  <c r="T218" i="6"/>
  <c r="S216" i="6"/>
  <c r="S214" i="6"/>
  <c r="T218" i="7"/>
  <c r="O830" i="7"/>
  <c r="S830" i="7" s="1"/>
  <c r="O829" i="7"/>
  <c r="S829" i="7" s="1"/>
  <c r="O831" i="7"/>
  <c r="S831" i="7" s="1"/>
  <c r="T222" i="10"/>
  <c r="S829" i="9"/>
  <c r="O624" i="8"/>
  <c r="O629" i="7"/>
  <c r="S629" i="7" s="1"/>
  <c r="O631" i="7"/>
  <c r="T631" i="7" s="1"/>
  <c r="O22" i="7"/>
  <c r="S22" i="7" s="1"/>
  <c r="O627" i="8"/>
  <c r="O626" i="8"/>
  <c r="O625" i="8"/>
  <c r="O630" i="7"/>
  <c r="T630" i="7" s="1"/>
  <c r="O626" i="7"/>
  <c r="O624" i="7"/>
  <c r="T624" i="7" s="1"/>
  <c r="O625" i="7"/>
  <c r="T625" i="7" s="1"/>
  <c r="O628" i="7"/>
  <c r="T628" i="7" s="1"/>
  <c r="O627" i="7"/>
  <c r="T420" i="10"/>
  <c r="S420" i="10"/>
  <c r="T420" i="7"/>
  <c r="O626" i="10"/>
  <c r="T626" i="10" s="1"/>
  <c r="S222" i="7"/>
  <c r="O625" i="10"/>
  <c r="T625" i="10" s="1"/>
  <c r="S421" i="8"/>
  <c r="T421" i="8"/>
  <c r="T216" i="8"/>
  <c r="S216" i="8"/>
  <c r="T220" i="8"/>
  <c r="S220" i="8"/>
  <c r="S218" i="8"/>
  <c r="T218" i="8"/>
  <c r="S222" i="8"/>
  <c r="S215" i="8"/>
  <c r="T217" i="8"/>
  <c r="O628" i="10"/>
  <c r="O627" i="10"/>
  <c r="O624" i="10"/>
  <c r="S624" i="10" s="1"/>
  <c r="O624" i="9"/>
  <c r="T624" i="9" s="1"/>
  <c r="O625" i="9"/>
  <c r="S631" i="10"/>
  <c r="T631" i="10"/>
  <c r="O626" i="9"/>
  <c r="S216" i="7"/>
  <c r="T216" i="7"/>
  <c r="T218" i="10"/>
  <c r="S218" i="10"/>
  <c r="T220" i="10"/>
  <c r="S214" i="10"/>
  <c r="S215" i="10"/>
  <c r="S217" i="10"/>
  <c r="T221" i="10"/>
  <c r="S221" i="10"/>
  <c r="T214" i="10"/>
  <c r="T421" i="9"/>
  <c r="S422" i="9"/>
  <c r="T422" i="9"/>
  <c r="T419" i="9"/>
  <c r="S419" i="9"/>
  <c r="S420" i="8"/>
  <c r="T420" i="8"/>
  <c r="S419" i="8"/>
  <c r="T419" i="8"/>
  <c r="O13" i="9"/>
  <c r="S13" i="9" s="1"/>
  <c r="O14" i="9"/>
  <c r="O13" i="7"/>
  <c r="T13" i="7" s="1"/>
  <c r="O10" i="10"/>
  <c r="T10" i="10" s="1"/>
  <c r="O21" i="7"/>
  <c r="T21" i="7" s="1"/>
  <c r="O10" i="7"/>
  <c r="S10" i="7" s="1"/>
  <c r="S254" i="4"/>
  <c r="O10" i="9"/>
  <c r="S10" i="9" s="1"/>
  <c r="O11" i="9"/>
  <c r="O9" i="9"/>
  <c r="O12" i="9"/>
  <c r="O19" i="8"/>
  <c r="T19" i="8" s="1"/>
  <c r="O18" i="8"/>
  <c r="O20" i="8"/>
  <c r="O17" i="8"/>
  <c r="O15" i="8"/>
  <c r="O16" i="8"/>
  <c r="T16" i="8" s="1"/>
  <c r="O12" i="8"/>
  <c r="O14" i="8"/>
  <c r="O9" i="8"/>
  <c r="O10" i="8"/>
  <c r="S10" i="8" s="1"/>
  <c r="O13" i="8"/>
  <c r="O11" i="8"/>
  <c r="O14" i="7"/>
  <c r="O20" i="7"/>
  <c r="O11" i="7"/>
  <c r="O15" i="7"/>
  <c r="O12" i="7"/>
  <c r="O17" i="7"/>
  <c r="T17" i="7" s="1"/>
  <c r="O18" i="7"/>
  <c r="T27" i="7"/>
  <c r="S27" i="7"/>
  <c r="S26" i="7"/>
  <c r="T26" i="7"/>
  <c r="O19" i="7"/>
  <c r="O9" i="7"/>
  <c r="S9" i="7" s="1"/>
  <c r="O16" i="7"/>
  <c r="S16" i="7" s="1"/>
  <c r="T23" i="7"/>
  <c r="S23" i="7"/>
  <c r="T31" i="7"/>
  <c r="S31" i="7"/>
  <c r="O14" i="10"/>
  <c r="T14" i="10" s="1"/>
  <c r="O11" i="10"/>
  <c r="O15" i="10"/>
  <c r="O9" i="10"/>
  <c r="O12" i="10"/>
  <c r="O13" i="10"/>
  <c r="T20" i="10"/>
  <c r="S20" i="10"/>
  <c r="S19" i="10"/>
  <c r="T19" i="10"/>
  <c r="S214" i="9"/>
  <c r="T214" i="9"/>
  <c r="R31" i="3"/>
  <c r="S251" i="4"/>
  <c r="T251" i="4"/>
  <c r="S443" i="3"/>
  <c r="S250" i="4"/>
  <c r="T248" i="4"/>
  <c r="S255" i="4"/>
  <c r="T255" i="4"/>
  <c r="S247" i="4"/>
  <c r="S245" i="4"/>
  <c r="T244" i="4"/>
  <c r="T243" i="4"/>
  <c r="S242" i="4"/>
  <c r="S240" i="4"/>
  <c r="S237" i="4"/>
  <c r="S236" i="4"/>
  <c r="S233" i="4"/>
  <c r="S260" i="4"/>
  <c r="T260" i="4"/>
  <c r="S232" i="4"/>
  <c r="T230" i="4"/>
  <c r="T226" i="4"/>
  <c r="S221" i="4"/>
  <c r="S224" i="4"/>
  <c r="S215" i="4"/>
  <c r="T214" i="4"/>
  <c r="S440" i="3"/>
  <c r="T440" i="3"/>
  <c r="T437" i="3"/>
  <c r="S437" i="3"/>
  <c r="S444" i="3"/>
  <c r="T444" i="3"/>
  <c r="S434" i="3"/>
  <c r="S645" i="4"/>
  <c r="T433" i="3"/>
  <c r="S420" i="3"/>
  <c r="T419" i="3"/>
  <c r="S421" i="3"/>
  <c r="T423" i="3"/>
  <c r="S428" i="4"/>
  <c r="T428" i="4"/>
  <c r="T441" i="4"/>
  <c r="T440" i="4"/>
  <c r="T438" i="4"/>
  <c r="S437" i="4"/>
  <c r="T435" i="4"/>
  <c r="T434" i="4"/>
  <c r="T432" i="4"/>
  <c r="T430" i="4"/>
  <c r="T420" i="4"/>
  <c r="T425" i="4"/>
  <c r="S421" i="4"/>
  <c r="T423" i="4"/>
  <c r="S419" i="4"/>
  <c r="S422" i="4"/>
  <c r="S420" i="4"/>
  <c r="M36" i="3"/>
  <c r="M37" i="3" s="1"/>
  <c r="L35" i="3"/>
  <c r="P33" i="3"/>
  <c r="Q33" i="3" s="1"/>
  <c r="P34" i="3"/>
  <c r="Q34" i="3" s="1"/>
  <c r="R34" i="3"/>
  <c r="M38" i="3"/>
  <c r="L37" i="3"/>
  <c r="O636" i="4"/>
  <c r="O641" i="4"/>
  <c r="O628" i="4"/>
  <c r="O643" i="4"/>
  <c r="O624" i="4"/>
  <c r="O640" i="4"/>
  <c r="S644" i="4"/>
  <c r="T644" i="4"/>
  <c r="O626" i="4"/>
  <c r="O642" i="4"/>
  <c r="T649" i="4"/>
  <c r="S649" i="4"/>
  <c r="O639" i="4"/>
  <c r="T639" i="4" s="1"/>
  <c r="O629" i="4"/>
  <c r="O638" i="4"/>
  <c r="O637" i="4"/>
  <c r="T637" i="4" s="1"/>
  <c r="O625" i="4"/>
  <c r="O635" i="4"/>
  <c r="T635" i="4" s="1"/>
  <c r="O634" i="4"/>
  <c r="T634" i="4" s="1"/>
  <c r="S648" i="4"/>
  <c r="T648" i="4"/>
  <c r="O633" i="4"/>
  <c r="O627" i="4"/>
  <c r="O632" i="4"/>
  <c r="T647" i="4"/>
  <c r="S647" i="4"/>
  <c r="O631" i="4"/>
  <c r="T646" i="4"/>
  <c r="S646" i="4"/>
  <c r="O630" i="4"/>
  <c r="T240" i="3"/>
  <c r="S240" i="3"/>
  <c r="O253" i="3"/>
  <c r="T253" i="3" s="1"/>
  <c r="T262" i="3"/>
  <c r="S262" i="3"/>
  <c r="T251" i="3"/>
  <c r="T250" i="3"/>
  <c r="S249" i="3"/>
  <c r="T255" i="3"/>
  <c r="S255" i="3"/>
  <c r="T254" i="3"/>
  <c r="S254" i="3"/>
  <c r="S256" i="3"/>
  <c r="T256" i="3"/>
  <c r="T247" i="3"/>
  <c r="S245" i="3"/>
  <c r="S244" i="3"/>
  <c r="S243" i="3"/>
  <c r="T241" i="3"/>
  <c r="T239" i="3"/>
  <c r="T237" i="3"/>
  <c r="T235" i="3"/>
  <c r="T234" i="3"/>
  <c r="S232" i="3"/>
  <c r="T231" i="3"/>
  <c r="S222" i="3"/>
  <c r="S230" i="3"/>
  <c r="T228" i="3"/>
  <c r="T225" i="3"/>
  <c r="T219" i="3"/>
  <c r="T224" i="3"/>
  <c r="T223" i="3"/>
  <c r="T226" i="3"/>
  <c r="T227" i="3"/>
  <c r="T216" i="3"/>
  <c r="S258" i="3"/>
  <c r="T258" i="3"/>
  <c r="R635" i="3"/>
  <c r="P635" i="3"/>
  <c r="Q635" i="3" s="1"/>
  <c r="M637" i="3"/>
  <c r="L636" i="3"/>
  <c r="T640" i="3"/>
  <c r="S640" i="3"/>
  <c r="O37" i="4"/>
  <c r="S37" i="4" s="1"/>
  <c r="O10" i="4"/>
  <c r="T10" i="4" s="1"/>
  <c r="O43" i="4"/>
  <c r="O34" i="4"/>
  <c r="O23" i="4"/>
  <c r="O32" i="4"/>
  <c r="O49" i="4"/>
  <c r="O52" i="4"/>
  <c r="O54" i="4"/>
  <c r="S54" i="4" s="1"/>
  <c r="T63" i="4"/>
  <c r="S63" i="4"/>
  <c r="O44" i="4"/>
  <c r="O53" i="4"/>
  <c r="O50" i="4"/>
  <c r="S50" i="4" s="1"/>
  <c r="O51" i="4"/>
  <c r="T51" i="4" s="1"/>
  <c r="O9" i="4"/>
  <c r="O48" i="4"/>
  <c r="S48" i="4" s="1"/>
  <c r="O15" i="4"/>
  <c r="O46" i="4"/>
  <c r="T46" i="4" s="1"/>
  <c r="O47" i="4"/>
  <c r="S47" i="4" s="1"/>
  <c r="O16" i="4"/>
  <c r="O22" i="4"/>
  <c r="T22" i="4" s="1"/>
  <c r="O40" i="4"/>
  <c r="T40" i="4" s="1"/>
  <c r="O45" i="4"/>
  <c r="S45" i="4" s="1"/>
  <c r="O38" i="4"/>
  <c r="T38" i="4" s="1"/>
  <c r="O12" i="4"/>
  <c r="O42" i="4"/>
  <c r="S42" i="4" s="1"/>
  <c r="O41" i="4"/>
  <c r="S41" i="4" s="1"/>
  <c r="O21" i="4"/>
  <c r="O27" i="4"/>
  <c r="S27" i="4" s="1"/>
  <c r="O25" i="4"/>
  <c r="S25" i="4" s="1"/>
  <c r="O29" i="4"/>
  <c r="O39" i="4"/>
  <c r="O17" i="4"/>
  <c r="T17" i="4" s="1"/>
  <c r="O24" i="4"/>
  <c r="S24" i="4" s="1"/>
  <c r="O36" i="4"/>
  <c r="S36" i="4" s="1"/>
  <c r="O35" i="4"/>
  <c r="S35" i="4" s="1"/>
  <c r="O20" i="4"/>
  <c r="T20" i="4" s="1"/>
  <c r="O19" i="4"/>
  <c r="O33" i="4"/>
  <c r="T62" i="4"/>
  <c r="S62" i="4"/>
  <c r="O31" i="4"/>
  <c r="T31" i="4" s="1"/>
  <c r="O18" i="4"/>
  <c r="S18" i="4" s="1"/>
  <c r="O30" i="4"/>
  <c r="O26" i="4"/>
  <c r="S26" i="4" s="1"/>
  <c r="O28" i="4"/>
  <c r="O11" i="4"/>
  <c r="T60" i="4"/>
  <c r="S60" i="4"/>
  <c r="T55" i="4"/>
  <c r="O13" i="4"/>
  <c r="S13" i="4" s="1"/>
  <c r="S56" i="4"/>
  <c r="T56" i="4"/>
  <c r="O14" i="4"/>
  <c r="O834" i="3"/>
  <c r="S834" i="3" s="1"/>
  <c r="O841" i="3"/>
  <c r="O840" i="3"/>
  <c r="O839" i="3"/>
  <c r="O838" i="3"/>
  <c r="O837" i="3"/>
  <c r="O830" i="3"/>
  <c r="S830" i="3" s="1"/>
  <c r="O831" i="3"/>
  <c r="S831" i="3" s="1"/>
  <c r="O832" i="3"/>
  <c r="S832" i="3" s="1"/>
  <c r="O835" i="3"/>
  <c r="O829" i="3"/>
  <c r="S829" i="3" s="1"/>
  <c r="O833" i="3"/>
  <c r="S833" i="3" s="1"/>
  <c r="O836" i="3"/>
  <c r="O837" i="4"/>
  <c r="O842" i="4"/>
  <c r="S842" i="4" s="1"/>
  <c r="O838" i="4"/>
  <c r="O841" i="4"/>
  <c r="O840" i="4"/>
  <c r="O839" i="4"/>
  <c r="O836" i="4"/>
  <c r="S836" i="4" s="1"/>
  <c r="O835" i="4"/>
  <c r="S835" i="4" s="1"/>
  <c r="O829" i="4"/>
  <c r="S829" i="4" s="1"/>
  <c r="O830" i="4"/>
  <c r="O831" i="4"/>
  <c r="O832" i="4"/>
  <c r="S832" i="4" s="1"/>
  <c r="O834" i="4"/>
  <c r="O833" i="4"/>
  <c r="S833" i="4" s="1"/>
  <c r="R14" i="1"/>
  <c r="R16" i="1"/>
  <c r="M17" i="1"/>
  <c r="L17" i="1" s="1"/>
  <c r="T56" i="2" l="1"/>
  <c r="T52" i="2"/>
  <c r="S445" i="2"/>
  <c r="T445" i="2"/>
  <c r="T444" i="2"/>
  <c r="S443" i="2"/>
  <c r="T443" i="2"/>
  <c r="T442" i="2"/>
  <c r="S442" i="2"/>
  <c r="T440" i="2"/>
  <c r="S439" i="2"/>
  <c r="S441" i="2"/>
  <c r="T441" i="2"/>
  <c r="S437" i="2"/>
  <c r="T438" i="2"/>
  <c r="S438" i="2"/>
  <c r="S435" i="2"/>
  <c r="S436" i="2"/>
  <c r="T436" i="2"/>
  <c r="S434" i="2"/>
  <c r="T434" i="2"/>
  <c r="T432" i="2"/>
  <c r="T433" i="2"/>
  <c r="S433" i="2"/>
  <c r="T428" i="2"/>
  <c r="S431" i="2"/>
  <c r="T431" i="2"/>
  <c r="S430" i="2"/>
  <c r="T430" i="2"/>
  <c r="S426" i="2"/>
  <c r="S429" i="2"/>
  <c r="T429" i="2"/>
  <c r="T427" i="2"/>
  <c r="S427" i="2"/>
  <c r="S424" i="2"/>
  <c r="S425" i="2"/>
  <c r="T425" i="2"/>
  <c r="T422" i="2"/>
  <c r="S419" i="2"/>
  <c r="S421" i="2"/>
  <c r="T420" i="2"/>
  <c r="T423" i="2"/>
  <c r="S423" i="2"/>
  <c r="T255" i="2"/>
  <c r="T248" i="2"/>
  <c r="S248" i="2"/>
  <c r="T256" i="2"/>
  <c r="S256" i="2"/>
  <c r="S254" i="2"/>
  <c r="T254" i="2"/>
  <c r="T253" i="2"/>
  <c r="S253" i="2"/>
  <c r="T251" i="2"/>
  <c r="S252" i="2"/>
  <c r="T252" i="2"/>
  <c r="T250" i="2"/>
  <c r="S250" i="2"/>
  <c r="S249" i="2"/>
  <c r="T249" i="2"/>
  <c r="T247" i="2"/>
  <c r="S247" i="2"/>
  <c r="T246" i="2"/>
  <c r="S246" i="2"/>
  <c r="T245" i="2"/>
  <c r="S245" i="2"/>
  <c r="T244" i="2"/>
  <c r="S244" i="2"/>
  <c r="T243" i="2"/>
  <c r="S243" i="2"/>
  <c r="T242" i="2"/>
  <c r="S242" i="2"/>
  <c r="S240" i="2"/>
  <c r="T235" i="2"/>
  <c r="T241" i="2"/>
  <c r="S241" i="2"/>
  <c r="S238" i="2"/>
  <c r="T239" i="2"/>
  <c r="S239" i="2"/>
  <c r="S237" i="2"/>
  <c r="T237" i="2"/>
  <c r="T236" i="2"/>
  <c r="S236" i="2"/>
  <c r="S226" i="2"/>
  <c r="T233" i="2"/>
  <c r="T234" i="2"/>
  <c r="S234" i="2"/>
  <c r="T231" i="2"/>
  <c r="S232" i="2"/>
  <c r="T232" i="2"/>
  <c r="S230" i="2"/>
  <c r="T230" i="2"/>
  <c r="T229" i="2"/>
  <c r="S229" i="2"/>
  <c r="T228" i="2"/>
  <c r="S228" i="2"/>
  <c r="S227" i="2"/>
  <c r="T227" i="2"/>
  <c r="T223" i="2"/>
  <c r="S224" i="2"/>
  <c r="T225" i="2"/>
  <c r="S225" i="2"/>
  <c r="S221" i="2"/>
  <c r="T214" i="2"/>
  <c r="S214" i="2"/>
  <c r="T220" i="2"/>
  <c r="S220" i="2"/>
  <c r="T222" i="2"/>
  <c r="S222" i="2"/>
  <c r="S216" i="2"/>
  <c r="T216" i="2"/>
  <c r="S215" i="2"/>
  <c r="T215" i="2"/>
  <c r="T217" i="2"/>
  <c r="S218" i="2"/>
  <c r="T219" i="2"/>
  <c r="S219" i="2"/>
  <c r="R17" i="1"/>
  <c r="P17" i="1"/>
  <c r="Q17" i="1" s="1"/>
  <c r="T26" i="2"/>
  <c r="T51" i="2"/>
  <c r="S51" i="2"/>
  <c r="T31" i="2"/>
  <c r="S31" i="2"/>
  <c r="T24" i="2"/>
  <c r="S24" i="2"/>
  <c r="S59" i="2"/>
  <c r="S20" i="2"/>
  <c r="T20" i="2"/>
  <c r="S29" i="2"/>
  <c r="T29" i="2"/>
  <c r="S46" i="2"/>
  <c r="S10" i="2"/>
  <c r="S25" i="2"/>
  <c r="S18" i="2"/>
  <c r="T18" i="2"/>
  <c r="S57" i="2"/>
  <c r="T57" i="2"/>
  <c r="T17" i="2"/>
  <c r="S55" i="2"/>
  <c r="S54" i="2"/>
  <c r="T37" i="2"/>
  <c r="S37" i="2"/>
  <c r="T41" i="2"/>
  <c r="S41" i="2"/>
  <c r="T53" i="2"/>
  <c r="S53" i="2"/>
  <c r="S42" i="2"/>
  <c r="S47" i="2"/>
  <c r="T33" i="2"/>
  <c r="S33" i="2"/>
  <c r="T50" i="2"/>
  <c r="S22" i="2"/>
  <c r="S49" i="2"/>
  <c r="T49" i="2"/>
  <c r="S48" i="2"/>
  <c r="T48" i="2"/>
  <c r="S30" i="2"/>
  <c r="S43" i="2"/>
  <c r="T45" i="2"/>
  <c r="S44" i="2"/>
  <c r="T44" i="2"/>
  <c r="S15" i="2"/>
  <c r="T15" i="2"/>
  <c r="T35" i="2"/>
  <c r="S34" i="2"/>
  <c r="S40" i="2"/>
  <c r="T40" i="2"/>
  <c r="T39" i="2"/>
  <c r="S39" i="2"/>
  <c r="T32" i="2"/>
  <c r="T19" i="2"/>
  <c r="S19" i="2"/>
  <c r="T38" i="2"/>
  <c r="S38" i="2"/>
  <c r="T23" i="2"/>
  <c r="S36" i="2"/>
  <c r="T36" i="2"/>
  <c r="S16" i="2"/>
  <c r="T11" i="2"/>
  <c r="S27" i="2"/>
  <c r="T28" i="2"/>
  <c r="T12" i="2"/>
  <c r="T14" i="2"/>
  <c r="S13" i="2"/>
  <c r="T13" i="2"/>
  <c r="T9" i="2"/>
  <c r="S21" i="2"/>
  <c r="T21" i="2"/>
  <c r="S23" i="5"/>
  <c r="S635" i="2"/>
  <c r="S634" i="2"/>
  <c r="S633" i="2"/>
  <c r="S632" i="2"/>
  <c r="S630" i="2"/>
  <c r="S624" i="6"/>
  <c r="T625" i="6"/>
  <c r="S629" i="2"/>
  <c r="S624" i="2"/>
  <c r="S625" i="2"/>
  <c r="S626" i="2"/>
  <c r="S627" i="2"/>
  <c r="T627" i="6"/>
  <c r="S632" i="6"/>
  <c r="T629" i="6"/>
  <c r="S629" i="6"/>
  <c r="S626" i="6"/>
  <c r="T626" i="6"/>
  <c r="T628" i="6"/>
  <c r="S628" i="6"/>
  <c r="T626" i="5"/>
  <c r="S631" i="6"/>
  <c r="T631" i="6"/>
  <c r="T630" i="6"/>
  <c r="S630" i="6"/>
  <c r="T624" i="5"/>
  <c r="T625" i="5"/>
  <c r="S625" i="5"/>
  <c r="S26" i="6"/>
  <c r="T11" i="6"/>
  <c r="S9" i="6"/>
  <c r="S23" i="6"/>
  <c r="T23" i="6"/>
  <c r="S27" i="6"/>
  <c r="T27" i="6"/>
  <c r="T12" i="6"/>
  <c r="S12" i="6"/>
  <c r="T31" i="6"/>
  <c r="T29" i="6"/>
  <c r="S29" i="6"/>
  <c r="T28" i="6"/>
  <c r="S28" i="6"/>
  <c r="T18" i="6"/>
  <c r="S30" i="6"/>
  <c r="T30" i="6"/>
  <c r="S21" i="6"/>
  <c r="S19" i="6"/>
  <c r="T25" i="6"/>
  <c r="S24" i="6"/>
  <c r="S15" i="6"/>
  <c r="T15" i="6"/>
  <c r="S22" i="6"/>
  <c r="S14" i="6"/>
  <c r="T20" i="6"/>
  <c r="S20" i="6"/>
  <c r="S17" i="6"/>
  <c r="T17" i="6"/>
  <c r="S10" i="6"/>
  <c r="T10" i="6"/>
  <c r="T16" i="6"/>
  <c r="S16" i="6"/>
  <c r="S13" i="5"/>
  <c r="T13" i="6"/>
  <c r="S13" i="6"/>
  <c r="S21" i="5"/>
  <c r="T21" i="5"/>
  <c r="S11" i="5"/>
  <c r="T11" i="5"/>
  <c r="T14" i="5"/>
  <c r="S14" i="5"/>
  <c r="S22" i="5"/>
  <c r="T22" i="5"/>
  <c r="T18" i="5"/>
  <c r="S16" i="5"/>
  <c r="T19" i="5"/>
  <c r="S19" i="5"/>
  <c r="T9" i="5"/>
  <c r="S20" i="5"/>
  <c r="S17" i="5"/>
  <c r="T17" i="5"/>
  <c r="T15" i="5"/>
  <c r="S15" i="5"/>
  <c r="S10" i="5"/>
  <c r="S12" i="5"/>
  <c r="T12" i="5"/>
  <c r="S425" i="5"/>
  <c r="T425" i="5"/>
  <c r="S424" i="5"/>
  <c r="T424" i="5"/>
  <c r="T421" i="5"/>
  <c r="S421" i="5"/>
  <c r="T419" i="5"/>
  <c r="S419" i="5"/>
  <c r="T422" i="5"/>
  <c r="S422" i="5"/>
  <c r="S426" i="5"/>
  <c r="T426" i="5"/>
  <c r="S423" i="5"/>
  <c r="T420" i="5"/>
  <c r="T420" i="6"/>
  <c r="S420" i="6"/>
  <c r="T419" i="6"/>
  <c r="S419" i="6"/>
  <c r="S214" i="5"/>
  <c r="T214" i="5"/>
  <c r="T224" i="5"/>
  <c r="S224" i="5"/>
  <c r="S21" i="7"/>
  <c r="S216" i="5"/>
  <c r="T223" i="5"/>
  <c r="S223" i="5"/>
  <c r="S219" i="5"/>
  <c r="T222" i="5"/>
  <c r="S222" i="5"/>
  <c r="S220" i="5"/>
  <c r="T220" i="5"/>
  <c r="S221" i="5"/>
  <c r="T221" i="5"/>
  <c r="T217" i="5"/>
  <c r="S217" i="5"/>
  <c r="S218" i="5"/>
  <c r="T218" i="5"/>
  <c r="T226" i="6"/>
  <c r="S226" i="6"/>
  <c r="S225" i="6"/>
  <c r="T225" i="6"/>
  <c r="T227" i="6"/>
  <c r="S227" i="6"/>
  <c r="S220" i="6"/>
  <c r="T220" i="6"/>
  <c r="T221" i="6"/>
  <c r="S221" i="6"/>
  <c r="S219" i="6"/>
  <c r="T219" i="6"/>
  <c r="S224" i="6"/>
  <c r="T224" i="6"/>
  <c r="S223" i="6"/>
  <c r="T223" i="6"/>
  <c r="S222" i="6"/>
  <c r="T222" i="6"/>
  <c r="T214" i="6"/>
  <c r="S217" i="6"/>
  <c r="T217" i="6"/>
  <c r="T216" i="6"/>
  <c r="T215" i="6"/>
  <c r="S215" i="6"/>
  <c r="T10" i="9"/>
  <c r="S13" i="7"/>
  <c r="S631" i="7"/>
  <c r="T629" i="7"/>
  <c r="S14" i="10"/>
  <c r="T22" i="7"/>
  <c r="S624" i="8"/>
  <c r="T624" i="8"/>
  <c r="S626" i="8"/>
  <c r="T626" i="8"/>
  <c r="T627" i="8"/>
  <c r="S627" i="8"/>
  <c r="S625" i="8"/>
  <c r="T625" i="8"/>
  <c r="S625" i="7"/>
  <c r="S630" i="7"/>
  <c r="S626" i="7"/>
  <c r="T626" i="7"/>
  <c r="S624" i="7"/>
  <c r="S628" i="7"/>
  <c r="S627" i="7"/>
  <c r="T627" i="7"/>
  <c r="S625" i="10"/>
  <c r="S626" i="10"/>
  <c r="T422" i="7"/>
  <c r="S422" i="7"/>
  <c r="S421" i="7"/>
  <c r="T421" i="7"/>
  <c r="S423" i="7"/>
  <c r="T423" i="7"/>
  <c r="S624" i="9"/>
  <c r="T424" i="7"/>
  <c r="S424" i="7"/>
  <c r="T419" i="7"/>
  <c r="S419" i="7"/>
  <c r="T215" i="8"/>
  <c r="S217" i="8"/>
  <c r="T222" i="8"/>
  <c r="S219" i="8"/>
  <c r="T219" i="8"/>
  <c r="S214" i="8"/>
  <c r="T214" i="8"/>
  <c r="S221" i="8"/>
  <c r="T221" i="8"/>
  <c r="S628" i="10"/>
  <c r="T628" i="10"/>
  <c r="S627" i="10"/>
  <c r="T627" i="10"/>
  <c r="T624" i="10"/>
  <c r="S625" i="9"/>
  <c r="T625" i="9"/>
  <c r="S626" i="9"/>
  <c r="T626" i="9"/>
  <c r="T219" i="7"/>
  <c r="S219" i="7"/>
  <c r="T215" i="7"/>
  <c r="S215" i="7"/>
  <c r="S217" i="7"/>
  <c r="T217" i="7"/>
  <c r="T214" i="7"/>
  <c r="S214" i="7"/>
  <c r="T216" i="10"/>
  <c r="S216" i="10"/>
  <c r="S220" i="10"/>
  <c r="T219" i="10"/>
  <c r="S219" i="10"/>
  <c r="T217" i="10"/>
  <c r="T215" i="10"/>
  <c r="S10" i="10"/>
  <c r="S14" i="9"/>
  <c r="T14" i="9"/>
  <c r="T13" i="9"/>
  <c r="T9" i="7"/>
  <c r="S19" i="8"/>
  <c r="T10" i="7"/>
  <c r="S16" i="8"/>
  <c r="S11" i="9"/>
  <c r="T11" i="9"/>
  <c r="T9" i="9"/>
  <c r="S9" i="9"/>
  <c r="T12" i="9"/>
  <c r="S12" i="9"/>
  <c r="T20" i="8"/>
  <c r="S20" i="8"/>
  <c r="T18" i="8"/>
  <c r="S18" i="8"/>
  <c r="T15" i="8"/>
  <c r="S15" i="8"/>
  <c r="T17" i="8"/>
  <c r="S17" i="8"/>
  <c r="S12" i="8"/>
  <c r="T12" i="8"/>
  <c r="T14" i="8"/>
  <c r="S14" i="8"/>
  <c r="S9" i="8"/>
  <c r="T9" i="8"/>
  <c r="T10" i="8"/>
  <c r="T11" i="8"/>
  <c r="S11" i="8"/>
  <c r="T13" i="8"/>
  <c r="S13" i="8"/>
  <c r="S17" i="7"/>
  <c r="T12" i="7"/>
  <c r="S12" i="7"/>
  <c r="T15" i="7"/>
  <c r="S15" i="7"/>
  <c r="T20" i="7"/>
  <c r="S20" i="7"/>
  <c r="T11" i="7"/>
  <c r="S11" i="7"/>
  <c r="S14" i="7"/>
  <c r="T14" i="7"/>
  <c r="S18" i="7"/>
  <c r="T18" i="7"/>
  <c r="T19" i="7"/>
  <c r="S19" i="7"/>
  <c r="T16" i="7"/>
  <c r="S11" i="10"/>
  <c r="T11" i="10"/>
  <c r="S12" i="10"/>
  <c r="T12" i="10"/>
  <c r="T9" i="10"/>
  <c r="S9" i="10"/>
  <c r="T15" i="10"/>
  <c r="S15" i="10"/>
  <c r="T13" i="10"/>
  <c r="S13" i="10"/>
  <c r="T238" i="4"/>
  <c r="S238" i="4"/>
  <c r="T229" i="4"/>
  <c r="S229" i="4"/>
  <c r="T219" i="4"/>
  <c r="S219" i="4"/>
  <c r="T217" i="4"/>
  <c r="S217" i="4"/>
  <c r="T241" i="4"/>
  <c r="S241" i="4"/>
  <c r="T216" i="4"/>
  <c r="S216" i="4"/>
  <c r="S239" i="4"/>
  <c r="T239" i="4"/>
  <c r="S231" i="4"/>
  <c r="T231" i="4"/>
  <c r="S228" i="4"/>
  <c r="T228" i="4"/>
  <c r="T252" i="4"/>
  <c r="S252" i="4"/>
  <c r="S248" i="4"/>
  <c r="T250" i="4"/>
  <c r="T245" i="4"/>
  <c r="S244" i="4"/>
  <c r="T247" i="4"/>
  <c r="S249" i="4"/>
  <c r="T249" i="4"/>
  <c r="T246" i="4"/>
  <c r="S246" i="4"/>
  <c r="T242" i="4"/>
  <c r="S243" i="4"/>
  <c r="T240" i="4"/>
  <c r="T237" i="4"/>
  <c r="T236" i="4"/>
  <c r="T233" i="4"/>
  <c r="T235" i="4"/>
  <c r="S235" i="4"/>
  <c r="S234" i="4"/>
  <c r="T234" i="4"/>
  <c r="T232" i="4"/>
  <c r="S230" i="4"/>
  <c r="T221" i="4"/>
  <c r="S226" i="4"/>
  <c r="T215" i="4"/>
  <c r="T227" i="4"/>
  <c r="S227" i="4"/>
  <c r="T225" i="4"/>
  <c r="S225" i="4"/>
  <c r="T224" i="4"/>
  <c r="S223" i="4"/>
  <c r="T223" i="4"/>
  <c r="T222" i="4"/>
  <c r="S222" i="4"/>
  <c r="S220" i="4"/>
  <c r="T220" i="4"/>
  <c r="S214" i="4"/>
  <c r="S218" i="4"/>
  <c r="T218" i="4"/>
  <c r="S429" i="3"/>
  <c r="T429" i="3"/>
  <c r="S431" i="3"/>
  <c r="T431" i="3"/>
  <c r="S441" i="3"/>
  <c r="T441" i="3"/>
  <c r="T434" i="3"/>
  <c r="T425" i="3"/>
  <c r="S425" i="3"/>
  <c r="S424" i="3"/>
  <c r="T424" i="3"/>
  <c r="T426" i="3"/>
  <c r="S426" i="3"/>
  <c r="T439" i="3"/>
  <c r="S439" i="3"/>
  <c r="S438" i="3"/>
  <c r="T438" i="3"/>
  <c r="T436" i="3"/>
  <c r="S436" i="3"/>
  <c r="T435" i="3"/>
  <c r="S435" i="3"/>
  <c r="S433" i="3"/>
  <c r="T420" i="3"/>
  <c r="S432" i="3"/>
  <c r="T432" i="3"/>
  <c r="S419" i="3"/>
  <c r="S430" i="3"/>
  <c r="T430" i="3"/>
  <c r="S428" i="3"/>
  <c r="T428" i="3"/>
  <c r="T421" i="3"/>
  <c r="T427" i="3"/>
  <c r="S427" i="3"/>
  <c r="S423" i="3"/>
  <c r="S422" i="3"/>
  <c r="T422" i="3"/>
  <c r="T429" i="4"/>
  <c r="S429" i="4"/>
  <c r="S441" i="4"/>
  <c r="S440" i="4"/>
  <c r="S438" i="4"/>
  <c r="T437" i="4"/>
  <c r="S439" i="4"/>
  <c r="T439" i="4"/>
  <c r="S432" i="4"/>
  <c r="S436" i="4"/>
  <c r="T436" i="4"/>
  <c r="S435" i="4"/>
  <c r="S434" i="4"/>
  <c r="T433" i="4"/>
  <c r="S433" i="4"/>
  <c r="S430" i="4"/>
  <c r="T424" i="4"/>
  <c r="S424" i="4"/>
  <c r="T431" i="4"/>
  <c r="S431" i="4"/>
  <c r="T421" i="4"/>
  <c r="S425" i="4"/>
  <c r="T427" i="4"/>
  <c r="S427" i="4"/>
  <c r="T426" i="4"/>
  <c r="S426" i="4"/>
  <c r="T422" i="4"/>
  <c r="S423" i="4"/>
  <c r="T419" i="4"/>
  <c r="L36" i="3"/>
  <c r="P35" i="3"/>
  <c r="Q35" i="3" s="1"/>
  <c r="R35" i="3"/>
  <c r="M39" i="3"/>
  <c r="L38" i="3"/>
  <c r="R37" i="3"/>
  <c r="P37" i="3"/>
  <c r="Q37" i="3" s="1"/>
  <c r="S643" i="4"/>
  <c r="T643" i="4"/>
  <c r="S628" i="4"/>
  <c r="T628" i="4"/>
  <c r="T640" i="4"/>
  <c r="S640" i="4"/>
  <c r="S641" i="4"/>
  <c r="T641" i="4"/>
  <c r="T624" i="4"/>
  <c r="S624" i="4"/>
  <c r="T636" i="4"/>
  <c r="S636" i="4"/>
  <c r="S626" i="4"/>
  <c r="T626" i="4"/>
  <c r="T642" i="4"/>
  <c r="S642" i="4"/>
  <c r="S639" i="4"/>
  <c r="T638" i="4"/>
  <c r="S638" i="4"/>
  <c r="T629" i="4"/>
  <c r="S629" i="4"/>
  <c r="S637" i="4"/>
  <c r="S625" i="4"/>
  <c r="T625" i="4"/>
  <c r="S634" i="4"/>
  <c r="S635" i="4"/>
  <c r="T633" i="4"/>
  <c r="S633" i="4"/>
  <c r="T632" i="4"/>
  <c r="S632" i="4"/>
  <c r="T627" i="4"/>
  <c r="S627" i="4"/>
  <c r="S631" i="4"/>
  <c r="T631" i="4"/>
  <c r="T630" i="4"/>
  <c r="S630" i="4"/>
  <c r="S238" i="3"/>
  <c r="T238" i="3"/>
  <c r="S229" i="3"/>
  <c r="T229" i="3"/>
  <c r="S246" i="3"/>
  <c r="T246" i="3"/>
  <c r="T221" i="3"/>
  <c r="S221" i="3"/>
  <c r="S252" i="3"/>
  <c r="T252" i="3"/>
  <c r="S236" i="3"/>
  <c r="T236" i="3"/>
  <c r="T220" i="3"/>
  <c r="S220" i="3"/>
  <c r="T217" i="3"/>
  <c r="S217" i="3"/>
  <c r="S253" i="3"/>
  <c r="S251" i="3"/>
  <c r="S250" i="3"/>
  <c r="T249" i="3"/>
  <c r="S247" i="3"/>
  <c r="T248" i="3"/>
  <c r="S248" i="3"/>
  <c r="T245" i="3"/>
  <c r="T244" i="3"/>
  <c r="T243" i="3"/>
  <c r="S241" i="3"/>
  <c r="S242" i="3"/>
  <c r="T242" i="3"/>
  <c r="T222" i="3"/>
  <c r="S239" i="3"/>
  <c r="S237" i="3"/>
  <c r="S235" i="3"/>
  <c r="S234" i="3"/>
  <c r="S225" i="3"/>
  <c r="S231" i="3"/>
  <c r="T232" i="3"/>
  <c r="S233" i="3"/>
  <c r="T233" i="3"/>
  <c r="S223" i="3"/>
  <c r="S226" i="3"/>
  <c r="T230" i="3"/>
  <c r="S219" i="3"/>
  <c r="S228" i="3"/>
  <c r="S227" i="3"/>
  <c r="S224" i="3"/>
  <c r="S216" i="3"/>
  <c r="S218" i="3"/>
  <c r="T218" i="3"/>
  <c r="T215" i="3"/>
  <c r="S215" i="3"/>
  <c r="S214" i="3"/>
  <c r="T214" i="3"/>
  <c r="P636" i="3"/>
  <c r="Q636" i="3" s="1"/>
  <c r="R636" i="3"/>
  <c r="M638" i="3"/>
  <c r="L637" i="3"/>
  <c r="S10" i="4"/>
  <c r="T37" i="4"/>
  <c r="S49" i="4"/>
  <c r="T49" i="4"/>
  <c r="T54" i="4"/>
  <c r="S32" i="4"/>
  <c r="T32" i="4"/>
  <c r="S43" i="4"/>
  <c r="T43" i="4"/>
  <c r="S23" i="4"/>
  <c r="T23" i="4"/>
  <c r="S52" i="4"/>
  <c r="T52" i="4"/>
  <c r="T34" i="4"/>
  <c r="S34" i="4"/>
  <c r="S53" i="4"/>
  <c r="T53" i="4"/>
  <c r="S44" i="4"/>
  <c r="T44" i="4"/>
  <c r="S51" i="4"/>
  <c r="T50" i="4"/>
  <c r="T9" i="4"/>
  <c r="S9" i="4"/>
  <c r="T47" i="4"/>
  <c r="T45" i="4"/>
  <c r="T48" i="4"/>
  <c r="S40" i="4"/>
  <c r="T15" i="4"/>
  <c r="S15" i="4"/>
  <c r="S46" i="4"/>
  <c r="T16" i="4"/>
  <c r="S16" i="4"/>
  <c r="S22" i="4"/>
  <c r="T42" i="4"/>
  <c r="S38" i="4"/>
  <c r="S12" i="4"/>
  <c r="T12" i="4"/>
  <c r="T41" i="4"/>
  <c r="T27" i="4"/>
  <c r="T21" i="4"/>
  <c r="S21" i="4"/>
  <c r="T36" i="4"/>
  <c r="T35" i="4"/>
  <c r="T29" i="4"/>
  <c r="S29" i="4"/>
  <c r="T25" i="4"/>
  <c r="T39" i="4"/>
  <c r="S39" i="4"/>
  <c r="T24" i="4"/>
  <c r="S17" i="4"/>
  <c r="S20" i="4"/>
  <c r="T19" i="4"/>
  <c r="S19" i="4"/>
  <c r="T33" i="4"/>
  <c r="S33" i="4"/>
  <c r="T18" i="4"/>
  <c r="S31" i="4"/>
  <c r="T26" i="4"/>
  <c r="T30" i="4"/>
  <c r="S30" i="4"/>
  <c r="T28" i="4"/>
  <c r="S28" i="4"/>
  <c r="T11" i="4"/>
  <c r="S11" i="4"/>
  <c r="T13" i="4"/>
  <c r="S14" i="4"/>
  <c r="T14" i="4"/>
  <c r="S841" i="3"/>
  <c r="S840" i="3"/>
  <c r="S839" i="3"/>
  <c r="S838" i="3"/>
  <c r="S837" i="3"/>
  <c r="S835" i="3"/>
  <c r="S836" i="3"/>
  <c r="S837" i="4"/>
  <c r="S838" i="4"/>
  <c r="S841" i="4"/>
  <c r="S839" i="4"/>
  <c r="S840" i="4"/>
  <c r="S830" i="4"/>
  <c r="S834" i="4"/>
  <c r="S831" i="4"/>
  <c r="M18" i="1"/>
  <c r="L18" i="1" s="1"/>
  <c r="P36" i="3" l="1"/>
  <c r="Q36" i="3" s="1"/>
  <c r="R36" i="3"/>
  <c r="P38" i="3"/>
  <c r="Q38" i="3" s="1"/>
  <c r="R38" i="3"/>
  <c r="M40" i="3"/>
  <c r="L39" i="3"/>
  <c r="M639" i="3"/>
  <c r="L638" i="3"/>
  <c r="P637" i="3"/>
  <c r="Q637" i="3" s="1"/>
  <c r="R637" i="3"/>
  <c r="P18" i="1"/>
  <c r="Q18" i="1" s="1"/>
  <c r="R18" i="1"/>
  <c r="M19" i="1"/>
  <c r="L19" i="1" s="1"/>
  <c r="M41" i="3" l="1"/>
  <c r="L41" i="3" s="1"/>
  <c r="L40" i="3"/>
  <c r="R39" i="3"/>
  <c r="P39" i="3"/>
  <c r="Q39" i="3" s="1"/>
  <c r="M42" i="3"/>
  <c r="P638" i="3"/>
  <c r="Q638" i="3" s="1"/>
  <c r="R638" i="3"/>
  <c r="M640" i="3"/>
  <c r="M641" i="3" s="1"/>
  <c r="M642" i="3" s="1"/>
  <c r="M643" i="3" s="1"/>
  <c r="M644" i="3" s="1"/>
  <c r="M645" i="3" s="1"/>
  <c r="M646" i="3" s="1"/>
  <c r="M647" i="3" s="1"/>
  <c r="M648" i="3" s="1"/>
  <c r="M649" i="3" s="1"/>
  <c r="M650" i="3" s="1"/>
  <c r="M651" i="3" s="1"/>
  <c r="M652" i="3" s="1"/>
  <c r="M653" i="3" s="1"/>
  <c r="M654" i="3" s="1"/>
  <c r="M655" i="3" s="1"/>
  <c r="M656" i="3" s="1"/>
  <c r="M657" i="3" s="1"/>
  <c r="M658" i="3" s="1"/>
  <c r="M659" i="3" s="1"/>
  <c r="M660" i="3" s="1"/>
  <c r="M661" i="3" s="1"/>
  <c r="M662" i="3" s="1"/>
  <c r="M663" i="3" s="1"/>
  <c r="M664" i="3" s="1"/>
  <c r="M665" i="3" s="1"/>
  <c r="M666" i="3" s="1"/>
  <c r="M667" i="3" s="1"/>
  <c r="M668" i="3" s="1"/>
  <c r="M669" i="3" s="1"/>
  <c r="M670" i="3" s="1"/>
  <c r="M671" i="3" s="1"/>
  <c r="M672" i="3" s="1"/>
  <c r="M673" i="3" s="1"/>
  <c r="M674" i="3" s="1"/>
  <c r="M675" i="3" s="1"/>
  <c r="M676" i="3" s="1"/>
  <c r="M677" i="3" s="1"/>
  <c r="M678" i="3" s="1"/>
  <c r="M679" i="3" s="1"/>
  <c r="M680" i="3" s="1"/>
  <c r="M681" i="3" s="1"/>
  <c r="M682" i="3" s="1"/>
  <c r="M683" i="3" s="1"/>
  <c r="M684" i="3" s="1"/>
  <c r="M685" i="3" s="1"/>
  <c r="M686" i="3" s="1"/>
  <c r="M687" i="3" s="1"/>
  <c r="M688" i="3" s="1"/>
  <c r="M689" i="3" s="1"/>
  <c r="M690" i="3" s="1"/>
  <c r="M691" i="3" s="1"/>
  <c r="M692" i="3" s="1"/>
  <c r="M693" i="3" s="1"/>
  <c r="M694" i="3" s="1"/>
  <c r="M695" i="3" s="1"/>
  <c r="M696" i="3" s="1"/>
  <c r="M697" i="3" s="1"/>
  <c r="M698" i="3" s="1"/>
  <c r="M699" i="3" s="1"/>
  <c r="M700" i="3" s="1"/>
  <c r="M701" i="3" s="1"/>
  <c r="M702" i="3" s="1"/>
  <c r="M703" i="3" s="1"/>
  <c r="M704" i="3" s="1"/>
  <c r="M705" i="3" s="1"/>
  <c r="M706" i="3" s="1"/>
  <c r="M707" i="3" s="1"/>
  <c r="M708" i="3" s="1"/>
  <c r="M709" i="3" s="1"/>
  <c r="M710" i="3" s="1"/>
  <c r="M711" i="3" s="1"/>
  <c r="M712" i="3" s="1"/>
  <c r="M713" i="3" s="1"/>
  <c r="M714" i="3" s="1"/>
  <c r="M715" i="3" s="1"/>
  <c r="M716" i="3" s="1"/>
  <c r="M717" i="3" s="1"/>
  <c r="M718" i="3" s="1"/>
  <c r="M719" i="3" s="1"/>
  <c r="M720" i="3" s="1"/>
  <c r="M721" i="3" s="1"/>
  <c r="M722" i="3" s="1"/>
  <c r="M723" i="3" s="1"/>
  <c r="M724" i="3" s="1"/>
  <c r="M725" i="3" s="1"/>
  <c r="M726" i="3" s="1"/>
  <c r="M727" i="3" s="1"/>
  <c r="M728" i="3" s="1"/>
  <c r="M729" i="3" s="1"/>
  <c r="M730" i="3" s="1"/>
  <c r="M731" i="3" s="1"/>
  <c r="M732" i="3" s="1"/>
  <c r="M733" i="3" s="1"/>
  <c r="M734" i="3" s="1"/>
  <c r="M735" i="3" s="1"/>
  <c r="M736" i="3" s="1"/>
  <c r="M737" i="3" s="1"/>
  <c r="M738" i="3" s="1"/>
  <c r="M739" i="3" s="1"/>
  <c r="M740" i="3" s="1"/>
  <c r="M741" i="3" s="1"/>
  <c r="M742" i="3" s="1"/>
  <c r="M743" i="3" s="1"/>
  <c r="M744" i="3" s="1"/>
  <c r="M745" i="3" s="1"/>
  <c r="M746" i="3" s="1"/>
  <c r="M747" i="3" s="1"/>
  <c r="M748" i="3" s="1"/>
  <c r="M749" i="3" s="1"/>
  <c r="M750" i="3" s="1"/>
  <c r="M751" i="3" s="1"/>
  <c r="M752" i="3" s="1"/>
  <c r="M753" i="3" s="1"/>
  <c r="M754" i="3" s="1"/>
  <c r="M755" i="3" s="1"/>
  <c r="M756" i="3" s="1"/>
  <c r="M757" i="3" s="1"/>
  <c r="M758" i="3" s="1"/>
  <c r="M759" i="3" s="1"/>
  <c r="M760" i="3" s="1"/>
  <c r="M761" i="3" s="1"/>
  <c r="M762" i="3" s="1"/>
  <c r="M763" i="3" s="1"/>
  <c r="M764" i="3" s="1"/>
  <c r="M765" i="3" s="1"/>
  <c r="M766" i="3" s="1"/>
  <c r="M767" i="3" s="1"/>
  <c r="M768" i="3" s="1"/>
  <c r="M769" i="3" s="1"/>
  <c r="M770" i="3" s="1"/>
  <c r="M771" i="3" s="1"/>
  <c r="M772" i="3" s="1"/>
  <c r="M773" i="3" s="1"/>
  <c r="M774" i="3" s="1"/>
  <c r="M775" i="3" s="1"/>
  <c r="M776" i="3" s="1"/>
  <c r="M777" i="3" s="1"/>
  <c r="M778" i="3" s="1"/>
  <c r="M779" i="3" s="1"/>
  <c r="M780" i="3" s="1"/>
  <c r="M781" i="3" s="1"/>
  <c r="M782" i="3" s="1"/>
  <c r="M783" i="3" s="1"/>
  <c r="M784" i="3" s="1"/>
  <c r="M785" i="3" s="1"/>
  <c r="M786" i="3" s="1"/>
  <c r="M787" i="3" s="1"/>
  <c r="M788" i="3" s="1"/>
  <c r="M789" i="3" s="1"/>
  <c r="M790" i="3" s="1"/>
  <c r="M791" i="3" s="1"/>
  <c r="M792" i="3" s="1"/>
  <c r="M793" i="3" s="1"/>
  <c r="M794" i="3" s="1"/>
  <c r="M795" i="3" s="1"/>
  <c r="M796" i="3" s="1"/>
  <c r="M797" i="3" s="1"/>
  <c r="M798" i="3" s="1"/>
  <c r="M799" i="3" s="1"/>
  <c r="M800" i="3" s="1"/>
  <c r="M801" i="3" s="1"/>
  <c r="M802" i="3" s="1"/>
  <c r="M803" i="3" s="1"/>
  <c r="M804" i="3" s="1"/>
  <c r="M805" i="3" s="1"/>
  <c r="M806" i="3" s="1"/>
  <c r="M807" i="3" s="1"/>
  <c r="M808" i="3" s="1"/>
  <c r="M809" i="3" s="1"/>
  <c r="M810" i="3" s="1"/>
  <c r="M811" i="3" s="1"/>
  <c r="M812" i="3" s="1"/>
  <c r="M813" i="3" s="1"/>
  <c r="M814" i="3" s="1"/>
  <c r="M815" i="3" s="1"/>
  <c r="M816" i="3" s="1"/>
  <c r="M817" i="3" s="1"/>
  <c r="M818" i="3" s="1"/>
  <c r="M819" i="3" s="1"/>
  <c r="M820" i="3" s="1"/>
  <c r="M821" i="3" s="1"/>
  <c r="M822" i="3" s="1"/>
  <c r="M823" i="3" s="1"/>
  <c r="L639" i="3"/>
  <c r="P19" i="1"/>
  <c r="Q19" i="1" s="1"/>
  <c r="R19" i="1"/>
  <c r="M20" i="1"/>
  <c r="L20" i="1" s="1"/>
  <c r="P20" i="1" l="1"/>
  <c r="Q20" i="1" s="1"/>
  <c r="R20" i="1"/>
  <c r="M43" i="3"/>
  <c r="M44" i="3" s="1"/>
  <c r="L42" i="3"/>
  <c r="R40" i="3"/>
  <c r="P40" i="3"/>
  <c r="Q40" i="3" s="1"/>
  <c r="R41" i="3"/>
  <c r="P41" i="3"/>
  <c r="Q41" i="3" s="1"/>
  <c r="R639" i="3"/>
  <c r="O638" i="3" s="1"/>
  <c r="P639" i="3"/>
  <c r="Q639" i="3" s="1"/>
  <c r="M21" i="1"/>
  <c r="L21" i="1" s="1"/>
  <c r="P21" i="1" l="1"/>
  <c r="Q21" i="1" s="1"/>
  <c r="R21" i="1"/>
  <c r="L43" i="3"/>
  <c r="R43" i="3" s="1"/>
  <c r="P42" i="3"/>
  <c r="Q42" i="3" s="1"/>
  <c r="R42" i="3"/>
  <c r="M45" i="3"/>
  <c r="L44" i="3"/>
  <c r="O624" i="3"/>
  <c r="T624" i="3" s="1"/>
  <c r="O636" i="3"/>
  <c r="T636" i="3" s="1"/>
  <c r="T638" i="3"/>
  <c r="S638" i="3"/>
  <c r="O628" i="3"/>
  <c r="O625" i="3"/>
  <c r="O639" i="3"/>
  <c r="O629" i="3"/>
  <c r="O627" i="3"/>
  <c r="O633" i="3"/>
  <c r="O634" i="3"/>
  <c r="O626" i="3"/>
  <c r="O631" i="3"/>
  <c r="O637" i="3"/>
  <c r="O635" i="3"/>
  <c r="O630" i="3"/>
  <c r="O632" i="3"/>
  <c r="M22" i="1"/>
  <c r="L22" i="1" s="1"/>
  <c r="P22" i="1" l="1"/>
  <c r="Q22" i="1" s="1"/>
  <c r="R22" i="1"/>
  <c r="P43" i="3"/>
  <c r="Q43" i="3" s="1"/>
  <c r="P44" i="3"/>
  <c r="Q44" i="3" s="1"/>
  <c r="R44" i="3"/>
  <c r="M46" i="3"/>
  <c r="L45" i="3"/>
  <c r="S624" i="3"/>
  <c r="S636" i="3"/>
  <c r="S630" i="3"/>
  <c r="T630" i="3"/>
  <c r="S635" i="3"/>
  <c r="T635" i="3"/>
  <c r="T634" i="3"/>
  <c r="S634" i="3"/>
  <c r="S628" i="3"/>
  <c r="T628" i="3"/>
  <c r="S637" i="3"/>
  <c r="T637" i="3"/>
  <c r="S633" i="3"/>
  <c r="T633" i="3"/>
  <c r="T632" i="3"/>
  <c r="S632" i="3"/>
  <c r="T631" i="3"/>
  <c r="S631" i="3"/>
  <c r="T627" i="3"/>
  <c r="S627" i="3"/>
  <c r="T629" i="3"/>
  <c r="S629" i="3"/>
  <c r="T625" i="3"/>
  <c r="S625" i="3"/>
  <c r="T626" i="3"/>
  <c r="S626" i="3"/>
  <c r="S639" i="3"/>
  <c r="T639" i="3"/>
  <c r="M23" i="1"/>
  <c r="L23" i="1" s="1"/>
  <c r="R23" i="1" l="1"/>
  <c r="P23" i="1"/>
  <c r="Q23" i="1" s="1"/>
  <c r="M47" i="3"/>
  <c r="L46" i="3"/>
  <c r="R45" i="3"/>
  <c r="P45" i="3"/>
  <c r="Q45" i="3" s="1"/>
  <c r="M24" i="1"/>
  <c r="L24" i="1" s="1"/>
  <c r="P24" i="1" l="1"/>
  <c r="Q24" i="1" s="1"/>
  <c r="R24" i="1"/>
  <c r="M48" i="3"/>
  <c r="L48" i="3" s="1"/>
  <c r="L47" i="3"/>
  <c r="R46" i="3"/>
  <c r="P46" i="3"/>
  <c r="Q46" i="3" s="1"/>
  <c r="M49" i="3"/>
  <c r="M25" i="1"/>
  <c r="L25" i="1" s="1"/>
  <c r="P25" i="1" l="1"/>
  <c r="Q25" i="1" s="1"/>
  <c r="R25" i="1"/>
  <c r="R47" i="3"/>
  <c r="P47" i="3"/>
  <c r="Q47" i="3" s="1"/>
  <c r="R48" i="3"/>
  <c r="P48" i="3"/>
  <c r="Q48" i="3" s="1"/>
  <c r="M50" i="3"/>
  <c r="L49" i="3"/>
  <c r="M26" i="1"/>
  <c r="L26" i="1" s="1"/>
  <c r="P26" i="1" l="1"/>
  <c r="Q26" i="1" s="1"/>
  <c r="R26" i="1"/>
  <c r="P49" i="3"/>
  <c r="Q49" i="3" s="1"/>
  <c r="R49" i="3"/>
  <c r="M51" i="3"/>
  <c r="L50" i="3"/>
  <c r="M27" i="1"/>
  <c r="L27" i="1" s="1"/>
  <c r="R27" i="1" l="1"/>
  <c r="P27" i="1"/>
  <c r="Q27" i="1" s="1"/>
  <c r="M52" i="3"/>
  <c r="L52" i="3" s="1"/>
  <c r="L51" i="3"/>
  <c r="R50" i="3"/>
  <c r="P50" i="3"/>
  <c r="Q50" i="3" s="1"/>
  <c r="M28" i="1"/>
  <c r="L28" i="1" s="1"/>
  <c r="M53" i="3" l="1"/>
  <c r="P28" i="1"/>
  <c r="Q28" i="1" s="1"/>
  <c r="R28" i="1"/>
  <c r="P51" i="3"/>
  <c r="Q51" i="3" s="1"/>
  <c r="R51" i="3"/>
  <c r="P52" i="3"/>
  <c r="Q52" i="3" s="1"/>
  <c r="R52" i="3"/>
  <c r="M54" i="3"/>
  <c r="L53" i="3"/>
  <c r="M29" i="1"/>
  <c r="L29" i="1" s="1"/>
  <c r="P29" i="1" l="1"/>
  <c r="Q29" i="1" s="1"/>
  <c r="R29" i="1"/>
  <c r="M55" i="3"/>
  <c r="L54" i="3"/>
  <c r="P53" i="3"/>
  <c r="Q53" i="3" s="1"/>
  <c r="R53" i="3"/>
  <c r="M30" i="1"/>
  <c r="L30" i="1" s="1"/>
  <c r="R30" i="1" l="1"/>
  <c r="P30" i="1"/>
  <c r="Q30" i="1" s="1"/>
  <c r="R54" i="3"/>
  <c r="P54" i="3"/>
  <c r="Q54" i="3" s="1"/>
  <c r="M56" i="3"/>
  <c r="L55" i="3"/>
  <c r="M31" i="1"/>
  <c r="L31" i="1" s="1"/>
  <c r="P31" i="1" l="1"/>
  <c r="Q31" i="1" s="1"/>
  <c r="R31" i="1"/>
  <c r="M57" i="3"/>
  <c r="L56" i="3"/>
  <c r="R55" i="3"/>
  <c r="P55" i="3"/>
  <c r="Q55" i="3" s="1"/>
  <c r="M32" i="1"/>
  <c r="L32" i="1" s="1"/>
  <c r="R32" i="1" l="1"/>
  <c r="P32" i="1"/>
  <c r="Q32" i="1" s="1"/>
  <c r="P56" i="3"/>
  <c r="Q56" i="3" s="1"/>
  <c r="R56" i="3"/>
  <c r="M58" i="3"/>
  <c r="L57" i="3"/>
  <c r="M33" i="1"/>
  <c r="L33" i="1" s="1"/>
  <c r="P33" i="1" l="1"/>
  <c r="Q33" i="1" s="1"/>
  <c r="R33" i="1"/>
  <c r="P57" i="3"/>
  <c r="Q57" i="3" s="1"/>
  <c r="R57" i="3"/>
  <c r="M59" i="3"/>
  <c r="L58" i="3"/>
  <c r="M34" i="1"/>
  <c r="L34" i="1" s="1"/>
  <c r="P34" i="1" l="1"/>
  <c r="Q34" i="1" s="1"/>
  <c r="R34" i="1"/>
  <c r="P58" i="3"/>
  <c r="Q58" i="3" s="1"/>
  <c r="R58" i="3"/>
  <c r="L59" i="3"/>
  <c r="M60" i="3"/>
  <c r="M35" i="1"/>
  <c r="L35" i="1" s="1"/>
  <c r="R35" i="1" l="1"/>
  <c r="P35" i="1"/>
  <c r="Q35" i="1" s="1"/>
  <c r="P59" i="3"/>
  <c r="Q59" i="3" s="1"/>
  <c r="R59" i="3"/>
  <c r="M61" i="3"/>
  <c r="L60" i="3"/>
  <c r="M36" i="1"/>
  <c r="L36" i="1" s="1"/>
  <c r="P36" i="1" l="1"/>
  <c r="Q36" i="1" s="1"/>
  <c r="R36" i="1"/>
  <c r="R60" i="3"/>
  <c r="P60" i="3"/>
  <c r="Q60" i="3" s="1"/>
  <c r="L61" i="3"/>
  <c r="M62" i="3"/>
  <c r="M37" i="1"/>
  <c r="L37" i="1" s="1"/>
  <c r="P37" i="1" l="1"/>
  <c r="Q37" i="1" s="1"/>
  <c r="R37" i="1"/>
  <c r="R61" i="3"/>
  <c r="P61" i="3"/>
  <c r="Q61" i="3" s="1"/>
  <c r="L62" i="3"/>
  <c r="M63" i="3"/>
  <c r="L65" i="3"/>
  <c r="M38" i="1"/>
  <c r="L38" i="1" s="1"/>
  <c r="R38" i="1" l="1"/>
  <c r="P38" i="1"/>
  <c r="Q38" i="1" s="1"/>
  <c r="R62" i="3"/>
  <c r="P62" i="3"/>
  <c r="Q62" i="3" s="1"/>
  <c r="L63" i="3"/>
  <c r="M64" i="3"/>
  <c r="L67" i="3"/>
  <c r="P65" i="3"/>
  <c r="Q65" i="3" s="1"/>
  <c r="R65" i="3"/>
  <c r="O65" i="3" s="1"/>
  <c r="M39" i="1"/>
  <c r="L39" i="1" s="1"/>
  <c r="P39" i="1" l="1"/>
  <c r="Q39" i="1" s="1"/>
  <c r="R39" i="1"/>
  <c r="R63" i="3"/>
  <c r="P63" i="3"/>
  <c r="Q63" i="3" s="1"/>
  <c r="M65" i="3"/>
  <c r="M66" i="3" s="1"/>
  <c r="M67" i="3" s="1"/>
  <c r="M68" i="3" s="1"/>
  <c r="M69" i="3" s="1"/>
  <c r="M70" i="3" s="1"/>
  <c r="L64" i="3"/>
  <c r="T65" i="3"/>
  <c r="S65" i="3"/>
  <c r="R67" i="3"/>
  <c r="O67" i="3" s="1"/>
  <c r="P67" i="3"/>
  <c r="Q67" i="3" s="1"/>
  <c r="L69" i="3"/>
  <c r="M40" i="1"/>
  <c r="L40" i="1" s="1"/>
  <c r="P40" i="1" l="1"/>
  <c r="Q40" i="1" s="1"/>
  <c r="R40" i="1"/>
  <c r="R64" i="3"/>
  <c r="P64" i="3"/>
  <c r="Q64" i="3" s="1"/>
  <c r="M71" i="3"/>
  <c r="M72" i="3" s="1"/>
  <c r="L70" i="3"/>
  <c r="P69" i="3"/>
  <c r="Q69" i="3" s="1"/>
  <c r="R69" i="3"/>
  <c r="O69" i="3" s="1"/>
  <c r="S67" i="3"/>
  <c r="T67" i="3"/>
  <c r="M41" i="1"/>
  <c r="L41" i="1" s="1"/>
  <c r="P41" i="1" l="1"/>
  <c r="Q41" i="1" s="1"/>
  <c r="R41" i="1"/>
  <c r="L72" i="3"/>
  <c r="M73" i="3"/>
  <c r="T69" i="3"/>
  <c r="S69" i="3"/>
  <c r="P70" i="3"/>
  <c r="Q70" i="3" s="1"/>
  <c r="R70" i="3"/>
  <c r="M42" i="1"/>
  <c r="L42" i="1" s="1"/>
  <c r="R42" i="1" l="1"/>
  <c r="P42" i="1"/>
  <c r="Q42" i="1" s="1"/>
  <c r="O70" i="3"/>
  <c r="S70" i="3" s="1"/>
  <c r="L73" i="3"/>
  <c r="M74" i="3"/>
  <c r="R72" i="3"/>
  <c r="P72" i="3"/>
  <c r="Q72" i="3" s="1"/>
  <c r="M43" i="1"/>
  <c r="L43" i="1" s="1"/>
  <c r="R43" i="1" l="1"/>
  <c r="P43" i="1"/>
  <c r="Q43" i="1" s="1"/>
  <c r="T70" i="3"/>
  <c r="O72" i="3"/>
  <c r="T72" i="3" s="1"/>
  <c r="M75" i="3"/>
  <c r="L74" i="3"/>
  <c r="P73" i="3"/>
  <c r="Q73" i="3" s="1"/>
  <c r="R73" i="3"/>
  <c r="M44" i="1"/>
  <c r="L44" i="1" s="1"/>
  <c r="P44" i="1" l="1"/>
  <c r="Q44" i="1" s="1"/>
  <c r="R44" i="1"/>
  <c r="S72" i="3"/>
  <c r="O73" i="3"/>
  <c r="T73" i="3" s="1"/>
  <c r="P74" i="3"/>
  <c r="Q74" i="3" s="1"/>
  <c r="R74" i="3"/>
  <c r="L75" i="3"/>
  <c r="M76" i="3"/>
  <c r="M45" i="1"/>
  <c r="L45" i="1" s="1"/>
  <c r="R45" i="1" l="1"/>
  <c r="P45" i="1"/>
  <c r="Q45" i="1" s="1"/>
  <c r="S73" i="3"/>
  <c r="O74" i="3"/>
  <c r="S74" i="3" s="1"/>
  <c r="M77" i="3"/>
  <c r="L76" i="3"/>
  <c r="R75" i="3"/>
  <c r="P75" i="3"/>
  <c r="Q75" i="3" s="1"/>
  <c r="M46" i="1"/>
  <c r="L46" i="1" s="1"/>
  <c r="R46" i="1" l="1"/>
  <c r="P46" i="1"/>
  <c r="Q46" i="1" s="1"/>
  <c r="T74" i="3"/>
  <c r="O75" i="3"/>
  <c r="S75" i="3" s="1"/>
  <c r="P76" i="3"/>
  <c r="Q76" i="3" s="1"/>
  <c r="R76" i="3"/>
  <c r="M78" i="3"/>
  <c r="L77" i="3"/>
  <c r="M47" i="1"/>
  <c r="L47" i="1" s="1"/>
  <c r="R47" i="1" l="1"/>
  <c r="P47" i="1"/>
  <c r="Q47" i="1" s="1"/>
  <c r="T75" i="3"/>
  <c r="O76" i="3"/>
  <c r="T76" i="3" s="1"/>
  <c r="R77" i="3"/>
  <c r="P77" i="3"/>
  <c r="Q77" i="3" s="1"/>
  <c r="M79" i="3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L78" i="3"/>
  <c r="M48" i="1"/>
  <c r="L48" i="1" s="1"/>
  <c r="P48" i="1" l="1"/>
  <c r="Q48" i="1" s="1"/>
  <c r="R48" i="1"/>
  <c r="S76" i="3"/>
  <c r="R78" i="3"/>
  <c r="O32" i="3" s="1"/>
  <c r="P78" i="3"/>
  <c r="Q78" i="3" s="1"/>
  <c r="O77" i="3"/>
  <c r="M49" i="1"/>
  <c r="L49" i="1" s="1"/>
  <c r="P49" i="1" l="1"/>
  <c r="Q49" i="1" s="1"/>
  <c r="R49" i="1"/>
  <c r="O60" i="3"/>
  <c r="T60" i="3" s="1"/>
  <c r="O42" i="3"/>
  <c r="S42" i="3" s="1"/>
  <c r="O10" i="3"/>
  <c r="T10" i="3" s="1"/>
  <c r="O18" i="3"/>
  <c r="T18" i="3" s="1"/>
  <c r="O26" i="3"/>
  <c r="S26" i="3" s="1"/>
  <c r="O14" i="3"/>
  <c r="T14" i="3" s="1"/>
  <c r="O13" i="3"/>
  <c r="S13" i="3" s="1"/>
  <c r="O31" i="3"/>
  <c r="T31" i="3" s="1"/>
  <c r="S32" i="3"/>
  <c r="T32" i="3"/>
  <c r="O16" i="3"/>
  <c r="O24" i="3"/>
  <c r="O28" i="3"/>
  <c r="O27" i="3"/>
  <c r="O25" i="3"/>
  <c r="O23" i="3"/>
  <c r="O35" i="3"/>
  <c r="O47" i="3"/>
  <c r="O51" i="3"/>
  <c r="O54" i="3"/>
  <c r="O55" i="3"/>
  <c r="O61" i="3"/>
  <c r="O59" i="3"/>
  <c r="O49" i="3"/>
  <c r="O45" i="3"/>
  <c r="O58" i="3"/>
  <c r="O53" i="3"/>
  <c r="O43" i="3"/>
  <c r="O57" i="3"/>
  <c r="O64" i="3"/>
  <c r="O62" i="3"/>
  <c r="O63" i="3"/>
  <c r="O36" i="3"/>
  <c r="O37" i="3"/>
  <c r="O17" i="3"/>
  <c r="O19" i="3"/>
  <c r="O20" i="3"/>
  <c r="O40" i="3"/>
  <c r="O29" i="3"/>
  <c r="O41" i="3"/>
  <c r="O48" i="3"/>
  <c r="O39" i="3"/>
  <c r="O44" i="3"/>
  <c r="O46" i="3"/>
  <c r="O38" i="3"/>
  <c r="O52" i="3"/>
  <c r="O30" i="3"/>
  <c r="O22" i="3"/>
  <c r="O9" i="3"/>
  <c r="O21" i="3"/>
  <c r="S10" i="3"/>
  <c r="O33" i="3"/>
  <c r="O34" i="3"/>
  <c r="O50" i="3"/>
  <c r="O11" i="3"/>
  <c r="O15" i="3"/>
  <c r="S15" i="3" s="1"/>
  <c r="O56" i="3"/>
  <c r="S77" i="3"/>
  <c r="T77" i="3"/>
  <c r="S60" i="3"/>
  <c r="O78" i="3"/>
  <c r="O12" i="3"/>
  <c r="M50" i="1"/>
  <c r="L50" i="1" s="1"/>
  <c r="R50" i="1" l="1"/>
  <c r="P50" i="1"/>
  <c r="Q50" i="1" s="1"/>
  <c r="T13" i="3"/>
  <c r="T26" i="3"/>
  <c r="S31" i="3"/>
  <c r="S18" i="3"/>
  <c r="T42" i="3"/>
  <c r="S14" i="3"/>
  <c r="T11" i="3"/>
  <c r="S11" i="3"/>
  <c r="T52" i="3"/>
  <c r="S52" i="3"/>
  <c r="S37" i="3"/>
  <c r="T37" i="3"/>
  <c r="T47" i="3"/>
  <c r="S47" i="3"/>
  <c r="T50" i="3"/>
  <c r="S50" i="3"/>
  <c r="T9" i="3"/>
  <c r="S9" i="3"/>
  <c r="T38" i="3"/>
  <c r="S38" i="3"/>
  <c r="T48" i="3"/>
  <c r="S48" i="3"/>
  <c r="T20" i="3"/>
  <c r="S20" i="3"/>
  <c r="S36" i="3"/>
  <c r="T36" i="3"/>
  <c r="S57" i="3"/>
  <c r="T57" i="3"/>
  <c r="S45" i="3"/>
  <c r="T45" i="3"/>
  <c r="T55" i="3"/>
  <c r="S55" i="3"/>
  <c r="S35" i="3"/>
  <c r="T35" i="3"/>
  <c r="S28" i="3"/>
  <c r="T28" i="3"/>
  <c r="T21" i="3"/>
  <c r="S21" i="3"/>
  <c r="T40" i="3"/>
  <c r="S40" i="3"/>
  <c r="S58" i="3"/>
  <c r="T58" i="3"/>
  <c r="T27" i="3"/>
  <c r="S27" i="3"/>
  <c r="S34" i="3"/>
  <c r="T34" i="3"/>
  <c r="S22" i="3"/>
  <c r="T22" i="3"/>
  <c r="T46" i="3"/>
  <c r="S46" i="3"/>
  <c r="T41" i="3"/>
  <c r="S41" i="3"/>
  <c r="T19" i="3"/>
  <c r="S19" i="3"/>
  <c r="T63" i="3"/>
  <c r="S63" i="3"/>
  <c r="S43" i="3"/>
  <c r="T43" i="3"/>
  <c r="S49" i="3"/>
  <c r="T49" i="3"/>
  <c r="T54" i="3"/>
  <c r="S54" i="3"/>
  <c r="T23" i="3"/>
  <c r="S23" i="3"/>
  <c r="T24" i="3"/>
  <c r="S24" i="3"/>
  <c r="T39" i="3"/>
  <c r="S39" i="3"/>
  <c r="S64" i="3"/>
  <c r="T64" i="3"/>
  <c r="S61" i="3"/>
  <c r="T61" i="3"/>
  <c r="T33" i="3"/>
  <c r="S33" i="3"/>
  <c r="S30" i="3"/>
  <c r="T30" i="3"/>
  <c r="S44" i="3"/>
  <c r="T44" i="3"/>
  <c r="T29" i="3"/>
  <c r="S29" i="3"/>
  <c r="S17" i="3"/>
  <c r="T17" i="3"/>
  <c r="S62" i="3"/>
  <c r="T62" i="3"/>
  <c r="S53" i="3"/>
  <c r="T53" i="3"/>
  <c r="T59" i="3"/>
  <c r="S59" i="3"/>
  <c r="S51" i="3"/>
  <c r="T51" i="3"/>
  <c r="T25" i="3"/>
  <c r="S25" i="3"/>
  <c r="T16" i="3"/>
  <c r="S16" i="3"/>
  <c r="T15" i="3"/>
  <c r="T56" i="3"/>
  <c r="S56" i="3"/>
  <c r="T12" i="3"/>
  <c r="S12" i="3"/>
  <c r="T78" i="3"/>
  <c r="S78" i="3"/>
  <c r="M51" i="1"/>
  <c r="L51" i="1" s="1"/>
  <c r="R51" i="1" l="1"/>
  <c r="P51" i="1"/>
  <c r="Q51" i="1" s="1"/>
  <c r="M52" i="1"/>
  <c r="L52" i="1" s="1"/>
  <c r="G822" i="1"/>
  <c r="K822" i="1" s="1"/>
  <c r="G823" i="1"/>
  <c r="K823" i="1" s="1"/>
  <c r="C812" i="1"/>
  <c r="C813" i="1"/>
  <c r="C814" i="1"/>
  <c r="C815" i="1"/>
  <c r="C816" i="1"/>
  <c r="C817" i="1"/>
  <c r="C818" i="1"/>
  <c r="C819" i="1"/>
  <c r="C820" i="1"/>
  <c r="C821" i="1"/>
  <c r="C822" i="1"/>
  <c r="C823" i="1"/>
  <c r="R52" i="1" l="1"/>
  <c r="P52" i="1"/>
  <c r="Q52" i="1" s="1"/>
  <c r="R823" i="1"/>
  <c r="O823" i="1" s="1"/>
  <c r="L823" i="1"/>
  <c r="R822" i="1"/>
  <c r="O822" i="1" s="1"/>
  <c r="L822" i="1"/>
  <c r="M53" i="1"/>
  <c r="L53" i="1" s="1"/>
  <c r="H822" i="1"/>
  <c r="P822" i="1" s="1"/>
  <c r="Q822" i="1" s="1"/>
  <c r="I822" i="1"/>
  <c r="J822" i="1"/>
  <c r="H823" i="1"/>
  <c r="P823" i="1" s="1"/>
  <c r="Q823" i="1" s="1"/>
  <c r="I823" i="1"/>
  <c r="J823" i="1"/>
  <c r="R53" i="1" l="1"/>
  <c r="P53" i="1"/>
  <c r="Q53" i="1" s="1"/>
  <c r="S823" i="1"/>
  <c r="T823" i="1"/>
  <c r="T822" i="1"/>
  <c r="S822" i="1"/>
  <c r="M54" i="1"/>
  <c r="L54" i="1" s="1"/>
  <c r="P54" i="1" l="1"/>
  <c r="Q54" i="1" s="1"/>
  <c r="R54" i="1"/>
  <c r="M55" i="1"/>
  <c r="L55" i="1" s="1"/>
  <c r="R55" i="1" l="1"/>
  <c r="O55" i="1" s="1"/>
  <c r="P55" i="1"/>
  <c r="Q55" i="1" s="1"/>
  <c r="M56" i="1"/>
  <c r="L56" i="1" s="1"/>
  <c r="R56" i="1" l="1"/>
  <c r="O56" i="1" s="1"/>
  <c r="P56" i="1"/>
  <c r="Q56" i="1" s="1"/>
  <c r="S55" i="1"/>
  <c r="T55" i="1"/>
  <c r="M57" i="1"/>
  <c r="L57" i="1" s="1"/>
  <c r="P57" i="1" l="1"/>
  <c r="Q57" i="1" s="1"/>
  <c r="R57" i="1"/>
  <c r="O57" i="1" s="1"/>
  <c r="T56" i="1"/>
  <c r="S56" i="1"/>
  <c r="M58" i="1"/>
  <c r="L58" i="1" s="1"/>
  <c r="S57" i="1" l="1"/>
  <c r="T57" i="1"/>
  <c r="R58" i="1"/>
  <c r="O58" i="1" s="1"/>
  <c r="P58" i="1"/>
  <c r="Q58" i="1" s="1"/>
  <c r="M59" i="1"/>
  <c r="L59" i="1" s="1"/>
  <c r="S58" i="1" l="1"/>
  <c r="T58" i="1"/>
  <c r="P59" i="1"/>
  <c r="Q59" i="1" s="1"/>
  <c r="R59" i="1"/>
  <c r="O59" i="1" s="1"/>
  <c r="M60" i="1"/>
  <c r="T59" i="1" l="1"/>
  <c r="S59" i="1"/>
  <c r="M61" i="1"/>
  <c r="L61" i="1" s="1"/>
  <c r="P61" i="1" l="1"/>
  <c r="Q61" i="1" s="1"/>
  <c r="R61" i="1"/>
  <c r="O61" i="1" s="1"/>
  <c r="M62" i="1"/>
  <c r="L62" i="1" s="1"/>
  <c r="S61" i="1" l="1"/>
  <c r="T61" i="1"/>
  <c r="R62" i="1"/>
  <c r="O62" i="1" s="1"/>
  <c r="P62" i="1"/>
  <c r="Q62" i="1" s="1"/>
  <c r="M63" i="1"/>
  <c r="L63" i="1" s="1"/>
  <c r="S62" i="1" l="1"/>
  <c r="T62" i="1"/>
  <c r="R63" i="1"/>
  <c r="O63" i="1" s="1"/>
  <c r="P63" i="1"/>
  <c r="Q63" i="1" s="1"/>
  <c r="M64" i="1"/>
  <c r="L64" i="1" s="1"/>
  <c r="P64" i="1" l="1"/>
  <c r="Q64" i="1" s="1"/>
  <c r="R64" i="1"/>
  <c r="O64" i="1" s="1"/>
  <c r="S63" i="1"/>
  <c r="T63" i="1"/>
  <c r="M65" i="1"/>
  <c r="S64" i="1" l="1"/>
  <c r="T64" i="1"/>
  <c r="M66" i="1"/>
  <c r="M67" i="1" l="1"/>
  <c r="M68" i="1" l="1"/>
  <c r="M69" i="1" l="1"/>
  <c r="M70" i="1" l="1"/>
  <c r="M71" i="1" l="1"/>
  <c r="M72" i="1" l="1"/>
  <c r="M73" i="1" l="1"/>
  <c r="M74" i="1" l="1"/>
  <c r="M75" i="1" l="1"/>
  <c r="M76" i="1" l="1"/>
  <c r="M77" i="1" l="1"/>
  <c r="G617" i="1"/>
  <c r="K617" i="1" s="1"/>
  <c r="G618" i="1"/>
  <c r="K618" i="1" s="1"/>
  <c r="L618" i="1" s="1"/>
  <c r="C617" i="1"/>
  <c r="G313" i="1"/>
  <c r="K313" i="1" s="1"/>
  <c r="L313" i="1" s="1"/>
  <c r="G314" i="1"/>
  <c r="K314" i="1" s="1"/>
  <c r="L314" i="1" s="1"/>
  <c r="G315" i="1"/>
  <c r="K315" i="1" s="1"/>
  <c r="L315" i="1" s="1"/>
  <c r="G316" i="1"/>
  <c r="K316" i="1" s="1"/>
  <c r="L316" i="1" s="1"/>
  <c r="G317" i="1"/>
  <c r="K317" i="1" s="1"/>
  <c r="L317" i="1" s="1"/>
  <c r="G318" i="1"/>
  <c r="K318" i="1" s="1"/>
  <c r="L318" i="1" s="1"/>
  <c r="G319" i="1"/>
  <c r="K319" i="1" s="1"/>
  <c r="L319" i="1" s="1"/>
  <c r="G320" i="1"/>
  <c r="K320" i="1" s="1"/>
  <c r="L320" i="1" s="1"/>
  <c r="G321" i="1"/>
  <c r="K321" i="1" s="1"/>
  <c r="L321" i="1" s="1"/>
  <c r="G322" i="1"/>
  <c r="K322" i="1" s="1"/>
  <c r="L322" i="1" s="1"/>
  <c r="G323" i="1"/>
  <c r="K323" i="1" s="1"/>
  <c r="L323" i="1" s="1"/>
  <c r="G324" i="1"/>
  <c r="K324" i="1" s="1"/>
  <c r="L324" i="1" s="1"/>
  <c r="G325" i="1"/>
  <c r="K325" i="1" s="1"/>
  <c r="L325" i="1" s="1"/>
  <c r="G326" i="1"/>
  <c r="K326" i="1" s="1"/>
  <c r="L326" i="1" s="1"/>
  <c r="G327" i="1"/>
  <c r="K327" i="1" s="1"/>
  <c r="L327" i="1" s="1"/>
  <c r="G328" i="1"/>
  <c r="K328" i="1" s="1"/>
  <c r="L328" i="1" s="1"/>
  <c r="G329" i="1"/>
  <c r="K329" i="1" s="1"/>
  <c r="L329" i="1" s="1"/>
  <c r="G330" i="1"/>
  <c r="K330" i="1" s="1"/>
  <c r="L330" i="1" s="1"/>
  <c r="G331" i="1"/>
  <c r="K331" i="1" s="1"/>
  <c r="L331" i="1" s="1"/>
  <c r="G332" i="1"/>
  <c r="K332" i="1" s="1"/>
  <c r="L332" i="1" s="1"/>
  <c r="G333" i="1"/>
  <c r="K333" i="1" s="1"/>
  <c r="L333" i="1" s="1"/>
  <c r="G334" i="1"/>
  <c r="K334" i="1" s="1"/>
  <c r="L334" i="1" s="1"/>
  <c r="G335" i="1"/>
  <c r="K335" i="1" s="1"/>
  <c r="L335" i="1" s="1"/>
  <c r="G336" i="1"/>
  <c r="K336" i="1" s="1"/>
  <c r="L336" i="1" s="1"/>
  <c r="G337" i="1"/>
  <c r="K337" i="1" s="1"/>
  <c r="L337" i="1" s="1"/>
  <c r="G338" i="1"/>
  <c r="K338" i="1" s="1"/>
  <c r="L338" i="1" s="1"/>
  <c r="G339" i="1"/>
  <c r="K339" i="1" s="1"/>
  <c r="L339" i="1" s="1"/>
  <c r="G340" i="1"/>
  <c r="K340" i="1" s="1"/>
  <c r="L340" i="1" s="1"/>
  <c r="G341" i="1"/>
  <c r="K341" i="1" s="1"/>
  <c r="G342" i="1"/>
  <c r="K342" i="1" s="1"/>
  <c r="L342" i="1" s="1"/>
  <c r="G343" i="1"/>
  <c r="K343" i="1" s="1"/>
  <c r="L343" i="1" s="1"/>
  <c r="G344" i="1"/>
  <c r="K344" i="1" s="1"/>
  <c r="L344" i="1" s="1"/>
  <c r="G345" i="1"/>
  <c r="K345" i="1" s="1"/>
  <c r="L345" i="1" s="1"/>
  <c r="G346" i="1"/>
  <c r="K346" i="1" s="1"/>
  <c r="L346" i="1" s="1"/>
  <c r="G347" i="1"/>
  <c r="K347" i="1" s="1"/>
  <c r="L347" i="1" s="1"/>
  <c r="G348" i="1"/>
  <c r="K348" i="1" s="1"/>
  <c r="L348" i="1" s="1"/>
  <c r="G349" i="1"/>
  <c r="K349" i="1" s="1"/>
  <c r="L349" i="1" s="1"/>
  <c r="G350" i="1"/>
  <c r="K350" i="1" s="1"/>
  <c r="L350" i="1" s="1"/>
  <c r="G351" i="1"/>
  <c r="K351" i="1" s="1"/>
  <c r="L351" i="1" s="1"/>
  <c r="G352" i="1"/>
  <c r="K352" i="1" s="1"/>
  <c r="L352" i="1" s="1"/>
  <c r="G353" i="1"/>
  <c r="K353" i="1" s="1"/>
  <c r="L353" i="1" s="1"/>
  <c r="G354" i="1"/>
  <c r="K354" i="1" s="1"/>
  <c r="L354" i="1" s="1"/>
  <c r="G355" i="1"/>
  <c r="K355" i="1" s="1"/>
  <c r="L355" i="1" s="1"/>
  <c r="G356" i="1"/>
  <c r="K356" i="1" s="1"/>
  <c r="L356" i="1" s="1"/>
  <c r="G357" i="1"/>
  <c r="K357" i="1" s="1"/>
  <c r="G358" i="1"/>
  <c r="K358" i="1" s="1"/>
  <c r="L358" i="1" s="1"/>
  <c r="G359" i="1"/>
  <c r="K359" i="1" s="1"/>
  <c r="L359" i="1" s="1"/>
  <c r="G360" i="1"/>
  <c r="K360" i="1" s="1"/>
  <c r="L360" i="1" s="1"/>
  <c r="G361" i="1"/>
  <c r="K361" i="1" s="1"/>
  <c r="L361" i="1" s="1"/>
  <c r="G362" i="1"/>
  <c r="K362" i="1" s="1"/>
  <c r="L362" i="1" s="1"/>
  <c r="G363" i="1"/>
  <c r="K363" i="1" s="1"/>
  <c r="L363" i="1" s="1"/>
  <c r="G364" i="1"/>
  <c r="K364" i="1" s="1"/>
  <c r="L364" i="1" s="1"/>
  <c r="G365" i="1"/>
  <c r="K365" i="1" s="1"/>
  <c r="L365" i="1" s="1"/>
  <c r="G366" i="1"/>
  <c r="K366" i="1" s="1"/>
  <c r="L366" i="1" s="1"/>
  <c r="G367" i="1"/>
  <c r="K367" i="1" s="1"/>
  <c r="L367" i="1" s="1"/>
  <c r="G368" i="1"/>
  <c r="K368" i="1" s="1"/>
  <c r="L368" i="1" s="1"/>
  <c r="G369" i="1"/>
  <c r="K369" i="1" s="1"/>
  <c r="L369" i="1" s="1"/>
  <c r="G370" i="1"/>
  <c r="K370" i="1" s="1"/>
  <c r="L370" i="1" s="1"/>
  <c r="G371" i="1"/>
  <c r="K371" i="1" s="1"/>
  <c r="L371" i="1" s="1"/>
  <c r="G372" i="1"/>
  <c r="K372" i="1" s="1"/>
  <c r="G373" i="1"/>
  <c r="K373" i="1" s="1"/>
  <c r="L373" i="1" s="1"/>
  <c r="G374" i="1"/>
  <c r="K374" i="1" s="1"/>
  <c r="L374" i="1" s="1"/>
  <c r="G375" i="1"/>
  <c r="K375" i="1" s="1"/>
  <c r="G376" i="1"/>
  <c r="K376" i="1" s="1"/>
  <c r="L376" i="1" s="1"/>
  <c r="G377" i="1"/>
  <c r="K377" i="1" s="1"/>
  <c r="L377" i="1" s="1"/>
  <c r="G378" i="1"/>
  <c r="K378" i="1" s="1"/>
  <c r="L378" i="1" s="1"/>
  <c r="G379" i="1"/>
  <c r="K379" i="1" s="1"/>
  <c r="L379" i="1" s="1"/>
  <c r="G380" i="1"/>
  <c r="K380" i="1" s="1"/>
  <c r="L380" i="1" s="1"/>
  <c r="G381" i="1"/>
  <c r="K381" i="1" s="1"/>
  <c r="L381" i="1" s="1"/>
  <c r="G382" i="1"/>
  <c r="K382" i="1" s="1"/>
  <c r="L382" i="1" s="1"/>
  <c r="G383" i="1"/>
  <c r="K383" i="1" s="1"/>
  <c r="G384" i="1"/>
  <c r="K384" i="1" s="1"/>
  <c r="L384" i="1" s="1"/>
  <c r="G385" i="1"/>
  <c r="K385" i="1" s="1"/>
  <c r="L385" i="1" s="1"/>
  <c r="G386" i="1"/>
  <c r="K386" i="1" s="1"/>
  <c r="L386" i="1" s="1"/>
  <c r="G387" i="1"/>
  <c r="K387" i="1" s="1"/>
  <c r="L387" i="1" s="1"/>
  <c r="G388" i="1"/>
  <c r="K388" i="1" s="1"/>
  <c r="L388" i="1" s="1"/>
  <c r="G389" i="1"/>
  <c r="K389" i="1" s="1"/>
  <c r="L389" i="1" s="1"/>
  <c r="G390" i="1"/>
  <c r="K390" i="1" s="1"/>
  <c r="L390" i="1" s="1"/>
  <c r="G391" i="1"/>
  <c r="K391" i="1" s="1"/>
  <c r="L391" i="1" s="1"/>
  <c r="G392" i="1"/>
  <c r="K392" i="1" s="1"/>
  <c r="L392" i="1" s="1"/>
  <c r="G393" i="1"/>
  <c r="K393" i="1" s="1"/>
  <c r="L393" i="1" s="1"/>
  <c r="G394" i="1"/>
  <c r="K394" i="1" s="1"/>
  <c r="L394" i="1" s="1"/>
  <c r="G395" i="1"/>
  <c r="K395" i="1" s="1"/>
  <c r="L395" i="1" s="1"/>
  <c r="G396" i="1"/>
  <c r="K396" i="1" s="1"/>
  <c r="L396" i="1" s="1"/>
  <c r="G397" i="1"/>
  <c r="K397" i="1" s="1"/>
  <c r="L397" i="1" s="1"/>
  <c r="G398" i="1"/>
  <c r="K398" i="1" s="1"/>
  <c r="L398" i="1" s="1"/>
  <c r="G399" i="1"/>
  <c r="K399" i="1" s="1"/>
  <c r="L399" i="1" s="1"/>
  <c r="G400" i="1"/>
  <c r="K400" i="1" s="1"/>
  <c r="L400" i="1" s="1"/>
  <c r="G401" i="1"/>
  <c r="K401" i="1" s="1"/>
  <c r="L401" i="1" s="1"/>
  <c r="G402" i="1"/>
  <c r="K402" i="1" s="1"/>
  <c r="L402" i="1" s="1"/>
  <c r="G403" i="1"/>
  <c r="K403" i="1" s="1"/>
  <c r="L403" i="1" s="1"/>
  <c r="G404" i="1"/>
  <c r="K404" i="1" s="1"/>
  <c r="L404" i="1" s="1"/>
  <c r="G405" i="1"/>
  <c r="K405" i="1" s="1"/>
  <c r="L405" i="1" s="1"/>
  <c r="G406" i="1"/>
  <c r="K406" i="1" s="1"/>
  <c r="L406" i="1" s="1"/>
  <c r="G407" i="1"/>
  <c r="K407" i="1" s="1"/>
  <c r="G408" i="1"/>
  <c r="K408" i="1" s="1"/>
  <c r="L408" i="1" s="1"/>
  <c r="G409" i="1"/>
  <c r="K409" i="1" s="1"/>
  <c r="L409" i="1" s="1"/>
  <c r="G410" i="1"/>
  <c r="K410" i="1" s="1"/>
  <c r="L410" i="1" s="1"/>
  <c r="G411" i="1"/>
  <c r="K411" i="1" s="1"/>
  <c r="L411" i="1" s="1"/>
  <c r="G412" i="1"/>
  <c r="K412" i="1" s="1"/>
  <c r="G413" i="1"/>
  <c r="K413" i="1" s="1"/>
  <c r="L413" i="1" s="1"/>
  <c r="G615" i="1"/>
  <c r="K615" i="1" s="1"/>
  <c r="L615" i="1" s="1"/>
  <c r="G616" i="1"/>
  <c r="K616" i="1" s="1"/>
  <c r="L616" i="1" s="1"/>
  <c r="G820" i="1"/>
  <c r="K820" i="1" s="1"/>
  <c r="G819" i="1"/>
  <c r="K819" i="1" s="1"/>
  <c r="G818" i="1"/>
  <c r="K818" i="1" s="1"/>
  <c r="G817" i="1"/>
  <c r="K817" i="1" s="1"/>
  <c r="G816" i="1"/>
  <c r="K816" i="1" s="1"/>
  <c r="G814" i="1"/>
  <c r="K814" i="1" s="1"/>
  <c r="G813" i="1"/>
  <c r="K813" i="1" s="1"/>
  <c r="G812" i="1"/>
  <c r="K812" i="1" s="1"/>
  <c r="G811" i="1"/>
  <c r="K811" i="1" s="1"/>
  <c r="C811" i="1"/>
  <c r="G810" i="1"/>
  <c r="K810" i="1" s="1"/>
  <c r="C810" i="1"/>
  <c r="G809" i="1"/>
  <c r="K809" i="1" s="1"/>
  <c r="C809" i="1"/>
  <c r="G808" i="1"/>
  <c r="K808" i="1" s="1"/>
  <c r="C808" i="1"/>
  <c r="C807" i="1"/>
  <c r="G806" i="1"/>
  <c r="K806" i="1" s="1"/>
  <c r="C806" i="1"/>
  <c r="G805" i="1"/>
  <c r="K805" i="1" s="1"/>
  <c r="C805" i="1"/>
  <c r="G804" i="1"/>
  <c r="K804" i="1" s="1"/>
  <c r="C804" i="1"/>
  <c r="G803" i="1"/>
  <c r="K803" i="1" s="1"/>
  <c r="C803" i="1"/>
  <c r="G802" i="1"/>
  <c r="K802" i="1" s="1"/>
  <c r="C802" i="1"/>
  <c r="G801" i="1"/>
  <c r="K801" i="1" s="1"/>
  <c r="C801" i="1"/>
  <c r="G800" i="1"/>
  <c r="K800" i="1" s="1"/>
  <c r="C800" i="1"/>
  <c r="C799" i="1"/>
  <c r="G798" i="1"/>
  <c r="K798" i="1" s="1"/>
  <c r="C798" i="1"/>
  <c r="G797" i="1"/>
  <c r="K797" i="1" s="1"/>
  <c r="C797" i="1"/>
  <c r="G796" i="1"/>
  <c r="K796" i="1" s="1"/>
  <c r="C796" i="1"/>
  <c r="G795" i="1"/>
  <c r="K795" i="1" s="1"/>
  <c r="C795" i="1"/>
  <c r="G794" i="1"/>
  <c r="K794" i="1" s="1"/>
  <c r="C794" i="1"/>
  <c r="G793" i="1"/>
  <c r="K793" i="1" s="1"/>
  <c r="C793" i="1"/>
  <c r="G792" i="1"/>
  <c r="K792" i="1" s="1"/>
  <c r="C792" i="1"/>
  <c r="C791" i="1"/>
  <c r="G790" i="1"/>
  <c r="K790" i="1" s="1"/>
  <c r="C790" i="1"/>
  <c r="G789" i="1"/>
  <c r="K789" i="1" s="1"/>
  <c r="C789" i="1"/>
  <c r="C788" i="1"/>
  <c r="G787" i="1"/>
  <c r="K787" i="1" s="1"/>
  <c r="C787" i="1"/>
  <c r="G786" i="1"/>
  <c r="K786" i="1" s="1"/>
  <c r="C786" i="1"/>
  <c r="G785" i="1"/>
  <c r="K785" i="1" s="1"/>
  <c r="C785" i="1"/>
  <c r="G784" i="1"/>
  <c r="K784" i="1" s="1"/>
  <c r="C784" i="1"/>
  <c r="C783" i="1"/>
  <c r="G782" i="1"/>
  <c r="K782" i="1" s="1"/>
  <c r="C782" i="1"/>
  <c r="G781" i="1"/>
  <c r="K781" i="1" s="1"/>
  <c r="C781" i="1"/>
  <c r="C780" i="1"/>
  <c r="G779" i="1"/>
  <c r="K779" i="1" s="1"/>
  <c r="C779" i="1"/>
  <c r="G778" i="1"/>
  <c r="K778" i="1" s="1"/>
  <c r="C778" i="1"/>
  <c r="G777" i="1"/>
  <c r="K777" i="1" s="1"/>
  <c r="C777" i="1"/>
  <c r="C776" i="1"/>
  <c r="C775" i="1"/>
  <c r="G774" i="1"/>
  <c r="K774" i="1" s="1"/>
  <c r="C774" i="1"/>
  <c r="G773" i="1"/>
  <c r="K773" i="1" s="1"/>
  <c r="C773" i="1"/>
  <c r="C772" i="1"/>
  <c r="G771" i="1"/>
  <c r="K771" i="1" s="1"/>
  <c r="C771" i="1"/>
  <c r="C770" i="1"/>
  <c r="G769" i="1"/>
  <c r="K769" i="1" s="1"/>
  <c r="C769" i="1"/>
  <c r="C768" i="1"/>
  <c r="G767" i="1"/>
  <c r="K767" i="1" s="1"/>
  <c r="C767" i="1"/>
  <c r="G766" i="1"/>
  <c r="K766" i="1" s="1"/>
  <c r="C766" i="1"/>
  <c r="G765" i="1"/>
  <c r="K765" i="1" s="1"/>
  <c r="C765" i="1"/>
  <c r="G764" i="1"/>
  <c r="K764" i="1" s="1"/>
  <c r="C764" i="1"/>
  <c r="G763" i="1"/>
  <c r="K763" i="1" s="1"/>
  <c r="C763" i="1"/>
  <c r="G762" i="1"/>
  <c r="K762" i="1" s="1"/>
  <c r="C762" i="1"/>
  <c r="G761" i="1"/>
  <c r="K761" i="1" s="1"/>
  <c r="C761" i="1"/>
  <c r="G760" i="1"/>
  <c r="K760" i="1" s="1"/>
  <c r="C760" i="1"/>
  <c r="G759" i="1"/>
  <c r="K759" i="1" s="1"/>
  <c r="C759" i="1"/>
  <c r="G758" i="1"/>
  <c r="K758" i="1" s="1"/>
  <c r="C758" i="1"/>
  <c r="G757" i="1"/>
  <c r="K757" i="1" s="1"/>
  <c r="C757" i="1"/>
  <c r="G756" i="1"/>
  <c r="K756" i="1" s="1"/>
  <c r="C756" i="1"/>
  <c r="G755" i="1"/>
  <c r="K755" i="1" s="1"/>
  <c r="C755" i="1"/>
  <c r="G754" i="1"/>
  <c r="K754" i="1" s="1"/>
  <c r="C754" i="1"/>
  <c r="C753" i="1"/>
  <c r="G752" i="1"/>
  <c r="K752" i="1" s="1"/>
  <c r="C752" i="1"/>
  <c r="G751" i="1"/>
  <c r="K751" i="1" s="1"/>
  <c r="C751" i="1"/>
  <c r="G750" i="1"/>
  <c r="K750" i="1" s="1"/>
  <c r="C750" i="1"/>
  <c r="G749" i="1"/>
  <c r="K749" i="1" s="1"/>
  <c r="C749" i="1"/>
  <c r="G748" i="1"/>
  <c r="K748" i="1" s="1"/>
  <c r="C748" i="1"/>
  <c r="G747" i="1"/>
  <c r="K747" i="1" s="1"/>
  <c r="C747" i="1"/>
  <c r="C746" i="1"/>
  <c r="G745" i="1"/>
  <c r="K745" i="1" s="1"/>
  <c r="C745" i="1"/>
  <c r="G744" i="1"/>
  <c r="K744" i="1" s="1"/>
  <c r="C744" i="1"/>
  <c r="G743" i="1"/>
  <c r="K743" i="1" s="1"/>
  <c r="C743" i="1"/>
  <c r="G742" i="1"/>
  <c r="K742" i="1" s="1"/>
  <c r="C742" i="1"/>
  <c r="G741" i="1"/>
  <c r="K741" i="1" s="1"/>
  <c r="C741" i="1"/>
  <c r="G740" i="1"/>
  <c r="K740" i="1" s="1"/>
  <c r="C740" i="1"/>
  <c r="C739" i="1"/>
  <c r="G738" i="1"/>
  <c r="K738" i="1" s="1"/>
  <c r="C738" i="1"/>
  <c r="C737" i="1"/>
  <c r="G736" i="1"/>
  <c r="K736" i="1" s="1"/>
  <c r="C736" i="1"/>
  <c r="G735" i="1"/>
  <c r="K735" i="1" s="1"/>
  <c r="C735" i="1"/>
  <c r="G734" i="1"/>
  <c r="K734" i="1" s="1"/>
  <c r="C734" i="1"/>
  <c r="C733" i="1"/>
  <c r="G732" i="1"/>
  <c r="K732" i="1" s="1"/>
  <c r="C732" i="1"/>
  <c r="G731" i="1"/>
  <c r="K731" i="1" s="1"/>
  <c r="C731" i="1"/>
  <c r="G730" i="1"/>
  <c r="K730" i="1" s="1"/>
  <c r="C730" i="1"/>
  <c r="G729" i="1"/>
  <c r="K729" i="1" s="1"/>
  <c r="C729" i="1"/>
  <c r="G728" i="1"/>
  <c r="K728" i="1" s="1"/>
  <c r="C728" i="1"/>
  <c r="G727" i="1"/>
  <c r="K727" i="1" s="1"/>
  <c r="C727" i="1"/>
  <c r="G726" i="1"/>
  <c r="K726" i="1" s="1"/>
  <c r="C726" i="1"/>
  <c r="C725" i="1"/>
  <c r="G724" i="1"/>
  <c r="K724" i="1" s="1"/>
  <c r="C724" i="1"/>
  <c r="G723" i="1"/>
  <c r="K723" i="1" s="1"/>
  <c r="C723" i="1"/>
  <c r="C616" i="1"/>
  <c r="C615" i="1"/>
  <c r="G614" i="1"/>
  <c r="K614" i="1" s="1"/>
  <c r="L614" i="1" s="1"/>
  <c r="C614" i="1"/>
  <c r="G613" i="1"/>
  <c r="K613" i="1" s="1"/>
  <c r="L613" i="1" s="1"/>
  <c r="C613" i="1"/>
  <c r="G612" i="1"/>
  <c r="K612" i="1" s="1"/>
  <c r="L612" i="1" s="1"/>
  <c r="C612" i="1"/>
  <c r="G611" i="1"/>
  <c r="K611" i="1" s="1"/>
  <c r="L611" i="1" s="1"/>
  <c r="C611" i="1"/>
  <c r="C610" i="1"/>
  <c r="C609" i="1"/>
  <c r="G608" i="1"/>
  <c r="K608" i="1" s="1"/>
  <c r="L608" i="1" s="1"/>
  <c r="C608" i="1"/>
  <c r="G607" i="1"/>
  <c r="K607" i="1" s="1"/>
  <c r="L607" i="1" s="1"/>
  <c r="C607" i="1"/>
  <c r="G606" i="1"/>
  <c r="K606" i="1" s="1"/>
  <c r="L606" i="1" s="1"/>
  <c r="C606" i="1"/>
  <c r="G605" i="1"/>
  <c r="K605" i="1" s="1"/>
  <c r="L605" i="1" s="1"/>
  <c r="C605" i="1"/>
  <c r="G604" i="1"/>
  <c r="K604" i="1" s="1"/>
  <c r="L604" i="1" s="1"/>
  <c r="C604" i="1"/>
  <c r="G603" i="1"/>
  <c r="K603" i="1" s="1"/>
  <c r="L603" i="1" s="1"/>
  <c r="C603" i="1"/>
  <c r="C602" i="1"/>
  <c r="C601" i="1"/>
  <c r="G600" i="1"/>
  <c r="K600" i="1" s="1"/>
  <c r="L600" i="1" s="1"/>
  <c r="C600" i="1"/>
  <c r="G599" i="1"/>
  <c r="K599" i="1" s="1"/>
  <c r="L599" i="1" s="1"/>
  <c r="C599" i="1"/>
  <c r="G598" i="1"/>
  <c r="K598" i="1" s="1"/>
  <c r="L598" i="1" s="1"/>
  <c r="C598" i="1"/>
  <c r="G597" i="1"/>
  <c r="K597" i="1" s="1"/>
  <c r="L597" i="1" s="1"/>
  <c r="C597" i="1"/>
  <c r="G596" i="1"/>
  <c r="K596" i="1" s="1"/>
  <c r="L596" i="1" s="1"/>
  <c r="C596" i="1"/>
  <c r="G595" i="1"/>
  <c r="K595" i="1" s="1"/>
  <c r="L595" i="1" s="1"/>
  <c r="C595" i="1"/>
  <c r="C594" i="1"/>
  <c r="C593" i="1"/>
  <c r="G592" i="1"/>
  <c r="K592" i="1" s="1"/>
  <c r="L592" i="1" s="1"/>
  <c r="C592" i="1"/>
  <c r="G591" i="1"/>
  <c r="K591" i="1" s="1"/>
  <c r="L591" i="1" s="1"/>
  <c r="C591" i="1"/>
  <c r="G590" i="1"/>
  <c r="K590" i="1" s="1"/>
  <c r="L590" i="1" s="1"/>
  <c r="C590" i="1"/>
  <c r="G589" i="1"/>
  <c r="K589" i="1" s="1"/>
  <c r="L589" i="1" s="1"/>
  <c r="C589" i="1"/>
  <c r="G588" i="1"/>
  <c r="K588" i="1" s="1"/>
  <c r="L588" i="1" s="1"/>
  <c r="C588" i="1"/>
  <c r="G587" i="1"/>
  <c r="K587" i="1" s="1"/>
  <c r="L587" i="1" s="1"/>
  <c r="C587" i="1"/>
  <c r="C586" i="1"/>
  <c r="C585" i="1"/>
  <c r="G584" i="1"/>
  <c r="K584" i="1" s="1"/>
  <c r="L584" i="1" s="1"/>
  <c r="C584" i="1"/>
  <c r="G583" i="1"/>
  <c r="K583" i="1" s="1"/>
  <c r="L583" i="1" s="1"/>
  <c r="C583" i="1"/>
  <c r="G582" i="1"/>
  <c r="K582" i="1" s="1"/>
  <c r="C582" i="1"/>
  <c r="G581" i="1"/>
  <c r="K581" i="1" s="1"/>
  <c r="L581" i="1" s="1"/>
  <c r="C581" i="1"/>
  <c r="G580" i="1"/>
  <c r="K580" i="1" s="1"/>
  <c r="C580" i="1"/>
  <c r="G579" i="1"/>
  <c r="K579" i="1" s="1"/>
  <c r="L579" i="1" s="1"/>
  <c r="C579" i="1"/>
  <c r="C578" i="1"/>
  <c r="C577" i="1"/>
  <c r="G576" i="1"/>
  <c r="K576" i="1" s="1"/>
  <c r="L576" i="1" s="1"/>
  <c r="C576" i="1"/>
  <c r="C575" i="1"/>
  <c r="G574" i="1"/>
  <c r="K574" i="1" s="1"/>
  <c r="L574" i="1" s="1"/>
  <c r="C574" i="1"/>
  <c r="G573" i="1"/>
  <c r="K573" i="1" s="1"/>
  <c r="L573" i="1" s="1"/>
  <c r="C573" i="1"/>
  <c r="G572" i="1"/>
  <c r="K572" i="1" s="1"/>
  <c r="C572" i="1"/>
  <c r="G571" i="1"/>
  <c r="K571" i="1" s="1"/>
  <c r="L571" i="1" s="1"/>
  <c r="C571" i="1"/>
  <c r="C570" i="1"/>
  <c r="G569" i="1"/>
  <c r="K569" i="1" s="1"/>
  <c r="L569" i="1" s="1"/>
  <c r="C569" i="1"/>
  <c r="G568" i="1"/>
  <c r="K568" i="1" s="1"/>
  <c r="L568" i="1" s="1"/>
  <c r="C568" i="1"/>
  <c r="C567" i="1"/>
  <c r="C566" i="1"/>
  <c r="C565" i="1"/>
  <c r="G564" i="1"/>
  <c r="K564" i="1" s="1"/>
  <c r="L564" i="1" s="1"/>
  <c r="C564" i="1"/>
  <c r="G563" i="1"/>
  <c r="K563" i="1" s="1"/>
  <c r="L563" i="1" s="1"/>
  <c r="C563" i="1"/>
  <c r="G562" i="1"/>
  <c r="K562" i="1" s="1"/>
  <c r="L562" i="1" s="1"/>
  <c r="C562" i="1"/>
  <c r="G561" i="1"/>
  <c r="K561" i="1" s="1"/>
  <c r="L561" i="1" s="1"/>
  <c r="C561" i="1"/>
  <c r="G560" i="1"/>
  <c r="K560" i="1" s="1"/>
  <c r="L560" i="1" s="1"/>
  <c r="C560" i="1"/>
  <c r="G559" i="1"/>
  <c r="K559" i="1" s="1"/>
  <c r="L559" i="1" s="1"/>
  <c r="C559" i="1"/>
  <c r="G558" i="1"/>
  <c r="K558" i="1" s="1"/>
  <c r="L558" i="1" s="1"/>
  <c r="C558" i="1"/>
  <c r="G557" i="1"/>
  <c r="K557" i="1" s="1"/>
  <c r="C557" i="1"/>
  <c r="G556" i="1"/>
  <c r="K556" i="1" s="1"/>
  <c r="L556" i="1" s="1"/>
  <c r="C556" i="1"/>
  <c r="G555" i="1"/>
  <c r="K555" i="1" s="1"/>
  <c r="L555" i="1" s="1"/>
  <c r="C555" i="1"/>
  <c r="G554" i="1"/>
  <c r="K554" i="1" s="1"/>
  <c r="L554" i="1" s="1"/>
  <c r="C554" i="1"/>
  <c r="C553" i="1"/>
  <c r="C552" i="1"/>
  <c r="G551" i="1"/>
  <c r="K551" i="1" s="1"/>
  <c r="L551" i="1" s="1"/>
  <c r="C551" i="1"/>
  <c r="G550" i="1"/>
  <c r="K550" i="1" s="1"/>
  <c r="L550" i="1" s="1"/>
  <c r="C550" i="1"/>
  <c r="G549" i="1"/>
  <c r="K549" i="1" s="1"/>
  <c r="C549" i="1"/>
  <c r="G548" i="1"/>
  <c r="K548" i="1" s="1"/>
  <c r="C548" i="1"/>
  <c r="G547" i="1"/>
  <c r="K547" i="1" s="1"/>
  <c r="L547" i="1" s="1"/>
  <c r="C547" i="1"/>
  <c r="G546" i="1"/>
  <c r="K546" i="1" s="1"/>
  <c r="L546" i="1" s="1"/>
  <c r="C546" i="1"/>
  <c r="G545" i="1"/>
  <c r="K545" i="1" s="1"/>
  <c r="L545" i="1" s="1"/>
  <c r="C545" i="1"/>
  <c r="G544" i="1"/>
  <c r="K544" i="1" s="1"/>
  <c r="L544" i="1" s="1"/>
  <c r="C544" i="1"/>
  <c r="G543" i="1"/>
  <c r="K543" i="1" s="1"/>
  <c r="L543" i="1" s="1"/>
  <c r="C543" i="1"/>
  <c r="G542" i="1"/>
  <c r="K542" i="1" s="1"/>
  <c r="L542" i="1" s="1"/>
  <c r="C542" i="1"/>
  <c r="G541" i="1"/>
  <c r="K541" i="1" s="1"/>
  <c r="L541" i="1" s="1"/>
  <c r="C541" i="1"/>
  <c r="G540" i="1"/>
  <c r="K540" i="1" s="1"/>
  <c r="L540" i="1" s="1"/>
  <c r="C540" i="1"/>
  <c r="G539" i="1"/>
  <c r="K539" i="1" s="1"/>
  <c r="L539" i="1" s="1"/>
  <c r="C539" i="1"/>
  <c r="G538" i="1"/>
  <c r="K538" i="1" s="1"/>
  <c r="L538" i="1" s="1"/>
  <c r="C538" i="1"/>
  <c r="C537" i="1"/>
  <c r="C536" i="1"/>
  <c r="G535" i="1"/>
  <c r="K535" i="1" s="1"/>
  <c r="L535" i="1" s="1"/>
  <c r="C535" i="1"/>
  <c r="G534" i="1"/>
  <c r="K534" i="1" s="1"/>
  <c r="L534" i="1" s="1"/>
  <c r="C534" i="1"/>
  <c r="G533" i="1"/>
  <c r="K533" i="1" s="1"/>
  <c r="L533" i="1" s="1"/>
  <c r="C533" i="1"/>
  <c r="G532" i="1"/>
  <c r="K532" i="1" s="1"/>
  <c r="L532" i="1" s="1"/>
  <c r="C532" i="1"/>
  <c r="G531" i="1"/>
  <c r="K531" i="1" s="1"/>
  <c r="L531" i="1" s="1"/>
  <c r="C531" i="1"/>
  <c r="G530" i="1"/>
  <c r="K530" i="1" s="1"/>
  <c r="L530" i="1" s="1"/>
  <c r="C530" i="1"/>
  <c r="G529" i="1"/>
  <c r="K529" i="1" s="1"/>
  <c r="L529" i="1" s="1"/>
  <c r="C529" i="1"/>
  <c r="G528" i="1"/>
  <c r="K528" i="1" s="1"/>
  <c r="C528" i="1"/>
  <c r="G527" i="1"/>
  <c r="K527" i="1" s="1"/>
  <c r="L527" i="1" s="1"/>
  <c r="C527" i="1"/>
  <c r="G526" i="1"/>
  <c r="K526" i="1" s="1"/>
  <c r="L526" i="1" s="1"/>
  <c r="C526" i="1"/>
  <c r="G525" i="1"/>
  <c r="K525" i="1" s="1"/>
  <c r="L525" i="1" s="1"/>
  <c r="C525" i="1"/>
  <c r="G524" i="1"/>
  <c r="K524" i="1" s="1"/>
  <c r="L524" i="1" s="1"/>
  <c r="C524" i="1"/>
  <c r="C523" i="1"/>
  <c r="C522" i="1"/>
  <c r="C521" i="1"/>
  <c r="G520" i="1"/>
  <c r="K520" i="1" s="1"/>
  <c r="L520" i="1" s="1"/>
  <c r="C520" i="1"/>
  <c r="G519" i="1"/>
  <c r="K519" i="1" s="1"/>
  <c r="L519" i="1" s="1"/>
  <c r="C519" i="1"/>
  <c r="G518" i="1"/>
  <c r="K518" i="1" s="1"/>
  <c r="L518" i="1" s="1"/>
  <c r="C518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12" i="1"/>
  <c r="I62" i="1" s="1"/>
  <c r="C53" i="1"/>
  <c r="C54" i="1"/>
  <c r="I54" i="1" s="1"/>
  <c r="C28" i="1"/>
  <c r="I59" i="1" s="1"/>
  <c r="C32" i="1"/>
  <c r="C46" i="1"/>
  <c r="C30" i="1"/>
  <c r="I56" i="1" s="1"/>
  <c r="C9" i="1"/>
  <c r="I55" i="1" s="1"/>
  <c r="C64" i="1"/>
  <c r="C27" i="1"/>
  <c r="C33" i="1"/>
  <c r="C14" i="1"/>
  <c r="C36" i="1"/>
  <c r="C20" i="1"/>
  <c r="C34" i="1"/>
  <c r="C24" i="1"/>
  <c r="C38" i="1"/>
  <c r="C39" i="1"/>
  <c r="C40" i="1"/>
  <c r="C25" i="1"/>
  <c r="C48" i="1"/>
  <c r="C23" i="1"/>
  <c r="C63" i="1"/>
  <c r="C45" i="1"/>
  <c r="C11" i="1"/>
  <c r="C52" i="1"/>
  <c r="C37" i="1"/>
  <c r="C44" i="1"/>
  <c r="C21" i="1"/>
  <c r="C62" i="1"/>
  <c r="C31" i="1"/>
  <c r="C43" i="1"/>
  <c r="C61" i="1"/>
  <c r="C19" i="1"/>
  <c r="C10" i="1"/>
  <c r="C18" i="1"/>
  <c r="C26" i="1"/>
  <c r="I26" i="1" s="1"/>
  <c r="C41" i="1"/>
  <c r="I25" i="1" s="1"/>
  <c r="C22" i="1"/>
  <c r="C60" i="1"/>
  <c r="C59" i="1"/>
  <c r="C17" i="1"/>
  <c r="C58" i="1"/>
  <c r="C13" i="1"/>
  <c r="C57" i="1"/>
  <c r="C56" i="1"/>
  <c r="C42" i="1"/>
  <c r="C55" i="1"/>
  <c r="C49" i="1"/>
  <c r="C29" i="1"/>
  <c r="C35" i="1"/>
  <c r="C47" i="1"/>
  <c r="I47" i="1" s="1"/>
  <c r="C51" i="1"/>
  <c r="C15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237" i="1"/>
  <c r="C238" i="1"/>
  <c r="C239" i="1"/>
  <c r="C246" i="1"/>
  <c r="C217" i="1"/>
  <c r="C234" i="1"/>
  <c r="C226" i="1"/>
  <c r="C214" i="1"/>
  <c r="C223" i="1"/>
  <c r="C241" i="1"/>
  <c r="C219" i="1"/>
  <c r="C247" i="1"/>
  <c r="C240" i="1"/>
  <c r="C245" i="1"/>
  <c r="C242" i="1"/>
  <c r="C235" i="1"/>
  <c r="C248" i="1"/>
  <c r="C225" i="1"/>
  <c r="C233" i="1"/>
  <c r="C224" i="1"/>
  <c r="C232" i="1"/>
  <c r="C249" i="1"/>
  <c r="C250" i="1"/>
  <c r="C228" i="1"/>
  <c r="C222" i="1"/>
  <c r="C229" i="1"/>
  <c r="C221" i="1"/>
  <c r="C216" i="1"/>
  <c r="C218" i="1"/>
  <c r="C251" i="1"/>
  <c r="C227" i="1"/>
  <c r="C215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I14" i="1" l="1"/>
  <c r="I28" i="1"/>
  <c r="I53" i="1"/>
  <c r="I32" i="1"/>
  <c r="I36" i="1"/>
  <c r="I13" i="1"/>
  <c r="I18" i="1"/>
  <c r="I37" i="1"/>
  <c r="I45" i="1"/>
  <c r="I44" i="1"/>
  <c r="I48" i="1"/>
  <c r="I34" i="1"/>
  <c r="I42" i="1"/>
  <c r="I38" i="1"/>
  <c r="I58" i="1"/>
  <c r="I30" i="1"/>
  <c r="I12" i="1"/>
  <c r="I33" i="1"/>
  <c r="I16" i="1"/>
  <c r="I40" i="1"/>
  <c r="I24" i="1"/>
  <c r="I22" i="1"/>
  <c r="I9" i="1"/>
  <c r="I15" i="1"/>
  <c r="I21" i="1"/>
  <c r="I17" i="1"/>
  <c r="I29" i="1"/>
  <c r="I41" i="1"/>
  <c r="I23" i="1"/>
  <c r="I49" i="1"/>
  <c r="I20" i="1"/>
  <c r="I57" i="1"/>
  <c r="I43" i="1"/>
  <c r="I10" i="1"/>
  <c r="I46" i="1"/>
  <c r="I50" i="1"/>
  <c r="I11" i="1"/>
  <c r="I19" i="1"/>
  <c r="I27" i="1"/>
  <c r="I35" i="1"/>
  <c r="I39" i="1"/>
  <c r="I51" i="1"/>
  <c r="I52" i="1"/>
  <c r="I31" i="1"/>
  <c r="I528" i="1"/>
  <c r="L528" i="1"/>
  <c r="J549" i="1"/>
  <c r="L549" i="1"/>
  <c r="H572" i="1"/>
  <c r="L572" i="1"/>
  <c r="R727" i="1"/>
  <c r="O727" i="1" s="1"/>
  <c r="L727" i="1"/>
  <c r="L729" i="1"/>
  <c r="R729" i="1"/>
  <c r="O729" i="1" s="1"/>
  <c r="R731" i="1"/>
  <c r="O731" i="1" s="1"/>
  <c r="L731" i="1"/>
  <c r="R738" i="1"/>
  <c r="O738" i="1" s="1"/>
  <c r="L738" i="1"/>
  <c r="R747" i="1"/>
  <c r="O747" i="1" s="1"/>
  <c r="L747" i="1"/>
  <c r="L749" i="1"/>
  <c r="R749" i="1"/>
  <c r="O749" i="1" s="1"/>
  <c r="R751" i="1"/>
  <c r="O751" i="1" s="1"/>
  <c r="L751" i="1"/>
  <c r="L773" i="1"/>
  <c r="R773" i="1"/>
  <c r="O773" i="1" s="1"/>
  <c r="R778" i="1"/>
  <c r="O778" i="1" s="1"/>
  <c r="L778" i="1"/>
  <c r="L785" i="1"/>
  <c r="R785" i="1"/>
  <c r="O785" i="1" s="1"/>
  <c r="R787" i="1"/>
  <c r="O787" i="1" s="1"/>
  <c r="L787" i="1"/>
  <c r="R792" i="1"/>
  <c r="O792" i="1" s="1"/>
  <c r="L792" i="1"/>
  <c r="R794" i="1"/>
  <c r="O794" i="1" s="1"/>
  <c r="L794" i="1"/>
  <c r="R796" i="1"/>
  <c r="O796" i="1" s="1"/>
  <c r="L796" i="1"/>
  <c r="R798" i="1"/>
  <c r="O798" i="1" s="1"/>
  <c r="L798" i="1"/>
  <c r="L809" i="1"/>
  <c r="R809" i="1"/>
  <c r="O809" i="1" s="1"/>
  <c r="R811" i="1"/>
  <c r="O811" i="1" s="1"/>
  <c r="L811" i="1"/>
  <c r="R816" i="1"/>
  <c r="O816" i="1" s="1"/>
  <c r="L816" i="1"/>
  <c r="R820" i="1"/>
  <c r="O820" i="1" s="1"/>
  <c r="L820" i="1"/>
  <c r="I412" i="1"/>
  <c r="L412" i="1"/>
  <c r="J372" i="1"/>
  <c r="L372" i="1"/>
  <c r="H580" i="1"/>
  <c r="L580" i="1"/>
  <c r="J582" i="1"/>
  <c r="L582" i="1"/>
  <c r="R723" i="1"/>
  <c r="O723" i="1" s="1"/>
  <c r="L723" i="1"/>
  <c r="R734" i="1"/>
  <c r="O734" i="1" s="1"/>
  <c r="L734" i="1"/>
  <c r="R736" i="1"/>
  <c r="O736" i="1" s="1"/>
  <c r="L736" i="1"/>
  <c r="L741" i="1"/>
  <c r="R741" i="1"/>
  <c r="O741" i="1" s="1"/>
  <c r="R743" i="1"/>
  <c r="O743" i="1" s="1"/>
  <c r="L743" i="1"/>
  <c r="L745" i="1"/>
  <c r="R745" i="1"/>
  <c r="O745" i="1" s="1"/>
  <c r="R754" i="1"/>
  <c r="O754" i="1" s="1"/>
  <c r="L754" i="1"/>
  <c r="R756" i="1"/>
  <c r="O756" i="1" s="1"/>
  <c r="L756" i="1"/>
  <c r="R758" i="1"/>
  <c r="O758" i="1" s="1"/>
  <c r="L758" i="1"/>
  <c r="R760" i="1"/>
  <c r="O760" i="1" s="1"/>
  <c r="L760" i="1"/>
  <c r="R762" i="1"/>
  <c r="O762" i="1" s="1"/>
  <c r="L762" i="1"/>
  <c r="R764" i="1"/>
  <c r="O764" i="1" s="1"/>
  <c r="L764" i="1"/>
  <c r="R766" i="1"/>
  <c r="O766" i="1" s="1"/>
  <c r="L766" i="1"/>
  <c r="R771" i="1"/>
  <c r="O771" i="1" s="1"/>
  <c r="L771" i="1"/>
  <c r="L781" i="1"/>
  <c r="R781" i="1"/>
  <c r="O781" i="1" s="1"/>
  <c r="R790" i="1"/>
  <c r="O790" i="1" s="1"/>
  <c r="L790" i="1"/>
  <c r="L801" i="1"/>
  <c r="R801" i="1"/>
  <c r="O801" i="1" s="1"/>
  <c r="R803" i="1"/>
  <c r="O803" i="1" s="1"/>
  <c r="L803" i="1"/>
  <c r="L805" i="1"/>
  <c r="R805" i="1"/>
  <c r="O805" i="1" s="1"/>
  <c r="R812" i="1"/>
  <c r="O812" i="1" s="1"/>
  <c r="L812" i="1"/>
  <c r="L817" i="1"/>
  <c r="R817" i="1"/>
  <c r="O817" i="1" s="1"/>
  <c r="J407" i="1"/>
  <c r="L407" i="1"/>
  <c r="H383" i="1"/>
  <c r="L383" i="1"/>
  <c r="J375" i="1"/>
  <c r="L375" i="1"/>
  <c r="J548" i="1"/>
  <c r="L548" i="1"/>
  <c r="J557" i="1"/>
  <c r="L557" i="1"/>
  <c r="R726" i="1"/>
  <c r="O726" i="1" s="1"/>
  <c r="L726" i="1"/>
  <c r="R728" i="1"/>
  <c r="O728" i="1" s="1"/>
  <c r="L728" i="1"/>
  <c r="R730" i="1"/>
  <c r="O730" i="1" s="1"/>
  <c r="L730" i="1"/>
  <c r="R732" i="1"/>
  <c r="O732" i="1" s="1"/>
  <c r="L732" i="1"/>
  <c r="R748" i="1"/>
  <c r="O748" i="1" s="1"/>
  <c r="L748" i="1"/>
  <c r="R750" i="1"/>
  <c r="O750" i="1" s="1"/>
  <c r="L750" i="1"/>
  <c r="R752" i="1"/>
  <c r="O752" i="1" s="1"/>
  <c r="L752" i="1"/>
  <c r="L769" i="1"/>
  <c r="R769" i="1"/>
  <c r="O769" i="1" s="1"/>
  <c r="R774" i="1"/>
  <c r="O774" i="1" s="1"/>
  <c r="L774" i="1"/>
  <c r="L777" i="1"/>
  <c r="R777" i="1"/>
  <c r="O777" i="1" s="1"/>
  <c r="R779" i="1"/>
  <c r="O779" i="1" s="1"/>
  <c r="L779" i="1"/>
  <c r="R784" i="1"/>
  <c r="O784" i="1" s="1"/>
  <c r="L784" i="1"/>
  <c r="R786" i="1"/>
  <c r="O786" i="1" s="1"/>
  <c r="L786" i="1"/>
  <c r="L793" i="1"/>
  <c r="R793" i="1"/>
  <c r="O793" i="1" s="1"/>
  <c r="R795" i="1"/>
  <c r="O795" i="1" s="1"/>
  <c r="L795" i="1"/>
  <c r="L797" i="1"/>
  <c r="R797" i="1"/>
  <c r="O797" i="1" s="1"/>
  <c r="R808" i="1"/>
  <c r="O808" i="1" s="1"/>
  <c r="L808" i="1"/>
  <c r="R810" i="1"/>
  <c r="O810" i="1" s="1"/>
  <c r="L810" i="1"/>
  <c r="L813" i="1"/>
  <c r="R813" i="1"/>
  <c r="O813" i="1" s="1"/>
  <c r="R818" i="1"/>
  <c r="O818" i="1" s="1"/>
  <c r="L818" i="1"/>
  <c r="R617" i="1"/>
  <c r="O617" i="1" s="1"/>
  <c r="L617" i="1"/>
  <c r="R724" i="1"/>
  <c r="O724" i="1" s="1"/>
  <c r="L724" i="1"/>
  <c r="R735" i="1"/>
  <c r="O735" i="1" s="1"/>
  <c r="L735" i="1"/>
  <c r="R740" i="1"/>
  <c r="O740" i="1" s="1"/>
  <c r="L740" i="1"/>
  <c r="R742" i="1"/>
  <c r="O742" i="1" s="1"/>
  <c r="L742" i="1"/>
  <c r="R744" i="1"/>
  <c r="O744" i="1" s="1"/>
  <c r="L744" i="1"/>
  <c r="R755" i="1"/>
  <c r="O755" i="1" s="1"/>
  <c r="L755" i="1"/>
  <c r="L757" i="1"/>
  <c r="R757" i="1"/>
  <c r="O757" i="1" s="1"/>
  <c r="R759" i="1"/>
  <c r="O759" i="1" s="1"/>
  <c r="L759" i="1"/>
  <c r="L761" i="1"/>
  <c r="R761" i="1"/>
  <c r="O761" i="1" s="1"/>
  <c r="R763" i="1"/>
  <c r="O763" i="1" s="1"/>
  <c r="L763" i="1"/>
  <c r="L765" i="1"/>
  <c r="R765" i="1"/>
  <c r="O765" i="1" s="1"/>
  <c r="R767" i="1"/>
  <c r="O767" i="1" s="1"/>
  <c r="L767" i="1"/>
  <c r="R782" i="1"/>
  <c r="O782" i="1" s="1"/>
  <c r="L782" i="1"/>
  <c r="L789" i="1"/>
  <c r="R789" i="1"/>
  <c r="O789" i="1" s="1"/>
  <c r="R800" i="1"/>
  <c r="O800" i="1" s="1"/>
  <c r="L800" i="1"/>
  <c r="R802" i="1"/>
  <c r="O802" i="1" s="1"/>
  <c r="L802" i="1"/>
  <c r="R804" i="1"/>
  <c r="O804" i="1" s="1"/>
  <c r="L804" i="1"/>
  <c r="R806" i="1"/>
  <c r="O806" i="1" s="1"/>
  <c r="L806" i="1"/>
  <c r="R814" i="1"/>
  <c r="O814" i="1" s="1"/>
  <c r="L814" i="1"/>
  <c r="R819" i="1"/>
  <c r="O819" i="1" s="1"/>
  <c r="L819" i="1"/>
  <c r="J357" i="1"/>
  <c r="L357" i="1"/>
  <c r="H341" i="1"/>
  <c r="L341" i="1"/>
  <c r="M78" i="1"/>
  <c r="H769" i="1"/>
  <c r="P769" i="1" s="1"/>
  <c r="Q769" i="1" s="1"/>
  <c r="J778" i="1"/>
  <c r="J773" i="1"/>
  <c r="G821" i="1"/>
  <c r="K821" i="1" s="1"/>
  <c r="I747" i="1"/>
  <c r="H751" i="1"/>
  <c r="P751" i="1" s="1"/>
  <c r="Q751" i="1" s="1"/>
  <c r="J774" i="1"/>
  <c r="H793" i="1"/>
  <c r="P793" i="1" s="1"/>
  <c r="Q793" i="1" s="1"/>
  <c r="H782" i="1"/>
  <c r="P782" i="1" s="1"/>
  <c r="Q782" i="1" s="1"/>
  <c r="J771" i="1"/>
  <c r="I810" i="1"/>
  <c r="H817" i="1"/>
  <c r="P817" i="1" s="1"/>
  <c r="Q817" i="1" s="1"/>
  <c r="J795" i="1"/>
  <c r="I760" i="1"/>
  <c r="I779" i="1"/>
  <c r="I524" i="1"/>
  <c r="I573" i="1"/>
  <c r="H354" i="1"/>
  <c r="H353" i="1"/>
  <c r="J321" i="1"/>
  <c r="H321" i="1"/>
  <c r="J383" i="1"/>
  <c r="H405" i="1"/>
  <c r="J332" i="1"/>
  <c r="H396" i="1"/>
  <c r="H618" i="1"/>
  <c r="J618" i="1"/>
  <c r="H617" i="1"/>
  <c r="I617" i="1"/>
  <c r="J617" i="1"/>
  <c r="H322" i="1"/>
  <c r="H386" i="1"/>
  <c r="J363" i="1"/>
  <c r="H363" i="1"/>
  <c r="J403" i="1"/>
  <c r="H403" i="1"/>
  <c r="J339" i="1"/>
  <c r="H339" i="1"/>
  <c r="H338" i="1"/>
  <c r="H378" i="1"/>
  <c r="J395" i="1"/>
  <c r="H395" i="1"/>
  <c r="J331" i="1"/>
  <c r="H331" i="1"/>
  <c r="H402" i="1"/>
  <c r="H314" i="1"/>
  <c r="H371" i="1"/>
  <c r="J371" i="1"/>
  <c r="H411" i="1"/>
  <c r="J411" i="1"/>
  <c r="H370" i="1"/>
  <c r="H347" i="1"/>
  <c r="J347" i="1"/>
  <c r="H410" i="1"/>
  <c r="J387" i="1"/>
  <c r="H387" i="1"/>
  <c r="I387" i="1"/>
  <c r="H346" i="1"/>
  <c r="J323" i="1"/>
  <c r="H323" i="1"/>
  <c r="I323" i="1"/>
  <c r="H362" i="1"/>
  <c r="J399" i="1"/>
  <c r="H399" i="1"/>
  <c r="H351" i="1"/>
  <c r="J351" i="1"/>
  <c r="H355" i="1"/>
  <c r="J355" i="1"/>
  <c r="I407" i="1"/>
  <c r="I375" i="1"/>
  <c r="I343" i="1"/>
  <c r="J406" i="1"/>
  <c r="J374" i="1"/>
  <c r="J342" i="1"/>
  <c r="H409" i="1"/>
  <c r="H345" i="1"/>
  <c r="I406" i="1"/>
  <c r="I374" i="1"/>
  <c r="I318" i="1"/>
  <c r="H397" i="1"/>
  <c r="H404" i="1"/>
  <c r="J404" i="1"/>
  <c r="J388" i="1"/>
  <c r="H388" i="1"/>
  <c r="H380" i="1"/>
  <c r="J380" i="1"/>
  <c r="H372" i="1"/>
  <c r="J364" i="1"/>
  <c r="H356" i="1"/>
  <c r="J356" i="1"/>
  <c r="J348" i="1"/>
  <c r="I348" i="1"/>
  <c r="H348" i="1"/>
  <c r="H340" i="1"/>
  <c r="J340" i="1"/>
  <c r="J324" i="1"/>
  <c r="H324" i="1"/>
  <c r="H316" i="1"/>
  <c r="J316" i="1"/>
  <c r="J361" i="1"/>
  <c r="H361" i="1"/>
  <c r="H385" i="1"/>
  <c r="J409" i="1"/>
  <c r="H330" i="1"/>
  <c r="J343" i="1"/>
  <c r="H319" i="1"/>
  <c r="I383" i="1"/>
  <c r="I335" i="1"/>
  <c r="J382" i="1"/>
  <c r="J350" i="1"/>
  <c r="J318" i="1"/>
  <c r="I398" i="1"/>
  <c r="I366" i="1"/>
  <c r="I342" i="1"/>
  <c r="J405" i="1"/>
  <c r="J373" i="1"/>
  <c r="I373" i="1"/>
  <c r="H365" i="1"/>
  <c r="J365" i="1"/>
  <c r="J341" i="1"/>
  <c r="H317" i="1"/>
  <c r="J317" i="1"/>
  <c r="J401" i="1"/>
  <c r="H401" i="1"/>
  <c r="J337" i="1"/>
  <c r="H337" i="1"/>
  <c r="H375" i="1"/>
  <c r="H332" i="1"/>
  <c r="J397" i="1"/>
  <c r="J393" i="1"/>
  <c r="H393" i="1"/>
  <c r="J329" i="1"/>
  <c r="H329" i="1"/>
  <c r="H359" i="1"/>
  <c r="I359" i="1"/>
  <c r="J327" i="1"/>
  <c r="H327" i="1"/>
  <c r="H369" i="1"/>
  <c r="J369" i="1"/>
  <c r="I391" i="1"/>
  <c r="I351" i="1"/>
  <c r="I327" i="1"/>
  <c r="J390" i="1"/>
  <c r="J358" i="1"/>
  <c r="J334" i="1"/>
  <c r="I390" i="1"/>
  <c r="I358" i="1"/>
  <c r="I334" i="1"/>
  <c r="J381" i="1"/>
  <c r="H381" i="1"/>
  <c r="J349" i="1"/>
  <c r="H349" i="1"/>
  <c r="J325" i="1"/>
  <c r="H325" i="1"/>
  <c r="H315" i="1"/>
  <c r="J315" i="1"/>
  <c r="J412" i="1"/>
  <c r="H412" i="1"/>
  <c r="H377" i="1"/>
  <c r="J377" i="1"/>
  <c r="H313" i="1"/>
  <c r="J313" i="1"/>
  <c r="H373" i="1"/>
  <c r="J396" i="1"/>
  <c r="J345" i="1"/>
  <c r="H394" i="1"/>
  <c r="J391" i="1"/>
  <c r="H391" i="1"/>
  <c r="H367" i="1"/>
  <c r="J367" i="1"/>
  <c r="J335" i="1"/>
  <c r="H335" i="1"/>
  <c r="I399" i="1"/>
  <c r="I367" i="1"/>
  <c r="I319" i="1"/>
  <c r="J398" i="1"/>
  <c r="J366" i="1"/>
  <c r="J326" i="1"/>
  <c r="J319" i="1"/>
  <c r="I382" i="1"/>
  <c r="I350" i="1"/>
  <c r="I326" i="1"/>
  <c r="J413" i="1"/>
  <c r="H413" i="1"/>
  <c r="J389" i="1"/>
  <c r="H389" i="1"/>
  <c r="H357" i="1"/>
  <c r="H333" i="1"/>
  <c r="H343" i="1"/>
  <c r="J359" i="1"/>
  <c r="H379" i="1"/>
  <c r="J379" i="1"/>
  <c r="J353" i="1"/>
  <c r="H407" i="1"/>
  <c r="H364" i="1"/>
  <c r="J385" i="1"/>
  <c r="J333" i="1"/>
  <c r="I413" i="1"/>
  <c r="I381" i="1"/>
  <c r="I333" i="1"/>
  <c r="I404" i="1"/>
  <c r="I396" i="1"/>
  <c r="I388" i="1"/>
  <c r="I380" i="1"/>
  <c r="I372" i="1"/>
  <c r="I364" i="1"/>
  <c r="I356" i="1"/>
  <c r="I340" i="1"/>
  <c r="I332" i="1"/>
  <c r="I324" i="1"/>
  <c r="I316" i="1"/>
  <c r="I389" i="1"/>
  <c r="I341" i="1"/>
  <c r="I395" i="1"/>
  <c r="I379" i="1"/>
  <c r="I371" i="1"/>
  <c r="I363" i="1"/>
  <c r="I355" i="1"/>
  <c r="I347" i="1"/>
  <c r="I339" i="1"/>
  <c r="I331" i="1"/>
  <c r="I315" i="1"/>
  <c r="I397" i="1"/>
  <c r="I357" i="1"/>
  <c r="I317" i="1"/>
  <c r="I403" i="1"/>
  <c r="I405" i="1"/>
  <c r="I365" i="1"/>
  <c r="I325" i="1"/>
  <c r="I411" i="1"/>
  <c r="I349" i="1"/>
  <c r="I410" i="1"/>
  <c r="I402" i="1"/>
  <c r="I394" i="1"/>
  <c r="I386" i="1"/>
  <c r="I378" i="1"/>
  <c r="I370" i="1"/>
  <c r="I362" i="1"/>
  <c r="I354" i="1"/>
  <c r="I346" i="1"/>
  <c r="I338" i="1"/>
  <c r="I330" i="1"/>
  <c r="I322" i="1"/>
  <c r="I314" i="1"/>
  <c r="I409" i="1"/>
  <c r="I401" i="1"/>
  <c r="I393" i="1"/>
  <c r="I385" i="1"/>
  <c r="I377" i="1"/>
  <c r="I369" i="1"/>
  <c r="I361" i="1"/>
  <c r="I353" i="1"/>
  <c r="I345" i="1"/>
  <c r="I337" i="1"/>
  <c r="I329" i="1"/>
  <c r="I321" i="1"/>
  <c r="I313" i="1"/>
  <c r="I408" i="1"/>
  <c r="I400" i="1"/>
  <c r="I392" i="1"/>
  <c r="I384" i="1"/>
  <c r="I376" i="1"/>
  <c r="I368" i="1"/>
  <c r="I360" i="1"/>
  <c r="I352" i="1"/>
  <c r="I344" i="1"/>
  <c r="I336" i="1"/>
  <c r="I328" i="1"/>
  <c r="I320" i="1"/>
  <c r="H408" i="1"/>
  <c r="H400" i="1"/>
  <c r="H392" i="1"/>
  <c r="H384" i="1"/>
  <c r="H376" i="1"/>
  <c r="H368" i="1"/>
  <c r="H360" i="1"/>
  <c r="H352" i="1"/>
  <c r="H344" i="1"/>
  <c r="H336" i="1"/>
  <c r="H328" i="1"/>
  <c r="H320" i="1"/>
  <c r="J410" i="1"/>
  <c r="J402" i="1"/>
  <c r="J394" i="1"/>
  <c r="J386" i="1"/>
  <c r="J378" i="1"/>
  <c r="J370" i="1"/>
  <c r="J362" i="1"/>
  <c r="J354" i="1"/>
  <c r="J346" i="1"/>
  <c r="J338" i="1"/>
  <c r="J330" i="1"/>
  <c r="J322" i="1"/>
  <c r="J314" i="1"/>
  <c r="H406" i="1"/>
  <c r="H398" i="1"/>
  <c r="H390" i="1"/>
  <c r="H382" i="1"/>
  <c r="H374" i="1"/>
  <c r="H366" i="1"/>
  <c r="H358" i="1"/>
  <c r="H350" i="1"/>
  <c r="H342" i="1"/>
  <c r="H334" i="1"/>
  <c r="H326" i="1"/>
  <c r="H318" i="1"/>
  <c r="J408" i="1"/>
  <c r="J400" i="1"/>
  <c r="J392" i="1"/>
  <c r="J384" i="1"/>
  <c r="J376" i="1"/>
  <c r="J368" i="1"/>
  <c r="J360" i="1"/>
  <c r="J352" i="1"/>
  <c r="J344" i="1"/>
  <c r="J336" i="1"/>
  <c r="J328" i="1"/>
  <c r="J320" i="1"/>
  <c r="I765" i="1"/>
  <c r="J765" i="1"/>
  <c r="H745" i="1"/>
  <c r="P745" i="1" s="1"/>
  <c r="Q745" i="1" s="1"/>
  <c r="H763" i="1"/>
  <c r="P763" i="1" s="1"/>
  <c r="Q763" i="1" s="1"/>
  <c r="I763" i="1"/>
  <c r="H748" i="1"/>
  <c r="P748" i="1" s="1"/>
  <c r="Q748" i="1" s="1"/>
  <c r="I748" i="1"/>
  <c r="J748" i="1"/>
  <c r="J756" i="1"/>
  <c r="H756" i="1"/>
  <c r="P756" i="1" s="1"/>
  <c r="Q756" i="1" s="1"/>
  <c r="I787" i="1"/>
  <c r="H801" i="1"/>
  <c r="P801" i="1" s="1"/>
  <c r="Q801" i="1" s="1"/>
  <c r="J819" i="1"/>
  <c r="J750" i="1"/>
  <c r="I762" i="1"/>
  <c r="J757" i="1"/>
  <c r="J764" i="1"/>
  <c r="H781" i="1"/>
  <c r="P781" i="1" s="1"/>
  <c r="Q781" i="1" s="1"/>
  <c r="J781" i="1"/>
  <c r="H809" i="1"/>
  <c r="P809" i="1" s="1"/>
  <c r="Q809" i="1" s="1"/>
  <c r="J747" i="1"/>
  <c r="H755" i="1"/>
  <c r="P755" i="1" s="1"/>
  <c r="Q755" i="1" s="1"/>
  <c r="I771" i="1"/>
  <c r="J792" i="1"/>
  <c r="I755" i="1"/>
  <c r="I794" i="1"/>
  <c r="J755" i="1"/>
  <c r="H747" i="1"/>
  <c r="P747" i="1" s="1"/>
  <c r="Q747" i="1" s="1"/>
  <c r="H778" i="1"/>
  <c r="P778" i="1" s="1"/>
  <c r="Q778" i="1" s="1"/>
  <c r="H786" i="1"/>
  <c r="P786" i="1" s="1"/>
  <c r="Q786" i="1" s="1"/>
  <c r="I778" i="1"/>
  <c r="I786" i="1"/>
  <c r="J726" i="1"/>
  <c r="I726" i="1"/>
  <c r="H726" i="1"/>
  <c r="P726" i="1" s="1"/>
  <c r="Q726" i="1" s="1"/>
  <c r="I729" i="1"/>
  <c r="H729" i="1"/>
  <c r="P729" i="1" s="1"/>
  <c r="Q729" i="1" s="1"/>
  <c r="J729" i="1"/>
  <c r="J736" i="1"/>
  <c r="I736" i="1"/>
  <c r="H736" i="1"/>
  <c r="P736" i="1" s="1"/>
  <c r="Q736" i="1" s="1"/>
  <c r="H749" i="1"/>
  <c r="P749" i="1" s="1"/>
  <c r="Q749" i="1" s="1"/>
  <c r="J749" i="1"/>
  <c r="I749" i="1"/>
  <c r="I766" i="1"/>
  <c r="H766" i="1"/>
  <c r="P766" i="1" s="1"/>
  <c r="Q766" i="1" s="1"/>
  <c r="J766" i="1"/>
  <c r="J723" i="1"/>
  <c r="I723" i="1"/>
  <c r="H723" i="1"/>
  <c r="P723" i="1" s="1"/>
  <c r="Q723" i="1" s="1"/>
  <c r="J754" i="1"/>
  <c r="I754" i="1"/>
  <c r="H754" i="1"/>
  <c r="P754" i="1" s="1"/>
  <c r="Q754" i="1" s="1"/>
  <c r="I758" i="1"/>
  <c r="H758" i="1"/>
  <c r="P758" i="1" s="1"/>
  <c r="Q758" i="1" s="1"/>
  <c r="J758" i="1"/>
  <c r="I761" i="1"/>
  <c r="J761" i="1"/>
  <c r="H761" i="1"/>
  <c r="P761" i="1" s="1"/>
  <c r="Q761" i="1" s="1"/>
  <c r="J731" i="1"/>
  <c r="I731" i="1"/>
  <c r="H731" i="1"/>
  <c r="P731" i="1" s="1"/>
  <c r="Q731" i="1" s="1"/>
  <c r="H727" i="1"/>
  <c r="P727" i="1" s="1"/>
  <c r="Q727" i="1" s="1"/>
  <c r="J727" i="1"/>
  <c r="I727" i="1"/>
  <c r="J767" i="1"/>
  <c r="I767" i="1"/>
  <c r="H767" i="1"/>
  <c r="P767" i="1" s="1"/>
  <c r="Q767" i="1" s="1"/>
  <c r="J730" i="1"/>
  <c r="I730" i="1"/>
  <c r="H730" i="1"/>
  <c r="P730" i="1" s="1"/>
  <c r="Q730" i="1" s="1"/>
  <c r="J525" i="1"/>
  <c r="J724" i="1"/>
  <c r="I724" i="1"/>
  <c r="H724" i="1"/>
  <c r="P724" i="1" s="1"/>
  <c r="Q724" i="1" s="1"/>
  <c r="I740" i="1"/>
  <c r="H740" i="1"/>
  <c r="P740" i="1" s="1"/>
  <c r="Q740" i="1" s="1"/>
  <c r="J740" i="1"/>
  <c r="H742" i="1"/>
  <c r="P742" i="1" s="1"/>
  <c r="Q742" i="1" s="1"/>
  <c r="I742" i="1"/>
  <c r="J742" i="1"/>
  <c r="J734" i="1"/>
  <c r="I734" i="1"/>
  <c r="H734" i="1"/>
  <c r="P734" i="1" s="1"/>
  <c r="Q734" i="1" s="1"/>
  <c r="I743" i="1"/>
  <c r="J743" i="1"/>
  <c r="H743" i="1"/>
  <c r="P743" i="1" s="1"/>
  <c r="Q743" i="1" s="1"/>
  <c r="H728" i="1"/>
  <c r="P728" i="1" s="1"/>
  <c r="Q728" i="1" s="1"/>
  <c r="I728" i="1"/>
  <c r="J728" i="1"/>
  <c r="I735" i="1"/>
  <c r="H735" i="1"/>
  <c r="P735" i="1" s="1"/>
  <c r="Q735" i="1" s="1"/>
  <c r="J735" i="1"/>
  <c r="J732" i="1"/>
  <c r="I732" i="1"/>
  <c r="H732" i="1"/>
  <c r="P732" i="1" s="1"/>
  <c r="Q732" i="1" s="1"/>
  <c r="J744" i="1"/>
  <c r="H744" i="1"/>
  <c r="P744" i="1" s="1"/>
  <c r="Q744" i="1" s="1"/>
  <c r="I744" i="1"/>
  <c r="J738" i="1"/>
  <c r="G775" i="1"/>
  <c r="K775" i="1" s="1"/>
  <c r="G725" i="1"/>
  <c r="K725" i="1" s="1"/>
  <c r="G733" i="1"/>
  <c r="K733" i="1" s="1"/>
  <c r="G737" i="1"/>
  <c r="K737" i="1" s="1"/>
  <c r="G739" i="1"/>
  <c r="K739" i="1" s="1"/>
  <c r="I756" i="1"/>
  <c r="J763" i="1"/>
  <c r="J798" i="1"/>
  <c r="I798" i="1"/>
  <c r="H798" i="1"/>
  <c r="P798" i="1" s="1"/>
  <c r="Q798" i="1" s="1"/>
  <c r="J760" i="1"/>
  <c r="H760" i="1"/>
  <c r="P760" i="1" s="1"/>
  <c r="Q760" i="1" s="1"/>
  <c r="H559" i="1"/>
  <c r="H569" i="1"/>
  <c r="H741" i="1"/>
  <c r="P741" i="1" s="1"/>
  <c r="Q741" i="1" s="1"/>
  <c r="H764" i="1"/>
  <c r="P764" i="1" s="1"/>
  <c r="Q764" i="1" s="1"/>
  <c r="G768" i="1"/>
  <c r="K768" i="1" s="1"/>
  <c r="G772" i="1"/>
  <c r="K772" i="1" s="1"/>
  <c r="I741" i="1"/>
  <c r="I757" i="1"/>
  <c r="I764" i="1"/>
  <c r="G770" i="1"/>
  <c r="K770" i="1" s="1"/>
  <c r="H774" i="1"/>
  <c r="P774" i="1" s="1"/>
  <c r="Q774" i="1" s="1"/>
  <c r="J777" i="1"/>
  <c r="I777" i="1"/>
  <c r="H777" i="1"/>
  <c r="P777" i="1" s="1"/>
  <c r="Q777" i="1" s="1"/>
  <c r="J789" i="1"/>
  <c r="I789" i="1"/>
  <c r="H789" i="1"/>
  <c r="P789" i="1" s="1"/>
  <c r="Q789" i="1" s="1"/>
  <c r="J759" i="1"/>
  <c r="I759" i="1"/>
  <c r="H779" i="1"/>
  <c r="P779" i="1" s="1"/>
  <c r="Q779" i="1" s="1"/>
  <c r="J779" i="1"/>
  <c r="H535" i="1"/>
  <c r="J741" i="1"/>
  <c r="H762" i="1"/>
  <c r="P762" i="1" s="1"/>
  <c r="Q762" i="1" s="1"/>
  <c r="H771" i="1"/>
  <c r="P771" i="1" s="1"/>
  <c r="Q771" i="1" s="1"/>
  <c r="G780" i="1"/>
  <c r="K780" i="1" s="1"/>
  <c r="J796" i="1"/>
  <c r="I796" i="1"/>
  <c r="H796" i="1"/>
  <c r="P796" i="1" s="1"/>
  <c r="Q796" i="1" s="1"/>
  <c r="J812" i="1"/>
  <c r="I812" i="1"/>
  <c r="H812" i="1"/>
  <c r="P812" i="1" s="1"/>
  <c r="Q812" i="1" s="1"/>
  <c r="I745" i="1"/>
  <c r="I750" i="1"/>
  <c r="H750" i="1"/>
  <c r="P750" i="1" s="1"/>
  <c r="Q750" i="1" s="1"/>
  <c r="H757" i="1"/>
  <c r="P757" i="1" s="1"/>
  <c r="Q757" i="1" s="1"/>
  <c r="J769" i="1"/>
  <c r="I769" i="1"/>
  <c r="H773" i="1"/>
  <c r="P773" i="1" s="1"/>
  <c r="Q773" i="1" s="1"/>
  <c r="I773" i="1"/>
  <c r="I774" i="1"/>
  <c r="G776" i="1"/>
  <c r="K776" i="1" s="1"/>
  <c r="J785" i="1"/>
  <c r="I785" i="1"/>
  <c r="H785" i="1"/>
  <c r="P785" i="1" s="1"/>
  <c r="Q785" i="1" s="1"/>
  <c r="H818" i="1"/>
  <c r="P818" i="1" s="1"/>
  <c r="Q818" i="1" s="1"/>
  <c r="J818" i="1"/>
  <c r="I818" i="1"/>
  <c r="H738" i="1"/>
  <c r="P738" i="1" s="1"/>
  <c r="Q738" i="1" s="1"/>
  <c r="J751" i="1"/>
  <c r="I751" i="1"/>
  <c r="J752" i="1"/>
  <c r="H752" i="1"/>
  <c r="P752" i="1" s="1"/>
  <c r="Q752" i="1" s="1"/>
  <c r="J762" i="1"/>
  <c r="H802" i="1"/>
  <c r="P802" i="1" s="1"/>
  <c r="Q802" i="1" s="1"/>
  <c r="J802" i="1"/>
  <c r="I802" i="1"/>
  <c r="J808" i="1"/>
  <c r="I808" i="1"/>
  <c r="H808" i="1"/>
  <c r="P808" i="1" s="1"/>
  <c r="Q808" i="1" s="1"/>
  <c r="I738" i="1"/>
  <c r="J745" i="1"/>
  <c r="G746" i="1"/>
  <c r="K746" i="1" s="1"/>
  <c r="I752" i="1"/>
  <c r="G753" i="1"/>
  <c r="K753" i="1" s="1"/>
  <c r="H759" i="1"/>
  <c r="P759" i="1" s="1"/>
  <c r="Q759" i="1" s="1"/>
  <c r="H765" i="1"/>
  <c r="P765" i="1" s="1"/>
  <c r="Q765" i="1" s="1"/>
  <c r="J787" i="1"/>
  <c r="J806" i="1"/>
  <c r="I806" i="1"/>
  <c r="H806" i="1"/>
  <c r="P806" i="1" s="1"/>
  <c r="Q806" i="1" s="1"/>
  <c r="H810" i="1"/>
  <c r="P810" i="1" s="1"/>
  <c r="Q810" i="1" s="1"/>
  <c r="J810" i="1"/>
  <c r="J816" i="1"/>
  <c r="I816" i="1"/>
  <c r="H816" i="1"/>
  <c r="P816" i="1" s="1"/>
  <c r="Q816" i="1" s="1"/>
  <c r="J804" i="1"/>
  <c r="I804" i="1"/>
  <c r="H804" i="1"/>
  <c r="P804" i="1" s="1"/>
  <c r="Q804" i="1" s="1"/>
  <c r="J814" i="1"/>
  <c r="I814" i="1"/>
  <c r="H814" i="1"/>
  <c r="P814" i="1" s="1"/>
  <c r="Q814" i="1" s="1"/>
  <c r="J820" i="1"/>
  <c r="I820" i="1"/>
  <c r="H820" i="1"/>
  <c r="P820" i="1" s="1"/>
  <c r="Q820" i="1" s="1"/>
  <c r="I792" i="1"/>
  <c r="H792" i="1"/>
  <c r="P792" i="1" s="1"/>
  <c r="Q792" i="1" s="1"/>
  <c r="J793" i="1"/>
  <c r="I793" i="1"/>
  <c r="G799" i="1"/>
  <c r="K799" i="1" s="1"/>
  <c r="G791" i="1"/>
  <c r="K791" i="1" s="1"/>
  <c r="I795" i="1"/>
  <c r="H795" i="1"/>
  <c r="P795" i="1" s="1"/>
  <c r="Q795" i="1" s="1"/>
  <c r="G807" i="1"/>
  <c r="K807" i="1" s="1"/>
  <c r="J817" i="1"/>
  <c r="I817" i="1"/>
  <c r="I781" i="1"/>
  <c r="I782" i="1"/>
  <c r="G783" i="1"/>
  <c r="K783" i="1" s="1"/>
  <c r="J797" i="1"/>
  <c r="I797" i="1"/>
  <c r="H797" i="1"/>
  <c r="P797" i="1" s="1"/>
  <c r="Q797" i="1" s="1"/>
  <c r="I803" i="1"/>
  <c r="H803" i="1"/>
  <c r="P803" i="1" s="1"/>
  <c r="Q803" i="1" s="1"/>
  <c r="G815" i="1"/>
  <c r="K815" i="1" s="1"/>
  <c r="I819" i="1"/>
  <c r="H819" i="1"/>
  <c r="P819" i="1" s="1"/>
  <c r="Q819" i="1" s="1"/>
  <c r="I784" i="1"/>
  <c r="H784" i="1"/>
  <c r="P784" i="1" s="1"/>
  <c r="Q784" i="1" s="1"/>
  <c r="J786" i="1"/>
  <c r="J790" i="1"/>
  <c r="I790" i="1"/>
  <c r="J803" i="1"/>
  <c r="J805" i="1"/>
  <c r="I805" i="1"/>
  <c r="H805" i="1"/>
  <c r="P805" i="1" s="1"/>
  <c r="Q805" i="1" s="1"/>
  <c r="I811" i="1"/>
  <c r="H811" i="1"/>
  <c r="P811" i="1" s="1"/>
  <c r="Q811" i="1" s="1"/>
  <c r="J782" i="1"/>
  <c r="J784" i="1"/>
  <c r="H787" i="1"/>
  <c r="P787" i="1" s="1"/>
  <c r="Q787" i="1" s="1"/>
  <c r="G788" i="1"/>
  <c r="K788" i="1" s="1"/>
  <c r="H790" i="1"/>
  <c r="P790" i="1" s="1"/>
  <c r="Q790" i="1" s="1"/>
  <c r="H794" i="1"/>
  <c r="P794" i="1" s="1"/>
  <c r="Q794" i="1" s="1"/>
  <c r="J794" i="1"/>
  <c r="J800" i="1"/>
  <c r="I800" i="1"/>
  <c r="H800" i="1"/>
  <c r="P800" i="1" s="1"/>
  <c r="Q800" i="1" s="1"/>
  <c r="J811" i="1"/>
  <c r="J813" i="1"/>
  <c r="I813" i="1"/>
  <c r="H813" i="1"/>
  <c r="P813" i="1" s="1"/>
  <c r="Q813" i="1" s="1"/>
  <c r="I801" i="1"/>
  <c r="I809" i="1"/>
  <c r="J801" i="1"/>
  <c r="J809" i="1"/>
  <c r="I555" i="1"/>
  <c r="I562" i="1"/>
  <c r="I530" i="1"/>
  <c r="I556" i="1"/>
  <c r="J556" i="1"/>
  <c r="I554" i="1"/>
  <c r="H554" i="1"/>
  <c r="J532" i="1"/>
  <c r="I532" i="1"/>
  <c r="J539" i="1"/>
  <c r="J564" i="1"/>
  <c r="I564" i="1"/>
  <c r="H531" i="1"/>
  <c r="H563" i="1"/>
  <c r="I531" i="1"/>
  <c r="I563" i="1"/>
  <c r="J531" i="1"/>
  <c r="J563" i="1"/>
  <c r="H524" i="1"/>
  <c r="I540" i="1"/>
  <c r="J524" i="1"/>
  <c r="J540" i="1"/>
  <c r="J542" i="1"/>
  <c r="I542" i="1"/>
  <c r="H542" i="1"/>
  <c r="J599" i="1"/>
  <c r="I599" i="1"/>
  <c r="H599" i="1"/>
  <c r="I529" i="1"/>
  <c r="J529" i="1"/>
  <c r="H529" i="1"/>
  <c r="J546" i="1"/>
  <c r="H546" i="1"/>
  <c r="I546" i="1"/>
  <c r="I526" i="1"/>
  <c r="H526" i="1"/>
  <c r="J526" i="1"/>
  <c r="I533" i="1"/>
  <c r="H533" i="1"/>
  <c r="J533" i="1"/>
  <c r="J558" i="1"/>
  <c r="I558" i="1"/>
  <c r="H558" i="1"/>
  <c r="J534" i="1"/>
  <c r="I534" i="1"/>
  <c r="H534" i="1"/>
  <c r="I541" i="1"/>
  <c r="H541" i="1"/>
  <c r="J541" i="1"/>
  <c r="J518" i="1"/>
  <c r="I518" i="1"/>
  <c r="H518" i="1"/>
  <c r="J538" i="1"/>
  <c r="I538" i="1"/>
  <c r="H538" i="1"/>
  <c r="J560" i="1"/>
  <c r="H560" i="1"/>
  <c r="I560" i="1"/>
  <c r="J519" i="1"/>
  <c r="I519" i="1"/>
  <c r="H519" i="1"/>
  <c r="I561" i="1"/>
  <c r="J561" i="1"/>
  <c r="H561" i="1"/>
  <c r="I571" i="1"/>
  <c r="H571" i="1"/>
  <c r="J596" i="1"/>
  <c r="I596" i="1"/>
  <c r="H596" i="1"/>
  <c r="I606" i="1"/>
  <c r="H606" i="1"/>
  <c r="J606" i="1"/>
  <c r="I614" i="1"/>
  <c r="H614" i="1"/>
  <c r="G521" i="1"/>
  <c r="K521" i="1" s="1"/>
  <c r="L521" i="1" s="1"/>
  <c r="H532" i="1"/>
  <c r="H547" i="1"/>
  <c r="J555" i="1"/>
  <c r="J559" i="1"/>
  <c r="I559" i="1"/>
  <c r="H564" i="1"/>
  <c r="J571" i="1"/>
  <c r="J583" i="1"/>
  <c r="I583" i="1"/>
  <c r="H583" i="1"/>
  <c r="J591" i="1"/>
  <c r="I591" i="1"/>
  <c r="H591" i="1"/>
  <c r="J614" i="1"/>
  <c r="J528" i="1"/>
  <c r="H528" i="1"/>
  <c r="I547" i="1"/>
  <c r="J568" i="1"/>
  <c r="I568" i="1"/>
  <c r="H568" i="1"/>
  <c r="H597" i="1"/>
  <c r="J597" i="1"/>
  <c r="J604" i="1"/>
  <c r="I604" i="1"/>
  <c r="H604" i="1"/>
  <c r="J612" i="1"/>
  <c r="I612" i="1"/>
  <c r="H520" i="1"/>
  <c r="G523" i="1"/>
  <c r="K523" i="1" s="1"/>
  <c r="L523" i="1" s="1"/>
  <c r="I525" i="1"/>
  <c r="H530" i="1"/>
  <c r="H539" i="1"/>
  <c r="J547" i="1"/>
  <c r="I548" i="1"/>
  <c r="J551" i="1"/>
  <c r="I551" i="1"/>
  <c r="G552" i="1"/>
  <c r="K552" i="1" s="1"/>
  <c r="L552" i="1" s="1"/>
  <c r="G553" i="1"/>
  <c r="K553" i="1" s="1"/>
  <c r="L553" i="1" s="1"/>
  <c r="H556" i="1"/>
  <c r="I557" i="1"/>
  <c r="H557" i="1"/>
  <c r="H562" i="1"/>
  <c r="H581" i="1"/>
  <c r="J581" i="1"/>
  <c r="I581" i="1"/>
  <c r="H589" i="1"/>
  <c r="J589" i="1"/>
  <c r="I589" i="1"/>
  <c r="I597" i="1"/>
  <c r="J607" i="1"/>
  <c r="I607" i="1"/>
  <c r="H607" i="1"/>
  <c r="H612" i="1"/>
  <c r="J527" i="1"/>
  <c r="I527" i="1"/>
  <c r="I520" i="1"/>
  <c r="I539" i="1"/>
  <c r="H551" i="1"/>
  <c r="J584" i="1"/>
  <c r="I584" i="1"/>
  <c r="H584" i="1"/>
  <c r="G610" i="1"/>
  <c r="K610" i="1" s="1"/>
  <c r="L610" i="1" s="1"/>
  <c r="J615" i="1"/>
  <c r="I615" i="1"/>
  <c r="H615" i="1"/>
  <c r="J520" i="1"/>
  <c r="H525" i="1"/>
  <c r="J530" i="1"/>
  <c r="J543" i="1"/>
  <c r="I543" i="1"/>
  <c r="J544" i="1"/>
  <c r="H544" i="1"/>
  <c r="I545" i="1"/>
  <c r="H548" i="1"/>
  <c r="I549" i="1"/>
  <c r="H549" i="1"/>
  <c r="J550" i="1"/>
  <c r="I550" i="1"/>
  <c r="H550" i="1"/>
  <c r="J562" i="1"/>
  <c r="G566" i="1"/>
  <c r="K566" i="1" s="1"/>
  <c r="L566" i="1" s="1"/>
  <c r="I579" i="1"/>
  <c r="H579" i="1"/>
  <c r="J579" i="1"/>
  <c r="I582" i="1"/>
  <c r="H582" i="1"/>
  <c r="J595" i="1"/>
  <c r="I595" i="1"/>
  <c r="H595" i="1"/>
  <c r="H543" i="1"/>
  <c r="I544" i="1"/>
  <c r="H545" i="1"/>
  <c r="I598" i="1"/>
  <c r="H598" i="1"/>
  <c r="J598" i="1"/>
  <c r="H613" i="1"/>
  <c r="J613" i="1"/>
  <c r="I613" i="1"/>
  <c r="J616" i="1"/>
  <c r="I616" i="1"/>
  <c r="H616" i="1"/>
  <c r="G522" i="1"/>
  <c r="K522" i="1" s="1"/>
  <c r="L522" i="1" s="1"/>
  <c r="H527" i="1"/>
  <c r="J535" i="1"/>
  <c r="I535" i="1"/>
  <c r="G536" i="1"/>
  <c r="K536" i="1" s="1"/>
  <c r="L536" i="1" s="1"/>
  <c r="G537" i="1"/>
  <c r="K537" i="1" s="1"/>
  <c r="L537" i="1" s="1"/>
  <c r="H540" i="1"/>
  <c r="J545" i="1"/>
  <c r="J554" i="1"/>
  <c r="H555" i="1"/>
  <c r="G565" i="1"/>
  <c r="K565" i="1" s="1"/>
  <c r="L565" i="1" s="1"/>
  <c r="J572" i="1"/>
  <c r="I572" i="1"/>
  <c r="I574" i="1"/>
  <c r="H574" i="1"/>
  <c r="J574" i="1"/>
  <c r="J580" i="1"/>
  <c r="I580" i="1"/>
  <c r="G570" i="1"/>
  <c r="K570" i="1" s="1"/>
  <c r="L570" i="1" s="1"/>
  <c r="J587" i="1"/>
  <c r="I587" i="1"/>
  <c r="H587" i="1"/>
  <c r="G602" i="1"/>
  <c r="K602" i="1" s="1"/>
  <c r="L602" i="1" s="1"/>
  <c r="J608" i="1"/>
  <c r="I608" i="1"/>
  <c r="H608" i="1"/>
  <c r="J569" i="1"/>
  <c r="I569" i="1"/>
  <c r="H573" i="1"/>
  <c r="J573" i="1"/>
  <c r="J576" i="1"/>
  <c r="I576" i="1"/>
  <c r="H576" i="1"/>
  <c r="G594" i="1"/>
  <c r="K594" i="1" s="1"/>
  <c r="L594" i="1" s="1"/>
  <c r="J600" i="1"/>
  <c r="I600" i="1"/>
  <c r="H600" i="1"/>
  <c r="J611" i="1"/>
  <c r="I611" i="1"/>
  <c r="H611" i="1"/>
  <c r="G578" i="1"/>
  <c r="K578" i="1" s="1"/>
  <c r="L578" i="1" s="1"/>
  <c r="J588" i="1"/>
  <c r="I588" i="1"/>
  <c r="I590" i="1"/>
  <c r="H590" i="1"/>
  <c r="H605" i="1"/>
  <c r="J605" i="1"/>
  <c r="G567" i="1"/>
  <c r="K567" i="1" s="1"/>
  <c r="L567" i="1" s="1"/>
  <c r="G575" i="1"/>
  <c r="K575" i="1" s="1"/>
  <c r="L575" i="1" s="1"/>
  <c r="G586" i="1"/>
  <c r="K586" i="1" s="1"/>
  <c r="L586" i="1" s="1"/>
  <c r="H588" i="1"/>
  <c r="J590" i="1"/>
  <c r="J592" i="1"/>
  <c r="I592" i="1"/>
  <c r="H592" i="1"/>
  <c r="J603" i="1"/>
  <c r="I603" i="1"/>
  <c r="H603" i="1"/>
  <c r="I605" i="1"/>
  <c r="G577" i="1"/>
  <c r="K577" i="1" s="1"/>
  <c r="L577" i="1" s="1"/>
  <c r="G585" i="1"/>
  <c r="K585" i="1" s="1"/>
  <c r="L585" i="1" s="1"/>
  <c r="G593" i="1"/>
  <c r="K593" i="1" s="1"/>
  <c r="L593" i="1" s="1"/>
  <c r="G601" i="1"/>
  <c r="K601" i="1" s="1"/>
  <c r="L601" i="1" s="1"/>
  <c r="G609" i="1"/>
  <c r="K609" i="1" s="1"/>
  <c r="L609" i="1" s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18" i="1"/>
  <c r="I618" i="1" s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0" i="1"/>
  <c r="C431" i="1"/>
  <c r="C419" i="1"/>
  <c r="C425" i="1"/>
  <c r="C427" i="1"/>
  <c r="C429" i="1"/>
  <c r="C432" i="1"/>
  <c r="C430" i="1"/>
  <c r="C423" i="1"/>
  <c r="C428" i="1"/>
  <c r="C441" i="1"/>
  <c r="C433" i="1"/>
  <c r="C421" i="1"/>
  <c r="C420" i="1"/>
  <c r="C435" i="1"/>
  <c r="C422" i="1"/>
  <c r="C434" i="1"/>
  <c r="C445" i="1"/>
  <c r="C436" i="1"/>
  <c r="C444" i="1"/>
  <c r="C426" i="1"/>
  <c r="C442" i="1"/>
  <c r="C437" i="1"/>
  <c r="C443" i="1"/>
  <c r="C424" i="1"/>
  <c r="C243" i="1"/>
  <c r="G638" i="1"/>
  <c r="K638" i="1" s="1"/>
  <c r="G637" i="1"/>
  <c r="K637" i="1" s="1"/>
  <c r="G636" i="1"/>
  <c r="K636" i="1" s="1"/>
  <c r="G635" i="1"/>
  <c r="K635" i="1" s="1"/>
  <c r="G634" i="1"/>
  <c r="K634" i="1" s="1"/>
  <c r="G633" i="1"/>
  <c r="K633" i="1" s="1"/>
  <c r="G632" i="1"/>
  <c r="K632" i="1" s="1"/>
  <c r="G631" i="1"/>
  <c r="K631" i="1" s="1"/>
  <c r="G630" i="1"/>
  <c r="K630" i="1" s="1"/>
  <c r="G629" i="1"/>
  <c r="K629" i="1" s="1"/>
  <c r="G628" i="1"/>
  <c r="K628" i="1" s="1"/>
  <c r="G627" i="1"/>
  <c r="K627" i="1" s="1"/>
  <c r="G626" i="1"/>
  <c r="K626" i="1" s="1"/>
  <c r="G625" i="1"/>
  <c r="K625" i="1" s="1"/>
  <c r="M624" i="1"/>
  <c r="G624" i="1"/>
  <c r="K624" i="1" s="1"/>
  <c r="G516" i="1"/>
  <c r="K516" i="1" s="1"/>
  <c r="L516" i="1" s="1"/>
  <c r="G515" i="1"/>
  <c r="K515" i="1" s="1"/>
  <c r="L515" i="1" s="1"/>
  <c r="G514" i="1"/>
  <c r="K514" i="1" s="1"/>
  <c r="L514" i="1" s="1"/>
  <c r="G513" i="1"/>
  <c r="K513" i="1" s="1"/>
  <c r="L513" i="1" s="1"/>
  <c r="G512" i="1"/>
  <c r="K512" i="1" s="1"/>
  <c r="L512" i="1" s="1"/>
  <c r="G511" i="1"/>
  <c r="K511" i="1" s="1"/>
  <c r="L511" i="1" s="1"/>
  <c r="G510" i="1"/>
  <c r="K510" i="1" s="1"/>
  <c r="L510" i="1" s="1"/>
  <c r="G509" i="1"/>
  <c r="K509" i="1" s="1"/>
  <c r="L509" i="1" s="1"/>
  <c r="G508" i="1"/>
  <c r="K508" i="1" s="1"/>
  <c r="L508" i="1" s="1"/>
  <c r="G507" i="1"/>
  <c r="K507" i="1" s="1"/>
  <c r="L507" i="1" s="1"/>
  <c r="G506" i="1"/>
  <c r="K506" i="1" s="1"/>
  <c r="L506" i="1" s="1"/>
  <c r="G505" i="1"/>
  <c r="K505" i="1" s="1"/>
  <c r="L505" i="1" s="1"/>
  <c r="G504" i="1"/>
  <c r="K504" i="1" s="1"/>
  <c r="L504" i="1" s="1"/>
  <c r="G503" i="1"/>
  <c r="K503" i="1" s="1"/>
  <c r="L503" i="1" s="1"/>
  <c r="G502" i="1"/>
  <c r="K502" i="1" s="1"/>
  <c r="L502" i="1" s="1"/>
  <c r="G501" i="1"/>
  <c r="K501" i="1" s="1"/>
  <c r="L501" i="1" s="1"/>
  <c r="G500" i="1"/>
  <c r="K500" i="1" s="1"/>
  <c r="L500" i="1" s="1"/>
  <c r="G499" i="1"/>
  <c r="K499" i="1" s="1"/>
  <c r="L499" i="1" s="1"/>
  <c r="G498" i="1"/>
  <c r="K498" i="1" s="1"/>
  <c r="L498" i="1" s="1"/>
  <c r="G497" i="1"/>
  <c r="K497" i="1" s="1"/>
  <c r="L497" i="1" s="1"/>
  <c r="G496" i="1"/>
  <c r="K496" i="1" s="1"/>
  <c r="L496" i="1" s="1"/>
  <c r="G495" i="1"/>
  <c r="K495" i="1" s="1"/>
  <c r="L495" i="1" s="1"/>
  <c r="G494" i="1"/>
  <c r="K494" i="1" s="1"/>
  <c r="L494" i="1" s="1"/>
  <c r="G493" i="1"/>
  <c r="K493" i="1" s="1"/>
  <c r="L493" i="1" s="1"/>
  <c r="G492" i="1"/>
  <c r="K492" i="1" s="1"/>
  <c r="L492" i="1" s="1"/>
  <c r="G491" i="1"/>
  <c r="K491" i="1" s="1"/>
  <c r="L491" i="1" s="1"/>
  <c r="G490" i="1"/>
  <c r="K490" i="1" s="1"/>
  <c r="L490" i="1" s="1"/>
  <c r="G489" i="1"/>
  <c r="K489" i="1" s="1"/>
  <c r="L489" i="1" s="1"/>
  <c r="G488" i="1"/>
  <c r="K488" i="1" s="1"/>
  <c r="L488" i="1" s="1"/>
  <c r="G487" i="1"/>
  <c r="K487" i="1" s="1"/>
  <c r="L487" i="1" s="1"/>
  <c r="G486" i="1"/>
  <c r="K486" i="1" s="1"/>
  <c r="L486" i="1" s="1"/>
  <c r="G485" i="1"/>
  <c r="K485" i="1" s="1"/>
  <c r="L485" i="1" s="1"/>
  <c r="G484" i="1"/>
  <c r="K484" i="1" s="1"/>
  <c r="L484" i="1" s="1"/>
  <c r="G483" i="1"/>
  <c r="K483" i="1" s="1"/>
  <c r="L483" i="1" s="1"/>
  <c r="G482" i="1"/>
  <c r="K482" i="1" s="1"/>
  <c r="L482" i="1" s="1"/>
  <c r="G481" i="1"/>
  <c r="K481" i="1" s="1"/>
  <c r="L481" i="1" s="1"/>
  <c r="G480" i="1"/>
  <c r="K480" i="1" s="1"/>
  <c r="L480" i="1" s="1"/>
  <c r="G479" i="1"/>
  <c r="K479" i="1" s="1"/>
  <c r="L479" i="1" s="1"/>
  <c r="G478" i="1"/>
  <c r="K478" i="1" s="1"/>
  <c r="L478" i="1" s="1"/>
  <c r="G477" i="1"/>
  <c r="K477" i="1" s="1"/>
  <c r="L477" i="1" s="1"/>
  <c r="G476" i="1"/>
  <c r="K476" i="1" s="1"/>
  <c r="L476" i="1" s="1"/>
  <c r="G475" i="1"/>
  <c r="K475" i="1" s="1"/>
  <c r="L475" i="1" s="1"/>
  <c r="G474" i="1"/>
  <c r="K474" i="1" s="1"/>
  <c r="L474" i="1" s="1"/>
  <c r="G473" i="1"/>
  <c r="K473" i="1" s="1"/>
  <c r="L473" i="1" s="1"/>
  <c r="G472" i="1"/>
  <c r="K472" i="1" s="1"/>
  <c r="L472" i="1" s="1"/>
  <c r="G471" i="1"/>
  <c r="K471" i="1" s="1"/>
  <c r="L471" i="1" s="1"/>
  <c r="G470" i="1"/>
  <c r="K470" i="1" s="1"/>
  <c r="L470" i="1" s="1"/>
  <c r="G469" i="1"/>
  <c r="K469" i="1" s="1"/>
  <c r="L469" i="1" s="1"/>
  <c r="G468" i="1"/>
  <c r="K468" i="1" s="1"/>
  <c r="L468" i="1" s="1"/>
  <c r="G467" i="1"/>
  <c r="K467" i="1" s="1"/>
  <c r="L467" i="1" s="1"/>
  <c r="G466" i="1"/>
  <c r="K466" i="1" s="1"/>
  <c r="L466" i="1" s="1"/>
  <c r="G465" i="1"/>
  <c r="K465" i="1" s="1"/>
  <c r="L465" i="1" s="1"/>
  <c r="G464" i="1"/>
  <c r="K464" i="1" s="1"/>
  <c r="L464" i="1" s="1"/>
  <c r="G463" i="1"/>
  <c r="K463" i="1" s="1"/>
  <c r="L463" i="1" s="1"/>
  <c r="G462" i="1"/>
  <c r="K462" i="1" s="1"/>
  <c r="L462" i="1" s="1"/>
  <c r="G461" i="1"/>
  <c r="K461" i="1" s="1"/>
  <c r="L461" i="1" s="1"/>
  <c r="G460" i="1"/>
  <c r="K460" i="1" s="1"/>
  <c r="L460" i="1" s="1"/>
  <c r="G459" i="1"/>
  <c r="K459" i="1" s="1"/>
  <c r="L459" i="1" s="1"/>
  <c r="G458" i="1"/>
  <c r="K458" i="1" s="1"/>
  <c r="L458" i="1" s="1"/>
  <c r="G457" i="1"/>
  <c r="K457" i="1" s="1"/>
  <c r="L457" i="1" s="1"/>
  <c r="G456" i="1"/>
  <c r="K456" i="1" s="1"/>
  <c r="L456" i="1" s="1"/>
  <c r="G455" i="1"/>
  <c r="K455" i="1" s="1"/>
  <c r="L455" i="1" s="1"/>
  <c r="G454" i="1"/>
  <c r="K454" i="1" s="1"/>
  <c r="L454" i="1" s="1"/>
  <c r="G453" i="1"/>
  <c r="K453" i="1" s="1"/>
  <c r="L453" i="1" s="1"/>
  <c r="G452" i="1"/>
  <c r="K452" i="1" s="1"/>
  <c r="L452" i="1" s="1"/>
  <c r="G451" i="1"/>
  <c r="K451" i="1" s="1"/>
  <c r="L451" i="1" s="1"/>
  <c r="G450" i="1"/>
  <c r="K450" i="1" s="1"/>
  <c r="L450" i="1" s="1"/>
  <c r="G449" i="1"/>
  <c r="K449" i="1" s="1"/>
  <c r="L449" i="1" s="1"/>
  <c r="G448" i="1"/>
  <c r="K448" i="1" s="1"/>
  <c r="L448" i="1" s="1"/>
  <c r="G447" i="1"/>
  <c r="K447" i="1" s="1"/>
  <c r="L447" i="1" s="1"/>
  <c r="G446" i="1"/>
  <c r="K446" i="1" s="1"/>
  <c r="L446" i="1" s="1"/>
  <c r="G445" i="1"/>
  <c r="K445" i="1" s="1"/>
  <c r="L445" i="1" s="1"/>
  <c r="G444" i="1"/>
  <c r="K444" i="1" s="1"/>
  <c r="L444" i="1" s="1"/>
  <c r="G443" i="1"/>
  <c r="K443" i="1" s="1"/>
  <c r="G442" i="1"/>
  <c r="K442" i="1" s="1"/>
  <c r="G441" i="1"/>
  <c r="K441" i="1" s="1"/>
  <c r="G440" i="1"/>
  <c r="K440" i="1" s="1"/>
  <c r="G439" i="1"/>
  <c r="K439" i="1" s="1"/>
  <c r="G438" i="1"/>
  <c r="K438" i="1" s="1"/>
  <c r="G437" i="1"/>
  <c r="K437" i="1" s="1"/>
  <c r="G436" i="1"/>
  <c r="K436" i="1" s="1"/>
  <c r="G435" i="1"/>
  <c r="K435" i="1" s="1"/>
  <c r="G434" i="1"/>
  <c r="K434" i="1" s="1"/>
  <c r="G433" i="1"/>
  <c r="K433" i="1" s="1"/>
  <c r="G432" i="1"/>
  <c r="K432" i="1" s="1"/>
  <c r="G431" i="1"/>
  <c r="K431" i="1" s="1"/>
  <c r="G430" i="1"/>
  <c r="K430" i="1" s="1"/>
  <c r="G429" i="1"/>
  <c r="K429" i="1" s="1"/>
  <c r="G428" i="1"/>
  <c r="K428" i="1" s="1"/>
  <c r="G427" i="1"/>
  <c r="K427" i="1" s="1"/>
  <c r="G426" i="1"/>
  <c r="K426" i="1" s="1"/>
  <c r="G425" i="1"/>
  <c r="K425" i="1" s="1"/>
  <c r="G424" i="1"/>
  <c r="K424" i="1" s="1"/>
  <c r="G423" i="1"/>
  <c r="K423" i="1" s="1"/>
  <c r="G422" i="1"/>
  <c r="K422" i="1" s="1"/>
  <c r="G421" i="1"/>
  <c r="K421" i="1" s="1"/>
  <c r="G420" i="1"/>
  <c r="K420" i="1" s="1"/>
  <c r="M419" i="1"/>
  <c r="G419" i="1"/>
  <c r="K419" i="1" s="1"/>
  <c r="G228" i="1"/>
  <c r="K228" i="1" s="1"/>
  <c r="G227" i="1"/>
  <c r="K227" i="1" s="1"/>
  <c r="G226" i="1"/>
  <c r="K226" i="1" s="1"/>
  <c r="G225" i="1"/>
  <c r="K225" i="1" s="1"/>
  <c r="G224" i="1"/>
  <c r="K224" i="1" s="1"/>
  <c r="G223" i="1"/>
  <c r="K223" i="1" s="1"/>
  <c r="G222" i="1"/>
  <c r="K222" i="1" s="1"/>
  <c r="G221" i="1"/>
  <c r="K221" i="1" s="1"/>
  <c r="G220" i="1"/>
  <c r="K220" i="1" s="1"/>
  <c r="G219" i="1"/>
  <c r="K219" i="1" s="1"/>
  <c r="G218" i="1"/>
  <c r="K218" i="1" s="1"/>
  <c r="G217" i="1"/>
  <c r="K217" i="1" s="1"/>
  <c r="G216" i="1"/>
  <c r="K216" i="1" s="1"/>
  <c r="G215" i="1"/>
  <c r="K215" i="1" s="1"/>
  <c r="M214" i="1"/>
  <c r="G214" i="1"/>
  <c r="K214" i="1" s="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L419" i="1" l="1"/>
  <c r="R783" i="1"/>
  <c r="O783" i="1" s="1"/>
  <c r="L783" i="1"/>
  <c r="R791" i="1"/>
  <c r="O791" i="1" s="1"/>
  <c r="L791" i="1"/>
  <c r="R746" i="1"/>
  <c r="O746" i="1" s="1"/>
  <c r="L746" i="1"/>
  <c r="L733" i="1"/>
  <c r="R733" i="1"/>
  <c r="O733" i="1" s="1"/>
  <c r="S733" i="1" s="1"/>
  <c r="R788" i="1"/>
  <c r="O788" i="1" s="1"/>
  <c r="L788" i="1"/>
  <c r="R807" i="1"/>
  <c r="O807" i="1" s="1"/>
  <c r="T807" i="1" s="1"/>
  <c r="L807" i="1"/>
  <c r="R799" i="1"/>
  <c r="O799" i="1" s="1"/>
  <c r="L799" i="1"/>
  <c r="R776" i="1"/>
  <c r="O776" i="1" s="1"/>
  <c r="S776" i="1" s="1"/>
  <c r="L776" i="1"/>
  <c r="R780" i="1"/>
  <c r="O780" i="1" s="1"/>
  <c r="L780" i="1"/>
  <c r="R770" i="1"/>
  <c r="O770" i="1" s="1"/>
  <c r="L770" i="1"/>
  <c r="R772" i="1"/>
  <c r="O772" i="1" s="1"/>
  <c r="L772" i="1"/>
  <c r="L725" i="1"/>
  <c r="R725" i="1"/>
  <c r="O725" i="1" s="1"/>
  <c r="S725" i="1" s="1"/>
  <c r="H821" i="1"/>
  <c r="P821" i="1" s="1"/>
  <c r="Q821" i="1" s="1"/>
  <c r="L821" i="1"/>
  <c r="R821" i="1"/>
  <c r="O821" i="1" s="1"/>
  <c r="T821" i="1" s="1"/>
  <c r="R815" i="1"/>
  <c r="O815" i="1" s="1"/>
  <c r="L815" i="1"/>
  <c r="L753" i="1"/>
  <c r="R753" i="1"/>
  <c r="O753" i="1" s="1"/>
  <c r="R768" i="1"/>
  <c r="O768" i="1" s="1"/>
  <c r="L768" i="1"/>
  <c r="R739" i="1"/>
  <c r="O739" i="1" s="1"/>
  <c r="L739" i="1"/>
  <c r="R775" i="1"/>
  <c r="O775" i="1" s="1"/>
  <c r="L775" i="1"/>
  <c r="L737" i="1"/>
  <c r="R737" i="1"/>
  <c r="O737" i="1" s="1"/>
  <c r="T803" i="1"/>
  <c r="S803" i="1"/>
  <c r="S727" i="1"/>
  <c r="T727" i="1"/>
  <c r="S805" i="1"/>
  <c r="T805" i="1"/>
  <c r="S736" i="1"/>
  <c r="T736" i="1"/>
  <c r="S724" i="1"/>
  <c r="T724" i="1"/>
  <c r="S723" i="1"/>
  <c r="T723" i="1"/>
  <c r="T760" i="1"/>
  <c r="S760" i="1"/>
  <c r="T811" i="1"/>
  <c r="S811" i="1"/>
  <c r="S756" i="1"/>
  <c r="T756" i="1"/>
  <c r="S762" i="1"/>
  <c r="T762" i="1"/>
  <c r="T814" i="1"/>
  <c r="S814" i="1"/>
  <c r="T798" i="1"/>
  <c r="S798" i="1"/>
  <c r="T777" i="1"/>
  <c r="S777" i="1"/>
  <c r="S757" i="1"/>
  <c r="T757" i="1"/>
  <c r="S809" i="1"/>
  <c r="T809" i="1"/>
  <c r="T784" i="1"/>
  <c r="S784" i="1"/>
  <c r="T734" i="1"/>
  <c r="S734" i="1"/>
  <c r="S802" i="1"/>
  <c r="T802" i="1"/>
  <c r="T728" i="1"/>
  <c r="S728" i="1"/>
  <c r="S789" i="1"/>
  <c r="T789" i="1"/>
  <c r="S781" i="1"/>
  <c r="T781" i="1"/>
  <c r="T750" i="1"/>
  <c r="S750" i="1"/>
  <c r="T766" i="1"/>
  <c r="S766" i="1"/>
  <c r="T818" i="1"/>
  <c r="S818" i="1"/>
  <c r="T758" i="1"/>
  <c r="S758" i="1"/>
  <c r="T759" i="1"/>
  <c r="S759" i="1"/>
  <c r="S794" i="1"/>
  <c r="T794" i="1"/>
  <c r="T732" i="1"/>
  <c r="S732" i="1"/>
  <c r="S744" i="1"/>
  <c r="T744" i="1"/>
  <c r="S796" i="1"/>
  <c r="T796" i="1"/>
  <c r="S779" i="1"/>
  <c r="T779" i="1"/>
  <c r="T816" i="1"/>
  <c r="S816" i="1"/>
  <c r="S786" i="1"/>
  <c r="T786" i="1"/>
  <c r="T730" i="1"/>
  <c r="S730" i="1"/>
  <c r="S792" i="1"/>
  <c r="T792" i="1"/>
  <c r="S801" i="1"/>
  <c r="T801" i="1"/>
  <c r="T755" i="1"/>
  <c r="S755" i="1"/>
  <c r="S765" i="1"/>
  <c r="T765" i="1"/>
  <c r="S808" i="1"/>
  <c r="T808" i="1"/>
  <c r="S743" i="1"/>
  <c r="T743" i="1"/>
  <c r="S754" i="1"/>
  <c r="T754" i="1"/>
  <c r="T742" i="1"/>
  <c r="S742" i="1"/>
  <c r="S749" i="1"/>
  <c r="T749" i="1"/>
  <c r="S819" i="1"/>
  <c r="T819" i="1"/>
  <c r="T740" i="1"/>
  <c r="S740" i="1"/>
  <c r="S729" i="1"/>
  <c r="T729" i="1"/>
  <c r="S752" i="1"/>
  <c r="T752" i="1"/>
  <c r="T800" i="1"/>
  <c r="S800" i="1"/>
  <c r="S741" i="1"/>
  <c r="T741" i="1"/>
  <c r="S767" i="1"/>
  <c r="T767" i="1"/>
  <c r="S790" i="1"/>
  <c r="T790" i="1"/>
  <c r="S726" i="1"/>
  <c r="T726" i="1"/>
  <c r="S820" i="1"/>
  <c r="T820" i="1"/>
  <c r="S764" i="1"/>
  <c r="T764" i="1"/>
  <c r="S738" i="1"/>
  <c r="T738" i="1"/>
  <c r="S761" i="1"/>
  <c r="T761" i="1"/>
  <c r="T812" i="1"/>
  <c r="S812" i="1"/>
  <c r="T745" i="1"/>
  <c r="S745" i="1"/>
  <c r="S813" i="1"/>
  <c r="T813" i="1"/>
  <c r="S731" i="1"/>
  <c r="T731" i="1"/>
  <c r="T806" i="1"/>
  <c r="S806" i="1"/>
  <c r="T735" i="1"/>
  <c r="S735" i="1"/>
  <c r="S804" i="1"/>
  <c r="T804" i="1"/>
  <c r="S748" i="1"/>
  <c r="T748" i="1"/>
  <c r="T763" i="1"/>
  <c r="S763" i="1"/>
  <c r="M79" i="1"/>
  <c r="I821" i="1"/>
  <c r="J821" i="1"/>
  <c r="T795" i="1"/>
  <c r="S795" i="1"/>
  <c r="S778" i="1"/>
  <c r="T778" i="1"/>
  <c r="S774" i="1"/>
  <c r="T774" i="1"/>
  <c r="T747" i="1"/>
  <c r="S747" i="1"/>
  <c r="S769" i="1"/>
  <c r="T769" i="1"/>
  <c r="S793" i="1"/>
  <c r="T793" i="1"/>
  <c r="S771" i="1"/>
  <c r="T771" i="1"/>
  <c r="S773" i="1"/>
  <c r="T773" i="1"/>
  <c r="S817" i="1"/>
  <c r="T817" i="1"/>
  <c r="S787" i="1"/>
  <c r="T787" i="1"/>
  <c r="S810" i="1"/>
  <c r="T810" i="1"/>
  <c r="S782" i="1"/>
  <c r="T782" i="1"/>
  <c r="S751" i="1"/>
  <c r="T751" i="1"/>
  <c r="S785" i="1"/>
  <c r="T785" i="1"/>
  <c r="J791" i="1"/>
  <c r="H791" i="1"/>
  <c r="P791" i="1" s="1"/>
  <c r="Q791" i="1" s="1"/>
  <c r="I791" i="1"/>
  <c r="J737" i="1"/>
  <c r="I737" i="1"/>
  <c r="H737" i="1"/>
  <c r="P737" i="1" s="1"/>
  <c r="Q737" i="1" s="1"/>
  <c r="J770" i="1"/>
  <c r="H770" i="1"/>
  <c r="P770" i="1" s="1"/>
  <c r="Q770" i="1" s="1"/>
  <c r="I770" i="1"/>
  <c r="J746" i="1"/>
  <c r="H746" i="1"/>
  <c r="P746" i="1" s="1"/>
  <c r="Q746" i="1" s="1"/>
  <c r="I746" i="1"/>
  <c r="I776" i="1"/>
  <c r="H776" i="1"/>
  <c r="P776" i="1" s="1"/>
  <c r="Q776" i="1" s="1"/>
  <c r="J776" i="1"/>
  <c r="J733" i="1"/>
  <c r="I733" i="1"/>
  <c r="H733" i="1"/>
  <c r="P733" i="1" s="1"/>
  <c r="Q733" i="1" s="1"/>
  <c r="J739" i="1"/>
  <c r="I739" i="1"/>
  <c r="H739" i="1"/>
  <c r="P739" i="1" s="1"/>
  <c r="Q739" i="1" s="1"/>
  <c r="J783" i="1"/>
  <c r="H783" i="1"/>
  <c r="P783" i="1" s="1"/>
  <c r="Q783" i="1" s="1"/>
  <c r="I783" i="1"/>
  <c r="I753" i="1"/>
  <c r="H753" i="1"/>
  <c r="P753" i="1" s="1"/>
  <c r="Q753" i="1" s="1"/>
  <c r="J753" i="1"/>
  <c r="I772" i="1"/>
  <c r="J772" i="1"/>
  <c r="H772" i="1"/>
  <c r="P772" i="1" s="1"/>
  <c r="Q772" i="1" s="1"/>
  <c r="I788" i="1"/>
  <c r="J788" i="1"/>
  <c r="H788" i="1"/>
  <c r="P788" i="1" s="1"/>
  <c r="Q788" i="1" s="1"/>
  <c r="J799" i="1"/>
  <c r="I799" i="1"/>
  <c r="H799" i="1"/>
  <c r="P799" i="1" s="1"/>
  <c r="Q799" i="1" s="1"/>
  <c r="J780" i="1"/>
  <c r="H780" i="1"/>
  <c r="P780" i="1" s="1"/>
  <c r="Q780" i="1" s="1"/>
  <c r="I780" i="1"/>
  <c r="J725" i="1"/>
  <c r="I725" i="1"/>
  <c r="H725" i="1"/>
  <c r="P725" i="1" s="1"/>
  <c r="Q725" i="1" s="1"/>
  <c r="J815" i="1"/>
  <c r="I815" i="1"/>
  <c r="H815" i="1"/>
  <c r="P815" i="1" s="1"/>
  <c r="Q815" i="1" s="1"/>
  <c r="J768" i="1"/>
  <c r="H768" i="1"/>
  <c r="P768" i="1" s="1"/>
  <c r="Q768" i="1" s="1"/>
  <c r="I768" i="1"/>
  <c r="J807" i="1"/>
  <c r="I807" i="1"/>
  <c r="H807" i="1"/>
  <c r="P807" i="1" s="1"/>
  <c r="Q807" i="1" s="1"/>
  <c r="J775" i="1"/>
  <c r="H775" i="1"/>
  <c r="P775" i="1" s="1"/>
  <c r="Q775" i="1" s="1"/>
  <c r="I775" i="1"/>
  <c r="J593" i="1"/>
  <c r="I593" i="1"/>
  <c r="H593" i="1"/>
  <c r="J586" i="1"/>
  <c r="I586" i="1"/>
  <c r="H586" i="1"/>
  <c r="I537" i="1"/>
  <c r="H537" i="1"/>
  <c r="J537" i="1"/>
  <c r="J522" i="1"/>
  <c r="H522" i="1"/>
  <c r="I522" i="1"/>
  <c r="J536" i="1"/>
  <c r="H536" i="1"/>
  <c r="I536" i="1"/>
  <c r="J585" i="1"/>
  <c r="I585" i="1"/>
  <c r="H585" i="1"/>
  <c r="J521" i="1"/>
  <c r="I521" i="1"/>
  <c r="H521" i="1"/>
  <c r="J575" i="1"/>
  <c r="I575" i="1"/>
  <c r="H575" i="1"/>
  <c r="J594" i="1"/>
  <c r="I594" i="1"/>
  <c r="H594" i="1"/>
  <c r="I565" i="1"/>
  <c r="H565" i="1"/>
  <c r="J565" i="1"/>
  <c r="J609" i="1"/>
  <c r="I609" i="1"/>
  <c r="H609" i="1"/>
  <c r="J577" i="1"/>
  <c r="I577" i="1"/>
  <c r="H577" i="1"/>
  <c r="J610" i="1"/>
  <c r="I610" i="1"/>
  <c r="H610" i="1"/>
  <c r="I567" i="1"/>
  <c r="H567" i="1"/>
  <c r="J567" i="1"/>
  <c r="J602" i="1"/>
  <c r="I602" i="1"/>
  <c r="H602" i="1"/>
  <c r="J570" i="1"/>
  <c r="H570" i="1"/>
  <c r="I570" i="1"/>
  <c r="H566" i="1"/>
  <c r="J566" i="1"/>
  <c r="I566" i="1"/>
  <c r="I553" i="1"/>
  <c r="J553" i="1"/>
  <c r="H553" i="1"/>
  <c r="J601" i="1"/>
  <c r="I601" i="1"/>
  <c r="H601" i="1"/>
  <c r="J578" i="1"/>
  <c r="H578" i="1"/>
  <c r="I578" i="1"/>
  <c r="J552" i="1"/>
  <c r="H552" i="1"/>
  <c r="I552" i="1"/>
  <c r="J523" i="1"/>
  <c r="I523" i="1"/>
  <c r="H523" i="1"/>
  <c r="M215" i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J636" i="1"/>
  <c r="I636" i="1"/>
  <c r="H636" i="1"/>
  <c r="J630" i="1"/>
  <c r="I630" i="1"/>
  <c r="H630" i="1"/>
  <c r="J638" i="1"/>
  <c r="I638" i="1"/>
  <c r="H638" i="1"/>
  <c r="J624" i="1"/>
  <c r="I624" i="1"/>
  <c r="H624" i="1"/>
  <c r="J631" i="1"/>
  <c r="I631" i="1"/>
  <c r="H631" i="1"/>
  <c r="J632" i="1"/>
  <c r="I632" i="1"/>
  <c r="H632" i="1"/>
  <c r="J625" i="1"/>
  <c r="I625" i="1"/>
  <c r="H625" i="1"/>
  <c r="J633" i="1"/>
  <c r="I633" i="1"/>
  <c r="H633" i="1"/>
  <c r="J628" i="1"/>
  <c r="I628" i="1"/>
  <c r="H628" i="1"/>
  <c r="J629" i="1"/>
  <c r="I629" i="1"/>
  <c r="H629" i="1"/>
  <c r="J626" i="1"/>
  <c r="I626" i="1"/>
  <c r="H626" i="1"/>
  <c r="J634" i="1"/>
  <c r="I634" i="1"/>
  <c r="H634" i="1"/>
  <c r="J637" i="1"/>
  <c r="I637" i="1"/>
  <c r="H637" i="1"/>
  <c r="J627" i="1"/>
  <c r="I627" i="1"/>
  <c r="H627" i="1"/>
  <c r="J635" i="1"/>
  <c r="I635" i="1"/>
  <c r="H635" i="1"/>
  <c r="G641" i="1"/>
  <c r="K641" i="1" s="1"/>
  <c r="G649" i="1"/>
  <c r="K649" i="1" s="1"/>
  <c r="G657" i="1"/>
  <c r="K657" i="1" s="1"/>
  <c r="G665" i="1"/>
  <c r="K665" i="1" s="1"/>
  <c r="G673" i="1"/>
  <c r="K673" i="1" s="1"/>
  <c r="G681" i="1"/>
  <c r="K681" i="1" s="1"/>
  <c r="G689" i="1"/>
  <c r="K689" i="1" s="1"/>
  <c r="G697" i="1"/>
  <c r="K697" i="1" s="1"/>
  <c r="G705" i="1"/>
  <c r="K705" i="1" s="1"/>
  <c r="G713" i="1"/>
  <c r="K713" i="1" s="1"/>
  <c r="G721" i="1"/>
  <c r="K721" i="1" s="1"/>
  <c r="M625" i="1"/>
  <c r="L625" i="1" s="1"/>
  <c r="R625" i="1" s="1"/>
  <c r="G644" i="1"/>
  <c r="K644" i="1" s="1"/>
  <c r="G652" i="1"/>
  <c r="K652" i="1" s="1"/>
  <c r="G660" i="1"/>
  <c r="K660" i="1" s="1"/>
  <c r="G668" i="1"/>
  <c r="K668" i="1" s="1"/>
  <c r="G676" i="1"/>
  <c r="K676" i="1" s="1"/>
  <c r="G684" i="1"/>
  <c r="K684" i="1" s="1"/>
  <c r="G692" i="1"/>
  <c r="K692" i="1" s="1"/>
  <c r="G700" i="1"/>
  <c r="K700" i="1" s="1"/>
  <c r="G708" i="1"/>
  <c r="K708" i="1" s="1"/>
  <c r="G716" i="1"/>
  <c r="K716" i="1" s="1"/>
  <c r="G642" i="1"/>
  <c r="K642" i="1" s="1"/>
  <c r="G650" i="1"/>
  <c r="K650" i="1" s="1"/>
  <c r="G658" i="1"/>
  <c r="K658" i="1" s="1"/>
  <c r="G666" i="1"/>
  <c r="K666" i="1" s="1"/>
  <c r="G674" i="1"/>
  <c r="K674" i="1" s="1"/>
  <c r="G682" i="1"/>
  <c r="K682" i="1" s="1"/>
  <c r="G690" i="1"/>
  <c r="K690" i="1" s="1"/>
  <c r="G698" i="1"/>
  <c r="K698" i="1" s="1"/>
  <c r="G706" i="1"/>
  <c r="K706" i="1" s="1"/>
  <c r="G714" i="1"/>
  <c r="K714" i="1" s="1"/>
  <c r="G722" i="1"/>
  <c r="K722" i="1" s="1"/>
  <c r="G639" i="1"/>
  <c r="K639" i="1" s="1"/>
  <c r="G647" i="1"/>
  <c r="K647" i="1" s="1"/>
  <c r="G663" i="1"/>
  <c r="K663" i="1" s="1"/>
  <c r="G679" i="1"/>
  <c r="K679" i="1" s="1"/>
  <c r="G687" i="1"/>
  <c r="K687" i="1" s="1"/>
  <c r="G703" i="1"/>
  <c r="K703" i="1" s="1"/>
  <c r="G719" i="1"/>
  <c r="K719" i="1" s="1"/>
  <c r="G645" i="1"/>
  <c r="K645" i="1" s="1"/>
  <c r="G653" i="1"/>
  <c r="K653" i="1" s="1"/>
  <c r="G661" i="1"/>
  <c r="K661" i="1" s="1"/>
  <c r="G669" i="1"/>
  <c r="K669" i="1" s="1"/>
  <c r="G677" i="1"/>
  <c r="K677" i="1" s="1"/>
  <c r="G685" i="1"/>
  <c r="K685" i="1" s="1"/>
  <c r="G693" i="1"/>
  <c r="K693" i="1" s="1"/>
  <c r="G701" i="1"/>
  <c r="K701" i="1" s="1"/>
  <c r="G709" i="1"/>
  <c r="K709" i="1" s="1"/>
  <c r="G717" i="1"/>
  <c r="K717" i="1" s="1"/>
  <c r="G655" i="1"/>
  <c r="K655" i="1" s="1"/>
  <c r="G671" i="1"/>
  <c r="K671" i="1" s="1"/>
  <c r="G695" i="1"/>
  <c r="K695" i="1" s="1"/>
  <c r="G711" i="1"/>
  <c r="K711" i="1" s="1"/>
  <c r="G640" i="1"/>
  <c r="K640" i="1" s="1"/>
  <c r="G648" i="1"/>
  <c r="K648" i="1" s="1"/>
  <c r="G656" i="1"/>
  <c r="K656" i="1" s="1"/>
  <c r="G664" i="1"/>
  <c r="K664" i="1" s="1"/>
  <c r="G672" i="1"/>
  <c r="K672" i="1" s="1"/>
  <c r="G680" i="1"/>
  <c r="K680" i="1" s="1"/>
  <c r="G688" i="1"/>
  <c r="K688" i="1" s="1"/>
  <c r="G696" i="1"/>
  <c r="K696" i="1" s="1"/>
  <c r="G704" i="1"/>
  <c r="K704" i="1" s="1"/>
  <c r="G712" i="1"/>
  <c r="K712" i="1" s="1"/>
  <c r="G720" i="1"/>
  <c r="K720" i="1" s="1"/>
  <c r="G643" i="1"/>
  <c r="K643" i="1" s="1"/>
  <c r="G651" i="1"/>
  <c r="K651" i="1" s="1"/>
  <c r="G659" i="1"/>
  <c r="K659" i="1" s="1"/>
  <c r="G667" i="1"/>
  <c r="K667" i="1" s="1"/>
  <c r="G675" i="1"/>
  <c r="K675" i="1" s="1"/>
  <c r="G683" i="1"/>
  <c r="K683" i="1" s="1"/>
  <c r="G691" i="1"/>
  <c r="K691" i="1" s="1"/>
  <c r="G699" i="1"/>
  <c r="K699" i="1" s="1"/>
  <c r="G707" i="1"/>
  <c r="K707" i="1" s="1"/>
  <c r="G715" i="1"/>
  <c r="K715" i="1" s="1"/>
  <c r="G646" i="1"/>
  <c r="K646" i="1" s="1"/>
  <c r="G654" i="1"/>
  <c r="K654" i="1" s="1"/>
  <c r="G662" i="1"/>
  <c r="K662" i="1" s="1"/>
  <c r="G670" i="1"/>
  <c r="K670" i="1" s="1"/>
  <c r="G678" i="1"/>
  <c r="K678" i="1" s="1"/>
  <c r="G686" i="1"/>
  <c r="K686" i="1" s="1"/>
  <c r="G694" i="1"/>
  <c r="K694" i="1" s="1"/>
  <c r="G702" i="1"/>
  <c r="K702" i="1" s="1"/>
  <c r="G710" i="1"/>
  <c r="K710" i="1" s="1"/>
  <c r="G718" i="1"/>
  <c r="K718" i="1" s="1"/>
  <c r="J497" i="1"/>
  <c r="I497" i="1"/>
  <c r="H497" i="1"/>
  <c r="J455" i="1"/>
  <c r="I455" i="1"/>
  <c r="H455" i="1"/>
  <c r="J421" i="1"/>
  <c r="I421" i="1"/>
  <c r="H421" i="1"/>
  <c r="I429" i="1"/>
  <c r="H429" i="1"/>
  <c r="J429" i="1"/>
  <c r="J437" i="1"/>
  <c r="I437" i="1"/>
  <c r="H437" i="1"/>
  <c r="J445" i="1"/>
  <c r="I445" i="1"/>
  <c r="H445" i="1"/>
  <c r="J461" i="1"/>
  <c r="I461" i="1"/>
  <c r="H461" i="1"/>
  <c r="J477" i="1"/>
  <c r="I477" i="1"/>
  <c r="H477" i="1"/>
  <c r="J493" i="1"/>
  <c r="I493" i="1"/>
  <c r="H493" i="1"/>
  <c r="J509" i="1"/>
  <c r="I509" i="1"/>
  <c r="H509" i="1"/>
  <c r="I427" i="1"/>
  <c r="J427" i="1"/>
  <c r="H427" i="1"/>
  <c r="J449" i="1"/>
  <c r="I449" i="1"/>
  <c r="H449" i="1"/>
  <c r="J481" i="1"/>
  <c r="I481" i="1"/>
  <c r="H481" i="1"/>
  <c r="J471" i="1"/>
  <c r="I471" i="1"/>
  <c r="H471" i="1"/>
  <c r="I422" i="1"/>
  <c r="H422" i="1"/>
  <c r="J422" i="1"/>
  <c r="J430" i="1"/>
  <c r="I430" i="1"/>
  <c r="H430" i="1"/>
  <c r="J438" i="1"/>
  <c r="I438" i="1"/>
  <c r="H438" i="1"/>
  <c r="J451" i="1"/>
  <c r="I451" i="1"/>
  <c r="H451" i="1"/>
  <c r="J467" i="1"/>
  <c r="I467" i="1"/>
  <c r="H467" i="1"/>
  <c r="J483" i="1"/>
  <c r="I483" i="1"/>
  <c r="H483" i="1"/>
  <c r="J499" i="1"/>
  <c r="I499" i="1"/>
  <c r="H499" i="1"/>
  <c r="J515" i="1"/>
  <c r="I515" i="1"/>
  <c r="H515" i="1"/>
  <c r="J487" i="1"/>
  <c r="I487" i="1"/>
  <c r="H487" i="1"/>
  <c r="J423" i="1"/>
  <c r="I423" i="1"/>
  <c r="H423" i="1"/>
  <c r="I431" i="1"/>
  <c r="J431" i="1"/>
  <c r="H431" i="1"/>
  <c r="J439" i="1"/>
  <c r="I439" i="1"/>
  <c r="H439" i="1"/>
  <c r="J457" i="1"/>
  <c r="I457" i="1"/>
  <c r="H457" i="1"/>
  <c r="J473" i="1"/>
  <c r="I473" i="1"/>
  <c r="H473" i="1"/>
  <c r="J489" i="1"/>
  <c r="I489" i="1"/>
  <c r="H489" i="1"/>
  <c r="J505" i="1"/>
  <c r="I505" i="1"/>
  <c r="H505" i="1"/>
  <c r="J435" i="1"/>
  <c r="I435" i="1"/>
  <c r="H435" i="1"/>
  <c r="J465" i="1"/>
  <c r="I465" i="1"/>
  <c r="H465" i="1"/>
  <c r="J428" i="1"/>
  <c r="I428" i="1"/>
  <c r="H428" i="1"/>
  <c r="J436" i="1"/>
  <c r="I436" i="1"/>
  <c r="H436" i="1"/>
  <c r="J424" i="1"/>
  <c r="I424" i="1"/>
  <c r="H424" i="1"/>
  <c r="J432" i="1"/>
  <c r="I432" i="1"/>
  <c r="H432" i="1"/>
  <c r="J440" i="1"/>
  <c r="I440" i="1"/>
  <c r="H440" i="1"/>
  <c r="J447" i="1"/>
  <c r="I447" i="1"/>
  <c r="H447" i="1"/>
  <c r="J463" i="1"/>
  <c r="I463" i="1"/>
  <c r="H463" i="1"/>
  <c r="J479" i="1"/>
  <c r="I479" i="1"/>
  <c r="H479" i="1"/>
  <c r="J495" i="1"/>
  <c r="I495" i="1"/>
  <c r="H495" i="1"/>
  <c r="J511" i="1"/>
  <c r="I511" i="1"/>
  <c r="H511" i="1"/>
  <c r="J443" i="1"/>
  <c r="I443" i="1"/>
  <c r="H443" i="1"/>
  <c r="J513" i="1"/>
  <c r="I513" i="1"/>
  <c r="H513" i="1"/>
  <c r="I420" i="1"/>
  <c r="J420" i="1"/>
  <c r="H420" i="1"/>
  <c r="J444" i="1"/>
  <c r="I444" i="1"/>
  <c r="H444" i="1"/>
  <c r="I425" i="1"/>
  <c r="J425" i="1"/>
  <c r="H425" i="1"/>
  <c r="J433" i="1"/>
  <c r="I433" i="1"/>
  <c r="H433" i="1"/>
  <c r="J441" i="1"/>
  <c r="I441" i="1"/>
  <c r="H441" i="1"/>
  <c r="J453" i="1"/>
  <c r="I453" i="1"/>
  <c r="H453" i="1"/>
  <c r="J469" i="1"/>
  <c r="I469" i="1"/>
  <c r="H469" i="1"/>
  <c r="J485" i="1"/>
  <c r="I485" i="1"/>
  <c r="H485" i="1"/>
  <c r="J501" i="1"/>
  <c r="I501" i="1"/>
  <c r="H501" i="1"/>
  <c r="J503" i="1"/>
  <c r="I503" i="1"/>
  <c r="H503" i="1"/>
  <c r="J419" i="1"/>
  <c r="I419" i="1"/>
  <c r="H419" i="1"/>
  <c r="P617" i="1" s="1"/>
  <c r="Q617" i="1" s="1"/>
  <c r="J426" i="1"/>
  <c r="I426" i="1"/>
  <c r="H426" i="1"/>
  <c r="J434" i="1"/>
  <c r="I434" i="1"/>
  <c r="H434" i="1"/>
  <c r="J442" i="1"/>
  <c r="I442" i="1"/>
  <c r="H442" i="1"/>
  <c r="J459" i="1"/>
  <c r="I459" i="1"/>
  <c r="H459" i="1"/>
  <c r="J475" i="1"/>
  <c r="I475" i="1"/>
  <c r="H475" i="1"/>
  <c r="J491" i="1"/>
  <c r="I491" i="1"/>
  <c r="H491" i="1"/>
  <c r="J507" i="1"/>
  <c r="I507" i="1"/>
  <c r="H507" i="1"/>
  <c r="J446" i="1"/>
  <c r="I446" i="1"/>
  <c r="J448" i="1"/>
  <c r="I448" i="1"/>
  <c r="J450" i="1"/>
  <c r="I450" i="1"/>
  <c r="J452" i="1"/>
  <c r="I452" i="1"/>
  <c r="J454" i="1"/>
  <c r="I454" i="1"/>
  <c r="J456" i="1"/>
  <c r="I456" i="1"/>
  <c r="J458" i="1"/>
  <c r="I458" i="1"/>
  <c r="J460" i="1"/>
  <c r="I460" i="1"/>
  <c r="J462" i="1"/>
  <c r="I462" i="1"/>
  <c r="J464" i="1"/>
  <c r="I464" i="1"/>
  <c r="J466" i="1"/>
  <c r="I466" i="1"/>
  <c r="J468" i="1"/>
  <c r="I468" i="1"/>
  <c r="J470" i="1"/>
  <c r="I470" i="1"/>
  <c r="J472" i="1"/>
  <c r="I472" i="1"/>
  <c r="J474" i="1"/>
  <c r="I474" i="1"/>
  <c r="J476" i="1"/>
  <c r="I476" i="1"/>
  <c r="J478" i="1"/>
  <c r="I478" i="1"/>
  <c r="J480" i="1"/>
  <c r="I480" i="1"/>
  <c r="J482" i="1"/>
  <c r="I482" i="1"/>
  <c r="J484" i="1"/>
  <c r="I484" i="1"/>
  <c r="J486" i="1"/>
  <c r="I486" i="1"/>
  <c r="J488" i="1"/>
  <c r="I488" i="1"/>
  <c r="J490" i="1"/>
  <c r="I490" i="1"/>
  <c r="J492" i="1"/>
  <c r="I492" i="1"/>
  <c r="J494" i="1"/>
  <c r="I494" i="1"/>
  <c r="J496" i="1"/>
  <c r="I496" i="1"/>
  <c r="J498" i="1"/>
  <c r="I498" i="1"/>
  <c r="J500" i="1"/>
  <c r="I500" i="1"/>
  <c r="J502" i="1"/>
  <c r="I502" i="1"/>
  <c r="J504" i="1"/>
  <c r="I504" i="1"/>
  <c r="J506" i="1"/>
  <c r="I506" i="1"/>
  <c r="J508" i="1"/>
  <c r="I508" i="1"/>
  <c r="J510" i="1"/>
  <c r="I510" i="1"/>
  <c r="J512" i="1"/>
  <c r="I512" i="1"/>
  <c r="J514" i="1"/>
  <c r="I514" i="1"/>
  <c r="J516" i="1"/>
  <c r="I516" i="1"/>
  <c r="G517" i="1"/>
  <c r="K517" i="1" s="1"/>
  <c r="L517" i="1" s="1"/>
  <c r="M420" i="1"/>
  <c r="L420" i="1" s="1"/>
  <c r="H446" i="1"/>
  <c r="H448" i="1"/>
  <c r="H450" i="1"/>
  <c r="H452" i="1"/>
  <c r="H454" i="1"/>
  <c r="H456" i="1"/>
  <c r="H458" i="1"/>
  <c r="H460" i="1"/>
  <c r="H462" i="1"/>
  <c r="H464" i="1"/>
  <c r="H466" i="1"/>
  <c r="H468" i="1"/>
  <c r="H470" i="1"/>
  <c r="H472" i="1"/>
  <c r="H474" i="1"/>
  <c r="H476" i="1"/>
  <c r="H478" i="1"/>
  <c r="H480" i="1"/>
  <c r="H482" i="1"/>
  <c r="H484" i="1"/>
  <c r="H486" i="1"/>
  <c r="H488" i="1"/>
  <c r="H490" i="1"/>
  <c r="H492" i="1"/>
  <c r="H494" i="1"/>
  <c r="H496" i="1"/>
  <c r="H498" i="1"/>
  <c r="H500" i="1"/>
  <c r="H502" i="1"/>
  <c r="H504" i="1"/>
  <c r="H506" i="1"/>
  <c r="H508" i="1"/>
  <c r="H510" i="1"/>
  <c r="H512" i="1"/>
  <c r="H514" i="1"/>
  <c r="H516" i="1"/>
  <c r="J216" i="1"/>
  <c r="I216" i="1"/>
  <c r="H216" i="1"/>
  <c r="J220" i="1"/>
  <c r="I220" i="1"/>
  <c r="H220" i="1"/>
  <c r="J224" i="1"/>
  <c r="I224" i="1"/>
  <c r="H224" i="1"/>
  <c r="J228" i="1"/>
  <c r="I228" i="1"/>
  <c r="H228" i="1"/>
  <c r="J215" i="1"/>
  <c r="I215" i="1"/>
  <c r="H215" i="1"/>
  <c r="J227" i="1"/>
  <c r="I227" i="1"/>
  <c r="H227" i="1"/>
  <c r="J217" i="1"/>
  <c r="I217" i="1"/>
  <c r="H217" i="1"/>
  <c r="J221" i="1"/>
  <c r="I221" i="1"/>
  <c r="H221" i="1"/>
  <c r="J225" i="1"/>
  <c r="I225" i="1"/>
  <c r="H225" i="1"/>
  <c r="J223" i="1"/>
  <c r="I223" i="1"/>
  <c r="H223" i="1"/>
  <c r="J214" i="1"/>
  <c r="I214" i="1"/>
  <c r="H214" i="1"/>
  <c r="J218" i="1"/>
  <c r="I218" i="1"/>
  <c r="H218" i="1"/>
  <c r="J222" i="1"/>
  <c r="I222" i="1"/>
  <c r="H222" i="1"/>
  <c r="J226" i="1"/>
  <c r="I226" i="1"/>
  <c r="H226" i="1"/>
  <c r="J219" i="1"/>
  <c r="I219" i="1"/>
  <c r="H219" i="1"/>
  <c r="G232" i="1"/>
  <c r="K232" i="1" s="1"/>
  <c r="G234" i="1"/>
  <c r="K234" i="1" s="1"/>
  <c r="G242" i="1"/>
  <c r="K242" i="1" s="1"/>
  <c r="G250" i="1"/>
  <c r="K250" i="1" s="1"/>
  <c r="G258" i="1"/>
  <c r="K258" i="1" s="1"/>
  <c r="L258" i="1" s="1"/>
  <c r="G266" i="1"/>
  <c r="K266" i="1" s="1"/>
  <c r="L266" i="1" s="1"/>
  <c r="G274" i="1"/>
  <c r="K274" i="1" s="1"/>
  <c r="L274" i="1" s="1"/>
  <c r="G282" i="1"/>
  <c r="K282" i="1" s="1"/>
  <c r="L282" i="1" s="1"/>
  <c r="G229" i="1"/>
  <c r="K229" i="1" s="1"/>
  <c r="G237" i="1"/>
  <c r="K237" i="1" s="1"/>
  <c r="G245" i="1"/>
  <c r="K245" i="1" s="1"/>
  <c r="G253" i="1"/>
  <c r="K253" i="1" s="1"/>
  <c r="L253" i="1" s="1"/>
  <c r="G261" i="1"/>
  <c r="K261" i="1" s="1"/>
  <c r="L261" i="1" s="1"/>
  <c r="G269" i="1"/>
  <c r="K269" i="1" s="1"/>
  <c r="L269" i="1" s="1"/>
  <c r="G277" i="1"/>
  <c r="K277" i="1" s="1"/>
  <c r="L277" i="1" s="1"/>
  <c r="G285" i="1"/>
  <c r="K285" i="1" s="1"/>
  <c r="L285" i="1" s="1"/>
  <c r="G240" i="1"/>
  <c r="K240" i="1" s="1"/>
  <c r="G280" i="1"/>
  <c r="K280" i="1" s="1"/>
  <c r="L280" i="1" s="1"/>
  <c r="G235" i="1"/>
  <c r="K235" i="1" s="1"/>
  <c r="G243" i="1"/>
  <c r="K243" i="1" s="1"/>
  <c r="G251" i="1"/>
  <c r="K251" i="1" s="1"/>
  <c r="G259" i="1"/>
  <c r="K259" i="1" s="1"/>
  <c r="L259" i="1" s="1"/>
  <c r="G267" i="1"/>
  <c r="K267" i="1" s="1"/>
  <c r="L267" i="1" s="1"/>
  <c r="G275" i="1"/>
  <c r="K275" i="1" s="1"/>
  <c r="L275" i="1" s="1"/>
  <c r="G283" i="1"/>
  <c r="K283" i="1" s="1"/>
  <c r="L283" i="1" s="1"/>
  <c r="G230" i="1"/>
  <c r="K230" i="1" s="1"/>
  <c r="G238" i="1"/>
  <c r="K238" i="1" s="1"/>
  <c r="G246" i="1"/>
  <c r="K246" i="1" s="1"/>
  <c r="L246" i="1" s="1"/>
  <c r="G254" i="1"/>
  <c r="K254" i="1" s="1"/>
  <c r="L254" i="1" s="1"/>
  <c r="G262" i="1"/>
  <c r="K262" i="1" s="1"/>
  <c r="L262" i="1" s="1"/>
  <c r="G270" i="1"/>
  <c r="K270" i="1" s="1"/>
  <c r="L270" i="1" s="1"/>
  <c r="G278" i="1"/>
  <c r="K278" i="1" s="1"/>
  <c r="L278" i="1" s="1"/>
  <c r="G256" i="1"/>
  <c r="K256" i="1" s="1"/>
  <c r="L256" i="1" s="1"/>
  <c r="G233" i="1"/>
  <c r="K233" i="1" s="1"/>
  <c r="G241" i="1"/>
  <c r="K241" i="1" s="1"/>
  <c r="G249" i="1"/>
  <c r="K249" i="1" s="1"/>
  <c r="G257" i="1"/>
  <c r="K257" i="1" s="1"/>
  <c r="L257" i="1" s="1"/>
  <c r="G265" i="1"/>
  <c r="K265" i="1" s="1"/>
  <c r="L265" i="1" s="1"/>
  <c r="G273" i="1"/>
  <c r="K273" i="1" s="1"/>
  <c r="L273" i="1" s="1"/>
  <c r="G281" i="1"/>
  <c r="K281" i="1" s="1"/>
  <c r="L281" i="1" s="1"/>
  <c r="G248" i="1"/>
  <c r="K248" i="1" s="1"/>
  <c r="G272" i="1"/>
  <c r="K272" i="1" s="1"/>
  <c r="L272" i="1" s="1"/>
  <c r="G236" i="1"/>
  <c r="K236" i="1" s="1"/>
  <c r="G244" i="1"/>
  <c r="K244" i="1" s="1"/>
  <c r="G252" i="1"/>
  <c r="K252" i="1" s="1"/>
  <c r="L252" i="1" s="1"/>
  <c r="G260" i="1"/>
  <c r="K260" i="1" s="1"/>
  <c r="L260" i="1" s="1"/>
  <c r="G268" i="1"/>
  <c r="K268" i="1" s="1"/>
  <c r="L268" i="1" s="1"/>
  <c r="G276" i="1"/>
  <c r="K276" i="1" s="1"/>
  <c r="L276" i="1" s="1"/>
  <c r="G284" i="1"/>
  <c r="K284" i="1" s="1"/>
  <c r="L284" i="1" s="1"/>
  <c r="G264" i="1"/>
  <c r="K264" i="1" s="1"/>
  <c r="L264" i="1" s="1"/>
  <c r="G231" i="1"/>
  <c r="K231" i="1" s="1"/>
  <c r="G239" i="1"/>
  <c r="K239" i="1" s="1"/>
  <c r="G247" i="1"/>
  <c r="K247" i="1" s="1"/>
  <c r="G255" i="1"/>
  <c r="K255" i="1" s="1"/>
  <c r="L255" i="1" s="1"/>
  <c r="G263" i="1"/>
  <c r="K263" i="1" s="1"/>
  <c r="L263" i="1" s="1"/>
  <c r="G271" i="1"/>
  <c r="K271" i="1" s="1"/>
  <c r="L271" i="1" s="1"/>
  <c r="G279" i="1"/>
  <c r="K279" i="1" s="1"/>
  <c r="L279" i="1" s="1"/>
  <c r="G286" i="1"/>
  <c r="K286" i="1" s="1"/>
  <c r="L286" i="1" s="1"/>
  <c r="G287" i="1"/>
  <c r="K287" i="1" s="1"/>
  <c r="L287" i="1" s="1"/>
  <c r="G288" i="1"/>
  <c r="K288" i="1" s="1"/>
  <c r="L288" i="1" s="1"/>
  <c r="G289" i="1"/>
  <c r="K289" i="1" s="1"/>
  <c r="L289" i="1" s="1"/>
  <c r="G290" i="1"/>
  <c r="K290" i="1" s="1"/>
  <c r="L290" i="1" s="1"/>
  <c r="G291" i="1"/>
  <c r="K291" i="1" s="1"/>
  <c r="L291" i="1" s="1"/>
  <c r="G292" i="1"/>
  <c r="K292" i="1" s="1"/>
  <c r="L292" i="1" s="1"/>
  <c r="G293" i="1"/>
  <c r="K293" i="1" s="1"/>
  <c r="L293" i="1" s="1"/>
  <c r="G294" i="1"/>
  <c r="K294" i="1" s="1"/>
  <c r="L294" i="1" s="1"/>
  <c r="G295" i="1"/>
  <c r="K295" i="1" s="1"/>
  <c r="L295" i="1" s="1"/>
  <c r="G296" i="1"/>
  <c r="K296" i="1" s="1"/>
  <c r="L296" i="1" s="1"/>
  <c r="G297" i="1"/>
  <c r="K297" i="1" s="1"/>
  <c r="L297" i="1" s="1"/>
  <c r="G298" i="1"/>
  <c r="K298" i="1" s="1"/>
  <c r="L298" i="1" s="1"/>
  <c r="G299" i="1"/>
  <c r="K299" i="1" s="1"/>
  <c r="L299" i="1" s="1"/>
  <c r="G300" i="1"/>
  <c r="K300" i="1" s="1"/>
  <c r="L300" i="1" s="1"/>
  <c r="G301" i="1"/>
  <c r="K301" i="1" s="1"/>
  <c r="L301" i="1" s="1"/>
  <c r="G302" i="1"/>
  <c r="K302" i="1" s="1"/>
  <c r="L302" i="1" s="1"/>
  <c r="G303" i="1"/>
  <c r="K303" i="1" s="1"/>
  <c r="L303" i="1" s="1"/>
  <c r="G304" i="1"/>
  <c r="K304" i="1" s="1"/>
  <c r="L304" i="1" s="1"/>
  <c r="G305" i="1"/>
  <c r="K305" i="1" s="1"/>
  <c r="L305" i="1" s="1"/>
  <c r="G306" i="1"/>
  <c r="K306" i="1" s="1"/>
  <c r="L306" i="1" s="1"/>
  <c r="G307" i="1"/>
  <c r="K307" i="1" s="1"/>
  <c r="L307" i="1" s="1"/>
  <c r="G308" i="1"/>
  <c r="K308" i="1" s="1"/>
  <c r="L308" i="1" s="1"/>
  <c r="G309" i="1"/>
  <c r="K309" i="1" s="1"/>
  <c r="L309" i="1" s="1"/>
  <c r="G310" i="1"/>
  <c r="K310" i="1" s="1"/>
  <c r="L310" i="1" s="1"/>
  <c r="G311" i="1"/>
  <c r="K311" i="1" s="1"/>
  <c r="L311" i="1" s="1"/>
  <c r="G312" i="1"/>
  <c r="K312" i="1" s="1"/>
  <c r="L312" i="1" s="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L229" i="1" l="1"/>
  <c r="L239" i="1"/>
  <c r="L231" i="1"/>
  <c r="L238" i="1"/>
  <c r="L235" i="1"/>
  <c r="L228" i="1"/>
  <c r="L233" i="1"/>
  <c r="L220" i="1"/>
  <c r="L230" i="1"/>
  <c r="L232" i="1"/>
  <c r="L247" i="1"/>
  <c r="L251" i="1"/>
  <c r="L244" i="1"/>
  <c r="L245" i="1"/>
  <c r="L223" i="1"/>
  <c r="L236" i="1"/>
  <c r="L234" i="1"/>
  <c r="L224" i="1"/>
  <c r="L216" i="1"/>
  <c r="L225" i="1"/>
  <c r="L227" i="1"/>
  <c r="L250" i="1"/>
  <c r="P250" i="1" s="1"/>
  <c r="Q250" i="1" s="1"/>
  <c r="L240" i="1"/>
  <c r="L241" i="1"/>
  <c r="L218" i="1"/>
  <c r="L217" i="1"/>
  <c r="L243" i="1"/>
  <c r="L222" i="1"/>
  <c r="L248" i="1"/>
  <c r="L249" i="1"/>
  <c r="L237" i="1"/>
  <c r="L242" i="1"/>
  <c r="L219" i="1"/>
  <c r="L221" i="1"/>
  <c r="L226" i="1"/>
  <c r="L214" i="1"/>
  <c r="L215" i="1"/>
  <c r="R419" i="1"/>
  <c r="R702" i="1"/>
  <c r="O702" i="1" s="1"/>
  <c r="L702" i="1"/>
  <c r="R670" i="1"/>
  <c r="O670" i="1" s="1"/>
  <c r="T670" i="1" s="1"/>
  <c r="L670" i="1"/>
  <c r="R715" i="1"/>
  <c r="O715" i="1" s="1"/>
  <c r="T715" i="1" s="1"/>
  <c r="L715" i="1"/>
  <c r="R683" i="1"/>
  <c r="O683" i="1" s="1"/>
  <c r="T683" i="1" s="1"/>
  <c r="L683" i="1"/>
  <c r="R651" i="1"/>
  <c r="O651" i="1" s="1"/>
  <c r="T651" i="1" s="1"/>
  <c r="L651" i="1"/>
  <c r="R704" i="1"/>
  <c r="O704" i="1" s="1"/>
  <c r="L704" i="1"/>
  <c r="R672" i="1"/>
  <c r="O672" i="1" s="1"/>
  <c r="L672" i="1"/>
  <c r="R655" i="1"/>
  <c r="O655" i="1" s="1"/>
  <c r="L655" i="1"/>
  <c r="L693" i="1"/>
  <c r="R693" i="1"/>
  <c r="O693" i="1" s="1"/>
  <c r="S693" i="1" s="1"/>
  <c r="L661" i="1"/>
  <c r="R661" i="1"/>
  <c r="O661" i="1" s="1"/>
  <c r="T661" i="1" s="1"/>
  <c r="R703" i="1"/>
  <c r="O703" i="1" s="1"/>
  <c r="L703" i="1"/>
  <c r="R647" i="1"/>
  <c r="O647" i="1" s="1"/>
  <c r="S647" i="1" s="1"/>
  <c r="L647" i="1"/>
  <c r="R706" i="1"/>
  <c r="O706" i="1" s="1"/>
  <c r="L706" i="1"/>
  <c r="R674" i="1"/>
  <c r="O674" i="1" s="1"/>
  <c r="L674" i="1"/>
  <c r="R692" i="1"/>
  <c r="O692" i="1" s="1"/>
  <c r="L692" i="1"/>
  <c r="R660" i="1"/>
  <c r="O660" i="1" s="1"/>
  <c r="L660" i="1"/>
  <c r="L721" i="1"/>
  <c r="R721" i="1"/>
  <c r="O721" i="1" s="1"/>
  <c r="S721" i="1" s="1"/>
  <c r="L689" i="1"/>
  <c r="R689" i="1"/>
  <c r="O689" i="1" s="1"/>
  <c r="T689" i="1" s="1"/>
  <c r="L657" i="1"/>
  <c r="R657" i="1"/>
  <c r="O657" i="1" s="1"/>
  <c r="S657" i="1" s="1"/>
  <c r="R694" i="1"/>
  <c r="O694" i="1" s="1"/>
  <c r="T694" i="1" s="1"/>
  <c r="L694" i="1"/>
  <c r="R662" i="1"/>
  <c r="O662" i="1" s="1"/>
  <c r="L662" i="1"/>
  <c r="R707" i="1"/>
  <c r="O707" i="1" s="1"/>
  <c r="T707" i="1" s="1"/>
  <c r="L707" i="1"/>
  <c r="R675" i="1"/>
  <c r="O675" i="1" s="1"/>
  <c r="T675" i="1" s="1"/>
  <c r="L675" i="1"/>
  <c r="R696" i="1"/>
  <c r="O696" i="1" s="1"/>
  <c r="L696" i="1"/>
  <c r="R664" i="1"/>
  <c r="O664" i="1" s="1"/>
  <c r="T664" i="1" s="1"/>
  <c r="L664" i="1"/>
  <c r="R711" i="1"/>
  <c r="O711" i="1" s="1"/>
  <c r="L711" i="1"/>
  <c r="L717" i="1"/>
  <c r="R717" i="1"/>
  <c r="O717" i="1" s="1"/>
  <c r="L685" i="1"/>
  <c r="R685" i="1"/>
  <c r="O685" i="1" s="1"/>
  <c r="L653" i="1"/>
  <c r="R653" i="1"/>
  <c r="O653" i="1" s="1"/>
  <c r="R687" i="1"/>
  <c r="O687" i="1" s="1"/>
  <c r="L687" i="1"/>
  <c r="R698" i="1"/>
  <c r="O698" i="1" s="1"/>
  <c r="L698" i="1"/>
  <c r="R666" i="1"/>
  <c r="O666" i="1" s="1"/>
  <c r="L666" i="1"/>
  <c r="R716" i="1"/>
  <c r="O716" i="1" s="1"/>
  <c r="T716" i="1" s="1"/>
  <c r="L716" i="1"/>
  <c r="R684" i="1"/>
  <c r="O684" i="1" s="1"/>
  <c r="L684" i="1"/>
  <c r="R652" i="1"/>
  <c r="O652" i="1" s="1"/>
  <c r="L652" i="1"/>
  <c r="L713" i="1"/>
  <c r="R713" i="1"/>
  <c r="O713" i="1" s="1"/>
  <c r="L681" i="1"/>
  <c r="R681" i="1"/>
  <c r="O681" i="1" s="1"/>
  <c r="L649" i="1"/>
  <c r="R649" i="1"/>
  <c r="O649" i="1" s="1"/>
  <c r="R718" i="1"/>
  <c r="O718" i="1" s="1"/>
  <c r="L718" i="1"/>
  <c r="R686" i="1"/>
  <c r="O686" i="1" s="1"/>
  <c r="T686" i="1" s="1"/>
  <c r="L686" i="1"/>
  <c r="R654" i="1"/>
  <c r="O654" i="1" s="1"/>
  <c r="T654" i="1" s="1"/>
  <c r="L654" i="1"/>
  <c r="R699" i="1"/>
  <c r="O699" i="1" s="1"/>
  <c r="S699" i="1" s="1"/>
  <c r="L699" i="1"/>
  <c r="R667" i="1"/>
  <c r="O667" i="1" s="1"/>
  <c r="L667" i="1"/>
  <c r="R720" i="1"/>
  <c r="O720" i="1" s="1"/>
  <c r="L720" i="1"/>
  <c r="R688" i="1"/>
  <c r="O688" i="1" s="1"/>
  <c r="S688" i="1" s="1"/>
  <c r="L688" i="1"/>
  <c r="R656" i="1"/>
  <c r="O656" i="1" s="1"/>
  <c r="L656" i="1"/>
  <c r="R695" i="1"/>
  <c r="O695" i="1" s="1"/>
  <c r="L695" i="1"/>
  <c r="L709" i="1"/>
  <c r="R709" i="1"/>
  <c r="O709" i="1" s="1"/>
  <c r="S709" i="1" s="1"/>
  <c r="L677" i="1"/>
  <c r="R677" i="1"/>
  <c r="O677" i="1" s="1"/>
  <c r="L645" i="1"/>
  <c r="R645" i="1"/>
  <c r="O645" i="1" s="1"/>
  <c r="S645" i="1" s="1"/>
  <c r="R679" i="1"/>
  <c r="O679" i="1" s="1"/>
  <c r="T679" i="1" s="1"/>
  <c r="L679" i="1"/>
  <c r="R722" i="1"/>
  <c r="O722" i="1" s="1"/>
  <c r="L722" i="1"/>
  <c r="R690" i="1"/>
  <c r="O690" i="1" s="1"/>
  <c r="S690" i="1" s="1"/>
  <c r="L690" i="1"/>
  <c r="R658" i="1"/>
  <c r="O658" i="1" s="1"/>
  <c r="L658" i="1"/>
  <c r="R708" i="1"/>
  <c r="O708" i="1" s="1"/>
  <c r="L708" i="1"/>
  <c r="R676" i="1"/>
  <c r="O676" i="1" s="1"/>
  <c r="L676" i="1"/>
  <c r="R644" i="1"/>
  <c r="O644" i="1" s="1"/>
  <c r="L644" i="1"/>
  <c r="L705" i="1"/>
  <c r="R705" i="1"/>
  <c r="O705" i="1" s="1"/>
  <c r="T705" i="1" s="1"/>
  <c r="L673" i="1"/>
  <c r="R673" i="1"/>
  <c r="O673" i="1" s="1"/>
  <c r="R710" i="1"/>
  <c r="O710" i="1" s="1"/>
  <c r="S710" i="1" s="1"/>
  <c r="L710" i="1"/>
  <c r="R678" i="1"/>
  <c r="O678" i="1" s="1"/>
  <c r="L678" i="1"/>
  <c r="R646" i="1"/>
  <c r="O646" i="1" s="1"/>
  <c r="L646" i="1"/>
  <c r="R691" i="1"/>
  <c r="O691" i="1" s="1"/>
  <c r="L691" i="1"/>
  <c r="R659" i="1"/>
  <c r="O659" i="1" s="1"/>
  <c r="T659" i="1" s="1"/>
  <c r="L659" i="1"/>
  <c r="R712" i="1"/>
  <c r="O712" i="1" s="1"/>
  <c r="S712" i="1" s="1"/>
  <c r="L712" i="1"/>
  <c r="R680" i="1"/>
  <c r="O680" i="1" s="1"/>
  <c r="T680" i="1" s="1"/>
  <c r="L680" i="1"/>
  <c r="R648" i="1"/>
  <c r="O648" i="1" s="1"/>
  <c r="S648" i="1" s="1"/>
  <c r="L648" i="1"/>
  <c r="R671" i="1"/>
  <c r="O671" i="1" s="1"/>
  <c r="L671" i="1"/>
  <c r="L701" i="1"/>
  <c r="R701" i="1"/>
  <c r="O701" i="1" s="1"/>
  <c r="L669" i="1"/>
  <c r="R669" i="1"/>
  <c r="O669" i="1" s="1"/>
  <c r="S669" i="1" s="1"/>
  <c r="R719" i="1"/>
  <c r="O719" i="1" s="1"/>
  <c r="L719" i="1"/>
  <c r="R663" i="1"/>
  <c r="O663" i="1" s="1"/>
  <c r="S663" i="1" s="1"/>
  <c r="L663" i="1"/>
  <c r="R714" i="1"/>
  <c r="O714" i="1" s="1"/>
  <c r="L714" i="1"/>
  <c r="R682" i="1"/>
  <c r="O682" i="1" s="1"/>
  <c r="L682" i="1"/>
  <c r="R650" i="1"/>
  <c r="O650" i="1" s="1"/>
  <c r="T650" i="1" s="1"/>
  <c r="L650" i="1"/>
  <c r="R700" i="1"/>
  <c r="O700" i="1" s="1"/>
  <c r="L700" i="1"/>
  <c r="R668" i="1"/>
  <c r="O668" i="1" s="1"/>
  <c r="L668" i="1"/>
  <c r="L697" i="1"/>
  <c r="R697" i="1"/>
  <c r="O697" i="1" s="1"/>
  <c r="L665" i="1"/>
  <c r="R665" i="1"/>
  <c r="O665" i="1" s="1"/>
  <c r="T775" i="1"/>
  <c r="S775" i="1"/>
  <c r="S783" i="1"/>
  <c r="T783" i="1"/>
  <c r="T746" i="1"/>
  <c r="S746" i="1"/>
  <c r="S739" i="1"/>
  <c r="T739" i="1"/>
  <c r="S791" i="1"/>
  <c r="T791" i="1"/>
  <c r="T753" i="1"/>
  <c r="S753" i="1"/>
  <c r="S788" i="1"/>
  <c r="T788" i="1"/>
  <c r="S737" i="1"/>
  <c r="T737" i="1"/>
  <c r="T815" i="1"/>
  <c r="S815" i="1"/>
  <c r="S770" i="1"/>
  <c r="T770" i="1"/>
  <c r="S780" i="1"/>
  <c r="T780" i="1"/>
  <c r="S772" i="1"/>
  <c r="T772" i="1"/>
  <c r="S768" i="1"/>
  <c r="T768" i="1"/>
  <c r="S807" i="1"/>
  <c r="L624" i="1"/>
  <c r="R624" i="1" s="1"/>
  <c r="T725" i="1"/>
  <c r="T733" i="1"/>
  <c r="S821" i="1"/>
  <c r="T776" i="1"/>
  <c r="M80" i="1"/>
  <c r="T799" i="1"/>
  <c r="S799" i="1"/>
  <c r="S797" i="1"/>
  <c r="T797" i="1"/>
  <c r="M314" i="1"/>
  <c r="R420" i="1"/>
  <c r="R267" i="1"/>
  <c r="O267" i="1" s="1"/>
  <c r="P269" i="1"/>
  <c r="Q269" i="1" s="1"/>
  <c r="P274" i="1"/>
  <c r="Q274" i="1" s="1"/>
  <c r="P266" i="1"/>
  <c r="Q266" i="1" s="1"/>
  <c r="P296" i="1"/>
  <c r="Q296" i="1" s="1"/>
  <c r="P292" i="1"/>
  <c r="Q292" i="1" s="1"/>
  <c r="P272" i="1"/>
  <c r="Q272" i="1" s="1"/>
  <c r="P291" i="1"/>
  <c r="Q291" i="1" s="1"/>
  <c r="P271" i="1"/>
  <c r="Q271" i="1" s="1"/>
  <c r="P290" i="1"/>
  <c r="Q290" i="1" s="1"/>
  <c r="P276" i="1"/>
  <c r="Q276" i="1" s="1"/>
  <c r="R281" i="1"/>
  <c r="O281" i="1" s="1"/>
  <c r="P278" i="1"/>
  <c r="Q278" i="1" s="1"/>
  <c r="M421" i="1"/>
  <c r="R257" i="1"/>
  <c r="O257" i="1" s="1"/>
  <c r="P254" i="1"/>
  <c r="Q254" i="1" s="1"/>
  <c r="P239" i="1"/>
  <c r="Q239" i="1" s="1"/>
  <c r="P252" i="1"/>
  <c r="Q252" i="1" s="1"/>
  <c r="R230" i="1"/>
  <c r="P256" i="1"/>
  <c r="Q256" i="1" s="1"/>
  <c r="P240" i="1"/>
  <c r="Q240" i="1" s="1"/>
  <c r="M626" i="1"/>
  <c r="L626" i="1" s="1"/>
  <c r="R626" i="1" s="1"/>
  <c r="J694" i="1"/>
  <c r="I694" i="1"/>
  <c r="H694" i="1"/>
  <c r="P694" i="1" s="1"/>
  <c r="Q694" i="1" s="1"/>
  <c r="J701" i="1"/>
  <c r="I701" i="1"/>
  <c r="H701" i="1"/>
  <c r="P701" i="1" s="1"/>
  <c r="Q701" i="1" s="1"/>
  <c r="J682" i="1"/>
  <c r="I682" i="1"/>
  <c r="H682" i="1"/>
  <c r="P682" i="1" s="1"/>
  <c r="Q682" i="1" s="1"/>
  <c r="J713" i="1"/>
  <c r="I713" i="1"/>
  <c r="H713" i="1"/>
  <c r="P713" i="1" s="1"/>
  <c r="Q713" i="1" s="1"/>
  <c r="J715" i="1"/>
  <c r="H715" i="1"/>
  <c r="P715" i="1" s="1"/>
  <c r="Q715" i="1" s="1"/>
  <c r="I715" i="1"/>
  <c r="J683" i="1"/>
  <c r="H683" i="1"/>
  <c r="P683" i="1" s="1"/>
  <c r="Q683" i="1" s="1"/>
  <c r="I683" i="1"/>
  <c r="J651" i="1"/>
  <c r="H651" i="1"/>
  <c r="P651" i="1" s="1"/>
  <c r="Q651" i="1" s="1"/>
  <c r="I651" i="1"/>
  <c r="J704" i="1"/>
  <c r="I704" i="1"/>
  <c r="H704" i="1"/>
  <c r="P704" i="1" s="1"/>
  <c r="Q704" i="1" s="1"/>
  <c r="J672" i="1"/>
  <c r="I672" i="1"/>
  <c r="H672" i="1"/>
  <c r="P672" i="1" s="1"/>
  <c r="Q672" i="1" s="1"/>
  <c r="J640" i="1"/>
  <c r="I640" i="1"/>
  <c r="H640" i="1"/>
  <c r="J655" i="1"/>
  <c r="I655" i="1"/>
  <c r="H655" i="1"/>
  <c r="P655" i="1" s="1"/>
  <c r="Q655" i="1" s="1"/>
  <c r="J663" i="1"/>
  <c r="I663" i="1"/>
  <c r="H663" i="1"/>
  <c r="P663" i="1" s="1"/>
  <c r="Q663" i="1" s="1"/>
  <c r="J649" i="1"/>
  <c r="I649" i="1"/>
  <c r="H649" i="1"/>
  <c r="P649" i="1" s="1"/>
  <c r="Q649" i="1" s="1"/>
  <c r="J718" i="1"/>
  <c r="I718" i="1"/>
  <c r="H718" i="1"/>
  <c r="P718" i="1" s="1"/>
  <c r="Q718" i="1" s="1"/>
  <c r="J686" i="1"/>
  <c r="I686" i="1"/>
  <c r="H686" i="1"/>
  <c r="P686" i="1" s="1"/>
  <c r="Q686" i="1" s="1"/>
  <c r="J654" i="1"/>
  <c r="I654" i="1"/>
  <c r="H654" i="1"/>
  <c r="P654" i="1" s="1"/>
  <c r="Q654" i="1" s="1"/>
  <c r="J693" i="1"/>
  <c r="I693" i="1"/>
  <c r="H693" i="1"/>
  <c r="P693" i="1" s="1"/>
  <c r="Q693" i="1" s="1"/>
  <c r="J661" i="1"/>
  <c r="I661" i="1"/>
  <c r="H661" i="1"/>
  <c r="P661" i="1" s="1"/>
  <c r="Q661" i="1" s="1"/>
  <c r="J703" i="1"/>
  <c r="I703" i="1"/>
  <c r="H703" i="1"/>
  <c r="P703" i="1" s="1"/>
  <c r="Q703" i="1" s="1"/>
  <c r="J647" i="1"/>
  <c r="I647" i="1"/>
  <c r="H647" i="1"/>
  <c r="P647" i="1" s="1"/>
  <c r="Q647" i="1" s="1"/>
  <c r="J706" i="1"/>
  <c r="I706" i="1"/>
  <c r="H706" i="1"/>
  <c r="P706" i="1" s="1"/>
  <c r="Q706" i="1" s="1"/>
  <c r="J674" i="1"/>
  <c r="I674" i="1"/>
  <c r="H674" i="1"/>
  <c r="P674" i="1" s="1"/>
  <c r="Q674" i="1" s="1"/>
  <c r="J642" i="1"/>
  <c r="I642" i="1"/>
  <c r="H642" i="1"/>
  <c r="J692" i="1"/>
  <c r="H692" i="1"/>
  <c r="P692" i="1" s="1"/>
  <c r="Q692" i="1" s="1"/>
  <c r="I692" i="1"/>
  <c r="J660" i="1"/>
  <c r="H660" i="1"/>
  <c r="P660" i="1" s="1"/>
  <c r="Q660" i="1" s="1"/>
  <c r="I660" i="1"/>
  <c r="J705" i="1"/>
  <c r="I705" i="1"/>
  <c r="H705" i="1"/>
  <c r="P705" i="1" s="1"/>
  <c r="Q705" i="1" s="1"/>
  <c r="J673" i="1"/>
  <c r="I673" i="1"/>
  <c r="H673" i="1"/>
  <c r="P673" i="1" s="1"/>
  <c r="Q673" i="1" s="1"/>
  <c r="J641" i="1"/>
  <c r="I641" i="1"/>
  <c r="H641" i="1"/>
  <c r="J650" i="1"/>
  <c r="I650" i="1"/>
  <c r="H650" i="1"/>
  <c r="P650" i="1" s="1"/>
  <c r="Q650" i="1" s="1"/>
  <c r="J707" i="1"/>
  <c r="H707" i="1"/>
  <c r="P707" i="1" s="1"/>
  <c r="Q707" i="1" s="1"/>
  <c r="I707" i="1"/>
  <c r="J675" i="1"/>
  <c r="H675" i="1"/>
  <c r="P675" i="1" s="1"/>
  <c r="Q675" i="1" s="1"/>
  <c r="I675" i="1"/>
  <c r="J643" i="1"/>
  <c r="H643" i="1"/>
  <c r="I643" i="1"/>
  <c r="J696" i="1"/>
  <c r="I696" i="1"/>
  <c r="H696" i="1"/>
  <c r="P696" i="1" s="1"/>
  <c r="Q696" i="1" s="1"/>
  <c r="J664" i="1"/>
  <c r="I664" i="1"/>
  <c r="H664" i="1"/>
  <c r="P664" i="1" s="1"/>
  <c r="Q664" i="1" s="1"/>
  <c r="J711" i="1"/>
  <c r="I711" i="1"/>
  <c r="H711" i="1"/>
  <c r="P711" i="1" s="1"/>
  <c r="Q711" i="1" s="1"/>
  <c r="J719" i="1"/>
  <c r="I719" i="1"/>
  <c r="H719" i="1"/>
  <c r="P719" i="1" s="1"/>
  <c r="Q719" i="1" s="1"/>
  <c r="J668" i="1"/>
  <c r="H668" i="1"/>
  <c r="P668" i="1" s="1"/>
  <c r="Q668" i="1" s="1"/>
  <c r="I668" i="1"/>
  <c r="J710" i="1"/>
  <c r="I710" i="1"/>
  <c r="H710" i="1"/>
  <c r="P710" i="1" s="1"/>
  <c r="Q710" i="1" s="1"/>
  <c r="J678" i="1"/>
  <c r="I678" i="1"/>
  <c r="H678" i="1"/>
  <c r="P678" i="1" s="1"/>
  <c r="Q678" i="1" s="1"/>
  <c r="J646" i="1"/>
  <c r="I646" i="1"/>
  <c r="H646" i="1"/>
  <c r="P646" i="1" s="1"/>
  <c r="Q646" i="1" s="1"/>
  <c r="J717" i="1"/>
  <c r="I717" i="1"/>
  <c r="H717" i="1"/>
  <c r="P717" i="1" s="1"/>
  <c r="Q717" i="1" s="1"/>
  <c r="J685" i="1"/>
  <c r="I685" i="1"/>
  <c r="H685" i="1"/>
  <c r="P685" i="1" s="1"/>
  <c r="Q685" i="1" s="1"/>
  <c r="J653" i="1"/>
  <c r="I653" i="1"/>
  <c r="H653" i="1"/>
  <c r="P653" i="1" s="1"/>
  <c r="Q653" i="1" s="1"/>
  <c r="J687" i="1"/>
  <c r="I687" i="1"/>
  <c r="H687" i="1"/>
  <c r="P687" i="1" s="1"/>
  <c r="Q687" i="1" s="1"/>
  <c r="J639" i="1"/>
  <c r="I639" i="1"/>
  <c r="H639" i="1"/>
  <c r="J698" i="1"/>
  <c r="I698" i="1"/>
  <c r="H698" i="1"/>
  <c r="P698" i="1" s="1"/>
  <c r="Q698" i="1" s="1"/>
  <c r="J666" i="1"/>
  <c r="I666" i="1"/>
  <c r="H666" i="1"/>
  <c r="P666" i="1" s="1"/>
  <c r="Q666" i="1" s="1"/>
  <c r="J716" i="1"/>
  <c r="H716" i="1"/>
  <c r="P716" i="1" s="1"/>
  <c r="Q716" i="1" s="1"/>
  <c r="I716" i="1"/>
  <c r="J684" i="1"/>
  <c r="H684" i="1"/>
  <c r="P684" i="1" s="1"/>
  <c r="Q684" i="1" s="1"/>
  <c r="I684" i="1"/>
  <c r="J652" i="1"/>
  <c r="H652" i="1"/>
  <c r="P652" i="1" s="1"/>
  <c r="Q652" i="1" s="1"/>
  <c r="I652" i="1"/>
  <c r="J697" i="1"/>
  <c r="I697" i="1"/>
  <c r="H697" i="1"/>
  <c r="P697" i="1" s="1"/>
  <c r="Q697" i="1" s="1"/>
  <c r="J665" i="1"/>
  <c r="I665" i="1"/>
  <c r="H665" i="1"/>
  <c r="P665" i="1" s="1"/>
  <c r="Q665" i="1" s="1"/>
  <c r="J662" i="1"/>
  <c r="I662" i="1"/>
  <c r="H662" i="1"/>
  <c r="P662" i="1" s="1"/>
  <c r="Q662" i="1" s="1"/>
  <c r="J714" i="1"/>
  <c r="I714" i="1"/>
  <c r="H714" i="1"/>
  <c r="P714" i="1" s="1"/>
  <c r="Q714" i="1" s="1"/>
  <c r="J681" i="1"/>
  <c r="I681" i="1"/>
  <c r="H681" i="1"/>
  <c r="P681" i="1" s="1"/>
  <c r="Q681" i="1" s="1"/>
  <c r="J699" i="1"/>
  <c r="H699" i="1"/>
  <c r="P699" i="1" s="1"/>
  <c r="Q699" i="1" s="1"/>
  <c r="I699" i="1"/>
  <c r="J667" i="1"/>
  <c r="H667" i="1"/>
  <c r="P667" i="1" s="1"/>
  <c r="Q667" i="1" s="1"/>
  <c r="I667" i="1"/>
  <c r="J720" i="1"/>
  <c r="I720" i="1"/>
  <c r="H720" i="1"/>
  <c r="P720" i="1" s="1"/>
  <c r="Q720" i="1" s="1"/>
  <c r="J688" i="1"/>
  <c r="I688" i="1"/>
  <c r="H688" i="1"/>
  <c r="P688" i="1" s="1"/>
  <c r="Q688" i="1" s="1"/>
  <c r="J656" i="1"/>
  <c r="I656" i="1"/>
  <c r="H656" i="1"/>
  <c r="P656" i="1" s="1"/>
  <c r="Q656" i="1" s="1"/>
  <c r="J695" i="1"/>
  <c r="I695" i="1"/>
  <c r="H695" i="1"/>
  <c r="P695" i="1" s="1"/>
  <c r="Q695" i="1" s="1"/>
  <c r="J702" i="1"/>
  <c r="I702" i="1"/>
  <c r="H702" i="1"/>
  <c r="P702" i="1" s="1"/>
  <c r="Q702" i="1" s="1"/>
  <c r="J670" i="1"/>
  <c r="I670" i="1"/>
  <c r="H670" i="1"/>
  <c r="P670" i="1" s="1"/>
  <c r="Q670" i="1" s="1"/>
  <c r="J709" i="1"/>
  <c r="I709" i="1"/>
  <c r="H709" i="1"/>
  <c r="P709" i="1" s="1"/>
  <c r="Q709" i="1" s="1"/>
  <c r="J677" i="1"/>
  <c r="I677" i="1"/>
  <c r="H677" i="1"/>
  <c r="P677" i="1" s="1"/>
  <c r="Q677" i="1" s="1"/>
  <c r="J645" i="1"/>
  <c r="I645" i="1"/>
  <c r="H645" i="1"/>
  <c r="P645" i="1" s="1"/>
  <c r="Q645" i="1" s="1"/>
  <c r="J679" i="1"/>
  <c r="I679" i="1"/>
  <c r="H679" i="1"/>
  <c r="P679" i="1" s="1"/>
  <c r="Q679" i="1" s="1"/>
  <c r="J722" i="1"/>
  <c r="I722" i="1"/>
  <c r="H722" i="1"/>
  <c r="P722" i="1" s="1"/>
  <c r="Q722" i="1" s="1"/>
  <c r="J690" i="1"/>
  <c r="I690" i="1"/>
  <c r="H690" i="1"/>
  <c r="P690" i="1" s="1"/>
  <c r="Q690" i="1" s="1"/>
  <c r="J658" i="1"/>
  <c r="I658" i="1"/>
  <c r="H658" i="1"/>
  <c r="P658" i="1" s="1"/>
  <c r="Q658" i="1" s="1"/>
  <c r="J708" i="1"/>
  <c r="H708" i="1"/>
  <c r="P708" i="1" s="1"/>
  <c r="Q708" i="1" s="1"/>
  <c r="I708" i="1"/>
  <c r="J676" i="1"/>
  <c r="H676" i="1"/>
  <c r="P676" i="1" s="1"/>
  <c r="Q676" i="1" s="1"/>
  <c r="I676" i="1"/>
  <c r="J644" i="1"/>
  <c r="H644" i="1"/>
  <c r="P644" i="1" s="1"/>
  <c r="Q644" i="1" s="1"/>
  <c r="I644" i="1"/>
  <c r="J721" i="1"/>
  <c r="I721" i="1"/>
  <c r="H721" i="1"/>
  <c r="P721" i="1" s="1"/>
  <c r="Q721" i="1" s="1"/>
  <c r="J689" i="1"/>
  <c r="I689" i="1"/>
  <c r="H689" i="1"/>
  <c r="P689" i="1" s="1"/>
  <c r="Q689" i="1" s="1"/>
  <c r="J657" i="1"/>
  <c r="I657" i="1"/>
  <c r="H657" i="1"/>
  <c r="P657" i="1" s="1"/>
  <c r="Q657" i="1" s="1"/>
  <c r="J669" i="1"/>
  <c r="I669" i="1"/>
  <c r="H669" i="1"/>
  <c r="P669" i="1" s="1"/>
  <c r="Q669" i="1" s="1"/>
  <c r="J700" i="1"/>
  <c r="H700" i="1"/>
  <c r="P700" i="1" s="1"/>
  <c r="Q700" i="1" s="1"/>
  <c r="I700" i="1"/>
  <c r="J691" i="1"/>
  <c r="H691" i="1"/>
  <c r="P691" i="1" s="1"/>
  <c r="Q691" i="1" s="1"/>
  <c r="I691" i="1"/>
  <c r="J659" i="1"/>
  <c r="H659" i="1"/>
  <c r="P659" i="1" s="1"/>
  <c r="Q659" i="1" s="1"/>
  <c r="I659" i="1"/>
  <c r="J712" i="1"/>
  <c r="I712" i="1"/>
  <c r="H712" i="1"/>
  <c r="P712" i="1" s="1"/>
  <c r="Q712" i="1" s="1"/>
  <c r="J680" i="1"/>
  <c r="I680" i="1"/>
  <c r="H680" i="1"/>
  <c r="P680" i="1" s="1"/>
  <c r="Q680" i="1" s="1"/>
  <c r="J648" i="1"/>
  <c r="I648" i="1"/>
  <c r="H648" i="1"/>
  <c r="P648" i="1" s="1"/>
  <c r="Q648" i="1" s="1"/>
  <c r="J671" i="1"/>
  <c r="I671" i="1"/>
  <c r="H671" i="1"/>
  <c r="P671" i="1" s="1"/>
  <c r="Q671" i="1" s="1"/>
  <c r="J517" i="1"/>
  <c r="I517" i="1"/>
  <c r="H517" i="1"/>
  <c r="J295" i="1"/>
  <c r="I295" i="1"/>
  <c r="H295" i="1"/>
  <c r="J310" i="1"/>
  <c r="I310" i="1"/>
  <c r="H310" i="1"/>
  <c r="J302" i="1"/>
  <c r="I302" i="1"/>
  <c r="H302" i="1"/>
  <c r="J294" i="1"/>
  <c r="I294" i="1"/>
  <c r="H294" i="1"/>
  <c r="J286" i="1"/>
  <c r="I286" i="1"/>
  <c r="H286" i="1"/>
  <c r="J271" i="1"/>
  <c r="I271" i="1"/>
  <c r="H271" i="1"/>
  <c r="J239" i="1"/>
  <c r="I239" i="1"/>
  <c r="H239" i="1"/>
  <c r="J260" i="1"/>
  <c r="H260" i="1"/>
  <c r="I260" i="1"/>
  <c r="J257" i="1"/>
  <c r="I257" i="1"/>
  <c r="H257" i="1"/>
  <c r="J283" i="1"/>
  <c r="I283" i="1"/>
  <c r="H283" i="1"/>
  <c r="J251" i="1"/>
  <c r="I251" i="1"/>
  <c r="H251" i="1"/>
  <c r="J277" i="1"/>
  <c r="H277" i="1"/>
  <c r="I277" i="1"/>
  <c r="J245" i="1"/>
  <c r="I245" i="1"/>
  <c r="H245" i="1"/>
  <c r="J258" i="1"/>
  <c r="I258" i="1"/>
  <c r="H258" i="1"/>
  <c r="J280" i="1"/>
  <c r="I280" i="1"/>
  <c r="H280" i="1"/>
  <c r="J309" i="1"/>
  <c r="H309" i="1"/>
  <c r="I309" i="1"/>
  <c r="J301" i="1"/>
  <c r="I301" i="1"/>
  <c r="H301" i="1"/>
  <c r="J293" i="1"/>
  <c r="I293" i="1"/>
  <c r="H293" i="1"/>
  <c r="J272" i="1"/>
  <c r="I272" i="1"/>
  <c r="H272" i="1"/>
  <c r="J256" i="1"/>
  <c r="I256" i="1"/>
  <c r="H256" i="1"/>
  <c r="J270" i="1"/>
  <c r="I270" i="1"/>
  <c r="H270" i="1"/>
  <c r="J238" i="1"/>
  <c r="I238" i="1"/>
  <c r="H238" i="1"/>
  <c r="J240" i="1"/>
  <c r="I240" i="1"/>
  <c r="H240" i="1"/>
  <c r="J232" i="1"/>
  <c r="I232" i="1"/>
  <c r="H232" i="1"/>
  <c r="J311" i="1"/>
  <c r="I311" i="1"/>
  <c r="H311" i="1"/>
  <c r="J308" i="1"/>
  <c r="H308" i="1"/>
  <c r="I308" i="1"/>
  <c r="J300" i="1"/>
  <c r="H300" i="1"/>
  <c r="I300" i="1"/>
  <c r="J292" i="1"/>
  <c r="H292" i="1"/>
  <c r="I292" i="1"/>
  <c r="J263" i="1"/>
  <c r="R263" i="1" s="1"/>
  <c r="O263" i="1" s="1"/>
  <c r="I263" i="1"/>
  <c r="H263" i="1"/>
  <c r="J231" i="1"/>
  <c r="I231" i="1"/>
  <c r="H231" i="1"/>
  <c r="J284" i="1"/>
  <c r="H284" i="1"/>
  <c r="I284" i="1"/>
  <c r="J252" i="1"/>
  <c r="H252" i="1"/>
  <c r="I252" i="1"/>
  <c r="J281" i="1"/>
  <c r="I281" i="1"/>
  <c r="H281" i="1"/>
  <c r="J249" i="1"/>
  <c r="I249" i="1"/>
  <c r="H249" i="1"/>
  <c r="J275" i="1"/>
  <c r="I275" i="1"/>
  <c r="H275" i="1"/>
  <c r="J243" i="1"/>
  <c r="I243" i="1"/>
  <c r="H243" i="1"/>
  <c r="J269" i="1"/>
  <c r="H269" i="1"/>
  <c r="I269" i="1"/>
  <c r="J237" i="1"/>
  <c r="I237" i="1"/>
  <c r="H237" i="1"/>
  <c r="J282" i="1"/>
  <c r="H282" i="1"/>
  <c r="I282" i="1"/>
  <c r="J250" i="1"/>
  <c r="I250" i="1"/>
  <c r="H250" i="1"/>
  <c r="J278" i="1"/>
  <c r="I278" i="1"/>
  <c r="H278" i="1"/>
  <c r="J307" i="1"/>
  <c r="I307" i="1"/>
  <c r="H307" i="1"/>
  <c r="J299" i="1"/>
  <c r="I299" i="1"/>
  <c r="H299" i="1"/>
  <c r="J291" i="1"/>
  <c r="I291" i="1"/>
  <c r="H291" i="1"/>
  <c r="J248" i="1"/>
  <c r="I248" i="1"/>
  <c r="H248" i="1"/>
  <c r="J262" i="1"/>
  <c r="I262" i="1"/>
  <c r="H262" i="1"/>
  <c r="J230" i="1"/>
  <c r="I230" i="1"/>
  <c r="H230" i="1"/>
  <c r="J246" i="1"/>
  <c r="I246" i="1"/>
  <c r="H246" i="1"/>
  <c r="J306" i="1"/>
  <c r="I306" i="1"/>
  <c r="H306" i="1"/>
  <c r="J298" i="1"/>
  <c r="H298" i="1"/>
  <c r="I298" i="1"/>
  <c r="J290" i="1"/>
  <c r="I290" i="1"/>
  <c r="H290" i="1"/>
  <c r="J255" i="1"/>
  <c r="I255" i="1"/>
  <c r="H255" i="1"/>
  <c r="J264" i="1"/>
  <c r="I264" i="1"/>
  <c r="H264" i="1"/>
  <c r="J276" i="1"/>
  <c r="H276" i="1"/>
  <c r="I276" i="1"/>
  <c r="J244" i="1"/>
  <c r="H244" i="1"/>
  <c r="I244" i="1"/>
  <c r="J273" i="1"/>
  <c r="I273" i="1"/>
  <c r="H273" i="1"/>
  <c r="J241" i="1"/>
  <c r="I241" i="1"/>
  <c r="H241" i="1"/>
  <c r="J267" i="1"/>
  <c r="I267" i="1"/>
  <c r="H267" i="1"/>
  <c r="J235" i="1"/>
  <c r="I235" i="1"/>
  <c r="H235" i="1"/>
  <c r="J261" i="1"/>
  <c r="I261" i="1"/>
  <c r="H261" i="1"/>
  <c r="J229" i="1"/>
  <c r="H229" i="1"/>
  <c r="I229" i="1"/>
  <c r="J274" i="1"/>
  <c r="H274" i="1"/>
  <c r="I274" i="1"/>
  <c r="J242" i="1"/>
  <c r="H242" i="1"/>
  <c r="I242" i="1"/>
  <c r="J287" i="1"/>
  <c r="I287" i="1"/>
  <c r="H287" i="1"/>
  <c r="J305" i="1"/>
  <c r="I305" i="1"/>
  <c r="H305" i="1"/>
  <c r="J297" i="1"/>
  <c r="I297" i="1"/>
  <c r="H297" i="1"/>
  <c r="J289" i="1"/>
  <c r="I289" i="1"/>
  <c r="H289" i="1"/>
  <c r="J254" i="1"/>
  <c r="I254" i="1"/>
  <c r="H254" i="1"/>
  <c r="J303" i="1"/>
  <c r="I303" i="1"/>
  <c r="H303" i="1"/>
  <c r="J312" i="1"/>
  <c r="I312" i="1"/>
  <c r="H312" i="1"/>
  <c r="J304" i="1"/>
  <c r="I304" i="1"/>
  <c r="H304" i="1"/>
  <c r="J296" i="1"/>
  <c r="I296" i="1"/>
  <c r="H296" i="1"/>
  <c r="J288" i="1"/>
  <c r="I288" i="1"/>
  <c r="H288" i="1"/>
  <c r="J279" i="1"/>
  <c r="I279" i="1"/>
  <c r="H279" i="1"/>
  <c r="J247" i="1"/>
  <c r="I247" i="1"/>
  <c r="H247" i="1"/>
  <c r="J268" i="1"/>
  <c r="H268" i="1"/>
  <c r="I268" i="1"/>
  <c r="J236" i="1"/>
  <c r="H236" i="1"/>
  <c r="I236" i="1"/>
  <c r="J265" i="1"/>
  <c r="I265" i="1"/>
  <c r="H265" i="1"/>
  <c r="J233" i="1"/>
  <c r="I233" i="1"/>
  <c r="H233" i="1"/>
  <c r="J259" i="1"/>
  <c r="I259" i="1"/>
  <c r="H259" i="1"/>
  <c r="J285" i="1"/>
  <c r="H285" i="1"/>
  <c r="I285" i="1"/>
  <c r="J253" i="1"/>
  <c r="I253" i="1"/>
  <c r="H253" i="1"/>
  <c r="J266" i="1"/>
  <c r="I266" i="1"/>
  <c r="H266" i="1"/>
  <c r="J234" i="1"/>
  <c r="H234" i="1"/>
  <c r="I234" i="1"/>
  <c r="P242" i="1" l="1"/>
  <c r="Q242" i="1" s="1"/>
  <c r="S694" i="1"/>
  <c r="L421" i="1"/>
  <c r="R421" i="1" s="1"/>
  <c r="S705" i="1"/>
  <c r="S680" i="1"/>
  <c r="T690" i="1"/>
  <c r="S679" i="1"/>
  <c r="S664" i="1"/>
  <c r="T712" i="1"/>
  <c r="T709" i="1"/>
  <c r="T721" i="1"/>
  <c r="S686" i="1"/>
  <c r="S661" i="1"/>
  <c r="S689" i="1"/>
  <c r="T669" i="1"/>
  <c r="S714" i="1"/>
  <c r="T714" i="1"/>
  <c r="S681" i="1"/>
  <c r="T681" i="1"/>
  <c r="S713" i="1"/>
  <c r="T713" i="1"/>
  <c r="S676" i="1"/>
  <c r="T676" i="1"/>
  <c r="T699" i="1"/>
  <c r="S715" i="1"/>
  <c r="S716" i="1"/>
  <c r="T645" i="1"/>
  <c r="S670" i="1"/>
  <c r="S704" i="1"/>
  <c r="T704" i="1"/>
  <c r="S701" i="1"/>
  <c r="T701" i="1"/>
  <c r="S722" i="1"/>
  <c r="T722" i="1"/>
  <c r="S666" i="1"/>
  <c r="T666" i="1"/>
  <c r="S662" i="1"/>
  <c r="T662" i="1"/>
  <c r="T652" i="1"/>
  <c r="S652" i="1"/>
  <c r="T697" i="1"/>
  <c r="S697" i="1"/>
  <c r="S696" i="1"/>
  <c r="T696" i="1"/>
  <c r="S667" i="1"/>
  <c r="T667" i="1"/>
  <c r="S653" i="1"/>
  <c r="T653" i="1"/>
  <c r="T682" i="1"/>
  <c r="S682" i="1"/>
  <c r="T702" i="1"/>
  <c r="S702" i="1"/>
  <c r="T711" i="1"/>
  <c r="S711" i="1"/>
  <c r="S668" i="1"/>
  <c r="T668" i="1"/>
  <c r="T687" i="1"/>
  <c r="S687" i="1"/>
  <c r="S717" i="1"/>
  <c r="T717" i="1"/>
  <c r="T708" i="1"/>
  <c r="S708" i="1"/>
  <c r="S660" i="1"/>
  <c r="T660" i="1"/>
  <c r="T718" i="1"/>
  <c r="S718" i="1"/>
  <c r="T673" i="1"/>
  <c r="S673" i="1"/>
  <c r="S665" i="1"/>
  <c r="T665" i="1"/>
  <c r="S655" i="1"/>
  <c r="T655" i="1"/>
  <c r="S706" i="1"/>
  <c r="T706" i="1"/>
  <c r="T698" i="1"/>
  <c r="S698" i="1"/>
  <c r="S677" i="1"/>
  <c r="T677" i="1"/>
  <c r="S671" i="1"/>
  <c r="T671" i="1"/>
  <c r="S672" i="1"/>
  <c r="T672" i="1"/>
  <c r="S703" i="1"/>
  <c r="T703" i="1"/>
  <c r="S649" i="1"/>
  <c r="T649" i="1"/>
  <c r="T691" i="1"/>
  <c r="S691" i="1"/>
  <c r="T656" i="1"/>
  <c r="S656" i="1"/>
  <c r="S692" i="1"/>
  <c r="T692" i="1"/>
  <c r="S646" i="1"/>
  <c r="T646" i="1"/>
  <c r="T700" i="1"/>
  <c r="S700" i="1"/>
  <c r="S678" i="1"/>
  <c r="T678" i="1"/>
  <c r="S720" i="1"/>
  <c r="T720" i="1"/>
  <c r="S674" i="1"/>
  <c r="T674" i="1"/>
  <c r="T644" i="1"/>
  <c r="S644" i="1"/>
  <c r="S719" i="1"/>
  <c r="T719" i="1"/>
  <c r="S658" i="1"/>
  <c r="T658" i="1"/>
  <c r="T684" i="1"/>
  <c r="S684" i="1"/>
  <c r="S685" i="1"/>
  <c r="T685" i="1"/>
  <c r="T695" i="1"/>
  <c r="S695" i="1"/>
  <c r="T657" i="1"/>
  <c r="T647" i="1"/>
  <c r="S651" i="1"/>
  <c r="T663" i="1"/>
  <c r="S659" i="1"/>
  <c r="T688" i="1"/>
  <c r="S683" i="1"/>
  <c r="P624" i="1"/>
  <c r="Q624" i="1" s="1"/>
  <c r="S650" i="1"/>
  <c r="T648" i="1"/>
  <c r="S707" i="1"/>
  <c r="T710" i="1"/>
  <c r="S654" i="1"/>
  <c r="T693" i="1"/>
  <c r="S675" i="1"/>
  <c r="M81" i="1"/>
  <c r="P625" i="1"/>
  <c r="Q625" i="1" s="1"/>
  <c r="R9" i="1"/>
  <c r="P12" i="1"/>
  <c r="Q12" i="1" s="1"/>
  <c r="P11" i="1"/>
  <c r="Q11" i="1" s="1"/>
  <c r="P10" i="1"/>
  <c r="Q10" i="1" s="1"/>
  <c r="P263" i="1"/>
  <c r="Q263" i="1" s="1"/>
  <c r="R237" i="1"/>
  <c r="R245" i="1"/>
  <c r="P244" i="1"/>
  <c r="Q244" i="1" s="1"/>
  <c r="P232" i="1"/>
  <c r="Q232" i="1" s="1"/>
  <c r="P268" i="1"/>
  <c r="Q268" i="1" s="1"/>
  <c r="P298" i="1"/>
  <c r="Q298" i="1" s="1"/>
  <c r="P299" i="1"/>
  <c r="Q299" i="1" s="1"/>
  <c r="P288" i="1"/>
  <c r="Q288" i="1" s="1"/>
  <c r="P286" i="1"/>
  <c r="Q286" i="1" s="1"/>
  <c r="R265" i="1"/>
  <c r="O265" i="1" s="1"/>
  <c r="R278" i="1"/>
  <c r="O278" i="1" s="1"/>
  <c r="R286" i="1"/>
  <c r="O286" i="1" s="1"/>
  <c r="P243" i="1"/>
  <c r="Q243" i="1" s="1"/>
  <c r="P230" i="1"/>
  <c r="Q230" i="1" s="1"/>
  <c r="P235" i="1"/>
  <c r="Q235" i="1" s="1"/>
  <c r="P231" i="1"/>
  <c r="Q231" i="1" s="1"/>
  <c r="P255" i="1"/>
  <c r="Q255" i="1" s="1"/>
  <c r="R289" i="1"/>
  <c r="O289" i="1" s="1"/>
  <c r="P306" i="1"/>
  <c r="Q306" i="1" s="1"/>
  <c r="P307" i="1"/>
  <c r="Q307" i="1" s="1"/>
  <c r="P264" i="1"/>
  <c r="Q264" i="1" s="1"/>
  <c r="P294" i="1"/>
  <c r="Q294" i="1" s="1"/>
  <c r="P287" i="1"/>
  <c r="Q287" i="1" s="1"/>
  <c r="R292" i="1"/>
  <c r="O292" i="1" s="1"/>
  <c r="R252" i="1"/>
  <c r="O252" i="1" s="1"/>
  <c r="P236" i="1"/>
  <c r="Q236" i="1" s="1"/>
  <c r="R233" i="1"/>
  <c r="P238" i="1"/>
  <c r="Q238" i="1" s="1"/>
  <c r="P259" i="1"/>
  <c r="Q259" i="1" s="1"/>
  <c r="R297" i="1"/>
  <c r="O297" i="1" s="1"/>
  <c r="P300" i="1"/>
  <c r="Q300" i="1" s="1"/>
  <c r="P279" i="1"/>
  <c r="Q279" i="1" s="1"/>
  <c r="R293" i="1"/>
  <c r="O293" i="1" s="1"/>
  <c r="P302" i="1"/>
  <c r="Q302" i="1" s="1"/>
  <c r="P295" i="1"/>
  <c r="Q295" i="1" s="1"/>
  <c r="R232" i="1"/>
  <c r="R235" i="1"/>
  <c r="P262" i="1"/>
  <c r="Q262" i="1" s="1"/>
  <c r="P248" i="1"/>
  <c r="Q248" i="1" s="1"/>
  <c r="R241" i="1"/>
  <c r="P260" i="1"/>
  <c r="Q260" i="1" s="1"/>
  <c r="R305" i="1"/>
  <c r="O305" i="1" s="1"/>
  <c r="P304" i="1"/>
  <c r="Q304" i="1" s="1"/>
  <c r="P308" i="1"/>
  <c r="Q308" i="1" s="1"/>
  <c r="R301" i="1"/>
  <c r="O301" i="1" s="1"/>
  <c r="P310" i="1"/>
  <c r="Q310" i="1" s="1"/>
  <c r="P303" i="1"/>
  <c r="Q303" i="1" s="1"/>
  <c r="R260" i="1"/>
  <c r="O260" i="1" s="1"/>
  <c r="R256" i="1"/>
  <c r="O256" i="1" s="1"/>
  <c r="R231" i="1"/>
  <c r="P234" i="1"/>
  <c r="Q234" i="1" s="1"/>
  <c r="P258" i="1"/>
  <c r="Q258" i="1" s="1"/>
  <c r="P253" i="1"/>
  <c r="Q253" i="1" s="1"/>
  <c r="P261" i="1"/>
  <c r="Q261" i="1" s="1"/>
  <c r="P247" i="1"/>
  <c r="Q247" i="1" s="1"/>
  <c r="R285" i="1"/>
  <c r="O285" i="1" s="1"/>
  <c r="R273" i="1"/>
  <c r="O273" i="1" s="1"/>
  <c r="P280" i="1"/>
  <c r="Q280" i="1" s="1"/>
  <c r="P270" i="1"/>
  <c r="Q270" i="1" s="1"/>
  <c r="R309" i="1"/>
  <c r="O309" i="1" s="1"/>
  <c r="R277" i="1"/>
  <c r="O277" i="1" s="1"/>
  <c r="R311" i="1"/>
  <c r="O311" i="1" s="1"/>
  <c r="R306" i="1"/>
  <c r="O306" i="1" s="1"/>
  <c r="P293" i="1"/>
  <c r="Q293" i="1" s="1"/>
  <c r="R244" i="1"/>
  <c r="R269" i="1"/>
  <c r="O269" i="1" s="1"/>
  <c r="R229" i="1"/>
  <c r="P246" i="1"/>
  <c r="Q246" i="1" s="1"/>
  <c r="R249" i="1"/>
  <c r="O249" i="1" s="1"/>
  <c r="P251" i="1"/>
  <c r="Q251" i="1" s="1"/>
  <c r="P275" i="1"/>
  <c r="Q275" i="1" s="1"/>
  <c r="P283" i="1"/>
  <c r="Q283" i="1" s="1"/>
  <c r="P284" i="1"/>
  <c r="Q284" i="1" s="1"/>
  <c r="P282" i="1"/>
  <c r="Q282" i="1" s="1"/>
  <c r="P312" i="1"/>
  <c r="Q312" i="1" s="1"/>
  <c r="P267" i="1"/>
  <c r="Q267" i="1" s="1"/>
  <c r="R274" i="1"/>
  <c r="O274" i="1" s="1"/>
  <c r="R304" i="1"/>
  <c r="O304" i="1" s="1"/>
  <c r="R223" i="1"/>
  <c r="P223" i="1"/>
  <c r="Q223" i="1" s="1"/>
  <c r="P215" i="1"/>
  <c r="Q215" i="1" s="1"/>
  <c r="R215" i="1"/>
  <c r="P228" i="1"/>
  <c r="Q228" i="1" s="1"/>
  <c r="R228" i="1"/>
  <c r="R261" i="1"/>
  <c r="O261" i="1" s="1"/>
  <c r="M315" i="1"/>
  <c r="P311" i="1"/>
  <c r="Q311" i="1" s="1"/>
  <c r="R253" i="1"/>
  <c r="O253" i="1" s="1"/>
  <c r="P224" i="1"/>
  <c r="Q224" i="1" s="1"/>
  <c r="R224" i="1"/>
  <c r="P216" i="1"/>
  <c r="Q216" i="1" s="1"/>
  <c r="R216" i="1"/>
  <c r="R259" i="1"/>
  <c r="O259" i="1" s="1"/>
  <c r="R255" i="1"/>
  <c r="O255" i="1" s="1"/>
  <c r="P297" i="1"/>
  <c r="Q297" i="1" s="1"/>
  <c r="R270" i="1"/>
  <c r="O270" i="1" s="1"/>
  <c r="R291" i="1"/>
  <c r="O291" i="1" s="1"/>
  <c r="R282" i="1"/>
  <c r="O282" i="1" s="1"/>
  <c r="P281" i="1"/>
  <c r="Q281" i="1" s="1"/>
  <c r="R300" i="1"/>
  <c r="O300" i="1" s="1"/>
  <c r="P229" i="1"/>
  <c r="Q229" i="1" s="1"/>
  <c r="R248" i="1"/>
  <c r="O248" i="1" s="1"/>
  <c r="P301" i="1"/>
  <c r="Q301" i="1" s="1"/>
  <c r="R234" i="1"/>
  <c r="P233" i="1"/>
  <c r="Q233" i="1" s="1"/>
  <c r="R294" i="1"/>
  <c r="O294" i="1" s="1"/>
  <c r="P305" i="1"/>
  <c r="Q305" i="1" s="1"/>
  <c r="R238" i="1"/>
  <c r="R287" i="1"/>
  <c r="O287" i="1" s="1"/>
  <c r="P257" i="1"/>
  <c r="Q257" i="1" s="1"/>
  <c r="R243" i="1"/>
  <c r="R239" i="1"/>
  <c r="R312" i="1"/>
  <c r="O312" i="1" s="1"/>
  <c r="P227" i="1"/>
  <c r="Q227" i="1" s="1"/>
  <c r="R227" i="1"/>
  <c r="R225" i="1"/>
  <c r="P225" i="1"/>
  <c r="Q225" i="1" s="1"/>
  <c r="P226" i="1"/>
  <c r="Q226" i="1" s="1"/>
  <c r="R226" i="1"/>
  <c r="R262" i="1"/>
  <c r="O262" i="1" s="1"/>
  <c r="R290" i="1"/>
  <c r="O290" i="1" s="1"/>
  <c r="P273" i="1"/>
  <c r="Q273" i="1" s="1"/>
  <c r="R299" i="1"/>
  <c r="O299" i="1" s="1"/>
  <c r="P285" i="1"/>
  <c r="Q285" i="1" s="1"/>
  <c r="R276" i="1"/>
  <c r="O276" i="1" s="1"/>
  <c r="R308" i="1"/>
  <c r="O308" i="1" s="1"/>
  <c r="R240" i="1"/>
  <c r="R284" i="1"/>
  <c r="O284" i="1" s="1"/>
  <c r="P309" i="1"/>
  <c r="Q309" i="1" s="1"/>
  <c r="P237" i="1"/>
  <c r="Q237" i="1" s="1"/>
  <c r="R272" i="1"/>
  <c r="O272" i="1" s="1"/>
  <c r="R302" i="1"/>
  <c r="O302" i="1" s="1"/>
  <c r="R242" i="1"/>
  <c r="P241" i="1"/>
  <c r="Q241" i="1" s="1"/>
  <c r="R295" i="1"/>
  <c r="O295" i="1" s="1"/>
  <c r="P289" i="1"/>
  <c r="Q289" i="1" s="1"/>
  <c r="R246" i="1"/>
  <c r="O246" i="1" s="1"/>
  <c r="R288" i="1"/>
  <c r="O288" i="1" s="1"/>
  <c r="R251" i="1"/>
  <c r="O251" i="1" s="1"/>
  <c r="P218" i="1"/>
  <c r="Q218" i="1" s="1"/>
  <c r="R218" i="1"/>
  <c r="P313" i="1"/>
  <c r="Q313" i="1" s="1"/>
  <c r="R313" i="1"/>
  <c r="O313" i="1" s="1"/>
  <c r="P219" i="1"/>
  <c r="Q219" i="1" s="1"/>
  <c r="R219" i="1"/>
  <c r="P222" i="1"/>
  <c r="Q222" i="1" s="1"/>
  <c r="R222" i="1"/>
  <c r="P220" i="1"/>
  <c r="Q220" i="1" s="1"/>
  <c r="R220" i="1"/>
  <c r="R266" i="1"/>
  <c r="O266" i="1" s="1"/>
  <c r="P265" i="1"/>
  <c r="Q265" i="1" s="1"/>
  <c r="R298" i="1"/>
  <c r="O298" i="1" s="1"/>
  <c r="P277" i="1"/>
  <c r="Q277" i="1" s="1"/>
  <c r="R268" i="1"/>
  <c r="O268" i="1" s="1"/>
  <c r="R307" i="1"/>
  <c r="O307" i="1" s="1"/>
  <c r="R275" i="1"/>
  <c r="O275" i="1" s="1"/>
  <c r="R271" i="1"/>
  <c r="O271" i="1" s="1"/>
  <c r="R254" i="1"/>
  <c r="O254" i="1" s="1"/>
  <c r="R283" i="1"/>
  <c r="O283" i="1" s="1"/>
  <c r="R279" i="1"/>
  <c r="O279" i="1" s="1"/>
  <c r="R258" i="1"/>
  <c r="O258" i="1" s="1"/>
  <c r="R280" i="1"/>
  <c r="O280" i="1" s="1"/>
  <c r="R264" i="1"/>
  <c r="O264" i="1" s="1"/>
  <c r="R310" i="1"/>
  <c r="O310" i="1" s="1"/>
  <c r="P245" i="1"/>
  <c r="Q245" i="1" s="1"/>
  <c r="R236" i="1"/>
  <c r="R303" i="1"/>
  <c r="O303" i="1" s="1"/>
  <c r="R250" i="1"/>
  <c r="O250" i="1" s="1"/>
  <c r="P249" i="1"/>
  <c r="Q249" i="1" s="1"/>
  <c r="R296" i="1"/>
  <c r="O296" i="1" s="1"/>
  <c r="R247" i="1"/>
  <c r="O247" i="1" s="1"/>
  <c r="P221" i="1"/>
  <c r="Q221" i="1" s="1"/>
  <c r="R221" i="1"/>
  <c r="R217" i="1"/>
  <c r="P217" i="1"/>
  <c r="Q217" i="1" s="1"/>
  <c r="M627" i="1"/>
  <c r="L627" i="1" s="1"/>
  <c r="R627" i="1" s="1"/>
  <c r="M422" i="1"/>
  <c r="P419" i="1"/>
  <c r="Q419" i="1" s="1"/>
  <c r="P420" i="1"/>
  <c r="Q420" i="1" s="1"/>
  <c r="P421" i="1"/>
  <c r="Q421" i="1" s="1"/>
  <c r="R214" i="1"/>
  <c r="P214" i="1"/>
  <c r="Q214" i="1" s="1"/>
  <c r="M423" i="1" l="1"/>
  <c r="L423" i="1" s="1"/>
  <c r="L422" i="1"/>
  <c r="O52" i="1"/>
  <c r="O53" i="1"/>
  <c r="O54" i="1"/>
  <c r="O15" i="1"/>
  <c r="O17" i="1"/>
  <c r="O20" i="1"/>
  <c r="O22" i="1"/>
  <c r="O23" i="1"/>
  <c r="O30" i="1"/>
  <c r="O31" i="1"/>
  <c r="O33" i="1"/>
  <c r="O40" i="1"/>
  <c r="O43" i="1"/>
  <c r="O47" i="1"/>
  <c r="O50" i="1"/>
  <c r="T50" i="1" s="1"/>
  <c r="O51" i="1"/>
  <c r="O48" i="1"/>
  <c r="T48" i="1" s="1"/>
  <c r="O49" i="1"/>
  <c r="O46" i="1"/>
  <c r="S46" i="1" s="1"/>
  <c r="O42" i="1"/>
  <c r="O34" i="1"/>
  <c r="O45" i="1"/>
  <c r="O41" i="1"/>
  <c r="S41" i="1" s="1"/>
  <c r="O44" i="1"/>
  <c r="O38" i="1"/>
  <c r="T38" i="1" s="1"/>
  <c r="O24" i="1"/>
  <c r="O39" i="1"/>
  <c r="O36" i="1"/>
  <c r="T36" i="1" s="1"/>
  <c r="O27" i="1"/>
  <c r="O37" i="1"/>
  <c r="O25" i="1"/>
  <c r="O35" i="1"/>
  <c r="O28" i="1"/>
  <c r="T28" i="1" s="1"/>
  <c r="O26" i="1"/>
  <c r="O32" i="1"/>
  <c r="O21" i="1"/>
  <c r="S21" i="1" s="1"/>
  <c r="O29" i="1"/>
  <c r="M628" i="1"/>
  <c r="L628" i="1" s="1"/>
  <c r="R628" i="1" s="1"/>
  <c r="O10" i="1"/>
  <c r="O12" i="1"/>
  <c r="O11" i="1"/>
  <c r="O13" i="1"/>
  <c r="O16" i="1"/>
  <c r="T16" i="1" s="1"/>
  <c r="O14" i="1"/>
  <c r="O18" i="1"/>
  <c r="O19" i="1"/>
  <c r="S19" i="1" s="1"/>
  <c r="M82" i="1"/>
  <c r="P626" i="1"/>
  <c r="Q626" i="1" s="1"/>
  <c r="P627" i="1"/>
  <c r="Q627" i="1" s="1"/>
  <c r="M316" i="1"/>
  <c r="P314" i="1"/>
  <c r="Q314" i="1" s="1"/>
  <c r="R314" i="1"/>
  <c r="O314" i="1" s="1"/>
  <c r="P422" i="1"/>
  <c r="Q422" i="1" s="1"/>
  <c r="P9" i="1"/>
  <c r="M424" i="1"/>
  <c r="L424" i="1" s="1"/>
  <c r="I17" i="11"/>
  <c r="I10" i="11"/>
  <c r="I18" i="11"/>
  <c r="J15" i="11"/>
  <c r="J16" i="11"/>
  <c r="J17" i="11"/>
  <c r="J18" i="11"/>
  <c r="J10" i="11"/>
  <c r="G18" i="11"/>
  <c r="F16" i="11"/>
  <c r="F15" i="11"/>
  <c r="G16" i="11"/>
  <c r="G10" i="11"/>
  <c r="G17" i="11"/>
  <c r="G15" i="11"/>
  <c r="F18" i="11"/>
  <c r="F10" i="11"/>
  <c r="K17" i="11"/>
  <c r="K18" i="11"/>
  <c r="K15" i="11"/>
  <c r="K16" i="11"/>
  <c r="F17" i="11"/>
  <c r="S52" i="1" l="1"/>
  <c r="T52" i="1"/>
  <c r="T54" i="1"/>
  <c r="S54" i="1"/>
  <c r="T53" i="1"/>
  <c r="S53" i="1"/>
  <c r="S33" i="1"/>
  <c r="T33" i="1"/>
  <c r="T22" i="1"/>
  <c r="S22" i="1"/>
  <c r="S47" i="1"/>
  <c r="T47" i="1"/>
  <c r="T31" i="1"/>
  <c r="S31" i="1"/>
  <c r="T43" i="1"/>
  <c r="S43" i="1"/>
  <c r="T30" i="1"/>
  <c r="S30" i="1"/>
  <c r="S17" i="1"/>
  <c r="T17" i="1"/>
  <c r="S40" i="1"/>
  <c r="T40" i="1"/>
  <c r="S23" i="1"/>
  <c r="T23" i="1"/>
  <c r="S15" i="1"/>
  <c r="T15" i="1"/>
  <c r="S50" i="1"/>
  <c r="S51" i="1"/>
  <c r="T51" i="1"/>
  <c r="S48" i="1"/>
  <c r="S49" i="1"/>
  <c r="T49" i="1"/>
  <c r="T46" i="1"/>
  <c r="T42" i="1"/>
  <c r="S42" i="1"/>
  <c r="S34" i="1"/>
  <c r="T34" i="1"/>
  <c r="T45" i="1"/>
  <c r="S45" i="1"/>
  <c r="T41" i="1"/>
  <c r="T44" i="1"/>
  <c r="S44" i="1"/>
  <c r="S38" i="1"/>
  <c r="T39" i="1"/>
  <c r="S39" i="1"/>
  <c r="S24" i="1"/>
  <c r="T24" i="1"/>
  <c r="S36" i="1"/>
  <c r="T37" i="1"/>
  <c r="S37" i="1"/>
  <c r="S27" i="1"/>
  <c r="T27" i="1"/>
  <c r="T35" i="1"/>
  <c r="S35" i="1"/>
  <c r="S25" i="1"/>
  <c r="T25" i="1"/>
  <c r="S28" i="1"/>
  <c r="S26" i="1"/>
  <c r="T26" i="1"/>
  <c r="T32" i="1"/>
  <c r="S32" i="1"/>
  <c r="T21" i="1"/>
  <c r="S29" i="1"/>
  <c r="T29" i="1"/>
  <c r="M629" i="1"/>
  <c r="L629" i="1" s="1"/>
  <c r="R629" i="1" s="1"/>
  <c r="T19" i="1"/>
  <c r="S20" i="1"/>
  <c r="T20" i="1"/>
  <c r="S16" i="1"/>
  <c r="T18" i="1"/>
  <c r="S18" i="1"/>
  <c r="S13" i="1"/>
  <c r="T13" i="1"/>
  <c r="S14" i="1"/>
  <c r="T14" i="1"/>
  <c r="M83" i="1"/>
  <c r="P628" i="1"/>
  <c r="Q628" i="1" s="1"/>
  <c r="P315" i="1"/>
  <c r="Q315" i="1" s="1"/>
  <c r="R315" i="1"/>
  <c r="O315" i="1" s="1"/>
  <c r="M317" i="1"/>
  <c r="R422" i="1"/>
  <c r="M630" i="1"/>
  <c r="L630" i="1" s="1"/>
  <c r="R630" i="1" s="1"/>
  <c r="R423" i="1"/>
  <c r="P423" i="1"/>
  <c r="Q423" i="1" s="1"/>
  <c r="M425" i="1"/>
  <c r="L425" i="1" s="1"/>
  <c r="K11" i="11"/>
  <c r="J11" i="11"/>
  <c r="I11" i="11"/>
  <c r="H9" i="11"/>
  <c r="G11" i="11"/>
  <c r="J14" i="11"/>
  <c r="F13" i="11"/>
  <c r="F14" i="11"/>
  <c r="E18" i="11"/>
  <c r="I13" i="11"/>
  <c r="E10" i="11"/>
  <c r="L9" i="11"/>
  <c r="K13" i="11"/>
  <c r="F8" i="11"/>
  <c r="K10" i="11"/>
  <c r="K12" i="11"/>
  <c r="F9" i="11"/>
  <c r="L14" i="11"/>
  <c r="I15" i="11"/>
  <c r="F12" i="11"/>
  <c r="J9" i="11"/>
  <c r="K9" i="11"/>
  <c r="F11" i="11"/>
  <c r="E13" i="11"/>
  <c r="M84" i="1" l="1"/>
  <c r="P629" i="1"/>
  <c r="Q629" i="1" s="1"/>
  <c r="R316" i="1"/>
  <c r="P316" i="1"/>
  <c r="Q316" i="1" s="1"/>
  <c r="M318" i="1"/>
  <c r="M631" i="1"/>
  <c r="L631" i="1" s="1"/>
  <c r="R631" i="1" s="1"/>
  <c r="P424" i="1"/>
  <c r="Q424" i="1" s="1"/>
  <c r="R424" i="1"/>
  <c r="M426" i="1"/>
  <c r="L426" i="1" s="1"/>
  <c r="I12" i="11"/>
  <c r="I14" i="11"/>
  <c r="I8" i="11"/>
  <c r="H8" i="11"/>
  <c r="H17" i="11"/>
  <c r="H18" i="11"/>
  <c r="H11" i="11"/>
  <c r="H15" i="11"/>
  <c r="H16" i="11"/>
  <c r="G9" i="11"/>
  <c r="G8" i="11"/>
  <c r="E8" i="11"/>
  <c r="E11" i="11"/>
  <c r="E9" i="11"/>
  <c r="J13" i="11"/>
  <c r="K8" i="11"/>
  <c r="H10" i="11"/>
  <c r="I9" i="11"/>
  <c r="I16" i="11"/>
  <c r="E16" i="11"/>
  <c r="E15" i="11"/>
  <c r="J12" i="11"/>
  <c r="H13" i="11"/>
  <c r="L11" i="11"/>
  <c r="L16" i="11"/>
  <c r="L18" i="11"/>
  <c r="L15" i="11"/>
  <c r="L17" i="11"/>
  <c r="L10" i="11"/>
  <c r="G12" i="11"/>
  <c r="G13" i="11"/>
  <c r="K14" i="11"/>
  <c r="J8" i="11"/>
  <c r="O316" i="1" l="1"/>
  <c r="M85" i="1"/>
  <c r="P630" i="1"/>
  <c r="Q630" i="1" s="1"/>
  <c r="P317" i="1"/>
  <c r="Q317" i="1" s="1"/>
  <c r="R317" i="1"/>
  <c r="M319" i="1"/>
  <c r="M632" i="1"/>
  <c r="L632" i="1" s="1"/>
  <c r="R632" i="1" s="1"/>
  <c r="P425" i="1"/>
  <c r="Q425" i="1" s="1"/>
  <c r="R425" i="1"/>
  <c r="M427" i="1"/>
  <c r="L427" i="1" s="1"/>
  <c r="H12" i="11"/>
  <c r="H14" i="11"/>
  <c r="E14" i="11"/>
  <c r="L8" i="11"/>
  <c r="O317" i="1" l="1"/>
  <c r="M86" i="1"/>
  <c r="P631" i="1"/>
  <c r="Q631" i="1" s="1"/>
  <c r="M320" i="1"/>
  <c r="R318" i="1"/>
  <c r="P318" i="1"/>
  <c r="Q318" i="1" s="1"/>
  <c r="M633" i="1"/>
  <c r="L633" i="1" s="1"/>
  <c r="R633" i="1" s="1"/>
  <c r="P426" i="1"/>
  <c r="Q426" i="1" s="1"/>
  <c r="R426" i="1"/>
  <c r="M428" i="1"/>
  <c r="L428" i="1" s="1"/>
  <c r="E12" i="11"/>
  <c r="E17" i="11"/>
  <c r="L13" i="11"/>
  <c r="L12" i="11"/>
  <c r="O318" i="1" l="1"/>
  <c r="M87" i="1"/>
  <c r="P632" i="1"/>
  <c r="Q632" i="1" s="1"/>
  <c r="M321" i="1"/>
  <c r="R319" i="1"/>
  <c r="P319" i="1"/>
  <c r="Q319" i="1" s="1"/>
  <c r="M634" i="1"/>
  <c r="L634" i="1" s="1"/>
  <c r="R634" i="1" s="1"/>
  <c r="R427" i="1"/>
  <c r="P427" i="1"/>
  <c r="Q427" i="1" s="1"/>
  <c r="M429" i="1"/>
  <c r="L429" i="1" s="1"/>
  <c r="Q9" i="1"/>
  <c r="L7" i="11"/>
  <c r="K7" i="11"/>
  <c r="J7" i="11"/>
  <c r="H7" i="11"/>
  <c r="I7" i="11"/>
  <c r="O319" i="1" l="1"/>
  <c r="M88" i="1"/>
  <c r="P633" i="1"/>
  <c r="Q633" i="1" s="1"/>
  <c r="R320" i="1"/>
  <c r="P320" i="1"/>
  <c r="Q320" i="1" s="1"/>
  <c r="M322" i="1"/>
  <c r="M635" i="1"/>
  <c r="L635" i="1" s="1"/>
  <c r="R635" i="1" s="1"/>
  <c r="P428" i="1"/>
  <c r="Q428" i="1" s="1"/>
  <c r="R428" i="1"/>
  <c r="M430" i="1"/>
  <c r="L430" i="1" s="1"/>
  <c r="D8" i="11"/>
  <c r="G7" i="11"/>
  <c r="O320" i="1" l="1"/>
  <c r="M89" i="1"/>
  <c r="P634" i="1"/>
  <c r="Q634" i="1" s="1"/>
  <c r="R321" i="1"/>
  <c r="O321" i="1" s="1"/>
  <c r="P321" i="1"/>
  <c r="Q321" i="1" s="1"/>
  <c r="M323" i="1"/>
  <c r="M636" i="1"/>
  <c r="L636" i="1" s="1"/>
  <c r="R636" i="1" s="1"/>
  <c r="P429" i="1"/>
  <c r="Q429" i="1" s="1"/>
  <c r="R429" i="1"/>
  <c r="M431" i="1"/>
  <c r="L431" i="1" s="1"/>
  <c r="D19" i="11"/>
  <c r="D11" i="11"/>
  <c r="D13" i="11"/>
  <c r="D9" i="11"/>
  <c r="D12" i="11"/>
  <c r="D18" i="11"/>
  <c r="U20" i="11"/>
  <c r="U21" i="11"/>
  <c r="U23" i="11"/>
  <c r="U24" i="11"/>
  <c r="U25" i="11"/>
  <c r="U26" i="11"/>
  <c r="U27" i="11"/>
  <c r="U28" i="11"/>
  <c r="U29" i="11"/>
  <c r="U31" i="11"/>
  <c r="U32" i="11"/>
  <c r="U33" i="11"/>
  <c r="U35" i="11"/>
  <c r="U36" i="11"/>
  <c r="P31" i="11"/>
  <c r="Q31" i="11" s="1"/>
  <c r="P23" i="11"/>
  <c r="Q23" i="11" s="1"/>
  <c r="P36" i="11"/>
  <c r="P35" i="11"/>
  <c r="P34" i="11"/>
  <c r="P33" i="11"/>
  <c r="P32" i="11"/>
  <c r="Q32" i="11" s="1"/>
  <c r="P30" i="11"/>
  <c r="Q30" i="11" s="1"/>
  <c r="P29" i="11"/>
  <c r="Q29" i="11" s="1"/>
  <c r="P28" i="11"/>
  <c r="P27" i="11"/>
  <c r="P26" i="11"/>
  <c r="P25" i="11"/>
  <c r="P24" i="11"/>
  <c r="Q24" i="11" s="1"/>
  <c r="P22" i="11"/>
  <c r="Q22" i="11" s="1"/>
  <c r="P21" i="11"/>
  <c r="Q21" i="11" s="1"/>
  <c r="P20" i="11"/>
  <c r="Q20" i="11" s="1"/>
  <c r="U34" i="11"/>
  <c r="U30" i="11"/>
  <c r="U22" i="11"/>
  <c r="B1" i="11"/>
  <c r="M90" i="1" l="1"/>
  <c r="P635" i="1"/>
  <c r="Q635" i="1" s="1"/>
  <c r="M324" i="1"/>
  <c r="P322" i="1"/>
  <c r="Q322" i="1" s="1"/>
  <c r="R322" i="1"/>
  <c r="O322" i="1" s="1"/>
  <c r="M637" i="1"/>
  <c r="L637" i="1" s="1"/>
  <c r="R637" i="1" s="1"/>
  <c r="M432" i="1"/>
  <c r="L432" i="1" s="1"/>
  <c r="P430" i="1"/>
  <c r="Q430" i="1" s="1"/>
  <c r="R430" i="1"/>
  <c r="D10" i="11"/>
  <c r="D16" i="11"/>
  <c r="D14" i="11"/>
  <c r="D17" i="11"/>
  <c r="D15" i="11"/>
  <c r="O25" i="11"/>
  <c r="Q25" i="11"/>
  <c r="O33" i="11"/>
  <c r="Q33" i="11"/>
  <c r="N34" i="11"/>
  <c r="Q34" i="11"/>
  <c r="N26" i="11"/>
  <c r="Q26" i="11"/>
  <c r="O35" i="11"/>
  <c r="Q35" i="11"/>
  <c r="N27" i="11"/>
  <c r="Q27" i="11"/>
  <c r="O36" i="11"/>
  <c r="Q36" i="11"/>
  <c r="O28" i="11"/>
  <c r="Q28" i="11"/>
  <c r="N30" i="11"/>
  <c r="N22" i="11"/>
  <c r="N31" i="11"/>
  <c r="N23" i="11"/>
  <c r="N36" i="11"/>
  <c r="N28" i="11"/>
  <c r="N20" i="11"/>
  <c r="N35" i="11"/>
  <c r="N21" i="11"/>
  <c r="N33" i="11"/>
  <c r="N25" i="11"/>
  <c r="N29" i="11"/>
  <c r="N32" i="11"/>
  <c r="N24" i="11"/>
  <c r="O22" i="11"/>
  <c r="W23" i="11"/>
  <c r="V25" i="11"/>
  <c r="W34" i="11"/>
  <c r="V35" i="11"/>
  <c r="O32" i="11"/>
  <c r="O30" i="11"/>
  <c r="O27" i="11"/>
  <c r="O24" i="11"/>
  <c r="O26" i="11"/>
  <c r="O34" i="11"/>
  <c r="O20" i="11"/>
  <c r="O21" i="11"/>
  <c r="O29" i="11"/>
  <c r="O23" i="11"/>
  <c r="O31" i="11"/>
  <c r="M91" i="1" l="1"/>
  <c r="P636" i="1"/>
  <c r="Q636" i="1" s="1"/>
  <c r="P323" i="1"/>
  <c r="Q323" i="1" s="1"/>
  <c r="R323" i="1"/>
  <c r="O323" i="1" s="1"/>
  <c r="M325" i="1"/>
  <c r="M638" i="1"/>
  <c r="L638" i="1" s="1"/>
  <c r="R638" i="1" s="1"/>
  <c r="P431" i="1"/>
  <c r="Q431" i="1" s="1"/>
  <c r="R431" i="1"/>
  <c r="M433" i="1"/>
  <c r="L433" i="1" s="1"/>
  <c r="V34" i="11"/>
  <c r="W35" i="11"/>
  <c r="V23" i="11"/>
  <c r="W25" i="11"/>
  <c r="M92" i="1" l="1"/>
  <c r="P637" i="1"/>
  <c r="Q637" i="1" s="1"/>
  <c r="M326" i="1"/>
  <c r="R324" i="1"/>
  <c r="O324" i="1" s="1"/>
  <c r="P324" i="1"/>
  <c r="Q324" i="1" s="1"/>
  <c r="M639" i="1"/>
  <c r="L639" i="1" s="1"/>
  <c r="R639" i="1" s="1"/>
  <c r="R432" i="1"/>
  <c r="P432" i="1"/>
  <c r="Q432" i="1" s="1"/>
  <c r="M434" i="1"/>
  <c r="L434" i="1" s="1"/>
  <c r="W24" i="11"/>
  <c r="V24" i="11"/>
  <c r="V33" i="11"/>
  <c r="W33" i="11"/>
  <c r="W22" i="11"/>
  <c r="V22" i="11"/>
  <c r="W30" i="11"/>
  <c r="V30" i="11"/>
  <c r="V29" i="11"/>
  <c r="W29" i="11"/>
  <c r="V27" i="11"/>
  <c r="W27" i="11"/>
  <c r="V28" i="11"/>
  <c r="W28" i="11"/>
  <c r="V20" i="11"/>
  <c r="W20" i="11"/>
  <c r="W32" i="11"/>
  <c r="V32" i="11"/>
  <c r="V36" i="11"/>
  <c r="W36" i="11"/>
  <c r="W31" i="11"/>
  <c r="V31" i="11"/>
  <c r="V21" i="11"/>
  <c r="W21" i="11"/>
  <c r="W26" i="11"/>
  <c r="V26" i="11"/>
  <c r="D7" i="11"/>
  <c r="M93" i="1" l="1"/>
  <c r="P638" i="1"/>
  <c r="Q638" i="1" s="1"/>
  <c r="R325" i="1"/>
  <c r="O325" i="1" s="1"/>
  <c r="P325" i="1"/>
  <c r="Q325" i="1" s="1"/>
  <c r="M327" i="1"/>
  <c r="M640" i="1"/>
  <c r="L640" i="1" s="1"/>
  <c r="R640" i="1" s="1"/>
  <c r="P433" i="1"/>
  <c r="Q433" i="1" s="1"/>
  <c r="R433" i="1"/>
  <c r="M435" i="1"/>
  <c r="L435" i="1" s="1"/>
  <c r="F7" i="11"/>
  <c r="E7" i="11"/>
  <c r="M94" i="1" l="1"/>
  <c r="P639" i="1"/>
  <c r="Q639" i="1" s="1"/>
  <c r="R326" i="1"/>
  <c r="O326" i="1" s="1"/>
  <c r="P326" i="1"/>
  <c r="Q326" i="1" s="1"/>
  <c r="M328" i="1"/>
  <c r="M641" i="1"/>
  <c r="L641" i="1" s="1"/>
  <c r="R641" i="1" s="1"/>
  <c r="P434" i="1"/>
  <c r="Q434" i="1" s="1"/>
  <c r="R434" i="1"/>
  <c r="M436" i="1"/>
  <c r="L436" i="1" s="1"/>
  <c r="M95" i="1" l="1"/>
  <c r="P640" i="1"/>
  <c r="Q640" i="1" s="1"/>
  <c r="R327" i="1"/>
  <c r="O327" i="1" s="1"/>
  <c r="P327" i="1"/>
  <c r="Q327" i="1" s="1"/>
  <c r="M329" i="1"/>
  <c r="M642" i="1"/>
  <c r="L642" i="1" s="1"/>
  <c r="R642" i="1" s="1"/>
  <c r="M437" i="1"/>
  <c r="L437" i="1" s="1"/>
  <c r="R435" i="1"/>
  <c r="P435" i="1"/>
  <c r="Q435" i="1" s="1"/>
  <c r="M96" i="1" l="1"/>
  <c r="P641" i="1"/>
  <c r="Q641" i="1" s="1"/>
  <c r="R328" i="1"/>
  <c r="O328" i="1" s="1"/>
  <c r="P328" i="1"/>
  <c r="Q328" i="1" s="1"/>
  <c r="M330" i="1"/>
  <c r="M643" i="1"/>
  <c r="L643" i="1" s="1"/>
  <c r="R643" i="1" s="1"/>
  <c r="P436" i="1"/>
  <c r="Q436" i="1" s="1"/>
  <c r="R436" i="1"/>
  <c r="M438" i="1"/>
  <c r="L438" i="1" s="1"/>
  <c r="O640" i="1" l="1"/>
  <c r="O628" i="1"/>
  <c r="O642" i="1"/>
  <c r="O639" i="1"/>
  <c r="O638" i="1"/>
  <c r="O643" i="1"/>
  <c r="O625" i="1"/>
  <c r="O624" i="1"/>
  <c r="O626" i="1"/>
  <c r="O629" i="1"/>
  <c r="O627" i="1"/>
  <c r="O631" i="1"/>
  <c r="O630" i="1"/>
  <c r="O632" i="1"/>
  <c r="O633" i="1"/>
  <c r="O634" i="1"/>
  <c r="O635" i="1"/>
  <c r="O637" i="1"/>
  <c r="O636" i="1"/>
  <c r="O641" i="1"/>
  <c r="M97" i="1"/>
  <c r="P642" i="1"/>
  <c r="Q642" i="1" s="1"/>
  <c r="M331" i="1"/>
  <c r="P329" i="1"/>
  <c r="Q329" i="1" s="1"/>
  <c r="R329" i="1"/>
  <c r="O329" i="1" s="1"/>
  <c r="M644" i="1"/>
  <c r="R437" i="1"/>
  <c r="P437" i="1"/>
  <c r="Q437" i="1" s="1"/>
  <c r="M439" i="1"/>
  <c r="L439" i="1" s="1"/>
  <c r="M98" i="1" l="1"/>
  <c r="P643" i="1"/>
  <c r="Q643" i="1" s="1"/>
  <c r="P330" i="1"/>
  <c r="Q330" i="1" s="1"/>
  <c r="R330" i="1"/>
  <c r="O330" i="1" s="1"/>
  <c r="M332" i="1"/>
  <c r="M645" i="1"/>
  <c r="P438" i="1"/>
  <c r="Q438" i="1" s="1"/>
  <c r="R438" i="1"/>
  <c r="M440" i="1"/>
  <c r="L440" i="1" s="1"/>
  <c r="M99" i="1" l="1"/>
  <c r="T634" i="1"/>
  <c r="S634" i="1"/>
  <c r="S637" i="1"/>
  <c r="T637" i="1"/>
  <c r="S632" i="1"/>
  <c r="T632" i="1"/>
  <c r="T639" i="1"/>
  <c r="S639" i="1"/>
  <c r="S638" i="1"/>
  <c r="T638" i="1"/>
  <c r="T642" i="1"/>
  <c r="S642" i="1"/>
  <c r="T640" i="1"/>
  <c r="S640" i="1"/>
  <c r="T636" i="1"/>
  <c r="S636" i="1"/>
  <c r="M333" i="1"/>
  <c r="P331" i="1"/>
  <c r="Q331" i="1" s="1"/>
  <c r="R331" i="1"/>
  <c r="O331" i="1" s="1"/>
  <c r="M646" i="1"/>
  <c r="P439" i="1"/>
  <c r="Q439" i="1" s="1"/>
  <c r="R439" i="1"/>
  <c r="M441" i="1"/>
  <c r="L441" i="1" s="1"/>
  <c r="M100" i="1" l="1"/>
  <c r="S630" i="1"/>
  <c r="S629" i="1"/>
  <c r="S626" i="1"/>
  <c r="T633" i="1"/>
  <c r="S633" i="1"/>
  <c r="S628" i="1"/>
  <c r="S641" i="1"/>
  <c r="T641" i="1"/>
  <c r="S627" i="1"/>
  <c r="S635" i="1"/>
  <c r="T635" i="1"/>
  <c r="S625" i="1"/>
  <c r="S631" i="1"/>
  <c r="T643" i="1"/>
  <c r="S643" i="1"/>
  <c r="R332" i="1"/>
  <c r="O332" i="1" s="1"/>
  <c r="P332" i="1"/>
  <c r="Q332" i="1" s="1"/>
  <c r="M334" i="1"/>
  <c r="M647" i="1"/>
  <c r="R440" i="1"/>
  <c r="P440" i="1"/>
  <c r="Q440" i="1" s="1"/>
  <c r="M442" i="1"/>
  <c r="L442" i="1" s="1"/>
  <c r="M101" i="1" l="1"/>
  <c r="P333" i="1"/>
  <c r="Q333" i="1" s="1"/>
  <c r="R333" i="1"/>
  <c r="O333" i="1" s="1"/>
  <c r="M335" i="1"/>
  <c r="M648" i="1"/>
  <c r="P441" i="1"/>
  <c r="Q441" i="1" s="1"/>
  <c r="R441" i="1"/>
  <c r="M443" i="1"/>
  <c r="L443" i="1" s="1"/>
  <c r="M102" i="1" l="1"/>
  <c r="M336" i="1"/>
  <c r="P334" i="1"/>
  <c r="Q334" i="1" s="1"/>
  <c r="R334" i="1"/>
  <c r="O334" i="1" s="1"/>
  <c r="M649" i="1"/>
  <c r="R442" i="1"/>
  <c r="O442" i="1" s="1"/>
  <c r="P442" i="1"/>
  <c r="Q442" i="1" s="1"/>
  <c r="M444" i="1"/>
  <c r="M103" i="1" l="1"/>
  <c r="P335" i="1"/>
  <c r="Q335" i="1" s="1"/>
  <c r="R335" i="1"/>
  <c r="O335" i="1" s="1"/>
  <c r="M337" i="1"/>
  <c r="M650" i="1"/>
  <c r="R443" i="1"/>
  <c r="O443" i="1" s="1"/>
  <c r="P443" i="1"/>
  <c r="Q443" i="1" s="1"/>
  <c r="M445" i="1"/>
  <c r="M104" i="1" l="1"/>
  <c r="M338" i="1"/>
  <c r="R336" i="1"/>
  <c r="O336" i="1" s="1"/>
  <c r="P336" i="1"/>
  <c r="Q336" i="1" s="1"/>
  <c r="M651" i="1"/>
  <c r="P444" i="1"/>
  <c r="Q444" i="1" s="1"/>
  <c r="R444" i="1"/>
  <c r="M446" i="1"/>
  <c r="O444" i="1" l="1"/>
  <c r="M105" i="1"/>
  <c r="P337" i="1"/>
  <c r="Q337" i="1" s="1"/>
  <c r="R337" i="1"/>
  <c r="O337" i="1" s="1"/>
  <c r="M339" i="1"/>
  <c r="M447" i="1"/>
  <c r="M652" i="1"/>
  <c r="P445" i="1"/>
  <c r="Q445" i="1" s="1"/>
  <c r="R445" i="1"/>
  <c r="O445" i="1" s="1"/>
  <c r="M106" i="1" l="1"/>
  <c r="R338" i="1"/>
  <c r="O338" i="1" s="1"/>
  <c r="P338" i="1"/>
  <c r="Q338" i="1" s="1"/>
  <c r="M340" i="1"/>
  <c r="R446" i="1"/>
  <c r="P446" i="1"/>
  <c r="Q446" i="1" s="1"/>
  <c r="M448" i="1"/>
  <c r="M653" i="1"/>
  <c r="O446" i="1" l="1"/>
  <c r="M107" i="1"/>
  <c r="M341" i="1"/>
  <c r="P339" i="1"/>
  <c r="Q339" i="1" s="1"/>
  <c r="R339" i="1"/>
  <c r="O339" i="1" s="1"/>
  <c r="M449" i="1"/>
  <c r="R447" i="1"/>
  <c r="O447" i="1" s="1"/>
  <c r="P447" i="1"/>
  <c r="Q447" i="1" s="1"/>
  <c r="M654" i="1"/>
  <c r="M108" i="1" l="1"/>
  <c r="R340" i="1"/>
  <c r="O340" i="1" s="1"/>
  <c r="P340" i="1"/>
  <c r="Q340" i="1" s="1"/>
  <c r="M342" i="1"/>
  <c r="R448" i="1"/>
  <c r="P448" i="1"/>
  <c r="Q448" i="1" s="1"/>
  <c r="M450" i="1"/>
  <c r="M655" i="1"/>
  <c r="O448" i="1" l="1"/>
  <c r="M109" i="1"/>
  <c r="P341" i="1"/>
  <c r="Q341" i="1" s="1"/>
  <c r="R341" i="1"/>
  <c r="O341" i="1" s="1"/>
  <c r="M343" i="1"/>
  <c r="R449" i="1"/>
  <c r="P449" i="1"/>
  <c r="Q449" i="1" s="1"/>
  <c r="M451" i="1"/>
  <c r="M656" i="1"/>
  <c r="O449" i="1" l="1"/>
  <c r="M110" i="1"/>
  <c r="P342" i="1"/>
  <c r="Q342" i="1" s="1"/>
  <c r="R342" i="1"/>
  <c r="O342" i="1" s="1"/>
  <c r="M344" i="1"/>
  <c r="R450" i="1"/>
  <c r="O450" i="1" s="1"/>
  <c r="P450" i="1"/>
  <c r="Q450" i="1" s="1"/>
  <c r="M452" i="1"/>
  <c r="M657" i="1"/>
  <c r="M111" i="1" l="1"/>
  <c r="P343" i="1"/>
  <c r="Q343" i="1" s="1"/>
  <c r="R343" i="1"/>
  <c r="O343" i="1" s="1"/>
  <c r="M345" i="1"/>
  <c r="R451" i="1"/>
  <c r="O451" i="1" s="1"/>
  <c r="P451" i="1"/>
  <c r="Q451" i="1" s="1"/>
  <c r="M453" i="1"/>
  <c r="M658" i="1"/>
  <c r="M112" i="1" l="1"/>
  <c r="R344" i="1"/>
  <c r="O344" i="1" s="1"/>
  <c r="P344" i="1"/>
  <c r="Q344" i="1" s="1"/>
  <c r="M346" i="1"/>
  <c r="P452" i="1"/>
  <c r="Q452" i="1" s="1"/>
  <c r="R452" i="1"/>
  <c r="O452" i="1" s="1"/>
  <c r="M454" i="1"/>
  <c r="M659" i="1"/>
  <c r="M113" i="1" l="1"/>
  <c r="M347" i="1"/>
  <c r="P345" i="1"/>
  <c r="Q345" i="1" s="1"/>
  <c r="R345" i="1"/>
  <c r="O345" i="1" s="1"/>
  <c r="R453" i="1"/>
  <c r="O453" i="1" s="1"/>
  <c r="P453" i="1"/>
  <c r="Q453" i="1" s="1"/>
  <c r="M455" i="1"/>
  <c r="M660" i="1"/>
  <c r="M114" i="1" l="1"/>
  <c r="R346" i="1"/>
  <c r="O346" i="1" s="1"/>
  <c r="P346" i="1"/>
  <c r="Q346" i="1" s="1"/>
  <c r="M348" i="1"/>
  <c r="P454" i="1"/>
  <c r="Q454" i="1" s="1"/>
  <c r="R454" i="1"/>
  <c r="O454" i="1" s="1"/>
  <c r="M456" i="1"/>
  <c r="M661" i="1"/>
  <c r="M115" i="1" l="1"/>
  <c r="R347" i="1"/>
  <c r="O347" i="1" s="1"/>
  <c r="P347" i="1"/>
  <c r="Q347" i="1" s="1"/>
  <c r="M349" i="1"/>
  <c r="R455" i="1"/>
  <c r="O455" i="1" s="1"/>
  <c r="P455" i="1"/>
  <c r="Q455" i="1" s="1"/>
  <c r="M457" i="1"/>
  <c r="M662" i="1"/>
  <c r="M116" i="1" l="1"/>
  <c r="R348" i="1"/>
  <c r="O348" i="1" s="1"/>
  <c r="P348" i="1"/>
  <c r="Q348" i="1" s="1"/>
  <c r="M350" i="1"/>
  <c r="R456" i="1"/>
  <c r="O456" i="1" s="1"/>
  <c r="P456" i="1"/>
  <c r="Q456" i="1" s="1"/>
  <c r="M458" i="1"/>
  <c r="M663" i="1"/>
  <c r="M117" i="1" l="1"/>
  <c r="R349" i="1"/>
  <c r="O349" i="1" s="1"/>
  <c r="P349" i="1"/>
  <c r="Q349" i="1" s="1"/>
  <c r="M351" i="1"/>
  <c r="R457" i="1"/>
  <c r="O457" i="1" s="1"/>
  <c r="P457" i="1"/>
  <c r="Q457" i="1" s="1"/>
  <c r="M459" i="1"/>
  <c r="M664" i="1"/>
  <c r="M118" i="1" l="1"/>
  <c r="P350" i="1"/>
  <c r="Q350" i="1" s="1"/>
  <c r="R350" i="1"/>
  <c r="O350" i="1" s="1"/>
  <c r="M352" i="1"/>
  <c r="R458" i="1"/>
  <c r="O458" i="1" s="1"/>
  <c r="P458" i="1"/>
  <c r="Q458" i="1" s="1"/>
  <c r="M460" i="1"/>
  <c r="M665" i="1"/>
  <c r="M119" i="1" l="1"/>
  <c r="R351" i="1"/>
  <c r="O351" i="1" s="1"/>
  <c r="P351" i="1"/>
  <c r="Q351" i="1" s="1"/>
  <c r="M353" i="1"/>
  <c r="M461" i="1"/>
  <c r="R459" i="1"/>
  <c r="O459" i="1" s="1"/>
  <c r="P459" i="1"/>
  <c r="Q459" i="1" s="1"/>
  <c r="M666" i="1"/>
  <c r="M120" i="1" l="1"/>
  <c r="R352" i="1"/>
  <c r="O352" i="1" s="1"/>
  <c r="P352" i="1"/>
  <c r="Q352" i="1" s="1"/>
  <c r="M354" i="1"/>
  <c r="P460" i="1"/>
  <c r="Q460" i="1" s="1"/>
  <c r="R460" i="1"/>
  <c r="O460" i="1" s="1"/>
  <c r="M462" i="1"/>
  <c r="M667" i="1"/>
  <c r="M121" i="1" l="1"/>
  <c r="R353" i="1"/>
  <c r="O353" i="1" s="1"/>
  <c r="P353" i="1"/>
  <c r="Q353" i="1" s="1"/>
  <c r="M355" i="1"/>
  <c r="M463" i="1"/>
  <c r="P461" i="1"/>
  <c r="Q461" i="1" s="1"/>
  <c r="R461" i="1"/>
  <c r="O461" i="1" s="1"/>
  <c r="M668" i="1"/>
  <c r="M122" i="1" l="1"/>
  <c r="P354" i="1"/>
  <c r="Q354" i="1" s="1"/>
  <c r="R354" i="1"/>
  <c r="O354" i="1" s="1"/>
  <c r="M356" i="1"/>
  <c r="R462" i="1"/>
  <c r="O462" i="1" s="1"/>
  <c r="P462" i="1"/>
  <c r="Q462" i="1" s="1"/>
  <c r="M464" i="1"/>
  <c r="M669" i="1"/>
  <c r="M123" i="1" l="1"/>
  <c r="P355" i="1"/>
  <c r="Q355" i="1" s="1"/>
  <c r="R355" i="1"/>
  <c r="O355" i="1" s="1"/>
  <c r="M357" i="1"/>
  <c r="R463" i="1"/>
  <c r="O463" i="1" s="1"/>
  <c r="P463" i="1"/>
  <c r="Q463" i="1" s="1"/>
  <c r="M465" i="1"/>
  <c r="M670" i="1"/>
  <c r="M124" i="1" l="1"/>
  <c r="R356" i="1"/>
  <c r="O356" i="1" s="1"/>
  <c r="P356" i="1"/>
  <c r="Q356" i="1" s="1"/>
  <c r="M358" i="1"/>
  <c r="M466" i="1"/>
  <c r="P464" i="1"/>
  <c r="Q464" i="1" s="1"/>
  <c r="R464" i="1"/>
  <c r="O464" i="1" s="1"/>
  <c r="M671" i="1"/>
  <c r="M125" i="1" l="1"/>
  <c r="P357" i="1"/>
  <c r="Q357" i="1" s="1"/>
  <c r="R357" i="1"/>
  <c r="O357" i="1" s="1"/>
  <c r="M359" i="1"/>
  <c r="P465" i="1"/>
  <c r="Q465" i="1" s="1"/>
  <c r="R465" i="1"/>
  <c r="O465" i="1" s="1"/>
  <c r="M467" i="1"/>
  <c r="M672" i="1"/>
  <c r="M126" i="1" l="1"/>
  <c r="M360" i="1"/>
  <c r="P358" i="1"/>
  <c r="Q358" i="1" s="1"/>
  <c r="R358" i="1"/>
  <c r="O358" i="1" s="1"/>
  <c r="R466" i="1"/>
  <c r="O466" i="1" s="1"/>
  <c r="P466" i="1"/>
  <c r="Q466" i="1" s="1"/>
  <c r="M468" i="1"/>
  <c r="M673" i="1"/>
  <c r="M127" i="1" l="1"/>
  <c r="P359" i="1"/>
  <c r="Q359" i="1" s="1"/>
  <c r="R359" i="1"/>
  <c r="O359" i="1" s="1"/>
  <c r="M361" i="1"/>
  <c r="R467" i="1"/>
  <c r="O467" i="1" s="1"/>
  <c r="P467" i="1"/>
  <c r="Q467" i="1" s="1"/>
  <c r="M469" i="1"/>
  <c r="M674" i="1"/>
  <c r="M128" i="1" l="1"/>
  <c r="R360" i="1"/>
  <c r="O360" i="1" s="1"/>
  <c r="P360" i="1"/>
  <c r="Q360" i="1" s="1"/>
  <c r="M362" i="1"/>
  <c r="M470" i="1"/>
  <c r="P468" i="1"/>
  <c r="Q468" i="1" s="1"/>
  <c r="R468" i="1"/>
  <c r="O468" i="1" s="1"/>
  <c r="M675" i="1"/>
  <c r="M129" i="1" l="1"/>
  <c r="P361" i="1"/>
  <c r="Q361" i="1" s="1"/>
  <c r="R361" i="1"/>
  <c r="O361" i="1" s="1"/>
  <c r="M363" i="1"/>
  <c r="P469" i="1"/>
  <c r="Q469" i="1" s="1"/>
  <c r="R469" i="1"/>
  <c r="O469" i="1" s="1"/>
  <c r="M471" i="1"/>
  <c r="M676" i="1"/>
  <c r="M130" i="1" l="1"/>
  <c r="R362" i="1"/>
  <c r="O362" i="1" s="1"/>
  <c r="P362" i="1"/>
  <c r="Q362" i="1" s="1"/>
  <c r="M364" i="1"/>
  <c r="M472" i="1"/>
  <c r="R470" i="1"/>
  <c r="O470" i="1" s="1"/>
  <c r="P470" i="1"/>
  <c r="Q470" i="1" s="1"/>
  <c r="M677" i="1"/>
  <c r="M131" i="1" l="1"/>
  <c r="M365" i="1"/>
  <c r="P363" i="1"/>
  <c r="Q363" i="1" s="1"/>
  <c r="R363" i="1"/>
  <c r="O363" i="1" s="1"/>
  <c r="R471" i="1"/>
  <c r="O471" i="1" s="1"/>
  <c r="P471" i="1"/>
  <c r="Q471" i="1" s="1"/>
  <c r="M473" i="1"/>
  <c r="M678" i="1"/>
  <c r="M132" i="1" l="1"/>
  <c r="R364" i="1"/>
  <c r="O364" i="1" s="1"/>
  <c r="P364" i="1"/>
  <c r="Q364" i="1" s="1"/>
  <c r="M366" i="1"/>
  <c r="M474" i="1"/>
  <c r="R472" i="1"/>
  <c r="O472" i="1" s="1"/>
  <c r="P472" i="1"/>
  <c r="Q472" i="1" s="1"/>
  <c r="M679" i="1"/>
  <c r="M133" i="1" l="1"/>
  <c r="P365" i="1"/>
  <c r="Q365" i="1" s="1"/>
  <c r="R365" i="1"/>
  <c r="O365" i="1" s="1"/>
  <c r="M367" i="1"/>
  <c r="P473" i="1"/>
  <c r="Q473" i="1" s="1"/>
  <c r="R473" i="1"/>
  <c r="O473" i="1" s="1"/>
  <c r="M475" i="1"/>
  <c r="M680" i="1"/>
  <c r="M134" i="1" l="1"/>
  <c r="P366" i="1"/>
  <c r="Q366" i="1" s="1"/>
  <c r="R366" i="1"/>
  <c r="O366" i="1" s="1"/>
  <c r="M368" i="1"/>
  <c r="R474" i="1"/>
  <c r="O474" i="1" s="1"/>
  <c r="P474" i="1"/>
  <c r="Q474" i="1" s="1"/>
  <c r="M476" i="1"/>
  <c r="M681" i="1"/>
  <c r="M135" i="1" l="1"/>
  <c r="P367" i="1"/>
  <c r="Q367" i="1" s="1"/>
  <c r="R367" i="1"/>
  <c r="O367" i="1" s="1"/>
  <c r="M369" i="1"/>
  <c r="P475" i="1"/>
  <c r="Q475" i="1" s="1"/>
  <c r="R475" i="1"/>
  <c r="O475" i="1" s="1"/>
  <c r="M477" i="1"/>
  <c r="M682" i="1"/>
  <c r="M136" i="1" l="1"/>
  <c r="M370" i="1"/>
  <c r="R368" i="1"/>
  <c r="O368" i="1" s="1"/>
  <c r="P368" i="1"/>
  <c r="Q368" i="1" s="1"/>
  <c r="P476" i="1"/>
  <c r="Q476" i="1" s="1"/>
  <c r="R476" i="1"/>
  <c r="O476" i="1" s="1"/>
  <c r="M478" i="1"/>
  <c r="M683" i="1"/>
  <c r="M137" i="1" l="1"/>
  <c r="R369" i="1"/>
  <c r="O369" i="1" s="1"/>
  <c r="P369" i="1"/>
  <c r="Q369" i="1" s="1"/>
  <c r="M371" i="1"/>
  <c r="R477" i="1"/>
  <c r="O477" i="1" s="1"/>
  <c r="P477" i="1"/>
  <c r="Q477" i="1" s="1"/>
  <c r="M479" i="1"/>
  <c r="M684" i="1"/>
  <c r="M138" i="1" l="1"/>
  <c r="R370" i="1"/>
  <c r="O370" i="1" s="1"/>
  <c r="P370" i="1"/>
  <c r="Q370" i="1" s="1"/>
  <c r="M372" i="1"/>
  <c r="M480" i="1"/>
  <c r="R478" i="1"/>
  <c r="O478" i="1" s="1"/>
  <c r="P478" i="1"/>
  <c r="Q478" i="1" s="1"/>
  <c r="M685" i="1"/>
  <c r="M139" i="1" l="1"/>
  <c r="R371" i="1"/>
  <c r="O371" i="1" s="1"/>
  <c r="P371" i="1"/>
  <c r="Q371" i="1" s="1"/>
  <c r="M373" i="1"/>
  <c r="P479" i="1"/>
  <c r="Q479" i="1" s="1"/>
  <c r="R479" i="1"/>
  <c r="O479" i="1" s="1"/>
  <c r="M481" i="1"/>
  <c r="M686" i="1"/>
  <c r="M140" i="1" l="1"/>
  <c r="R372" i="1"/>
  <c r="O372" i="1" s="1"/>
  <c r="P372" i="1"/>
  <c r="Q372" i="1" s="1"/>
  <c r="M374" i="1"/>
  <c r="M482" i="1"/>
  <c r="P480" i="1"/>
  <c r="Q480" i="1" s="1"/>
  <c r="R480" i="1"/>
  <c r="O480" i="1" s="1"/>
  <c r="M687" i="1"/>
  <c r="M141" i="1" l="1"/>
  <c r="M375" i="1"/>
  <c r="R373" i="1"/>
  <c r="O373" i="1" s="1"/>
  <c r="P373" i="1"/>
  <c r="Q373" i="1" s="1"/>
  <c r="P481" i="1"/>
  <c r="Q481" i="1" s="1"/>
  <c r="R481" i="1"/>
  <c r="O481" i="1" s="1"/>
  <c r="M483" i="1"/>
  <c r="M688" i="1"/>
  <c r="M142" i="1" l="1"/>
  <c r="P374" i="1"/>
  <c r="Q374" i="1" s="1"/>
  <c r="R374" i="1"/>
  <c r="O374" i="1" s="1"/>
  <c r="M376" i="1"/>
  <c r="P482" i="1"/>
  <c r="Q482" i="1" s="1"/>
  <c r="R482" i="1"/>
  <c r="O482" i="1" s="1"/>
  <c r="M484" i="1"/>
  <c r="M689" i="1"/>
  <c r="M143" i="1" l="1"/>
  <c r="P375" i="1"/>
  <c r="Q375" i="1" s="1"/>
  <c r="R375" i="1"/>
  <c r="O375" i="1" s="1"/>
  <c r="M377" i="1"/>
  <c r="P483" i="1"/>
  <c r="Q483" i="1" s="1"/>
  <c r="R483" i="1"/>
  <c r="O483" i="1" s="1"/>
  <c r="M485" i="1"/>
  <c r="M690" i="1"/>
  <c r="M144" i="1" l="1"/>
  <c r="R376" i="1"/>
  <c r="O376" i="1" s="1"/>
  <c r="P376" i="1"/>
  <c r="Q376" i="1" s="1"/>
  <c r="M378" i="1"/>
  <c r="P484" i="1"/>
  <c r="Q484" i="1" s="1"/>
  <c r="R484" i="1"/>
  <c r="O484" i="1" s="1"/>
  <c r="M486" i="1"/>
  <c r="M691" i="1"/>
  <c r="M145" i="1" l="1"/>
  <c r="P377" i="1"/>
  <c r="Q377" i="1" s="1"/>
  <c r="R377" i="1"/>
  <c r="O377" i="1" s="1"/>
  <c r="M379" i="1"/>
  <c r="P485" i="1"/>
  <c r="Q485" i="1" s="1"/>
  <c r="R485" i="1"/>
  <c r="O485" i="1" s="1"/>
  <c r="M487" i="1"/>
  <c r="M692" i="1"/>
  <c r="M146" i="1" l="1"/>
  <c r="P378" i="1"/>
  <c r="Q378" i="1" s="1"/>
  <c r="R378" i="1"/>
  <c r="O378" i="1" s="1"/>
  <c r="M380" i="1"/>
  <c r="R486" i="1"/>
  <c r="O486" i="1" s="1"/>
  <c r="P486" i="1"/>
  <c r="Q486" i="1" s="1"/>
  <c r="M488" i="1"/>
  <c r="M693" i="1"/>
  <c r="M147" i="1" l="1"/>
  <c r="R379" i="1"/>
  <c r="O379" i="1" s="1"/>
  <c r="P379" i="1"/>
  <c r="Q379" i="1" s="1"/>
  <c r="M381" i="1"/>
  <c r="P487" i="1"/>
  <c r="Q487" i="1" s="1"/>
  <c r="R487" i="1"/>
  <c r="O487" i="1" s="1"/>
  <c r="M489" i="1"/>
  <c r="M694" i="1"/>
  <c r="M148" i="1" l="1"/>
  <c r="R380" i="1"/>
  <c r="O380" i="1" s="1"/>
  <c r="P380" i="1"/>
  <c r="Q380" i="1" s="1"/>
  <c r="M382" i="1"/>
  <c r="P488" i="1"/>
  <c r="Q488" i="1" s="1"/>
  <c r="R488" i="1"/>
  <c r="O488" i="1" s="1"/>
  <c r="M490" i="1"/>
  <c r="M695" i="1"/>
  <c r="M149" i="1" l="1"/>
  <c r="R381" i="1"/>
  <c r="O381" i="1" s="1"/>
  <c r="P381" i="1"/>
  <c r="Q381" i="1" s="1"/>
  <c r="M383" i="1"/>
  <c r="P489" i="1"/>
  <c r="Q489" i="1" s="1"/>
  <c r="R489" i="1"/>
  <c r="O489" i="1" s="1"/>
  <c r="M491" i="1"/>
  <c r="M696" i="1"/>
  <c r="M150" i="1" l="1"/>
  <c r="R382" i="1"/>
  <c r="O382" i="1" s="1"/>
  <c r="P382" i="1"/>
  <c r="Q382" i="1" s="1"/>
  <c r="M384" i="1"/>
  <c r="P490" i="1"/>
  <c r="Q490" i="1" s="1"/>
  <c r="R490" i="1"/>
  <c r="O490" i="1" s="1"/>
  <c r="M492" i="1"/>
  <c r="M697" i="1"/>
  <c r="M151" i="1" l="1"/>
  <c r="P383" i="1"/>
  <c r="Q383" i="1" s="1"/>
  <c r="R383" i="1"/>
  <c r="O383" i="1" s="1"/>
  <c r="M385" i="1"/>
  <c r="R491" i="1"/>
  <c r="O491" i="1" s="1"/>
  <c r="P491" i="1"/>
  <c r="Q491" i="1" s="1"/>
  <c r="M493" i="1"/>
  <c r="M698" i="1"/>
  <c r="M152" i="1" l="1"/>
  <c r="R384" i="1"/>
  <c r="O384" i="1" s="1"/>
  <c r="P384" i="1"/>
  <c r="Q384" i="1" s="1"/>
  <c r="M386" i="1"/>
  <c r="M494" i="1"/>
  <c r="P492" i="1"/>
  <c r="Q492" i="1" s="1"/>
  <c r="R492" i="1"/>
  <c r="O492" i="1" s="1"/>
  <c r="M699" i="1"/>
  <c r="M153" i="1" l="1"/>
  <c r="R385" i="1"/>
  <c r="O385" i="1" s="1"/>
  <c r="P385" i="1"/>
  <c r="Q385" i="1" s="1"/>
  <c r="M387" i="1"/>
  <c r="R493" i="1"/>
  <c r="O493" i="1" s="1"/>
  <c r="P493" i="1"/>
  <c r="Q493" i="1" s="1"/>
  <c r="M495" i="1"/>
  <c r="M700" i="1"/>
  <c r="M154" i="1" l="1"/>
  <c r="P386" i="1"/>
  <c r="Q386" i="1" s="1"/>
  <c r="R386" i="1"/>
  <c r="O386" i="1" s="1"/>
  <c r="M388" i="1"/>
  <c r="P494" i="1"/>
  <c r="Q494" i="1" s="1"/>
  <c r="R494" i="1"/>
  <c r="O494" i="1" s="1"/>
  <c r="M496" i="1"/>
  <c r="M701" i="1"/>
  <c r="M155" i="1" l="1"/>
  <c r="P387" i="1"/>
  <c r="Q387" i="1" s="1"/>
  <c r="R387" i="1"/>
  <c r="O387" i="1" s="1"/>
  <c r="M389" i="1"/>
  <c r="P495" i="1"/>
  <c r="Q495" i="1" s="1"/>
  <c r="R495" i="1"/>
  <c r="O495" i="1" s="1"/>
  <c r="M497" i="1"/>
  <c r="M702" i="1"/>
  <c r="M156" i="1" l="1"/>
  <c r="R388" i="1"/>
  <c r="O388" i="1" s="1"/>
  <c r="P388" i="1"/>
  <c r="Q388" i="1" s="1"/>
  <c r="M390" i="1"/>
  <c r="R496" i="1"/>
  <c r="O496" i="1" s="1"/>
  <c r="P496" i="1"/>
  <c r="Q496" i="1" s="1"/>
  <c r="M498" i="1"/>
  <c r="M703" i="1"/>
  <c r="M157" i="1" l="1"/>
  <c r="R389" i="1"/>
  <c r="O389" i="1" s="1"/>
  <c r="P389" i="1"/>
  <c r="Q389" i="1" s="1"/>
  <c r="M391" i="1"/>
  <c r="R497" i="1"/>
  <c r="O497" i="1" s="1"/>
  <c r="P497" i="1"/>
  <c r="Q497" i="1" s="1"/>
  <c r="M499" i="1"/>
  <c r="M704" i="1"/>
  <c r="M158" i="1" l="1"/>
  <c r="P390" i="1"/>
  <c r="Q390" i="1" s="1"/>
  <c r="R390" i="1"/>
  <c r="O390" i="1" s="1"/>
  <c r="M392" i="1"/>
  <c r="R498" i="1"/>
  <c r="O498" i="1" s="1"/>
  <c r="P498" i="1"/>
  <c r="Q498" i="1" s="1"/>
  <c r="M500" i="1"/>
  <c r="M705" i="1"/>
  <c r="M159" i="1" l="1"/>
  <c r="R391" i="1"/>
  <c r="O391" i="1" s="1"/>
  <c r="P391" i="1"/>
  <c r="Q391" i="1" s="1"/>
  <c r="M393" i="1"/>
  <c r="R499" i="1"/>
  <c r="O499" i="1" s="1"/>
  <c r="P499" i="1"/>
  <c r="Q499" i="1" s="1"/>
  <c r="M501" i="1"/>
  <c r="M706" i="1"/>
  <c r="M160" i="1" l="1"/>
  <c r="R392" i="1"/>
  <c r="O392" i="1" s="1"/>
  <c r="P392" i="1"/>
  <c r="Q392" i="1" s="1"/>
  <c r="M394" i="1"/>
  <c r="R500" i="1"/>
  <c r="O500" i="1" s="1"/>
  <c r="P500" i="1"/>
  <c r="Q500" i="1" s="1"/>
  <c r="M502" i="1"/>
  <c r="M707" i="1"/>
  <c r="M161" i="1" l="1"/>
  <c r="R393" i="1"/>
  <c r="O393" i="1" s="1"/>
  <c r="P393" i="1"/>
  <c r="Q393" i="1" s="1"/>
  <c r="M395" i="1"/>
  <c r="R501" i="1"/>
  <c r="O501" i="1" s="1"/>
  <c r="P501" i="1"/>
  <c r="Q501" i="1" s="1"/>
  <c r="M503" i="1"/>
  <c r="M708" i="1"/>
  <c r="M162" i="1" l="1"/>
  <c r="P394" i="1"/>
  <c r="Q394" i="1" s="1"/>
  <c r="R394" i="1"/>
  <c r="O394" i="1" s="1"/>
  <c r="M396" i="1"/>
  <c r="M504" i="1"/>
  <c r="P502" i="1"/>
  <c r="Q502" i="1" s="1"/>
  <c r="R502" i="1"/>
  <c r="O502" i="1" s="1"/>
  <c r="M709" i="1"/>
  <c r="M163" i="1" l="1"/>
  <c r="P395" i="1"/>
  <c r="Q395" i="1" s="1"/>
  <c r="R395" i="1"/>
  <c r="O395" i="1" s="1"/>
  <c r="M397" i="1"/>
  <c r="P503" i="1"/>
  <c r="Q503" i="1" s="1"/>
  <c r="R503" i="1"/>
  <c r="O503" i="1" s="1"/>
  <c r="M505" i="1"/>
  <c r="M710" i="1"/>
  <c r="M164" i="1" l="1"/>
  <c r="R396" i="1"/>
  <c r="O396" i="1" s="1"/>
  <c r="P396" i="1"/>
  <c r="Q396" i="1" s="1"/>
  <c r="M398" i="1"/>
  <c r="M506" i="1"/>
  <c r="P504" i="1"/>
  <c r="Q504" i="1" s="1"/>
  <c r="R504" i="1"/>
  <c r="O504" i="1" s="1"/>
  <c r="M711" i="1"/>
  <c r="M165" i="1" l="1"/>
  <c r="M399" i="1"/>
  <c r="P397" i="1"/>
  <c r="Q397" i="1" s="1"/>
  <c r="R397" i="1"/>
  <c r="O397" i="1" s="1"/>
  <c r="R505" i="1"/>
  <c r="O505" i="1" s="1"/>
  <c r="P505" i="1"/>
  <c r="Q505" i="1" s="1"/>
  <c r="M507" i="1"/>
  <c r="M712" i="1"/>
  <c r="M166" i="1" l="1"/>
  <c r="R398" i="1"/>
  <c r="O398" i="1" s="1"/>
  <c r="P398" i="1"/>
  <c r="Q398" i="1" s="1"/>
  <c r="M400" i="1"/>
  <c r="P506" i="1"/>
  <c r="Q506" i="1" s="1"/>
  <c r="R506" i="1"/>
  <c r="O506" i="1" s="1"/>
  <c r="M508" i="1"/>
  <c r="M713" i="1"/>
  <c r="M167" i="1" l="1"/>
  <c r="M401" i="1"/>
  <c r="R399" i="1"/>
  <c r="O399" i="1" s="1"/>
  <c r="P399" i="1"/>
  <c r="Q399" i="1" s="1"/>
  <c r="P507" i="1"/>
  <c r="Q507" i="1" s="1"/>
  <c r="R507" i="1"/>
  <c r="O507" i="1" s="1"/>
  <c r="M509" i="1"/>
  <c r="M714" i="1"/>
  <c r="M168" i="1" l="1"/>
  <c r="R400" i="1"/>
  <c r="O400" i="1" s="1"/>
  <c r="P400" i="1"/>
  <c r="Q400" i="1" s="1"/>
  <c r="M402" i="1"/>
  <c r="P508" i="1"/>
  <c r="Q508" i="1" s="1"/>
  <c r="R508" i="1"/>
  <c r="O508" i="1" s="1"/>
  <c r="M510" i="1"/>
  <c r="M715" i="1"/>
  <c r="M169" i="1" l="1"/>
  <c r="M403" i="1"/>
  <c r="P401" i="1"/>
  <c r="Q401" i="1" s="1"/>
  <c r="R401" i="1"/>
  <c r="O401" i="1" s="1"/>
  <c r="R509" i="1"/>
  <c r="O509" i="1" s="1"/>
  <c r="P509" i="1"/>
  <c r="Q509" i="1" s="1"/>
  <c r="M511" i="1"/>
  <c r="M716" i="1"/>
  <c r="M170" i="1" l="1"/>
  <c r="P402" i="1"/>
  <c r="Q402" i="1" s="1"/>
  <c r="R402" i="1"/>
  <c r="O402" i="1" s="1"/>
  <c r="M404" i="1"/>
  <c r="P510" i="1"/>
  <c r="Q510" i="1" s="1"/>
  <c r="R510" i="1"/>
  <c r="O510" i="1" s="1"/>
  <c r="M512" i="1"/>
  <c r="M717" i="1"/>
  <c r="M171" i="1" l="1"/>
  <c r="R403" i="1"/>
  <c r="O403" i="1" s="1"/>
  <c r="P403" i="1"/>
  <c r="Q403" i="1" s="1"/>
  <c r="M405" i="1"/>
  <c r="R511" i="1"/>
  <c r="O511" i="1" s="1"/>
  <c r="P511" i="1"/>
  <c r="Q511" i="1" s="1"/>
  <c r="M513" i="1"/>
  <c r="M718" i="1"/>
  <c r="M172" i="1" l="1"/>
  <c r="R404" i="1"/>
  <c r="O404" i="1" s="1"/>
  <c r="P404" i="1"/>
  <c r="Q404" i="1" s="1"/>
  <c r="M406" i="1"/>
  <c r="R512" i="1"/>
  <c r="O512" i="1" s="1"/>
  <c r="P512" i="1"/>
  <c r="Q512" i="1" s="1"/>
  <c r="M514" i="1"/>
  <c r="M719" i="1"/>
  <c r="M173" i="1" l="1"/>
  <c r="R405" i="1"/>
  <c r="O405" i="1" s="1"/>
  <c r="P405" i="1"/>
  <c r="Q405" i="1" s="1"/>
  <c r="M407" i="1"/>
  <c r="R513" i="1"/>
  <c r="O513" i="1" s="1"/>
  <c r="P513" i="1"/>
  <c r="Q513" i="1" s="1"/>
  <c r="M515" i="1"/>
  <c r="M720" i="1"/>
  <c r="M174" i="1" l="1"/>
  <c r="M408" i="1"/>
  <c r="R406" i="1"/>
  <c r="O406" i="1" s="1"/>
  <c r="P406" i="1"/>
  <c r="Q406" i="1" s="1"/>
  <c r="M516" i="1"/>
  <c r="R514" i="1"/>
  <c r="O514" i="1" s="1"/>
  <c r="P514" i="1"/>
  <c r="Q514" i="1" s="1"/>
  <c r="M721" i="1"/>
  <c r="M175" i="1" l="1"/>
  <c r="M409" i="1"/>
  <c r="P407" i="1"/>
  <c r="Q407" i="1" s="1"/>
  <c r="R407" i="1"/>
  <c r="O407" i="1" s="1"/>
  <c r="R515" i="1"/>
  <c r="O515" i="1" s="1"/>
  <c r="P515" i="1"/>
  <c r="Q515" i="1" s="1"/>
  <c r="M517" i="1"/>
  <c r="M722" i="1"/>
  <c r="M176" i="1" l="1"/>
  <c r="R408" i="1"/>
  <c r="O408" i="1" s="1"/>
  <c r="P408" i="1"/>
  <c r="Q408" i="1" s="1"/>
  <c r="M410" i="1"/>
  <c r="M518" i="1"/>
  <c r="P516" i="1"/>
  <c r="Q516" i="1" s="1"/>
  <c r="R516" i="1"/>
  <c r="O516" i="1" s="1"/>
  <c r="M723" i="1"/>
  <c r="M177" i="1" l="1"/>
  <c r="P409" i="1"/>
  <c r="Q409" i="1" s="1"/>
  <c r="R409" i="1"/>
  <c r="O409" i="1" s="1"/>
  <c r="M411" i="1"/>
  <c r="P517" i="1"/>
  <c r="Q517" i="1" s="1"/>
  <c r="R517" i="1"/>
  <c r="O517" i="1" s="1"/>
  <c r="M519" i="1"/>
  <c r="M724" i="1"/>
  <c r="M178" i="1" l="1"/>
  <c r="R410" i="1"/>
  <c r="O410" i="1" s="1"/>
  <c r="P410" i="1"/>
  <c r="Q410" i="1" s="1"/>
  <c r="M412" i="1"/>
  <c r="R518" i="1"/>
  <c r="O518" i="1" s="1"/>
  <c r="P518" i="1"/>
  <c r="Q518" i="1" s="1"/>
  <c r="M520" i="1"/>
  <c r="M725" i="1"/>
  <c r="M179" i="1" l="1"/>
  <c r="M413" i="1"/>
  <c r="R411" i="1"/>
  <c r="O411" i="1" s="1"/>
  <c r="P411" i="1"/>
  <c r="Q411" i="1" s="1"/>
  <c r="P519" i="1"/>
  <c r="Q519" i="1" s="1"/>
  <c r="R519" i="1"/>
  <c r="O519" i="1" s="1"/>
  <c r="M521" i="1"/>
  <c r="M726" i="1"/>
  <c r="M180" i="1" l="1"/>
  <c r="R412" i="1"/>
  <c r="O412" i="1" s="1"/>
  <c r="P412" i="1"/>
  <c r="Q412" i="1" s="1"/>
  <c r="P413" i="1"/>
  <c r="Q413" i="1" s="1"/>
  <c r="R413" i="1"/>
  <c r="M522" i="1"/>
  <c r="R520" i="1"/>
  <c r="O520" i="1" s="1"/>
  <c r="P520" i="1"/>
  <c r="Q520" i="1" s="1"/>
  <c r="M727" i="1"/>
  <c r="O413" i="1" l="1"/>
  <c r="M181" i="1"/>
  <c r="T411" i="1"/>
  <c r="S411" i="1"/>
  <c r="R521" i="1"/>
  <c r="O521" i="1" s="1"/>
  <c r="P521" i="1"/>
  <c r="Q521" i="1" s="1"/>
  <c r="M523" i="1"/>
  <c r="M728" i="1"/>
  <c r="M182" i="1" l="1"/>
  <c r="T405" i="1"/>
  <c r="S405" i="1"/>
  <c r="S396" i="1"/>
  <c r="T396" i="1"/>
  <c r="S389" i="1"/>
  <c r="T389" i="1"/>
  <c r="T380" i="1"/>
  <c r="S380" i="1"/>
  <c r="S374" i="1"/>
  <c r="T374" i="1"/>
  <c r="T365" i="1"/>
  <c r="S365" i="1"/>
  <c r="S356" i="1"/>
  <c r="T356" i="1"/>
  <c r="T349" i="1"/>
  <c r="S349" i="1"/>
  <c r="S339" i="1"/>
  <c r="T339" i="1"/>
  <c r="S332" i="1"/>
  <c r="T332" i="1"/>
  <c r="S325" i="1"/>
  <c r="T325" i="1"/>
  <c r="S314" i="1"/>
  <c r="T314" i="1"/>
  <c r="S227" i="1"/>
  <c r="T227" i="1"/>
  <c r="S243" i="1"/>
  <c r="T243" i="1"/>
  <c r="S303" i="1"/>
  <c r="T303" i="1"/>
  <c r="T294" i="1"/>
  <c r="S294" i="1"/>
  <c r="S287" i="1"/>
  <c r="T287" i="1"/>
  <c r="S305" i="1"/>
  <c r="T305" i="1"/>
  <c r="S248" i="1"/>
  <c r="T248" i="1"/>
  <c r="S264" i="1"/>
  <c r="T264" i="1"/>
  <c r="S267" i="1"/>
  <c r="T267" i="1"/>
  <c r="T246" i="1"/>
  <c r="S246" i="1"/>
  <c r="S273" i="1"/>
  <c r="T273" i="1"/>
  <c r="S293" i="1"/>
  <c r="T293" i="1"/>
  <c r="S408" i="1"/>
  <c r="T408" i="1"/>
  <c r="S403" i="1"/>
  <c r="T403" i="1"/>
  <c r="S399" i="1"/>
  <c r="T399" i="1"/>
  <c r="S387" i="1"/>
  <c r="T387" i="1"/>
  <c r="T379" i="1"/>
  <c r="S379" i="1"/>
  <c r="S371" i="1"/>
  <c r="T371" i="1"/>
  <c r="T363" i="1"/>
  <c r="S363" i="1"/>
  <c r="S355" i="1"/>
  <c r="T355" i="1"/>
  <c r="T347" i="1"/>
  <c r="S347" i="1"/>
  <c r="S338" i="1"/>
  <c r="T338" i="1"/>
  <c r="T331" i="1"/>
  <c r="S331" i="1"/>
  <c r="S322" i="1"/>
  <c r="T322" i="1"/>
  <c r="T315" i="1"/>
  <c r="S315" i="1"/>
  <c r="T223" i="1"/>
  <c r="S223" i="1"/>
  <c r="S288" i="1"/>
  <c r="T288" i="1"/>
  <c r="S225" i="1"/>
  <c r="T225" i="1"/>
  <c r="T298" i="1"/>
  <c r="S298" i="1"/>
  <c r="S272" i="1"/>
  <c r="T272" i="1"/>
  <c r="S228" i="1"/>
  <c r="T228" i="1"/>
  <c r="S277" i="1"/>
  <c r="T277" i="1"/>
  <c r="T286" i="1"/>
  <c r="S286" i="1"/>
  <c r="S297" i="1"/>
  <c r="T297" i="1"/>
  <c r="S284" i="1"/>
  <c r="T284" i="1"/>
  <c r="S237" i="1"/>
  <c r="T237" i="1"/>
  <c r="S245" i="1"/>
  <c r="T245" i="1"/>
  <c r="S407" i="1"/>
  <c r="T407" i="1"/>
  <c r="S402" i="1"/>
  <c r="T402" i="1"/>
  <c r="S392" i="1"/>
  <c r="T392" i="1"/>
  <c r="S386" i="1"/>
  <c r="T386" i="1"/>
  <c r="S378" i="1"/>
  <c r="T378" i="1"/>
  <c r="S370" i="1"/>
  <c r="T370" i="1"/>
  <c r="S362" i="1"/>
  <c r="T362" i="1"/>
  <c r="S353" i="1"/>
  <c r="T353" i="1"/>
  <c r="S346" i="1"/>
  <c r="T346" i="1"/>
  <c r="S341" i="1"/>
  <c r="T341" i="1"/>
  <c r="S330" i="1"/>
  <c r="T330" i="1"/>
  <c r="S326" i="1"/>
  <c r="T326" i="1"/>
  <c r="T214" i="1"/>
  <c r="S214" i="1"/>
  <c r="S239" i="1"/>
  <c r="T239" i="1"/>
  <c r="S275" i="1"/>
  <c r="T275" i="1"/>
  <c r="T242" i="1"/>
  <c r="S242" i="1"/>
  <c r="S259" i="1"/>
  <c r="T259" i="1"/>
  <c r="S216" i="1"/>
  <c r="T216" i="1"/>
  <c r="S236" i="1"/>
  <c r="T236" i="1"/>
  <c r="S226" i="1"/>
  <c r="T226" i="1"/>
  <c r="S266" i="1"/>
  <c r="T266" i="1"/>
  <c r="S279" i="1"/>
  <c r="T279" i="1"/>
  <c r="S311" i="1"/>
  <c r="T311" i="1"/>
  <c r="S229" i="1"/>
  <c r="T229" i="1"/>
  <c r="S249" i="1"/>
  <c r="T249" i="1"/>
  <c r="S409" i="1"/>
  <c r="T409" i="1"/>
  <c r="S401" i="1"/>
  <c r="T401" i="1"/>
  <c r="S393" i="1"/>
  <c r="T393" i="1"/>
  <c r="S385" i="1"/>
  <c r="T385" i="1"/>
  <c r="T377" i="1"/>
  <c r="S377" i="1"/>
  <c r="S368" i="1"/>
  <c r="T368" i="1"/>
  <c r="T361" i="1"/>
  <c r="S361" i="1"/>
  <c r="S354" i="1"/>
  <c r="T354" i="1"/>
  <c r="T345" i="1"/>
  <c r="S345" i="1"/>
  <c r="S336" i="1"/>
  <c r="T336" i="1"/>
  <c r="T329" i="1"/>
  <c r="S329" i="1"/>
  <c r="T320" i="1"/>
  <c r="S320" i="1"/>
  <c r="T317" i="1"/>
  <c r="S317" i="1"/>
  <c r="S310" i="1"/>
  <c r="T310" i="1"/>
  <c r="S262" i="1"/>
  <c r="T262" i="1"/>
  <c r="S253" i="1"/>
  <c r="T253" i="1"/>
  <c r="T250" i="1"/>
  <c r="S250" i="1"/>
  <c r="S268" i="1"/>
  <c r="T268" i="1"/>
  <c r="S307" i="1"/>
  <c r="T307" i="1"/>
  <c r="T306" i="1"/>
  <c r="S306" i="1"/>
  <c r="S302" i="1"/>
  <c r="T302" i="1"/>
  <c r="S244" i="1"/>
  <c r="T244" i="1"/>
  <c r="S235" i="1"/>
  <c r="T235" i="1"/>
  <c r="S221" i="1"/>
  <c r="T221" i="1"/>
  <c r="S274" i="1"/>
  <c r="T274" i="1"/>
  <c r="S406" i="1"/>
  <c r="T406" i="1"/>
  <c r="T398" i="1"/>
  <c r="S398" i="1"/>
  <c r="S394" i="1"/>
  <c r="T394" i="1"/>
  <c r="T384" i="1"/>
  <c r="S384" i="1"/>
  <c r="S376" i="1"/>
  <c r="T376" i="1"/>
  <c r="S369" i="1"/>
  <c r="T369" i="1"/>
  <c r="T359" i="1"/>
  <c r="S359" i="1"/>
  <c r="S351" i="1"/>
  <c r="T351" i="1"/>
  <c r="T344" i="1"/>
  <c r="S344" i="1"/>
  <c r="S337" i="1"/>
  <c r="T337" i="1"/>
  <c r="T328" i="1"/>
  <c r="S328" i="1"/>
  <c r="S319" i="1"/>
  <c r="T319" i="1"/>
  <c r="S300" i="1"/>
  <c r="T300" i="1"/>
  <c r="S215" i="1"/>
  <c r="T215" i="1"/>
  <c r="S312" i="1"/>
  <c r="T312" i="1"/>
  <c r="S251" i="1"/>
  <c r="T251" i="1"/>
  <c r="T222" i="1"/>
  <c r="S222" i="1"/>
  <c r="S220" i="1"/>
  <c r="T220" i="1"/>
  <c r="S280" i="1"/>
  <c r="T280" i="1"/>
  <c r="S270" i="1"/>
  <c r="T270" i="1"/>
  <c r="S301" i="1"/>
  <c r="T301" i="1"/>
  <c r="T230" i="1"/>
  <c r="S230" i="1"/>
  <c r="S265" i="1"/>
  <c r="T265" i="1"/>
  <c r="S232" i="1"/>
  <c r="T232" i="1"/>
  <c r="S231" i="1"/>
  <c r="T231" i="1"/>
  <c r="S410" i="1"/>
  <c r="T410" i="1"/>
  <c r="S400" i="1"/>
  <c r="T400" i="1"/>
  <c r="T391" i="1"/>
  <c r="S391" i="1"/>
  <c r="S383" i="1"/>
  <c r="T383" i="1"/>
  <c r="T375" i="1"/>
  <c r="S375" i="1"/>
  <c r="S366" i="1"/>
  <c r="T366" i="1"/>
  <c r="T360" i="1"/>
  <c r="S360" i="1"/>
  <c r="S352" i="1"/>
  <c r="T352" i="1"/>
  <c r="T342" i="1"/>
  <c r="S342" i="1"/>
  <c r="S335" i="1"/>
  <c r="T335" i="1"/>
  <c r="T327" i="1"/>
  <c r="S327" i="1"/>
  <c r="S318" i="1"/>
  <c r="T318" i="1"/>
  <c r="S295" i="1"/>
  <c r="T295" i="1"/>
  <c r="S219" i="1"/>
  <c r="T219" i="1"/>
  <c r="S276" i="1"/>
  <c r="T276" i="1"/>
  <c r="S261" i="1"/>
  <c r="T261" i="1"/>
  <c r="S255" i="1"/>
  <c r="T255" i="1"/>
  <c r="T290" i="1"/>
  <c r="S290" i="1"/>
  <c r="T313" i="1"/>
  <c r="S313" i="1"/>
  <c r="S278" i="1"/>
  <c r="T278" i="1"/>
  <c r="S263" i="1"/>
  <c r="T263" i="1"/>
  <c r="S304" i="1"/>
  <c r="T304" i="1"/>
  <c r="S289" i="1"/>
  <c r="T289" i="1"/>
  <c r="S256" i="1"/>
  <c r="T256" i="1"/>
  <c r="T252" i="1"/>
  <c r="S252" i="1"/>
  <c r="S412" i="1"/>
  <c r="T412" i="1"/>
  <c r="T397" i="1"/>
  <c r="S397" i="1"/>
  <c r="T390" i="1"/>
  <c r="S390" i="1"/>
  <c r="S382" i="1"/>
  <c r="T382" i="1"/>
  <c r="T372" i="1"/>
  <c r="S372" i="1"/>
  <c r="S367" i="1"/>
  <c r="T367" i="1"/>
  <c r="S358" i="1"/>
  <c r="T358" i="1"/>
  <c r="S350" i="1"/>
  <c r="T350" i="1"/>
  <c r="T343" i="1"/>
  <c r="S343" i="1"/>
  <c r="T333" i="1"/>
  <c r="S333" i="1"/>
  <c r="S323" i="1"/>
  <c r="T323" i="1"/>
  <c r="S321" i="1"/>
  <c r="T321" i="1"/>
  <c r="T282" i="1"/>
  <c r="S282" i="1"/>
  <c r="T238" i="1"/>
  <c r="S238" i="1"/>
  <c r="S299" i="1"/>
  <c r="T299" i="1"/>
  <c r="S291" i="1"/>
  <c r="T291" i="1"/>
  <c r="S309" i="1"/>
  <c r="T309" i="1"/>
  <c r="S224" i="1"/>
  <c r="T224" i="1"/>
  <c r="S296" i="1"/>
  <c r="T296" i="1"/>
  <c r="T258" i="1"/>
  <c r="S258" i="1"/>
  <c r="S283" i="1"/>
  <c r="T283" i="1"/>
  <c r="S292" i="1"/>
  <c r="T292" i="1"/>
  <c r="S269" i="1"/>
  <c r="T269" i="1"/>
  <c r="S260" i="1"/>
  <c r="T260" i="1"/>
  <c r="S233" i="1"/>
  <c r="T233" i="1"/>
  <c r="S404" i="1"/>
  <c r="T404" i="1"/>
  <c r="T395" i="1"/>
  <c r="S395" i="1"/>
  <c r="T388" i="1"/>
  <c r="S388" i="1"/>
  <c r="T381" i="1"/>
  <c r="S381" i="1"/>
  <c r="S373" i="1"/>
  <c r="T373" i="1"/>
  <c r="T364" i="1"/>
  <c r="S364" i="1"/>
  <c r="S357" i="1"/>
  <c r="T357" i="1"/>
  <c r="T348" i="1"/>
  <c r="S348" i="1"/>
  <c r="T340" i="1"/>
  <c r="S340" i="1"/>
  <c r="S334" i="1"/>
  <c r="T334" i="1"/>
  <c r="T324" i="1"/>
  <c r="S324" i="1"/>
  <c r="T316" i="1"/>
  <c r="S316" i="1"/>
  <c r="S247" i="1"/>
  <c r="T247" i="1"/>
  <c r="T254" i="1"/>
  <c r="S254" i="1"/>
  <c r="S234" i="1"/>
  <c r="T234" i="1"/>
  <c r="S308" i="1"/>
  <c r="T308" i="1"/>
  <c r="S217" i="1"/>
  <c r="T217" i="1"/>
  <c r="T281" i="1"/>
  <c r="S281" i="1"/>
  <c r="T271" i="1"/>
  <c r="S271" i="1"/>
  <c r="S241" i="1"/>
  <c r="T241" i="1"/>
  <c r="S240" i="1"/>
  <c r="T240" i="1"/>
  <c r="T218" i="1"/>
  <c r="S218" i="1"/>
  <c r="S257" i="1"/>
  <c r="T257" i="1"/>
  <c r="S285" i="1"/>
  <c r="T285" i="1"/>
  <c r="T413" i="1"/>
  <c r="S413" i="1"/>
  <c r="P522" i="1"/>
  <c r="Q522" i="1" s="1"/>
  <c r="R522" i="1"/>
  <c r="O522" i="1" s="1"/>
  <c r="M524" i="1"/>
  <c r="M729" i="1"/>
  <c r="M183" i="1" l="1"/>
  <c r="P523" i="1"/>
  <c r="Q523" i="1" s="1"/>
  <c r="R523" i="1"/>
  <c r="O523" i="1" s="1"/>
  <c r="M525" i="1"/>
  <c r="M730" i="1"/>
  <c r="M184" i="1" l="1"/>
  <c r="R524" i="1"/>
  <c r="O524" i="1" s="1"/>
  <c r="P524" i="1"/>
  <c r="Q524" i="1" s="1"/>
  <c r="M526" i="1"/>
  <c r="M731" i="1"/>
  <c r="M185" i="1" l="1"/>
  <c r="P525" i="1"/>
  <c r="Q525" i="1" s="1"/>
  <c r="R525" i="1"/>
  <c r="O525" i="1" s="1"/>
  <c r="M527" i="1"/>
  <c r="M732" i="1"/>
  <c r="M186" i="1" l="1"/>
  <c r="R526" i="1"/>
  <c r="O526" i="1" s="1"/>
  <c r="P526" i="1"/>
  <c r="Q526" i="1" s="1"/>
  <c r="M528" i="1"/>
  <c r="M733" i="1"/>
  <c r="M187" i="1" l="1"/>
  <c r="P527" i="1"/>
  <c r="Q527" i="1" s="1"/>
  <c r="R527" i="1"/>
  <c r="O527" i="1" s="1"/>
  <c r="M529" i="1"/>
  <c r="M734" i="1"/>
  <c r="M188" i="1" l="1"/>
  <c r="P528" i="1"/>
  <c r="Q528" i="1" s="1"/>
  <c r="R528" i="1"/>
  <c r="O528" i="1" s="1"/>
  <c r="M530" i="1"/>
  <c r="M735" i="1"/>
  <c r="M189" i="1" l="1"/>
  <c r="R529" i="1"/>
  <c r="O529" i="1" s="1"/>
  <c r="P529" i="1"/>
  <c r="Q529" i="1" s="1"/>
  <c r="M531" i="1"/>
  <c r="M736" i="1"/>
  <c r="M190" i="1" l="1"/>
  <c r="P530" i="1"/>
  <c r="Q530" i="1" s="1"/>
  <c r="R530" i="1"/>
  <c r="O530" i="1" s="1"/>
  <c r="M532" i="1"/>
  <c r="M737" i="1"/>
  <c r="M191" i="1" l="1"/>
  <c r="P531" i="1"/>
  <c r="Q531" i="1" s="1"/>
  <c r="R531" i="1"/>
  <c r="O531" i="1" s="1"/>
  <c r="M533" i="1"/>
  <c r="M738" i="1"/>
  <c r="M192" i="1" l="1"/>
  <c r="P532" i="1"/>
  <c r="Q532" i="1" s="1"/>
  <c r="R532" i="1"/>
  <c r="O532" i="1" s="1"/>
  <c r="M534" i="1"/>
  <c r="M739" i="1"/>
  <c r="M193" i="1" l="1"/>
  <c r="R533" i="1"/>
  <c r="O533" i="1" s="1"/>
  <c r="P533" i="1"/>
  <c r="Q533" i="1" s="1"/>
  <c r="M535" i="1"/>
  <c r="M740" i="1"/>
  <c r="M194" i="1" l="1"/>
  <c r="M536" i="1"/>
  <c r="P534" i="1"/>
  <c r="Q534" i="1" s="1"/>
  <c r="R534" i="1"/>
  <c r="O534" i="1" s="1"/>
  <c r="M741" i="1"/>
  <c r="M195" i="1" l="1"/>
  <c r="R535" i="1"/>
  <c r="O535" i="1" s="1"/>
  <c r="P535" i="1"/>
  <c r="Q535" i="1" s="1"/>
  <c r="M537" i="1"/>
  <c r="M742" i="1"/>
  <c r="M196" i="1" l="1"/>
  <c r="P536" i="1"/>
  <c r="Q536" i="1" s="1"/>
  <c r="R536" i="1"/>
  <c r="O536" i="1" s="1"/>
  <c r="M538" i="1"/>
  <c r="M743" i="1"/>
  <c r="M197" i="1" l="1"/>
  <c r="R537" i="1"/>
  <c r="O537" i="1" s="1"/>
  <c r="P537" i="1"/>
  <c r="Q537" i="1" s="1"/>
  <c r="M539" i="1"/>
  <c r="M744" i="1"/>
  <c r="M198" i="1" l="1"/>
  <c r="R538" i="1"/>
  <c r="O538" i="1" s="1"/>
  <c r="P538" i="1"/>
  <c r="Q538" i="1" s="1"/>
  <c r="M540" i="1"/>
  <c r="M745" i="1"/>
  <c r="M199" i="1" l="1"/>
  <c r="P539" i="1"/>
  <c r="Q539" i="1" s="1"/>
  <c r="R539" i="1"/>
  <c r="O539" i="1" s="1"/>
  <c r="M541" i="1"/>
  <c r="M746" i="1"/>
  <c r="M200" i="1" l="1"/>
  <c r="M542" i="1"/>
  <c r="R540" i="1"/>
  <c r="O540" i="1" s="1"/>
  <c r="P540" i="1"/>
  <c r="Q540" i="1" s="1"/>
  <c r="M747" i="1"/>
  <c r="M201" i="1" l="1"/>
  <c r="R541" i="1"/>
  <c r="O541" i="1" s="1"/>
  <c r="P541" i="1"/>
  <c r="Q541" i="1" s="1"/>
  <c r="M543" i="1"/>
  <c r="M748" i="1"/>
  <c r="M202" i="1" l="1"/>
  <c r="P542" i="1"/>
  <c r="Q542" i="1" s="1"/>
  <c r="R542" i="1"/>
  <c r="O542" i="1" s="1"/>
  <c r="M544" i="1"/>
  <c r="M749" i="1"/>
  <c r="M203" i="1" l="1"/>
  <c r="P543" i="1"/>
  <c r="Q543" i="1" s="1"/>
  <c r="R543" i="1"/>
  <c r="O543" i="1" s="1"/>
  <c r="M545" i="1"/>
  <c r="M750" i="1"/>
  <c r="M204" i="1" l="1"/>
  <c r="R544" i="1"/>
  <c r="O544" i="1" s="1"/>
  <c r="P544" i="1"/>
  <c r="Q544" i="1" s="1"/>
  <c r="M546" i="1"/>
  <c r="M751" i="1"/>
  <c r="M205" i="1" l="1"/>
  <c r="M547" i="1"/>
  <c r="P545" i="1"/>
  <c r="Q545" i="1" s="1"/>
  <c r="R545" i="1"/>
  <c r="O545" i="1" s="1"/>
  <c r="M752" i="1"/>
  <c r="M206" i="1" l="1"/>
  <c r="P546" i="1"/>
  <c r="Q546" i="1" s="1"/>
  <c r="R546" i="1"/>
  <c r="O546" i="1" s="1"/>
  <c r="M548" i="1"/>
  <c r="M753" i="1"/>
  <c r="M207" i="1" l="1"/>
  <c r="P547" i="1"/>
  <c r="Q547" i="1" s="1"/>
  <c r="R547" i="1"/>
  <c r="O547" i="1" s="1"/>
  <c r="M549" i="1"/>
  <c r="M754" i="1"/>
  <c r="M208" i="1" l="1"/>
  <c r="M550" i="1"/>
  <c r="P548" i="1"/>
  <c r="Q548" i="1" s="1"/>
  <c r="R548" i="1"/>
  <c r="O548" i="1" s="1"/>
  <c r="M755" i="1"/>
  <c r="R549" i="1" l="1"/>
  <c r="O549" i="1" s="1"/>
  <c r="P549" i="1"/>
  <c r="Q549" i="1" s="1"/>
  <c r="M551" i="1"/>
  <c r="M756" i="1"/>
  <c r="M552" i="1" l="1"/>
  <c r="R550" i="1"/>
  <c r="O550" i="1" s="1"/>
  <c r="P550" i="1"/>
  <c r="Q550" i="1" s="1"/>
  <c r="M757" i="1"/>
  <c r="R551" i="1" l="1"/>
  <c r="O551" i="1" s="1"/>
  <c r="P551" i="1"/>
  <c r="Q551" i="1" s="1"/>
  <c r="M553" i="1"/>
  <c r="M758" i="1"/>
  <c r="P552" i="1" l="1"/>
  <c r="Q552" i="1" s="1"/>
  <c r="R552" i="1"/>
  <c r="O552" i="1" s="1"/>
  <c r="M554" i="1"/>
  <c r="M759" i="1"/>
  <c r="M555" i="1" l="1"/>
  <c r="R553" i="1"/>
  <c r="O553" i="1" s="1"/>
  <c r="P553" i="1"/>
  <c r="Q553" i="1" s="1"/>
  <c r="M760" i="1"/>
  <c r="R554" i="1" l="1"/>
  <c r="O554" i="1" s="1"/>
  <c r="P554" i="1"/>
  <c r="Q554" i="1" s="1"/>
  <c r="M556" i="1"/>
  <c r="M761" i="1"/>
  <c r="M557" i="1" l="1"/>
  <c r="P555" i="1"/>
  <c r="Q555" i="1" s="1"/>
  <c r="R555" i="1"/>
  <c r="O555" i="1" s="1"/>
  <c r="M762" i="1"/>
  <c r="R556" i="1" l="1"/>
  <c r="O556" i="1" s="1"/>
  <c r="P556" i="1"/>
  <c r="Q556" i="1" s="1"/>
  <c r="M558" i="1"/>
  <c r="M763" i="1"/>
  <c r="M559" i="1" l="1"/>
  <c r="P557" i="1"/>
  <c r="Q557" i="1" s="1"/>
  <c r="R557" i="1"/>
  <c r="O557" i="1" s="1"/>
  <c r="M764" i="1"/>
  <c r="P558" i="1" l="1"/>
  <c r="Q558" i="1" s="1"/>
  <c r="R558" i="1"/>
  <c r="O558" i="1" s="1"/>
  <c r="M560" i="1"/>
  <c r="M765" i="1"/>
  <c r="P559" i="1" l="1"/>
  <c r="Q559" i="1" s="1"/>
  <c r="R559" i="1"/>
  <c r="O559" i="1" s="1"/>
  <c r="M561" i="1"/>
  <c r="M766" i="1"/>
  <c r="R560" i="1" l="1"/>
  <c r="O560" i="1" s="1"/>
  <c r="P560" i="1"/>
  <c r="Q560" i="1" s="1"/>
  <c r="M562" i="1"/>
  <c r="M767" i="1"/>
  <c r="P561" i="1" l="1"/>
  <c r="Q561" i="1" s="1"/>
  <c r="R561" i="1"/>
  <c r="O561" i="1" s="1"/>
  <c r="M563" i="1"/>
  <c r="M768" i="1"/>
  <c r="R562" i="1" l="1"/>
  <c r="O562" i="1" s="1"/>
  <c r="P562" i="1"/>
  <c r="Q562" i="1" s="1"/>
  <c r="M564" i="1"/>
  <c r="M769" i="1"/>
  <c r="R563" i="1" l="1"/>
  <c r="O563" i="1" s="1"/>
  <c r="P563" i="1"/>
  <c r="Q563" i="1" s="1"/>
  <c r="M565" i="1"/>
  <c r="M770" i="1"/>
  <c r="P564" i="1" l="1"/>
  <c r="Q564" i="1" s="1"/>
  <c r="R564" i="1"/>
  <c r="O564" i="1" s="1"/>
  <c r="M566" i="1"/>
  <c r="M771" i="1"/>
  <c r="R565" i="1" l="1"/>
  <c r="O565" i="1" s="1"/>
  <c r="P565" i="1"/>
  <c r="Q565" i="1" s="1"/>
  <c r="M567" i="1"/>
  <c r="M772" i="1"/>
  <c r="M568" i="1" l="1"/>
  <c r="P566" i="1"/>
  <c r="Q566" i="1" s="1"/>
  <c r="R566" i="1"/>
  <c r="O566" i="1" s="1"/>
  <c r="M773" i="1"/>
  <c r="P567" i="1" l="1"/>
  <c r="Q567" i="1" s="1"/>
  <c r="R567" i="1"/>
  <c r="O567" i="1" s="1"/>
  <c r="M569" i="1"/>
  <c r="M774" i="1"/>
  <c r="R568" i="1" l="1"/>
  <c r="O568" i="1" s="1"/>
  <c r="P568" i="1"/>
  <c r="Q568" i="1" s="1"/>
  <c r="M570" i="1"/>
  <c r="M775" i="1"/>
  <c r="R569" i="1" l="1"/>
  <c r="O569" i="1" s="1"/>
  <c r="P569" i="1"/>
  <c r="Q569" i="1" s="1"/>
  <c r="M571" i="1"/>
  <c r="M776" i="1"/>
  <c r="P570" i="1" l="1"/>
  <c r="Q570" i="1" s="1"/>
  <c r="R570" i="1"/>
  <c r="O570" i="1" s="1"/>
  <c r="M572" i="1"/>
  <c r="M777" i="1"/>
  <c r="R571" i="1" l="1"/>
  <c r="O571" i="1" s="1"/>
  <c r="P571" i="1"/>
  <c r="Q571" i="1" s="1"/>
  <c r="M573" i="1"/>
  <c r="M778" i="1"/>
  <c r="P572" i="1" l="1"/>
  <c r="Q572" i="1" s="1"/>
  <c r="R572" i="1"/>
  <c r="O572" i="1" s="1"/>
  <c r="M574" i="1"/>
  <c r="M779" i="1"/>
  <c r="R573" i="1" l="1"/>
  <c r="O573" i="1" s="1"/>
  <c r="P573" i="1"/>
  <c r="Q573" i="1" s="1"/>
  <c r="M575" i="1"/>
  <c r="M780" i="1"/>
  <c r="R574" i="1" l="1"/>
  <c r="O574" i="1" s="1"/>
  <c r="P574" i="1"/>
  <c r="Q574" i="1" s="1"/>
  <c r="M576" i="1"/>
  <c r="M781" i="1"/>
  <c r="R575" i="1" l="1"/>
  <c r="O575" i="1" s="1"/>
  <c r="P575" i="1"/>
  <c r="Q575" i="1" s="1"/>
  <c r="M577" i="1"/>
  <c r="M782" i="1"/>
  <c r="P576" i="1" l="1"/>
  <c r="Q576" i="1" s="1"/>
  <c r="R576" i="1"/>
  <c r="O576" i="1" s="1"/>
  <c r="M578" i="1"/>
  <c r="M783" i="1"/>
  <c r="R577" i="1" l="1"/>
  <c r="O577" i="1" s="1"/>
  <c r="P577" i="1"/>
  <c r="Q577" i="1" s="1"/>
  <c r="M579" i="1"/>
  <c r="M784" i="1"/>
  <c r="P578" i="1" l="1"/>
  <c r="Q578" i="1" s="1"/>
  <c r="R578" i="1"/>
  <c r="O578" i="1" s="1"/>
  <c r="M580" i="1"/>
  <c r="M785" i="1"/>
  <c r="P579" i="1" l="1"/>
  <c r="Q579" i="1" s="1"/>
  <c r="R579" i="1"/>
  <c r="O579" i="1" s="1"/>
  <c r="M581" i="1"/>
  <c r="M786" i="1"/>
  <c r="M582" i="1" l="1"/>
  <c r="R580" i="1"/>
  <c r="O580" i="1" s="1"/>
  <c r="P580" i="1"/>
  <c r="Q580" i="1" s="1"/>
  <c r="M787" i="1"/>
  <c r="P581" i="1" l="1"/>
  <c r="Q581" i="1" s="1"/>
  <c r="R581" i="1"/>
  <c r="O581" i="1" s="1"/>
  <c r="M583" i="1"/>
  <c r="M788" i="1"/>
  <c r="M584" i="1" l="1"/>
  <c r="R582" i="1"/>
  <c r="O582" i="1" s="1"/>
  <c r="P582" i="1"/>
  <c r="Q582" i="1" s="1"/>
  <c r="M789" i="1"/>
  <c r="P583" i="1" l="1"/>
  <c r="Q583" i="1" s="1"/>
  <c r="R583" i="1"/>
  <c r="O583" i="1" s="1"/>
  <c r="M585" i="1"/>
  <c r="M790" i="1"/>
  <c r="M586" i="1" l="1"/>
  <c r="R584" i="1"/>
  <c r="O584" i="1" s="1"/>
  <c r="P584" i="1"/>
  <c r="Q584" i="1" s="1"/>
  <c r="M791" i="1"/>
  <c r="R585" i="1" l="1"/>
  <c r="O585" i="1" s="1"/>
  <c r="P585" i="1"/>
  <c r="Q585" i="1" s="1"/>
  <c r="M587" i="1"/>
  <c r="M792" i="1"/>
  <c r="P586" i="1" l="1"/>
  <c r="Q586" i="1" s="1"/>
  <c r="R586" i="1"/>
  <c r="O586" i="1" s="1"/>
  <c r="M588" i="1"/>
  <c r="M793" i="1"/>
  <c r="M589" i="1" l="1"/>
  <c r="R587" i="1"/>
  <c r="O587" i="1" s="1"/>
  <c r="P587" i="1"/>
  <c r="Q587" i="1" s="1"/>
  <c r="M794" i="1"/>
  <c r="P588" i="1" l="1"/>
  <c r="Q588" i="1" s="1"/>
  <c r="R588" i="1"/>
  <c r="O588" i="1" s="1"/>
  <c r="M590" i="1"/>
  <c r="M795" i="1"/>
  <c r="M591" i="1" l="1"/>
  <c r="P589" i="1"/>
  <c r="Q589" i="1" s="1"/>
  <c r="R589" i="1"/>
  <c r="O589" i="1" s="1"/>
  <c r="M796" i="1"/>
  <c r="P590" i="1" l="1"/>
  <c r="Q590" i="1" s="1"/>
  <c r="R590" i="1"/>
  <c r="O590" i="1" s="1"/>
  <c r="M592" i="1"/>
  <c r="M797" i="1"/>
  <c r="R591" i="1" l="1"/>
  <c r="O591" i="1" s="1"/>
  <c r="P591" i="1"/>
  <c r="Q591" i="1" s="1"/>
  <c r="M593" i="1"/>
  <c r="M798" i="1"/>
  <c r="P592" i="1" l="1"/>
  <c r="Q592" i="1" s="1"/>
  <c r="R592" i="1"/>
  <c r="O592" i="1" s="1"/>
  <c r="M594" i="1"/>
  <c r="M799" i="1"/>
  <c r="M595" i="1" l="1"/>
  <c r="R593" i="1"/>
  <c r="O593" i="1" s="1"/>
  <c r="P593" i="1"/>
  <c r="Q593" i="1" s="1"/>
  <c r="M800" i="1"/>
  <c r="P594" i="1" l="1"/>
  <c r="Q594" i="1" s="1"/>
  <c r="R594" i="1"/>
  <c r="O594" i="1" s="1"/>
  <c r="M596" i="1"/>
  <c r="M801" i="1"/>
  <c r="M597" i="1" l="1"/>
  <c r="R595" i="1"/>
  <c r="O595" i="1" s="1"/>
  <c r="P595" i="1"/>
  <c r="Q595" i="1" s="1"/>
  <c r="M802" i="1"/>
  <c r="R596" i="1" l="1"/>
  <c r="O596" i="1" s="1"/>
  <c r="P596" i="1"/>
  <c r="Q596" i="1" s="1"/>
  <c r="M598" i="1"/>
  <c r="M803" i="1"/>
  <c r="R597" i="1" l="1"/>
  <c r="O597" i="1" s="1"/>
  <c r="P597" i="1"/>
  <c r="Q597" i="1" s="1"/>
  <c r="M599" i="1"/>
  <c r="M804" i="1"/>
  <c r="P598" i="1" l="1"/>
  <c r="Q598" i="1" s="1"/>
  <c r="R598" i="1"/>
  <c r="O598" i="1" s="1"/>
  <c r="M600" i="1"/>
  <c r="M805" i="1"/>
  <c r="P599" i="1" l="1"/>
  <c r="Q599" i="1" s="1"/>
  <c r="R599" i="1"/>
  <c r="O599" i="1" s="1"/>
  <c r="M601" i="1"/>
  <c r="M806" i="1"/>
  <c r="M602" i="1" l="1"/>
  <c r="P600" i="1"/>
  <c r="Q600" i="1" s="1"/>
  <c r="R600" i="1"/>
  <c r="O600" i="1" s="1"/>
  <c r="M807" i="1"/>
  <c r="M603" i="1" l="1"/>
  <c r="R601" i="1"/>
  <c r="O601" i="1" s="1"/>
  <c r="P601" i="1"/>
  <c r="Q601" i="1" s="1"/>
  <c r="M808" i="1"/>
  <c r="P602" i="1" l="1"/>
  <c r="Q602" i="1" s="1"/>
  <c r="R602" i="1"/>
  <c r="O602" i="1" s="1"/>
  <c r="M604" i="1"/>
  <c r="M809" i="1"/>
  <c r="M605" i="1" l="1"/>
  <c r="R603" i="1"/>
  <c r="O603" i="1" s="1"/>
  <c r="P603" i="1"/>
  <c r="Q603" i="1" s="1"/>
  <c r="M810" i="1"/>
  <c r="P604" i="1" l="1"/>
  <c r="Q604" i="1" s="1"/>
  <c r="R604" i="1"/>
  <c r="O604" i="1" s="1"/>
  <c r="M606" i="1"/>
  <c r="M811" i="1"/>
  <c r="R605" i="1" l="1"/>
  <c r="O605" i="1" s="1"/>
  <c r="P605" i="1"/>
  <c r="Q605" i="1" s="1"/>
  <c r="M607" i="1"/>
  <c r="M812" i="1"/>
  <c r="R606" i="1" l="1"/>
  <c r="O606" i="1" s="1"/>
  <c r="P606" i="1"/>
  <c r="Q606" i="1" s="1"/>
  <c r="M608" i="1"/>
  <c r="M813" i="1"/>
  <c r="R607" i="1" l="1"/>
  <c r="O607" i="1" s="1"/>
  <c r="P607" i="1"/>
  <c r="Q607" i="1" s="1"/>
  <c r="M609" i="1"/>
  <c r="M814" i="1"/>
  <c r="M610" i="1" l="1"/>
  <c r="P608" i="1"/>
  <c r="Q608" i="1" s="1"/>
  <c r="R608" i="1"/>
  <c r="O608" i="1" s="1"/>
  <c r="M815" i="1"/>
  <c r="P609" i="1" l="1"/>
  <c r="Q609" i="1" s="1"/>
  <c r="R609" i="1"/>
  <c r="O609" i="1" s="1"/>
  <c r="M611" i="1"/>
  <c r="M816" i="1"/>
  <c r="O9" i="1" l="1"/>
  <c r="M612" i="1"/>
  <c r="R610" i="1"/>
  <c r="O610" i="1" s="1"/>
  <c r="P610" i="1"/>
  <c r="Q610" i="1" s="1"/>
  <c r="M817" i="1"/>
  <c r="S9" i="1" l="1"/>
  <c r="R611" i="1"/>
  <c r="O611" i="1" s="1"/>
  <c r="P611" i="1"/>
  <c r="Q611" i="1" s="1"/>
  <c r="M613" i="1"/>
  <c r="M818" i="1"/>
  <c r="S12" i="1" l="1"/>
  <c r="T12" i="1"/>
  <c r="T11" i="1"/>
  <c r="S11" i="1"/>
  <c r="T10" i="1"/>
  <c r="S10" i="1"/>
  <c r="T9" i="1"/>
  <c r="M614" i="1"/>
  <c r="R612" i="1"/>
  <c r="O612" i="1" s="1"/>
  <c r="P612" i="1"/>
  <c r="Q612" i="1" s="1"/>
  <c r="M819" i="1"/>
  <c r="P613" i="1" l="1"/>
  <c r="Q613" i="1" s="1"/>
  <c r="R613" i="1"/>
  <c r="O613" i="1" s="1"/>
  <c r="M615" i="1"/>
  <c r="M820" i="1"/>
  <c r="M616" i="1" l="1"/>
  <c r="M617" i="1" s="1"/>
  <c r="M618" i="1" s="1"/>
  <c r="R614" i="1"/>
  <c r="O614" i="1" s="1"/>
  <c r="P614" i="1"/>
  <c r="Q614" i="1" s="1"/>
  <c r="M821" i="1"/>
  <c r="M822" i="1" s="1"/>
  <c r="M823" i="1" s="1"/>
  <c r="R615" i="1" l="1"/>
  <c r="O615" i="1" s="1"/>
  <c r="P615" i="1"/>
  <c r="Q615" i="1" s="1"/>
  <c r="P618" i="1" l="1"/>
  <c r="Q618" i="1" s="1"/>
  <c r="R618" i="1"/>
  <c r="P616" i="1"/>
  <c r="Q616" i="1" s="1"/>
  <c r="R616" i="1"/>
  <c r="O616" i="1" s="1"/>
  <c r="O618" i="1" l="1"/>
  <c r="C8" i="11"/>
  <c r="P8" i="11" s="1"/>
  <c r="O8" i="11" s="1"/>
  <c r="T617" i="1"/>
  <c r="S617" i="1"/>
  <c r="S610" i="1"/>
  <c r="T608" i="1"/>
  <c r="T611" i="1"/>
  <c r="T613" i="1"/>
  <c r="S607" i="1"/>
  <c r="S614" i="1"/>
  <c r="S615" i="1"/>
  <c r="T615" i="1"/>
  <c r="T610" i="1"/>
  <c r="C11" i="11"/>
  <c r="P11" i="11" s="1"/>
  <c r="O11" i="11" s="1"/>
  <c r="C18" i="11"/>
  <c r="P18" i="11" s="1"/>
  <c r="C19" i="11"/>
  <c r="P19" i="11" s="1"/>
  <c r="S608" i="1" l="1"/>
  <c r="T614" i="1"/>
  <c r="S613" i="1"/>
  <c r="T607" i="1"/>
  <c r="S611" i="1"/>
  <c r="T599" i="1"/>
  <c r="S599" i="1"/>
  <c r="T590" i="1"/>
  <c r="S590" i="1"/>
  <c r="T579" i="1"/>
  <c r="S579" i="1"/>
  <c r="S575" i="1"/>
  <c r="T575" i="1"/>
  <c r="T566" i="1"/>
  <c r="S566" i="1"/>
  <c r="T557" i="1"/>
  <c r="S557" i="1"/>
  <c r="T552" i="1"/>
  <c r="S552" i="1"/>
  <c r="T540" i="1"/>
  <c r="S540" i="1"/>
  <c r="T533" i="1"/>
  <c r="S533" i="1"/>
  <c r="T525" i="1"/>
  <c r="S525" i="1"/>
  <c r="S517" i="1"/>
  <c r="T517" i="1"/>
  <c r="S509" i="1"/>
  <c r="T509" i="1"/>
  <c r="T501" i="1"/>
  <c r="S501" i="1"/>
  <c r="T493" i="1"/>
  <c r="S493" i="1"/>
  <c r="S485" i="1"/>
  <c r="T485" i="1"/>
  <c r="S478" i="1"/>
  <c r="T478" i="1"/>
  <c r="T469" i="1"/>
  <c r="S469" i="1"/>
  <c r="T461" i="1"/>
  <c r="S461" i="1"/>
  <c r="S452" i="1"/>
  <c r="T452" i="1"/>
  <c r="S427" i="1"/>
  <c r="T427" i="1"/>
  <c r="T423" i="1"/>
  <c r="S423" i="1"/>
  <c r="S443" i="1"/>
  <c r="T443" i="1"/>
  <c r="T421" i="1"/>
  <c r="S421" i="1"/>
  <c r="T606" i="1"/>
  <c r="S606" i="1"/>
  <c r="T597" i="1"/>
  <c r="S597" i="1"/>
  <c r="T586" i="1"/>
  <c r="S586" i="1"/>
  <c r="T581" i="1"/>
  <c r="S581" i="1"/>
  <c r="T572" i="1"/>
  <c r="S572" i="1"/>
  <c r="S568" i="1"/>
  <c r="T568" i="1"/>
  <c r="T560" i="1"/>
  <c r="S560" i="1"/>
  <c r="T549" i="1"/>
  <c r="S549" i="1"/>
  <c r="S542" i="1"/>
  <c r="T542" i="1"/>
  <c r="T532" i="1"/>
  <c r="S532" i="1"/>
  <c r="S526" i="1"/>
  <c r="T526" i="1"/>
  <c r="T518" i="1"/>
  <c r="S518" i="1"/>
  <c r="S513" i="1"/>
  <c r="T513" i="1"/>
  <c r="S499" i="1"/>
  <c r="T499" i="1"/>
  <c r="T494" i="1"/>
  <c r="S494" i="1"/>
  <c r="T486" i="1"/>
  <c r="S486" i="1"/>
  <c r="S477" i="1"/>
  <c r="T477" i="1"/>
  <c r="T470" i="1"/>
  <c r="S470" i="1"/>
  <c r="S462" i="1"/>
  <c r="T462" i="1"/>
  <c r="S455" i="1"/>
  <c r="T455" i="1"/>
  <c r="T428" i="1"/>
  <c r="S428" i="1"/>
  <c r="T432" i="1"/>
  <c r="S432" i="1"/>
  <c r="T430" i="1"/>
  <c r="S430" i="1"/>
  <c r="S441" i="1"/>
  <c r="T441" i="1"/>
  <c r="T604" i="1"/>
  <c r="S604" i="1"/>
  <c r="T594" i="1"/>
  <c r="S594" i="1"/>
  <c r="T589" i="1"/>
  <c r="S589" i="1"/>
  <c r="T580" i="1"/>
  <c r="S580" i="1"/>
  <c r="T573" i="1"/>
  <c r="S573" i="1"/>
  <c r="T563" i="1"/>
  <c r="S563" i="1"/>
  <c r="T556" i="1"/>
  <c r="S556" i="1"/>
  <c r="T547" i="1"/>
  <c r="S547" i="1"/>
  <c r="S541" i="1"/>
  <c r="T541" i="1"/>
  <c r="T536" i="1"/>
  <c r="S536" i="1"/>
  <c r="S524" i="1"/>
  <c r="T524" i="1"/>
  <c r="T516" i="1"/>
  <c r="S516" i="1"/>
  <c r="T508" i="1"/>
  <c r="S508" i="1"/>
  <c r="T503" i="1"/>
  <c r="S503" i="1"/>
  <c r="S491" i="1"/>
  <c r="T491" i="1"/>
  <c r="S484" i="1"/>
  <c r="T484" i="1"/>
  <c r="T474" i="1"/>
  <c r="S474" i="1"/>
  <c r="T467" i="1"/>
  <c r="S467" i="1"/>
  <c r="T460" i="1"/>
  <c r="S460" i="1"/>
  <c r="S450" i="1"/>
  <c r="T450" i="1"/>
  <c r="S437" i="1"/>
  <c r="T437" i="1"/>
  <c r="S436" i="1"/>
  <c r="T436" i="1"/>
  <c r="T433" i="1"/>
  <c r="S433" i="1"/>
  <c r="T420" i="1"/>
  <c r="S420" i="1"/>
  <c r="T577" i="1"/>
  <c r="S577" i="1"/>
  <c r="S543" i="1"/>
  <c r="T543" i="1"/>
  <c r="T488" i="1"/>
  <c r="S488" i="1"/>
  <c r="T603" i="1"/>
  <c r="S603" i="1"/>
  <c r="T596" i="1"/>
  <c r="S596" i="1"/>
  <c r="T587" i="1"/>
  <c r="S587" i="1"/>
  <c r="T582" i="1"/>
  <c r="S582" i="1"/>
  <c r="S571" i="1"/>
  <c r="T571" i="1"/>
  <c r="S564" i="1"/>
  <c r="T564" i="1"/>
  <c r="S553" i="1"/>
  <c r="T553" i="1"/>
  <c r="S548" i="1"/>
  <c r="T548" i="1"/>
  <c r="T539" i="1"/>
  <c r="S539" i="1"/>
  <c r="T529" i="1"/>
  <c r="S529" i="1"/>
  <c r="T523" i="1"/>
  <c r="S523" i="1"/>
  <c r="T514" i="1"/>
  <c r="S514" i="1"/>
  <c r="T507" i="1"/>
  <c r="S507" i="1"/>
  <c r="S500" i="1"/>
  <c r="T500" i="1"/>
  <c r="T492" i="1"/>
  <c r="S492" i="1"/>
  <c r="S482" i="1"/>
  <c r="T482" i="1"/>
  <c r="T475" i="1"/>
  <c r="S475" i="1"/>
  <c r="S465" i="1"/>
  <c r="T465" i="1"/>
  <c r="S459" i="1"/>
  <c r="T459" i="1"/>
  <c r="T453" i="1"/>
  <c r="S453" i="1"/>
  <c r="T419" i="1"/>
  <c r="C17" i="11" s="1"/>
  <c r="P17" i="11" s="1"/>
  <c r="N17" i="11" s="1"/>
  <c r="S419" i="1"/>
  <c r="S426" i="1"/>
  <c r="T426" i="1"/>
  <c r="S444" i="1"/>
  <c r="T444" i="1"/>
  <c r="T429" i="1"/>
  <c r="S429" i="1"/>
  <c r="S591" i="1"/>
  <c r="T591" i="1"/>
  <c r="S558" i="1"/>
  <c r="T558" i="1"/>
  <c r="S528" i="1"/>
  <c r="T528" i="1"/>
  <c r="S495" i="1"/>
  <c r="T495" i="1"/>
  <c r="T463" i="1"/>
  <c r="S463" i="1"/>
  <c r="T422" i="1"/>
  <c r="S422" i="1"/>
  <c r="S438" i="1"/>
  <c r="T438" i="1"/>
  <c r="T602" i="1"/>
  <c r="S602" i="1"/>
  <c r="S593" i="1"/>
  <c r="T593" i="1"/>
  <c r="T584" i="1"/>
  <c r="S584" i="1"/>
  <c r="T576" i="1"/>
  <c r="S576" i="1"/>
  <c r="T570" i="1"/>
  <c r="S570" i="1"/>
  <c r="S562" i="1"/>
  <c r="T562" i="1"/>
  <c r="T555" i="1"/>
  <c r="S555" i="1"/>
  <c r="S546" i="1"/>
  <c r="T546" i="1"/>
  <c r="T537" i="1"/>
  <c r="S537" i="1"/>
  <c r="T531" i="1"/>
  <c r="S531" i="1"/>
  <c r="T521" i="1"/>
  <c r="S521" i="1"/>
  <c r="T515" i="1"/>
  <c r="S515" i="1"/>
  <c r="T506" i="1"/>
  <c r="S506" i="1"/>
  <c r="T497" i="1"/>
  <c r="S497" i="1"/>
  <c r="S489" i="1"/>
  <c r="T489" i="1"/>
  <c r="T483" i="1"/>
  <c r="S483" i="1"/>
  <c r="S473" i="1"/>
  <c r="T473" i="1"/>
  <c r="S468" i="1"/>
  <c r="T468" i="1"/>
  <c r="T458" i="1"/>
  <c r="S458" i="1"/>
  <c r="T449" i="1"/>
  <c r="S449" i="1"/>
  <c r="T446" i="1"/>
  <c r="S446" i="1"/>
  <c r="S434" i="1"/>
  <c r="T434" i="1"/>
  <c r="T440" i="1"/>
  <c r="S440" i="1"/>
  <c r="S618" i="1"/>
  <c r="T618" i="1"/>
  <c r="T605" i="1"/>
  <c r="S605" i="1"/>
  <c r="S583" i="1"/>
  <c r="T583" i="1"/>
  <c r="S554" i="1"/>
  <c r="T554" i="1"/>
  <c r="T520" i="1"/>
  <c r="S520" i="1"/>
  <c r="S502" i="1"/>
  <c r="T502" i="1"/>
  <c r="T472" i="1"/>
  <c r="S472" i="1"/>
  <c r="T424" i="1"/>
  <c r="S424" i="1"/>
  <c r="T616" i="1"/>
  <c r="S616" i="1"/>
  <c r="T601" i="1"/>
  <c r="S601" i="1"/>
  <c r="S592" i="1"/>
  <c r="T592" i="1"/>
  <c r="T585" i="1"/>
  <c r="S585" i="1"/>
  <c r="S578" i="1"/>
  <c r="T578" i="1"/>
  <c r="T569" i="1"/>
  <c r="S569" i="1"/>
  <c r="T561" i="1"/>
  <c r="S561" i="1"/>
  <c r="T550" i="1"/>
  <c r="S550" i="1"/>
  <c r="T545" i="1"/>
  <c r="S545" i="1"/>
  <c r="S538" i="1"/>
  <c r="T538" i="1"/>
  <c r="S530" i="1"/>
  <c r="T530" i="1"/>
  <c r="T522" i="1"/>
  <c r="S522" i="1"/>
  <c r="T512" i="1"/>
  <c r="S512" i="1"/>
  <c r="S505" i="1"/>
  <c r="T505" i="1"/>
  <c r="T496" i="1"/>
  <c r="S496" i="1"/>
  <c r="S490" i="1"/>
  <c r="T490" i="1"/>
  <c r="S480" i="1"/>
  <c r="T480" i="1"/>
  <c r="T476" i="1"/>
  <c r="S476" i="1"/>
  <c r="T464" i="1"/>
  <c r="S464" i="1"/>
  <c r="S454" i="1"/>
  <c r="T454" i="1"/>
  <c r="T451" i="1"/>
  <c r="S451" i="1"/>
  <c r="S447" i="1"/>
  <c r="T447" i="1"/>
  <c r="T425" i="1"/>
  <c r="S425" i="1"/>
  <c r="S431" i="1"/>
  <c r="T431" i="1"/>
  <c r="T612" i="1"/>
  <c r="S612" i="1"/>
  <c r="T598" i="1"/>
  <c r="S598" i="1"/>
  <c r="S565" i="1"/>
  <c r="T565" i="1"/>
  <c r="S534" i="1"/>
  <c r="T534" i="1"/>
  <c r="S511" i="1"/>
  <c r="T511" i="1"/>
  <c r="S479" i="1"/>
  <c r="T479" i="1"/>
  <c r="T457" i="1"/>
  <c r="S457" i="1"/>
  <c r="T439" i="1"/>
  <c r="S439" i="1"/>
  <c r="S600" i="1"/>
  <c r="T600" i="1"/>
  <c r="T595" i="1"/>
  <c r="S595" i="1"/>
  <c r="S588" i="1"/>
  <c r="T588" i="1"/>
  <c r="T574" i="1"/>
  <c r="S574" i="1"/>
  <c r="T567" i="1"/>
  <c r="S567" i="1"/>
  <c r="T559" i="1"/>
  <c r="S559" i="1"/>
  <c r="T551" i="1"/>
  <c r="S551" i="1"/>
  <c r="T544" i="1"/>
  <c r="S544" i="1"/>
  <c r="T535" i="1"/>
  <c r="S535" i="1"/>
  <c r="T527" i="1"/>
  <c r="S527" i="1"/>
  <c r="S519" i="1"/>
  <c r="T519" i="1"/>
  <c r="T510" i="1"/>
  <c r="S510" i="1"/>
  <c r="T504" i="1"/>
  <c r="S504" i="1"/>
  <c r="S498" i="1"/>
  <c r="T498" i="1"/>
  <c r="T487" i="1"/>
  <c r="S487" i="1"/>
  <c r="S481" i="1"/>
  <c r="T481" i="1"/>
  <c r="S471" i="1"/>
  <c r="T471" i="1"/>
  <c r="T466" i="1"/>
  <c r="S466" i="1"/>
  <c r="T456" i="1"/>
  <c r="S456" i="1"/>
  <c r="T435" i="1"/>
  <c r="S435" i="1"/>
  <c r="T448" i="1"/>
  <c r="S448" i="1"/>
  <c r="S445" i="1"/>
  <c r="T445" i="1"/>
  <c r="T442" i="1"/>
  <c r="S442" i="1"/>
  <c r="T609" i="1"/>
  <c r="S609" i="1"/>
  <c r="N11" i="11"/>
  <c r="S624" i="1"/>
  <c r="N18" i="11"/>
  <c r="O18" i="11"/>
  <c r="N8" i="11"/>
  <c r="N19" i="11"/>
  <c r="O19" i="11"/>
  <c r="C15" i="11" l="1"/>
  <c r="P15" i="11" s="1"/>
  <c r="O15" i="11" s="1"/>
  <c r="C12" i="11"/>
  <c r="P12" i="11" s="1"/>
  <c r="O12" i="11" s="1"/>
  <c r="C13" i="11"/>
  <c r="P13" i="11" s="1"/>
  <c r="O13" i="11" s="1"/>
  <c r="C7" i="11"/>
  <c r="P7" i="11" s="1"/>
  <c r="O7" i="11" s="1"/>
  <c r="C10" i="11"/>
  <c r="P10" i="11" s="1"/>
  <c r="C9" i="11"/>
  <c r="P9" i="11" s="1"/>
  <c r="O9" i="11" s="1"/>
  <c r="C16" i="11"/>
  <c r="P16" i="11" s="1"/>
  <c r="O16" i="11" s="1"/>
  <c r="C14" i="11"/>
  <c r="P14" i="11" s="1"/>
  <c r="O14" i="11" s="1"/>
  <c r="O17" i="11"/>
  <c r="N15" i="11" l="1"/>
  <c r="N12" i="11"/>
  <c r="N13" i="11"/>
  <c r="N10" i="11"/>
  <c r="O10" i="11"/>
  <c r="N9" i="11"/>
  <c r="N16" i="11"/>
  <c r="N7" i="11"/>
  <c r="N14" i="11"/>
  <c r="Q8" i="11" l="1"/>
  <c r="Q15" i="11"/>
  <c r="Q9" i="11"/>
  <c r="Q16" i="11"/>
  <c r="Q19" i="11"/>
  <c r="Q10" i="11"/>
  <c r="Q13" i="11"/>
  <c r="Q11" i="11"/>
  <c r="Q7" i="11"/>
  <c r="Q18" i="11"/>
  <c r="Q12" i="11"/>
  <c r="Q17" i="11"/>
  <c r="Q14" i="11"/>
  <c r="W13" i="11" l="1"/>
  <c r="V13" i="11"/>
  <c r="W10" i="11"/>
  <c r="V10" i="11"/>
  <c r="W14" i="11"/>
  <c r="V14" i="11"/>
  <c r="V19" i="11"/>
  <c r="W19" i="11"/>
  <c r="V16" i="11"/>
  <c r="W16" i="11"/>
  <c r="W11" i="11"/>
  <c r="V11" i="11"/>
  <c r="V12" i="11"/>
  <c r="W12" i="11"/>
  <c r="W9" i="11"/>
  <c r="V9" i="11"/>
  <c r="V18" i="11"/>
  <c r="W18" i="11"/>
  <c r="W15" i="11"/>
  <c r="V15" i="11"/>
  <c r="V17" i="11"/>
  <c r="W17" i="11"/>
  <c r="V7" i="11"/>
  <c r="W7" i="11"/>
  <c r="W8" i="11"/>
  <c r="V8" i="11"/>
  <c r="T7" i="11" l="1"/>
  <c r="U7" i="11" s="1"/>
  <c r="T9" i="11"/>
  <c r="U9" i="11" s="1"/>
  <c r="T12" i="11"/>
  <c r="U12" i="11" s="1"/>
  <c r="T14" i="11"/>
  <c r="U14" i="11" s="1"/>
  <c r="T15" i="11"/>
  <c r="U15" i="11" s="1"/>
  <c r="T11" i="11"/>
  <c r="U11" i="11" s="1"/>
  <c r="T10" i="11"/>
  <c r="U10" i="11" s="1"/>
  <c r="T17" i="11"/>
  <c r="U17" i="11" s="1"/>
  <c r="T18" i="11"/>
  <c r="U18" i="11" s="1"/>
  <c r="T16" i="11"/>
  <c r="U16" i="11" s="1"/>
  <c r="T19" i="11"/>
  <c r="U19" i="11" s="1"/>
  <c r="T8" i="11"/>
  <c r="U8" i="11" s="1"/>
  <c r="T13" i="11"/>
  <c r="U13" i="11" s="1"/>
</calcChain>
</file>

<file path=xl/sharedStrings.xml><?xml version="1.0" encoding="utf-8"?>
<sst xmlns="http://schemas.openxmlformats.org/spreadsheetml/2006/main" count="6033" uniqueCount="625">
  <si>
    <t>ESCOLA</t>
  </si>
  <si>
    <t>TEMPO</t>
  </si>
  <si>
    <t>CLASSIFICAÇÃO</t>
  </si>
  <si>
    <t>TOTAL</t>
  </si>
  <si>
    <t>PROVA - 50M</t>
  </si>
  <si>
    <t>SALTO EM DISTÂNCIA</t>
  </si>
  <si>
    <t>PELOTA</t>
  </si>
  <si>
    <t>400M</t>
  </si>
  <si>
    <t>PROVA - 60M</t>
  </si>
  <si>
    <t>PROVA - 75M</t>
  </si>
  <si>
    <t>600M</t>
  </si>
  <si>
    <t>PROVA - 100M</t>
  </si>
  <si>
    <t>800M</t>
  </si>
  <si>
    <t>SUB-09</t>
  </si>
  <si>
    <t>SUB-11</t>
  </si>
  <si>
    <t>SUB-13</t>
  </si>
  <si>
    <t>SUB-15</t>
  </si>
  <si>
    <t>FEM</t>
  </si>
  <si>
    <t>MASC</t>
  </si>
  <si>
    <t>PESO</t>
  </si>
  <si>
    <t>ESCOLAS PARTICIPANTES</t>
  </si>
  <si>
    <t>NOMES</t>
  </si>
  <si>
    <t>PONTUAÇÃO ALUNO</t>
  </si>
  <si>
    <t>PONTUAÇÃO ESCOLA</t>
  </si>
  <si>
    <t>CLASSIFICAÇÃO GERAL</t>
  </si>
  <si>
    <t>CLASSIFICAÇÃO FINAL</t>
  </si>
  <si>
    <t>SIM</t>
  </si>
  <si>
    <t>NÃO</t>
  </si>
  <si>
    <t>DISTÂNCIA (METROS)</t>
  </si>
  <si>
    <t>PONTUAÇÃO ESCOLA:</t>
  </si>
  <si>
    <t>PONTUAÇÃO</t>
  </si>
  <si>
    <t>ALUNOS PARTICIPANTES</t>
  </si>
  <si>
    <t>SUB 09 FEMININO</t>
  </si>
  <si>
    <t>SUB 09 MASCULINO</t>
  </si>
  <si>
    <t>SUB 11 MASCULINO</t>
  </si>
  <si>
    <t>SUB 11 FEMININO</t>
  </si>
  <si>
    <t>SUB 13 MASCULINO</t>
  </si>
  <si>
    <t>SUB 13 FEMININO</t>
  </si>
  <si>
    <t>SUB 15 MASCULINO</t>
  </si>
  <si>
    <t>SUB 15 FEMININO</t>
  </si>
  <si>
    <t>NOME</t>
  </si>
  <si>
    <t>REVEZAMENTO 4 X 60M</t>
  </si>
  <si>
    <t>REVEZAMENTO 4 X 50M</t>
  </si>
  <si>
    <t>REVEZAMENTO 4 X 75M</t>
  </si>
  <si>
    <t>REVEZAMENTO 4 X 100M</t>
  </si>
  <si>
    <t>Legenda:</t>
  </si>
  <si>
    <t>(digitar informações nesta coluna)</t>
  </si>
  <si>
    <t>(Não alterar - apenas cadastro para lista)</t>
  </si>
  <si>
    <t>(selecionar escola via lista)</t>
  </si>
  <si>
    <t>FALTA</t>
  </si>
  <si>
    <t>DENOMINAÇÃO QUANDO ALUNO FALTA:</t>
  </si>
  <si>
    <t>* cadastrar a palavra que for mais adequada</t>
  </si>
  <si>
    <t>SUB 18 MASCULINO</t>
  </si>
  <si>
    <t>SUB 18 FEMININO</t>
  </si>
  <si>
    <t>SUB-18</t>
  </si>
  <si>
    <t>EDUARDA BISPO MILITÃO MUNIZ</t>
  </si>
  <si>
    <t>CCDA - COLÉGIO CARLOS DRUMMOND DE ANDRADE</t>
  </si>
  <si>
    <t>F</t>
  </si>
  <si>
    <t>SUB 18</t>
  </si>
  <si>
    <t>100 METROS RASOS</t>
  </si>
  <si>
    <t>CAROLINA RUEGGER</t>
  </si>
  <si>
    <t>LICEU JARDIM</t>
  </si>
  <si>
    <t>FERNANDA LEAL</t>
  </si>
  <si>
    <t>LIVIA CAVALETTI</t>
  </si>
  <si>
    <t>LUISA AIMI</t>
  </si>
  <si>
    <t>ANDRÉ REIS ARAGÃO</t>
  </si>
  <si>
    <t>M</t>
  </si>
  <si>
    <t>EDUARDO CHAVES SILVA</t>
  </si>
  <si>
    <t>FELIPE SANTANA MOTTA</t>
  </si>
  <si>
    <t>HARRY RAFAEL RODRIGUES DA SILVA</t>
  </si>
  <si>
    <t>LÁZARO ALEXANDRE LIMA S. DE SOUZA</t>
  </si>
  <si>
    <t>FERNANDO ROMANO DE MIRANDA</t>
  </si>
  <si>
    <t>COLEGIO PETROPOLIS</t>
  </si>
  <si>
    <t>DAVID VIEIRA RODRIGUES</t>
  </si>
  <si>
    <t>COLÉGIO ARBOS - SÃO CAETANO DO SUL</t>
  </si>
  <si>
    <t>LUCAS CECARELI RIBEIRO</t>
  </si>
  <si>
    <t>GUILHERME AUGUSTO</t>
  </si>
  <si>
    <t>JOÃO GUILHERME TIROEL</t>
  </si>
  <si>
    <t>MARCELO RIPARI</t>
  </si>
  <si>
    <t>RAFAEL MENDES</t>
  </si>
  <si>
    <t>GIOVANNA RAMOS PEREIRA</t>
  </si>
  <si>
    <t>SUB 11</t>
  </si>
  <si>
    <t>400 METROS RASOS</t>
  </si>
  <si>
    <t>NATHALIA IERVOLINO COLLETTI</t>
  </si>
  <si>
    <t>COLEGIO ARBOS SÃO BERNARDO</t>
  </si>
  <si>
    <t>BEATRIZ HERINGER SANDOLI DE ANGELO</t>
  </si>
  <si>
    <t>BÁRBARA RUIZ SALEMME</t>
  </si>
  <si>
    <t>JULIA DE SOUZA LIMA MARTINS</t>
  </si>
  <si>
    <t>MAITÊ NÓA EVANGELISTA LIMA</t>
  </si>
  <si>
    <t>VITÓRIA PACCHIONI PRIETO</t>
  </si>
  <si>
    <t>KAILA FARIA ATTIS</t>
  </si>
  <si>
    <t>BIANCA GODOY SILVA</t>
  </si>
  <si>
    <t>COLÉGIO ARBOS - UNIDADE SANTO ANDRÉ</t>
  </si>
  <si>
    <t>LIVIA SOARES JUSTI</t>
  </si>
  <si>
    <t>GABRIELA MENON</t>
  </si>
  <si>
    <t>GABRIELLE BRAGHETTO</t>
  </si>
  <si>
    <t>GIOVANNA GUIMARÃES</t>
  </si>
  <si>
    <t>HELENA CAPEL</t>
  </si>
  <si>
    <t>LORENA CABRAL</t>
  </si>
  <si>
    <t>LUISA HIUMI</t>
  </si>
  <si>
    <t>NATÁLIA PAIVA BRNCALHÃO</t>
  </si>
  <si>
    <t>VALENTINA TRIGONE</t>
  </si>
  <si>
    <t>ALICE PRADO</t>
  </si>
  <si>
    <t>PEN LIFE</t>
  </si>
  <si>
    <t>FERNANDA RESCHKE GUSSON</t>
  </si>
  <si>
    <t>GABRIELA ARONCHI TOMACHESKY</t>
  </si>
  <si>
    <t>MARIANA ZAPOLATO COUTO</t>
  </si>
  <si>
    <t>EDUARDO BENICIO MOTA</t>
  </si>
  <si>
    <t>GABRIEL SOUZA URBINATTI</t>
  </si>
  <si>
    <t>ALEC PENTEADO LAGE</t>
  </si>
  <si>
    <t>DANTE MASSENZI SAVORDELLI RUIZ</t>
  </si>
  <si>
    <t>GABRIEL LIMA OLIVEIRA SOUZA</t>
  </si>
  <si>
    <t>GABRIEL PERES COIANIZ</t>
  </si>
  <si>
    <t>JOÃO PEDRO RAVAGNANI ALVES</t>
  </si>
  <si>
    <t>MURILO LIMA CANONICO</t>
  </si>
  <si>
    <t>GUILHERME AMORIM NISHI</t>
  </si>
  <si>
    <t>SAMUEL LASSO DE LA VEGA MARIANO</t>
  </si>
  <si>
    <t>ARTHUR ARAUJO BRANDÃO</t>
  </si>
  <si>
    <t>DAVI COUTO</t>
  </si>
  <si>
    <t>DAVI FACUNDO</t>
  </si>
  <si>
    <t>LEONARDO LEARDINI RISSETO</t>
  </si>
  <si>
    <t>VIKTOR GONZALEZ</t>
  </si>
  <si>
    <t>DAVI LORENZO DE AMORIM FREIRE</t>
  </si>
  <si>
    <t>GABRIELA TAKATA PESSOA</t>
  </si>
  <si>
    <t>SUB 09</t>
  </si>
  <si>
    <t>50 METROS RASOS</t>
  </si>
  <si>
    <t>ARISSA NAKAMURA TAMAGUSKO</t>
  </si>
  <si>
    <t>BEATRIZ FERREIRA DE MATOS</t>
  </si>
  <si>
    <t>BEATRIZ TOCHETTI PERIN P DURANTE</t>
  </si>
  <si>
    <t>ISABELA DE ALMEIDA RAMOS TOLEDO</t>
  </si>
  <si>
    <t>ISABELLE DOLCI XAVIER</t>
  </si>
  <si>
    <t>MANUELA DE OLIVEIRA BENASSI</t>
  </si>
  <si>
    <t>MANUELLA EL BAYEH SILVA</t>
  </si>
  <si>
    <t>MARIA CLARA CAPACCI DE ANDRADE</t>
  </si>
  <si>
    <t>MARIA CLARA MORY DEL VECCHIO</t>
  </si>
  <si>
    <t>MARIA EDUARDA SANTOS BRIZOTI</t>
  </si>
  <si>
    <t>RAFAELLA CEZAR RUIZ</t>
  </si>
  <si>
    <t>RAFAELLA MAKITA SUGAHARA</t>
  </si>
  <si>
    <t>VALLENTYNA BAGGIO CANO</t>
  </si>
  <si>
    <t>CECILIA MARIA DE SOUZA BASTOS</t>
  </si>
  <si>
    <t>GABRIELA BALDONI DOS SANTOS</t>
  </si>
  <si>
    <t>MARIA FERNANDA CHEHADE SILVA</t>
  </si>
  <si>
    <t>YASMIN BECHARA SILVESTRE</t>
  </si>
  <si>
    <t>ALICE PELEGRINI CAZETTA</t>
  </si>
  <si>
    <t>ESCOLA STAGIUM</t>
  </si>
  <si>
    <t>ANA LUIZA LEE HENANDEZ</t>
  </si>
  <si>
    <t>ANAHY LUZ E SANTOS</t>
  </si>
  <si>
    <t>CATARINA SERRANO</t>
  </si>
  <si>
    <t>DANIEL FRANÇA AGUIAR</t>
  </si>
  <si>
    <t>ELISA MARINHO PAIVA ARRAIS</t>
  </si>
  <si>
    <t>GLORIA CARDOSO DE CARVALHO</t>
  </si>
  <si>
    <t>ISABELLI MARIANO DE MORAIS</t>
  </si>
  <si>
    <t>LAURA BUENO RODRIGUES</t>
  </si>
  <si>
    <t>LAURA XAVIER</t>
  </si>
  <si>
    <t>LORENA COSTA CARVALHO</t>
  </si>
  <si>
    <t>LUIZA LINS DE MELO</t>
  </si>
  <si>
    <t>TAINA VON BRUDER</t>
  </si>
  <si>
    <t>ALICE DASSO</t>
  </si>
  <si>
    <t>BEATRIZ DELPOIO ARAÚJO</t>
  </si>
  <si>
    <t>BÁRBARA GARCIA VILLARES FIGUEIREDO</t>
  </si>
  <si>
    <t>ELISA OMENA</t>
  </si>
  <si>
    <t>ISABELE RAMIREZ</t>
  </si>
  <si>
    <t>JULIA GRILO</t>
  </si>
  <si>
    <t>LORENA CAPPI</t>
  </si>
  <si>
    <t>LORENA CONTO</t>
  </si>
  <si>
    <t>LUISA CALLEGARO</t>
  </si>
  <si>
    <t>LUISA WOPPE</t>
  </si>
  <si>
    <t>MANUELA LEITE</t>
  </si>
  <si>
    <t>RAFAELA VALENTIM</t>
  </si>
  <si>
    <t>ALICE CONTE LAURINDO</t>
  </si>
  <si>
    <t>ALICE DE AMORIM FREIRE</t>
  </si>
  <si>
    <t>BIANCA ARONCHI TOMACHESKY</t>
  </si>
  <si>
    <t>CAROLINE CASSIANO STAFUSSA</t>
  </si>
  <si>
    <t>GIOVANNA RODRIGUES DUÓ</t>
  </si>
  <si>
    <t>LIVIA CUNHA ALENCAR</t>
  </si>
  <si>
    <t>LUÍSA COUTO FERRAZ RIBEIRO ALVES</t>
  </si>
  <si>
    <t>MARIA VALENTINA ARAUJO TORRES</t>
  </si>
  <si>
    <t>MARIANA ALVES OLIVEIRA</t>
  </si>
  <si>
    <t>VALENTINA PRADO COSTA</t>
  </si>
  <si>
    <t>BRUNO PIRES OLIVEIRA</t>
  </si>
  <si>
    <t>EDUARDO AKIRA VELOSO KOKUBO</t>
  </si>
  <si>
    <t>RAFAEL FIUZA SOARES</t>
  </si>
  <si>
    <t>RAFAEL MARQUES PREVIATO</t>
  </si>
  <si>
    <t>VICTOR LUCCA DE OLIVEIRA SOUSA</t>
  </si>
  <si>
    <t>OTÁVIO PAGLERANI MONTEIRO DE ANDRADE</t>
  </si>
  <si>
    <t>THÉO DA CUNHA DIAS TEIXEIRA</t>
  </si>
  <si>
    <t>BRUNO RUIZ C. C. CASTANHO</t>
  </si>
  <si>
    <t>ENRICO VILELA MARRESE</t>
  </si>
  <si>
    <t>ENZO NAKAMURA JORDÃO</t>
  </si>
  <si>
    <t>LUCA YUJI VOLPE FUGITA</t>
  </si>
  <si>
    <t>PEDRO TIEZZI GARCIA</t>
  </si>
  <si>
    <t>RAFAEL MORAES TEIXEIRA</t>
  </si>
  <si>
    <t>ARTHUR GRUTHNER COSTA</t>
  </si>
  <si>
    <t>BENTO TONARQUE CIMARDI</t>
  </si>
  <si>
    <t>GABRIEL BERTACHINI ZAGO</t>
  </si>
  <si>
    <t>IURI WAHHAB OKINO</t>
  </si>
  <si>
    <t>MIGUEL VASCONCELLOS STANGUINI</t>
  </si>
  <si>
    <t>DANIEL BOESE</t>
  </si>
  <si>
    <t>MATHEUS ALVES DA COSTA</t>
  </si>
  <si>
    <t>THIAGO MARANDOLA LIMA</t>
  </si>
  <si>
    <t>ARTHUR ANTHONY ALVARES</t>
  </si>
  <si>
    <t>ARTHUR BRAGA RAMOS</t>
  </si>
  <si>
    <t>ARTHUR PIRES FREGATTI</t>
  </si>
  <si>
    <t>BEJAMIN YAMAMOTU</t>
  </si>
  <si>
    <t>CAUÃ GOIS</t>
  </si>
  <si>
    <t>DAVI FERREIRA DE FARIA</t>
  </si>
  <si>
    <t>JOSE ANTONIO CAVALSAN</t>
  </si>
  <si>
    <t>LEONARDO ROCHA OLIVEIRA</t>
  </si>
  <si>
    <t>MURILO DE FARIAS EUCLIDES</t>
  </si>
  <si>
    <t>OLIVIER LAKPA  GUEDES</t>
  </si>
  <si>
    <t>PEDRO ROCHA DE LUCENA</t>
  </si>
  <si>
    <t>RAFAEL LUZ E SANTOS</t>
  </si>
  <si>
    <t>ANDRÉ KENZO</t>
  </si>
  <si>
    <t>BENJAMIN ORTEGA</t>
  </si>
  <si>
    <t>LUCAS KANASHIRO</t>
  </si>
  <si>
    <t>PIETRO MARQUES</t>
  </si>
  <si>
    <t>RAPHAEL SPROCATTI</t>
  </si>
  <si>
    <t>TEO GUIRELLI</t>
  </si>
  <si>
    <t>BENICIO DE CAMPOS GALERA</t>
  </si>
  <si>
    <t>ENZO MICHELETO</t>
  </si>
  <si>
    <t>LUCAS AMARAL GONÇALVES</t>
  </si>
  <si>
    <t>LUCAS MEGIOLARO BATISTA</t>
  </si>
  <si>
    <t>LUCCA OLIVEIRA MENDONÇA</t>
  </si>
  <si>
    <t>MARCELO DE GOUVEIA SERRALHEIRO</t>
  </si>
  <si>
    <t>MATHIAS OLIVEIRA GIRON</t>
  </si>
  <si>
    <t>MIGUEL AGUIAR BATISTA AYDAR SANDOVAL</t>
  </si>
  <si>
    <t>MURILO RIBEIRO MARÇOLA</t>
  </si>
  <si>
    <t>NOAH NATALE TRINDADE</t>
  </si>
  <si>
    <t>PEDRO NOAH SANTOS LIMA</t>
  </si>
  <si>
    <t>AGATHA MEDEIROS PAZ</t>
  </si>
  <si>
    <t>60 METROS RASOS</t>
  </si>
  <si>
    <t>ELIS CAMILO DOS SANTOS</t>
  </si>
  <si>
    <t>SOPHIE VAN DE KAMP</t>
  </si>
  <si>
    <t>MARIA LUIZA PIMENTA BONFIM</t>
  </si>
  <si>
    <t>LAURA NISHINORO</t>
  </si>
  <si>
    <t>LAURA ROVATH HOSSAKA ALBERTINO</t>
  </si>
  <si>
    <t>LIS MARIA MOREIRA FURTADO</t>
  </si>
  <si>
    <t>LORENA GALDINO PONTE</t>
  </si>
  <si>
    <t>MAITÊ GERALDI ANTUNES</t>
  </si>
  <si>
    <t>MARIA FERNANDA SOUZA GONÇALVES</t>
  </si>
  <si>
    <t>MARIAH TROLESI NEVES</t>
  </si>
  <si>
    <t>MARIANA DE CARVALHO COSTA</t>
  </si>
  <si>
    <t>ANTONIA DE FARIA MACARIO</t>
  </si>
  <si>
    <t>ESTELA MARTINEZ KHOURI HANNA</t>
  </si>
  <si>
    <t>MARIA EDUARDA CARVALHO MARVILA DE A. MENDES</t>
  </si>
  <si>
    <t>JULIA AYA GIANOTTI UCHIDA</t>
  </si>
  <si>
    <t>LAIS NOFFS FACCIOLI</t>
  </si>
  <si>
    <t>LORENA GARCIA DA SILVA</t>
  </si>
  <si>
    <t>SOFIA CORREIA LAPORTE</t>
  </si>
  <si>
    <t>HELENA GABRIELA DAMASCENO</t>
  </si>
  <si>
    <t>HELENA SILVA JUSTINO</t>
  </si>
  <si>
    <t>HELOISA SILVA DOS SANTOS</t>
  </si>
  <si>
    <t>MARIA CLARA FERREIRA</t>
  </si>
  <si>
    <t>MARIANA FRANÇA AGUIAR</t>
  </si>
  <si>
    <t>MARINA SEILER MORAES DE SOUZA</t>
  </si>
  <si>
    <t>RAFAELA DO ROSARIO TAMPELLI</t>
  </si>
  <si>
    <t>ANA CLARA MACHADO</t>
  </si>
  <si>
    <t>GIOVANA PREVIATO</t>
  </si>
  <si>
    <t>ISABELA MOTA</t>
  </si>
  <si>
    <t>ISADORA GARCIA</t>
  </si>
  <si>
    <t>LAURA DE TOLEDO FRANÇA</t>
  </si>
  <si>
    <t>MAITÊ VENEZIAN</t>
  </si>
  <si>
    <t>MANUELA MENON</t>
  </si>
  <si>
    <t>MANUELA VALENTE</t>
  </si>
  <si>
    <t>MARIA PIOVESANA</t>
  </si>
  <si>
    <t>MARINA RUIZ</t>
  </si>
  <si>
    <t>PIETRA REZENDE</t>
  </si>
  <si>
    <t>SOFIA CASTELAN</t>
  </si>
  <si>
    <t>ANTONELLA NUNES FRAGOSO COLLETTI</t>
  </si>
  <si>
    <t>AURORA MENEZES GRACIO</t>
  </si>
  <si>
    <t>JÚLIA ZORZIM OSAKI</t>
  </si>
  <si>
    <t>SOPHIA INO YAMADA</t>
  </si>
  <si>
    <t>ARTHUR CUSTODIO DE PAIVA</t>
  </si>
  <si>
    <t>BENTO RODRIGUEZ RIBEIRO</t>
  </si>
  <si>
    <t>DAVI WILSON DE SOUSA E SILVA</t>
  </si>
  <si>
    <t>EDUARDO RENATO MONTEIRO DA SILVA</t>
  </si>
  <si>
    <t>ESTEVÃO RODRIGUES DA SILVA</t>
  </si>
  <si>
    <t>GUSTAVO SOUZA SANTOS</t>
  </si>
  <si>
    <t>HEITOR CASTILHO GUEIROS</t>
  </si>
  <si>
    <t>HENRIQUE CAVICCHIOLI SATO</t>
  </si>
  <si>
    <t>HENRIQUE HIDEYOSHI TAMASHIRO GOYA</t>
  </si>
  <si>
    <t>LUCCA OLIVEIRA VALICELLI</t>
  </si>
  <si>
    <t>PEDRO HENRIQUE LOPES ALEN</t>
  </si>
  <si>
    <t>PIETRO MIQUILIN LUCENA</t>
  </si>
  <si>
    <t>FELIPE MARQUES DE SOUZA</t>
  </si>
  <si>
    <t>HEITOR OLIVEIRA TRUJILLO</t>
  </si>
  <si>
    <t>LUCCA RONCON MENDONÇA</t>
  </si>
  <si>
    <t>NOAH FUZARI RUBINATO</t>
  </si>
  <si>
    <t>ARTHUR GOMES LIMA</t>
  </si>
  <si>
    <t>DAVI PIGNATA MAZURKYEWISTZ</t>
  </si>
  <si>
    <t>ENZO POLASSE TEIXEIRA</t>
  </si>
  <si>
    <t>FERNANDO MORAES DAMAS</t>
  </si>
  <si>
    <t>MARCELO BASAGLIA GOMES DIAS</t>
  </si>
  <si>
    <t>MIGUEL COLONHESE CAMARGO F RODRIGUES</t>
  </si>
  <si>
    <t>THIAGO NEVES DA SILVA JUNIOR</t>
  </si>
  <si>
    <t>YAN CARDOZO PAES DE OLIVEIRA</t>
  </si>
  <si>
    <t>ARTUR IERVOLINO DE MORAES</t>
  </si>
  <si>
    <t>BERNARDO FERNANDES CORDON</t>
  </si>
  <si>
    <t>DAVI SILVA MENEZES</t>
  </si>
  <si>
    <t>ENZO DENADAI MOREIRA</t>
  </si>
  <si>
    <t>BENICIO SERRANO</t>
  </si>
  <si>
    <t>EDUARDO COLELO</t>
  </si>
  <si>
    <t>GABRIEL POZANATO</t>
  </si>
  <si>
    <t>JOAQUIM CARDOSO CARVALHO</t>
  </si>
  <si>
    <t>MIGUEL COSTA SANTOS</t>
  </si>
  <si>
    <t>MIGUEL VIEIRA</t>
  </si>
  <si>
    <t>RAFAEL XAVIER KLEINDINST</t>
  </si>
  <si>
    <t>RAPHAEL FERNANDES DE ALMEIDA</t>
  </si>
  <si>
    <t>RAUL FREITAS ROSSI</t>
  </si>
  <si>
    <t>VITOR KENJI SAKATE</t>
  </si>
  <si>
    <t>BENJAMIN AMBROSIO</t>
  </si>
  <si>
    <t>CAIO LORENZO BELLOTTI</t>
  </si>
  <si>
    <t>CAIO RIZZO</t>
  </si>
  <si>
    <t>DAVI SAVOIA</t>
  </si>
  <si>
    <t>ENZO SOARES</t>
  </si>
  <si>
    <t>FELIPE OKUDA</t>
  </si>
  <si>
    <t>GUSTAVO AZEVEDO</t>
  </si>
  <si>
    <t>HENRIQUE BUSSATO</t>
  </si>
  <si>
    <t>IAN LOZANO</t>
  </si>
  <si>
    <t>IGOR PAIVA</t>
  </si>
  <si>
    <t>JOAQUIM C. MENDES</t>
  </si>
  <si>
    <t>LORENZO FRANZOTTI</t>
  </si>
  <si>
    <t>LUCAS BRUZZAMOLINO</t>
  </si>
  <si>
    <t>PEDRO CORDEIRO</t>
  </si>
  <si>
    <t>RAFAEL DOURADO</t>
  </si>
  <si>
    <t>SAMUEL VALADÃO</t>
  </si>
  <si>
    <t>VITTORIO VENDRAME</t>
  </si>
  <si>
    <t>BÁRBARA CARVALHO OLIVEIRA</t>
  </si>
  <si>
    <t>SUB 13</t>
  </si>
  <si>
    <t>600 METROS RASOS</t>
  </si>
  <si>
    <t>CAMILLA SCHAACK SANTOS</t>
  </si>
  <si>
    <t>LETÍCIA ZANON NOLASCO</t>
  </si>
  <si>
    <t>BEATRIZ ROMIO TERCIANO</t>
  </si>
  <si>
    <t>CAROLINA FERREIRA BONATO</t>
  </si>
  <si>
    <t>CECILIA PETRUS</t>
  </si>
  <si>
    <t>LARA ZANCOPE</t>
  </si>
  <si>
    <t>LUISA ROCHA</t>
  </si>
  <si>
    <t>MARIANA AUGER</t>
  </si>
  <si>
    <t>MATHEUS LEIVAS</t>
  </si>
  <si>
    <t>MIGUEL FELTRIM</t>
  </si>
  <si>
    <t>PATRIK OBINA</t>
  </si>
  <si>
    <t>RAFAELA BERGARO</t>
  </si>
  <si>
    <t>VALENTINA DINIZ</t>
  </si>
  <si>
    <t>ANA JULIA SOUSA SILVÉRIO</t>
  </si>
  <si>
    <t>SUB 15</t>
  </si>
  <si>
    <t>AMELY UZZUN</t>
  </si>
  <si>
    <t>BEATRIZ MARUYAMA</t>
  </si>
  <si>
    <t>PIETRA REIS</t>
  </si>
  <si>
    <t>EDUARDO AMORIM NISHI</t>
  </si>
  <si>
    <t>ÁLEX GARCIA DA SILVA</t>
  </si>
  <si>
    <t>ENZO AZEVEDO</t>
  </si>
  <si>
    <t>FERNANDO MALUF</t>
  </si>
  <si>
    <t>FERNANDO VALENTIM</t>
  </si>
  <si>
    <t>GIOVANE CASTIGLIO</t>
  </si>
  <si>
    <t>HEITOR DUARTE</t>
  </si>
  <si>
    <t>LUCAS D'AMATO</t>
  </si>
  <si>
    <t>LUCCA CAPELLARI</t>
  </si>
  <si>
    <t>RAFAEL RAMIREZ</t>
  </si>
  <si>
    <t>EDUARDA OLIVARES FERREIRA S. DE AGUIAR</t>
  </si>
  <si>
    <t>75 METROS RASOS</t>
  </si>
  <si>
    <t>JULIA DE SOUSA</t>
  </si>
  <si>
    <t>MARIANA GIUGLIANI DOS SANTOS</t>
  </si>
  <si>
    <t>PAMELA DE FREITAS SANTOS SILVA</t>
  </si>
  <si>
    <t>SARAH ISIDRO MARQUES</t>
  </si>
  <si>
    <t>ANA LUÍSA BACCARIN</t>
  </si>
  <si>
    <t>MANUELA CARAMELO RODRIGUES</t>
  </si>
  <si>
    <t>MARIA LUIZA FARINA HIROKADO</t>
  </si>
  <si>
    <t>MARIA EDUARDA GIUSTI GONÇALVES</t>
  </si>
  <si>
    <t>MANUELA FERRENHA SALINA</t>
  </si>
  <si>
    <t>MARCELA DELESPOSTE DA SILVA MENDONÇA</t>
  </si>
  <si>
    <t>MARIA CLARA SANTOS LIMA</t>
  </si>
  <si>
    <t>ARTHUR STANZIANI</t>
  </si>
  <si>
    <t>FELIPE MOREIRA</t>
  </si>
  <si>
    <t>GABRIEL GRECCO</t>
  </si>
  <si>
    <t>HELOISA BIANCHI</t>
  </si>
  <si>
    <t>HENRIQUE BRAGA</t>
  </si>
  <si>
    <t>JULIA TEDESCHI</t>
  </si>
  <si>
    <t>LUISA RUIZ</t>
  </si>
  <si>
    <t>MANUELA LAZARO</t>
  </si>
  <si>
    <t>MIGUEL FEITOSA</t>
  </si>
  <si>
    <t>NICOLAS JELSKI</t>
  </si>
  <si>
    <t>GIOVANNA TAKATA PESSOA</t>
  </si>
  <si>
    <t>SOFIA MANÇANO KUWABARA</t>
  </si>
  <si>
    <t>FELIPE ARAÚJO GIACOMINI</t>
  </si>
  <si>
    <t>WILLIAM SOUZA NOGUEIRA DUARTE</t>
  </si>
  <si>
    <t>YURI AGUIAR FERREIRA</t>
  </si>
  <si>
    <t>ARTHUR BARBOSA FERNANDES</t>
  </si>
  <si>
    <t>ENZO CHRISTINO CHAUD TARIFA</t>
  </si>
  <si>
    <t>FELIPE ANTÔNIO DE SÁ</t>
  </si>
  <si>
    <t>LUCAS NORTOLIN C. PRADO</t>
  </si>
  <si>
    <t>PEDRO ROSA CREPALDI</t>
  </si>
  <si>
    <t>VINICIUS YUKIO V. FUGITA</t>
  </si>
  <si>
    <t>MIGUEL LOPES QUINELATO</t>
  </si>
  <si>
    <t>COLLEMAN THE WORLD SCHOOL</t>
  </si>
  <si>
    <t>ARTHUR NASTASI ALMEIDA</t>
  </si>
  <si>
    <t>BENICIO VASCONCELOS VIEIRA</t>
  </si>
  <si>
    <t>IGOR ESTEVAM SANTIAGO</t>
  </si>
  <si>
    <t>JULIO SANTOS E SILVA</t>
  </si>
  <si>
    <t>MAISA RAFAELA GOES</t>
  </si>
  <si>
    <t>SAMUEL COSTA BRAZ</t>
  </si>
  <si>
    <t>FERNANDA DE SOUSA</t>
  </si>
  <si>
    <t>MARINA FERREIRA DO NASCIMENTO</t>
  </si>
  <si>
    <t>SOFIA ORNELLAS CORREA</t>
  </si>
  <si>
    <t>SOPHIE AIKO TATENO</t>
  </si>
  <si>
    <t>FERNANDA YUMI MEDORIMA ROCHA</t>
  </si>
  <si>
    <t>JULIA OLIVEIRA KUERL</t>
  </si>
  <si>
    <t>LAISA MOURA KEILLER</t>
  </si>
  <si>
    <t>ANA LUISA DALTIN</t>
  </si>
  <si>
    <t>GABRIELA BARONI</t>
  </si>
  <si>
    <t>GABRIEL PINHEIRO ROCHA</t>
  </si>
  <si>
    <t>GUILHERME XAVIER SILVA</t>
  </si>
  <si>
    <t>JOÃO LUCAS VENÇO DE FRANÇA</t>
  </si>
  <si>
    <t>MIGUEL NASCIMENTO AGUIAR</t>
  </si>
  <si>
    <t>VICTOR MAURÍCIO BRITO</t>
  </si>
  <si>
    <t>BRUNO CICCARELLI</t>
  </si>
  <si>
    <t>CARLOS HEINRIQUE MACHADO</t>
  </si>
  <si>
    <t>EDUARDO HIDEYOSHI</t>
  </si>
  <si>
    <t>GUSTAVO HENRIQUE DE ALMEIDA ALBUQUERQUE</t>
  </si>
  <si>
    <t>PIETRO GOMES SARAUZA</t>
  </si>
  <si>
    <t>ENRICO D'ANDREA DA SILVA</t>
  </si>
  <si>
    <t>MATHEUS BATISTELA DE ABREU</t>
  </si>
  <si>
    <t>EDUARDO FERNANDES</t>
  </si>
  <si>
    <t>GUSTAVO DE MIRANDA QUINTINO</t>
  </si>
  <si>
    <t>LORENZO SQUASSONI</t>
  </si>
  <si>
    <t>MARCOS IMPROTA</t>
  </si>
  <si>
    <t>800 METROS RASOS</t>
  </si>
  <si>
    <t>GABRIELA HARUMI</t>
  </si>
  <si>
    <t>MARIANA MIKIKO</t>
  </si>
  <si>
    <t>EDUARDO HARTSTEIN BITENCOURT DANTAS</t>
  </si>
  <si>
    <t>LUCAS MORAES VERONESI ASSALIM</t>
  </si>
  <si>
    <t>CAIO PEZZUOL</t>
  </si>
  <si>
    <t>JOÃO PEDRO PIERINI</t>
  </si>
  <si>
    <t>LETÍCIA COÊLHO SAVOLDELLI</t>
  </si>
  <si>
    <t>ARREMESSO DO PESO</t>
  </si>
  <si>
    <t>NICOLAS ZEBALLOS</t>
  </si>
  <si>
    <t>LUCAS SENE MENCARELLI</t>
  </si>
  <si>
    <t>LUCAS MARTINS VALENCIANO</t>
  </si>
  <si>
    <t>NINA CANTELLI JULIÃO</t>
  </si>
  <si>
    <t>LEONARDO MAUCH</t>
  </si>
  <si>
    <t>ELÓY FERNANDES GIMENES</t>
  </si>
  <si>
    <t>LANÇAMENTO PELOTA</t>
  </si>
  <si>
    <t>BEATRIZ MORAES ALVES</t>
  </si>
  <si>
    <t>CLARA CORRÊA CHIARELLI</t>
  </si>
  <si>
    <t>CORA AYUMI HATAYAMA</t>
  </si>
  <si>
    <t>ISABELLA FERNANDES FERREIRA</t>
  </si>
  <si>
    <t>ISABELLA TORRES COPPINI COSTA</t>
  </si>
  <si>
    <t>LORENA SOUSA UHLE</t>
  </si>
  <si>
    <t>ANTONELLA CONTO</t>
  </si>
  <si>
    <t>BARBARA GOMES</t>
  </si>
  <si>
    <t>REBECCA FELTRIM</t>
  </si>
  <si>
    <t>NOAH TADAO HATAYAMA</t>
  </si>
  <si>
    <t>PEDRO OTÁVIO SANTOS</t>
  </si>
  <si>
    <t>LARISSA SILVA ARENGUE</t>
  </si>
  <si>
    <t>MANUELLA LEÃO RUBIO FONSECA</t>
  </si>
  <si>
    <t>MARCELA MELLO BRITO</t>
  </si>
  <si>
    <t>MARIA CLARA SIMÕES CAVICHINI</t>
  </si>
  <si>
    <t>SOPHIA ENNE CARDIA</t>
  </si>
  <si>
    <t>GIULIA SPITALE</t>
  </si>
  <si>
    <t>ISADORA SAID</t>
  </si>
  <si>
    <t>MARIA LUISA FERNANDES</t>
  </si>
  <si>
    <t>RAQUEL MORENO</t>
  </si>
  <si>
    <t>KAUÃ MASSOTTI DE NATALE</t>
  </si>
  <si>
    <t>PEDRO AUGUSTO PARAIZO</t>
  </si>
  <si>
    <t>ENZO TAKEDA GAMA LEITE</t>
  </si>
  <si>
    <t>KAIO MOURA</t>
  </si>
  <si>
    <t>LORENZO RANALLE</t>
  </si>
  <si>
    <t>ANGELO LORENZO PINHEIRO TAVARES</t>
  </si>
  <si>
    <t xml:space="preserve">ALÍCIA BARBOSA FUZZO </t>
  </si>
  <si>
    <t>ALÍCIA BARBOSA FUZZO</t>
  </si>
  <si>
    <t>HEITOR CHECCHI PELICER</t>
  </si>
  <si>
    <t>IL SOLE</t>
  </si>
  <si>
    <t>NOAM MOYA GUERON</t>
  </si>
  <si>
    <t>OLIVIA TAVARES</t>
  </si>
  <si>
    <t>BRUNO CASILLI</t>
  </si>
  <si>
    <t>CAROLINA GUIZARDE SOARES</t>
  </si>
  <si>
    <t>ISADORA/ANA CLARA/GIULIA/LORENA</t>
  </si>
  <si>
    <t>ISADORA/SOFIA/ISABELA/VALENTINA</t>
  </si>
  <si>
    <t>RAFAELA/MARINA/MARIANA/HELOISA</t>
  </si>
  <si>
    <t>AURORA/GABRIELA/JULIA/GIOVANA</t>
  </si>
  <si>
    <t>GIOVANNA/ELIS/AGATHA/LARISSA</t>
  </si>
  <si>
    <t>ANTONIA/KAYLA/LARISSA/ESTELA</t>
  </si>
  <si>
    <t>LORENA/VITORIA/BARBARA/BEATRIZ</t>
  </si>
  <si>
    <t>LIVIA/BIANCA/LORENA/SOFIA</t>
  </si>
  <si>
    <t>LUISA/GIOVANNA/HELENA/GIOVANA</t>
  </si>
  <si>
    <t>GABRIELLE/MAITE/PIETRA/MANUELLA</t>
  </si>
  <si>
    <t>SOFIA/JULIA/MARIAH/MARIA CLARA</t>
  </si>
  <si>
    <t>RAQUEL/MARINA/MANUELA/GABRIELA</t>
  </si>
  <si>
    <t>LAURA/MAITE/MARIA FERNANDA/MARCELA</t>
  </si>
  <si>
    <t>LAURA/NATALIA/,ARIA LUISA/MARIA PIOVASANA</t>
  </si>
  <si>
    <t>MURILO/ALEC/GABRIEL/YAN</t>
  </si>
  <si>
    <t>GUSTAVO/PEDRO/PIETRO/HENRIQUE</t>
  </si>
  <si>
    <t>LUCAS/IGOR/VIKTOR/HENRIQUE</t>
  </si>
  <si>
    <t>HEITOR/PEDRO AUGUSTO/PEDRO ALEN/NOAH</t>
  </si>
  <si>
    <t>HENRIQUE/ARTHUR/LUCCA/BENTO</t>
  </si>
  <si>
    <t>BENICIO/VITOR/RAFAEL/MIGUEL</t>
  </si>
  <si>
    <t>SAMUEL/GUSTAVO/BENJAMIN/RAFAEL</t>
  </si>
  <si>
    <t>ENZO/CAIO/FELIPE/PEDRO</t>
  </si>
  <si>
    <t>DAVI/LEONARDO/CAIO/DAVI</t>
  </si>
  <si>
    <t>EDUARDO/GABRIEL/KAUA/ESTEVAO</t>
  </si>
  <si>
    <t>JOAQUIM/DAVI/IAN/LORENZO</t>
  </si>
  <si>
    <t>GABRIEL/ENZO/DANTE/DAVI</t>
  </si>
  <si>
    <t>JOAQUIM/RAFAEL/MIGUEL/GABRIEL</t>
  </si>
  <si>
    <t>FERNANDA</t>
  </si>
  <si>
    <t>LARISSA LIRA</t>
  </si>
  <si>
    <t>LARISSA ARENGUE</t>
  </si>
  <si>
    <t>HEITOR TRUJILLO</t>
  </si>
  <si>
    <t>FELIPE MARQUES</t>
  </si>
  <si>
    <t>NOAH INACIO</t>
  </si>
  <si>
    <t>JOAQUIM MENDES</t>
  </si>
  <si>
    <t>NATHALIA COLLETI</t>
  </si>
  <si>
    <t>JULIA</t>
  </si>
  <si>
    <t>BARBARA</t>
  </si>
  <si>
    <t xml:space="preserve">LORENA GARCIA </t>
  </si>
  <si>
    <t>LAURA</t>
  </si>
  <si>
    <t>GIOVANA RIDUÓ</t>
  </si>
  <si>
    <t>ANGELO LORENZO</t>
  </si>
  <si>
    <t>GABRIEL PERES</t>
  </si>
  <si>
    <t>PEDRO AUGUSTO</t>
  </si>
  <si>
    <t>PEDRO ALEX</t>
  </si>
  <si>
    <t>KAUA MASSOTTI</t>
  </si>
  <si>
    <t>ARTHUR</t>
  </si>
  <si>
    <t>AURORA MENEZES</t>
  </si>
  <si>
    <t xml:space="preserve">MARIA EDUARDA </t>
  </si>
  <si>
    <t>RAPHAEL FERNANDES</t>
  </si>
  <si>
    <t>YAN CARDOSO</t>
  </si>
  <si>
    <t>LEONARDO LEARDINI</t>
  </si>
  <si>
    <t xml:space="preserve">NOAH </t>
  </si>
  <si>
    <t>DAVI SILVA</t>
  </si>
  <si>
    <t>MARINA SEILER</t>
  </si>
  <si>
    <t>HELENA DAMACENO</t>
  </si>
  <si>
    <t>MAITE VENEZIAM</t>
  </si>
  <si>
    <t>GIOVANA RODRIGUES</t>
  </si>
  <si>
    <t>KAILA FARIA</t>
  </si>
  <si>
    <t>LARISSA ESTEVES</t>
  </si>
  <si>
    <t>VICTOR MAURICIO BRITO</t>
  </si>
  <si>
    <t>MARINA FERREIRA</t>
  </si>
  <si>
    <t>EDUARDO CHAVES</t>
  </si>
  <si>
    <t>HARRY RAFAEL</t>
  </si>
  <si>
    <t>FERNANDA/LIVIA/CAROLINA/LUISA</t>
  </si>
  <si>
    <t>ANDRE/HARRY/EDUARDO/VICTOR</t>
  </si>
  <si>
    <t>GUILHERME/CAIO/JOÃO PEDRO/RAFAEL</t>
  </si>
  <si>
    <t>GABRIEL/JOÃO LUCAS/GUILHERME/MIGUEL</t>
  </si>
  <si>
    <t>LUCCA/LUCAS/FERNANDO/MARCOS</t>
  </si>
  <si>
    <t>RAFAEL/LEONARDO/HEITOR/FERNANDO</t>
  </si>
  <si>
    <t>SOFIA/ALICIA/FERNANDA/ANA JULIA</t>
  </si>
  <si>
    <t>PIETRA/GABRIELA/ANA LUISA/BEATRIZ</t>
  </si>
  <si>
    <t>SAMUEL/IGOR/BENICIO/JULIO</t>
  </si>
  <si>
    <t>MATHEUS/MIGUEL/GABRIEL/NICOLAS</t>
  </si>
  <si>
    <t>NICOLAS/HENRIQUE/MIGUEL/FELIPE</t>
  </si>
  <si>
    <t>RAFAELA/LARA/CAROLINA/VALENTINA</t>
  </si>
  <si>
    <t>EDUARDA/JULIA/SARAH/PAMELA</t>
  </si>
  <si>
    <t>BEATRIZ/MANUELA/MARIANA/LUISA</t>
  </si>
  <si>
    <t>JULIA/HELOISA/CECILIA/LUISA</t>
  </si>
  <si>
    <t>CAROLINA BONATO</t>
  </si>
  <si>
    <t>ARTHUR BARBOSA</t>
  </si>
  <si>
    <t>SAMUEL COSTA</t>
  </si>
  <si>
    <t>MAISA GOES</t>
  </si>
  <si>
    <t>LETICIA NOLASCO</t>
  </si>
  <si>
    <t>ENZO TARIFA</t>
  </si>
  <si>
    <t>LETICIA COELHO</t>
  </si>
  <si>
    <t>GIOVANA TAKATA</t>
  </si>
  <si>
    <t>ARISSA/MARIA CLARA/BEATRIZ MATOS/CORA</t>
  </si>
  <si>
    <t>BEATRIZ/RAFAELLA/VALLENTYNA/MARIA CLARA</t>
  </si>
  <si>
    <t>ANTONELA/LORENA LONTO/LORENA CAPPI/LUISA</t>
  </si>
  <si>
    <t>RAFAELA/MANUELA/ISABELLA/MANUELLA</t>
  </si>
  <si>
    <t>REBECCA/ELISA/RAFAELA/JULIA</t>
  </si>
  <si>
    <t>LUISA/BEATRIZ/BARBARA/ISABELE</t>
  </si>
  <si>
    <t>ALICE/LAURA/ANA/ANAHY</t>
  </si>
  <si>
    <t>CATARINA/LORENA/GLORIA/LUIZA</t>
  </si>
  <si>
    <t>CECILIA/YASMIN/MARIA FERNANDA/GABRIELA</t>
  </si>
  <si>
    <t>LUISA/MARIA VALENTINA/MARIANA/VALENTINA</t>
  </si>
  <si>
    <t>ALICE/BIANCA/CAROLINE/LIVIA</t>
  </si>
  <si>
    <t>ELISA/TAINA/ISABELA/LAURA</t>
  </si>
  <si>
    <t>NICOLAS/PEDRO/RAFAEL/ENRICO</t>
  </si>
  <si>
    <t>RAFAEL/EDUARDO/VICTOR/RAFAEL</t>
  </si>
  <si>
    <t>ENZO/BRUNO/NOAH/LUCCA</t>
  </si>
  <si>
    <t>MIGUEL/GABRIEL/YURI/ARTHUR</t>
  </si>
  <si>
    <t>RAPHAEL/LUCAS/TEO/ANDRE</t>
  </si>
  <si>
    <t>ENZO/NOAH/MARCELO/MURILO</t>
  </si>
  <si>
    <t>RAFAEL/PEDRO/ARTUR/LEONARDO</t>
  </si>
  <si>
    <t>ARTUR/MURILO/ARTUR/JOSE</t>
  </si>
  <si>
    <t>ANA LUIZA LEE</t>
  </si>
  <si>
    <t>ALICE CAZETTA</t>
  </si>
  <si>
    <t>GABRIELA COUTO</t>
  </si>
  <si>
    <t>ALICE VENCESLAU</t>
  </si>
  <si>
    <t>NICOLAS AQUINO</t>
  </si>
  <si>
    <t>PEDRO OTAVIO SANTOS</t>
  </si>
  <si>
    <t>JOSE ANTONIO</t>
  </si>
  <si>
    <t>THEO DA CUNHA</t>
  </si>
  <si>
    <t>RAFAELA LUIZ</t>
  </si>
  <si>
    <t>ISABELE CAMILO</t>
  </si>
  <si>
    <t>LORENA SAILI</t>
  </si>
  <si>
    <t>LUIZA CALEGARI</t>
  </si>
  <si>
    <t>BARBARA GARCIA</t>
  </si>
  <si>
    <t>RAFAELA VALENTIN</t>
  </si>
  <si>
    <t>LORENA PINHEIRO</t>
  </si>
  <si>
    <t>ALICE FERREIRA</t>
  </si>
  <si>
    <t>LIVIA CUNHA</t>
  </si>
  <si>
    <t>YASMIN BECHARA</t>
  </si>
  <si>
    <t>LAURA BUENO</t>
  </si>
  <si>
    <t>MARIA VALENTINA ARAUJO</t>
  </si>
  <si>
    <t>VALENTINA PRADO</t>
  </si>
  <si>
    <t>CAROLINE CASSIANO</t>
  </si>
  <si>
    <t>ALICE CONTE</t>
  </si>
  <si>
    <t>GABRIELA CARASQUEIRA</t>
  </si>
  <si>
    <t>CAROL GUIZARDI</t>
  </si>
  <si>
    <t>ARISSA TAMAGUSKO</t>
  </si>
  <si>
    <t>BEATRIZ DURANTE</t>
  </si>
  <si>
    <t>MANUELA SILVA</t>
  </si>
  <si>
    <t>MARIA CLARA ANDRADE</t>
  </si>
  <si>
    <t>MARIA CLARA VECCHIO</t>
  </si>
  <si>
    <t>RAFAELA RUIZ</t>
  </si>
  <si>
    <t>VALENTINA COMO</t>
  </si>
  <si>
    <t>ANA LUISA LIMA</t>
  </si>
  <si>
    <t>ANAHY LUZ</t>
  </si>
  <si>
    <t>TAINA VOLATE</t>
  </si>
  <si>
    <t>LUIZA LINS</t>
  </si>
  <si>
    <t>ISABELLE MARIANE</t>
  </si>
  <si>
    <t>LUIZA WAPPE</t>
  </si>
  <si>
    <t xml:space="preserve">MARIA FERNANDA </t>
  </si>
  <si>
    <t>ARTHUR BRAGA</t>
  </si>
  <si>
    <t>ARTHUR FREGATTI</t>
  </si>
  <si>
    <t>DANIEL FAREN</t>
  </si>
  <si>
    <t>RAFAEL MORAES</t>
  </si>
  <si>
    <t>GABRIELA TAKATA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</si>
</sst>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:ss.00"/>
    <numFmt numFmtId="165" formatCode="0.000"/>
  </numFmts>
  <fonts count="3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9"/>
      <color theme="0"/>
      <name val="Century Gothic"/>
      <family val="2"/>
    </font>
    <font>
      <b/>
      <sz val="12"/>
      <color theme="0"/>
      <name val="Century Gothic"/>
      <family val="2"/>
    </font>
    <font>
      <sz val="10"/>
      <color theme="1"/>
      <name val="Century Gothic"/>
      <family val="2"/>
    </font>
    <font>
      <sz val="9"/>
      <color theme="0"/>
      <name val="Century Gothic"/>
      <family val="2"/>
    </font>
    <font>
      <sz val="9"/>
      <name val="Century Gothic"/>
      <family val="2"/>
    </font>
    <font>
      <sz val="9"/>
      <color theme="1"/>
      <name val="Century Gothic"/>
      <family val="2"/>
    </font>
    <font>
      <b/>
      <sz val="11"/>
      <color rgb="FFFF0066"/>
      <name val="Century Gothic"/>
      <family val="2"/>
    </font>
    <font>
      <b/>
      <sz val="11"/>
      <name val="Century Gothic"/>
      <family val="2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10"/>
      <color rgb="FFFF0000"/>
      <name val="Century Gothic"/>
      <family val="2"/>
    </font>
    <font>
      <sz val="10"/>
      <name val="Century Gothic"/>
      <family val="2"/>
    </font>
    <font>
      <sz val="10"/>
      <color rgb="FF0070C0"/>
      <name val="Century Gothic"/>
      <family val="2"/>
    </font>
    <font>
      <i/>
      <sz val="8"/>
      <color rgb="FF1BA94A"/>
      <name val="Calibri"/>
      <family val="2"/>
      <scheme val="minor"/>
    </font>
    <font>
      <i/>
      <sz val="11"/>
      <color rgb="FF1BA94A"/>
      <name val="Calibri"/>
      <family val="2"/>
      <scheme val="minor"/>
    </font>
    <font>
      <b/>
      <sz val="9"/>
      <color rgb="FFFF0000"/>
      <name val="Century Gothic"/>
      <family val="2"/>
    </font>
    <font>
      <sz val="9"/>
      <color rgb="FFFF0000"/>
      <name val="Century Gothic"/>
      <family val="2"/>
    </font>
    <font>
      <sz val="9"/>
      <color rgb="FF0070C0"/>
      <name val="Century Gothic"/>
      <family val="2"/>
    </font>
    <font>
      <b/>
      <sz val="10"/>
      <color theme="0"/>
      <name val="Calibri Light"/>
      <family val="2"/>
      <scheme val="major"/>
    </font>
  </fonts>
  <fills count="21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 tint="0.40000610370189521"/>
        </stop>
      </gradient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auto="1"/>
      </patternFill>
    </fill>
    <fill>
      <patternFill patternType="solid">
        <fgColor rgb="FF1BA94A"/>
        <bgColor indexed="64"/>
      </patternFill>
    </fill>
    <fill>
      <patternFill patternType="solid">
        <fgColor rgb="FFC1C1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3" fontId="5" fillId="10" borderId="1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12" borderId="1" xfId="0" applyNumberFormat="1" applyFont="1" applyFill="1" applyBorder="1" applyAlignment="1" applyProtection="1">
      <alignment horizontal="center" vertical="center"/>
      <protection hidden="1"/>
    </xf>
    <xf numFmtId="3" fontId="2" fillId="7" borderId="2" xfId="0" applyNumberFormat="1" applyFont="1" applyFill="1" applyBorder="1" applyAlignment="1" applyProtection="1">
      <alignment horizontal="right" vertical="center"/>
      <protection hidden="1"/>
    </xf>
    <xf numFmtId="3" fontId="2" fillId="7" borderId="3" xfId="0" applyNumberFormat="1" applyFont="1" applyFill="1" applyBorder="1" applyAlignment="1" applyProtection="1">
      <alignment horizontal="left" vertical="center"/>
      <protection hidden="1"/>
    </xf>
    <xf numFmtId="3" fontId="2" fillId="7" borderId="3" xfId="0" applyNumberFormat="1" applyFont="1" applyFill="1" applyBorder="1" applyAlignment="1" applyProtection="1">
      <alignment horizontal="center" vertical="center"/>
      <protection hidden="1"/>
    </xf>
    <xf numFmtId="3" fontId="2" fillId="7" borderId="1" xfId="0" applyNumberFormat="1" applyFont="1" applyFill="1" applyBorder="1" applyAlignment="1" applyProtection="1">
      <alignment horizontal="center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12" fillId="0" borderId="2" xfId="0" applyFont="1" applyBorder="1" applyAlignment="1">
      <alignment horizontal="right" vertical="center"/>
    </xf>
    <xf numFmtId="0" fontId="16" fillId="14" borderId="1" xfId="0" applyFont="1" applyFill="1" applyBorder="1" applyAlignment="1">
      <alignment horizontal="center"/>
    </xf>
    <xf numFmtId="3" fontId="17" fillId="16" borderId="3" xfId="0" applyNumberFormat="1" applyFont="1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>
      <alignment horizontal="center"/>
    </xf>
    <xf numFmtId="0" fontId="0" fillId="17" borderId="0" xfId="0" applyFill="1" applyAlignment="1">
      <alignment horizontal="center" vertical="center"/>
    </xf>
    <xf numFmtId="0" fontId="18" fillId="17" borderId="0" xfId="0" applyFont="1" applyFill="1"/>
    <xf numFmtId="0" fontId="19" fillId="15" borderId="1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/>
    </xf>
    <xf numFmtId="0" fontId="22" fillId="1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6" borderId="4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4" fontId="4" fillId="8" borderId="1" xfId="0" applyNumberFormat="1" applyFont="1" applyFill="1" applyBorder="1" applyAlignment="1">
      <alignment horizontal="center" vertical="center" wrapText="1"/>
    </xf>
    <xf numFmtId="164" fontId="3" fillId="9" borderId="1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3" fillId="0" borderId="1" xfId="0" applyNumberFormat="1" applyFont="1" applyBorder="1" applyAlignment="1">
      <alignment horizontal="center" vertical="center" wrapText="1"/>
    </xf>
    <xf numFmtId="164" fontId="23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164" fontId="11" fillId="0" borderId="1" xfId="0" applyNumberFormat="1" applyFont="1" applyBorder="1" applyAlignment="1">
      <alignment vertical="center"/>
    </xf>
    <xf numFmtId="164" fontId="9" fillId="0" borderId="1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164" fontId="10" fillId="0" borderId="1" xfId="0" applyNumberFormat="1" applyFont="1" applyBorder="1" applyAlignment="1">
      <alignment vertical="center"/>
    </xf>
    <xf numFmtId="164" fontId="10" fillId="0" borderId="1" xfId="0" applyNumberFormat="1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 wrapText="1"/>
    </xf>
    <xf numFmtId="164" fontId="3" fillId="7" borderId="4" xfId="0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horizontal="center"/>
    </xf>
    <xf numFmtId="2" fontId="3" fillId="6" borderId="4" xfId="0" applyNumberFormat="1" applyFont="1" applyFill="1" applyBorder="1" applyAlignment="1">
      <alignment horizontal="center" vertical="center"/>
    </xf>
    <xf numFmtId="2" fontId="3" fillId="7" borderId="4" xfId="0" applyNumberFormat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164" fontId="28" fillId="0" borderId="0" xfId="0" applyNumberFormat="1" applyFont="1" applyAlignment="1">
      <alignment vertical="center"/>
    </xf>
    <xf numFmtId="164" fontId="28" fillId="0" borderId="1" xfId="0" applyNumberFormat="1" applyFont="1" applyBorder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164" fontId="28" fillId="0" borderId="0" xfId="0" applyNumberFormat="1" applyFont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164" fontId="29" fillId="0" borderId="0" xfId="0" applyNumberFormat="1" applyFont="1" applyAlignment="1">
      <alignment horizontal="right" vertical="center"/>
    </xf>
    <xf numFmtId="164" fontId="30" fillId="0" borderId="0" xfId="0" applyNumberFormat="1" applyFont="1" applyAlignment="1">
      <alignment vertical="center"/>
    </xf>
    <xf numFmtId="164" fontId="30" fillId="0" borderId="1" xfId="0" applyNumberFormat="1" applyFont="1" applyBorder="1" applyAlignment="1">
      <alignment vertical="center"/>
    </xf>
    <xf numFmtId="164" fontId="30" fillId="0" borderId="1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2" fillId="12" borderId="1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3" fontId="17" fillId="16" borderId="1" xfId="0" applyNumberFormat="1" applyFont="1" applyFill="1" applyBorder="1" applyAlignment="1" applyProtection="1">
      <alignment horizontal="center" vertical="center"/>
      <protection hidden="1"/>
    </xf>
    <xf numFmtId="0" fontId="0" fillId="14" borderId="3" xfId="0" applyFill="1" applyBorder="1" applyAlignment="1">
      <alignment horizontal="center"/>
    </xf>
    <xf numFmtId="0" fontId="0" fillId="0" borderId="3" xfId="0" applyBorder="1"/>
    <xf numFmtId="3" fontId="17" fillId="16" borderId="0" xfId="0" applyNumberFormat="1" applyFont="1" applyFill="1" applyAlignment="1" applyProtection="1">
      <alignment horizontal="center" vertical="center"/>
      <protection hidden="1"/>
    </xf>
    <xf numFmtId="3" fontId="17" fillId="16" borderId="4" xfId="0" applyNumberFormat="1" applyFont="1" applyFill="1" applyBorder="1" applyAlignment="1" applyProtection="1">
      <alignment horizontal="center" vertical="center"/>
      <protection hidden="1"/>
    </xf>
    <xf numFmtId="0" fontId="3" fillId="9" borderId="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 wrapText="1"/>
    </xf>
    <xf numFmtId="0" fontId="0" fillId="14" borderId="4" xfId="0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/>
    </xf>
    <xf numFmtId="2" fontId="4" fillId="8" borderId="1" xfId="0" applyNumberFormat="1" applyFont="1" applyFill="1" applyBorder="1" applyAlignment="1">
      <alignment horizontal="center" vertical="center" wrapText="1"/>
    </xf>
    <xf numFmtId="2" fontId="3" fillId="9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left" vertical="center"/>
    </xf>
    <xf numFmtId="0" fontId="14" fillId="20" borderId="9" xfId="0" applyFont="1" applyFill="1" applyBorder="1" applyAlignment="1">
      <alignment horizontal="center" vertical="center"/>
    </xf>
    <xf numFmtId="0" fontId="14" fillId="20" borderId="0" xfId="0" applyFont="1" applyFill="1" applyAlignment="1">
      <alignment horizontal="center" vertical="center"/>
    </xf>
    <xf numFmtId="0" fontId="14" fillId="20" borderId="6" xfId="0" applyFont="1" applyFill="1" applyBorder="1" applyAlignment="1">
      <alignment horizontal="center" vertical="center"/>
    </xf>
    <xf numFmtId="0" fontId="14" fillId="20" borderId="10" xfId="0" applyFont="1" applyFill="1" applyBorder="1" applyAlignment="1">
      <alignment horizontal="center" vertical="center"/>
    </xf>
    <xf numFmtId="0" fontId="31" fillId="19" borderId="7" xfId="0" applyFont="1" applyFill="1" applyBorder="1" applyAlignment="1">
      <alignment horizontal="center" vertical="center"/>
    </xf>
    <xf numFmtId="0" fontId="31" fillId="19" borderId="4" xfId="0" applyFont="1" applyFill="1" applyBorder="1" applyAlignment="1">
      <alignment horizontal="center" vertical="center"/>
    </xf>
    <xf numFmtId="0" fontId="26" fillId="0" borderId="8" xfId="0" quotePrefix="1" applyFont="1" applyBorder="1" applyAlignment="1">
      <alignment horizontal="center" vertical="center" wrapText="1"/>
    </xf>
    <xf numFmtId="0" fontId="26" fillId="0" borderId="0" xfId="0" quotePrefix="1" applyFont="1" applyAlignment="1">
      <alignment horizontal="center" vertical="center" wrapText="1"/>
    </xf>
    <xf numFmtId="0" fontId="15" fillId="18" borderId="7" xfId="0" applyFont="1" applyFill="1" applyBorder="1" applyAlignment="1">
      <alignment horizontal="center" vertical="center" wrapText="1"/>
    </xf>
    <xf numFmtId="0" fontId="15" fillId="18" borderId="4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FF66FF"/>
      <color rgb="FFFFD347"/>
      <color rgb="FF1BA94A"/>
      <color rgb="FFFF66CC"/>
      <color rgb="FFFF0066"/>
      <color rgb="FFC1C1FF"/>
      <color rgb="FFD2BAFC"/>
      <color rgb="FF00D068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589" y="288553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009338" y="107016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762432</xdr:rowOff>
    </xdr:from>
    <xdr:ext cx="9582150" cy="718466"/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3177426" y="840873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672785</xdr:rowOff>
    </xdr:from>
    <xdr:ext cx="9582150" cy="718466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3177426" y="751226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7</xdr:row>
      <xdr:rowOff>9525</xdr:rowOff>
    </xdr:from>
    <xdr:ext cx="140074" cy="15240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0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0</xdr:row>
      <xdr:rowOff>9525</xdr:rowOff>
    </xdr:from>
    <xdr:ext cx="140074" cy="15240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524</xdr:row>
      <xdr:rowOff>9525</xdr:rowOff>
    </xdr:from>
    <xdr:ext cx="140074" cy="1524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333500" y="19716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1551456</xdr:colOff>
      <xdr:row>1</xdr:row>
      <xdr:rowOff>181365</xdr:rowOff>
    </xdr:from>
    <xdr:to>
      <xdr:col>1</xdr:col>
      <xdr:colOff>2566148</xdr:colOff>
      <xdr:row>2</xdr:row>
      <xdr:rowOff>533401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03" y="271012"/>
          <a:ext cx="1014692" cy="11812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182091</xdr:colOff>
      <xdr:row>1</xdr:row>
      <xdr:rowOff>21430</xdr:rowOff>
    </xdr:from>
    <xdr:ext cx="8982074" cy="713400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2333620" y="111077"/>
          <a:ext cx="8982074" cy="7134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8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38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143991</xdr:colOff>
      <xdr:row>2</xdr:row>
      <xdr:rowOff>202408</xdr:rowOff>
    </xdr:from>
    <xdr:ext cx="9086849" cy="438262"/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295520" y="1121290"/>
          <a:ext cx="9086849" cy="4382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pt-BR" sz="2200" b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3</xdr:col>
      <xdr:colOff>336170</xdr:colOff>
      <xdr:row>1</xdr:row>
      <xdr:rowOff>672224</xdr:rowOff>
    </xdr:from>
    <xdr:ext cx="8705849" cy="595484"/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790258" y="761871"/>
          <a:ext cx="8705849" cy="5954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2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Century Gothic" panose="020B0502020202020204" pitchFamily="34" charset="0"/>
            </a:rPr>
            <a:t>A  T  L  E  T  I  S  M  O</a:t>
          </a:r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5725" y="1743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4" name="AutoShape 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5" name="AutoShape 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4" name="AutoShape 1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5" name="AutoShape 1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6" name="AutoShape 1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297657" cy="323850"/>
    <xdr:sp macro="" textlink="">
      <xdr:nvSpPr>
        <xdr:cNvPr id="37" name="AutoShape 1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8" name="AutoShape 1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0" name="AutoShape 1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1" name="AutoShape 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2" name="AutoShape 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</xdr:row>
      <xdr:rowOff>0</xdr:rowOff>
    </xdr:from>
    <xdr:ext cx="297657" cy="323850"/>
    <xdr:sp macro="" textlink="">
      <xdr:nvSpPr>
        <xdr:cNvPr id="43" name="AutoShape 1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4" name="AutoShape 1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5" name="AutoShape 1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6" name="AutoShape 1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7" name="AutoShape 1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8" name="AutoShape 1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49" name="AutoShape 1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0" name="AutoShape 1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1" name="AutoShape 1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2" name="AutoShape 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3" name="AutoShape 1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4" name="AutoShape 1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</xdr:row>
      <xdr:rowOff>0</xdr:rowOff>
    </xdr:from>
    <xdr:ext cx="297657" cy="323850"/>
    <xdr:sp macro="" textlink="">
      <xdr:nvSpPr>
        <xdr:cNvPr id="55" name="AutoShape 1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6" name="AutoShape 1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7" name="AutoShape 1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8" name="AutoShape 1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59" name="AutoShape 1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0" name="AutoShape 1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1" name="AutoShape 1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2" name="AutoShape 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3" name="AutoShape 1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4" name="AutoShape 1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5" name="AutoShape 1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6" name="AutoShape 1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67" name="AutoShape 1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8" name="AutoShape 1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69" name="AutoShape 1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0" name="AutoShape 1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1" name="AutoShape 1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2" name="AutoShape 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3" name="AutoShape 1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4" name="AutoShape 1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5" name="AutoShape 1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6" name="AutoShape 1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7" name="AutoShape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8" name="AutoShape 1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79" name="AutoShape 1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0" name="AutoShape 1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1" name="AutoShape 1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2" name="AutoShape 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3" name="AutoShape 1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4" name="AutoShape 1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5" name="AutoShape 1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6" name="AutoShape 1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7" name="AutoShape 1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8" name="AutoShape 1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89" name="AutoShape 1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0" name="AutoShape 1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1" name="AutoShape 1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2" name="AutoShape 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3" name="AutoShape 1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4" name="AutoShape 1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5" name="AutoShape 1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6" name="AutoShape 1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97" name="AutoShape 1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8" name="AutoShape 1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99" name="AutoShape 1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0" name="AutoShape 1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1" name="AutoShape 1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2" name="AutoShape 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3" name="AutoShape 1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4" name="AutoShape 1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5" name="AutoShape 1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6" name="AutoShape 1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7" name="AutoShape 1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8" name="AutoShape 1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09" name="AutoShape 1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0" name="AutoShape 1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" name="AutoShape 1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" name="AutoShape 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" name="AutoShape 1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4" name="AutoShape 1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5" name="AutoShape 1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6" name="AutoShape 1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7" name="AutoShape 1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8" name="AutoShape 1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9" name="AutoShape 1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0" name="AutoShape 1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1" name="AutoShape 1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2" name="AutoShape 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3" name="AutoShape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4" name="AutoShape 1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5" name="AutoShape 1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6" name="AutoShape 1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27" name="AutoShape 1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28" name="AutoShape 1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29" name="AutoShape 1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0" name="AutoShape 1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1" name="AutoShape 1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2" name="AutoShape 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3" name="AutoShape 1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4" name="AutoShape 1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5" name="AutoShape 1">
          <a:extLst>
            <a:ext uri="{FF2B5EF4-FFF2-40B4-BE49-F238E27FC236}">
              <a16:creationId xmlns:a16="http://schemas.microsoft.com/office/drawing/2014/main" id="{00000000-0008-0000-0B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6" name="AutoShape 1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7" name="AutoShape 1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8" name="AutoShape 1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39" name="AutoShape 1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0" name="AutoShape 1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1" name="AutoShape 1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" name="AutoShape 1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" name="AutoShape 1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" name="AutoShape 1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" name="AutoShape 1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" name="AutoShape 1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" name="AutoShape 1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" name="AutoShape 1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" name="AutoShape 1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" name="AutoShape 1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" name="AutoShape 1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" name="AutoShape 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" name="AutoShape 1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" name="AutoShape 1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" name="AutoShape 1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6" name="AutoShape 1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0182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58" name="AutoShape 1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59" name="AutoShape 1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0" name="AutoShape 1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1" name="AutoShape 1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2" name="AutoShape 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3" name="AutoShape 1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4" name="AutoShape 1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5" name="AutoShape 1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6" name="AutoShape 1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7" name="AutoShape 1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8" name="AutoShape 1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69" name="AutoShape 1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0" name="AutoShape 1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1" name="AutoShape 1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2" name="AutoShape 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3" name="AutoShape 1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4" name="AutoShape 1">
          <a:extLst>
            <a:ext uri="{FF2B5EF4-FFF2-40B4-BE49-F238E27FC236}">
              <a16:creationId xmlns:a16="http://schemas.microsoft.com/office/drawing/2014/main" id="{00000000-0008-0000-0B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5" name="AutoShape 1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6" name="AutoShape 1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7" name="AutoShape 1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8" name="AutoShape 1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79" name="AutoShape 1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0" name="AutoShape 1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1" name="AutoShape 1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2" name="AutoShape 1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3" name="AutoShape 1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4" name="AutoShape 1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5" name="AutoShape 1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6" name="AutoShape 1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87" name="AutoShape 1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88" name="AutoShape 1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89" name="AutoShape 1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0" name="AutoShape 1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1" name="AutoShape 1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2" name="AutoShape 1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193" name="AutoShape 1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4" name="AutoShape 1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5" name="AutoShape 1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6" name="AutoShape 1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7" name="AutoShape 1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8" name="AutoShape 1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199" name="AutoShape 1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0" name="AutoShape 1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1" name="AutoShape 1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2" name="AutoShape 1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3" name="AutoShape 1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4" name="AutoShape 1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5" name="AutoShape 1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6" name="AutoShape 1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7" name="AutoShape 1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8" name="AutoShape 1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09" name="AutoShape 1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0" name="AutoShape 1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1" name="AutoShape 1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2" name="AutoShape 1">
          <a:extLst>
            <a:ext uri="{FF2B5EF4-FFF2-40B4-BE49-F238E27FC236}">
              <a16:creationId xmlns:a16="http://schemas.microsoft.com/office/drawing/2014/main" id="{00000000-0008-0000-0B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3" name="AutoShape 1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4" name="AutoShape 1">
          <a:extLst>
            <a:ext uri="{FF2B5EF4-FFF2-40B4-BE49-F238E27FC236}">
              <a16:creationId xmlns:a16="http://schemas.microsoft.com/office/drawing/2014/main" id="{00000000-0008-0000-0B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5" name="AutoShape 1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6" name="AutoShape 1">
          <a:extLst>
            <a:ext uri="{FF2B5EF4-FFF2-40B4-BE49-F238E27FC236}">
              <a16:creationId xmlns:a16="http://schemas.microsoft.com/office/drawing/2014/main" id="{00000000-0008-0000-0B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7" name="AutoShape 1">
          <a:extLst>
            <a:ext uri="{FF2B5EF4-FFF2-40B4-BE49-F238E27FC236}">
              <a16:creationId xmlns:a16="http://schemas.microsoft.com/office/drawing/2014/main" id="{00000000-0008-0000-0B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8" name="AutoShape 1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19" name="AutoShape 1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0" name="AutoShape 1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1" name="AutoShape 1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2" name="AutoShape 1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223" name="AutoShape 1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21431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4" name="AutoShape 1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5" name="AutoShape 1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6" name="AutoShape 1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7" name="AutoShape 1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3</xdr:row>
      <xdr:rowOff>0</xdr:rowOff>
    </xdr:from>
    <xdr:ext cx="297657" cy="323850"/>
    <xdr:sp macro="" textlink="">
      <xdr:nvSpPr>
        <xdr:cNvPr id="228" name="AutoShape 1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4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0" name="AutoShape 1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1" name="AutoShape 1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2" name="AutoShape 1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3" name="AutoShape 1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4" name="AutoShape 1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5" name="AutoShape 1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6" name="AutoShape 1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7" name="AutoShape 1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8" name="AutoShape 1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39" name="AutoShape 1">
          <a:extLst>
            <a:ext uri="{FF2B5EF4-FFF2-40B4-BE49-F238E27FC236}">
              <a16:creationId xmlns:a16="http://schemas.microsoft.com/office/drawing/2014/main" id="{00000000-0008-0000-0B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297657" cy="323850"/>
    <xdr:sp macro="" textlink="">
      <xdr:nvSpPr>
        <xdr:cNvPr id="240" name="AutoShape 1">
          <a:extLst>
            <a:ext uri="{FF2B5EF4-FFF2-40B4-BE49-F238E27FC236}">
              <a16:creationId xmlns:a16="http://schemas.microsoft.com/office/drawing/2014/main" id="{00000000-0008-0000-0B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2" name="AutoShape 1">
          <a:extLst>
            <a:ext uri="{FF2B5EF4-FFF2-40B4-BE49-F238E27FC236}">
              <a16:creationId xmlns:a16="http://schemas.microsoft.com/office/drawing/2014/main" id="{00000000-0008-0000-0B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3" name="AutoShape 1">
          <a:extLst>
            <a:ext uri="{FF2B5EF4-FFF2-40B4-BE49-F238E27FC236}">
              <a16:creationId xmlns:a16="http://schemas.microsoft.com/office/drawing/2014/main" id="{00000000-0008-0000-0B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4" name="AutoShape 1">
          <a:extLst>
            <a:ext uri="{FF2B5EF4-FFF2-40B4-BE49-F238E27FC236}">
              <a16:creationId xmlns:a16="http://schemas.microsoft.com/office/drawing/2014/main" id="{00000000-0008-0000-0B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5" name="AutoShape 1">
          <a:extLst>
            <a:ext uri="{FF2B5EF4-FFF2-40B4-BE49-F238E27FC236}">
              <a16:creationId xmlns:a16="http://schemas.microsoft.com/office/drawing/2014/main" id="{00000000-0008-0000-0B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id="{00000000-0008-0000-0B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7" name="AutoShape 1">
          <a:extLst>
            <a:ext uri="{FF2B5EF4-FFF2-40B4-BE49-F238E27FC236}">
              <a16:creationId xmlns:a16="http://schemas.microsoft.com/office/drawing/2014/main" id="{00000000-0008-0000-0B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8" name="AutoShape 1">
          <a:extLst>
            <a:ext uri="{FF2B5EF4-FFF2-40B4-BE49-F238E27FC236}">
              <a16:creationId xmlns:a16="http://schemas.microsoft.com/office/drawing/2014/main" id="{00000000-0008-0000-0B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49" name="AutoShape 1">
          <a:extLst>
            <a:ext uri="{FF2B5EF4-FFF2-40B4-BE49-F238E27FC236}">
              <a16:creationId xmlns:a16="http://schemas.microsoft.com/office/drawing/2014/main" id="{00000000-0008-0000-0B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0" name="AutoShape 1">
          <a:extLst>
            <a:ext uri="{FF2B5EF4-FFF2-40B4-BE49-F238E27FC236}">
              <a16:creationId xmlns:a16="http://schemas.microsoft.com/office/drawing/2014/main" id="{00000000-0008-0000-0B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1" name="AutoShape 1">
          <a:extLst>
            <a:ext uri="{FF2B5EF4-FFF2-40B4-BE49-F238E27FC236}">
              <a16:creationId xmlns:a16="http://schemas.microsoft.com/office/drawing/2014/main" id="{00000000-0008-0000-0B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2" name="AutoShape 1">
          <a:extLst>
            <a:ext uri="{FF2B5EF4-FFF2-40B4-BE49-F238E27FC236}">
              <a16:creationId xmlns:a16="http://schemas.microsoft.com/office/drawing/2014/main" id="{00000000-0008-0000-0B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253" name="AutoShape 1">
          <a:extLst>
            <a:ext uri="{FF2B5EF4-FFF2-40B4-BE49-F238E27FC236}">
              <a16:creationId xmlns:a16="http://schemas.microsoft.com/office/drawing/2014/main" id="{00000000-0008-0000-0B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4" name="AutoShape 1">
          <a:extLst>
            <a:ext uri="{FF2B5EF4-FFF2-40B4-BE49-F238E27FC236}">
              <a16:creationId xmlns:a16="http://schemas.microsoft.com/office/drawing/2014/main" id="{00000000-0008-0000-0B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5" name="AutoShape 1">
          <a:extLst>
            <a:ext uri="{FF2B5EF4-FFF2-40B4-BE49-F238E27FC236}">
              <a16:creationId xmlns:a16="http://schemas.microsoft.com/office/drawing/2014/main" id="{00000000-0008-0000-0B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6" name="AutoShape 1">
          <a:extLst>
            <a:ext uri="{FF2B5EF4-FFF2-40B4-BE49-F238E27FC236}">
              <a16:creationId xmlns:a16="http://schemas.microsoft.com/office/drawing/2014/main" id="{00000000-0008-0000-0B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7" name="AutoShape 1">
          <a:extLst>
            <a:ext uri="{FF2B5EF4-FFF2-40B4-BE49-F238E27FC236}">
              <a16:creationId xmlns:a16="http://schemas.microsoft.com/office/drawing/2014/main" id="{00000000-0008-0000-0B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8" name="AutoShape 1">
          <a:extLst>
            <a:ext uri="{FF2B5EF4-FFF2-40B4-BE49-F238E27FC236}">
              <a16:creationId xmlns:a16="http://schemas.microsoft.com/office/drawing/2014/main" id="{00000000-0008-0000-0B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59" name="AutoShape 1">
          <a:extLst>
            <a:ext uri="{FF2B5EF4-FFF2-40B4-BE49-F238E27FC236}">
              <a16:creationId xmlns:a16="http://schemas.microsoft.com/office/drawing/2014/main" id="{00000000-0008-0000-0B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0" name="AutoShape 1">
          <a:extLst>
            <a:ext uri="{FF2B5EF4-FFF2-40B4-BE49-F238E27FC236}">
              <a16:creationId xmlns:a16="http://schemas.microsoft.com/office/drawing/2014/main" id="{00000000-0008-0000-0B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1" name="AutoShape 1">
          <a:extLst>
            <a:ext uri="{FF2B5EF4-FFF2-40B4-BE49-F238E27FC236}">
              <a16:creationId xmlns:a16="http://schemas.microsoft.com/office/drawing/2014/main" id="{00000000-0008-0000-0B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2" name="AutoShape 1">
          <a:extLst>
            <a:ext uri="{FF2B5EF4-FFF2-40B4-BE49-F238E27FC236}">
              <a16:creationId xmlns:a16="http://schemas.microsoft.com/office/drawing/2014/main" id="{00000000-0008-0000-0B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3" name="AutoShape 1">
          <a:extLst>
            <a:ext uri="{FF2B5EF4-FFF2-40B4-BE49-F238E27FC236}">
              <a16:creationId xmlns:a16="http://schemas.microsoft.com/office/drawing/2014/main" id="{00000000-0008-0000-0B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4" name="AutoShape 1">
          <a:extLst>
            <a:ext uri="{FF2B5EF4-FFF2-40B4-BE49-F238E27FC236}">
              <a16:creationId xmlns:a16="http://schemas.microsoft.com/office/drawing/2014/main" id="{00000000-0008-0000-0B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5" name="AutoShape 1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6" name="AutoShape 1">
          <a:extLst>
            <a:ext uri="{FF2B5EF4-FFF2-40B4-BE49-F238E27FC236}">
              <a16:creationId xmlns:a16="http://schemas.microsoft.com/office/drawing/2014/main" id="{00000000-0008-0000-0B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7" name="AutoShape 1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8" name="AutoShape 1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69" name="AutoShape 1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0" name="AutoShape 1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1" name="AutoShape 1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2" name="AutoShape 1">
          <a:extLst>
            <a:ext uri="{FF2B5EF4-FFF2-40B4-BE49-F238E27FC236}">
              <a16:creationId xmlns:a16="http://schemas.microsoft.com/office/drawing/2014/main" id="{00000000-0008-0000-0B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3" name="AutoShape 1">
          <a:extLst>
            <a:ext uri="{FF2B5EF4-FFF2-40B4-BE49-F238E27FC236}">
              <a16:creationId xmlns:a16="http://schemas.microsoft.com/office/drawing/2014/main" id="{00000000-0008-0000-0B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4" name="AutoShape 1">
          <a:extLst>
            <a:ext uri="{FF2B5EF4-FFF2-40B4-BE49-F238E27FC236}">
              <a16:creationId xmlns:a16="http://schemas.microsoft.com/office/drawing/2014/main" id="{00000000-0008-0000-0B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5" name="AutoShape 1">
          <a:extLst>
            <a:ext uri="{FF2B5EF4-FFF2-40B4-BE49-F238E27FC236}">
              <a16:creationId xmlns:a16="http://schemas.microsoft.com/office/drawing/2014/main" id="{00000000-0008-0000-0B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6" name="AutoShape 1">
          <a:extLst>
            <a:ext uri="{FF2B5EF4-FFF2-40B4-BE49-F238E27FC236}">
              <a16:creationId xmlns:a16="http://schemas.microsoft.com/office/drawing/2014/main" id="{00000000-0008-0000-0B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7" name="AutoShape 1">
          <a:extLst>
            <a:ext uri="{FF2B5EF4-FFF2-40B4-BE49-F238E27FC236}">
              <a16:creationId xmlns:a16="http://schemas.microsoft.com/office/drawing/2014/main" id="{00000000-0008-0000-0B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8" name="AutoShape 1">
          <a:extLst>
            <a:ext uri="{FF2B5EF4-FFF2-40B4-BE49-F238E27FC236}">
              <a16:creationId xmlns:a16="http://schemas.microsoft.com/office/drawing/2014/main" id="{00000000-0008-0000-0B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79" name="AutoShape 1">
          <a:extLst>
            <a:ext uri="{FF2B5EF4-FFF2-40B4-BE49-F238E27FC236}">
              <a16:creationId xmlns:a16="http://schemas.microsoft.com/office/drawing/2014/main" id="{00000000-0008-0000-0B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0" name="AutoShape 1">
          <a:extLst>
            <a:ext uri="{FF2B5EF4-FFF2-40B4-BE49-F238E27FC236}">
              <a16:creationId xmlns:a16="http://schemas.microsoft.com/office/drawing/2014/main" id="{00000000-0008-0000-0B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1" name="AutoShape 1">
          <a:extLst>
            <a:ext uri="{FF2B5EF4-FFF2-40B4-BE49-F238E27FC236}">
              <a16:creationId xmlns:a16="http://schemas.microsoft.com/office/drawing/2014/main" id="{00000000-0008-0000-0B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2" name="AutoShape 1">
          <a:extLst>
            <a:ext uri="{FF2B5EF4-FFF2-40B4-BE49-F238E27FC236}">
              <a16:creationId xmlns:a16="http://schemas.microsoft.com/office/drawing/2014/main" id="{00000000-0008-0000-0B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283" name="AutoShape 1">
          <a:extLst>
            <a:ext uri="{FF2B5EF4-FFF2-40B4-BE49-F238E27FC236}">
              <a16:creationId xmlns:a16="http://schemas.microsoft.com/office/drawing/2014/main" id="{00000000-0008-0000-0B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4" name="AutoShape 1">
          <a:extLst>
            <a:ext uri="{FF2B5EF4-FFF2-40B4-BE49-F238E27FC236}">
              <a16:creationId xmlns:a16="http://schemas.microsoft.com/office/drawing/2014/main" id="{00000000-0008-0000-0B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5" name="AutoShape 1">
          <a:extLst>
            <a:ext uri="{FF2B5EF4-FFF2-40B4-BE49-F238E27FC236}">
              <a16:creationId xmlns:a16="http://schemas.microsoft.com/office/drawing/2014/main" id="{00000000-0008-0000-0B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6" name="AutoShape 1">
          <a:extLst>
            <a:ext uri="{FF2B5EF4-FFF2-40B4-BE49-F238E27FC236}">
              <a16:creationId xmlns:a16="http://schemas.microsoft.com/office/drawing/2014/main" id="{00000000-0008-0000-0B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7" name="AutoShape 1">
          <a:extLst>
            <a:ext uri="{FF2B5EF4-FFF2-40B4-BE49-F238E27FC236}">
              <a16:creationId xmlns:a16="http://schemas.microsoft.com/office/drawing/2014/main" id="{00000000-0008-0000-0B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8" name="AutoShape 1">
          <a:extLst>
            <a:ext uri="{FF2B5EF4-FFF2-40B4-BE49-F238E27FC236}">
              <a16:creationId xmlns:a16="http://schemas.microsoft.com/office/drawing/2014/main" id="{00000000-0008-0000-0B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89" name="AutoShape 1">
          <a:extLst>
            <a:ext uri="{FF2B5EF4-FFF2-40B4-BE49-F238E27FC236}">
              <a16:creationId xmlns:a16="http://schemas.microsoft.com/office/drawing/2014/main" id="{00000000-0008-0000-0B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0" name="AutoShape 1">
          <a:extLst>
            <a:ext uri="{FF2B5EF4-FFF2-40B4-BE49-F238E27FC236}">
              <a16:creationId xmlns:a16="http://schemas.microsoft.com/office/drawing/2014/main" id="{00000000-0008-0000-0B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1" name="AutoShape 1">
          <a:extLst>
            <a:ext uri="{FF2B5EF4-FFF2-40B4-BE49-F238E27FC236}">
              <a16:creationId xmlns:a16="http://schemas.microsoft.com/office/drawing/2014/main" id="{00000000-0008-0000-0B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2" name="AutoShape 1">
          <a:extLst>
            <a:ext uri="{FF2B5EF4-FFF2-40B4-BE49-F238E27FC236}">
              <a16:creationId xmlns:a16="http://schemas.microsoft.com/office/drawing/2014/main" id="{00000000-0008-0000-0B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3" name="AutoShape 1">
          <a:extLst>
            <a:ext uri="{FF2B5EF4-FFF2-40B4-BE49-F238E27FC236}">
              <a16:creationId xmlns:a16="http://schemas.microsoft.com/office/drawing/2014/main" id="{00000000-0008-0000-0B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4" name="AutoShape 1">
          <a:extLst>
            <a:ext uri="{FF2B5EF4-FFF2-40B4-BE49-F238E27FC236}">
              <a16:creationId xmlns:a16="http://schemas.microsoft.com/office/drawing/2014/main" id="{00000000-0008-0000-0B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5" name="AutoShape 1">
          <a:extLst>
            <a:ext uri="{FF2B5EF4-FFF2-40B4-BE49-F238E27FC236}">
              <a16:creationId xmlns:a16="http://schemas.microsoft.com/office/drawing/2014/main" id="{00000000-0008-0000-0B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6" name="AutoShape 1">
          <a:extLst>
            <a:ext uri="{FF2B5EF4-FFF2-40B4-BE49-F238E27FC236}">
              <a16:creationId xmlns:a16="http://schemas.microsoft.com/office/drawing/2014/main" id="{00000000-0008-0000-0B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7" name="AutoShape 1">
          <a:extLst>
            <a:ext uri="{FF2B5EF4-FFF2-40B4-BE49-F238E27FC236}">
              <a16:creationId xmlns:a16="http://schemas.microsoft.com/office/drawing/2014/main" id="{00000000-0008-0000-0B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8" name="AutoShape 1">
          <a:extLst>
            <a:ext uri="{FF2B5EF4-FFF2-40B4-BE49-F238E27FC236}">
              <a16:creationId xmlns:a16="http://schemas.microsoft.com/office/drawing/2014/main" id="{00000000-0008-0000-0B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299" name="AutoShape 1">
          <a:extLst>
            <a:ext uri="{FF2B5EF4-FFF2-40B4-BE49-F238E27FC236}">
              <a16:creationId xmlns:a16="http://schemas.microsoft.com/office/drawing/2014/main" id="{00000000-0008-0000-0B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0" name="AutoShape 1">
          <a:extLst>
            <a:ext uri="{FF2B5EF4-FFF2-40B4-BE49-F238E27FC236}">
              <a16:creationId xmlns:a16="http://schemas.microsoft.com/office/drawing/2014/main" id="{00000000-0008-0000-0B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1" name="AutoShape 1">
          <a:extLst>
            <a:ext uri="{FF2B5EF4-FFF2-40B4-BE49-F238E27FC236}">
              <a16:creationId xmlns:a16="http://schemas.microsoft.com/office/drawing/2014/main" id="{00000000-0008-0000-0B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2" name="AutoShape 1">
          <a:extLst>
            <a:ext uri="{FF2B5EF4-FFF2-40B4-BE49-F238E27FC236}">
              <a16:creationId xmlns:a16="http://schemas.microsoft.com/office/drawing/2014/main" id="{00000000-0008-0000-0B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3" name="AutoShape 1">
          <a:extLst>
            <a:ext uri="{FF2B5EF4-FFF2-40B4-BE49-F238E27FC236}">
              <a16:creationId xmlns:a16="http://schemas.microsoft.com/office/drawing/2014/main" id="{00000000-0008-0000-0B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4" name="AutoShape 1">
          <a:extLst>
            <a:ext uri="{FF2B5EF4-FFF2-40B4-BE49-F238E27FC236}">
              <a16:creationId xmlns:a16="http://schemas.microsoft.com/office/drawing/2014/main" id="{00000000-0008-0000-0B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5" name="AutoShape 1">
          <a:extLst>
            <a:ext uri="{FF2B5EF4-FFF2-40B4-BE49-F238E27FC236}">
              <a16:creationId xmlns:a16="http://schemas.microsoft.com/office/drawing/2014/main" id="{00000000-0008-0000-0B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6" name="AutoShape 1">
          <a:extLst>
            <a:ext uri="{FF2B5EF4-FFF2-40B4-BE49-F238E27FC236}">
              <a16:creationId xmlns:a16="http://schemas.microsoft.com/office/drawing/2014/main" id="{00000000-0008-0000-0B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7" name="AutoShape 1">
          <a:extLst>
            <a:ext uri="{FF2B5EF4-FFF2-40B4-BE49-F238E27FC236}">
              <a16:creationId xmlns:a16="http://schemas.microsoft.com/office/drawing/2014/main" id="{00000000-0008-0000-0B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8" name="AutoShape 1">
          <a:extLst>
            <a:ext uri="{FF2B5EF4-FFF2-40B4-BE49-F238E27FC236}">
              <a16:creationId xmlns:a16="http://schemas.microsoft.com/office/drawing/2014/main" id="{00000000-0008-0000-0B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09" name="AutoShape 1">
          <a:extLst>
            <a:ext uri="{FF2B5EF4-FFF2-40B4-BE49-F238E27FC236}">
              <a16:creationId xmlns:a16="http://schemas.microsoft.com/office/drawing/2014/main" id="{00000000-0008-0000-0B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0" name="AutoShape 1">
          <a:extLst>
            <a:ext uri="{FF2B5EF4-FFF2-40B4-BE49-F238E27FC236}">
              <a16:creationId xmlns:a16="http://schemas.microsoft.com/office/drawing/2014/main" id="{00000000-0008-0000-0B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1" name="AutoShape 1">
          <a:extLst>
            <a:ext uri="{FF2B5EF4-FFF2-40B4-BE49-F238E27FC236}">
              <a16:creationId xmlns:a16="http://schemas.microsoft.com/office/drawing/2014/main" id="{00000000-0008-0000-0B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2" name="AutoShape 1">
          <a:extLst>
            <a:ext uri="{FF2B5EF4-FFF2-40B4-BE49-F238E27FC236}">
              <a16:creationId xmlns:a16="http://schemas.microsoft.com/office/drawing/2014/main" id="{00000000-0008-0000-0B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3" name="AutoShape 1">
          <a:extLst>
            <a:ext uri="{FF2B5EF4-FFF2-40B4-BE49-F238E27FC236}">
              <a16:creationId xmlns:a16="http://schemas.microsoft.com/office/drawing/2014/main" id="{00000000-0008-0000-0B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4" name="AutoShape 1">
          <a:extLst>
            <a:ext uri="{FF2B5EF4-FFF2-40B4-BE49-F238E27FC236}">
              <a16:creationId xmlns:a16="http://schemas.microsoft.com/office/drawing/2014/main" id="{00000000-0008-0000-0B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5" name="AutoShape 1">
          <a:extLst>
            <a:ext uri="{FF2B5EF4-FFF2-40B4-BE49-F238E27FC236}">
              <a16:creationId xmlns:a16="http://schemas.microsoft.com/office/drawing/2014/main" id="{00000000-0008-0000-0B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6" name="AutoShape 1">
          <a:extLst>
            <a:ext uri="{FF2B5EF4-FFF2-40B4-BE49-F238E27FC236}">
              <a16:creationId xmlns:a16="http://schemas.microsoft.com/office/drawing/2014/main" id="{00000000-0008-0000-0B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7" name="AutoShape 1">
          <a:extLst>
            <a:ext uri="{FF2B5EF4-FFF2-40B4-BE49-F238E27FC236}">
              <a16:creationId xmlns:a16="http://schemas.microsoft.com/office/drawing/2014/main" id="{00000000-0008-0000-0B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8" name="AutoShape 1">
          <a:extLst>
            <a:ext uri="{FF2B5EF4-FFF2-40B4-BE49-F238E27FC236}">
              <a16:creationId xmlns:a16="http://schemas.microsoft.com/office/drawing/2014/main" id="{00000000-0008-0000-0B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19" name="AutoShape 1">
          <a:extLst>
            <a:ext uri="{FF2B5EF4-FFF2-40B4-BE49-F238E27FC236}">
              <a16:creationId xmlns:a16="http://schemas.microsoft.com/office/drawing/2014/main" id="{00000000-0008-0000-0B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0" name="AutoShape 1">
          <a:extLst>
            <a:ext uri="{FF2B5EF4-FFF2-40B4-BE49-F238E27FC236}">
              <a16:creationId xmlns:a16="http://schemas.microsoft.com/office/drawing/2014/main" id="{00000000-0008-0000-0B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1" name="AutoShape 1">
          <a:extLst>
            <a:ext uri="{FF2B5EF4-FFF2-40B4-BE49-F238E27FC236}">
              <a16:creationId xmlns:a16="http://schemas.microsoft.com/office/drawing/2014/main" id="{00000000-0008-0000-0B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2" name="AutoShape 1">
          <a:extLst>
            <a:ext uri="{FF2B5EF4-FFF2-40B4-BE49-F238E27FC236}">
              <a16:creationId xmlns:a16="http://schemas.microsoft.com/office/drawing/2014/main" id="{00000000-0008-0000-0B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3" name="AutoShape 1">
          <a:extLst>
            <a:ext uri="{FF2B5EF4-FFF2-40B4-BE49-F238E27FC236}">
              <a16:creationId xmlns:a16="http://schemas.microsoft.com/office/drawing/2014/main" id="{00000000-0008-0000-0B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4" name="AutoShape 1">
          <a:extLst>
            <a:ext uri="{FF2B5EF4-FFF2-40B4-BE49-F238E27FC236}">
              <a16:creationId xmlns:a16="http://schemas.microsoft.com/office/drawing/2014/main" id="{00000000-0008-0000-0B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5" name="AutoShape 1">
          <a:extLst>
            <a:ext uri="{FF2B5EF4-FFF2-40B4-BE49-F238E27FC236}">
              <a16:creationId xmlns:a16="http://schemas.microsoft.com/office/drawing/2014/main" id="{00000000-0008-0000-0B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6" name="AutoShape 1">
          <a:extLst>
            <a:ext uri="{FF2B5EF4-FFF2-40B4-BE49-F238E27FC236}">
              <a16:creationId xmlns:a16="http://schemas.microsoft.com/office/drawing/2014/main" id="{00000000-0008-0000-0B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7" name="AutoShape 1">
          <a:extLst>
            <a:ext uri="{FF2B5EF4-FFF2-40B4-BE49-F238E27FC236}">
              <a16:creationId xmlns:a16="http://schemas.microsoft.com/office/drawing/2014/main" id="{00000000-0008-0000-0B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8" name="AutoShape 1">
          <a:extLst>
            <a:ext uri="{FF2B5EF4-FFF2-40B4-BE49-F238E27FC236}">
              <a16:creationId xmlns:a16="http://schemas.microsoft.com/office/drawing/2014/main" id="{00000000-0008-0000-0B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29" name="AutoShape 1">
          <a:extLst>
            <a:ext uri="{FF2B5EF4-FFF2-40B4-BE49-F238E27FC236}">
              <a16:creationId xmlns:a16="http://schemas.microsoft.com/office/drawing/2014/main" id="{00000000-0008-0000-0B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0" name="AutoShape 1">
          <a:extLst>
            <a:ext uri="{FF2B5EF4-FFF2-40B4-BE49-F238E27FC236}">
              <a16:creationId xmlns:a16="http://schemas.microsoft.com/office/drawing/2014/main" id="{00000000-0008-0000-0B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1" name="AutoShape 1">
          <a:extLst>
            <a:ext uri="{FF2B5EF4-FFF2-40B4-BE49-F238E27FC236}">
              <a16:creationId xmlns:a16="http://schemas.microsoft.com/office/drawing/2014/main" id="{00000000-0008-0000-0B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2" name="AutoShape 1">
          <a:extLst>
            <a:ext uri="{FF2B5EF4-FFF2-40B4-BE49-F238E27FC236}">
              <a16:creationId xmlns:a16="http://schemas.microsoft.com/office/drawing/2014/main" id="{00000000-0008-0000-0B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3" name="AutoShape 1">
          <a:extLst>
            <a:ext uri="{FF2B5EF4-FFF2-40B4-BE49-F238E27FC236}">
              <a16:creationId xmlns:a16="http://schemas.microsoft.com/office/drawing/2014/main" id="{00000000-0008-0000-0B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4" name="AutoShape 1">
          <a:extLst>
            <a:ext uri="{FF2B5EF4-FFF2-40B4-BE49-F238E27FC236}">
              <a16:creationId xmlns:a16="http://schemas.microsoft.com/office/drawing/2014/main" id="{00000000-0008-0000-0B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5" name="AutoShape 1">
          <a:extLst>
            <a:ext uri="{FF2B5EF4-FFF2-40B4-BE49-F238E27FC236}">
              <a16:creationId xmlns:a16="http://schemas.microsoft.com/office/drawing/2014/main" id="{00000000-0008-0000-0B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6" name="AutoShape 1">
          <a:extLst>
            <a:ext uri="{FF2B5EF4-FFF2-40B4-BE49-F238E27FC236}">
              <a16:creationId xmlns:a16="http://schemas.microsoft.com/office/drawing/2014/main" id="{00000000-0008-0000-0B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7" name="AutoShape 1">
          <a:extLst>
            <a:ext uri="{FF2B5EF4-FFF2-40B4-BE49-F238E27FC236}">
              <a16:creationId xmlns:a16="http://schemas.microsoft.com/office/drawing/2014/main" id="{00000000-0008-0000-0B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8" name="AutoShape 1">
          <a:extLst>
            <a:ext uri="{FF2B5EF4-FFF2-40B4-BE49-F238E27FC236}">
              <a16:creationId xmlns:a16="http://schemas.microsoft.com/office/drawing/2014/main" id="{00000000-0008-0000-0B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39" name="AutoShape 1">
          <a:extLst>
            <a:ext uri="{FF2B5EF4-FFF2-40B4-BE49-F238E27FC236}">
              <a16:creationId xmlns:a16="http://schemas.microsoft.com/office/drawing/2014/main" id="{00000000-0008-0000-0B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0" name="AutoShape 1">
          <a:extLst>
            <a:ext uri="{FF2B5EF4-FFF2-40B4-BE49-F238E27FC236}">
              <a16:creationId xmlns:a16="http://schemas.microsoft.com/office/drawing/2014/main" id="{00000000-0008-0000-0B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1" name="AutoShape 1">
          <a:extLst>
            <a:ext uri="{FF2B5EF4-FFF2-40B4-BE49-F238E27FC236}">
              <a16:creationId xmlns:a16="http://schemas.microsoft.com/office/drawing/2014/main" id="{00000000-0008-0000-0B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2" name="AutoShape 1">
          <a:extLst>
            <a:ext uri="{FF2B5EF4-FFF2-40B4-BE49-F238E27FC236}">
              <a16:creationId xmlns:a16="http://schemas.microsoft.com/office/drawing/2014/main" id="{00000000-0008-0000-0B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3" name="AutoShape 1">
          <a:extLst>
            <a:ext uri="{FF2B5EF4-FFF2-40B4-BE49-F238E27FC236}">
              <a16:creationId xmlns:a16="http://schemas.microsoft.com/office/drawing/2014/main" id="{00000000-0008-0000-0B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4" name="AutoShape 1">
          <a:extLst>
            <a:ext uri="{FF2B5EF4-FFF2-40B4-BE49-F238E27FC236}">
              <a16:creationId xmlns:a16="http://schemas.microsoft.com/office/drawing/2014/main" id="{00000000-0008-0000-0B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5" name="AutoShape 1">
          <a:extLst>
            <a:ext uri="{FF2B5EF4-FFF2-40B4-BE49-F238E27FC236}">
              <a16:creationId xmlns:a16="http://schemas.microsoft.com/office/drawing/2014/main" id="{00000000-0008-0000-0B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6" name="AutoShape 1">
          <a:extLst>
            <a:ext uri="{FF2B5EF4-FFF2-40B4-BE49-F238E27FC236}">
              <a16:creationId xmlns:a16="http://schemas.microsoft.com/office/drawing/2014/main" id="{00000000-0008-0000-0B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7" name="AutoShape 1">
          <a:extLst>
            <a:ext uri="{FF2B5EF4-FFF2-40B4-BE49-F238E27FC236}">
              <a16:creationId xmlns:a16="http://schemas.microsoft.com/office/drawing/2014/main" id="{00000000-0008-0000-0B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8" name="AutoShape 1">
          <a:extLst>
            <a:ext uri="{FF2B5EF4-FFF2-40B4-BE49-F238E27FC236}">
              <a16:creationId xmlns:a16="http://schemas.microsoft.com/office/drawing/2014/main" id="{00000000-0008-0000-0B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49" name="AutoShape 1">
          <a:extLst>
            <a:ext uri="{FF2B5EF4-FFF2-40B4-BE49-F238E27FC236}">
              <a16:creationId xmlns:a16="http://schemas.microsoft.com/office/drawing/2014/main" id="{00000000-0008-0000-0B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0" name="AutoShape 1">
          <a:extLst>
            <a:ext uri="{FF2B5EF4-FFF2-40B4-BE49-F238E27FC236}">
              <a16:creationId xmlns:a16="http://schemas.microsoft.com/office/drawing/2014/main" id="{00000000-0008-0000-0B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1" name="AutoShape 1">
          <a:extLst>
            <a:ext uri="{FF2B5EF4-FFF2-40B4-BE49-F238E27FC236}">
              <a16:creationId xmlns:a16="http://schemas.microsoft.com/office/drawing/2014/main" id="{00000000-0008-0000-0B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2" name="AutoShape 1">
          <a:extLst>
            <a:ext uri="{FF2B5EF4-FFF2-40B4-BE49-F238E27FC236}">
              <a16:creationId xmlns:a16="http://schemas.microsoft.com/office/drawing/2014/main" id="{00000000-0008-0000-0B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3" name="AutoShape 1">
          <a:extLst>
            <a:ext uri="{FF2B5EF4-FFF2-40B4-BE49-F238E27FC236}">
              <a16:creationId xmlns:a16="http://schemas.microsoft.com/office/drawing/2014/main" id="{00000000-0008-0000-0B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4" name="AutoShape 1">
          <a:extLst>
            <a:ext uri="{FF2B5EF4-FFF2-40B4-BE49-F238E27FC236}">
              <a16:creationId xmlns:a16="http://schemas.microsoft.com/office/drawing/2014/main" id="{00000000-0008-0000-0B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5" name="AutoShape 1">
          <a:extLst>
            <a:ext uri="{FF2B5EF4-FFF2-40B4-BE49-F238E27FC236}">
              <a16:creationId xmlns:a16="http://schemas.microsoft.com/office/drawing/2014/main" id="{00000000-0008-0000-0B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6" name="AutoShape 1">
          <a:extLst>
            <a:ext uri="{FF2B5EF4-FFF2-40B4-BE49-F238E27FC236}">
              <a16:creationId xmlns:a16="http://schemas.microsoft.com/office/drawing/2014/main" id="{00000000-0008-0000-0B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7" name="AutoShape 1">
          <a:extLst>
            <a:ext uri="{FF2B5EF4-FFF2-40B4-BE49-F238E27FC236}">
              <a16:creationId xmlns:a16="http://schemas.microsoft.com/office/drawing/2014/main" id="{00000000-0008-0000-0B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8" name="AutoShape 1">
          <a:extLst>
            <a:ext uri="{FF2B5EF4-FFF2-40B4-BE49-F238E27FC236}">
              <a16:creationId xmlns:a16="http://schemas.microsoft.com/office/drawing/2014/main" id="{00000000-0008-0000-0B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59" name="AutoShape 1">
          <a:extLst>
            <a:ext uri="{FF2B5EF4-FFF2-40B4-BE49-F238E27FC236}">
              <a16:creationId xmlns:a16="http://schemas.microsoft.com/office/drawing/2014/main" id="{00000000-0008-0000-0B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0" name="AutoShape 1">
          <a:extLst>
            <a:ext uri="{FF2B5EF4-FFF2-40B4-BE49-F238E27FC236}">
              <a16:creationId xmlns:a16="http://schemas.microsoft.com/office/drawing/2014/main" id="{00000000-0008-0000-0B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1" name="AutoShape 1">
          <a:extLst>
            <a:ext uri="{FF2B5EF4-FFF2-40B4-BE49-F238E27FC236}">
              <a16:creationId xmlns:a16="http://schemas.microsoft.com/office/drawing/2014/main" id="{00000000-0008-0000-0B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2" name="AutoShape 1">
          <a:extLst>
            <a:ext uri="{FF2B5EF4-FFF2-40B4-BE49-F238E27FC236}">
              <a16:creationId xmlns:a16="http://schemas.microsoft.com/office/drawing/2014/main" id="{00000000-0008-0000-0B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3" name="AutoShape 1">
          <a:extLst>
            <a:ext uri="{FF2B5EF4-FFF2-40B4-BE49-F238E27FC236}">
              <a16:creationId xmlns:a16="http://schemas.microsoft.com/office/drawing/2014/main" id="{00000000-0008-0000-0B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4" name="AutoShape 1">
          <a:extLst>
            <a:ext uri="{FF2B5EF4-FFF2-40B4-BE49-F238E27FC236}">
              <a16:creationId xmlns:a16="http://schemas.microsoft.com/office/drawing/2014/main" id="{00000000-0008-0000-0B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5" name="AutoShape 1">
          <a:extLst>
            <a:ext uri="{FF2B5EF4-FFF2-40B4-BE49-F238E27FC236}">
              <a16:creationId xmlns:a16="http://schemas.microsoft.com/office/drawing/2014/main" id="{00000000-0008-0000-0B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6" name="AutoShape 1">
          <a:extLst>
            <a:ext uri="{FF2B5EF4-FFF2-40B4-BE49-F238E27FC236}">
              <a16:creationId xmlns:a16="http://schemas.microsoft.com/office/drawing/2014/main" id="{00000000-0008-0000-0B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7" name="AutoShape 1">
          <a:extLst>
            <a:ext uri="{FF2B5EF4-FFF2-40B4-BE49-F238E27FC236}">
              <a16:creationId xmlns:a16="http://schemas.microsoft.com/office/drawing/2014/main" id="{00000000-0008-0000-0B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8" name="AutoShape 1">
          <a:extLst>
            <a:ext uri="{FF2B5EF4-FFF2-40B4-BE49-F238E27FC236}">
              <a16:creationId xmlns:a16="http://schemas.microsoft.com/office/drawing/2014/main" id="{00000000-0008-0000-0B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69" name="AutoShape 1">
          <a:extLst>
            <a:ext uri="{FF2B5EF4-FFF2-40B4-BE49-F238E27FC236}">
              <a16:creationId xmlns:a16="http://schemas.microsoft.com/office/drawing/2014/main" id="{00000000-0008-0000-0B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70" name="AutoShape 1">
          <a:extLst>
            <a:ext uri="{FF2B5EF4-FFF2-40B4-BE49-F238E27FC236}">
              <a16:creationId xmlns:a16="http://schemas.microsoft.com/office/drawing/2014/main" id="{00000000-0008-0000-0B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71" name="AutoShape 1">
          <a:extLst>
            <a:ext uri="{FF2B5EF4-FFF2-40B4-BE49-F238E27FC236}">
              <a16:creationId xmlns:a16="http://schemas.microsoft.com/office/drawing/2014/main" id="{00000000-0008-0000-0B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72" name="AutoShape 1">
          <a:extLst>
            <a:ext uri="{FF2B5EF4-FFF2-40B4-BE49-F238E27FC236}">
              <a16:creationId xmlns:a16="http://schemas.microsoft.com/office/drawing/2014/main" id="{00000000-0008-0000-0B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3" name="AutoShape 1">
          <a:extLst>
            <a:ext uri="{FF2B5EF4-FFF2-40B4-BE49-F238E27FC236}">
              <a16:creationId xmlns:a16="http://schemas.microsoft.com/office/drawing/2014/main" id="{00000000-0008-0000-0B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4" name="AutoShape 1">
          <a:extLst>
            <a:ext uri="{FF2B5EF4-FFF2-40B4-BE49-F238E27FC236}">
              <a16:creationId xmlns:a16="http://schemas.microsoft.com/office/drawing/2014/main" id="{00000000-0008-0000-0B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5" name="AutoShape 1">
          <a:extLst>
            <a:ext uri="{FF2B5EF4-FFF2-40B4-BE49-F238E27FC236}">
              <a16:creationId xmlns:a16="http://schemas.microsoft.com/office/drawing/2014/main" id="{00000000-0008-0000-0B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6" name="AutoShape 1">
          <a:extLst>
            <a:ext uri="{FF2B5EF4-FFF2-40B4-BE49-F238E27FC236}">
              <a16:creationId xmlns:a16="http://schemas.microsoft.com/office/drawing/2014/main" id="{00000000-0008-0000-0B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7" name="AutoShape 1">
          <a:extLst>
            <a:ext uri="{FF2B5EF4-FFF2-40B4-BE49-F238E27FC236}">
              <a16:creationId xmlns:a16="http://schemas.microsoft.com/office/drawing/2014/main" id="{00000000-0008-0000-0B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8" name="AutoShape 1">
          <a:extLst>
            <a:ext uri="{FF2B5EF4-FFF2-40B4-BE49-F238E27FC236}">
              <a16:creationId xmlns:a16="http://schemas.microsoft.com/office/drawing/2014/main" id="{00000000-0008-0000-0B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79" name="AutoShape 1">
          <a:extLst>
            <a:ext uri="{FF2B5EF4-FFF2-40B4-BE49-F238E27FC236}">
              <a16:creationId xmlns:a16="http://schemas.microsoft.com/office/drawing/2014/main" id="{00000000-0008-0000-0B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0" name="AutoShape 1">
          <a:extLst>
            <a:ext uri="{FF2B5EF4-FFF2-40B4-BE49-F238E27FC236}">
              <a16:creationId xmlns:a16="http://schemas.microsoft.com/office/drawing/2014/main" id="{00000000-0008-0000-0B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1" name="AutoShape 1">
          <a:extLst>
            <a:ext uri="{FF2B5EF4-FFF2-40B4-BE49-F238E27FC236}">
              <a16:creationId xmlns:a16="http://schemas.microsoft.com/office/drawing/2014/main" id="{00000000-0008-0000-0B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2" name="AutoShape 1">
          <a:extLst>
            <a:ext uri="{FF2B5EF4-FFF2-40B4-BE49-F238E27FC236}">
              <a16:creationId xmlns:a16="http://schemas.microsoft.com/office/drawing/2014/main" id="{00000000-0008-0000-0B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3" name="AutoShape 1">
          <a:extLst>
            <a:ext uri="{FF2B5EF4-FFF2-40B4-BE49-F238E27FC236}">
              <a16:creationId xmlns:a16="http://schemas.microsoft.com/office/drawing/2014/main" id="{00000000-0008-0000-0B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384" name="AutoShape 1">
          <a:extLst>
            <a:ext uri="{FF2B5EF4-FFF2-40B4-BE49-F238E27FC236}">
              <a16:creationId xmlns:a16="http://schemas.microsoft.com/office/drawing/2014/main" id="{00000000-0008-0000-0B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5" name="AutoShape 1">
          <a:extLst>
            <a:ext uri="{FF2B5EF4-FFF2-40B4-BE49-F238E27FC236}">
              <a16:creationId xmlns:a16="http://schemas.microsoft.com/office/drawing/2014/main" id="{00000000-0008-0000-0B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6" name="AutoShape 1">
          <a:extLst>
            <a:ext uri="{FF2B5EF4-FFF2-40B4-BE49-F238E27FC236}">
              <a16:creationId xmlns:a16="http://schemas.microsoft.com/office/drawing/2014/main" id="{00000000-0008-0000-0B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7" name="AutoShape 1">
          <a:extLst>
            <a:ext uri="{FF2B5EF4-FFF2-40B4-BE49-F238E27FC236}">
              <a16:creationId xmlns:a16="http://schemas.microsoft.com/office/drawing/2014/main" id="{00000000-0008-0000-0B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8" name="AutoShape 1">
          <a:extLst>
            <a:ext uri="{FF2B5EF4-FFF2-40B4-BE49-F238E27FC236}">
              <a16:creationId xmlns:a16="http://schemas.microsoft.com/office/drawing/2014/main" id="{00000000-0008-0000-0B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89" name="AutoShape 1">
          <a:extLst>
            <a:ext uri="{FF2B5EF4-FFF2-40B4-BE49-F238E27FC236}">
              <a16:creationId xmlns:a16="http://schemas.microsoft.com/office/drawing/2014/main" id="{00000000-0008-0000-0B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0" name="AutoShape 1">
          <a:extLst>
            <a:ext uri="{FF2B5EF4-FFF2-40B4-BE49-F238E27FC236}">
              <a16:creationId xmlns:a16="http://schemas.microsoft.com/office/drawing/2014/main" id="{00000000-0008-0000-0B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1" name="AutoShape 1">
          <a:extLst>
            <a:ext uri="{FF2B5EF4-FFF2-40B4-BE49-F238E27FC236}">
              <a16:creationId xmlns:a16="http://schemas.microsoft.com/office/drawing/2014/main" id="{00000000-0008-0000-0B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2" name="AutoShape 1">
          <a:extLst>
            <a:ext uri="{FF2B5EF4-FFF2-40B4-BE49-F238E27FC236}">
              <a16:creationId xmlns:a16="http://schemas.microsoft.com/office/drawing/2014/main" id="{00000000-0008-0000-0B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3" name="AutoShape 1">
          <a:extLst>
            <a:ext uri="{FF2B5EF4-FFF2-40B4-BE49-F238E27FC236}">
              <a16:creationId xmlns:a16="http://schemas.microsoft.com/office/drawing/2014/main" id="{00000000-0008-0000-0B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4" name="AutoShape 1">
          <a:extLst>
            <a:ext uri="{FF2B5EF4-FFF2-40B4-BE49-F238E27FC236}">
              <a16:creationId xmlns:a16="http://schemas.microsoft.com/office/drawing/2014/main" id="{00000000-0008-0000-0B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5" name="AutoShape 1">
          <a:extLst>
            <a:ext uri="{FF2B5EF4-FFF2-40B4-BE49-F238E27FC236}">
              <a16:creationId xmlns:a16="http://schemas.microsoft.com/office/drawing/2014/main" id="{00000000-0008-0000-0B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6" name="AutoShape 1">
          <a:extLst>
            <a:ext uri="{FF2B5EF4-FFF2-40B4-BE49-F238E27FC236}">
              <a16:creationId xmlns:a16="http://schemas.microsoft.com/office/drawing/2014/main" id="{00000000-0008-0000-0B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7" name="AutoShape 1">
          <a:extLst>
            <a:ext uri="{FF2B5EF4-FFF2-40B4-BE49-F238E27FC236}">
              <a16:creationId xmlns:a16="http://schemas.microsoft.com/office/drawing/2014/main" id="{00000000-0008-0000-0B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8" name="AutoShape 1">
          <a:extLst>
            <a:ext uri="{FF2B5EF4-FFF2-40B4-BE49-F238E27FC236}">
              <a16:creationId xmlns:a16="http://schemas.microsoft.com/office/drawing/2014/main" id="{00000000-0008-0000-0B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399" name="AutoShape 1">
          <a:extLst>
            <a:ext uri="{FF2B5EF4-FFF2-40B4-BE49-F238E27FC236}">
              <a16:creationId xmlns:a16="http://schemas.microsoft.com/office/drawing/2014/main" id="{00000000-0008-0000-0B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0" name="AutoShape 1">
          <a:extLst>
            <a:ext uri="{FF2B5EF4-FFF2-40B4-BE49-F238E27FC236}">
              <a16:creationId xmlns:a16="http://schemas.microsoft.com/office/drawing/2014/main" id="{00000000-0008-0000-0B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1" name="AutoShape 1">
          <a:extLst>
            <a:ext uri="{FF2B5EF4-FFF2-40B4-BE49-F238E27FC236}">
              <a16:creationId xmlns:a16="http://schemas.microsoft.com/office/drawing/2014/main" id="{00000000-0008-0000-0B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2" name="AutoShape 1">
          <a:extLst>
            <a:ext uri="{FF2B5EF4-FFF2-40B4-BE49-F238E27FC236}">
              <a16:creationId xmlns:a16="http://schemas.microsoft.com/office/drawing/2014/main" id="{00000000-0008-0000-0B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3" name="AutoShape 1">
          <a:extLst>
            <a:ext uri="{FF2B5EF4-FFF2-40B4-BE49-F238E27FC236}">
              <a16:creationId xmlns:a16="http://schemas.microsoft.com/office/drawing/2014/main" id="{00000000-0008-0000-0B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4" name="AutoShape 1">
          <a:extLst>
            <a:ext uri="{FF2B5EF4-FFF2-40B4-BE49-F238E27FC236}">
              <a16:creationId xmlns:a16="http://schemas.microsoft.com/office/drawing/2014/main" id="{00000000-0008-0000-0B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5" name="AutoShape 1">
          <a:extLst>
            <a:ext uri="{FF2B5EF4-FFF2-40B4-BE49-F238E27FC236}">
              <a16:creationId xmlns:a16="http://schemas.microsoft.com/office/drawing/2014/main" id="{00000000-0008-0000-0B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6" name="AutoShape 1">
          <a:extLst>
            <a:ext uri="{FF2B5EF4-FFF2-40B4-BE49-F238E27FC236}">
              <a16:creationId xmlns:a16="http://schemas.microsoft.com/office/drawing/2014/main" id="{00000000-0008-0000-0B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7" name="AutoShape 1">
          <a:extLst>
            <a:ext uri="{FF2B5EF4-FFF2-40B4-BE49-F238E27FC236}">
              <a16:creationId xmlns:a16="http://schemas.microsoft.com/office/drawing/2014/main" id="{00000000-0008-0000-0B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08" name="AutoShape 1">
          <a:extLst>
            <a:ext uri="{FF2B5EF4-FFF2-40B4-BE49-F238E27FC236}">
              <a16:creationId xmlns:a16="http://schemas.microsoft.com/office/drawing/2014/main" id="{00000000-0008-0000-0B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09" name="AutoShape 1">
          <a:extLst>
            <a:ext uri="{FF2B5EF4-FFF2-40B4-BE49-F238E27FC236}">
              <a16:creationId xmlns:a16="http://schemas.microsoft.com/office/drawing/2014/main" id="{00000000-0008-0000-0B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0" name="AutoShape 1">
          <a:extLst>
            <a:ext uri="{FF2B5EF4-FFF2-40B4-BE49-F238E27FC236}">
              <a16:creationId xmlns:a16="http://schemas.microsoft.com/office/drawing/2014/main" id="{00000000-0008-0000-0B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1" name="AutoShape 1">
          <a:extLst>
            <a:ext uri="{FF2B5EF4-FFF2-40B4-BE49-F238E27FC236}">
              <a16:creationId xmlns:a16="http://schemas.microsoft.com/office/drawing/2014/main" id="{00000000-0008-0000-0B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2" name="AutoShape 1">
          <a:extLst>
            <a:ext uri="{FF2B5EF4-FFF2-40B4-BE49-F238E27FC236}">
              <a16:creationId xmlns:a16="http://schemas.microsoft.com/office/drawing/2014/main" id="{00000000-0008-0000-0B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3" name="AutoShape 1">
          <a:extLst>
            <a:ext uri="{FF2B5EF4-FFF2-40B4-BE49-F238E27FC236}">
              <a16:creationId xmlns:a16="http://schemas.microsoft.com/office/drawing/2014/main" id="{00000000-0008-0000-0B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4" name="AutoShape 1">
          <a:extLst>
            <a:ext uri="{FF2B5EF4-FFF2-40B4-BE49-F238E27FC236}">
              <a16:creationId xmlns:a16="http://schemas.microsoft.com/office/drawing/2014/main" id="{00000000-0008-0000-0B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5" name="AutoShape 1">
          <a:extLst>
            <a:ext uri="{FF2B5EF4-FFF2-40B4-BE49-F238E27FC236}">
              <a16:creationId xmlns:a16="http://schemas.microsoft.com/office/drawing/2014/main" id="{00000000-0008-0000-0B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6" name="AutoShape 1">
          <a:extLst>
            <a:ext uri="{FF2B5EF4-FFF2-40B4-BE49-F238E27FC236}">
              <a16:creationId xmlns:a16="http://schemas.microsoft.com/office/drawing/2014/main" id="{00000000-0008-0000-0B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7" name="AutoShape 1">
          <a:extLst>
            <a:ext uri="{FF2B5EF4-FFF2-40B4-BE49-F238E27FC236}">
              <a16:creationId xmlns:a16="http://schemas.microsoft.com/office/drawing/2014/main" id="{00000000-0008-0000-0B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8" name="AutoShape 1">
          <a:extLst>
            <a:ext uri="{FF2B5EF4-FFF2-40B4-BE49-F238E27FC236}">
              <a16:creationId xmlns:a16="http://schemas.microsoft.com/office/drawing/2014/main" id="{00000000-0008-0000-0B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19" name="AutoShape 1">
          <a:extLst>
            <a:ext uri="{FF2B5EF4-FFF2-40B4-BE49-F238E27FC236}">
              <a16:creationId xmlns:a16="http://schemas.microsoft.com/office/drawing/2014/main" id="{00000000-0008-0000-0B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20" name="AutoShape 1">
          <a:extLst>
            <a:ext uri="{FF2B5EF4-FFF2-40B4-BE49-F238E27FC236}">
              <a16:creationId xmlns:a16="http://schemas.microsoft.com/office/drawing/2014/main" id="{00000000-0008-0000-0B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1" name="AutoShape 1">
          <a:extLst>
            <a:ext uri="{FF2B5EF4-FFF2-40B4-BE49-F238E27FC236}">
              <a16:creationId xmlns:a16="http://schemas.microsoft.com/office/drawing/2014/main" id="{00000000-0008-0000-0B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2" name="AutoShape 1">
          <a:extLst>
            <a:ext uri="{FF2B5EF4-FFF2-40B4-BE49-F238E27FC236}">
              <a16:creationId xmlns:a16="http://schemas.microsoft.com/office/drawing/2014/main" id="{00000000-0008-0000-0B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3" name="AutoShape 1">
          <a:extLst>
            <a:ext uri="{FF2B5EF4-FFF2-40B4-BE49-F238E27FC236}">
              <a16:creationId xmlns:a16="http://schemas.microsoft.com/office/drawing/2014/main" id="{00000000-0008-0000-0B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4" name="AutoShape 1">
          <a:extLst>
            <a:ext uri="{FF2B5EF4-FFF2-40B4-BE49-F238E27FC236}">
              <a16:creationId xmlns:a16="http://schemas.microsoft.com/office/drawing/2014/main" id="{00000000-0008-0000-0B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5" name="AutoShape 1">
          <a:extLst>
            <a:ext uri="{FF2B5EF4-FFF2-40B4-BE49-F238E27FC236}">
              <a16:creationId xmlns:a16="http://schemas.microsoft.com/office/drawing/2014/main" id="{00000000-0008-0000-0B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6" name="AutoShape 1">
          <a:extLst>
            <a:ext uri="{FF2B5EF4-FFF2-40B4-BE49-F238E27FC236}">
              <a16:creationId xmlns:a16="http://schemas.microsoft.com/office/drawing/2014/main" id="{00000000-0008-0000-0B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7" name="AutoShape 1">
          <a:extLst>
            <a:ext uri="{FF2B5EF4-FFF2-40B4-BE49-F238E27FC236}">
              <a16:creationId xmlns:a16="http://schemas.microsoft.com/office/drawing/2014/main" id="{00000000-0008-0000-0B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8" name="AutoShape 1">
          <a:extLst>
            <a:ext uri="{FF2B5EF4-FFF2-40B4-BE49-F238E27FC236}">
              <a16:creationId xmlns:a16="http://schemas.microsoft.com/office/drawing/2014/main" id="{00000000-0008-0000-0B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29" name="AutoShape 1">
          <a:extLst>
            <a:ext uri="{FF2B5EF4-FFF2-40B4-BE49-F238E27FC236}">
              <a16:creationId xmlns:a16="http://schemas.microsoft.com/office/drawing/2014/main" id="{00000000-0008-0000-0B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0" name="AutoShape 1">
          <a:extLst>
            <a:ext uri="{FF2B5EF4-FFF2-40B4-BE49-F238E27FC236}">
              <a16:creationId xmlns:a16="http://schemas.microsoft.com/office/drawing/2014/main" id="{00000000-0008-0000-0B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1" name="AutoShape 1">
          <a:extLst>
            <a:ext uri="{FF2B5EF4-FFF2-40B4-BE49-F238E27FC236}">
              <a16:creationId xmlns:a16="http://schemas.microsoft.com/office/drawing/2014/main" id="{00000000-0008-0000-0B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2" name="AutoShape 1">
          <a:extLst>
            <a:ext uri="{FF2B5EF4-FFF2-40B4-BE49-F238E27FC236}">
              <a16:creationId xmlns:a16="http://schemas.microsoft.com/office/drawing/2014/main" id="{00000000-0008-0000-0B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3" name="AutoShape 1">
          <a:extLst>
            <a:ext uri="{FF2B5EF4-FFF2-40B4-BE49-F238E27FC236}">
              <a16:creationId xmlns:a16="http://schemas.microsoft.com/office/drawing/2014/main" id="{00000000-0008-0000-0B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4" name="AutoShape 1">
          <a:extLst>
            <a:ext uri="{FF2B5EF4-FFF2-40B4-BE49-F238E27FC236}">
              <a16:creationId xmlns:a16="http://schemas.microsoft.com/office/drawing/2014/main" id="{00000000-0008-0000-0B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5" name="AutoShape 1">
          <a:extLst>
            <a:ext uri="{FF2B5EF4-FFF2-40B4-BE49-F238E27FC236}">
              <a16:creationId xmlns:a16="http://schemas.microsoft.com/office/drawing/2014/main" id="{00000000-0008-0000-0B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6" name="AutoShape 1">
          <a:extLst>
            <a:ext uri="{FF2B5EF4-FFF2-40B4-BE49-F238E27FC236}">
              <a16:creationId xmlns:a16="http://schemas.microsoft.com/office/drawing/2014/main" id="{00000000-0008-0000-0B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7" name="AutoShape 1">
          <a:extLst>
            <a:ext uri="{FF2B5EF4-FFF2-40B4-BE49-F238E27FC236}">
              <a16:creationId xmlns:a16="http://schemas.microsoft.com/office/drawing/2014/main" id="{00000000-0008-0000-0B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8" name="AutoShape 1">
          <a:extLst>
            <a:ext uri="{FF2B5EF4-FFF2-40B4-BE49-F238E27FC236}">
              <a16:creationId xmlns:a16="http://schemas.microsoft.com/office/drawing/2014/main" id="{00000000-0008-0000-0B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39" name="AutoShape 1">
          <a:extLst>
            <a:ext uri="{FF2B5EF4-FFF2-40B4-BE49-F238E27FC236}">
              <a16:creationId xmlns:a16="http://schemas.microsoft.com/office/drawing/2014/main" id="{00000000-0008-0000-0B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0" name="AutoShape 1">
          <a:extLst>
            <a:ext uri="{FF2B5EF4-FFF2-40B4-BE49-F238E27FC236}">
              <a16:creationId xmlns:a16="http://schemas.microsoft.com/office/drawing/2014/main" id="{00000000-0008-0000-0B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1" name="AutoShape 1">
          <a:extLst>
            <a:ext uri="{FF2B5EF4-FFF2-40B4-BE49-F238E27FC236}">
              <a16:creationId xmlns:a16="http://schemas.microsoft.com/office/drawing/2014/main" id="{00000000-0008-0000-0B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2" name="AutoShape 1">
          <a:extLst>
            <a:ext uri="{FF2B5EF4-FFF2-40B4-BE49-F238E27FC236}">
              <a16:creationId xmlns:a16="http://schemas.microsoft.com/office/drawing/2014/main" id="{00000000-0008-0000-0B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3" name="AutoShape 1">
          <a:extLst>
            <a:ext uri="{FF2B5EF4-FFF2-40B4-BE49-F238E27FC236}">
              <a16:creationId xmlns:a16="http://schemas.microsoft.com/office/drawing/2014/main" id="{00000000-0008-0000-0B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4" name="AutoShape 1">
          <a:extLst>
            <a:ext uri="{FF2B5EF4-FFF2-40B4-BE49-F238E27FC236}">
              <a16:creationId xmlns:a16="http://schemas.microsoft.com/office/drawing/2014/main" id="{00000000-0008-0000-0B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5" name="AutoShape 1">
          <a:extLst>
            <a:ext uri="{FF2B5EF4-FFF2-40B4-BE49-F238E27FC236}">
              <a16:creationId xmlns:a16="http://schemas.microsoft.com/office/drawing/2014/main" id="{00000000-0008-0000-0B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6" name="AutoShape 1">
          <a:extLst>
            <a:ext uri="{FF2B5EF4-FFF2-40B4-BE49-F238E27FC236}">
              <a16:creationId xmlns:a16="http://schemas.microsoft.com/office/drawing/2014/main" id="{00000000-0008-0000-0B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7" name="AutoShape 1">
          <a:extLst>
            <a:ext uri="{FF2B5EF4-FFF2-40B4-BE49-F238E27FC236}">
              <a16:creationId xmlns:a16="http://schemas.microsoft.com/office/drawing/2014/main" id="{00000000-0008-0000-0B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297657" cy="323850"/>
    <xdr:sp macro="" textlink="">
      <xdr:nvSpPr>
        <xdr:cNvPr id="448" name="AutoShape 1">
          <a:extLst>
            <a:ext uri="{FF2B5EF4-FFF2-40B4-BE49-F238E27FC236}">
              <a16:creationId xmlns:a16="http://schemas.microsoft.com/office/drawing/2014/main" id="{00000000-0008-0000-0B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1" name="AutoShape 1">
          <a:extLst>
            <a:ext uri="{FF2B5EF4-FFF2-40B4-BE49-F238E27FC236}">
              <a16:creationId xmlns:a16="http://schemas.microsoft.com/office/drawing/2014/main" id="{00000000-0008-0000-0B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2" name="AutoShape 1">
          <a:extLst>
            <a:ext uri="{FF2B5EF4-FFF2-40B4-BE49-F238E27FC236}">
              <a16:creationId xmlns:a16="http://schemas.microsoft.com/office/drawing/2014/main" id="{00000000-0008-0000-0B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3" name="AutoShape 1">
          <a:extLst>
            <a:ext uri="{FF2B5EF4-FFF2-40B4-BE49-F238E27FC236}">
              <a16:creationId xmlns:a16="http://schemas.microsoft.com/office/drawing/2014/main" id="{00000000-0008-0000-0B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4" name="AutoShape 1">
          <a:extLst>
            <a:ext uri="{FF2B5EF4-FFF2-40B4-BE49-F238E27FC236}">
              <a16:creationId xmlns:a16="http://schemas.microsoft.com/office/drawing/2014/main" id="{00000000-0008-0000-0B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5" name="AutoShape 1">
          <a:extLst>
            <a:ext uri="{FF2B5EF4-FFF2-40B4-BE49-F238E27FC236}">
              <a16:creationId xmlns:a16="http://schemas.microsoft.com/office/drawing/2014/main" id="{00000000-0008-0000-0B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6" name="AutoShape 1">
          <a:extLst>
            <a:ext uri="{FF2B5EF4-FFF2-40B4-BE49-F238E27FC236}">
              <a16:creationId xmlns:a16="http://schemas.microsoft.com/office/drawing/2014/main" id="{00000000-0008-0000-0B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7" name="AutoShape 1">
          <a:extLst>
            <a:ext uri="{FF2B5EF4-FFF2-40B4-BE49-F238E27FC236}">
              <a16:creationId xmlns:a16="http://schemas.microsoft.com/office/drawing/2014/main" id="{00000000-0008-0000-0B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8" name="AutoShape 1">
          <a:extLst>
            <a:ext uri="{FF2B5EF4-FFF2-40B4-BE49-F238E27FC236}">
              <a16:creationId xmlns:a16="http://schemas.microsoft.com/office/drawing/2014/main" id="{00000000-0008-0000-0B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59" name="AutoShape 1">
          <a:extLst>
            <a:ext uri="{FF2B5EF4-FFF2-40B4-BE49-F238E27FC236}">
              <a16:creationId xmlns:a16="http://schemas.microsoft.com/office/drawing/2014/main" id="{00000000-0008-0000-0B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60" name="AutoShape 1">
          <a:extLst>
            <a:ext uri="{FF2B5EF4-FFF2-40B4-BE49-F238E27FC236}">
              <a16:creationId xmlns:a16="http://schemas.microsoft.com/office/drawing/2014/main" id="{00000000-0008-0000-0B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61" name="AutoShape 1">
          <a:extLst>
            <a:ext uri="{FF2B5EF4-FFF2-40B4-BE49-F238E27FC236}">
              <a16:creationId xmlns:a16="http://schemas.microsoft.com/office/drawing/2014/main" id="{00000000-0008-0000-0B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97657" cy="323850"/>
    <xdr:sp macro="" textlink="">
      <xdr:nvSpPr>
        <xdr:cNvPr id="462" name="AutoShape 1">
          <a:extLst>
            <a:ext uri="{FF2B5EF4-FFF2-40B4-BE49-F238E27FC236}">
              <a16:creationId xmlns:a16="http://schemas.microsoft.com/office/drawing/2014/main" id="{00000000-0008-0000-0B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1905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3" name="AutoShape 1">
          <a:extLst>
            <a:ext uri="{FF2B5EF4-FFF2-40B4-BE49-F238E27FC236}">
              <a16:creationId xmlns:a16="http://schemas.microsoft.com/office/drawing/2014/main" id="{00000000-0008-0000-0B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4" name="AutoShape 1">
          <a:extLst>
            <a:ext uri="{FF2B5EF4-FFF2-40B4-BE49-F238E27FC236}">
              <a16:creationId xmlns:a16="http://schemas.microsoft.com/office/drawing/2014/main" id="{00000000-0008-0000-0B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5" name="AutoShape 1">
          <a:extLst>
            <a:ext uri="{FF2B5EF4-FFF2-40B4-BE49-F238E27FC236}">
              <a16:creationId xmlns:a16="http://schemas.microsoft.com/office/drawing/2014/main" id="{00000000-0008-0000-0B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6" name="AutoShape 1">
          <a:extLst>
            <a:ext uri="{FF2B5EF4-FFF2-40B4-BE49-F238E27FC236}">
              <a16:creationId xmlns:a16="http://schemas.microsoft.com/office/drawing/2014/main" id="{00000000-0008-0000-0B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7" name="AutoShape 1">
          <a:extLst>
            <a:ext uri="{FF2B5EF4-FFF2-40B4-BE49-F238E27FC236}">
              <a16:creationId xmlns:a16="http://schemas.microsoft.com/office/drawing/2014/main" id="{00000000-0008-0000-0B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8" name="AutoShape 1">
          <a:extLst>
            <a:ext uri="{FF2B5EF4-FFF2-40B4-BE49-F238E27FC236}">
              <a16:creationId xmlns:a16="http://schemas.microsoft.com/office/drawing/2014/main" id="{00000000-0008-0000-0B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69" name="AutoShape 1">
          <a:extLst>
            <a:ext uri="{FF2B5EF4-FFF2-40B4-BE49-F238E27FC236}">
              <a16:creationId xmlns:a16="http://schemas.microsoft.com/office/drawing/2014/main" id="{00000000-0008-0000-0B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0" name="AutoShape 1">
          <a:extLst>
            <a:ext uri="{FF2B5EF4-FFF2-40B4-BE49-F238E27FC236}">
              <a16:creationId xmlns:a16="http://schemas.microsoft.com/office/drawing/2014/main" id="{00000000-0008-0000-0B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1" name="AutoShape 1">
          <a:extLst>
            <a:ext uri="{FF2B5EF4-FFF2-40B4-BE49-F238E27FC236}">
              <a16:creationId xmlns:a16="http://schemas.microsoft.com/office/drawing/2014/main" id="{00000000-0008-0000-0B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2" name="AutoShape 1">
          <a:extLst>
            <a:ext uri="{FF2B5EF4-FFF2-40B4-BE49-F238E27FC236}">
              <a16:creationId xmlns:a16="http://schemas.microsoft.com/office/drawing/2014/main" id="{00000000-0008-0000-0B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3" name="AutoShape 1">
          <a:extLst>
            <a:ext uri="{FF2B5EF4-FFF2-40B4-BE49-F238E27FC236}">
              <a16:creationId xmlns:a16="http://schemas.microsoft.com/office/drawing/2014/main" id="{00000000-0008-0000-0B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474" name="AutoShape 1">
          <a:extLst>
            <a:ext uri="{FF2B5EF4-FFF2-40B4-BE49-F238E27FC236}">
              <a16:creationId xmlns:a16="http://schemas.microsoft.com/office/drawing/2014/main" id="{00000000-0008-0000-0B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5" name="AutoShape 1">
          <a:extLst>
            <a:ext uri="{FF2B5EF4-FFF2-40B4-BE49-F238E27FC236}">
              <a16:creationId xmlns:a16="http://schemas.microsoft.com/office/drawing/2014/main" id="{00000000-0008-0000-0B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6" name="AutoShape 1">
          <a:extLst>
            <a:ext uri="{FF2B5EF4-FFF2-40B4-BE49-F238E27FC236}">
              <a16:creationId xmlns:a16="http://schemas.microsoft.com/office/drawing/2014/main" id="{00000000-0008-0000-0B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7" name="AutoShape 1">
          <a:extLst>
            <a:ext uri="{FF2B5EF4-FFF2-40B4-BE49-F238E27FC236}">
              <a16:creationId xmlns:a16="http://schemas.microsoft.com/office/drawing/2014/main" id="{00000000-0008-0000-0B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8" name="AutoShape 1">
          <a:extLst>
            <a:ext uri="{FF2B5EF4-FFF2-40B4-BE49-F238E27FC236}">
              <a16:creationId xmlns:a16="http://schemas.microsoft.com/office/drawing/2014/main" id="{00000000-0008-0000-0B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79" name="AutoShape 1">
          <a:extLst>
            <a:ext uri="{FF2B5EF4-FFF2-40B4-BE49-F238E27FC236}">
              <a16:creationId xmlns:a16="http://schemas.microsoft.com/office/drawing/2014/main" id="{00000000-0008-0000-0B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0" name="AutoShape 1">
          <a:extLst>
            <a:ext uri="{FF2B5EF4-FFF2-40B4-BE49-F238E27FC236}">
              <a16:creationId xmlns:a16="http://schemas.microsoft.com/office/drawing/2014/main" id="{00000000-0008-0000-0B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1" name="AutoShape 1">
          <a:extLst>
            <a:ext uri="{FF2B5EF4-FFF2-40B4-BE49-F238E27FC236}">
              <a16:creationId xmlns:a16="http://schemas.microsoft.com/office/drawing/2014/main" id="{00000000-0008-0000-0B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2" name="AutoShape 1">
          <a:extLst>
            <a:ext uri="{FF2B5EF4-FFF2-40B4-BE49-F238E27FC236}">
              <a16:creationId xmlns:a16="http://schemas.microsoft.com/office/drawing/2014/main" id="{00000000-0008-0000-0B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3" name="AutoShape 1">
          <a:extLst>
            <a:ext uri="{FF2B5EF4-FFF2-40B4-BE49-F238E27FC236}">
              <a16:creationId xmlns:a16="http://schemas.microsoft.com/office/drawing/2014/main" id="{00000000-0008-0000-0B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4" name="AutoShape 1">
          <a:extLst>
            <a:ext uri="{FF2B5EF4-FFF2-40B4-BE49-F238E27FC236}">
              <a16:creationId xmlns:a16="http://schemas.microsoft.com/office/drawing/2014/main" id="{00000000-0008-0000-0B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5" name="AutoShape 1">
          <a:extLst>
            <a:ext uri="{FF2B5EF4-FFF2-40B4-BE49-F238E27FC236}">
              <a16:creationId xmlns:a16="http://schemas.microsoft.com/office/drawing/2014/main" id="{00000000-0008-0000-0B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6" name="AutoShape 1">
          <a:extLst>
            <a:ext uri="{FF2B5EF4-FFF2-40B4-BE49-F238E27FC236}">
              <a16:creationId xmlns:a16="http://schemas.microsoft.com/office/drawing/2014/main" id="{00000000-0008-0000-0B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7" name="AutoShape 1">
          <a:extLst>
            <a:ext uri="{FF2B5EF4-FFF2-40B4-BE49-F238E27FC236}">
              <a16:creationId xmlns:a16="http://schemas.microsoft.com/office/drawing/2014/main" id="{00000000-0008-0000-0B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8" name="AutoShape 1">
          <a:extLst>
            <a:ext uri="{FF2B5EF4-FFF2-40B4-BE49-F238E27FC236}">
              <a16:creationId xmlns:a16="http://schemas.microsoft.com/office/drawing/2014/main" id="{00000000-0008-0000-0B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89" name="AutoShape 1">
          <a:extLst>
            <a:ext uri="{FF2B5EF4-FFF2-40B4-BE49-F238E27FC236}">
              <a16:creationId xmlns:a16="http://schemas.microsoft.com/office/drawing/2014/main" id="{00000000-0008-0000-0B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0" name="AutoShape 1">
          <a:extLst>
            <a:ext uri="{FF2B5EF4-FFF2-40B4-BE49-F238E27FC236}">
              <a16:creationId xmlns:a16="http://schemas.microsoft.com/office/drawing/2014/main" id="{00000000-0008-0000-0B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1" name="AutoShape 1">
          <a:extLst>
            <a:ext uri="{FF2B5EF4-FFF2-40B4-BE49-F238E27FC236}">
              <a16:creationId xmlns:a16="http://schemas.microsoft.com/office/drawing/2014/main" id="{00000000-0008-0000-0B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2" name="AutoShape 1">
          <a:extLst>
            <a:ext uri="{FF2B5EF4-FFF2-40B4-BE49-F238E27FC236}">
              <a16:creationId xmlns:a16="http://schemas.microsoft.com/office/drawing/2014/main" id="{00000000-0008-0000-0B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3" name="AutoShape 1">
          <a:extLst>
            <a:ext uri="{FF2B5EF4-FFF2-40B4-BE49-F238E27FC236}">
              <a16:creationId xmlns:a16="http://schemas.microsoft.com/office/drawing/2014/main" id="{00000000-0008-0000-0B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4" name="AutoShape 1">
          <a:extLst>
            <a:ext uri="{FF2B5EF4-FFF2-40B4-BE49-F238E27FC236}">
              <a16:creationId xmlns:a16="http://schemas.microsoft.com/office/drawing/2014/main" id="{00000000-0008-0000-0B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5" name="AutoShape 1">
          <a:extLst>
            <a:ext uri="{FF2B5EF4-FFF2-40B4-BE49-F238E27FC236}">
              <a16:creationId xmlns:a16="http://schemas.microsoft.com/office/drawing/2014/main" id="{00000000-0008-0000-0B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6" name="AutoShape 1">
          <a:extLst>
            <a:ext uri="{FF2B5EF4-FFF2-40B4-BE49-F238E27FC236}">
              <a16:creationId xmlns:a16="http://schemas.microsoft.com/office/drawing/2014/main" id="{00000000-0008-0000-0B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7" name="AutoShape 1">
          <a:extLst>
            <a:ext uri="{FF2B5EF4-FFF2-40B4-BE49-F238E27FC236}">
              <a16:creationId xmlns:a16="http://schemas.microsoft.com/office/drawing/2014/main" id="{00000000-0008-0000-0B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8" name="AutoShape 1">
          <a:extLst>
            <a:ext uri="{FF2B5EF4-FFF2-40B4-BE49-F238E27FC236}">
              <a16:creationId xmlns:a16="http://schemas.microsoft.com/office/drawing/2014/main" id="{00000000-0008-0000-0B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499" name="AutoShape 1">
          <a:extLst>
            <a:ext uri="{FF2B5EF4-FFF2-40B4-BE49-F238E27FC236}">
              <a16:creationId xmlns:a16="http://schemas.microsoft.com/office/drawing/2014/main" id="{00000000-0008-0000-0B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0" name="AutoShape 1">
          <a:extLst>
            <a:ext uri="{FF2B5EF4-FFF2-40B4-BE49-F238E27FC236}">
              <a16:creationId xmlns:a16="http://schemas.microsoft.com/office/drawing/2014/main" id="{00000000-0008-0000-0B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1" name="AutoShape 1">
          <a:extLst>
            <a:ext uri="{FF2B5EF4-FFF2-40B4-BE49-F238E27FC236}">
              <a16:creationId xmlns:a16="http://schemas.microsoft.com/office/drawing/2014/main" id="{00000000-0008-0000-0B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2" name="AutoShape 1">
          <a:extLst>
            <a:ext uri="{FF2B5EF4-FFF2-40B4-BE49-F238E27FC236}">
              <a16:creationId xmlns:a16="http://schemas.microsoft.com/office/drawing/2014/main" id="{00000000-0008-0000-0B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3" name="AutoShape 1">
          <a:extLst>
            <a:ext uri="{FF2B5EF4-FFF2-40B4-BE49-F238E27FC236}">
              <a16:creationId xmlns:a16="http://schemas.microsoft.com/office/drawing/2014/main" id="{00000000-0008-0000-0B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504" name="AutoShape 1">
          <a:extLst>
            <a:ext uri="{FF2B5EF4-FFF2-40B4-BE49-F238E27FC236}">
              <a16:creationId xmlns:a16="http://schemas.microsoft.com/office/drawing/2014/main" id="{00000000-0008-0000-0B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4295775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5" name="AutoShape 1">
          <a:extLst>
            <a:ext uri="{FF2B5EF4-FFF2-40B4-BE49-F238E27FC236}">
              <a16:creationId xmlns:a16="http://schemas.microsoft.com/office/drawing/2014/main" id="{00000000-0008-0000-0B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6" name="AutoShape 1">
          <a:extLst>
            <a:ext uri="{FF2B5EF4-FFF2-40B4-BE49-F238E27FC236}">
              <a16:creationId xmlns:a16="http://schemas.microsoft.com/office/drawing/2014/main" id="{00000000-0008-0000-0B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7" name="AutoShape 1">
          <a:extLst>
            <a:ext uri="{FF2B5EF4-FFF2-40B4-BE49-F238E27FC236}">
              <a16:creationId xmlns:a16="http://schemas.microsoft.com/office/drawing/2014/main" id="{00000000-0008-0000-0B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8" name="AutoShape 1">
          <a:extLst>
            <a:ext uri="{FF2B5EF4-FFF2-40B4-BE49-F238E27FC236}">
              <a16:creationId xmlns:a16="http://schemas.microsoft.com/office/drawing/2014/main" id="{00000000-0008-0000-0B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09" name="AutoShape 1">
          <a:extLst>
            <a:ext uri="{FF2B5EF4-FFF2-40B4-BE49-F238E27FC236}">
              <a16:creationId xmlns:a16="http://schemas.microsoft.com/office/drawing/2014/main" id="{00000000-0008-0000-0B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0" name="AutoShape 1">
          <a:extLst>
            <a:ext uri="{FF2B5EF4-FFF2-40B4-BE49-F238E27FC236}">
              <a16:creationId xmlns:a16="http://schemas.microsoft.com/office/drawing/2014/main" id="{00000000-0008-0000-0B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1" name="AutoShape 1">
          <a:extLst>
            <a:ext uri="{FF2B5EF4-FFF2-40B4-BE49-F238E27FC236}">
              <a16:creationId xmlns:a16="http://schemas.microsoft.com/office/drawing/2014/main" id="{00000000-0008-0000-0B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2" name="AutoShape 1">
          <a:extLst>
            <a:ext uri="{FF2B5EF4-FFF2-40B4-BE49-F238E27FC236}">
              <a16:creationId xmlns:a16="http://schemas.microsoft.com/office/drawing/2014/main" id="{00000000-0008-0000-0B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3" name="AutoShape 1">
          <a:extLst>
            <a:ext uri="{FF2B5EF4-FFF2-40B4-BE49-F238E27FC236}">
              <a16:creationId xmlns:a16="http://schemas.microsoft.com/office/drawing/2014/main" id="{00000000-0008-0000-0B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4" name="AutoShape 1">
          <a:extLst>
            <a:ext uri="{FF2B5EF4-FFF2-40B4-BE49-F238E27FC236}">
              <a16:creationId xmlns:a16="http://schemas.microsoft.com/office/drawing/2014/main" id="{00000000-0008-0000-0B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5" name="AutoShape 1">
          <a:extLst>
            <a:ext uri="{FF2B5EF4-FFF2-40B4-BE49-F238E27FC236}">
              <a16:creationId xmlns:a16="http://schemas.microsoft.com/office/drawing/2014/main" id="{00000000-0008-0000-0B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516" name="AutoShape 1">
          <a:extLst>
            <a:ext uri="{FF2B5EF4-FFF2-40B4-BE49-F238E27FC236}">
              <a16:creationId xmlns:a16="http://schemas.microsoft.com/office/drawing/2014/main" id="{00000000-0008-0000-0B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6981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17" name="AutoShape 1">
          <a:extLst>
            <a:ext uri="{FF2B5EF4-FFF2-40B4-BE49-F238E27FC236}">
              <a16:creationId xmlns:a16="http://schemas.microsoft.com/office/drawing/2014/main" id="{00000000-0008-0000-0B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18" name="AutoShape 1">
          <a:extLst>
            <a:ext uri="{FF2B5EF4-FFF2-40B4-BE49-F238E27FC236}">
              <a16:creationId xmlns:a16="http://schemas.microsoft.com/office/drawing/2014/main" id="{00000000-0008-0000-0B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19" name="AutoShape 1">
          <a:extLst>
            <a:ext uri="{FF2B5EF4-FFF2-40B4-BE49-F238E27FC236}">
              <a16:creationId xmlns:a16="http://schemas.microsoft.com/office/drawing/2014/main" id="{00000000-0008-0000-0B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0" name="AutoShape 1">
          <a:extLst>
            <a:ext uri="{FF2B5EF4-FFF2-40B4-BE49-F238E27FC236}">
              <a16:creationId xmlns:a16="http://schemas.microsoft.com/office/drawing/2014/main" id="{00000000-0008-0000-0B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1" name="AutoShape 1">
          <a:extLst>
            <a:ext uri="{FF2B5EF4-FFF2-40B4-BE49-F238E27FC236}">
              <a16:creationId xmlns:a16="http://schemas.microsoft.com/office/drawing/2014/main" id="{00000000-0008-0000-0B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2" name="AutoShape 1">
          <a:extLst>
            <a:ext uri="{FF2B5EF4-FFF2-40B4-BE49-F238E27FC236}">
              <a16:creationId xmlns:a16="http://schemas.microsoft.com/office/drawing/2014/main" id="{00000000-0008-0000-0B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3" name="AutoShape 1">
          <a:extLst>
            <a:ext uri="{FF2B5EF4-FFF2-40B4-BE49-F238E27FC236}">
              <a16:creationId xmlns:a16="http://schemas.microsoft.com/office/drawing/2014/main" id="{00000000-0008-0000-0B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4" name="AutoShape 1">
          <a:extLst>
            <a:ext uri="{FF2B5EF4-FFF2-40B4-BE49-F238E27FC236}">
              <a16:creationId xmlns:a16="http://schemas.microsoft.com/office/drawing/2014/main" id="{00000000-0008-0000-0B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5" name="AutoShape 1">
          <a:extLst>
            <a:ext uri="{FF2B5EF4-FFF2-40B4-BE49-F238E27FC236}">
              <a16:creationId xmlns:a16="http://schemas.microsoft.com/office/drawing/2014/main" id="{00000000-0008-0000-0B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6" name="AutoShape 1">
          <a:extLst>
            <a:ext uri="{FF2B5EF4-FFF2-40B4-BE49-F238E27FC236}">
              <a16:creationId xmlns:a16="http://schemas.microsoft.com/office/drawing/2014/main" id="{00000000-0008-0000-0B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7" name="AutoShape 1">
          <a:extLst>
            <a:ext uri="{FF2B5EF4-FFF2-40B4-BE49-F238E27FC236}">
              <a16:creationId xmlns:a16="http://schemas.microsoft.com/office/drawing/2014/main" id="{00000000-0008-0000-0B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8" name="AutoShape 1">
          <a:extLst>
            <a:ext uri="{FF2B5EF4-FFF2-40B4-BE49-F238E27FC236}">
              <a16:creationId xmlns:a16="http://schemas.microsoft.com/office/drawing/2014/main" id="{00000000-0008-0000-0B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29" name="AutoShape 1">
          <a:extLst>
            <a:ext uri="{FF2B5EF4-FFF2-40B4-BE49-F238E27FC236}">
              <a16:creationId xmlns:a16="http://schemas.microsoft.com/office/drawing/2014/main" id="{00000000-0008-0000-0B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0" name="AutoShape 1">
          <a:extLst>
            <a:ext uri="{FF2B5EF4-FFF2-40B4-BE49-F238E27FC236}">
              <a16:creationId xmlns:a16="http://schemas.microsoft.com/office/drawing/2014/main" id="{00000000-0008-0000-0B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1" name="AutoShape 1">
          <a:extLst>
            <a:ext uri="{FF2B5EF4-FFF2-40B4-BE49-F238E27FC236}">
              <a16:creationId xmlns:a16="http://schemas.microsoft.com/office/drawing/2014/main" id="{00000000-0008-0000-0B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2" name="AutoShape 1">
          <a:extLst>
            <a:ext uri="{FF2B5EF4-FFF2-40B4-BE49-F238E27FC236}">
              <a16:creationId xmlns:a16="http://schemas.microsoft.com/office/drawing/2014/main" id="{00000000-0008-0000-0B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3" name="AutoShape 1">
          <a:extLst>
            <a:ext uri="{FF2B5EF4-FFF2-40B4-BE49-F238E27FC236}">
              <a16:creationId xmlns:a16="http://schemas.microsoft.com/office/drawing/2014/main" id="{00000000-0008-0000-0B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4" name="AutoShape 1">
          <a:extLst>
            <a:ext uri="{FF2B5EF4-FFF2-40B4-BE49-F238E27FC236}">
              <a16:creationId xmlns:a16="http://schemas.microsoft.com/office/drawing/2014/main" id="{00000000-0008-0000-0B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5" name="AutoShape 1">
          <a:extLst>
            <a:ext uri="{FF2B5EF4-FFF2-40B4-BE49-F238E27FC236}">
              <a16:creationId xmlns:a16="http://schemas.microsoft.com/office/drawing/2014/main" id="{00000000-0008-0000-0B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6" name="AutoShape 1">
          <a:extLst>
            <a:ext uri="{FF2B5EF4-FFF2-40B4-BE49-F238E27FC236}">
              <a16:creationId xmlns:a16="http://schemas.microsoft.com/office/drawing/2014/main" id="{00000000-0008-0000-0B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7" name="AutoShape 1">
          <a:extLst>
            <a:ext uri="{FF2B5EF4-FFF2-40B4-BE49-F238E27FC236}">
              <a16:creationId xmlns:a16="http://schemas.microsoft.com/office/drawing/2014/main" id="{00000000-0008-0000-0B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8" name="AutoShape 1">
          <a:extLst>
            <a:ext uri="{FF2B5EF4-FFF2-40B4-BE49-F238E27FC236}">
              <a16:creationId xmlns:a16="http://schemas.microsoft.com/office/drawing/2014/main" id="{00000000-0008-0000-0B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39" name="AutoShape 1">
          <a:extLst>
            <a:ext uri="{FF2B5EF4-FFF2-40B4-BE49-F238E27FC236}">
              <a16:creationId xmlns:a16="http://schemas.microsoft.com/office/drawing/2014/main" id="{00000000-0008-0000-0B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0" name="AutoShape 1">
          <a:extLst>
            <a:ext uri="{FF2B5EF4-FFF2-40B4-BE49-F238E27FC236}">
              <a16:creationId xmlns:a16="http://schemas.microsoft.com/office/drawing/2014/main" id="{00000000-0008-0000-0B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1" name="AutoShape 1">
          <a:extLst>
            <a:ext uri="{FF2B5EF4-FFF2-40B4-BE49-F238E27FC236}">
              <a16:creationId xmlns:a16="http://schemas.microsoft.com/office/drawing/2014/main" id="{00000000-0008-0000-0B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2" name="AutoShape 1">
          <a:extLst>
            <a:ext uri="{FF2B5EF4-FFF2-40B4-BE49-F238E27FC236}">
              <a16:creationId xmlns:a16="http://schemas.microsoft.com/office/drawing/2014/main" id="{00000000-0008-0000-0B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3" name="AutoShape 1">
          <a:extLst>
            <a:ext uri="{FF2B5EF4-FFF2-40B4-BE49-F238E27FC236}">
              <a16:creationId xmlns:a16="http://schemas.microsoft.com/office/drawing/2014/main" id="{00000000-0008-0000-0B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4" name="AutoShape 1">
          <a:extLst>
            <a:ext uri="{FF2B5EF4-FFF2-40B4-BE49-F238E27FC236}">
              <a16:creationId xmlns:a16="http://schemas.microsoft.com/office/drawing/2014/main" id="{00000000-0008-0000-0B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5" name="AutoShape 1">
          <a:extLst>
            <a:ext uri="{FF2B5EF4-FFF2-40B4-BE49-F238E27FC236}">
              <a16:creationId xmlns:a16="http://schemas.microsoft.com/office/drawing/2014/main" id="{00000000-0008-0000-0B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6" name="AutoShape 1">
          <a:extLst>
            <a:ext uri="{FF2B5EF4-FFF2-40B4-BE49-F238E27FC236}">
              <a16:creationId xmlns:a16="http://schemas.microsoft.com/office/drawing/2014/main" id="{00000000-0008-0000-0B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7" name="AutoShape 1">
          <a:extLst>
            <a:ext uri="{FF2B5EF4-FFF2-40B4-BE49-F238E27FC236}">
              <a16:creationId xmlns:a16="http://schemas.microsoft.com/office/drawing/2014/main" id="{00000000-0008-0000-0B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8" name="AutoShape 1">
          <a:extLst>
            <a:ext uri="{FF2B5EF4-FFF2-40B4-BE49-F238E27FC236}">
              <a16:creationId xmlns:a16="http://schemas.microsoft.com/office/drawing/2014/main" id="{00000000-0008-0000-0B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49" name="AutoShape 1">
          <a:extLst>
            <a:ext uri="{FF2B5EF4-FFF2-40B4-BE49-F238E27FC236}">
              <a16:creationId xmlns:a16="http://schemas.microsoft.com/office/drawing/2014/main" id="{00000000-0008-0000-0B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0" name="AutoShape 1">
          <a:extLst>
            <a:ext uri="{FF2B5EF4-FFF2-40B4-BE49-F238E27FC236}">
              <a16:creationId xmlns:a16="http://schemas.microsoft.com/office/drawing/2014/main" id="{00000000-0008-0000-0B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1" name="AutoShape 1">
          <a:extLst>
            <a:ext uri="{FF2B5EF4-FFF2-40B4-BE49-F238E27FC236}">
              <a16:creationId xmlns:a16="http://schemas.microsoft.com/office/drawing/2014/main" id="{00000000-0008-0000-0B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2" name="AutoShape 1">
          <a:extLst>
            <a:ext uri="{FF2B5EF4-FFF2-40B4-BE49-F238E27FC236}">
              <a16:creationId xmlns:a16="http://schemas.microsoft.com/office/drawing/2014/main" id="{00000000-0008-0000-0B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3" name="AutoShape 1">
          <a:extLst>
            <a:ext uri="{FF2B5EF4-FFF2-40B4-BE49-F238E27FC236}">
              <a16:creationId xmlns:a16="http://schemas.microsoft.com/office/drawing/2014/main" id="{00000000-0008-0000-0B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4" name="AutoShape 1">
          <a:extLst>
            <a:ext uri="{FF2B5EF4-FFF2-40B4-BE49-F238E27FC236}">
              <a16:creationId xmlns:a16="http://schemas.microsoft.com/office/drawing/2014/main" id="{00000000-0008-0000-0B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5" name="AutoShape 1">
          <a:extLst>
            <a:ext uri="{FF2B5EF4-FFF2-40B4-BE49-F238E27FC236}">
              <a16:creationId xmlns:a16="http://schemas.microsoft.com/office/drawing/2014/main" id="{00000000-0008-0000-0B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6" name="AutoShape 1">
          <a:extLst>
            <a:ext uri="{FF2B5EF4-FFF2-40B4-BE49-F238E27FC236}">
              <a16:creationId xmlns:a16="http://schemas.microsoft.com/office/drawing/2014/main" id="{00000000-0008-0000-0B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7" name="AutoShape 1">
          <a:extLst>
            <a:ext uri="{FF2B5EF4-FFF2-40B4-BE49-F238E27FC236}">
              <a16:creationId xmlns:a16="http://schemas.microsoft.com/office/drawing/2014/main" id="{00000000-0008-0000-0B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8" name="AutoShape 1">
          <a:extLst>
            <a:ext uri="{FF2B5EF4-FFF2-40B4-BE49-F238E27FC236}">
              <a16:creationId xmlns:a16="http://schemas.microsoft.com/office/drawing/2014/main" id="{00000000-0008-0000-0B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59" name="AutoShape 1">
          <a:extLst>
            <a:ext uri="{FF2B5EF4-FFF2-40B4-BE49-F238E27FC236}">
              <a16:creationId xmlns:a16="http://schemas.microsoft.com/office/drawing/2014/main" id="{00000000-0008-0000-0B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0" name="AutoShape 1">
          <a:extLst>
            <a:ext uri="{FF2B5EF4-FFF2-40B4-BE49-F238E27FC236}">
              <a16:creationId xmlns:a16="http://schemas.microsoft.com/office/drawing/2014/main" id="{00000000-0008-0000-0B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1" name="AutoShape 1">
          <a:extLst>
            <a:ext uri="{FF2B5EF4-FFF2-40B4-BE49-F238E27FC236}">
              <a16:creationId xmlns:a16="http://schemas.microsoft.com/office/drawing/2014/main" id="{00000000-0008-0000-0B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2" name="AutoShape 1">
          <a:extLst>
            <a:ext uri="{FF2B5EF4-FFF2-40B4-BE49-F238E27FC236}">
              <a16:creationId xmlns:a16="http://schemas.microsoft.com/office/drawing/2014/main" id="{00000000-0008-0000-0B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3" name="AutoShape 1">
          <a:extLst>
            <a:ext uri="{FF2B5EF4-FFF2-40B4-BE49-F238E27FC236}">
              <a16:creationId xmlns:a16="http://schemas.microsoft.com/office/drawing/2014/main" id="{00000000-0008-0000-0B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4" name="AutoShape 1">
          <a:extLst>
            <a:ext uri="{FF2B5EF4-FFF2-40B4-BE49-F238E27FC236}">
              <a16:creationId xmlns:a16="http://schemas.microsoft.com/office/drawing/2014/main" id="{00000000-0008-0000-0B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5" name="AutoShape 1">
          <a:extLst>
            <a:ext uri="{FF2B5EF4-FFF2-40B4-BE49-F238E27FC236}">
              <a16:creationId xmlns:a16="http://schemas.microsoft.com/office/drawing/2014/main" id="{00000000-0008-0000-0B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6" name="AutoShape 1">
          <a:extLst>
            <a:ext uri="{FF2B5EF4-FFF2-40B4-BE49-F238E27FC236}">
              <a16:creationId xmlns:a16="http://schemas.microsoft.com/office/drawing/2014/main" id="{00000000-0008-0000-0B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7" name="AutoShape 1">
          <a:extLst>
            <a:ext uri="{FF2B5EF4-FFF2-40B4-BE49-F238E27FC236}">
              <a16:creationId xmlns:a16="http://schemas.microsoft.com/office/drawing/2014/main" id="{00000000-0008-0000-0B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8" name="AutoShape 1">
          <a:extLst>
            <a:ext uri="{FF2B5EF4-FFF2-40B4-BE49-F238E27FC236}">
              <a16:creationId xmlns:a16="http://schemas.microsoft.com/office/drawing/2014/main" id="{00000000-0008-0000-0B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69" name="AutoShape 1">
          <a:extLst>
            <a:ext uri="{FF2B5EF4-FFF2-40B4-BE49-F238E27FC236}">
              <a16:creationId xmlns:a16="http://schemas.microsoft.com/office/drawing/2014/main" id="{00000000-0008-0000-0B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0" name="AutoShape 1">
          <a:extLst>
            <a:ext uri="{FF2B5EF4-FFF2-40B4-BE49-F238E27FC236}">
              <a16:creationId xmlns:a16="http://schemas.microsoft.com/office/drawing/2014/main" id="{00000000-0008-0000-0B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1" name="AutoShape 1">
          <a:extLst>
            <a:ext uri="{FF2B5EF4-FFF2-40B4-BE49-F238E27FC236}">
              <a16:creationId xmlns:a16="http://schemas.microsoft.com/office/drawing/2014/main" id="{00000000-0008-0000-0B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2" name="AutoShape 1">
          <a:extLst>
            <a:ext uri="{FF2B5EF4-FFF2-40B4-BE49-F238E27FC236}">
              <a16:creationId xmlns:a16="http://schemas.microsoft.com/office/drawing/2014/main" id="{00000000-0008-0000-0B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3" name="AutoShape 1">
          <a:extLst>
            <a:ext uri="{FF2B5EF4-FFF2-40B4-BE49-F238E27FC236}">
              <a16:creationId xmlns:a16="http://schemas.microsoft.com/office/drawing/2014/main" id="{00000000-0008-0000-0B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4" name="AutoShape 1">
          <a:extLst>
            <a:ext uri="{FF2B5EF4-FFF2-40B4-BE49-F238E27FC236}">
              <a16:creationId xmlns:a16="http://schemas.microsoft.com/office/drawing/2014/main" id="{00000000-0008-0000-0B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5" name="AutoShape 1">
          <a:extLst>
            <a:ext uri="{FF2B5EF4-FFF2-40B4-BE49-F238E27FC236}">
              <a16:creationId xmlns:a16="http://schemas.microsoft.com/office/drawing/2014/main" id="{00000000-0008-0000-0B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6" name="AutoShape 1">
          <a:extLst>
            <a:ext uri="{FF2B5EF4-FFF2-40B4-BE49-F238E27FC236}">
              <a16:creationId xmlns:a16="http://schemas.microsoft.com/office/drawing/2014/main" id="{00000000-0008-0000-0B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7" name="AutoShape 1">
          <a:extLst>
            <a:ext uri="{FF2B5EF4-FFF2-40B4-BE49-F238E27FC236}">
              <a16:creationId xmlns:a16="http://schemas.microsoft.com/office/drawing/2014/main" id="{00000000-0008-0000-0B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8" name="AutoShape 1">
          <a:extLst>
            <a:ext uri="{FF2B5EF4-FFF2-40B4-BE49-F238E27FC236}">
              <a16:creationId xmlns:a16="http://schemas.microsoft.com/office/drawing/2014/main" id="{00000000-0008-0000-0B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79" name="AutoShape 1">
          <a:extLst>
            <a:ext uri="{FF2B5EF4-FFF2-40B4-BE49-F238E27FC236}">
              <a16:creationId xmlns:a16="http://schemas.microsoft.com/office/drawing/2014/main" id="{00000000-0008-0000-0B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0" name="AutoShape 1">
          <a:extLst>
            <a:ext uri="{FF2B5EF4-FFF2-40B4-BE49-F238E27FC236}">
              <a16:creationId xmlns:a16="http://schemas.microsoft.com/office/drawing/2014/main" id="{00000000-0008-0000-0B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1" name="AutoShape 1">
          <a:extLst>
            <a:ext uri="{FF2B5EF4-FFF2-40B4-BE49-F238E27FC236}">
              <a16:creationId xmlns:a16="http://schemas.microsoft.com/office/drawing/2014/main" id="{00000000-0008-0000-0B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2" name="AutoShape 1">
          <a:extLst>
            <a:ext uri="{FF2B5EF4-FFF2-40B4-BE49-F238E27FC236}">
              <a16:creationId xmlns:a16="http://schemas.microsoft.com/office/drawing/2014/main" id="{00000000-0008-0000-0B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3" name="AutoShape 1">
          <a:extLst>
            <a:ext uri="{FF2B5EF4-FFF2-40B4-BE49-F238E27FC236}">
              <a16:creationId xmlns:a16="http://schemas.microsoft.com/office/drawing/2014/main" id="{00000000-0008-0000-0B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4" name="AutoShape 1">
          <a:extLst>
            <a:ext uri="{FF2B5EF4-FFF2-40B4-BE49-F238E27FC236}">
              <a16:creationId xmlns:a16="http://schemas.microsoft.com/office/drawing/2014/main" id="{00000000-0008-0000-0B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5" name="AutoShape 1">
          <a:extLst>
            <a:ext uri="{FF2B5EF4-FFF2-40B4-BE49-F238E27FC236}">
              <a16:creationId xmlns:a16="http://schemas.microsoft.com/office/drawing/2014/main" id="{00000000-0008-0000-0B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6" name="AutoShape 1">
          <a:extLst>
            <a:ext uri="{FF2B5EF4-FFF2-40B4-BE49-F238E27FC236}">
              <a16:creationId xmlns:a16="http://schemas.microsoft.com/office/drawing/2014/main" id="{00000000-0008-0000-0B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7" name="AutoShape 1">
          <a:extLst>
            <a:ext uri="{FF2B5EF4-FFF2-40B4-BE49-F238E27FC236}">
              <a16:creationId xmlns:a16="http://schemas.microsoft.com/office/drawing/2014/main" id="{00000000-0008-0000-0B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8" name="AutoShape 1">
          <a:extLst>
            <a:ext uri="{FF2B5EF4-FFF2-40B4-BE49-F238E27FC236}">
              <a16:creationId xmlns:a16="http://schemas.microsoft.com/office/drawing/2014/main" id="{00000000-0008-0000-0B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89" name="AutoShape 1">
          <a:extLst>
            <a:ext uri="{FF2B5EF4-FFF2-40B4-BE49-F238E27FC236}">
              <a16:creationId xmlns:a16="http://schemas.microsoft.com/office/drawing/2014/main" id="{00000000-0008-0000-0B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0" name="AutoShape 1">
          <a:extLst>
            <a:ext uri="{FF2B5EF4-FFF2-40B4-BE49-F238E27FC236}">
              <a16:creationId xmlns:a16="http://schemas.microsoft.com/office/drawing/2014/main" id="{00000000-0008-0000-0B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1" name="AutoShape 1">
          <a:extLst>
            <a:ext uri="{FF2B5EF4-FFF2-40B4-BE49-F238E27FC236}">
              <a16:creationId xmlns:a16="http://schemas.microsoft.com/office/drawing/2014/main" id="{00000000-0008-0000-0B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2" name="AutoShape 1">
          <a:extLst>
            <a:ext uri="{FF2B5EF4-FFF2-40B4-BE49-F238E27FC236}">
              <a16:creationId xmlns:a16="http://schemas.microsoft.com/office/drawing/2014/main" id="{00000000-0008-0000-0B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3" name="AutoShape 1">
          <a:extLst>
            <a:ext uri="{FF2B5EF4-FFF2-40B4-BE49-F238E27FC236}">
              <a16:creationId xmlns:a16="http://schemas.microsoft.com/office/drawing/2014/main" id="{00000000-0008-0000-0B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4" name="AutoShape 1">
          <a:extLst>
            <a:ext uri="{FF2B5EF4-FFF2-40B4-BE49-F238E27FC236}">
              <a16:creationId xmlns:a16="http://schemas.microsoft.com/office/drawing/2014/main" id="{00000000-0008-0000-0B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5" name="AutoShape 1">
          <a:extLst>
            <a:ext uri="{FF2B5EF4-FFF2-40B4-BE49-F238E27FC236}">
              <a16:creationId xmlns:a16="http://schemas.microsoft.com/office/drawing/2014/main" id="{00000000-0008-0000-0B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6" name="AutoShape 1">
          <a:extLst>
            <a:ext uri="{FF2B5EF4-FFF2-40B4-BE49-F238E27FC236}">
              <a16:creationId xmlns:a16="http://schemas.microsoft.com/office/drawing/2014/main" id="{00000000-0008-0000-0B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7" name="AutoShape 1">
          <a:extLst>
            <a:ext uri="{FF2B5EF4-FFF2-40B4-BE49-F238E27FC236}">
              <a16:creationId xmlns:a16="http://schemas.microsoft.com/office/drawing/2014/main" id="{00000000-0008-0000-0B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8" name="AutoShape 1">
          <a:extLst>
            <a:ext uri="{FF2B5EF4-FFF2-40B4-BE49-F238E27FC236}">
              <a16:creationId xmlns:a16="http://schemas.microsoft.com/office/drawing/2014/main" id="{00000000-0008-0000-0B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599" name="AutoShape 1">
          <a:extLst>
            <a:ext uri="{FF2B5EF4-FFF2-40B4-BE49-F238E27FC236}">
              <a16:creationId xmlns:a16="http://schemas.microsoft.com/office/drawing/2014/main" id="{00000000-0008-0000-0B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0" name="AutoShape 1">
          <a:extLst>
            <a:ext uri="{FF2B5EF4-FFF2-40B4-BE49-F238E27FC236}">
              <a16:creationId xmlns:a16="http://schemas.microsoft.com/office/drawing/2014/main" id="{00000000-0008-0000-0B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1" name="AutoShape 1">
          <a:extLst>
            <a:ext uri="{FF2B5EF4-FFF2-40B4-BE49-F238E27FC236}">
              <a16:creationId xmlns:a16="http://schemas.microsoft.com/office/drawing/2014/main" id="{00000000-0008-0000-0B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2" name="AutoShape 1">
          <a:extLst>
            <a:ext uri="{FF2B5EF4-FFF2-40B4-BE49-F238E27FC236}">
              <a16:creationId xmlns:a16="http://schemas.microsoft.com/office/drawing/2014/main" id="{00000000-0008-0000-0B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3" name="AutoShape 1">
          <a:extLst>
            <a:ext uri="{FF2B5EF4-FFF2-40B4-BE49-F238E27FC236}">
              <a16:creationId xmlns:a16="http://schemas.microsoft.com/office/drawing/2014/main" id="{00000000-0008-0000-0B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4" name="AutoShape 1">
          <a:extLst>
            <a:ext uri="{FF2B5EF4-FFF2-40B4-BE49-F238E27FC236}">
              <a16:creationId xmlns:a16="http://schemas.microsoft.com/office/drawing/2014/main" id="{00000000-0008-0000-0B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5" name="AutoShape 1">
          <a:extLst>
            <a:ext uri="{FF2B5EF4-FFF2-40B4-BE49-F238E27FC236}">
              <a16:creationId xmlns:a16="http://schemas.microsoft.com/office/drawing/2014/main" id="{00000000-0008-0000-0B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6" name="AutoShape 1">
          <a:extLst>
            <a:ext uri="{FF2B5EF4-FFF2-40B4-BE49-F238E27FC236}">
              <a16:creationId xmlns:a16="http://schemas.microsoft.com/office/drawing/2014/main" id="{00000000-0008-0000-0B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7" name="AutoShape 1">
          <a:extLst>
            <a:ext uri="{FF2B5EF4-FFF2-40B4-BE49-F238E27FC236}">
              <a16:creationId xmlns:a16="http://schemas.microsoft.com/office/drawing/2014/main" id="{00000000-0008-0000-0B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8" name="AutoShape 1">
          <a:extLst>
            <a:ext uri="{FF2B5EF4-FFF2-40B4-BE49-F238E27FC236}">
              <a16:creationId xmlns:a16="http://schemas.microsoft.com/office/drawing/2014/main" id="{00000000-0008-0000-0B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09" name="AutoShape 1">
          <a:extLst>
            <a:ext uri="{FF2B5EF4-FFF2-40B4-BE49-F238E27FC236}">
              <a16:creationId xmlns:a16="http://schemas.microsoft.com/office/drawing/2014/main" id="{00000000-0008-0000-0B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0" name="AutoShape 1">
          <a:extLst>
            <a:ext uri="{FF2B5EF4-FFF2-40B4-BE49-F238E27FC236}">
              <a16:creationId xmlns:a16="http://schemas.microsoft.com/office/drawing/2014/main" id="{00000000-0008-0000-0B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1" name="AutoShape 1">
          <a:extLst>
            <a:ext uri="{FF2B5EF4-FFF2-40B4-BE49-F238E27FC236}">
              <a16:creationId xmlns:a16="http://schemas.microsoft.com/office/drawing/2014/main" id="{00000000-0008-0000-0B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2" name="AutoShape 1">
          <a:extLst>
            <a:ext uri="{FF2B5EF4-FFF2-40B4-BE49-F238E27FC236}">
              <a16:creationId xmlns:a16="http://schemas.microsoft.com/office/drawing/2014/main" id="{00000000-0008-0000-0B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3" name="AutoShape 1">
          <a:extLst>
            <a:ext uri="{FF2B5EF4-FFF2-40B4-BE49-F238E27FC236}">
              <a16:creationId xmlns:a16="http://schemas.microsoft.com/office/drawing/2014/main" id="{00000000-0008-0000-0B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4" name="AutoShape 1">
          <a:extLst>
            <a:ext uri="{FF2B5EF4-FFF2-40B4-BE49-F238E27FC236}">
              <a16:creationId xmlns:a16="http://schemas.microsoft.com/office/drawing/2014/main" id="{00000000-0008-0000-0B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5" name="AutoShape 1">
          <a:extLst>
            <a:ext uri="{FF2B5EF4-FFF2-40B4-BE49-F238E27FC236}">
              <a16:creationId xmlns:a16="http://schemas.microsoft.com/office/drawing/2014/main" id="{00000000-0008-0000-0B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6" name="AutoShape 1">
          <a:extLst>
            <a:ext uri="{FF2B5EF4-FFF2-40B4-BE49-F238E27FC236}">
              <a16:creationId xmlns:a16="http://schemas.microsoft.com/office/drawing/2014/main" id="{00000000-0008-0000-0B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7" name="AutoShape 1">
          <a:extLst>
            <a:ext uri="{FF2B5EF4-FFF2-40B4-BE49-F238E27FC236}">
              <a16:creationId xmlns:a16="http://schemas.microsoft.com/office/drawing/2014/main" id="{00000000-0008-0000-0B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8" name="AutoShape 1">
          <a:extLst>
            <a:ext uri="{FF2B5EF4-FFF2-40B4-BE49-F238E27FC236}">
              <a16:creationId xmlns:a16="http://schemas.microsoft.com/office/drawing/2014/main" id="{00000000-0008-0000-0B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19" name="AutoShape 1">
          <a:extLst>
            <a:ext uri="{FF2B5EF4-FFF2-40B4-BE49-F238E27FC236}">
              <a16:creationId xmlns:a16="http://schemas.microsoft.com/office/drawing/2014/main" id="{00000000-0008-0000-0B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0" name="AutoShape 1">
          <a:extLst>
            <a:ext uri="{FF2B5EF4-FFF2-40B4-BE49-F238E27FC236}">
              <a16:creationId xmlns:a16="http://schemas.microsoft.com/office/drawing/2014/main" id="{00000000-0008-0000-0B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1" name="AutoShape 1">
          <a:extLst>
            <a:ext uri="{FF2B5EF4-FFF2-40B4-BE49-F238E27FC236}">
              <a16:creationId xmlns:a16="http://schemas.microsoft.com/office/drawing/2014/main" id="{00000000-0008-0000-0B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2" name="AutoShape 1">
          <a:extLst>
            <a:ext uri="{FF2B5EF4-FFF2-40B4-BE49-F238E27FC236}">
              <a16:creationId xmlns:a16="http://schemas.microsoft.com/office/drawing/2014/main" id="{00000000-0008-0000-0B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3" name="AutoShape 1">
          <a:extLst>
            <a:ext uri="{FF2B5EF4-FFF2-40B4-BE49-F238E27FC236}">
              <a16:creationId xmlns:a16="http://schemas.microsoft.com/office/drawing/2014/main" id="{00000000-0008-0000-0B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4" name="AutoShape 1">
          <a:extLst>
            <a:ext uri="{FF2B5EF4-FFF2-40B4-BE49-F238E27FC236}">
              <a16:creationId xmlns:a16="http://schemas.microsoft.com/office/drawing/2014/main" id="{00000000-0008-0000-0B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5" name="AutoShape 1">
          <a:extLst>
            <a:ext uri="{FF2B5EF4-FFF2-40B4-BE49-F238E27FC236}">
              <a16:creationId xmlns:a16="http://schemas.microsoft.com/office/drawing/2014/main" id="{00000000-0008-0000-0B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6" name="AutoShape 1">
          <a:extLst>
            <a:ext uri="{FF2B5EF4-FFF2-40B4-BE49-F238E27FC236}">
              <a16:creationId xmlns:a16="http://schemas.microsoft.com/office/drawing/2014/main" id="{00000000-0008-0000-0B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7" name="AutoShape 1">
          <a:extLst>
            <a:ext uri="{FF2B5EF4-FFF2-40B4-BE49-F238E27FC236}">
              <a16:creationId xmlns:a16="http://schemas.microsoft.com/office/drawing/2014/main" id="{00000000-0008-0000-0B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8" name="AutoShape 1">
          <a:extLst>
            <a:ext uri="{FF2B5EF4-FFF2-40B4-BE49-F238E27FC236}">
              <a16:creationId xmlns:a16="http://schemas.microsoft.com/office/drawing/2014/main" id="{00000000-0008-0000-0B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29" name="AutoShape 1">
          <a:extLst>
            <a:ext uri="{FF2B5EF4-FFF2-40B4-BE49-F238E27FC236}">
              <a16:creationId xmlns:a16="http://schemas.microsoft.com/office/drawing/2014/main" id="{00000000-0008-0000-0B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0" name="AutoShape 1">
          <a:extLst>
            <a:ext uri="{FF2B5EF4-FFF2-40B4-BE49-F238E27FC236}">
              <a16:creationId xmlns:a16="http://schemas.microsoft.com/office/drawing/2014/main" id="{00000000-0008-0000-0B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1" name="AutoShape 1">
          <a:extLst>
            <a:ext uri="{FF2B5EF4-FFF2-40B4-BE49-F238E27FC236}">
              <a16:creationId xmlns:a16="http://schemas.microsoft.com/office/drawing/2014/main" id="{00000000-0008-0000-0B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2" name="AutoShape 1">
          <a:extLst>
            <a:ext uri="{FF2B5EF4-FFF2-40B4-BE49-F238E27FC236}">
              <a16:creationId xmlns:a16="http://schemas.microsoft.com/office/drawing/2014/main" id="{00000000-0008-0000-0B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3" name="AutoShape 1">
          <a:extLst>
            <a:ext uri="{FF2B5EF4-FFF2-40B4-BE49-F238E27FC236}">
              <a16:creationId xmlns:a16="http://schemas.microsoft.com/office/drawing/2014/main" id="{00000000-0008-0000-0B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4" name="AutoShape 1">
          <a:extLst>
            <a:ext uri="{FF2B5EF4-FFF2-40B4-BE49-F238E27FC236}">
              <a16:creationId xmlns:a16="http://schemas.microsoft.com/office/drawing/2014/main" id="{00000000-0008-0000-0B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5" name="AutoShape 1">
          <a:extLst>
            <a:ext uri="{FF2B5EF4-FFF2-40B4-BE49-F238E27FC236}">
              <a16:creationId xmlns:a16="http://schemas.microsoft.com/office/drawing/2014/main" id="{00000000-0008-0000-0B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6" name="AutoShape 1">
          <a:extLst>
            <a:ext uri="{FF2B5EF4-FFF2-40B4-BE49-F238E27FC236}">
              <a16:creationId xmlns:a16="http://schemas.microsoft.com/office/drawing/2014/main" id="{00000000-0008-0000-0B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7" name="AutoShape 1">
          <a:extLst>
            <a:ext uri="{FF2B5EF4-FFF2-40B4-BE49-F238E27FC236}">
              <a16:creationId xmlns:a16="http://schemas.microsoft.com/office/drawing/2014/main" id="{00000000-0008-0000-0B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8" name="AutoShape 1">
          <a:extLst>
            <a:ext uri="{FF2B5EF4-FFF2-40B4-BE49-F238E27FC236}">
              <a16:creationId xmlns:a16="http://schemas.microsoft.com/office/drawing/2014/main" id="{00000000-0008-0000-0B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39" name="AutoShape 1">
          <a:extLst>
            <a:ext uri="{FF2B5EF4-FFF2-40B4-BE49-F238E27FC236}">
              <a16:creationId xmlns:a16="http://schemas.microsoft.com/office/drawing/2014/main" id="{00000000-0008-0000-0B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40" name="AutoShape 1">
          <a:extLst>
            <a:ext uri="{FF2B5EF4-FFF2-40B4-BE49-F238E27FC236}">
              <a16:creationId xmlns:a16="http://schemas.microsoft.com/office/drawing/2014/main" id="{00000000-0008-0000-0B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41" name="AutoShape 1">
          <a:extLst>
            <a:ext uri="{FF2B5EF4-FFF2-40B4-BE49-F238E27FC236}">
              <a16:creationId xmlns:a16="http://schemas.microsoft.com/office/drawing/2014/main" id="{00000000-0008-0000-0B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857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2" name="AutoShape 1">
          <a:extLst>
            <a:ext uri="{FF2B5EF4-FFF2-40B4-BE49-F238E27FC236}">
              <a16:creationId xmlns:a16="http://schemas.microsoft.com/office/drawing/2014/main" id="{00000000-0008-0000-0B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3" name="AutoShape 1">
          <a:extLst>
            <a:ext uri="{FF2B5EF4-FFF2-40B4-BE49-F238E27FC236}">
              <a16:creationId xmlns:a16="http://schemas.microsoft.com/office/drawing/2014/main" id="{00000000-0008-0000-0B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4" name="AutoShape 1">
          <a:extLst>
            <a:ext uri="{FF2B5EF4-FFF2-40B4-BE49-F238E27FC236}">
              <a16:creationId xmlns:a16="http://schemas.microsoft.com/office/drawing/2014/main" id="{00000000-0008-0000-0B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5" name="AutoShape 1">
          <a:extLst>
            <a:ext uri="{FF2B5EF4-FFF2-40B4-BE49-F238E27FC236}">
              <a16:creationId xmlns:a16="http://schemas.microsoft.com/office/drawing/2014/main" id="{00000000-0008-0000-0B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6" name="AutoShape 1">
          <a:extLst>
            <a:ext uri="{FF2B5EF4-FFF2-40B4-BE49-F238E27FC236}">
              <a16:creationId xmlns:a16="http://schemas.microsoft.com/office/drawing/2014/main" id="{00000000-0008-0000-0B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7" name="AutoShape 1">
          <a:extLst>
            <a:ext uri="{FF2B5EF4-FFF2-40B4-BE49-F238E27FC236}">
              <a16:creationId xmlns:a16="http://schemas.microsoft.com/office/drawing/2014/main" id="{00000000-0008-0000-0B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8" name="AutoShape 1">
          <a:extLst>
            <a:ext uri="{FF2B5EF4-FFF2-40B4-BE49-F238E27FC236}">
              <a16:creationId xmlns:a16="http://schemas.microsoft.com/office/drawing/2014/main" id="{00000000-0008-0000-0B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49" name="AutoShape 1">
          <a:extLst>
            <a:ext uri="{FF2B5EF4-FFF2-40B4-BE49-F238E27FC236}">
              <a16:creationId xmlns:a16="http://schemas.microsoft.com/office/drawing/2014/main" id="{00000000-0008-0000-0B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50" name="AutoShape 1">
          <a:extLst>
            <a:ext uri="{FF2B5EF4-FFF2-40B4-BE49-F238E27FC236}">
              <a16:creationId xmlns:a16="http://schemas.microsoft.com/office/drawing/2014/main" id="{00000000-0008-0000-0B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51" name="AutoShape 1">
          <a:extLst>
            <a:ext uri="{FF2B5EF4-FFF2-40B4-BE49-F238E27FC236}">
              <a16:creationId xmlns:a16="http://schemas.microsoft.com/office/drawing/2014/main" id="{00000000-0008-0000-0B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52" name="AutoShape 1">
          <a:extLst>
            <a:ext uri="{FF2B5EF4-FFF2-40B4-BE49-F238E27FC236}">
              <a16:creationId xmlns:a16="http://schemas.microsoft.com/office/drawing/2014/main" id="{00000000-0008-0000-0B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653" name="AutoShape 1">
          <a:extLst>
            <a:ext uri="{FF2B5EF4-FFF2-40B4-BE49-F238E27FC236}">
              <a16:creationId xmlns:a16="http://schemas.microsoft.com/office/drawing/2014/main" id="{00000000-0008-0000-0B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54" name="AutoShape 1">
          <a:extLst>
            <a:ext uri="{FF2B5EF4-FFF2-40B4-BE49-F238E27FC236}">
              <a16:creationId xmlns:a16="http://schemas.microsoft.com/office/drawing/2014/main" id="{00000000-0008-0000-0B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55" name="AutoShape 1">
          <a:extLst>
            <a:ext uri="{FF2B5EF4-FFF2-40B4-BE49-F238E27FC236}">
              <a16:creationId xmlns:a16="http://schemas.microsoft.com/office/drawing/2014/main" id="{00000000-0008-0000-0B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56" name="AutoShape 1">
          <a:extLst>
            <a:ext uri="{FF2B5EF4-FFF2-40B4-BE49-F238E27FC236}">
              <a16:creationId xmlns:a16="http://schemas.microsoft.com/office/drawing/2014/main" id="{00000000-0008-0000-0B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57" name="AutoShape 1">
          <a:extLst>
            <a:ext uri="{FF2B5EF4-FFF2-40B4-BE49-F238E27FC236}">
              <a16:creationId xmlns:a16="http://schemas.microsoft.com/office/drawing/2014/main" id="{00000000-0008-0000-0B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58" name="AutoShape 1">
          <a:extLst>
            <a:ext uri="{FF2B5EF4-FFF2-40B4-BE49-F238E27FC236}">
              <a16:creationId xmlns:a16="http://schemas.microsoft.com/office/drawing/2014/main" id="{00000000-0008-0000-0B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59" name="AutoShape 1">
          <a:extLst>
            <a:ext uri="{FF2B5EF4-FFF2-40B4-BE49-F238E27FC236}">
              <a16:creationId xmlns:a16="http://schemas.microsoft.com/office/drawing/2014/main" id="{00000000-0008-0000-0B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0" name="AutoShape 1">
          <a:extLst>
            <a:ext uri="{FF2B5EF4-FFF2-40B4-BE49-F238E27FC236}">
              <a16:creationId xmlns:a16="http://schemas.microsoft.com/office/drawing/2014/main" id="{00000000-0008-0000-0B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1" name="AutoShape 1">
          <a:extLst>
            <a:ext uri="{FF2B5EF4-FFF2-40B4-BE49-F238E27FC236}">
              <a16:creationId xmlns:a16="http://schemas.microsoft.com/office/drawing/2014/main" id="{00000000-0008-0000-0B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2" name="AutoShape 1">
          <a:extLst>
            <a:ext uri="{FF2B5EF4-FFF2-40B4-BE49-F238E27FC236}">
              <a16:creationId xmlns:a16="http://schemas.microsoft.com/office/drawing/2014/main" id="{00000000-0008-0000-0B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3" name="AutoShape 1">
          <a:extLst>
            <a:ext uri="{FF2B5EF4-FFF2-40B4-BE49-F238E27FC236}">
              <a16:creationId xmlns:a16="http://schemas.microsoft.com/office/drawing/2014/main" id="{00000000-0008-0000-0B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4" name="AutoShape 1">
          <a:extLst>
            <a:ext uri="{FF2B5EF4-FFF2-40B4-BE49-F238E27FC236}">
              <a16:creationId xmlns:a16="http://schemas.microsoft.com/office/drawing/2014/main" id="{00000000-0008-0000-0B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5" name="AutoShape 1">
          <a:extLst>
            <a:ext uri="{FF2B5EF4-FFF2-40B4-BE49-F238E27FC236}">
              <a16:creationId xmlns:a16="http://schemas.microsoft.com/office/drawing/2014/main" id="{00000000-0008-0000-0B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6" name="AutoShape 1">
          <a:extLst>
            <a:ext uri="{FF2B5EF4-FFF2-40B4-BE49-F238E27FC236}">
              <a16:creationId xmlns:a16="http://schemas.microsoft.com/office/drawing/2014/main" id="{00000000-0008-0000-0B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7" name="AutoShape 1">
          <a:extLst>
            <a:ext uri="{FF2B5EF4-FFF2-40B4-BE49-F238E27FC236}">
              <a16:creationId xmlns:a16="http://schemas.microsoft.com/office/drawing/2014/main" id="{00000000-0008-0000-0B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8" name="AutoShape 1">
          <a:extLst>
            <a:ext uri="{FF2B5EF4-FFF2-40B4-BE49-F238E27FC236}">
              <a16:creationId xmlns:a16="http://schemas.microsoft.com/office/drawing/2014/main" id="{00000000-0008-0000-0B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69" name="AutoShape 1">
          <a:extLst>
            <a:ext uri="{FF2B5EF4-FFF2-40B4-BE49-F238E27FC236}">
              <a16:creationId xmlns:a16="http://schemas.microsoft.com/office/drawing/2014/main" id="{00000000-0008-0000-0B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0" name="AutoShape 1">
          <a:extLst>
            <a:ext uri="{FF2B5EF4-FFF2-40B4-BE49-F238E27FC236}">
              <a16:creationId xmlns:a16="http://schemas.microsoft.com/office/drawing/2014/main" id="{00000000-0008-0000-0B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1" name="AutoShape 1">
          <a:extLst>
            <a:ext uri="{FF2B5EF4-FFF2-40B4-BE49-F238E27FC236}">
              <a16:creationId xmlns:a16="http://schemas.microsoft.com/office/drawing/2014/main" id="{00000000-0008-0000-0B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2" name="AutoShape 1">
          <a:extLst>
            <a:ext uri="{FF2B5EF4-FFF2-40B4-BE49-F238E27FC236}">
              <a16:creationId xmlns:a16="http://schemas.microsoft.com/office/drawing/2014/main" id="{00000000-0008-0000-0B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3" name="AutoShape 1">
          <a:extLst>
            <a:ext uri="{FF2B5EF4-FFF2-40B4-BE49-F238E27FC236}">
              <a16:creationId xmlns:a16="http://schemas.microsoft.com/office/drawing/2014/main" id="{00000000-0008-0000-0B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4" name="AutoShape 1">
          <a:extLst>
            <a:ext uri="{FF2B5EF4-FFF2-40B4-BE49-F238E27FC236}">
              <a16:creationId xmlns:a16="http://schemas.microsoft.com/office/drawing/2014/main" id="{00000000-0008-0000-0B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5" name="AutoShape 1">
          <a:extLst>
            <a:ext uri="{FF2B5EF4-FFF2-40B4-BE49-F238E27FC236}">
              <a16:creationId xmlns:a16="http://schemas.microsoft.com/office/drawing/2014/main" id="{00000000-0008-0000-0B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6" name="AutoShape 1">
          <a:extLst>
            <a:ext uri="{FF2B5EF4-FFF2-40B4-BE49-F238E27FC236}">
              <a16:creationId xmlns:a16="http://schemas.microsoft.com/office/drawing/2014/main" id="{00000000-0008-0000-0B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7" name="AutoShape 1">
          <a:extLst>
            <a:ext uri="{FF2B5EF4-FFF2-40B4-BE49-F238E27FC236}">
              <a16:creationId xmlns:a16="http://schemas.microsoft.com/office/drawing/2014/main" id="{00000000-0008-0000-0B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8" name="AutoShape 1">
          <a:extLst>
            <a:ext uri="{FF2B5EF4-FFF2-40B4-BE49-F238E27FC236}">
              <a16:creationId xmlns:a16="http://schemas.microsoft.com/office/drawing/2014/main" id="{00000000-0008-0000-0B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79" name="AutoShape 1">
          <a:extLst>
            <a:ext uri="{FF2B5EF4-FFF2-40B4-BE49-F238E27FC236}">
              <a16:creationId xmlns:a16="http://schemas.microsoft.com/office/drawing/2014/main" id="{00000000-0008-0000-0B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0" name="AutoShape 1">
          <a:extLst>
            <a:ext uri="{FF2B5EF4-FFF2-40B4-BE49-F238E27FC236}">
              <a16:creationId xmlns:a16="http://schemas.microsoft.com/office/drawing/2014/main" id="{00000000-0008-0000-0B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1" name="AutoShape 1">
          <a:extLst>
            <a:ext uri="{FF2B5EF4-FFF2-40B4-BE49-F238E27FC236}">
              <a16:creationId xmlns:a16="http://schemas.microsoft.com/office/drawing/2014/main" id="{00000000-0008-0000-0B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2" name="AutoShape 1">
          <a:extLst>
            <a:ext uri="{FF2B5EF4-FFF2-40B4-BE49-F238E27FC236}">
              <a16:creationId xmlns:a16="http://schemas.microsoft.com/office/drawing/2014/main" id="{00000000-0008-0000-0B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3" name="AutoShape 1">
          <a:extLst>
            <a:ext uri="{FF2B5EF4-FFF2-40B4-BE49-F238E27FC236}">
              <a16:creationId xmlns:a16="http://schemas.microsoft.com/office/drawing/2014/main" id="{00000000-0008-0000-0B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4" name="AutoShape 1">
          <a:extLst>
            <a:ext uri="{FF2B5EF4-FFF2-40B4-BE49-F238E27FC236}">
              <a16:creationId xmlns:a16="http://schemas.microsoft.com/office/drawing/2014/main" id="{00000000-0008-0000-0B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5" name="AutoShape 1">
          <a:extLst>
            <a:ext uri="{FF2B5EF4-FFF2-40B4-BE49-F238E27FC236}">
              <a16:creationId xmlns:a16="http://schemas.microsoft.com/office/drawing/2014/main" id="{00000000-0008-0000-0B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6" name="AutoShape 1">
          <a:extLst>
            <a:ext uri="{FF2B5EF4-FFF2-40B4-BE49-F238E27FC236}">
              <a16:creationId xmlns:a16="http://schemas.microsoft.com/office/drawing/2014/main" id="{00000000-0008-0000-0B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7" name="AutoShape 1">
          <a:extLst>
            <a:ext uri="{FF2B5EF4-FFF2-40B4-BE49-F238E27FC236}">
              <a16:creationId xmlns:a16="http://schemas.microsoft.com/office/drawing/2014/main" id="{00000000-0008-0000-0B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8" name="AutoShape 1">
          <a:extLst>
            <a:ext uri="{FF2B5EF4-FFF2-40B4-BE49-F238E27FC236}">
              <a16:creationId xmlns:a16="http://schemas.microsoft.com/office/drawing/2014/main" id="{00000000-0008-0000-0B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89" name="AutoShape 1">
          <a:extLst>
            <a:ext uri="{FF2B5EF4-FFF2-40B4-BE49-F238E27FC236}">
              <a16:creationId xmlns:a16="http://schemas.microsoft.com/office/drawing/2014/main" id="{00000000-0008-0000-0B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0" name="AutoShape 1">
          <a:extLst>
            <a:ext uri="{FF2B5EF4-FFF2-40B4-BE49-F238E27FC236}">
              <a16:creationId xmlns:a16="http://schemas.microsoft.com/office/drawing/2014/main" id="{00000000-0008-0000-0B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1" name="AutoShape 1">
          <a:extLst>
            <a:ext uri="{FF2B5EF4-FFF2-40B4-BE49-F238E27FC236}">
              <a16:creationId xmlns:a16="http://schemas.microsoft.com/office/drawing/2014/main" id="{00000000-0008-0000-0B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2" name="AutoShape 1">
          <a:extLst>
            <a:ext uri="{FF2B5EF4-FFF2-40B4-BE49-F238E27FC236}">
              <a16:creationId xmlns:a16="http://schemas.microsoft.com/office/drawing/2014/main" id="{00000000-0008-0000-0B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3" name="AutoShape 1">
          <a:extLst>
            <a:ext uri="{FF2B5EF4-FFF2-40B4-BE49-F238E27FC236}">
              <a16:creationId xmlns:a16="http://schemas.microsoft.com/office/drawing/2014/main" id="{00000000-0008-0000-0B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4" name="AutoShape 1">
          <a:extLst>
            <a:ext uri="{FF2B5EF4-FFF2-40B4-BE49-F238E27FC236}">
              <a16:creationId xmlns:a16="http://schemas.microsoft.com/office/drawing/2014/main" id="{00000000-0008-0000-0B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5" name="AutoShape 1">
          <a:extLst>
            <a:ext uri="{FF2B5EF4-FFF2-40B4-BE49-F238E27FC236}">
              <a16:creationId xmlns:a16="http://schemas.microsoft.com/office/drawing/2014/main" id="{00000000-0008-0000-0B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6" name="AutoShape 1">
          <a:extLst>
            <a:ext uri="{FF2B5EF4-FFF2-40B4-BE49-F238E27FC236}">
              <a16:creationId xmlns:a16="http://schemas.microsoft.com/office/drawing/2014/main" id="{00000000-0008-0000-0B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7" name="AutoShape 1">
          <a:extLst>
            <a:ext uri="{FF2B5EF4-FFF2-40B4-BE49-F238E27FC236}">
              <a16:creationId xmlns:a16="http://schemas.microsoft.com/office/drawing/2014/main" id="{00000000-0008-0000-0B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8" name="AutoShape 1">
          <a:extLst>
            <a:ext uri="{FF2B5EF4-FFF2-40B4-BE49-F238E27FC236}">
              <a16:creationId xmlns:a16="http://schemas.microsoft.com/office/drawing/2014/main" id="{00000000-0008-0000-0B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699" name="AutoShape 1">
          <a:extLst>
            <a:ext uri="{FF2B5EF4-FFF2-40B4-BE49-F238E27FC236}">
              <a16:creationId xmlns:a16="http://schemas.microsoft.com/office/drawing/2014/main" id="{00000000-0008-0000-0B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0" name="AutoShape 1">
          <a:extLst>
            <a:ext uri="{FF2B5EF4-FFF2-40B4-BE49-F238E27FC236}">
              <a16:creationId xmlns:a16="http://schemas.microsoft.com/office/drawing/2014/main" id="{00000000-0008-0000-0B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1" name="AutoShape 1">
          <a:extLst>
            <a:ext uri="{FF2B5EF4-FFF2-40B4-BE49-F238E27FC236}">
              <a16:creationId xmlns:a16="http://schemas.microsoft.com/office/drawing/2014/main" id="{00000000-0008-0000-0B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2" name="AutoShape 1">
          <a:extLst>
            <a:ext uri="{FF2B5EF4-FFF2-40B4-BE49-F238E27FC236}">
              <a16:creationId xmlns:a16="http://schemas.microsoft.com/office/drawing/2014/main" id="{00000000-0008-0000-0B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3" name="AutoShape 1">
          <a:extLst>
            <a:ext uri="{FF2B5EF4-FFF2-40B4-BE49-F238E27FC236}">
              <a16:creationId xmlns:a16="http://schemas.microsoft.com/office/drawing/2014/main" id="{00000000-0008-0000-0B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4" name="AutoShape 1">
          <a:extLst>
            <a:ext uri="{FF2B5EF4-FFF2-40B4-BE49-F238E27FC236}">
              <a16:creationId xmlns:a16="http://schemas.microsoft.com/office/drawing/2014/main" id="{00000000-0008-0000-0B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5" name="AutoShape 1">
          <a:extLst>
            <a:ext uri="{FF2B5EF4-FFF2-40B4-BE49-F238E27FC236}">
              <a16:creationId xmlns:a16="http://schemas.microsoft.com/office/drawing/2014/main" id="{00000000-0008-0000-0B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6" name="AutoShape 1">
          <a:extLst>
            <a:ext uri="{FF2B5EF4-FFF2-40B4-BE49-F238E27FC236}">
              <a16:creationId xmlns:a16="http://schemas.microsoft.com/office/drawing/2014/main" id="{00000000-0008-0000-0B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7" name="AutoShape 1">
          <a:extLst>
            <a:ext uri="{FF2B5EF4-FFF2-40B4-BE49-F238E27FC236}">
              <a16:creationId xmlns:a16="http://schemas.microsoft.com/office/drawing/2014/main" id="{00000000-0008-0000-0B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8" name="AutoShape 1">
          <a:extLst>
            <a:ext uri="{FF2B5EF4-FFF2-40B4-BE49-F238E27FC236}">
              <a16:creationId xmlns:a16="http://schemas.microsoft.com/office/drawing/2014/main" id="{00000000-0008-0000-0B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09" name="AutoShape 1">
          <a:extLst>
            <a:ext uri="{FF2B5EF4-FFF2-40B4-BE49-F238E27FC236}">
              <a16:creationId xmlns:a16="http://schemas.microsoft.com/office/drawing/2014/main" id="{00000000-0008-0000-0B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0" name="AutoShape 1">
          <a:extLst>
            <a:ext uri="{FF2B5EF4-FFF2-40B4-BE49-F238E27FC236}">
              <a16:creationId xmlns:a16="http://schemas.microsoft.com/office/drawing/2014/main" id="{00000000-0008-0000-0B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1" name="AutoShape 1">
          <a:extLst>
            <a:ext uri="{FF2B5EF4-FFF2-40B4-BE49-F238E27FC236}">
              <a16:creationId xmlns:a16="http://schemas.microsoft.com/office/drawing/2014/main" id="{00000000-0008-0000-0B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2" name="AutoShape 1">
          <a:extLst>
            <a:ext uri="{FF2B5EF4-FFF2-40B4-BE49-F238E27FC236}">
              <a16:creationId xmlns:a16="http://schemas.microsoft.com/office/drawing/2014/main" id="{00000000-0008-0000-0B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3" name="AutoShape 1">
          <a:extLst>
            <a:ext uri="{FF2B5EF4-FFF2-40B4-BE49-F238E27FC236}">
              <a16:creationId xmlns:a16="http://schemas.microsoft.com/office/drawing/2014/main" id="{00000000-0008-0000-0B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4" name="AutoShape 1">
          <a:extLst>
            <a:ext uri="{FF2B5EF4-FFF2-40B4-BE49-F238E27FC236}">
              <a16:creationId xmlns:a16="http://schemas.microsoft.com/office/drawing/2014/main" id="{00000000-0008-0000-0B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5" name="AutoShape 1">
          <a:extLst>
            <a:ext uri="{FF2B5EF4-FFF2-40B4-BE49-F238E27FC236}">
              <a16:creationId xmlns:a16="http://schemas.microsoft.com/office/drawing/2014/main" id="{00000000-0008-0000-0B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6" name="AutoShape 1">
          <a:extLst>
            <a:ext uri="{FF2B5EF4-FFF2-40B4-BE49-F238E27FC236}">
              <a16:creationId xmlns:a16="http://schemas.microsoft.com/office/drawing/2014/main" id="{00000000-0008-0000-0B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7" name="AutoShape 1">
          <a:extLst>
            <a:ext uri="{FF2B5EF4-FFF2-40B4-BE49-F238E27FC236}">
              <a16:creationId xmlns:a16="http://schemas.microsoft.com/office/drawing/2014/main" id="{00000000-0008-0000-0B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8" name="AutoShape 1">
          <a:extLst>
            <a:ext uri="{FF2B5EF4-FFF2-40B4-BE49-F238E27FC236}">
              <a16:creationId xmlns:a16="http://schemas.microsoft.com/office/drawing/2014/main" id="{00000000-0008-0000-0B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19" name="AutoShape 1">
          <a:extLst>
            <a:ext uri="{FF2B5EF4-FFF2-40B4-BE49-F238E27FC236}">
              <a16:creationId xmlns:a16="http://schemas.microsoft.com/office/drawing/2014/main" id="{00000000-0008-0000-0B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0" name="AutoShape 1">
          <a:extLst>
            <a:ext uri="{FF2B5EF4-FFF2-40B4-BE49-F238E27FC236}">
              <a16:creationId xmlns:a16="http://schemas.microsoft.com/office/drawing/2014/main" id="{00000000-0008-0000-0B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1" name="AutoShape 1">
          <a:extLst>
            <a:ext uri="{FF2B5EF4-FFF2-40B4-BE49-F238E27FC236}">
              <a16:creationId xmlns:a16="http://schemas.microsoft.com/office/drawing/2014/main" id="{00000000-0008-0000-0B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2" name="AutoShape 1">
          <a:extLst>
            <a:ext uri="{FF2B5EF4-FFF2-40B4-BE49-F238E27FC236}">
              <a16:creationId xmlns:a16="http://schemas.microsoft.com/office/drawing/2014/main" id="{00000000-0008-0000-0B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3" name="AutoShape 1">
          <a:extLst>
            <a:ext uri="{FF2B5EF4-FFF2-40B4-BE49-F238E27FC236}">
              <a16:creationId xmlns:a16="http://schemas.microsoft.com/office/drawing/2014/main" id="{00000000-0008-0000-0B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4" name="AutoShape 1">
          <a:extLst>
            <a:ext uri="{FF2B5EF4-FFF2-40B4-BE49-F238E27FC236}">
              <a16:creationId xmlns:a16="http://schemas.microsoft.com/office/drawing/2014/main" id="{00000000-0008-0000-0B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5" name="AutoShape 1">
          <a:extLst>
            <a:ext uri="{FF2B5EF4-FFF2-40B4-BE49-F238E27FC236}">
              <a16:creationId xmlns:a16="http://schemas.microsoft.com/office/drawing/2014/main" id="{00000000-0008-0000-0B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6" name="AutoShape 1">
          <a:extLst>
            <a:ext uri="{FF2B5EF4-FFF2-40B4-BE49-F238E27FC236}">
              <a16:creationId xmlns:a16="http://schemas.microsoft.com/office/drawing/2014/main" id="{00000000-0008-0000-0B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7" name="AutoShape 1">
          <a:extLst>
            <a:ext uri="{FF2B5EF4-FFF2-40B4-BE49-F238E27FC236}">
              <a16:creationId xmlns:a16="http://schemas.microsoft.com/office/drawing/2014/main" id="{00000000-0008-0000-0B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8" name="AutoShape 1">
          <a:extLst>
            <a:ext uri="{FF2B5EF4-FFF2-40B4-BE49-F238E27FC236}">
              <a16:creationId xmlns:a16="http://schemas.microsoft.com/office/drawing/2014/main" id="{00000000-0008-0000-0B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29" name="AutoShape 1">
          <a:extLst>
            <a:ext uri="{FF2B5EF4-FFF2-40B4-BE49-F238E27FC236}">
              <a16:creationId xmlns:a16="http://schemas.microsoft.com/office/drawing/2014/main" id="{00000000-0008-0000-0B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0" name="AutoShape 1">
          <a:extLst>
            <a:ext uri="{FF2B5EF4-FFF2-40B4-BE49-F238E27FC236}">
              <a16:creationId xmlns:a16="http://schemas.microsoft.com/office/drawing/2014/main" id="{00000000-0008-0000-0B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1" name="AutoShape 1">
          <a:extLst>
            <a:ext uri="{FF2B5EF4-FFF2-40B4-BE49-F238E27FC236}">
              <a16:creationId xmlns:a16="http://schemas.microsoft.com/office/drawing/2014/main" id="{00000000-0008-0000-0B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2" name="AutoShape 1">
          <a:extLst>
            <a:ext uri="{FF2B5EF4-FFF2-40B4-BE49-F238E27FC236}">
              <a16:creationId xmlns:a16="http://schemas.microsoft.com/office/drawing/2014/main" id="{00000000-0008-0000-0B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3" name="AutoShape 1">
          <a:extLst>
            <a:ext uri="{FF2B5EF4-FFF2-40B4-BE49-F238E27FC236}">
              <a16:creationId xmlns:a16="http://schemas.microsoft.com/office/drawing/2014/main" id="{00000000-0008-0000-0B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4" name="AutoShape 1">
          <a:extLst>
            <a:ext uri="{FF2B5EF4-FFF2-40B4-BE49-F238E27FC236}">
              <a16:creationId xmlns:a16="http://schemas.microsoft.com/office/drawing/2014/main" id="{00000000-0008-0000-0B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5" name="AutoShape 1">
          <a:extLst>
            <a:ext uri="{FF2B5EF4-FFF2-40B4-BE49-F238E27FC236}">
              <a16:creationId xmlns:a16="http://schemas.microsoft.com/office/drawing/2014/main" id="{00000000-0008-0000-0B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6" name="AutoShape 1">
          <a:extLst>
            <a:ext uri="{FF2B5EF4-FFF2-40B4-BE49-F238E27FC236}">
              <a16:creationId xmlns:a16="http://schemas.microsoft.com/office/drawing/2014/main" id="{00000000-0008-0000-0B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7" name="AutoShape 1">
          <a:extLst>
            <a:ext uri="{FF2B5EF4-FFF2-40B4-BE49-F238E27FC236}">
              <a16:creationId xmlns:a16="http://schemas.microsoft.com/office/drawing/2014/main" id="{00000000-0008-0000-0B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8" name="AutoShape 1">
          <a:extLst>
            <a:ext uri="{FF2B5EF4-FFF2-40B4-BE49-F238E27FC236}">
              <a16:creationId xmlns:a16="http://schemas.microsoft.com/office/drawing/2014/main" id="{00000000-0008-0000-0B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39" name="AutoShape 1">
          <a:extLst>
            <a:ext uri="{FF2B5EF4-FFF2-40B4-BE49-F238E27FC236}">
              <a16:creationId xmlns:a16="http://schemas.microsoft.com/office/drawing/2014/main" id="{00000000-0008-0000-0B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0" name="AutoShape 1">
          <a:extLst>
            <a:ext uri="{FF2B5EF4-FFF2-40B4-BE49-F238E27FC236}">
              <a16:creationId xmlns:a16="http://schemas.microsoft.com/office/drawing/2014/main" id="{00000000-0008-0000-0B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1" name="AutoShape 1">
          <a:extLst>
            <a:ext uri="{FF2B5EF4-FFF2-40B4-BE49-F238E27FC236}">
              <a16:creationId xmlns:a16="http://schemas.microsoft.com/office/drawing/2014/main" id="{00000000-0008-0000-0B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2" name="AutoShape 1">
          <a:extLst>
            <a:ext uri="{FF2B5EF4-FFF2-40B4-BE49-F238E27FC236}">
              <a16:creationId xmlns:a16="http://schemas.microsoft.com/office/drawing/2014/main" id="{00000000-0008-0000-0B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3" name="AutoShape 1">
          <a:extLst>
            <a:ext uri="{FF2B5EF4-FFF2-40B4-BE49-F238E27FC236}">
              <a16:creationId xmlns:a16="http://schemas.microsoft.com/office/drawing/2014/main" id="{00000000-0008-0000-0B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4" name="AutoShape 1">
          <a:extLst>
            <a:ext uri="{FF2B5EF4-FFF2-40B4-BE49-F238E27FC236}">
              <a16:creationId xmlns:a16="http://schemas.microsoft.com/office/drawing/2014/main" id="{00000000-0008-0000-0B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5" name="AutoShape 1">
          <a:extLst>
            <a:ext uri="{FF2B5EF4-FFF2-40B4-BE49-F238E27FC236}">
              <a16:creationId xmlns:a16="http://schemas.microsoft.com/office/drawing/2014/main" id="{00000000-0008-0000-0B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6" name="AutoShape 1">
          <a:extLst>
            <a:ext uri="{FF2B5EF4-FFF2-40B4-BE49-F238E27FC236}">
              <a16:creationId xmlns:a16="http://schemas.microsoft.com/office/drawing/2014/main" id="{00000000-0008-0000-0B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7" name="AutoShape 1">
          <a:extLst>
            <a:ext uri="{FF2B5EF4-FFF2-40B4-BE49-F238E27FC236}">
              <a16:creationId xmlns:a16="http://schemas.microsoft.com/office/drawing/2014/main" id="{00000000-0008-0000-0B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8" name="AutoShape 1">
          <a:extLst>
            <a:ext uri="{FF2B5EF4-FFF2-40B4-BE49-F238E27FC236}">
              <a16:creationId xmlns:a16="http://schemas.microsoft.com/office/drawing/2014/main" id="{00000000-0008-0000-0B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49" name="AutoShape 1">
          <a:extLst>
            <a:ext uri="{FF2B5EF4-FFF2-40B4-BE49-F238E27FC236}">
              <a16:creationId xmlns:a16="http://schemas.microsoft.com/office/drawing/2014/main" id="{00000000-0008-0000-0B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0" name="AutoShape 1">
          <a:extLst>
            <a:ext uri="{FF2B5EF4-FFF2-40B4-BE49-F238E27FC236}">
              <a16:creationId xmlns:a16="http://schemas.microsoft.com/office/drawing/2014/main" id="{00000000-0008-0000-0B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1" name="AutoShape 1">
          <a:extLst>
            <a:ext uri="{FF2B5EF4-FFF2-40B4-BE49-F238E27FC236}">
              <a16:creationId xmlns:a16="http://schemas.microsoft.com/office/drawing/2014/main" id="{00000000-0008-0000-0B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2" name="AutoShape 1">
          <a:extLst>
            <a:ext uri="{FF2B5EF4-FFF2-40B4-BE49-F238E27FC236}">
              <a16:creationId xmlns:a16="http://schemas.microsoft.com/office/drawing/2014/main" id="{00000000-0008-0000-0B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3" name="AutoShape 1">
          <a:extLst>
            <a:ext uri="{FF2B5EF4-FFF2-40B4-BE49-F238E27FC236}">
              <a16:creationId xmlns:a16="http://schemas.microsoft.com/office/drawing/2014/main" id="{00000000-0008-0000-0B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4" name="AutoShape 1">
          <a:extLst>
            <a:ext uri="{FF2B5EF4-FFF2-40B4-BE49-F238E27FC236}">
              <a16:creationId xmlns:a16="http://schemas.microsoft.com/office/drawing/2014/main" id="{00000000-0008-0000-0B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5" name="AutoShape 1">
          <a:extLst>
            <a:ext uri="{FF2B5EF4-FFF2-40B4-BE49-F238E27FC236}">
              <a16:creationId xmlns:a16="http://schemas.microsoft.com/office/drawing/2014/main" id="{00000000-0008-0000-0B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6" name="AutoShape 1">
          <a:extLst>
            <a:ext uri="{FF2B5EF4-FFF2-40B4-BE49-F238E27FC236}">
              <a16:creationId xmlns:a16="http://schemas.microsoft.com/office/drawing/2014/main" id="{00000000-0008-0000-0B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7" name="AutoShape 1">
          <a:extLst>
            <a:ext uri="{FF2B5EF4-FFF2-40B4-BE49-F238E27FC236}">
              <a16:creationId xmlns:a16="http://schemas.microsoft.com/office/drawing/2014/main" id="{00000000-0008-0000-0B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8" name="AutoShape 1">
          <a:extLst>
            <a:ext uri="{FF2B5EF4-FFF2-40B4-BE49-F238E27FC236}">
              <a16:creationId xmlns:a16="http://schemas.microsoft.com/office/drawing/2014/main" id="{00000000-0008-0000-0B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59" name="AutoShape 1">
          <a:extLst>
            <a:ext uri="{FF2B5EF4-FFF2-40B4-BE49-F238E27FC236}">
              <a16:creationId xmlns:a16="http://schemas.microsoft.com/office/drawing/2014/main" id="{00000000-0008-0000-0B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0" name="AutoShape 1">
          <a:extLst>
            <a:ext uri="{FF2B5EF4-FFF2-40B4-BE49-F238E27FC236}">
              <a16:creationId xmlns:a16="http://schemas.microsoft.com/office/drawing/2014/main" id="{00000000-0008-0000-0B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1" name="AutoShape 1">
          <a:extLst>
            <a:ext uri="{FF2B5EF4-FFF2-40B4-BE49-F238E27FC236}">
              <a16:creationId xmlns:a16="http://schemas.microsoft.com/office/drawing/2014/main" id="{00000000-0008-0000-0B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2" name="AutoShape 1">
          <a:extLst>
            <a:ext uri="{FF2B5EF4-FFF2-40B4-BE49-F238E27FC236}">
              <a16:creationId xmlns:a16="http://schemas.microsoft.com/office/drawing/2014/main" id="{00000000-0008-0000-0B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3" name="AutoShape 1">
          <a:extLst>
            <a:ext uri="{FF2B5EF4-FFF2-40B4-BE49-F238E27FC236}">
              <a16:creationId xmlns:a16="http://schemas.microsoft.com/office/drawing/2014/main" id="{00000000-0008-0000-0B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4" name="AutoShape 1">
          <a:extLst>
            <a:ext uri="{FF2B5EF4-FFF2-40B4-BE49-F238E27FC236}">
              <a16:creationId xmlns:a16="http://schemas.microsoft.com/office/drawing/2014/main" id="{00000000-0008-0000-0B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5" name="AutoShape 1">
          <a:extLst>
            <a:ext uri="{FF2B5EF4-FFF2-40B4-BE49-F238E27FC236}">
              <a16:creationId xmlns:a16="http://schemas.microsoft.com/office/drawing/2014/main" id="{00000000-0008-0000-0B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6" name="AutoShape 1">
          <a:extLst>
            <a:ext uri="{FF2B5EF4-FFF2-40B4-BE49-F238E27FC236}">
              <a16:creationId xmlns:a16="http://schemas.microsoft.com/office/drawing/2014/main" id="{00000000-0008-0000-0B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7" name="AutoShape 1">
          <a:extLst>
            <a:ext uri="{FF2B5EF4-FFF2-40B4-BE49-F238E27FC236}">
              <a16:creationId xmlns:a16="http://schemas.microsoft.com/office/drawing/2014/main" id="{00000000-0008-0000-0B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8" name="AutoShape 1">
          <a:extLst>
            <a:ext uri="{FF2B5EF4-FFF2-40B4-BE49-F238E27FC236}">
              <a16:creationId xmlns:a16="http://schemas.microsoft.com/office/drawing/2014/main" id="{00000000-0008-0000-0B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69" name="AutoShape 1">
          <a:extLst>
            <a:ext uri="{FF2B5EF4-FFF2-40B4-BE49-F238E27FC236}">
              <a16:creationId xmlns:a16="http://schemas.microsoft.com/office/drawing/2014/main" id="{00000000-0008-0000-0B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0" name="AutoShape 1">
          <a:extLst>
            <a:ext uri="{FF2B5EF4-FFF2-40B4-BE49-F238E27FC236}">
              <a16:creationId xmlns:a16="http://schemas.microsoft.com/office/drawing/2014/main" id="{00000000-0008-0000-0B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1" name="AutoShape 1">
          <a:extLst>
            <a:ext uri="{FF2B5EF4-FFF2-40B4-BE49-F238E27FC236}">
              <a16:creationId xmlns:a16="http://schemas.microsoft.com/office/drawing/2014/main" id="{00000000-0008-0000-0B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2" name="AutoShape 1">
          <a:extLst>
            <a:ext uri="{FF2B5EF4-FFF2-40B4-BE49-F238E27FC236}">
              <a16:creationId xmlns:a16="http://schemas.microsoft.com/office/drawing/2014/main" id="{00000000-0008-0000-0B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3" name="AutoShape 1">
          <a:extLst>
            <a:ext uri="{FF2B5EF4-FFF2-40B4-BE49-F238E27FC236}">
              <a16:creationId xmlns:a16="http://schemas.microsoft.com/office/drawing/2014/main" id="{00000000-0008-0000-0B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4" name="AutoShape 1">
          <a:extLst>
            <a:ext uri="{FF2B5EF4-FFF2-40B4-BE49-F238E27FC236}">
              <a16:creationId xmlns:a16="http://schemas.microsoft.com/office/drawing/2014/main" id="{00000000-0008-0000-0B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5" name="AutoShape 1">
          <a:extLst>
            <a:ext uri="{FF2B5EF4-FFF2-40B4-BE49-F238E27FC236}">
              <a16:creationId xmlns:a16="http://schemas.microsoft.com/office/drawing/2014/main" id="{00000000-0008-0000-0B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6" name="AutoShape 1">
          <a:extLst>
            <a:ext uri="{FF2B5EF4-FFF2-40B4-BE49-F238E27FC236}">
              <a16:creationId xmlns:a16="http://schemas.microsoft.com/office/drawing/2014/main" id="{00000000-0008-0000-0B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7" name="AutoShape 1">
          <a:extLst>
            <a:ext uri="{FF2B5EF4-FFF2-40B4-BE49-F238E27FC236}">
              <a16:creationId xmlns:a16="http://schemas.microsoft.com/office/drawing/2014/main" id="{00000000-0008-0000-0B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778" name="AutoShape 1">
          <a:extLst>
            <a:ext uri="{FF2B5EF4-FFF2-40B4-BE49-F238E27FC236}">
              <a16:creationId xmlns:a16="http://schemas.microsoft.com/office/drawing/2014/main" id="{00000000-0008-0000-0B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79" name="AutoShape 1">
          <a:extLst>
            <a:ext uri="{FF2B5EF4-FFF2-40B4-BE49-F238E27FC236}">
              <a16:creationId xmlns:a16="http://schemas.microsoft.com/office/drawing/2014/main" id="{00000000-0008-0000-0B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0" name="AutoShape 1">
          <a:extLst>
            <a:ext uri="{FF2B5EF4-FFF2-40B4-BE49-F238E27FC236}">
              <a16:creationId xmlns:a16="http://schemas.microsoft.com/office/drawing/2014/main" id="{00000000-0008-0000-0B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1" name="AutoShape 1">
          <a:extLst>
            <a:ext uri="{FF2B5EF4-FFF2-40B4-BE49-F238E27FC236}">
              <a16:creationId xmlns:a16="http://schemas.microsoft.com/office/drawing/2014/main" id="{00000000-0008-0000-0B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2" name="AutoShape 1">
          <a:extLst>
            <a:ext uri="{FF2B5EF4-FFF2-40B4-BE49-F238E27FC236}">
              <a16:creationId xmlns:a16="http://schemas.microsoft.com/office/drawing/2014/main" id="{00000000-0008-0000-0B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3" name="AutoShape 1">
          <a:extLst>
            <a:ext uri="{FF2B5EF4-FFF2-40B4-BE49-F238E27FC236}">
              <a16:creationId xmlns:a16="http://schemas.microsoft.com/office/drawing/2014/main" id="{00000000-0008-0000-0B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4" name="AutoShape 1">
          <a:extLst>
            <a:ext uri="{FF2B5EF4-FFF2-40B4-BE49-F238E27FC236}">
              <a16:creationId xmlns:a16="http://schemas.microsoft.com/office/drawing/2014/main" id="{00000000-0008-0000-0B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5" name="AutoShape 1">
          <a:extLst>
            <a:ext uri="{FF2B5EF4-FFF2-40B4-BE49-F238E27FC236}">
              <a16:creationId xmlns:a16="http://schemas.microsoft.com/office/drawing/2014/main" id="{00000000-0008-0000-0B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6" name="AutoShape 1">
          <a:extLst>
            <a:ext uri="{FF2B5EF4-FFF2-40B4-BE49-F238E27FC236}">
              <a16:creationId xmlns:a16="http://schemas.microsoft.com/office/drawing/2014/main" id="{00000000-0008-0000-0B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7" name="AutoShape 1">
          <a:extLst>
            <a:ext uri="{FF2B5EF4-FFF2-40B4-BE49-F238E27FC236}">
              <a16:creationId xmlns:a16="http://schemas.microsoft.com/office/drawing/2014/main" id="{00000000-0008-0000-0B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8" name="AutoShape 1">
          <a:extLst>
            <a:ext uri="{FF2B5EF4-FFF2-40B4-BE49-F238E27FC236}">
              <a16:creationId xmlns:a16="http://schemas.microsoft.com/office/drawing/2014/main" id="{00000000-0008-0000-0B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789" name="AutoShape 1">
          <a:extLst>
            <a:ext uri="{FF2B5EF4-FFF2-40B4-BE49-F238E27FC236}">
              <a16:creationId xmlns:a16="http://schemas.microsoft.com/office/drawing/2014/main" id="{00000000-0008-0000-0B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88392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9525</xdr:rowOff>
    </xdr:from>
    <xdr:ext cx="297657" cy="323850"/>
    <xdr:sp macro="" textlink="">
      <xdr:nvSpPr>
        <xdr:cNvPr id="790" name="AutoShape 1">
          <a:extLst>
            <a:ext uri="{FF2B5EF4-FFF2-40B4-BE49-F238E27FC236}">
              <a16:creationId xmlns:a16="http://schemas.microsoft.com/office/drawing/2014/main" id="{00000000-0008-0000-0B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8905875" y="22860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157" name="AutoShape 1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1" name="AutoShape 1">
          <a:extLst>
            <a:ext uri="{FF2B5EF4-FFF2-40B4-BE49-F238E27FC236}">
              <a16:creationId xmlns:a16="http://schemas.microsoft.com/office/drawing/2014/main" id="{00000000-0008-0000-0B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2" name="AutoShape 1">
          <a:extLst>
            <a:ext uri="{FF2B5EF4-FFF2-40B4-BE49-F238E27FC236}">
              <a16:creationId xmlns:a16="http://schemas.microsoft.com/office/drawing/2014/main" id="{00000000-0008-0000-0B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3" name="AutoShape 1">
          <a:extLst>
            <a:ext uri="{FF2B5EF4-FFF2-40B4-BE49-F238E27FC236}">
              <a16:creationId xmlns:a16="http://schemas.microsoft.com/office/drawing/2014/main" id="{00000000-0008-0000-0B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4" name="AutoShape 1">
          <a:extLst>
            <a:ext uri="{FF2B5EF4-FFF2-40B4-BE49-F238E27FC236}">
              <a16:creationId xmlns:a16="http://schemas.microsoft.com/office/drawing/2014/main" id="{00000000-0008-0000-0B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5" name="AutoShape 1">
          <a:extLst>
            <a:ext uri="{FF2B5EF4-FFF2-40B4-BE49-F238E27FC236}">
              <a16:creationId xmlns:a16="http://schemas.microsoft.com/office/drawing/2014/main" id="{00000000-0008-0000-0B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6" name="AutoShape 1">
          <a:extLst>
            <a:ext uri="{FF2B5EF4-FFF2-40B4-BE49-F238E27FC236}">
              <a16:creationId xmlns:a16="http://schemas.microsoft.com/office/drawing/2014/main" id="{00000000-0008-0000-0B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7" name="AutoShape 1">
          <a:extLst>
            <a:ext uri="{FF2B5EF4-FFF2-40B4-BE49-F238E27FC236}">
              <a16:creationId xmlns:a16="http://schemas.microsoft.com/office/drawing/2014/main" id="{00000000-0008-0000-0B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8" name="AutoShape 1">
          <a:extLst>
            <a:ext uri="{FF2B5EF4-FFF2-40B4-BE49-F238E27FC236}">
              <a16:creationId xmlns:a16="http://schemas.microsoft.com/office/drawing/2014/main" id="{00000000-0008-0000-0B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799" name="AutoShape 1">
          <a:extLst>
            <a:ext uri="{FF2B5EF4-FFF2-40B4-BE49-F238E27FC236}">
              <a16:creationId xmlns:a16="http://schemas.microsoft.com/office/drawing/2014/main" id="{00000000-0008-0000-0B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0" name="AutoShape 1">
          <a:extLst>
            <a:ext uri="{FF2B5EF4-FFF2-40B4-BE49-F238E27FC236}">
              <a16:creationId xmlns:a16="http://schemas.microsoft.com/office/drawing/2014/main" id="{00000000-0008-0000-0B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1" name="AutoShape 1">
          <a:extLst>
            <a:ext uri="{FF2B5EF4-FFF2-40B4-BE49-F238E27FC236}">
              <a16:creationId xmlns:a16="http://schemas.microsoft.com/office/drawing/2014/main" id="{00000000-0008-0000-0B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2" name="AutoShape 1">
          <a:extLst>
            <a:ext uri="{FF2B5EF4-FFF2-40B4-BE49-F238E27FC236}">
              <a16:creationId xmlns:a16="http://schemas.microsoft.com/office/drawing/2014/main" id="{00000000-0008-0000-0B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3" name="AutoShape 1">
          <a:extLst>
            <a:ext uri="{FF2B5EF4-FFF2-40B4-BE49-F238E27FC236}">
              <a16:creationId xmlns:a16="http://schemas.microsoft.com/office/drawing/2014/main" id="{00000000-0008-0000-0B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4" name="AutoShape 1">
          <a:extLst>
            <a:ext uri="{FF2B5EF4-FFF2-40B4-BE49-F238E27FC236}">
              <a16:creationId xmlns:a16="http://schemas.microsoft.com/office/drawing/2014/main" id="{00000000-0008-0000-0B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5" name="AutoShape 1">
          <a:extLst>
            <a:ext uri="{FF2B5EF4-FFF2-40B4-BE49-F238E27FC236}">
              <a16:creationId xmlns:a16="http://schemas.microsoft.com/office/drawing/2014/main" id="{00000000-0008-0000-0B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6" name="AutoShape 1">
          <a:extLst>
            <a:ext uri="{FF2B5EF4-FFF2-40B4-BE49-F238E27FC236}">
              <a16:creationId xmlns:a16="http://schemas.microsoft.com/office/drawing/2014/main" id="{00000000-0008-0000-0B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7" name="AutoShape 1">
          <a:extLst>
            <a:ext uri="{FF2B5EF4-FFF2-40B4-BE49-F238E27FC236}">
              <a16:creationId xmlns:a16="http://schemas.microsoft.com/office/drawing/2014/main" id="{00000000-0008-0000-0B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8" name="AutoShape 1">
          <a:extLst>
            <a:ext uri="{FF2B5EF4-FFF2-40B4-BE49-F238E27FC236}">
              <a16:creationId xmlns:a16="http://schemas.microsoft.com/office/drawing/2014/main" id="{00000000-0008-0000-0B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09" name="AutoShape 1">
          <a:extLst>
            <a:ext uri="{FF2B5EF4-FFF2-40B4-BE49-F238E27FC236}">
              <a16:creationId xmlns:a16="http://schemas.microsoft.com/office/drawing/2014/main" id="{00000000-0008-0000-0B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0" name="AutoShape 1">
          <a:extLst>
            <a:ext uri="{FF2B5EF4-FFF2-40B4-BE49-F238E27FC236}">
              <a16:creationId xmlns:a16="http://schemas.microsoft.com/office/drawing/2014/main" id="{00000000-0008-0000-0B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1" name="AutoShape 1">
          <a:extLst>
            <a:ext uri="{FF2B5EF4-FFF2-40B4-BE49-F238E27FC236}">
              <a16:creationId xmlns:a16="http://schemas.microsoft.com/office/drawing/2014/main" id="{00000000-0008-0000-0B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2" name="AutoShape 1">
          <a:extLst>
            <a:ext uri="{FF2B5EF4-FFF2-40B4-BE49-F238E27FC236}">
              <a16:creationId xmlns:a16="http://schemas.microsoft.com/office/drawing/2014/main" id="{00000000-0008-0000-0B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3" name="AutoShape 1">
          <a:extLst>
            <a:ext uri="{FF2B5EF4-FFF2-40B4-BE49-F238E27FC236}">
              <a16:creationId xmlns:a16="http://schemas.microsoft.com/office/drawing/2014/main" id="{00000000-0008-0000-0B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4" name="AutoShape 1">
          <a:extLst>
            <a:ext uri="{FF2B5EF4-FFF2-40B4-BE49-F238E27FC236}">
              <a16:creationId xmlns:a16="http://schemas.microsoft.com/office/drawing/2014/main" id="{00000000-0008-0000-0B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5" name="AutoShape 1">
          <a:extLst>
            <a:ext uri="{FF2B5EF4-FFF2-40B4-BE49-F238E27FC236}">
              <a16:creationId xmlns:a16="http://schemas.microsoft.com/office/drawing/2014/main" id="{00000000-0008-0000-0B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6" name="AutoShape 1">
          <a:extLst>
            <a:ext uri="{FF2B5EF4-FFF2-40B4-BE49-F238E27FC236}">
              <a16:creationId xmlns:a16="http://schemas.microsoft.com/office/drawing/2014/main" id="{00000000-0008-0000-0B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7" name="AutoShape 1">
          <a:extLst>
            <a:ext uri="{FF2B5EF4-FFF2-40B4-BE49-F238E27FC236}">
              <a16:creationId xmlns:a16="http://schemas.microsoft.com/office/drawing/2014/main" id="{00000000-0008-0000-0B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297657" cy="323850"/>
    <xdr:sp macro="" textlink="">
      <xdr:nvSpPr>
        <xdr:cNvPr id="818" name="AutoShape 1">
          <a:extLst>
            <a:ext uri="{FF2B5EF4-FFF2-40B4-BE49-F238E27FC236}">
              <a16:creationId xmlns:a16="http://schemas.microsoft.com/office/drawing/2014/main" id="{00000000-0008-0000-0B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92678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0" name="AutoShape 1">
          <a:extLst>
            <a:ext uri="{FF2B5EF4-FFF2-40B4-BE49-F238E27FC236}">
              <a16:creationId xmlns:a16="http://schemas.microsoft.com/office/drawing/2014/main" id="{00000000-0008-0000-0B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1" name="AutoShape 1">
          <a:extLst>
            <a:ext uri="{FF2B5EF4-FFF2-40B4-BE49-F238E27FC236}">
              <a16:creationId xmlns:a16="http://schemas.microsoft.com/office/drawing/2014/main" id="{00000000-0008-0000-0B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2" name="AutoShape 1">
          <a:extLst>
            <a:ext uri="{FF2B5EF4-FFF2-40B4-BE49-F238E27FC236}">
              <a16:creationId xmlns:a16="http://schemas.microsoft.com/office/drawing/2014/main" id="{00000000-0008-0000-0B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3" name="AutoShape 1">
          <a:extLst>
            <a:ext uri="{FF2B5EF4-FFF2-40B4-BE49-F238E27FC236}">
              <a16:creationId xmlns:a16="http://schemas.microsoft.com/office/drawing/2014/main" id="{00000000-0008-0000-0B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4" name="AutoShape 1">
          <a:extLst>
            <a:ext uri="{FF2B5EF4-FFF2-40B4-BE49-F238E27FC236}">
              <a16:creationId xmlns:a16="http://schemas.microsoft.com/office/drawing/2014/main" id="{00000000-0008-0000-0B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5" name="AutoShape 1">
          <a:extLst>
            <a:ext uri="{FF2B5EF4-FFF2-40B4-BE49-F238E27FC236}">
              <a16:creationId xmlns:a16="http://schemas.microsoft.com/office/drawing/2014/main" id="{00000000-0008-0000-0B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6" name="AutoShape 1">
          <a:extLst>
            <a:ext uri="{FF2B5EF4-FFF2-40B4-BE49-F238E27FC236}">
              <a16:creationId xmlns:a16="http://schemas.microsoft.com/office/drawing/2014/main" id="{00000000-0008-0000-0B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7" name="AutoShape 1">
          <a:extLst>
            <a:ext uri="{FF2B5EF4-FFF2-40B4-BE49-F238E27FC236}">
              <a16:creationId xmlns:a16="http://schemas.microsoft.com/office/drawing/2014/main" id="{00000000-0008-0000-0B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8" name="AutoShape 1">
          <a:extLst>
            <a:ext uri="{FF2B5EF4-FFF2-40B4-BE49-F238E27FC236}">
              <a16:creationId xmlns:a16="http://schemas.microsoft.com/office/drawing/2014/main" id="{00000000-0008-0000-0B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29" name="AutoShape 1">
          <a:extLst>
            <a:ext uri="{FF2B5EF4-FFF2-40B4-BE49-F238E27FC236}">
              <a16:creationId xmlns:a16="http://schemas.microsoft.com/office/drawing/2014/main" id="{00000000-0008-0000-0B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0" name="AutoShape 1">
          <a:extLst>
            <a:ext uri="{FF2B5EF4-FFF2-40B4-BE49-F238E27FC236}">
              <a16:creationId xmlns:a16="http://schemas.microsoft.com/office/drawing/2014/main" id="{00000000-0008-0000-0B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1" name="AutoShape 1">
          <a:extLst>
            <a:ext uri="{FF2B5EF4-FFF2-40B4-BE49-F238E27FC236}">
              <a16:creationId xmlns:a16="http://schemas.microsoft.com/office/drawing/2014/main" id="{00000000-0008-0000-0B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2" name="AutoShape 1">
          <a:extLst>
            <a:ext uri="{FF2B5EF4-FFF2-40B4-BE49-F238E27FC236}">
              <a16:creationId xmlns:a16="http://schemas.microsoft.com/office/drawing/2014/main" id="{00000000-0008-0000-0B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3" name="AutoShape 1">
          <a:extLst>
            <a:ext uri="{FF2B5EF4-FFF2-40B4-BE49-F238E27FC236}">
              <a16:creationId xmlns:a16="http://schemas.microsoft.com/office/drawing/2014/main" id="{00000000-0008-0000-0B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4" name="AutoShape 1">
          <a:extLst>
            <a:ext uri="{FF2B5EF4-FFF2-40B4-BE49-F238E27FC236}">
              <a16:creationId xmlns:a16="http://schemas.microsoft.com/office/drawing/2014/main" id="{00000000-0008-0000-0B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5" name="AutoShape 1">
          <a:extLst>
            <a:ext uri="{FF2B5EF4-FFF2-40B4-BE49-F238E27FC236}">
              <a16:creationId xmlns:a16="http://schemas.microsoft.com/office/drawing/2014/main" id="{00000000-0008-0000-0B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6" name="AutoShape 1">
          <a:extLst>
            <a:ext uri="{FF2B5EF4-FFF2-40B4-BE49-F238E27FC236}">
              <a16:creationId xmlns:a16="http://schemas.microsoft.com/office/drawing/2014/main" id="{00000000-0008-0000-0B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7" name="AutoShape 1">
          <a:extLst>
            <a:ext uri="{FF2B5EF4-FFF2-40B4-BE49-F238E27FC236}">
              <a16:creationId xmlns:a16="http://schemas.microsoft.com/office/drawing/2014/main" id="{00000000-0008-0000-0B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8" name="AutoShape 1">
          <a:extLst>
            <a:ext uri="{FF2B5EF4-FFF2-40B4-BE49-F238E27FC236}">
              <a16:creationId xmlns:a16="http://schemas.microsoft.com/office/drawing/2014/main" id="{00000000-0008-0000-0B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39" name="AutoShape 1">
          <a:extLst>
            <a:ext uri="{FF2B5EF4-FFF2-40B4-BE49-F238E27FC236}">
              <a16:creationId xmlns:a16="http://schemas.microsoft.com/office/drawing/2014/main" id="{00000000-0008-0000-0B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0" name="AutoShape 1">
          <a:extLst>
            <a:ext uri="{FF2B5EF4-FFF2-40B4-BE49-F238E27FC236}">
              <a16:creationId xmlns:a16="http://schemas.microsoft.com/office/drawing/2014/main" id="{00000000-0008-0000-0B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1" name="AutoShape 1">
          <a:extLst>
            <a:ext uri="{FF2B5EF4-FFF2-40B4-BE49-F238E27FC236}">
              <a16:creationId xmlns:a16="http://schemas.microsoft.com/office/drawing/2014/main" id="{00000000-0008-0000-0B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2" name="AutoShape 1">
          <a:extLst>
            <a:ext uri="{FF2B5EF4-FFF2-40B4-BE49-F238E27FC236}">
              <a16:creationId xmlns:a16="http://schemas.microsoft.com/office/drawing/2014/main" id="{00000000-0008-0000-0B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3" name="AutoShape 1">
          <a:extLst>
            <a:ext uri="{FF2B5EF4-FFF2-40B4-BE49-F238E27FC236}">
              <a16:creationId xmlns:a16="http://schemas.microsoft.com/office/drawing/2014/main" id="{00000000-0008-0000-0B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4" name="AutoShape 1">
          <a:extLst>
            <a:ext uri="{FF2B5EF4-FFF2-40B4-BE49-F238E27FC236}">
              <a16:creationId xmlns:a16="http://schemas.microsoft.com/office/drawing/2014/main" id="{00000000-0008-0000-0B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5" name="AutoShape 1">
          <a:extLst>
            <a:ext uri="{FF2B5EF4-FFF2-40B4-BE49-F238E27FC236}">
              <a16:creationId xmlns:a16="http://schemas.microsoft.com/office/drawing/2014/main" id="{00000000-0008-0000-0B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6" name="AutoShape 1">
          <a:extLst>
            <a:ext uri="{FF2B5EF4-FFF2-40B4-BE49-F238E27FC236}">
              <a16:creationId xmlns:a16="http://schemas.microsoft.com/office/drawing/2014/main" id="{00000000-0008-0000-0B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7" name="AutoShape 1">
          <a:extLst>
            <a:ext uri="{FF2B5EF4-FFF2-40B4-BE49-F238E27FC236}">
              <a16:creationId xmlns:a16="http://schemas.microsoft.com/office/drawing/2014/main" id="{00000000-0008-0000-0B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8" name="AutoShape 1">
          <a:extLst>
            <a:ext uri="{FF2B5EF4-FFF2-40B4-BE49-F238E27FC236}">
              <a16:creationId xmlns:a16="http://schemas.microsoft.com/office/drawing/2014/main" id="{00000000-0008-0000-0B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49" name="AutoShape 1">
          <a:extLst>
            <a:ext uri="{FF2B5EF4-FFF2-40B4-BE49-F238E27FC236}">
              <a16:creationId xmlns:a16="http://schemas.microsoft.com/office/drawing/2014/main" id="{00000000-0008-0000-0B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0" name="AutoShape 1">
          <a:extLst>
            <a:ext uri="{FF2B5EF4-FFF2-40B4-BE49-F238E27FC236}">
              <a16:creationId xmlns:a16="http://schemas.microsoft.com/office/drawing/2014/main" id="{00000000-0008-0000-0B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1" name="AutoShape 1">
          <a:extLst>
            <a:ext uri="{FF2B5EF4-FFF2-40B4-BE49-F238E27FC236}">
              <a16:creationId xmlns:a16="http://schemas.microsoft.com/office/drawing/2014/main" id="{00000000-0008-0000-0B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2" name="AutoShape 1">
          <a:extLst>
            <a:ext uri="{FF2B5EF4-FFF2-40B4-BE49-F238E27FC236}">
              <a16:creationId xmlns:a16="http://schemas.microsoft.com/office/drawing/2014/main" id="{00000000-0008-0000-0B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3" name="AutoShape 1">
          <a:extLst>
            <a:ext uri="{FF2B5EF4-FFF2-40B4-BE49-F238E27FC236}">
              <a16:creationId xmlns:a16="http://schemas.microsoft.com/office/drawing/2014/main" id="{00000000-0008-0000-0B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4" name="AutoShape 1">
          <a:extLst>
            <a:ext uri="{FF2B5EF4-FFF2-40B4-BE49-F238E27FC236}">
              <a16:creationId xmlns:a16="http://schemas.microsoft.com/office/drawing/2014/main" id="{00000000-0008-0000-0B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5" name="AutoShape 1">
          <a:extLst>
            <a:ext uri="{FF2B5EF4-FFF2-40B4-BE49-F238E27FC236}">
              <a16:creationId xmlns:a16="http://schemas.microsoft.com/office/drawing/2014/main" id="{00000000-0008-0000-0B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6" name="AutoShape 1">
          <a:extLst>
            <a:ext uri="{FF2B5EF4-FFF2-40B4-BE49-F238E27FC236}">
              <a16:creationId xmlns:a16="http://schemas.microsoft.com/office/drawing/2014/main" id="{00000000-0008-0000-0B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7" name="AutoShape 1">
          <a:extLst>
            <a:ext uri="{FF2B5EF4-FFF2-40B4-BE49-F238E27FC236}">
              <a16:creationId xmlns:a16="http://schemas.microsoft.com/office/drawing/2014/main" id="{00000000-0008-0000-0B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8" name="AutoShape 1">
          <a:extLst>
            <a:ext uri="{FF2B5EF4-FFF2-40B4-BE49-F238E27FC236}">
              <a16:creationId xmlns:a16="http://schemas.microsoft.com/office/drawing/2014/main" id="{00000000-0008-0000-0B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59" name="AutoShape 1">
          <a:extLst>
            <a:ext uri="{FF2B5EF4-FFF2-40B4-BE49-F238E27FC236}">
              <a16:creationId xmlns:a16="http://schemas.microsoft.com/office/drawing/2014/main" id="{00000000-0008-0000-0B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0" name="AutoShape 1">
          <a:extLst>
            <a:ext uri="{FF2B5EF4-FFF2-40B4-BE49-F238E27FC236}">
              <a16:creationId xmlns:a16="http://schemas.microsoft.com/office/drawing/2014/main" id="{00000000-0008-0000-0B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1" name="AutoShape 1">
          <a:extLst>
            <a:ext uri="{FF2B5EF4-FFF2-40B4-BE49-F238E27FC236}">
              <a16:creationId xmlns:a16="http://schemas.microsoft.com/office/drawing/2014/main" id="{00000000-0008-0000-0B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2" name="AutoShape 1">
          <a:extLst>
            <a:ext uri="{FF2B5EF4-FFF2-40B4-BE49-F238E27FC236}">
              <a16:creationId xmlns:a16="http://schemas.microsoft.com/office/drawing/2014/main" id="{00000000-0008-0000-0B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3" name="AutoShape 1">
          <a:extLst>
            <a:ext uri="{FF2B5EF4-FFF2-40B4-BE49-F238E27FC236}">
              <a16:creationId xmlns:a16="http://schemas.microsoft.com/office/drawing/2014/main" id="{00000000-0008-0000-0B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4" name="AutoShape 1">
          <a:extLst>
            <a:ext uri="{FF2B5EF4-FFF2-40B4-BE49-F238E27FC236}">
              <a16:creationId xmlns:a16="http://schemas.microsoft.com/office/drawing/2014/main" id="{00000000-0008-0000-0B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5" name="AutoShape 1">
          <a:extLst>
            <a:ext uri="{FF2B5EF4-FFF2-40B4-BE49-F238E27FC236}">
              <a16:creationId xmlns:a16="http://schemas.microsoft.com/office/drawing/2014/main" id="{00000000-0008-0000-0B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6" name="AutoShape 1">
          <a:extLst>
            <a:ext uri="{FF2B5EF4-FFF2-40B4-BE49-F238E27FC236}">
              <a16:creationId xmlns:a16="http://schemas.microsoft.com/office/drawing/2014/main" id="{00000000-0008-0000-0B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7" name="AutoShape 1">
          <a:extLst>
            <a:ext uri="{FF2B5EF4-FFF2-40B4-BE49-F238E27FC236}">
              <a16:creationId xmlns:a16="http://schemas.microsoft.com/office/drawing/2014/main" id="{00000000-0008-0000-0B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8" name="AutoShape 1">
          <a:extLst>
            <a:ext uri="{FF2B5EF4-FFF2-40B4-BE49-F238E27FC236}">
              <a16:creationId xmlns:a16="http://schemas.microsoft.com/office/drawing/2014/main" id="{00000000-0008-0000-0B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69" name="AutoShape 1">
          <a:extLst>
            <a:ext uri="{FF2B5EF4-FFF2-40B4-BE49-F238E27FC236}">
              <a16:creationId xmlns:a16="http://schemas.microsoft.com/office/drawing/2014/main" id="{00000000-0008-0000-0B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0" name="AutoShape 1">
          <a:extLst>
            <a:ext uri="{FF2B5EF4-FFF2-40B4-BE49-F238E27FC236}">
              <a16:creationId xmlns:a16="http://schemas.microsoft.com/office/drawing/2014/main" id="{00000000-0008-0000-0B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1" name="AutoShape 1">
          <a:extLst>
            <a:ext uri="{FF2B5EF4-FFF2-40B4-BE49-F238E27FC236}">
              <a16:creationId xmlns:a16="http://schemas.microsoft.com/office/drawing/2014/main" id="{00000000-0008-0000-0B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2" name="AutoShape 1">
          <a:extLst>
            <a:ext uri="{FF2B5EF4-FFF2-40B4-BE49-F238E27FC236}">
              <a16:creationId xmlns:a16="http://schemas.microsoft.com/office/drawing/2014/main" id="{00000000-0008-0000-0B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3" name="AutoShape 1">
          <a:extLst>
            <a:ext uri="{FF2B5EF4-FFF2-40B4-BE49-F238E27FC236}">
              <a16:creationId xmlns:a16="http://schemas.microsoft.com/office/drawing/2014/main" id="{00000000-0008-0000-0B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4" name="AutoShape 1">
          <a:extLst>
            <a:ext uri="{FF2B5EF4-FFF2-40B4-BE49-F238E27FC236}">
              <a16:creationId xmlns:a16="http://schemas.microsoft.com/office/drawing/2014/main" id="{00000000-0008-0000-0B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5" name="AutoShape 1">
          <a:extLst>
            <a:ext uri="{FF2B5EF4-FFF2-40B4-BE49-F238E27FC236}">
              <a16:creationId xmlns:a16="http://schemas.microsoft.com/office/drawing/2014/main" id="{00000000-0008-0000-0B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6" name="AutoShape 1">
          <a:extLst>
            <a:ext uri="{FF2B5EF4-FFF2-40B4-BE49-F238E27FC236}">
              <a16:creationId xmlns:a16="http://schemas.microsoft.com/office/drawing/2014/main" id="{00000000-0008-0000-0B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7" name="AutoShape 1">
          <a:extLst>
            <a:ext uri="{FF2B5EF4-FFF2-40B4-BE49-F238E27FC236}">
              <a16:creationId xmlns:a16="http://schemas.microsoft.com/office/drawing/2014/main" id="{00000000-0008-0000-0B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</xdr:row>
      <xdr:rowOff>0</xdr:rowOff>
    </xdr:from>
    <xdr:ext cx="297657" cy="323850"/>
    <xdr:sp macro="" textlink="">
      <xdr:nvSpPr>
        <xdr:cNvPr id="878" name="AutoShape 1">
          <a:extLst>
            <a:ext uri="{FF2B5EF4-FFF2-40B4-BE49-F238E27FC236}">
              <a16:creationId xmlns:a16="http://schemas.microsoft.com/office/drawing/2014/main" id="{00000000-0008-0000-0B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2247900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79" name="AutoShape 1">
          <a:extLst>
            <a:ext uri="{FF2B5EF4-FFF2-40B4-BE49-F238E27FC236}">
              <a16:creationId xmlns:a16="http://schemas.microsoft.com/office/drawing/2014/main" id="{00000000-0008-0000-0B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0" name="AutoShape 1">
          <a:extLst>
            <a:ext uri="{FF2B5EF4-FFF2-40B4-BE49-F238E27FC236}">
              <a16:creationId xmlns:a16="http://schemas.microsoft.com/office/drawing/2014/main" id="{00000000-0008-0000-0B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1" name="AutoShape 1">
          <a:extLst>
            <a:ext uri="{FF2B5EF4-FFF2-40B4-BE49-F238E27FC236}">
              <a16:creationId xmlns:a16="http://schemas.microsoft.com/office/drawing/2014/main" id="{00000000-0008-0000-0B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2" name="AutoShape 1">
          <a:extLst>
            <a:ext uri="{FF2B5EF4-FFF2-40B4-BE49-F238E27FC236}">
              <a16:creationId xmlns:a16="http://schemas.microsoft.com/office/drawing/2014/main" id="{00000000-0008-0000-0B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3" name="AutoShape 1">
          <a:extLst>
            <a:ext uri="{FF2B5EF4-FFF2-40B4-BE49-F238E27FC236}">
              <a16:creationId xmlns:a16="http://schemas.microsoft.com/office/drawing/2014/main" id="{00000000-0008-0000-0B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4" name="AutoShape 1">
          <a:extLst>
            <a:ext uri="{FF2B5EF4-FFF2-40B4-BE49-F238E27FC236}">
              <a16:creationId xmlns:a16="http://schemas.microsoft.com/office/drawing/2014/main" id="{00000000-0008-0000-0B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5" name="AutoShape 1">
          <a:extLst>
            <a:ext uri="{FF2B5EF4-FFF2-40B4-BE49-F238E27FC236}">
              <a16:creationId xmlns:a16="http://schemas.microsoft.com/office/drawing/2014/main" id="{00000000-0008-0000-0B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6" name="AutoShape 1">
          <a:extLst>
            <a:ext uri="{FF2B5EF4-FFF2-40B4-BE49-F238E27FC236}">
              <a16:creationId xmlns:a16="http://schemas.microsoft.com/office/drawing/2014/main" id="{00000000-0008-0000-0B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7" name="AutoShape 1">
          <a:extLst>
            <a:ext uri="{FF2B5EF4-FFF2-40B4-BE49-F238E27FC236}">
              <a16:creationId xmlns:a16="http://schemas.microsoft.com/office/drawing/2014/main" id="{00000000-0008-0000-0B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8" name="AutoShape 1">
          <a:extLst>
            <a:ext uri="{FF2B5EF4-FFF2-40B4-BE49-F238E27FC236}">
              <a16:creationId xmlns:a16="http://schemas.microsoft.com/office/drawing/2014/main" id="{00000000-0008-0000-0B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89" name="AutoShape 1">
          <a:extLst>
            <a:ext uri="{FF2B5EF4-FFF2-40B4-BE49-F238E27FC236}">
              <a16:creationId xmlns:a16="http://schemas.microsoft.com/office/drawing/2014/main" id="{00000000-0008-0000-0B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0" name="AutoShape 1">
          <a:extLst>
            <a:ext uri="{FF2B5EF4-FFF2-40B4-BE49-F238E27FC236}">
              <a16:creationId xmlns:a16="http://schemas.microsoft.com/office/drawing/2014/main" id="{00000000-0008-0000-0B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1" name="AutoShape 1">
          <a:extLst>
            <a:ext uri="{FF2B5EF4-FFF2-40B4-BE49-F238E27FC236}">
              <a16:creationId xmlns:a16="http://schemas.microsoft.com/office/drawing/2014/main" id="{00000000-0008-0000-0B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2" name="AutoShape 1">
          <a:extLst>
            <a:ext uri="{FF2B5EF4-FFF2-40B4-BE49-F238E27FC236}">
              <a16:creationId xmlns:a16="http://schemas.microsoft.com/office/drawing/2014/main" id="{00000000-0008-0000-0B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3" name="AutoShape 1">
          <a:extLst>
            <a:ext uri="{FF2B5EF4-FFF2-40B4-BE49-F238E27FC236}">
              <a16:creationId xmlns:a16="http://schemas.microsoft.com/office/drawing/2014/main" id="{00000000-0008-0000-0B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4" name="AutoShape 1">
          <a:extLst>
            <a:ext uri="{FF2B5EF4-FFF2-40B4-BE49-F238E27FC236}">
              <a16:creationId xmlns:a16="http://schemas.microsoft.com/office/drawing/2014/main" id="{00000000-0008-0000-0B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5" name="AutoShape 1">
          <a:extLst>
            <a:ext uri="{FF2B5EF4-FFF2-40B4-BE49-F238E27FC236}">
              <a16:creationId xmlns:a16="http://schemas.microsoft.com/office/drawing/2014/main" id="{00000000-0008-0000-0B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6" name="AutoShape 1">
          <a:extLst>
            <a:ext uri="{FF2B5EF4-FFF2-40B4-BE49-F238E27FC236}">
              <a16:creationId xmlns:a16="http://schemas.microsoft.com/office/drawing/2014/main" id="{00000000-0008-0000-0B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7" name="AutoShape 1">
          <a:extLst>
            <a:ext uri="{FF2B5EF4-FFF2-40B4-BE49-F238E27FC236}">
              <a16:creationId xmlns:a16="http://schemas.microsoft.com/office/drawing/2014/main" id="{00000000-0008-0000-0B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8" name="AutoShape 1">
          <a:extLst>
            <a:ext uri="{FF2B5EF4-FFF2-40B4-BE49-F238E27FC236}">
              <a16:creationId xmlns:a16="http://schemas.microsoft.com/office/drawing/2014/main" id="{00000000-0008-0000-0B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899" name="AutoShape 1">
          <a:extLst>
            <a:ext uri="{FF2B5EF4-FFF2-40B4-BE49-F238E27FC236}">
              <a16:creationId xmlns:a16="http://schemas.microsoft.com/office/drawing/2014/main" id="{00000000-0008-0000-0B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0" name="AutoShape 1">
          <a:extLst>
            <a:ext uri="{FF2B5EF4-FFF2-40B4-BE49-F238E27FC236}">
              <a16:creationId xmlns:a16="http://schemas.microsoft.com/office/drawing/2014/main" id="{00000000-0008-0000-0B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1" name="AutoShape 1">
          <a:extLst>
            <a:ext uri="{FF2B5EF4-FFF2-40B4-BE49-F238E27FC236}">
              <a16:creationId xmlns:a16="http://schemas.microsoft.com/office/drawing/2014/main" id="{00000000-0008-0000-0B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2" name="AutoShape 1">
          <a:extLst>
            <a:ext uri="{FF2B5EF4-FFF2-40B4-BE49-F238E27FC236}">
              <a16:creationId xmlns:a16="http://schemas.microsoft.com/office/drawing/2014/main" id="{00000000-0008-0000-0B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3" name="AutoShape 1">
          <a:extLst>
            <a:ext uri="{FF2B5EF4-FFF2-40B4-BE49-F238E27FC236}">
              <a16:creationId xmlns:a16="http://schemas.microsoft.com/office/drawing/2014/main" id="{00000000-0008-0000-0B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4" name="AutoShape 1">
          <a:extLst>
            <a:ext uri="{FF2B5EF4-FFF2-40B4-BE49-F238E27FC236}">
              <a16:creationId xmlns:a16="http://schemas.microsoft.com/office/drawing/2014/main" id="{00000000-0008-0000-0B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5" name="AutoShape 1">
          <a:extLst>
            <a:ext uri="{FF2B5EF4-FFF2-40B4-BE49-F238E27FC236}">
              <a16:creationId xmlns:a16="http://schemas.microsoft.com/office/drawing/2014/main" id="{00000000-0008-0000-0B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6" name="AutoShape 1">
          <a:extLst>
            <a:ext uri="{FF2B5EF4-FFF2-40B4-BE49-F238E27FC236}">
              <a16:creationId xmlns:a16="http://schemas.microsoft.com/office/drawing/2014/main" id="{00000000-0008-0000-0B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907" name="AutoShape 1">
          <a:extLst>
            <a:ext uri="{FF2B5EF4-FFF2-40B4-BE49-F238E27FC236}">
              <a16:creationId xmlns:a16="http://schemas.microsoft.com/office/drawing/2014/main" id="{00000000-0008-0000-0B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421957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08" name="AutoShape 1">
          <a:extLst>
            <a:ext uri="{FF2B5EF4-FFF2-40B4-BE49-F238E27FC236}">
              <a16:creationId xmlns:a16="http://schemas.microsoft.com/office/drawing/2014/main" id="{00000000-0008-0000-0B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09" name="AutoShape 1">
          <a:extLst>
            <a:ext uri="{FF2B5EF4-FFF2-40B4-BE49-F238E27FC236}">
              <a16:creationId xmlns:a16="http://schemas.microsoft.com/office/drawing/2014/main" id="{00000000-0008-0000-0B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0" name="AutoShape 1">
          <a:extLst>
            <a:ext uri="{FF2B5EF4-FFF2-40B4-BE49-F238E27FC236}">
              <a16:creationId xmlns:a16="http://schemas.microsoft.com/office/drawing/2014/main" id="{00000000-0008-0000-0B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1" name="AutoShape 1">
          <a:extLst>
            <a:ext uri="{FF2B5EF4-FFF2-40B4-BE49-F238E27FC236}">
              <a16:creationId xmlns:a16="http://schemas.microsoft.com/office/drawing/2014/main" id="{00000000-0008-0000-0B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2" name="AutoShape 1">
          <a:extLst>
            <a:ext uri="{FF2B5EF4-FFF2-40B4-BE49-F238E27FC236}">
              <a16:creationId xmlns:a16="http://schemas.microsoft.com/office/drawing/2014/main" id="{00000000-0008-0000-0B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3" name="AutoShape 1">
          <a:extLst>
            <a:ext uri="{FF2B5EF4-FFF2-40B4-BE49-F238E27FC236}">
              <a16:creationId xmlns:a16="http://schemas.microsoft.com/office/drawing/2014/main" id="{00000000-0008-0000-0B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4" name="AutoShape 1">
          <a:extLst>
            <a:ext uri="{FF2B5EF4-FFF2-40B4-BE49-F238E27FC236}">
              <a16:creationId xmlns:a16="http://schemas.microsoft.com/office/drawing/2014/main" id="{00000000-0008-0000-0B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5" name="AutoShape 1">
          <a:extLst>
            <a:ext uri="{FF2B5EF4-FFF2-40B4-BE49-F238E27FC236}">
              <a16:creationId xmlns:a16="http://schemas.microsoft.com/office/drawing/2014/main" id="{00000000-0008-0000-0B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6" name="AutoShape 1">
          <a:extLst>
            <a:ext uri="{FF2B5EF4-FFF2-40B4-BE49-F238E27FC236}">
              <a16:creationId xmlns:a16="http://schemas.microsoft.com/office/drawing/2014/main" id="{00000000-0008-0000-0B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7" name="AutoShape 1">
          <a:extLst>
            <a:ext uri="{FF2B5EF4-FFF2-40B4-BE49-F238E27FC236}">
              <a16:creationId xmlns:a16="http://schemas.microsoft.com/office/drawing/2014/main" id="{00000000-0008-0000-0B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8" name="AutoShape 1">
          <a:extLst>
            <a:ext uri="{FF2B5EF4-FFF2-40B4-BE49-F238E27FC236}">
              <a16:creationId xmlns:a16="http://schemas.microsoft.com/office/drawing/2014/main" id="{00000000-0008-0000-0B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19" name="AutoShape 1">
          <a:extLst>
            <a:ext uri="{FF2B5EF4-FFF2-40B4-BE49-F238E27FC236}">
              <a16:creationId xmlns:a16="http://schemas.microsoft.com/office/drawing/2014/main" id="{00000000-0008-0000-0B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0" name="AutoShape 1">
          <a:extLst>
            <a:ext uri="{FF2B5EF4-FFF2-40B4-BE49-F238E27FC236}">
              <a16:creationId xmlns:a16="http://schemas.microsoft.com/office/drawing/2014/main" id="{00000000-0008-0000-0B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1" name="AutoShape 1">
          <a:extLst>
            <a:ext uri="{FF2B5EF4-FFF2-40B4-BE49-F238E27FC236}">
              <a16:creationId xmlns:a16="http://schemas.microsoft.com/office/drawing/2014/main" id="{00000000-0008-0000-0B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2" name="AutoShape 1">
          <a:extLst>
            <a:ext uri="{FF2B5EF4-FFF2-40B4-BE49-F238E27FC236}">
              <a16:creationId xmlns:a16="http://schemas.microsoft.com/office/drawing/2014/main" id="{00000000-0008-0000-0B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3" name="AutoShape 1">
          <a:extLst>
            <a:ext uri="{FF2B5EF4-FFF2-40B4-BE49-F238E27FC236}">
              <a16:creationId xmlns:a16="http://schemas.microsoft.com/office/drawing/2014/main" id="{00000000-0008-0000-0B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4" name="AutoShape 1">
          <a:extLst>
            <a:ext uri="{FF2B5EF4-FFF2-40B4-BE49-F238E27FC236}">
              <a16:creationId xmlns:a16="http://schemas.microsoft.com/office/drawing/2014/main" id="{00000000-0008-0000-0B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5" name="AutoShape 1">
          <a:extLst>
            <a:ext uri="{FF2B5EF4-FFF2-40B4-BE49-F238E27FC236}">
              <a16:creationId xmlns:a16="http://schemas.microsoft.com/office/drawing/2014/main" id="{00000000-0008-0000-0B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6" name="AutoShape 1">
          <a:extLst>
            <a:ext uri="{FF2B5EF4-FFF2-40B4-BE49-F238E27FC236}">
              <a16:creationId xmlns:a16="http://schemas.microsoft.com/office/drawing/2014/main" id="{00000000-0008-0000-0B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7" name="AutoShape 1">
          <a:extLst>
            <a:ext uri="{FF2B5EF4-FFF2-40B4-BE49-F238E27FC236}">
              <a16:creationId xmlns:a16="http://schemas.microsoft.com/office/drawing/2014/main" id="{00000000-0008-0000-0B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8" name="AutoShape 1">
          <a:extLst>
            <a:ext uri="{FF2B5EF4-FFF2-40B4-BE49-F238E27FC236}">
              <a16:creationId xmlns:a16="http://schemas.microsoft.com/office/drawing/2014/main" id="{00000000-0008-0000-0B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29" name="AutoShape 1">
          <a:extLst>
            <a:ext uri="{FF2B5EF4-FFF2-40B4-BE49-F238E27FC236}">
              <a16:creationId xmlns:a16="http://schemas.microsoft.com/office/drawing/2014/main" id="{00000000-0008-0000-0B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930" name="AutoShape 1">
          <a:extLst>
            <a:ext uri="{FF2B5EF4-FFF2-40B4-BE49-F238E27FC236}">
              <a16:creationId xmlns:a16="http://schemas.microsoft.com/office/drawing/2014/main" id="{00000000-0008-0000-0B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952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229" name="AutoShape 1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241" name="AutoShape 1">
          <a:extLst>
            <a:ext uri="{FF2B5EF4-FFF2-40B4-BE49-F238E27FC236}">
              <a16:creationId xmlns:a16="http://schemas.microsoft.com/office/drawing/2014/main" id="{00000000-0008-0000-0B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449" name="AutoShape 1">
          <a:extLst>
            <a:ext uri="{FF2B5EF4-FFF2-40B4-BE49-F238E27FC236}">
              <a16:creationId xmlns:a16="http://schemas.microsoft.com/office/drawing/2014/main" id="{00000000-0008-0000-0B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450" name="AutoShape 1">
          <a:extLst>
            <a:ext uri="{FF2B5EF4-FFF2-40B4-BE49-F238E27FC236}">
              <a16:creationId xmlns:a16="http://schemas.microsoft.com/office/drawing/2014/main" id="{00000000-0008-0000-0B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819" name="AutoShape 1">
          <a:extLst>
            <a:ext uri="{FF2B5EF4-FFF2-40B4-BE49-F238E27FC236}">
              <a16:creationId xmlns:a16="http://schemas.microsoft.com/office/drawing/2014/main" id="{00000000-0008-0000-0B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1" name="AutoShape 1">
          <a:extLst>
            <a:ext uri="{FF2B5EF4-FFF2-40B4-BE49-F238E27FC236}">
              <a16:creationId xmlns:a16="http://schemas.microsoft.com/office/drawing/2014/main" id="{00000000-0008-0000-0B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2" name="AutoShape 1">
          <a:extLst>
            <a:ext uri="{FF2B5EF4-FFF2-40B4-BE49-F238E27FC236}">
              <a16:creationId xmlns:a16="http://schemas.microsoft.com/office/drawing/2014/main" id="{00000000-0008-0000-0B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3" name="AutoShape 1">
          <a:extLst>
            <a:ext uri="{FF2B5EF4-FFF2-40B4-BE49-F238E27FC236}">
              <a16:creationId xmlns:a16="http://schemas.microsoft.com/office/drawing/2014/main" id="{00000000-0008-0000-0B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4" name="AutoShape 1">
          <a:extLst>
            <a:ext uri="{FF2B5EF4-FFF2-40B4-BE49-F238E27FC236}">
              <a16:creationId xmlns:a16="http://schemas.microsoft.com/office/drawing/2014/main" id="{00000000-0008-0000-0B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5" name="AutoShape 1">
          <a:extLst>
            <a:ext uri="{FF2B5EF4-FFF2-40B4-BE49-F238E27FC236}">
              <a16:creationId xmlns:a16="http://schemas.microsoft.com/office/drawing/2014/main" id="{00000000-0008-0000-0B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6" name="AutoShape 1">
          <a:extLst>
            <a:ext uri="{FF2B5EF4-FFF2-40B4-BE49-F238E27FC236}">
              <a16:creationId xmlns:a16="http://schemas.microsoft.com/office/drawing/2014/main" id="{00000000-0008-0000-0B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7" name="AutoShape 1">
          <a:extLst>
            <a:ext uri="{FF2B5EF4-FFF2-40B4-BE49-F238E27FC236}">
              <a16:creationId xmlns:a16="http://schemas.microsoft.com/office/drawing/2014/main" id="{00000000-0008-0000-0B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8" name="AutoShape 1">
          <a:extLst>
            <a:ext uri="{FF2B5EF4-FFF2-40B4-BE49-F238E27FC236}">
              <a16:creationId xmlns:a16="http://schemas.microsoft.com/office/drawing/2014/main" id="{00000000-0008-0000-0B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39" name="AutoShape 1">
          <a:extLst>
            <a:ext uri="{FF2B5EF4-FFF2-40B4-BE49-F238E27FC236}">
              <a16:creationId xmlns:a16="http://schemas.microsoft.com/office/drawing/2014/main" id="{00000000-0008-0000-0B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0" name="AutoShape 1">
          <a:extLst>
            <a:ext uri="{FF2B5EF4-FFF2-40B4-BE49-F238E27FC236}">
              <a16:creationId xmlns:a16="http://schemas.microsoft.com/office/drawing/2014/main" id="{00000000-0008-0000-0B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1" name="AutoShape 1">
          <a:extLst>
            <a:ext uri="{FF2B5EF4-FFF2-40B4-BE49-F238E27FC236}">
              <a16:creationId xmlns:a16="http://schemas.microsoft.com/office/drawing/2014/main" id="{00000000-0008-0000-0B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2" name="AutoShape 1">
          <a:extLst>
            <a:ext uri="{FF2B5EF4-FFF2-40B4-BE49-F238E27FC236}">
              <a16:creationId xmlns:a16="http://schemas.microsoft.com/office/drawing/2014/main" id="{00000000-0008-0000-0B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3" name="AutoShape 1">
          <a:extLst>
            <a:ext uri="{FF2B5EF4-FFF2-40B4-BE49-F238E27FC236}">
              <a16:creationId xmlns:a16="http://schemas.microsoft.com/office/drawing/2014/main" id="{00000000-0008-0000-0B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4" name="AutoShape 1">
          <a:extLst>
            <a:ext uri="{FF2B5EF4-FFF2-40B4-BE49-F238E27FC236}">
              <a16:creationId xmlns:a16="http://schemas.microsoft.com/office/drawing/2014/main" id="{00000000-0008-0000-0B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5" name="AutoShape 1">
          <a:extLst>
            <a:ext uri="{FF2B5EF4-FFF2-40B4-BE49-F238E27FC236}">
              <a16:creationId xmlns:a16="http://schemas.microsoft.com/office/drawing/2014/main" id="{00000000-0008-0000-0B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6" name="AutoShape 1">
          <a:extLst>
            <a:ext uri="{FF2B5EF4-FFF2-40B4-BE49-F238E27FC236}">
              <a16:creationId xmlns:a16="http://schemas.microsoft.com/office/drawing/2014/main" id="{00000000-0008-0000-0B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7" name="AutoShape 1">
          <a:extLst>
            <a:ext uri="{FF2B5EF4-FFF2-40B4-BE49-F238E27FC236}">
              <a16:creationId xmlns:a16="http://schemas.microsoft.com/office/drawing/2014/main" id="{00000000-0008-0000-0B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8" name="AutoShape 1">
          <a:extLst>
            <a:ext uri="{FF2B5EF4-FFF2-40B4-BE49-F238E27FC236}">
              <a16:creationId xmlns:a16="http://schemas.microsoft.com/office/drawing/2014/main" id="{00000000-0008-0000-0B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49" name="AutoShape 1">
          <a:extLst>
            <a:ext uri="{FF2B5EF4-FFF2-40B4-BE49-F238E27FC236}">
              <a16:creationId xmlns:a16="http://schemas.microsoft.com/office/drawing/2014/main" id="{00000000-0008-0000-0B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0" name="AutoShape 1">
          <a:extLst>
            <a:ext uri="{FF2B5EF4-FFF2-40B4-BE49-F238E27FC236}">
              <a16:creationId xmlns:a16="http://schemas.microsoft.com/office/drawing/2014/main" id="{00000000-0008-0000-0B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1" name="AutoShape 1">
          <a:extLst>
            <a:ext uri="{FF2B5EF4-FFF2-40B4-BE49-F238E27FC236}">
              <a16:creationId xmlns:a16="http://schemas.microsoft.com/office/drawing/2014/main" id="{00000000-0008-0000-0B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2" name="AutoShape 1">
          <a:extLst>
            <a:ext uri="{FF2B5EF4-FFF2-40B4-BE49-F238E27FC236}">
              <a16:creationId xmlns:a16="http://schemas.microsoft.com/office/drawing/2014/main" id="{00000000-0008-0000-0B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3" name="AutoShape 1">
          <a:extLst>
            <a:ext uri="{FF2B5EF4-FFF2-40B4-BE49-F238E27FC236}">
              <a16:creationId xmlns:a16="http://schemas.microsoft.com/office/drawing/2014/main" id="{00000000-0008-0000-0B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4" name="AutoShape 1">
          <a:extLst>
            <a:ext uri="{FF2B5EF4-FFF2-40B4-BE49-F238E27FC236}">
              <a16:creationId xmlns:a16="http://schemas.microsoft.com/office/drawing/2014/main" id="{00000000-0008-0000-0B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297657" cy="323850"/>
    <xdr:sp macro="" textlink="">
      <xdr:nvSpPr>
        <xdr:cNvPr id="955" name="AutoShape 1">
          <a:extLst>
            <a:ext uri="{FF2B5EF4-FFF2-40B4-BE49-F238E27FC236}">
              <a16:creationId xmlns:a16="http://schemas.microsoft.com/office/drawing/2014/main" id="{00000000-0008-0000-0B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6" name="AutoShape 1">
          <a:extLst>
            <a:ext uri="{FF2B5EF4-FFF2-40B4-BE49-F238E27FC236}">
              <a16:creationId xmlns:a16="http://schemas.microsoft.com/office/drawing/2014/main" id="{00000000-0008-0000-0B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7" name="AutoShape 1">
          <a:extLst>
            <a:ext uri="{FF2B5EF4-FFF2-40B4-BE49-F238E27FC236}">
              <a16:creationId xmlns:a16="http://schemas.microsoft.com/office/drawing/2014/main" id="{00000000-0008-0000-0B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8" name="AutoShape 1">
          <a:extLst>
            <a:ext uri="{FF2B5EF4-FFF2-40B4-BE49-F238E27FC236}">
              <a16:creationId xmlns:a16="http://schemas.microsoft.com/office/drawing/2014/main" id="{00000000-0008-0000-0B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59" name="AutoShape 1">
          <a:extLst>
            <a:ext uri="{FF2B5EF4-FFF2-40B4-BE49-F238E27FC236}">
              <a16:creationId xmlns:a16="http://schemas.microsoft.com/office/drawing/2014/main" id="{00000000-0008-0000-0B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0" name="AutoShape 1">
          <a:extLst>
            <a:ext uri="{FF2B5EF4-FFF2-40B4-BE49-F238E27FC236}">
              <a16:creationId xmlns:a16="http://schemas.microsoft.com/office/drawing/2014/main" id="{00000000-0008-0000-0B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1" name="AutoShape 1">
          <a:extLst>
            <a:ext uri="{FF2B5EF4-FFF2-40B4-BE49-F238E27FC236}">
              <a16:creationId xmlns:a16="http://schemas.microsoft.com/office/drawing/2014/main" id="{00000000-0008-0000-0B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2" name="AutoShape 1">
          <a:extLst>
            <a:ext uri="{FF2B5EF4-FFF2-40B4-BE49-F238E27FC236}">
              <a16:creationId xmlns:a16="http://schemas.microsoft.com/office/drawing/2014/main" id="{00000000-0008-0000-0B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3" name="AutoShape 1">
          <a:extLst>
            <a:ext uri="{FF2B5EF4-FFF2-40B4-BE49-F238E27FC236}">
              <a16:creationId xmlns:a16="http://schemas.microsoft.com/office/drawing/2014/main" id="{00000000-0008-0000-0B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4" name="AutoShape 1">
          <a:extLst>
            <a:ext uri="{FF2B5EF4-FFF2-40B4-BE49-F238E27FC236}">
              <a16:creationId xmlns:a16="http://schemas.microsoft.com/office/drawing/2014/main" id="{00000000-0008-0000-0B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5" name="AutoShape 1">
          <a:extLst>
            <a:ext uri="{FF2B5EF4-FFF2-40B4-BE49-F238E27FC236}">
              <a16:creationId xmlns:a16="http://schemas.microsoft.com/office/drawing/2014/main" id="{00000000-0008-0000-0B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6" name="AutoShape 1">
          <a:extLst>
            <a:ext uri="{FF2B5EF4-FFF2-40B4-BE49-F238E27FC236}">
              <a16:creationId xmlns:a16="http://schemas.microsoft.com/office/drawing/2014/main" id="{00000000-0008-0000-0B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11</xdr:row>
      <xdr:rowOff>0</xdr:rowOff>
    </xdr:from>
    <xdr:ext cx="297657" cy="323850"/>
    <xdr:sp macro="" textlink="">
      <xdr:nvSpPr>
        <xdr:cNvPr id="967" name="AutoShape 1">
          <a:extLst>
            <a:ext uri="{FF2B5EF4-FFF2-40B4-BE49-F238E27FC236}">
              <a16:creationId xmlns:a16="http://schemas.microsoft.com/office/drawing/2014/main" id="{00000000-0008-0000-0B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68" name="AutoShape 1">
          <a:extLst>
            <a:ext uri="{FF2B5EF4-FFF2-40B4-BE49-F238E27FC236}">
              <a16:creationId xmlns:a16="http://schemas.microsoft.com/office/drawing/2014/main" id="{00000000-0008-0000-0B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69" name="AutoShape 1">
          <a:extLst>
            <a:ext uri="{FF2B5EF4-FFF2-40B4-BE49-F238E27FC236}">
              <a16:creationId xmlns:a16="http://schemas.microsoft.com/office/drawing/2014/main" id="{00000000-0008-0000-0B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0" name="AutoShape 1">
          <a:extLst>
            <a:ext uri="{FF2B5EF4-FFF2-40B4-BE49-F238E27FC236}">
              <a16:creationId xmlns:a16="http://schemas.microsoft.com/office/drawing/2014/main" id="{00000000-0008-0000-0B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1" name="AutoShape 1">
          <a:extLst>
            <a:ext uri="{FF2B5EF4-FFF2-40B4-BE49-F238E27FC236}">
              <a16:creationId xmlns:a16="http://schemas.microsoft.com/office/drawing/2014/main" id="{00000000-0008-0000-0B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2" name="AutoShape 1">
          <a:extLst>
            <a:ext uri="{FF2B5EF4-FFF2-40B4-BE49-F238E27FC236}">
              <a16:creationId xmlns:a16="http://schemas.microsoft.com/office/drawing/2014/main" id="{00000000-0008-0000-0B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3" name="AutoShape 1">
          <a:extLst>
            <a:ext uri="{FF2B5EF4-FFF2-40B4-BE49-F238E27FC236}">
              <a16:creationId xmlns:a16="http://schemas.microsoft.com/office/drawing/2014/main" id="{00000000-0008-0000-0B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4" name="AutoShape 1">
          <a:extLst>
            <a:ext uri="{FF2B5EF4-FFF2-40B4-BE49-F238E27FC236}">
              <a16:creationId xmlns:a16="http://schemas.microsoft.com/office/drawing/2014/main" id="{00000000-0008-0000-0B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5" name="AutoShape 1">
          <a:extLst>
            <a:ext uri="{FF2B5EF4-FFF2-40B4-BE49-F238E27FC236}">
              <a16:creationId xmlns:a16="http://schemas.microsoft.com/office/drawing/2014/main" id="{00000000-0008-0000-0B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6" name="AutoShape 1">
          <a:extLst>
            <a:ext uri="{FF2B5EF4-FFF2-40B4-BE49-F238E27FC236}">
              <a16:creationId xmlns:a16="http://schemas.microsoft.com/office/drawing/2014/main" id="{00000000-0008-0000-0B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7" name="AutoShape 1">
          <a:extLst>
            <a:ext uri="{FF2B5EF4-FFF2-40B4-BE49-F238E27FC236}">
              <a16:creationId xmlns:a16="http://schemas.microsoft.com/office/drawing/2014/main" id="{00000000-0008-0000-0B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8" name="AutoShape 1">
          <a:extLst>
            <a:ext uri="{FF2B5EF4-FFF2-40B4-BE49-F238E27FC236}">
              <a16:creationId xmlns:a16="http://schemas.microsoft.com/office/drawing/2014/main" id="{00000000-0008-0000-0B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79" name="AutoShape 1">
          <a:extLst>
            <a:ext uri="{FF2B5EF4-FFF2-40B4-BE49-F238E27FC236}">
              <a16:creationId xmlns:a16="http://schemas.microsoft.com/office/drawing/2014/main" id="{00000000-0008-0000-0B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0" name="AutoShape 1">
          <a:extLst>
            <a:ext uri="{FF2B5EF4-FFF2-40B4-BE49-F238E27FC236}">
              <a16:creationId xmlns:a16="http://schemas.microsoft.com/office/drawing/2014/main" id="{00000000-0008-0000-0B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1" name="AutoShape 1">
          <a:extLst>
            <a:ext uri="{FF2B5EF4-FFF2-40B4-BE49-F238E27FC236}">
              <a16:creationId xmlns:a16="http://schemas.microsoft.com/office/drawing/2014/main" id="{00000000-0008-0000-0B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2" name="AutoShape 1">
          <a:extLst>
            <a:ext uri="{FF2B5EF4-FFF2-40B4-BE49-F238E27FC236}">
              <a16:creationId xmlns:a16="http://schemas.microsoft.com/office/drawing/2014/main" id="{00000000-0008-0000-0B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3" name="AutoShape 1">
          <a:extLst>
            <a:ext uri="{FF2B5EF4-FFF2-40B4-BE49-F238E27FC236}">
              <a16:creationId xmlns:a16="http://schemas.microsoft.com/office/drawing/2014/main" id="{00000000-0008-0000-0B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4" name="AutoShape 1">
          <a:extLst>
            <a:ext uri="{FF2B5EF4-FFF2-40B4-BE49-F238E27FC236}">
              <a16:creationId xmlns:a16="http://schemas.microsoft.com/office/drawing/2014/main" id="{00000000-0008-0000-0B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5" name="AutoShape 1">
          <a:extLst>
            <a:ext uri="{FF2B5EF4-FFF2-40B4-BE49-F238E27FC236}">
              <a16:creationId xmlns:a16="http://schemas.microsoft.com/office/drawing/2014/main" id="{00000000-0008-0000-0B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6" name="AutoShape 1">
          <a:extLst>
            <a:ext uri="{FF2B5EF4-FFF2-40B4-BE49-F238E27FC236}">
              <a16:creationId xmlns:a16="http://schemas.microsoft.com/office/drawing/2014/main" id="{00000000-0008-0000-0B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7" name="AutoShape 1">
          <a:extLst>
            <a:ext uri="{FF2B5EF4-FFF2-40B4-BE49-F238E27FC236}">
              <a16:creationId xmlns:a16="http://schemas.microsoft.com/office/drawing/2014/main" id="{00000000-0008-0000-0B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8" name="AutoShape 1">
          <a:extLst>
            <a:ext uri="{FF2B5EF4-FFF2-40B4-BE49-F238E27FC236}">
              <a16:creationId xmlns:a16="http://schemas.microsoft.com/office/drawing/2014/main" id="{00000000-0008-0000-0B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89" name="AutoShape 1">
          <a:extLst>
            <a:ext uri="{FF2B5EF4-FFF2-40B4-BE49-F238E27FC236}">
              <a16:creationId xmlns:a16="http://schemas.microsoft.com/office/drawing/2014/main" id="{00000000-0008-0000-0B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0" name="AutoShape 1">
          <a:extLst>
            <a:ext uri="{FF2B5EF4-FFF2-40B4-BE49-F238E27FC236}">
              <a16:creationId xmlns:a16="http://schemas.microsoft.com/office/drawing/2014/main" id="{00000000-0008-0000-0B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1" name="AutoShape 1">
          <a:extLst>
            <a:ext uri="{FF2B5EF4-FFF2-40B4-BE49-F238E27FC236}">
              <a16:creationId xmlns:a16="http://schemas.microsoft.com/office/drawing/2014/main" id="{00000000-0008-0000-0B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2" name="AutoShape 1">
          <a:extLst>
            <a:ext uri="{FF2B5EF4-FFF2-40B4-BE49-F238E27FC236}">
              <a16:creationId xmlns:a16="http://schemas.microsoft.com/office/drawing/2014/main" id="{00000000-0008-0000-0B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3" name="AutoShape 1">
          <a:extLst>
            <a:ext uri="{FF2B5EF4-FFF2-40B4-BE49-F238E27FC236}">
              <a16:creationId xmlns:a16="http://schemas.microsoft.com/office/drawing/2014/main" id="{00000000-0008-0000-0B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4" name="AutoShape 1">
          <a:extLst>
            <a:ext uri="{FF2B5EF4-FFF2-40B4-BE49-F238E27FC236}">
              <a16:creationId xmlns:a16="http://schemas.microsoft.com/office/drawing/2014/main" id="{00000000-0008-0000-0B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5" name="AutoShape 1">
          <a:extLst>
            <a:ext uri="{FF2B5EF4-FFF2-40B4-BE49-F238E27FC236}">
              <a16:creationId xmlns:a16="http://schemas.microsoft.com/office/drawing/2014/main" id="{00000000-0008-0000-0B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6" name="AutoShape 1">
          <a:extLst>
            <a:ext uri="{FF2B5EF4-FFF2-40B4-BE49-F238E27FC236}">
              <a16:creationId xmlns:a16="http://schemas.microsoft.com/office/drawing/2014/main" id="{00000000-0008-0000-0B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997" name="AutoShape 1">
          <a:extLst>
            <a:ext uri="{FF2B5EF4-FFF2-40B4-BE49-F238E27FC236}">
              <a16:creationId xmlns:a16="http://schemas.microsoft.com/office/drawing/2014/main" id="{00000000-0008-0000-0B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998" name="AutoShape 1">
          <a:extLst>
            <a:ext uri="{FF2B5EF4-FFF2-40B4-BE49-F238E27FC236}">
              <a16:creationId xmlns:a16="http://schemas.microsoft.com/office/drawing/2014/main" id="{00000000-0008-0000-0B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999" name="AutoShape 1">
          <a:extLst>
            <a:ext uri="{FF2B5EF4-FFF2-40B4-BE49-F238E27FC236}">
              <a16:creationId xmlns:a16="http://schemas.microsoft.com/office/drawing/2014/main" id="{00000000-0008-0000-0B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0" name="AutoShape 1">
          <a:extLst>
            <a:ext uri="{FF2B5EF4-FFF2-40B4-BE49-F238E27FC236}">
              <a16:creationId xmlns:a16="http://schemas.microsoft.com/office/drawing/2014/main" id="{00000000-0008-0000-0B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1" name="AutoShape 1">
          <a:extLst>
            <a:ext uri="{FF2B5EF4-FFF2-40B4-BE49-F238E27FC236}">
              <a16:creationId xmlns:a16="http://schemas.microsoft.com/office/drawing/2014/main" id="{00000000-0008-0000-0B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2" name="AutoShape 1">
          <a:extLst>
            <a:ext uri="{FF2B5EF4-FFF2-40B4-BE49-F238E27FC236}">
              <a16:creationId xmlns:a16="http://schemas.microsoft.com/office/drawing/2014/main" id="{00000000-0008-0000-0B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3" name="AutoShape 1">
          <a:extLst>
            <a:ext uri="{FF2B5EF4-FFF2-40B4-BE49-F238E27FC236}">
              <a16:creationId xmlns:a16="http://schemas.microsoft.com/office/drawing/2014/main" id="{00000000-0008-0000-0B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4" name="AutoShape 1">
          <a:extLst>
            <a:ext uri="{FF2B5EF4-FFF2-40B4-BE49-F238E27FC236}">
              <a16:creationId xmlns:a16="http://schemas.microsoft.com/office/drawing/2014/main" id="{00000000-0008-0000-0B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5" name="AutoShape 1">
          <a:extLst>
            <a:ext uri="{FF2B5EF4-FFF2-40B4-BE49-F238E27FC236}">
              <a16:creationId xmlns:a16="http://schemas.microsoft.com/office/drawing/2014/main" id="{00000000-0008-0000-0B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6" name="AutoShape 1">
          <a:extLst>
            <a:ext uri="{FF2B5EF4-FFF2-40B4-BE49-F238E27FC236}">
              <a16:creationId xmlns:a16="http://schemas.microsoft.com/office/drawing/2014/main" id="{00000000-0008-0000-0B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7" name="AutoShape 1">
          <a:extLst>
            <a:ext uri="{FF2B5EF4-FFF2-40B4-BE49-F238E27FC236}">
              <a16:creationId xmlns:a16="http://schemas.microsoft.com/office/drawing/2014/main" id="{00000000-0008-0000-0B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12</xdr:row>
      <xdr:rowOff>0</xdr:rowOff>
    </xdr:from>
    <xdr:ext cx="297657" cy="323850"/>
    <xdr:sp macro="" textlink="">
      <xdr:nvSpPr>
        <xdr:cNvPr id="1008" name="AutoShape 1">
          <a:extLst>
            <a:ext uri="{FF2B5EF4-FFF2-40B4-BE49-F238E27FC236}">
              <a16:creationId xmlns:a16="http://schemas.microsoft.com/office/drawing/2014/main" id="{00000000-0008-0000-0B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2390775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09" name="AutoShape 1">
          <a:extLst>
            <a:ext uri="{FF2B5EF4-FFF2-40B4-BE49-F238E27FC236}">
              <a16:creationId xmlns:a16="http://schemas.microsoft.com/office/drawing/2014/main" id="{00000000-0008-0000-0B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0" name="AutoShape 1">
          <a:extLst>
            <a:ext uri="{FF2B5EF4-FFF2-40B4-BE49-F238E27FC236}">
              <a16:creationId xmlns:a16="http://schemas.microsoft.com/office/drawing/2014/main" id="{00000000-0008-0000-0B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1" name="AutoShape 1">
          <a:extLst>
            <a:ext uri="{FF2B5EF4-FFF2-40B4-BE49-F238E27FC236}">
              <a16:creationId xmlns:a16="http://schemas.microsoft.com/office/drawing/2014/main" id="{00000000-0008-0000-0B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2" name="AutoShape 1">
          <a:extLst>
            <a:ext uri="{FF2B5EF4-FFF2-40B4-BE49-F238E27FC236}">
              <a16:creationId xmlns:a16="http://schemas.microsoft.com/office/drawing/2014/main" id="{00000000-0008-0000-0B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3" name="AutoShape 1">
          <a:extLst>
            <a:ext uri="{FF2B5EF4-FFF2-40B4-BE49-F238E27FC236}">
              <a16:creationId xmlns:a16="http://schemas.microsoft.com/office/drawing/2014/main" id="{00000000-0008-0000-0B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4" name="AutoShape 1">
          <a:extLst>
            <a:ext uri="{FF2B5EF4-FFF2-40B4-BE49-F238E27FC236}">
              <a16:creationId xmlns:a16="http://schemas.microsoft.com/office/drawing/2014/main" id="{00000000-0008-0000-0B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5" name="AutoShape 1">
          <a:extLst>
            <a:ext uri="{FF2B5EF4-FFF2-40B4-BE49-F238E27FC236}">
              <a16:creationId xmlns:a16="http://schemas.microsoft.com/office/drawing/2014/main" id="{00000000-0008-0000-0B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6" name="AutoShape 1">
          <a:extLst>
            <a:ext uri="{FF2B5EF4-FFF2-40B4-BE49-F238E27FC236}">
              <a16:creationId xmlns:a16="http://schemas.microsoft.com/office/drawing/2014/main" id="{00000000-0008-0000-0B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7" name="AutoShape 1">
          <a:extLst>
            <a:ext uri="{FF2B5EF4-FFF2-40B4-BE49-F238E27FC236}">
              <a16:creationId xmlns:a16="http://schemas.microsoft.com/office/drawing/2014/main" id="{00000000-0008-0000-0B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8" name="AutoShape 1">
          <a:extLst>
            <a:ext uri="{FF2B5EF4-FFF2-40B4-BE49-F238E27FC236}">
              <a16:creationId xmlns:a16="http://schemas.microsoft.com/office/drawing/2014/main" id="{00000000-0008-0000-0B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19" name="AutoShape 1">
          <a:extLst>
            <a:ext uri="{FF2B5EF4-FFF2-40B4-BE49-F238E27FC236}">
              <a16:creationId xmlns:a16="http://schemas.microsoft.com/office/drawing/2014/main" id="{00000000-0008-0000-0B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0" name="AutoShape 1">
          <a:extLst>
            <a:ext uri="{FF2B5EF4-FFF2-40B4-BE49-F238E27FC236}">
              <a16:creationId xmlns:a16="http://schemas.microsoft.com/office/drawing/2014/main" id="{00000000-0008-0000-0B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1" name="AutoShape 1">
          <a:extLst>
            <a:ext uri="{FF2B5EF4-FFF2-40B4-BE49-F238E27FC236}">
              <a16:creationId xmlns:a16="http://schemas.microsoft.com/office/drawing/2014/main" id="{00000000-0008-0000-0B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2" name="AutoShape 1">
          <a:extLst>
            <a:ext uri="{FF2B5EF4-FFF2-40B4-BE49-F238E27FC236}">
              <a16:creationId xmlns:a16="http://schemas.microsoft.com/office/drawing/2014/main" id="{00000000-0008-0000-0B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3" name="AutoShape 1">
          <a:extLst>
            <a:ext uri="{FF2B5EF4-FFF2-40B4-BE49-F238E27FC236}">
              <a16:creationId xmlns:a16="http://schemas.microsoft.com/office/drawing/2014/main" id="{00000000-0008-0000-0B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4" name="AutoShape 1">
          <a:extLst>
            <a:ext uri="{FF2B5EF4-FFF2-40B4-BE49-F238E27FC236}">
              <a16:creationId xmlns:a16="http://schemas.microsoft.com/office/drawing/2014/main" id="{00000000-0008-0000-0B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B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id="{00000000-0008-0000-0B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7" name="AutoShape 1">
          <a:extLst>
            <a:ext uri="{FF2B5EF4-FFF2-40B4-BE49-F238E27FC236}">
              <a16:creationId xmlns:a16="http://schemas.microsoft.com/office/drawing/2014/main" id="{00000000-0008-0000-0B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8" name="AutoShape 1">
          <a:extLst>
            <a:ext uri="{FF2B5EF4-FFF2-40B4-BE49-F238E27FC236}">
              <a16:creationId xmlns:a16="http://schemas.microsoft.com/office/drawing/2014/main" id="{00000000-0008-0000-0B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29" name="AutoShape 1">
          <a:extLst>
            <a:ext uri="{FF2B5EF4-FFF2-40B4-BE49-F238E27FC236}">
              <a16:creationId xmlns:a16="http://schemas.microsoft.com/office/drawing/2014/main" id="{00000000-0008-0000-0B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0" name="AutoShape 1">
          <a:extLst>
            <a:ext uri="{FF2B5EF4-FFF2-40B4-BE49-F238E27FC236}">
              <a16:creationId xmlns:a16="http://schemas.microsoft.com/office/drawing/2014/main" id="{00000000-0008-0000-0B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1" name="AutoShape 1">
          <a:extLst>
            <a:ext uri="{FF2B5EF4-FFF2-40B4-BE49-F238E27FC236}">
              <a16:creationId xmlns:a16="http://schemas.microsoft.com/office/drawing/2014/main" id="{00000000-0008-0000-0B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2" name="AutoShape 1">
          <a:extLst>
            <a:ext uri="{FF2B5EF4-FFF2-40B4-BE49-F238E27FC236}">
              <a16:creationId xmlns:a16="http://schemas.microsoft.com/office/drawing/2014/main" id="{00000000-0008-0000-0B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3" name="AutoShape 1">
          <a:extLst>
            <a:ext uri="{FF2B5EF4-FFF2-40B4-BE49-F238E27FC236}">
              <a16:creationId xmlns:a16="http://schemas.microsoft.com/office/drawing/2014/main" id="{00000000-0008-0000-0B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4" name="AutoShape 1">
          <a:extLst>
            <a:ext uri="{FF2B5EF4-FFF2-40B4-BE49-F238E27FC236}">
              <a16:creationId xmlns:a16="http://schemas.microsoft.com/office/drawing/2014/main" id="{00000000-0008-0000-0B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5" name="AutoShape 1">
          <a:extLst>
            <a:ext uri="{FF2B5EF4-FFF2-40B4-BE49-F238E27FC236}">
              <a16:creationId xmlns:a16="http://schemas.microsoft.com/office/drawing/2014/main" id="{00000000-0008-0000-0B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6" name="AutoShape 1">
          <a:extLst>
            <a:ext uri="{FF2B5EF4-FFF2-40B4-BE49-F238E27FC236}">
              <a16:creationId xmlns:a16="http://schemas.microsoft.com/office/drawing/2014/main" id="{00000000-0008-0000-0B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7" name="AutoShape 1">
          <a:extLst>
            <a:ext uri="{FF2B5EF4-FFF2-40B4-BE49-F238E27FC236}">
              <a16:creationId xmlns:a16="http://schemas.microsoft.com/office/drawing/2014/main" id="{00000000-0008-0000-0B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8" name="AutoShape 1">
          <a:extLst>
            <a:ext uri="{FF2B5EF4-FFF2-40B4-BE49-F238E27FC236}">
              <a16:creationId xmlns:a16="http://schemas.microsoft.com/office/drawing/2014/main" id="{00000000-0008-0000-0B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39" name="AutoShape 1">
          <a:extLst>
            <a:ext uri="{FF2B5EF4-FFF2-40B4-BE49-F238E27FC236}">
              <a16:creationId xmlns:a16="http://schemas.microsoft.com/office/drawing/2014/main" id="{00000000-0008-0000-0B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0" name="AutoShape 1">
          <a:extLst>
            <a:ext uri="{FF2B5EF4-FFF2-40B4-BE49-F238E27FC236}">
              <a16:creationId xmlns:a16="http://schemas.microsoft.com/office/drawing/2014/main" id="{00000000-0008-0000-0B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1" name="AutoShape 1">
          <a:extLst>
            <a:ext uri="{FF2B5EF4-FFF2-40B4-BE49-F238E27FC236}">
              <a16:creationId xmlns:a16="http://schemas.microsoft.com/office/drawing/2014/main" id="{00000000-0008-0000-0B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2" name="AutoShape 1">
          <a:extLst>
            <a:ext uri="{FF2B5EF4-FFF2-40B4-BE49-F238E27FC236}">
              <a16:creationId xmlns:a16="http://schemas.microsoft.com/office/drawing/2014/main" id="{00000000-0008-0000-0B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3" name="AutoShape 1">
          <a:extLst>
            <a:ext uri="{FF2B5EF4-FFF2-40B4-BE49-F238E27FC236}">
              <a16:creationId xmlns:a16="http://schemas.microsoft.com/office/drawing/2014/main" id="{00000000-0008-0000-0B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4" name="AutoShape 1">
          <a:extLst>
            <a:ext uri="{FF2B5EF4-FFF2-40B4-BE49-F238E27FC236}">
              <a16:creationId xmlns:a16="http://schemas.microsoft.com/office/drawing/2014/main" id="{00000000-0008-0000-0B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5" name="AutoShape 1">
          <a:extLst>
            <a:ext uri="{FF2B5EF4-FFF2-40B4-BE49-F238E27FC236}">
              <a16:creationId xmlns:a16="http://schemas.microsoft.com/office/drawing/2014/main" id="{00000000-0008-0000-0B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6" name="AutoShape 1">
          <a:extLst>
            <a:ext uri="{FF2B5EF4-FFF2-40B4-BE49-F238E27FC236}">
              <a16:creationId xmlns:a16="http://schemas.microsoft.com/office/drawing/2014/main" id="{00000000-0008-0000-0B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7" name="AutoShape 1">
          <a:extLst>
            <a:ext uri="{FF2B5EF4-FFF2-40B4-BE49-F238E27FC236}">
              <a16:creationId xmlns:a16="http://schemas.microsoft.com/office/drawing/2014/main" id="{00000000-0008-0000-0B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8" name="AutoShape 1">
          <a:extLst>
            <a:ext uri="{FF2B5EF4-FFF2-40B4-BE49-F238E27FC236}">
              <a16:creationId xmlns:a16="http://schemas.microsoft.com/office/drawing/2014/main" id="{00000000-0008-0000-0B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49" name="AutoShape 1">
          <a:extLst>
            <a:ext uri="{FF2B5EF4-FFF2-40B4-BE49-F238E27FC236}">
              <a16:creationId xmlns:a16="http://schemas.microsoft.com/office/drawing/2014/main" id="{00000000-0008-0000-0B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0" name="AutoShape 1">
          <a:extLst>
            <a:ext uri="{FF2B5EF4-FFF2-40B4-BE49-F238E27FC236}">
              <a16:creationId xmlns:a16="http://schemas.microsoft.com/office/drawing/2014/main" id="{00000000-0008-0000-0B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1" name="AutoShape 1">
          <a:extLst>
            <a:ext uri="{FF2B5EF4-FFF2-40B4-BE49-F238E27FC236}">
              <a16:creationId xmlns:a16="http://schemas.microsoft.com/office/drawing/2014/main" id="{00000000-0008-0000-0B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2" name="AutoShape 1">
          <a:extLst>
            <a:ext uri="{FF2B5EF4-FFF2-40B4-BE49-F238E27FC236}">
              <a16:creationId xmlns:a16="http://schemas.microsoft.com/office/drawing/2014/main" id="{00000000-0008-0000-0B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3" name="AutoShape 1">
          <a:extLst>
            <a:ext uri="{FF2B5EF4-FFF2-40B4-BE49-F238E27FC236}">
              <a16:creationId xmlns:a16="http://schemas.microsoft.com/office/drawing/2014/main" id="{00000000-0008-0000-0B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4" name="AutoShape 1">
          <a:extLst>
            <a:ext uri="{FF2B5EF4-FFF2-40B4-BE49-F238E27FC236}">
              <a16:creationId xmlns:a16="http://schemas.microsoft.com/office/drawing/2014/main" id="{00000000-0008-0000-0B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5" name="AutoShape 1">
          <a:extLst>
            <a:ext uri="{FF2B5EF4-FFF2-40B4-BE49-F238E27FC236}">
              <a16:creationId xmlns:a16="http://schemas.microsoft.com/office/drawing/2014/main" id="{00000000-0008-0000-0B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6" name="AutoShape 1">
          <a:extLst>
            <a:ext uri="{FF2B5EF4-FFF2-40B4-BE49-F238E27FC236}">
              <a16:creationId xmlns:a16="http://schemas.microsoft.com/office/drawing/2014/main" id="{00000000-0008-0000-0B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7" name="AutoShape 1">
          <a:extLst>
            <a:ext uri="{FF2B5EF4-FFF2-40B4-BE49-F238E27FC236}">
              <a16:creationId xmlns:a16="http://schemas.microsoft.com/office/drawing/2014/main" id="{00000000-0008-0000-0B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8" name="AutoShape 1">
          <a:extLst>
            <a:ext uri="{FF2B5EF4-FFF2-40B4-BE49-F238E27FC236}">
              <a16:creationId xmlns:a16="http://schemas.microsoft.com/office/drawing/2014/main" id="{00000000-0008-0000-0B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59" name="AutoShape 1">
          <a:extLst>
            <a:ext uri="{FF2B5EF4-FFF2-40B4-BE49-F238E27FC236}">
              <a16:creationId xmlns:a16="http://schemas.microsoft.com/office/drawing/2014/main" id="{00000000-0008-0000-0B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0" name="AutoShape 1">
          <a:extLst>
            <a:ext uri="{FF2B5EF4-FFF2-40B4-BE49-F238E27FC236}">
              <a16:creationId xmlns:a16="http://schemas.microsoft.com/office/drawing/2014/main" id="{00000000-0008-0000-0B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1" name="AutoShape 1">
          <a:extLst>
            <a:ext uri="{FF2B5EF4-FFF2-40B4-BE49-F238E27FC236}">
              <a16:creationId xmlns:a16="http://schemas.microsoft.com/office/drawing/2014/main" id="{00000000-0008-0000-0B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2" name="AutoShape 1">
          <a:extLst>
            <a:ext uri="{FF2B5EF4-FFF2-40B4-BE49-F238E27FC236}">
              <a16:creationId xmlns:a16="http://schemas.microsoft.com/office/drawing/2014/main" id="{00000000-0008-0000-0B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3" name="AutoShape 1">
          <a:extLst>
            <a:ext uri="{FF2B5EF4-FFF2-40B4-BE49-F238E27FC236}">
              <a16:creationId xmlns:a16="http://schemas.microsoft.com/office/drawing/2014/main" id="{00000000-0008-0000-0B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4" name="AutoShape 1">
          <a:extLst>
            <a:ext uri="{FF2B5EF4-FFF2-40B4-BE49-F238E27FC236}">
              <a16:creationId xmlns:a16="http://schemas.microsoft.com/office/drawing/2014/main" id="{00000000-0008-0000-0B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5" name="AutoShape 1">
          <a:extLst>
            <a:ext uri="{FF2B5EF4-FFF2-40B4-BE49-F238E27FC236}">
              <a16:creationId xmlns:a16="http://schemas.microsoft.com/office/drawing/2014/main" id="{00000000-0008-0000-0B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6" name="AutoShape 1">
          <a:extLst>
            <a:ext uri="{FF2B5EF4-FFF2-40B4-BE49-F238E27FC236}">
              <a16:creationId xmlns:a16="http://schemas.microsoft.com/office/drawing/2014/main" id="{00000000-0008-0000-0B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297657" cy="323850"/>
    <xdr:sp macro="" textlink="">
      <xdr:nvSpPr>
        <xdr:cNvPr id="1067" name="AutoShape 1">
          <a:extLst>
            <a:ext uri="{FF2B5EF4-FFF2-40B4-BE49-F238E27FC236}">
              <a16:creationId xmlns:a16="http://schemas.microsoft.com/office/drawing/2014/main" id="{00000000-0008-0000-0B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22098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68" name="AutoShape 1">
          <a:extLst>
            <a:ext uri="{FF2B5EF4-FFF2-40B4-BE49-F238E27FC236}">
              <a16:creationId xmlns:a16="http://schemas.microsoft.com/office/drawing/2014/main" id="{00000000-0008-0000-0B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69" name="AutoShape 1">
          <a:extLst>
            <a:ext uri="{FF2B5EF4-FFF2-40B4-BE49-F238E27FC236}">
              <a16:creationId xmlns:a16="http://schemas.microsoft.com/office/drawing/2014/main" id="{00000000-0008-0000-0B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0" name="AutoShape 1">
          <a:extLst>
            <a:ext uri="{FF2B5EF4-FFF2-40B4-BE49-F238E27FC236}">
              <a16:creationId xmlns:a16="http://schemas.microsoft.com/office/drawing/2014/main" id="{00000000-0008-0000-0B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1" name="AutoShape 1">
          <a:extLst>
            <a:ext uri="{FF2B5EF4-FFF2-40B4-BE49-F238E27FC236}">
              <a16:creationId xmlns:a16="http://schemas.microsoft.com/office/drawing/2014/main" id="{00000000-0008-0000-0B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2" name="AutoShape 1">
          <a:extLst>
            <a:ext uri="{FF2B5EF4-FFF2-40B4-BE49-F238E27FC236}">
              <a16:creationId xmlns:a16="http://schemas.microsoft.com/office/drawing/2014/main" id="{00000000-0008-0000-0B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3" name="AutoShape 1">
          <a:extLst>
            <a:ext uri="{FF2B5EF4-FFF2-40B4-BE49-F238E27FC236}">
              <a16:creationId xmlns:a16="http://schemas.microsoft.com/office/drawing/2014/main" id="{00000000-0008-0000-0B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4" name="AutoShape 1">
          <a:extLst>
            <a:ext uri="{FF2B5EF4-FFF2-40B4-BE49-F238E27FC236}">
              <a16:creationId xmlns:a16="http://schemas.microsoft.com/office/drawing/2014/main" id="{00000000-0008-0000-0B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5" name="AutoShape 1">
          <a:extLst>
            <a:ext uri="{FF2B5EF4-FFF2-40B4-BE49-F238E27FC236}">
              <a16:creationId xmlns:a16="http://schemas.microsoft.com/office/drawing/2014/main" id="{00000000-0008-0000-0B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6" name="AutoShape 1">
          <a:extLst>
            <a:ext uri="{FF2B5EF4-FFF2-40B4-BE49-F238E27FC236}">
              <a16:creationId xmlns:a16="http://schemas.microsoft.com/office/drawing/2014/main" id="{00000000-0008-0000-0B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7" name="AutoShape 1">
          <a:extLst>
            <a:ext uri="{FF2B5EF4-FFF2-40B4-BE49-F238E27FC236}">
              <a16:creationId xmlns:a16="http://schemas.microsoft.com/office/drawing/2014/main" id="{00000000-0008-0000-0B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8" name="AutoShape 1">
          <a:extLst>
            <a:ext uri="{FF2B5EF4-FFF2-40B4-BE49-F238E27FC236}">
              <a16:creationId xmlns:a16="http://schemas.microsoft.com/office/drawing/2014/main" id="{00000000-0008-0000-0B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079" name="AutoShape 1">
          <a:extLst>
            <a:ext uri="{FF2B5EF4-FFF2-40B4-BE49-F238E27FC236}">
              <a16:creationId xmlns:a16="http://schemas.microsoft.com/office/drawing/2014/main" id="{00000000-0008-0000-0B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0" name="AutoShape 1">
          <a:extLst>
            <a:ext uri="{FF2B5EF4-FFF2-40B4-BE49-F238E27FC236}">
              <a16:creationId xmlns:a16="http://schemas.microsoft.com/office/drawing/2014/main" id="{00000000-0008-0000-0B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1" name="AutoShape 1">
          <a:extLst>
            <a:ext uri="{FF2B5EF4-FFF2-40B4-BE49-F238E27FC236}">
              <a16:creationId xmlns:a16="http://schemas.microsoft.com/office/drawing/2014/main" id="{00000000-0008-0000-0B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2" name="AutoShape 1">
          <a:extLst>
            <a:ext uri="{FF2B5EF4-FFF2-40B4-BE49-F238E27FC236}">
              <a16:creationId xmlns:a16="http://schemas.microsoft.com/office/drawing/2014/main" id="{00000000-0008-0000-0B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3" name="AutoShape 1">
          <a:extLst>
            <a:ext uri="{FF2B5EF4-FFF2-40B4-BE49-F238E27FC236}">
              <a16:creationId xmlns:a16="http://schemas.microsoft.com/office/drawing/2014/main" id="{00000000-0008-0000-0B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4" name="AutoShape 1">
          <a:extLst>
            <a:ext uri="{FF2B5EF4-FFF2-40B4-BE49-F238E27FC236}">
              <a16:creationId xmlns:a16="http://schemas.microsoft.com/office/drawing/2014/main" id="{00000000-0008-0000-0B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5" name="AutoShape 1">
          <a:extLst>
            <a:ext uri="{FF2B5EF4-FFF2-40B4-BE49-F238E27FC236}">
              <a16:creationId xmlns:a16="http://schemas.microsoft.com/office/drawing/2014/main" id="{00000000-0008-0000-0B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6" name="AutoShape 1">
          <a:extLst>
            <a:ext uri="{FF2B5EF4-FFF2-40B4-BE49-F238E27FC236}">
              <a16:creationId xmlns:a16="http://schemas.microsoft.com/office/drawing/2014/main" id="{00000000-0008-0000-0B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7" name="AutoShape 1">
          <a:extLst>
            <a:ext uri="{FF2B5EF4-FFF2-40B4-BE49-F238E27FC236}">
              <a16:creationId xmlns:a16="http://schemas.microsoft.com/office/drawing/2014/main" id="{00000000-0008-0000-0B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8" name="AutoShape 1">
          <a:extLst>
            <a:ext uri="{FF2B5EF4-FFF2-40B4-BE49-F238E27FC236}">
              <a16:creationId xmlns:a16="http://schemas.microsoft.com/office/drawing/2014/main" id="{00000000-0008-0000-0B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89" name="AutoShape 1">
          <a:extLst>
            <a:ext uri="{FF2B5EF4-FFF2-40B4-BE49-F238E27FC236}">
              <a16:creationId xmlns:a16="http://schemas.microsoft.com/office/drawing/2014/main" id="{00000000-0008-0000-0B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0" name="AutoShape 1">
          <a:extLst>
            <a:ext uri="{FF2B5EF4-FFF2-40B4-BE49-F238E27FC236}">
              <a16:creationId xmlns:a16="http://schemas.microsoft.com/office/drawing/2014/main" id="{00000000-0008-0000-0B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1" name="AutoShape 1">
          <a:extLst>
            <a:ext uri="{FF2B5EF4-FFF2-40B4-BE49-F238E27FC236}">
              <a16:creationId xmlns:a16="http://schemas.microsoft.com/office/drawing/2014/main" id="{00000000-0008-0000-0B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2" name="AutoShape 1">
          <a:extLst>
            <a:ext uri="{FF2B5EF4-FFF2-40B4-BE49-F238E27FC236}">
              <a16:creationId xmlns:a16="http://schemas.microsoft.com/office/drawing/2014/main" id="{00000000-0008-0000-0B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3" name="AutoShape 1">
          <a:extLst>
            <a:ext uri="{FF2B5EF4-FFF2-40B4-BE49-F238E27FC236}">
              <a16:creationId xmlns:a16="http://schemas.microsoft.com/office/drawing/2014/main" id="{00000000-0008-0000-0B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4" name="AutoShape 1">
          <a:extLst>
            <a:ext uri="{FF2B5EF4-FFF2-40B4-BE49-F238E27FC236}">
              <a16:creationId xmlns:a16="http://schemas.microsoft.com/office/drawing/2014/main" id="{00000000-0008-0000-0B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5" name="AutoShape 1">
          <a:extLst>
            <a:ext uri="{FF2B5EF4-FFF2-40B4-BE49-F238E27FC236}">
              <a16:creationId xmlns:a16="http://schemas.microsoft.com/office/drawing/2014/main" id="{00000000-0008-0000-0B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6" name="AutoShape 1">
          <a:extLst>
            <a:ext uri="{FF2B5EF4-FFF2-40B4-BE49-F238E27FC236}">
              <a16:creationId xmlns:a16="http://schemas.microsoft.com/office/drawing/2014/main" id="{00000000-0008-0000-0B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7" name="AutoShape 1">
          <a:extLst>
            <a:ext uri="{FF2B5EF4-FFF2-40B4-BE49-F238E27FC236}">
              <a16:creationId xmlns:a16="http://schemas.microsoft.com/office/drawing/2014/main" id="{00000000-0008-0000-0B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8" name="AutoShape 1">
          <a:extLst>
            <a:ext uri="{FF2B5EF4-FFF2-40B4-BE49-F238E27FC236}">
              <a16:creationId xmlns:a16="http://schemas.microsoft.com/office/drawing/2014/main" id="{00000000-0008-0000-0B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099" name="AutoShape 1">
          <a:extLst>
            <a:ext uri="{FF2B5EF4-FFF2-40B4-BE49-F238E27FC236}">
              <a16:creationId xmlns:a16="http://schemas.microsoft.com/office/drawing/2014/main" id="{00000000-0008-0000-0B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0" name="AutoShape 1">
          <a:extLst>
            <a:ext uri="{FF2B5EF4-FFF2-40B4-BE49-F238E27FC236}">
              <a16:creationId xmlns:a16="http://schemas.microsoft.com/office/drawing/2014/main" id="{00000000-0008-0000-0B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1" name="AutoShape 1">
          <a:extLst>
            <a:ext uri="{FF2B5EF4-FFF2-40B4-BE49-F238E27FC236}">
              <a16:creationId xmlns:a16="http://schemas.microsoft.com/office/drawing/2014/main" id="{00000000-0008-0000-0B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2" name="AutoShape 1">
          <a:extLst>
            <a:ext uri="{FF2B5EF4-FFF2-40B4-BE49-F238E27FC236}">
              <a16:creationId xmlns:a16="http://schemas.microsoft.com/office/drawing/2014/main" id="{00000000-0008-0000-0B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3" name="AutoShape 1">
          <a:extLst>
            <a:ext uri="{FF2B5EF4-FFF2-40B4-BE49-F238E27FC236}">
              <a16:creationId xmlns:a16="http://schemas.microsoft.com/office/drawing/2014/main" id="{00000000-0008-0000-0B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4" name="AutoShape 1">
          <a:extLst>
            <a:ext uri="{FF2B5EF4-FFF2-40B4-BE49-F238E27FC236}">
              <a16:creationId xmlns:a16="http://schemas.microsoft.com/office/drawing/2014/main" id="{00000000-0008-0000-0B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5" name="AutoShape 1">
          <a:extLst>
            <a:ext uri="{FF2B5EF4-FFF2-40B4-BE49-F238E27FC236}">
              <a16:creationId xmlns:a16="http://schemas.microsoft.com/office/drawing/2014/main" id="{00000000-0008-0000-0B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6" name="AutoShape 1">
          <a:extLst>
            <a:ext uri="{FF2B5EF4-FFF2-40B4-BE49-F238E27FC236}">
              <a16:creationId xmlns:a16="http://schemas.microsoft.com/office/drawing/2014/main" id="{00000000-0008-0000-0B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7" name="AutoShape 1">
          <a:extLst>
            <a:ext uri="{FF2B5EF4-FFF2-40B4-BE49-F238E27FC236}">
              <a16:creationId xmlns:a16="http://schemas.microsoft.com/office/drawing/2014/main" id="{00000000-0008-0000-0B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8" name="AutoShape 1">
          <a:extLst>
            <a:ext uri="{FF2B5EF4-FFF2-40B4-BE49-F238E27FC236}">
              <a16:creationId xmlns:a16="http://schemas.microsoft.com/office/drawing/2014/main" id="{00000000-0008-0000-0B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297657" cy="323850"/>
    <xdr:sp macro="" textlink="">
      <xdr:nvSpPr>
        <xdr:cNvPr id="1109" name="AutoShape 1">
          <a:extLst>
            <a:ext uri="{FF2B5EF4-FFF2-40B4-BE49-F238E27FC236}">
              <a16:creationId xmlns:a16="http://schemas.microsoft.com/office/drawing/2014/main" id="{00000000-0008-0000-0B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0" name="AutoShape 1">
          <a:extLst>
            <a:ext uri="{FF2B5EF4-FFF2-40B4-BE49-F238E27FC236}">
              <a16:creationId xmlns:a16="http://schemas.microsoft.com/office/drawing/2014/main" id="{00000000-0008-0000-0B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1" name="AutoShape 1">
          <a:extLst>
            <a:ext uri="{FF2B5EF4-FFF2-40B4-BE49-F238E27FC236}">
              <a16:creationId xmlns:a16="http://schemas.microsoft.com/office/drawing/2014/main" id="{00000000-0008-0000-0B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2" name="AutoShape 1">
          <a:extLst>
            <a:ext uri="{FF2B5EF4-FFF2-40B4-BE49-F238E27FC236}">
              <a16:creationId xmlns:a16="http://schemas.microsoft.com/office/drawing/2014/main" id="{00000000-0008-0000-0B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3" name="AutoShape 1">
          <a:extLst>
            <a:ext uri="{FF2B5EF4-FFF2-40B4-BE49-F238E27FC236}">
              <a16:creationId xmlns:a16="http://schemas.microsoft.com/office/drawing/2014/main" id="{00000000-0008-0000-0B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4" name="AutoShape 1">
          <a:extLst>
            <a:ext uri="{FF2B5EF4-FFF2-40B4-BE49-F238E27FC236}">
              <a16:creationId xmlns:a16="http://schemas.microsoft.com/office/drawing/2014/main" id="{00000000-0008-0000-0B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5" name="AutoShape 1">
          <a:extLst>
            <a:ext uri="{FF2B5EF4-FFF2-40B4-BE49-F238E27FC236}">
              <a16:creationId xmlns:a16="http://schemas.microsoft.com/office/drawing/2014/main" id="{00000000-0008-0000-0B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6" name="AutoShape 1">
          <a:extLst>
            <a:ext uri="{FF2B5EF4-FFF2-40B4-BE49-F238E27FC236}">
              <a16:creationId xmlns:a16="http://schemas.microsoft.com/office/drawing/2014/main" id="{00000000-0008-0000-0B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7" name="AutoShape 1">
          <a:extLst>
            <a:ext uri="{FF2B5EF4-FFF2-40B4-BE49-F238E27FC236}">
              <a16:creationId xmlns:a16="http://schemas.microsoft.com/office/drawing/2014/main" id="{00000000-0008-0000-0B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8" name="AutoShape 1">
          <a:extLst>
            <a:ext uri="{FF2B5EF4-FFF2-40B4-BE49-F238E27FC236}">
              <a16:creationId xmlns:a16="http://schemas.microsoft.com/office/drawing/2014/main" id="{00000000-0008-0000-0B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19" name="AutoShape 1">
          <a:extLst>
            <a:ext uri="{FF2B5EF4-FFF2-40B4-BE49-F238E27FC236}">
              <a16:creationId xmlns:a16="http://schemas.microsoft.com/office/drawing/2014/main" id="{00000000-0008-0000-0B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0" name="AutoShape 1">
          <a:extLst>
            <a:ext uri="{FF2B5EF4-FFF2-40B4-BE49-F238E27FC236}">
              <a16:creationId xmlns:a16="http://schemas.microsoft.com/office/drawing/2014/main" id="{00000000-0008-0000-0B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1" name="AutoShape 1">
          <a:extLst>
            <a:ext uri="{FF2B5EF4-FFF2-40B4-BE49-F238E27FC236}">
              <a16:creationId xmlns:a16="http://schemas.microsoft.com/office/drawing/2014/main" id="{00000000-0008-0000-0B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2" name="AutoShape 1">
          <a:extLst>
            <a:ext uri="{FF2B5EF4-FFF2-40B4-BE49-F238E27FC236}">
              <a16:creationId xmlns:a16="http://schemas.microsoft.com/office/drawing/2014/main" id="{00000000-0008-0000-0B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3" name="AutoShape 1">
          <a:extLst>
            <a:ext uri="{FF2B5EF4-FFF2-40B4-BE49-F238E27FC236}">
              <a16:creationId xmlns:a16="http://schemas.microsoft.com/office/drawing/2014/main" id="{00000000-0008-0000-0B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4" name="AutoShape 1">
          <a:extLst>
            <a:ext uri="{FF2B5EF4-FFF2-40B4-BE49-F238E27FC236}">
              <a16:creationId xmlns:a16="http://schemas.microsoft.com/office/drawing/2014/main" id="{00000000-0008-0000-0B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5" name="AutoShape 1">
          <a:extLst>
            <a:ext uri="{FF2B5EF4-FFF2-40B4-BE49-F238E27FC236}">
              <a16:creationId xmlns:a16="http://schemas.microsoft.com/office/drawing/2014/main" id="{00000000-0008-0000-0B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6" name="AutoShape 1">
          <a:extLst>
            <a:ext uri="{FF2B5EF4-FFF2-40B4-BE49-F238E27FC236}">
              <a16:creationId xmlns:a16="http://schemas.microsoft.com/office/drawing/2014/main" id="{00000000-0008-0000-0B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7" name="AutoShape 1">
          <a:extLst>
            <a:ext uri="{FF2B5EF4-FFF2-40B4-BE49-F238E27FC236}">
              <a16:creationId xmlns:a16="http://schemas.microsoft.com/office/drawing/2014/main" id="{00000000-0008-0000-0B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8" name="AutoShape 1">
          <a:extLst>
            <a:ext uri="{FF2B5EF4-FFF2-40B4-BE49-F238E27FC236}">
              <a16:creationId xmlns:a16="http://schemas.microsoft.com/office/drawing/2014/main" id="{00000000-0008-0000-0B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29" name="AutoShape 1">
          <a:extLst>
            <a:ext uri="{FF2B5EF4-FFF2-40B4-BE49-F238E27FC236}">
              <a16:creationId xmlns:a16="http://schemas.microsoft.com/office/drawing/2014/main" id="{00000000-0008-0000-0B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0" name="AutoShape 1">
          <a:extLst>
            <a:ext uri="{FF2B5EF4-FFF2-40B4-BE49-F238E27FC236}">
              <a16:creationId xmlns:a16="http://schemas.microsoft.com/office/drawing/2014/main" id="{00000000-0008-0000-0B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1" name="AutoShape 1">
          <a:extLst>
            <a:ext uri="{FF2B5EF4-FFF2-40B4-BE49-F238E27FC236}">
              <a16:creationId xmlns:a16="http://schemas.microsoft.com/office/drawing/2014/main" id="{00000000-0008-0000-0B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2" name="AutoShape 1">
          <a:extLst>
            <a:ext uri="{FF2B5EF4-FFF2-40B4-BE49-F238E27FC236}">
              <a16:creationId xmlns:a16="http://schemas.microsoft.com/office/drawing/2014/main" id="{00000000-0008-0000-0B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3" name="AutoShape 1">
          <a:extLst>
            <a:ext uri="{FF2B5EF4-FFF2-40B4-BE49-F238E27FC236}">
              <a16:creationId xmlns:a16="http://schemas.microsoft.com/office/drawing/2014/main" id="{00000000-0008-0000-0B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4" name="AutoShape 1">
          <a:extLst>
            <a:ext uri="{FF2B5EF4-FFF2-40B4-BE49-F238E27FC236}">
              <a16:creationId xmlns:a16="http://schemas.microsoft.com/office/drawing/2014/main" id="{00000000-0008-0000-0B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5" name="AutoShape 1">
          <a:extLst>
            <a:ext uri="{FF2B5EF4-FFF2-40B4-BE49-F238E27FC236}">
              <a16:creationId xmlns:a16="http://schemas.microsoft.com/office/drawing/2014/main" id="{00000000-0008-0000-0B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6" name="AutoShape 1">
          <a:extLst>
            <a:ext uri="{FF2B5EF4-FFF2-40B4-BE49-F238E27FC236}">
              <a16:creationId xmlns:a16="http://schemas.microsoft.com/office/drawing/2014/main" id="{00000000-0008-0000-0B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7" name="AutoShape 1">
          <a:extLst>
            <a:ext uri="{FF2B5EF4-FFF2-40B4-BE49-F238E27FC236}">
              <a16:creationId xmlns:a16="http://schemas.microsoft.com/office/drawing/2014/main" id="{00000000-0008-0000-0B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8" name="AutoShape 1">
          <a:extLst>
            <a:ext uri="{FF2B5EF4-FFF2-40B4-BE49-F238E27FC236}">
              <a16:creationId xmlns:a16="http://schemas.microsoft.com/office/drawing/2014/main" id="{00000000-0008-0000-0B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139" name="AutoShape 1">
          <a:extLst>
            <a:ext uri="{FF2B5EF4-FFF2-40B4-BE49-F238E27FC236}">
              <a16:creationId xmlns:a16="http://schemas.microsoft.com/office/drawing/2014/main" id="{00000000-0008-0000-0B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0" name="AutoShape 1">
          <a:extLst>
            <a:ext uri="{FF2B5EF4-FFF2-40B4-BE49-F238E27FC236}">
              <a16:creationId xmlns:a16="http://schemas.microsoft.com/office/drawing/2014/main" id="{00000000-0008-0000-0B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1" name="AutoShape 1">
          <a:extLst>
            <a:ext uri="{FF2B5EF4-FFF2-40B4-BE49-F238E27FC236}">
              <a16:creationId xmlns:a16="http://schemas.microsoft.com/office/drawing/2014/main" id="{00000000-0008-0000-0B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2" name="AutoShape 1">
          <a:extLst>
            <a:ext uri="{FF2B5EF4-FFF2-40B4-BE49-F238E27FC236}">
              <a16:creationId xmlns:a16="http://schemas.microsoft.com/office/drawing/2014/main" id="{00000000-0008-0000-0B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3" name="AutoShape 1">
          <a:extLst>
            <a:ext uri="{FF2B5EF4-FFF2-40B4-BE49-F238E27FC236}">
              <a16:creationId xmlns:a16="http://schemas.microsoft.com/office/drawing/2014/main" id="{00000000-0008-0000-0B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4" name="AutoShape 1">
          <a:extLst>
            <a:ext uri="{FF2B5EF4-FFF2-40B4-BE49-F238E27FC236}">
              <a16:creationId xmlns:a16="http://schemas.microsoft.com/office/drawing/2014/main" id="{00000000-0008-0000-0B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5" name="AutoShape 1">
          <a:extLst>
            <a:ext uri="{FF2B5EF4-FFF2-40B4-BE49-F238E27FC236}">
              <a16:creationId xmlns:a16="http://schemas.microsoft.com/office/drawing/2014/main" id="{00000000-0008-0000-0B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6" name="AutoShape 1">
          <a:extLst>
            <a:ext uri="{FF2B5EF4-FFF2-40B4-BE49-F238E27FC236}">
              <a16:creationId xmlns:a16="http://schemas.microsoft.com/office/drawing/2014/main" id="{00000000-0008-0000-0B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7" name="AutoShape 1">
          <a:extLst>
            <a:ext uri="{FF2B5EF4-FFF2-40B4-BE49-F238E27FC236}">
              <a16:creationId xmlns:a16="http://schemas.microsoft.com/office/drawing/2014/main" id="{00000000-0008-0000-0B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8" name="AutoShape 1">
          <a:extLst>
            <a:ext uri="{FF2B5EF4-FFF2-40B4-BE49-F238E27FC236}">
              <a16:creationId xmlns:a16="http://schemas.microsoft.com/office/drawing/2014/main" id="{00000000-0008-0000-0B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49" name="AutoShape 1">
          <a:extLst>
            <a:ext uri="{FF2B5EF4-FFF2-40B4-BE49-F238E27FC236}">
              <a16:creationId xmlns:a16="http://schemas.microsoft.com/office/drawing/2014/main" id="{00000000-0008-0000-0B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0" name="AutoShape 1">
          <a:extLst>
            <a:ext uri="{FF2B5EF4-FFF2-40B4-BE49-F238E27FC236}">
              <a16:creationId xmlns:a16="http://schemas.microsoft.com/office/drawing/2014/main" id="{00000000-0008-0000-0B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1" name="AutoShape 1">
          <a:extLst>
            <a:ext uri="{FF2B5EF4-FFF2-40B4-BE49-F238E27FC236}">
              <a16:creationId xmlns:a16="http://schemas.microsoft.com/office/drawing/2014/main" id="{00000000-0008-0000-0B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2" name="AutoShape 1">
          <a:extLst>
            <a:ext uri="{FF2B5EF4-FFF2-40B4-BE49-F238E27FC236}">
              <a16:creationId xmlns:a16="http://schemas.microsoft.com/office/drawing/2014/main" id="{00000000-0008-0000-0B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3" name="AutoShape 1">
          <a:extLst>
            <a:ext uri="{FF2B5EF4-FFF2-40B4-BE49-F238E27FC236}">
              <a16:creationId xmlns:a16="http://schemas.microsoft.com/office/drawing/2014/main" id="{00000000-0008-0000-0B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4" name="AutoShape 1">
          <a:extLst>
            <a:ext uri="{FF2B5EF4-FFF2-40B4-BE49-F238E27FC236}">
              <a16:creationId xmlns:a16="http://schemas.microsoft.com/office/drawing/2014/main" id="{00000000-0008-0000-0B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5" name="AutoShape 1">
          <a:extLst>
            <a:ext uri="{FF2B5EF4-FFF2-40B4-BE49-F238E27FC236}">
              <a16:creationId xmlns:a16="http://schemas.microsoft.com/office/drawing/2014/main" id="{00000000-0008-0000-0B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6" name="AutoShape 1">
          <a:extLst>
            <a:ext uri="{FF2B5EF4-FFF2-40B4-BE49-F238E27FC236}">
              <a16:creationId xmlns:a16="http://schemas.microsoft.com/office/drawing/2014/main" id="{00000000-0008-0000-0B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7" name="AutoShape 1">
          <a:extLst>
            <a:ext uri="{FF2B5EF4-FFF2-40B4-BE49-F238E27FC236}">
              <a16:creationId xmlns:a16="http://schemas.microsoft.com/office/drawing/2014/main" id="{00000000-0008-0000-0B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8" name="AutoShape 1">
          <a:extLst>
            <a:ext uri="{FF2B5EF4-FFF2-40B4-BE49-F238E27FC236}">
              <a16:creationId xmlns:a16="http://schemas.microsoft.com/office/drawing/2014/main" id="{00000000-0008-0000-0B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59" name="AutoShape 1">
          <a:extLst>
            <a:ext uri="{FF2B5EF4-FFF2-40B4-BE49-F238E27FC236}">
              <a16:creationId xmlns:a16="http://schemas.microsoft.com/office/drawing/2014/main" id="{00000000-0008-0000-0B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0" name="AutoShape 1">
          <a:extLst>
            <a:ext uri="{FF2B5EF4-FFF2-40B4-BE49-F238E27FC236}">
              <a16:creationId xmlns:a16="http://schemas.microsoft.com/office/drawing/2014/main" id="{00000000-0008-0000-0B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1" name="AutoShape 1">
          <a:extLst>
            <a:ext uri="{FF2B5EF4-FFF2-40B4-BE49-F238E27FC236}">
              <a16:creationId xmlns:a16="http://schemas.microsoft.com/office/drawing/2014/main" id="{00000000-0008-0000-0B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2" name="AutoShape 1">
          <a:extLst>
            <a:ext uri="{FF2B5EF4-FFF2-40B4-BE49-F238E27FC236}">
              <a16:creationId xmlns:a16="http://schemas.microsoft.com/office/drawing/2014/main" id="{00000000-0008-0000-0B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3" name="AutoShape 1">
          <a:extLst>
            <a:ext uri="{FF2B5EF4-FFF2-40B4-BE49-F238E27FC236}">
              <a16:creationId xmlns:a16="http://schemas.microsoft.com/office/drawing/2014/main" id="{00000000-0008-0000-0B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4" name="AutoShape 1">
          <a:extLst>
            <a:ext uri="{FF2B5EF4-FFF2-40B4-BE49-F238E27FC236}">
              <a16:creationId xmlns:a16="http://schemas.microsoft.com/office/drawing/2014/main" id="{00000000-0008-0000-0B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5" name="AutoShape 1">
          <a:extLst>
            <a:ext uri="{FF2B5EF4-FFF2-40B4-BE49-F238E27FC236}">
              <a16:creationId xmlns:a16="http://schemas.microsoft.com/office/drawing/2014/main" id="{00000000-0008-0000-0B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6" name="AutoShape 1">
          <a:extLst>
            <a:ext uri="{FF2B5EF4-FFF2-40B4-BE49-F238E27FC236}">
              <a16:creationId xmlns:a16="http://schemas.microsoft.com/office/drawing/2014/main" id="{00000000-0008-0000-0B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7" name="AutoShape 1">
          <a:extLst>
            <a:ext uri="{FF2B5EF4-FFF2-40B4-BE49-F238E27FC236}">
              <a16:creationId xmlns:a16="http://schemas.microsoft.com/office/drawing/2014/main" id="{00000000-0008-0000-0B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168" name="AutoShape 1">
          <a:extLst>
            <a:ext uri="{FF2B5EF4-FFF2-40B4-BE49-F238E27FC236}">
              <a16:creationId xmlns:a16="http://schemas.microsoft.com/office/drawing/2014/main" id="{00000000-0008-0000-0B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69" name="AutoShape 1">
          <a:extLst>
            <a:ext uri="{FF2B5EF4-FFF2-40B4-BE49-F238E27FC236}">
              <a16:creationId xmlns:a16="http://schemas.microsoft.com/office/drawing/2014/main" id="{00000000-0008-0000-0B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0" name="AutoShape 1">
          <a:extLst>
            <a:ext uri="{FF2B5EF4-FFF2-40B4-BE49-F238E27FC236}">
              <a16:creationId xmlns:a16="http://schemas.microsoft.com/office/drawing/2014/main" id="{00000000-0008-0000-0B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1" name="AutoShape 1">
          <a:extLst>
            <a:ext uri="{FF2B5EF4-FFF2-40B4-BE49-F238E27FC236}">
              <a16:creationId xmlns:a16="http://schemas.microsoft.com/office/drawing/2014/main" id="{00000000-0008-0000-0B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2" name="AutoShape 1">
          <a:extLst>
            <a:ext uri="{FF2B5EF4-FFF2-40B4-BE49-F238E27FC236}">
              <a16:creationId xmlns:a16="http://schemas.microsoft.com/office/drawing/2014/main" id="{00000000-0008-0000-0B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3" name="AutoShape 1">
          <a:extLst>
            <a:ext uri="{FF2B5EF4-FFF2-40B4-BE49-F238E27FC236}">
              <a16:creationId xmlns:a16="http://schemas.microsoft.com/office/drawing/2014/main" id="{00000000-0008-0000-0B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4" name="AutoShape 1">
          <a:extLst>
            <a:ext uri="{FF2B5EF4-FFF2-40B4-BE49-F238E27FC236}">
              <a16:creationId xmlns:a16="http://schemas.microsoft.com/office/drawing/2014/main" id="{00000000-0008-0000-0B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5" name="AutoShape 1">
          <a:extLst>
            <a:ext uri="{FF2B5EF4-FFF2-40B4-BE49-F238E27FC236}">
              <a16:creationId xmlns:a16="http://schemas.microsoft.com/office/drawing/2014/main" id="{00000000-0008-0000-0B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6" name="AutoShape 1">
          <a:extLst>
            <a:ext uri="{FF2B5EF4-FFF2-40B4-BE49-F238E27FC236}">
              <a16:creationId xmlns:a16="http://schemas.microsoft.com/office/drawing/2014/main" id="{00000000-0008-0000-0B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7" name="AutoShape 1">
          <a:extLst>
            <a:ext uri="{FF2B5EF4-FFF2-40B4-BE49-F238E27FC236}">
              <a16:creationId xmlns:a16="http://schemas.microsoft.com/office/drawing/2014/main" id="{00000000-0008-0000-0B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8" name="AutoShape 1">
          <a:extLst>
            <a:ext uri="{FF2B5EF4-FFF2-40B4-BE49-F238E27FC236}">
              <a16:creationId xmlns:a16="http://schemas.microsoft.com/office/drawing/2014/main" id="{00000000-0008-0000-0B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79" name="AutoShape 1">
          <a:extLst>
            <a:ext uri="{FF2B5EF4-FFF2-40B4-BE49-F238E27FC236}">
              <a16:creationId xmlns:a16="http://schemas.microsoft.com/office/drawing/2014/main" id="{00000000-0008-0000-0B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0" name="AutoShape 1">
          <a:extLst>
            <a:ext uri="{FF2B5EF4-FFF2-40B4-BE49-F238E27FC236}">
              <a16:creationId xmlns:a16="http://schemas.microsoft.com/office/drawing/2014/main" id="{00000000-0008-0000-0B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1" name="AutoShape 1">
          <a:extLst>
            <a:ext uri="{FF2B5EF4-FFF2-40B4-BE49-F238E27FC236}">
              <a16:creationId xmlns:a16="http://schemas.microsoft.com/office/drawing/2014/main" id="{00000000-0008-0000-0B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2" name="AutoShape 1">
          <a:extLst>
            <a:ext uri="{FF2B5EF4-FFF2-40B4-BE49-F238E27FC236}">
              <a16:creationId xmlns:a16="http://schemas.microsoft.com/office/drawing/2014/main" id="{00000000-0008-0000-0B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3" name="AutoShape 1">
          <a:extLst>
            <a:ext uri="{FF2B5EF4-FFF2-40B4-BE49-F238E27FC236}">
              <a16:creationId xmlns:a16="http://schemas.microsoft.com/office/drawing/2014/main" id="{00000000-0008-0000-0B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4" name="AutoShape 1">
          <a:extLst>
            <a:ext uri="{FF2B5EF4-FFF2-40B4-BE49-F238E27FC236}">
              <a16:creationId xmlns:a16="http://schemas.microsoft.com/office/drawing/2014/main" id="{00000000-0008-0000-0B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5" name="AutoShape 1">
          <a:extLst>
            <a:ext uri="{FF2B5EF4-FFF2-40B4-BE49-F238E27FC236}">
              <a16:creationId xmlns:a16="http://schemas.microsoft.com/office/drawing/2014/main" id="{00000000-0008-0000-0B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6" name="AutoShape 1">
          <a:extLst>
            <a:ext uri="{FF2B5EF4-FFF2-40B4-BE49-F238E27FC236}">
              <a16:creationId xmlns:a16="http://schemas.microsoft.com/office/drawing/2014/main" id="{00000000-0008-0000-0B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7" name="AutoShape 1">
          <a:extLst>
            <a:ext uri="{FF2B5EF4-FFF2-40B4-BE49-F238E27FC236}">
              <a16:creationId xmlns:a16="http://schemas.microsoft.com/office/drawing/2014/main" id="{00000000-0008-0000-0B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8" name="AutoShape 1">
          <a:extLst>
            <a:ext uri="{FF2B5EF4-FFF2-40B4-BE49-F238E27FC236}">
              <a16:creationId xmlns:a16="http://schemas.microsoft.com/office/drawing/2014/main" id="{00000000-0008-0000-0B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89" name="AutoShape 1">
          <a:extLst>
            <a:ext uri="{FF2B5EF4-FFF2-40B4-BE49-F238E27FC236}">
              <a16:creationId xmlns:a16="http://schemas.microsoft.com/office/drawing/2014/main" id="{00000000-0008-0000-0B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0" name="AutoShape 1">
          <a:extLst>
            <a:ext uri="{FF2B5EF4-FFF2-40B4-BE49-F238E27FC236}">
              <a16:creationId xmlns:a16="http://schemas.microsoft.com/office/drawing/2014/main" id="{00000000-0008-0000-0B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1" name="AutoShape 1">
          <a:extLst>
            <a:ext uri="{FF2B5EF4-FFF2-40B4-BE49-F238E27FC236}">
              <a16:creationId xmlns:a16="http://schemas.microsoft.com/office/drawing/2014/main" id="{00000000-0008-0000-0B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2" name="AutoShape 1">
          <a:extLst>
            <a:ext uri="{FF2B5EF4-FFF2-40B4-BE49-F238E27FC236}">
              <a16:creationId xmlns:a16="http://schemas.microsoft.com/office/drawing/2014/main" id="{00000000-0008-0000-0B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3" name="AutoShape 1">
          <a:extLst>
            <a:ext uri="{FF2B5EF4-FFF2-40B4-BE49-F238E27FC236}">
              <a16:creationId xmlns:a16="http://schemas.microsoft.com/office/drawing/2014/main" id="{00000000-0008-0000-0B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4" name="AutoShape 1">
          <a:extLst>
            <a:ext uri="{FF2B5EF4-FFF2-40B4-BE49-F238E27FC236}">
              <a16:creationId xmlns:a16="http://schemas.microsoft.com/office/drawing/2014/main" id="{00000000-0008-0000-0B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5" name="AutoShape 1">
          <a:extLst>
            <a:ext uri="{FF2B5EF4-FFF2-40B4-BE49-F238E27FC236}">
              <a16:creationId xmlns:a16="http://schemas.microsoft.com/office/drawing/2014/main" id="{00000000-0008-0000-0B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6" name="AutoShape 1">
          <a:extLst>
            <a:ext uri="{FF2B5EF4-FFF2-40B4-BE49-F238E27FC236}">
              <a16:creationId xmlns:a16="http://schemas.microsoft.com/office/drawing/2014/main" id="{00000000-0008-0000-0B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1197" name="AutoShape 1">
          <a:extLst>
            <a:ext uri="{FF2B5EF4-FFF2-40B4-BE49-F238E27FC236}">
              <a16:creationId xmlns:a16="http://schemas.microsoft.com/office/drawing/2014/main" id="{00000000-0008-0000-0B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2809875</xdr:colOff>
      <xdr:row>4</xdr:row>
      <xdr:rowOff>9525</xdr:rowOff>
    </xdr:from>
    <xdr:ext cx="140074" cy="152400"/>
    <xdr:sp macro="" textlink="">
      <xdr:nvSpPr>
        <xdr:cNvPr id="1198" name="AutoShape 1">
          <a:extLst>
            <a:ext uri="{FF2B5EF4-FFF2-40B4-BE49-F238E27FC236}">
              <a16:creationId xmlns:a16="http://schemas.microsoft.com/office/drawing/2014/main" id="{00000000-0008-0000-0B00-0000AE04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5010150" y="9144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199" name="AutoShape 1">
          <a:extLst>
            <a:ext uri="{FF2B5EF4-FFF2-40B4-BE49-F238E27FC236}">
              <a16:creationId xmlns:a16="http://schemas.microsoft.com/office/drawing/2014/main" id="{00000000-0008-0000-0B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0" name="AutoShape 1">
          <a:extLst>
            <a:ext uri="{FF2B5EF4-FFF2-40B4-BE49-F238E27FC236}">
              <a16:creationId xmlns:a16="http://schemas.microsoft.com/office/drawing/2014/main" id="{00000000-0008-0000-0B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1" name="AutoShape 1">
          <a:extLst>
            <a:ext uri="{FF2B5EF4-FFF2-40B4-BE49-F238E27FC236}">
              <a16:creationId xmlns:a16="http://schemas.microsoft.com/office/drawing/2014/main" id="{00000000-0008-0000-0B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2" name="AutoShape 1">
          <a:extLst>
            <a:ext uri="{FF2B5EF4-FFF2-40B4-BE49-F238E27FC236}">
              <a16:creationId xmlns:a16="http://schemas.microsoft.com/office/drawing/2014/main" id="{00000000-0008-0000-0B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3" name="AutoShape 1">
          <a:extLst>
            <a:ext uri="{FF2B5EF4-FFF2-40B4-BE49-F238E27FC236}">
              <a16:creationId xmlns:a16="http://schemas.microsoft.com/office/drawing/2014/main" id="{00000000-0008-0000-0B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4" name="AutoShape 1">
          <a:extLst>
            <a:ext uri="{FF2B5EF4-FFF2-40B4-BE49-F238E27FC236}">
              <a16:creationId xmlns:a16="http://schemas.microsoft.com/office/drawing/2014/main" id="{00000000-0008-0000-0B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5" name="AutoShape 1">
          <a:extLst>
            <a:ext uri="{FF2B5EF4-FFF2-40B4-BE49-F238E27FC236}">
              <a16:creationId xmlns:a16="http://schemas.microsoft.com/office/drawing/2014/main" id="{00000000-0008-0000-0B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6" name="AutoShape 1">
          <a:extLst>
            <a:ext uri="{FF2B5EF4-FFF2-40B4-BE49-F238E27FC236}">
              <a16:creationId xmlns:a16="http://schemas.microsoft.com/office/drawing/2014/main" id="{00000000-0008-0000-0B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7" name="AutoShape 1">
          <a:extLst>
            <a:ext uri="{FF2B5EF4-FFF2-40B4-BE49-F238E27FC236}">
              <a16:creationId xmlns:a16="http://schemas.microsoft.com/office/drawing/2014/main" id="{00000000-0008-0000-0B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8" name="AutoShape 1">
          <a:extLst>
            <a:ext uri="{FF2B5EF4-FFF2-40B4-BE49-F238E27FC236}">
              <a16:creationId xmlns:a16="http://schemas.microsoft.com/office/drawing/2014/main" id="{00000000-0008-0000-0B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09" name="AutoShape 1">
          <a:extLst>
            <a:ext uri="{FF2B5EF4-FFF2-40B4-BE49-F238E27FC236}">
              <a16:creationId xmlns:a16="http://schemas.microsoft.com/office/drawing/2014/main" id="{00000000-0008-0000-0B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210" name="AutoShape 1">
          <a:extLst>
            <a:ext uri="{FF2B5EF4-FFF2-40B4-BE49-F238E27FC236}">
              <a16:creationId xmlns:a16="http://schemas.microsoft.com/office/drawing/2014/main" id="{00000000-0008-0000-0B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1" name="AutoShape 1">
          <a:extLst>
            <a:ext uri="{FF2B5EF4-FFF2-40B4-BE49-F238E27FC236}">
              <a16:creationId xmlns:a16="http://schemas.microsoft.com/office/drawing/2014/main" id="{00000000-0008-0000-0B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2" name="AutoShape 1">
          <a:extLst>
            <a:ext uri="{FF2B5EF4-FFF2-40B4-BE49-F238E27FC236}">
              <a16:creationId xmlns:a16="http://schemas.microsoft.com/office/drawing/2014/main" id="{00000000-0008-0000-0B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3" name="AutoShape 1">
          <a:extLst>
            <a:ext uri="{FF2B5EF4-FFF2-40B4-BE49-F238E27FC236}">
              <a16:creationId xmlns:a16="http://schemas.microsoft.com/office/drawing/2014/main" id="{00000000-0008-0000-0B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4" name="AutoShape 1">
          <a:extLst>
            <a:ext uri="{FF2B5EF4-FFF2-40B4-BE49-F238E27FC236}">
              <a16:creationId xmlns:a16="http://schemas.microsoft.com/office/drawing/2014/main" id="{00000000-0008-0000-0B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5" name="AutoShape 1">
          <a:extLst>
            <a:ext uri="{FF2B5EF4-FFF2-40B4-BE49-F238E27FC236}">
              <a16:creationId xmlns:a16="http://schemas.microsoft.com/office/drawing/2014/main" id="{00000000-0008-0000-0B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6" name="AutoShape 1">
          <a:extLst>
            <a:ext uri="{FF2B5EF4-FFF2-40B4-BE49-F238E27FC236}">
              <a16:creationId xmlns:a16="http://schemas.microsoft.com/office/drawing/2014/main" id="{00000000-0008-0000-0B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7" name="AutoShape 1">
          <a:extLst>
            <a:ext uri="{FF2B5EF4-FFF2-40B4-BE49-F238E27FC236}">
              <a16:creationId xmlns:a16="http://schemas.microsoft.com/office/drawing/2014/main" id="{00000000-0008-0000-0B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8" name="AutoShape 1">
          <a:extLst>
            <a:ext uri="{FF2B5EF4-FFF2-40B4-BE49-F238E27FC236}">
              <a16:creationId xmlns:a16="http://schemas.microsoft.com/office/drawing/2014/main" id="{00000000-0008-0000-0B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19" name="AutoShape 1">
          <a:extLst>
            <a:ext uri="{FF2B5EF4-FFF2-40B4-BE49-F238E27FC236}">
              <a16:creationId xmlns:a16="http://schemas.microsoft.com/office/drawing/2014/main" id="{00000000-0008-0000-0B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0" name="AutoShape 1">
          <a:extLst>
            <a:ext uri="{FF2B5EF4-FFF2-40B4-BE49-F238E27FC236}">
              <a16:creationId xmlns:a16="http://schemas.microsoft.com/office/drawing/2014/main" id="{00000000-0008-0000-0B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1" name="AutoShape 1">
          <a:extLst>
            <a:ext uri="{FF2B5EF4-FFF2-40B4-BE49-F238E27FC236}">
              <a16:creationId xmlns:a16="http://schemas.microsoft.com/office/drawing/2014/main" id="{00000000-0008-0000-0B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2" name="AutoShape 1">
          <a:extLst>
            <a:ext uri="{FF2B5EF4-FFF2-40B4-BE49-F238E27FC236}">
              <a16:creationId xmlns:a16="http://schemas.microsoft.com/office/drawing/2014/main" id="{00000000-0008-0000-0B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3" name="AutoShape 1">
          <a:extLst>
            <a:ext uri="{FF2B5EF4-FFF2-40B4-BE49-F238E27FC236}">
              <a16:creationId xmlns:a16="http://schemas.microsoft.com/office/drawing/2014/main" id="{00000000-0008-0000-0B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4" name="AutoShape 1">
          <a:extLst>
            <a:ext uri="{FF2B5EF4-FFF2-40B4-BE49-F238E27FC236}">
              <a16:creationId xmlns:a16="http://schemas.microsoft.com/office/drawing/2014/main" id="{00000000-0008-0000-0B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5" name="AutoShape 1">
          <a:extLst>
            <a:ext uri="{FF2B5EF4-FFF2-40B4-BE49-F238E27FC236}">
              <a16:creationId xmlns:a16="http://schemas.microsoft.com/office/drawing/2014/main" id="{00000000-0008-0000-0B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6" name="AutoShape 1">
          <a:extLst>
            <a:ext uri="{FF2B5EF4-FFF2-40B4-BE49-F238E27FC236}">
              <a16:creationId xmlns:a16="http://schemas.microsoft.com/office/drawing/2014/main" id="{00000000-0008-0000-0B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7" name="AutoShape 1">
          <a:extLst>
            <a:ext uri="{FF2B5EF4-FFF2-40B4-BE49-F238E27FC236}">
              <a16:creationId xmlns:a16="http://schemas.microsoft.com/office/drawing/2014/main" id="{00000000-0008-0000-0B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8" name="AutoShape 1">
          <a:extLst>
            <a:ext uri="{FF2B5EF4-FFF2-40B4-BE49-F238E27FC236}">
              <a16:creationId xmlns:a16="http://schemas.microsoft.com/office/drawing/2014/main" id="{00000000-0008-0000-0B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29" name="AutoShape 1">
          <a:extLst>
            <a:ext uri="{FF2B5EF4-FFF2-40B4-BE49-F238E27FC236}">
              <a16:creationId xmlns:a16="http://schemas.microsoft.com/office/drawing/2014/main" id="{00000000-0008-0000-0B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0" name="AutoShape 1">
          <a:extLst>
            <a:ext uri="{FF2B5EF4-FFF2-40B4-BE49-F238E27FC236}">
              <a16:creationId xmlns:a16="http://schemas.microsoft.com/office/drawing/2014/main" id="{00000000-0008-0000-0B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1" name="AutoShape 1">
          <a:extLst>
            <a:ext uri="{FF2B5EF4-FFF2-40B4-BE49-F238E27FC236}">
              <a16:creationId xmlns:a16="http://schemas.microsoft.com/office/drawing/2014/main" id="{00000000-0008-0000-0B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2" name="AutoShape 1">
          <a:extLst>
            <a:ext uri="{FF2B5EF4-FFF2-40B4-BE49-F238E27FC236}">
              <a16:creationId xmlns:a16="http://schemas.microsoft.com/office/drawing/2014/main" id="{00000000-0008-0000-0B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3" name="AutoShape 1">
          <a:extLst>
            <a:ext uri="{FF2B5EF4-FFF2-40B4-BE49-F238E27FC236}">
              <a16:creationId xmlns:a16="http://schemas.microsoft.com/office/drawing/2014/main" id="{00000000-0008-0000-0B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4" name="AutoShape 1">
          <a:extLst>
            <a:ext uri="{FF2B5EF4-FFF2-40B4-BE49-F238E27FC236}">
              <a16:creationId xmlns:a16="http://schemas.microsoft.com/office/drawing/2014/main" id="{00000000-0008-0000-0B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5" name="AutoShape 1">
          <a:extLst>
            <a:ext uri="{FF2B5EF4-FFF2-40B4-BE49-F238E27FC236}">
              <a16:creationId xmlns:a16="http://schemas.microsoft.com/office/drawing/2014/main" id="{00000000-0008-0000-0B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6" name="AutoShape 1">
          <a:extLst>
            <a:ext uri="{FF2B5EF4-FFF2-40B4-BE49-F238E27FC236}">
              <a16:creationId xmlns:a16="http://schemas.microsoft.com/office/drawing/2014/main" id="{00000000-0008-0000-0B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7" name="AutoShape 1">
          <a:extLst>
            <a:ext uri="{FF2B5EF4-FFF2-40B4-BE49-F238E27FC236}">
              <a16:creationId xmlns:a16="http://schemas.microsoft.com/office/drawing/2014/main" id="{00000000-0008-0000-0B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8" name="AutoShape 1">
          <a:extLst>
            <a:ext uri="{FF2B5EF4-FFF2-40B4-BE49-F238E27FC236}">
              <a16:creationId xmlns:a16="http://schemas.microsoft.com/office/drawing/2014/main" id="{00000000-0008-0000-0B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39" name="AutoShape 1">
          <a:extLst>
            <a:ext uri="{FF2B5EF4-FFF2-40B4-BE49-F238E27FC236}">
              <a16:creationId xmlns:a16="http://schemas.microsoft.com/office/drawing/2014/main" id="{00000000-0008-0000-0B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297657" cy="323850"/>
    <xdr:sp macro="" textlink="">
      <xdr:nvSpPr>
        <xdr:cNvPr id="1240" name="AutoShape 1">
          <a:extLst>
            <a:ext uri="{FF2B5EF4-FFF2-40B4-BE49-F238E27FC236}">
              <a16:creationId xmlns:a16="http://schemas.microsoft.com/office/drawing/2014/main" id="{00000000-0008-0000-0B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2343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1" name="AutoShape 1">
          <a:extLst>
            <a:ext uri="{FF2B5EF4-FFF2-40B4-BE49-F238E27FC236}">
              <a16:creationId xmlns:a16="http://schemas.microsoft.com/office/drawing/2014/main" id="{00000000-0008-0000-0B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2" name="AutoShape 1">
          <a:extLst>
            <a:ext uri="{FF2B5EF4-FFF2-40B4-BE49-F238E27FC236}">
              <a16:creationId xmlns:a16="http://schemas.microsoft.com/office/drawing/2014/main" id="{00000000-0008-0000-0B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3" name="AutoShape 1">
          <a:extLst>
            <a:ext uri="{FF2B5EF4-FFF2-40B4-BE49-F238E27FC236}">
              <a16:creationId xmlns:a16="http://schemas.microsoft.com/office/drawing/2014/main" id="{00000000-0008-0000-0B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4" name="AutoShape 1">
          <a:extLst>
            <a:ext uri="{FF2B5EF4-FFF2-40B4-BE49-F238E27FC236}">
              <a16:creationId xmlns:a16="http://schemas.microsoft.com/office/drawing/2014/main" id="{00000000-0008-0000-0B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5" name="AutoShape 1">
          <a:extLst>
            <a:ext uri="{FF2B5EF4-FFF2-40B4-BE49-F238E27FC236}">
              <a16:creationId xmlns:a16="http://schemas.microsoft.com/office/drawing/2014/main" id="{00000000-0008-0000-0B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6" name="AutoShape 1">
          <a:extLst>
            <a:ext uri="{FF2B5EF4-FFF2-40B4-BE49-F238E27FC236}">
              <a16:creationId xmlns:a16="http://schemas.microsoft.com/office/drawing/2014/main" id="{00000000-0008-0000-0B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7" name="AutoShape 1">
          <a:extLst>
            <a:ext uri="{FF2B5EF4-FFF2-40B4-BE49-F238E27FC236}">
              <a16:creationId xmlns:a16="http://schemas.microsoft.com/office/drawing/2014/main" id="{00000000-0008-0000-0B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8" name="AutoShape 1">
          <a:extLst>
            <a:ext uri="{FF2B5EF4-FFF2-40B4-BE49-F238E27FC236}">
              <a16:creationId xmlns:a16="http://schemas.microsoft.com/office/drawing/2014/main" id="{00000000-0008-0000-0B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49" name="AutoShape 1">
          <a:extLst>
            <a:ext uri="{FF2B5EF4-FFF2-40B4-BE49-F238E27FC236}">
              <a16:creationId xmlns:a16="http://schemas.microsoft.com/office/drawing/2014/main" id="{00000000-0008-0000-0B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0" name="AutoShape 1">
          <a:extLst>
            <a:ext uri="{FF2B5EF4-FFF2-40B4-BE49-F238E27FC236}">
              <a16:creationId xmlns:a16="http://schemas.microsoft.com/office/drawing/2014/main" id="{00000000-0008-0000-0B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1" name="AutoShape 1">
          <a:extLst>
            <a:ext uri="{FF2B5EF4-FFF2-40B4-BE49-F238E27FC236}">
              <a16:creationId xmlns:a16="http://schemas.microsoft.com/office/drawing/2014/main" id="{00000000-0008-0000-0B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2" name="AutoShape 1">
          <a:extLst>
            <a:ext uri="{FF2B5EF4-FFF2-40B4-BE49-F238E27FC236}">
              <a16:creationId xmlns:a16="http://schemas.microsoft.com/office/drawing/2014/main" id="{00000000-0008-0000-0B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3" name="AutoShape 1">
          <a:extLst>
            <a:ext uri="{FF2B5EF4-FFF2-40B4-BE49-F238E27FC236}">
              <a16:creationId xmlns:a16="http://schemas.microsoft.com/office/drawing/2014/main" id="{00000000-0008-0000-0B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4" name="AutoShape 1">
          <a:extLst>
            <a:ext uri="{FF2B5EF4-FFF2-40B4-BE49-F238E27FC236}">
              <a16:creationId xmlns:a16="http://schemas.microsoft.com/office/drawing/2014/main" id="{00000000-0008-0000-0B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5" name="AutoShape 1">
          <a:extLst>
            <a:ext uri="{FF2B5EF4-FFF2-40B4-BE49-F238E27FC236}">
              <a16:creationId xmlns:a16="http://schemas.microsoft.com/office/drawing/2014/main" id="{00000000-0008-0000-0B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6" name="AutoShape 1">
          <a:extLst>
            <a:ext uri="{FF2B5EF4-FFF2-40B4-BE49-F238E27FC236}">
              <a16:creationId xmlns:a16="http://schemas.microsoft.com/office/drawing/2014/main" id="{00000000-0008-0000-0B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7" name="AutoShape 1">
          <a:extLst>
            <a:ext uri="{FF2B5EF4-FFF2-40B4-BE49-F238E27FC236}">
              <a16:creationId xmlns:a16="http://schemas.microsoft.com/office/drawing/2014/main" id="{00000000-0008-0000-0B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8" name="AutoShape 1">
          <a:extLst>
            <a:ext uri="{FF2B5EF4-FFF2-40B4-BE49-F238E27FC236}">
              <a16:creationId xmlns:a16="http://schemas.microsoft.com/office/drawing/2014/main" id="{00000000-0008-0000-0B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59" name="AutoShape 1">
          <a:extLst>
            <a:ext uri="{FF2B5EF4-FFF2-40B4-BE49-F238E27FC236}">
              <a16:creationId xmlns:a16="http://schemas.microsoft.com/office/drawing/2014/main" id="{00000000-0008-0000-0B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0" name="AutoShape 1">
          <a:extLst>
            <a:ext uri="{FF2B5EF4-FFF2-40B4-BE49-F238E27FC236}">
              <a16:creationId xmlns:a16="http://schemas.microsoft.com/office/drawing/2014/main" id="{00000000-0008-0000-0B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1" name="AutoShape 1">
          <a:extLst>
            <a:ext uri="{FF2B5EF4-FFF2-40B4-BE49-F238E27FC236}">
              <a16:creationId xmlns:a16="http://schemas.microsoft.com/office/drawing/2014/main" id="{00000000-0008-0000-0B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2" name="AutoShape 1">
          <a:extLst>
            <a:ext uri="{FF2B5EF4-FFF2-40B4-BE49-F238E27FC236}">
              <a16:creationId xmlns:a16="http://schemas.microsoft.com/office/drawing/2014/main" id="{00000000-0008-0000-0B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3" name="AutoShape 1">
          <a:extLst>
            <a:ext uri="{FF2B5EF4-FFF2-40B4-BE49-F238E27FC236}">
              <a16:creationId xmlns:a16="http://schemas.microsoft.com/office/drawing/2014/main" id="{00000000-0008-0000-0B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4" name="AutoShape 1">
          <a:extLst>
            <a:ext uri="{FF2B5EF4-FFF2-40B4-BE49-F238E27FC236}">
              <a16:creationId xmlns:a16="http://schemas.microsoft.com/office/drawing/2014/main" id="{00000000-0008-0000-0B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5" name="AutoShape 1">
          <a:extLst>
            <a:ext uri="{FF2B5EF4-FFF2-40B4-BE49-F238E27FC236}">
              <a16:creationId xmlns:a16="http://schemas.microsoft.com/office/drawing/2014/main" id="{00000000-0008-0000-0B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6" name="AutoShape 1">
          <a:extLst>
            <a:ext uri="{FF2B5EF4-FFF2-40B4-BE49-F238E27FC236}">
              <a16:creationId xmlns:a16="http://schemas.microsoft.com/office/drawing/2014/main" id="{00000000-0008-0000-0B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7" name="AutoShape 1">
          <a:extLst>
            <a:ext uri="{FF2B5EF4-FFF2-40B4-BE49-F238E27FC236}">
              <a16:creationId xmlns:a16="http://schemas.microsoft.com/office/drawing/2014/main" id="{00000000-0008-0000-0B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8" name="AutoShape 1">
          <a:extLst>
            <a:ext uri="{FF2B5EF4-FFF2-40B4-BE49-F238E27FC236}">
              <a16:creationId xmlns:a16="http://schemas.microsoft.com/office/drawing/2014/main" id="{00000000-0008-0000-0B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69" name="AutoShape 1">
          <a:extLst>
            <a:ext uri="{FF2B5EF4-FFF2-40B4-BE49-F238E27FC236}">
              <a16:creationId xmlns:a16="http://schemas.microsoft.com/office/drawing/2014/main" id="{00000000-0008-0000-0B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0" name="AutoShape 1">
          <a:extLst>
            <a:ext uri="{FF2B5EF4-FFF2-40B4-BE49-F238E27FC236}">
              <a16:creationId xmlns:a16="http://schemas.microsoft.com/office/drawing/2014/main" id="{00000000-0008-0000-0B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1" name="AutoShape 1">
          <a:extLst>
            <a:ext uri="{FF2B5EF4-FFF2-40B4-BE49-F238E27FC236}">
              <a16:creationId xmlns:a16="http://schemas.microsoft.com/office/drawing/2014/main" id="{00000000-0008-0000-0B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2" name="AutoShape 1">
          <a:extLst>
            <a:ext uri="{FF2B5EF4-FFF2-40B4-BE49-F238E27FC236}">
              <a16:creationId xmlns:a16="http://schemas.microsoft.com/office/drawing/2014/main" id="{00000000-0008-0000-0B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3" name="AutoShape 1">
          <a:extLst>
            <a:ext uri="{FF2B5EF4-FFF2-40B4-BE49-F238E27FC236}">
              <a16:creationId xmlns:a16="http://schemas.microsoft.com/office/drawing/2014/main" id="{00000000-0008-0000-0B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4" name="AutoShape 1">
          <a:extLst>
            <a:ext uri="{FF2B5EF4-FFF2-40B4-BE49-F238E27FC236}">
              <a16:creationId xmlns:a16="http://schemas.microsoft.com/office/drawing/2014/main" id="{00000000-0008-0000-0B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5" name="AutoShape 1">
          <a:extLst>
            <a:ext uri="{FF2B5EF4-FFF2-40B4-BE49-F238E27FC236}">
              <a16:creationId xmlns:a16="http://schemas.microsoft.com/office/drawing/2014/main" id="{00000000-0008-0000-0B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6" name="AutoShape 1">
          <a:extLst>
            <a:ext uri="{FF2B5EF4-FFF2-40B4-BE49-F238E27FC236}">
              <a16:creationId xmlns:a16="http://schemas.microsoft.com/office/drawing/2014/main" id="{00000000-0008-0000-0B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7" name="AutoShape 1">
          <a:extLst>
            <a:ext uri="{FF2B5EF4-FFF2-40B4-BE49-F238E27FC236}">
              <a16:creationId xmlns:a16="http://schemas.microsoft.com/office/drawing/2014/main" id="{00000000-0008-0000-0B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8" name="AutoShape 1">
          <a:extLst>
            <a:ext uri="{FF2B5EF4-FFF2-40B4-BE49-F238E27FC236}">
              <a16:creationId xmlns:a16="http://schemas.microsoft.com/office/drawing/2014/main" id="{00000000-0008-0000-0B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79" name="AutoShape 1">
          <a:extLst>
            <a:ext uri="{FF2B5EF4-FFF2-40B4-BE49-F238E27FC236}">
              <a16:creationId xmlns:a16="http://schemas.microsoft.com/office/drawing/2014/main" id="{00000000-0008-0000-0B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0" name="AutoShape 1">
          <a:extLst>
            <a:ext uri="{FF2B5EF4-FFF2-40B4-BE49-F238E27FC236}">
              <a16:creationId xmlns:a16="http://schemas.microsoft.com/office/drawing/2014/main" id="{00000000-0008-0000-0B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1" name="AutoShape 1">
          <a:extLst>
            <a:ext uri="{FF2B5EF4-FFF2-40B4-BE49-F238E27FC236}">
              <a16:creationId xmlns:a16="http://schemas.microsoft.com/office/drawing/2014/main" id="{00000000-0008-0000-0B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2" name="AutoShape 1">
          <a:extLst>
            <a:ext uri="{FF2B5EF4-FFF2-40B4-BE49-F238E27FC236}">
              <a16:creationId xmlns:a16="http://schemas.microsoft.com/office/drawing/2014/main" id="{00000000-0008-0000-0B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3" name="AutoShape 1">
          <a:extLst>
            <a:ext uri="{FF2B5EF4-FFF2-40B4-BE49-F238E27FC236}">
              <a16:creationId xmlns:a16="http://schemas.microsoft.com/office/drawing/2014/main" id="{00000000-0008-0000-0B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4" name="AutoShape 1">
          <a:extLst>
            <a:ext uri="{FF2B5EF4-FFF2-40B4-BE49-F238E27FC236}">
              <a16:creationId xmlns:a16="http://schemas.microsoft.com/office/drawing/2014/main" id="{00000000-0008-0000-0B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5" name="AutoShape 1">
          <a:extLst>
            <a:ext uri="{FF2B5EF4-FFF2-40B4-BE49-F238E27FC236}">
              <a16:creationId xmlns:a16="http://schemas.microsoft.com/office/drawing/2014/main" id="{00000000-0008-0000-0B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6" name="AutoShape 1">
          <a:extLst>
            <a:ext uri="{FF2B5EF4-FFF2-40B4-BE49-F238E27FC236}">
              <a16:creationId xmlns:a16="http://schemas.microsoft.com/office/drawing/2014/main" id="{00000000-0008-0000-0B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7" name="AutoShape 1">
          <a:extLst>
            <a:ext uri="{FF2B5EF4-FFF2-40B4-BE49-F238E27FC236}">
              <a16:creationId xmlns:a16="http://schemas.microsoft.com/office/drawing/2014/main" id="{00000000-0008-0000-0B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8" name="AutoShape 1">
          <a:extLst>
            <a:ext uri="{FF2B5EF4-FFF2-40B4-BE49-F238E27FC236}">
              <a16:creationId xmlns:a16="http://schemas.microsoft.com/office/drawing/2014/main" id="{00000000-0008-0000-0B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89" name="AutoShape 1">
          <a:extLst>
            <a:ext uri="{FF2B5EF4-FFF2-40B4-BE49-F238E27FC236}">
              <a16:creationId xmlns:a16="http://schemas.microsoft.com/office/drawing/2014/main" id="{00000000-0008-0000-0B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0" name="AutoShape 1">
          <a:extLst>
            <a:ext uri="{FF2B5EF4-FFF2-40B4-BE49-F238E27FC236}">
              <a16:creationId xmlns:a16="http://schemas.microsoft.com/office/drawing/2014/main" id="{00000000-0008-0000-0B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1" name="AutoShape 1">
          <a:extLst>
            <a:ext uri="{FF2B5EF4-FFF2-40B4-BE49-F238E27FC236}">
              <a16:creationId xmlns:a16="http://schemas.microsoft.com/office/drawing/2014/main" id="{00000000-0008-0000-0B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2" name="AutoShape 1">
          <a:extLst>
            <a:ext uri="{FF2B5EF4-FFF2-40B4-BE49-F238E27FC236}">
              <a16:creationId xmlns:a16="http://schemas.microsoft.com/office/drawing/2014/main" id="{00000000-0008-0000-0B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3" name="AutoShape 1">
          <a:extLst>
            <a:ext uri="{FF2B5EF4-FFF2-40B4-BE49-F238E27FC236}">
              <a16:creationId xmlns:a16="http://schemas.microsoft.com/office/drawing/2014/main" id="{00000000-0008-0000-0B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4" name="AutoShape 1">
          <a:extLst>
            <a:ext uri="{FF2B5EF4-FFF2-40B4-BE49-F238E27FC236}">
              <a16:creationId xmlns:a16="http://schemas.microsoft.com/office/drawing/2014/main" id="{00000000-0008-0000-0B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5" name="AutoShape 1">
          <a:extLst>
            <a:ext uri="{FF2B5EF4-FFF2-40B4-BE49-F238E27FC236}">
              <a16:creationId xmlns:a16="http://schemas.microsoft.com/office/drawing/2014/main" id="{00000000-0008-0000-0B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6" name="AutoShape 1">
          <a:extLst>
            <a:ext uri="{FF2B5EF4-FFF2-40B4-BE49-F238E27FC236}">
              <a16:creationId xmlns:a16="http://schemas.microsoft.com/office/drawing/2014/main" id="{00000000-0008-0000-0B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7" name="AutoShape 1">
          <a:extLst>
            <a:ext uri="{FF2B5EF4-FFF2-40B4-BE49-F238E27FC236}">
              <a16:creationId xmlns:a16="http://schemas.microsoft.com/office/drawing/2014/main" id="{00000000-0008-0000-0B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8" name="AutoShape 1">
          <a:extLst>
            <a:ext uri="{FF2B5EF4-FFF2-40B4-BE49-F238E27FC236}">
              <a16:creationId xmlns:a16="http://schemas.microsoft.com/office/drawing/2014/main" id="{00000000-0008-0000-0B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299" name="AutoShape 1">
          <a:extLst>
            <a:ext uri="{FF2B5EF4-FFF2-40B4-BE49-F238E27FC236}">
              <a16:creationId xmlns:a16="http://schemas.microsoft.com/office/drawing/2014/main" id="{00000000-0008-0000-0B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0" name="AutoShape 1">
          <a:extLst>
            <a:ext uri="{FF2B5EF4-FFF2-40B4-BE49-F238E27FC236}">
              <a16:creationId xmlns:a16="http://schemas.microsoft.com/office/drawing/2014/main" id="{00000000-0008-0000-0B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1" name="AutoShape 1">
          <a:extLst>
            <a:ext uri="{FF2B5EF4-FFF2-40B4-BE49-F238E27FC236}">
              <a16:creationId xmlns:a16="http://schemas.microsoft.com/office/drawing/2014/main" id="{00000000-0008-0000-0B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2" name="AutoShape 1">
          <a:extLst>
            <a:ext uri="{FF2B5EF4-FFF2-40B4-BE49-F238E27FC236}">
              <a16:creationId xmlns:a16="http://schemas.microsoft.com/office/drawing/2014/main" id="{00000000-0008-0000-0B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3" name="AutoShape 1">
          <a:extLst>
            <a:ext uri="{FF2B5EF4-FFF2-40B4-BE49-F238E27FC236}">
              <a16:creationId xmlns:a16="http://schemas.microsoft.com/office/drawing/2014/main" id="{00000000-0008-0000-0B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4" name="AutoShape 1">
          <a:extLst>
            <a:ext uri="{FF2B5EF4-FFF2-40B4-BE49-F238E27FC236}">
              <a16:creationId xmlns:a16="http://schemas.microsoft.com/office/drawing/2014/main" id="{00000000-0008-0000-0B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5" name="AutoShape 1">
          <a:extLst>
            <a:ext uri="{FF2B5EF4-FFF2-40B4-BE49-F238E27FC236}">
              <a16:creationId xmlns:a16="http://schemas.microsoft.com/office/drawing/2014/main" id="{00000000-0008-0000-0B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6" name="AutoShape 1">
          <a:extLst>
            <a:ext uri="{FF2B5EF4-FFF2-40B4-BE49-F238E27FC236}">
              <a16:creationId xmlns:a16="http://schemas.microsoft.com/office/drawing/2014/main" id="{00000000-0008-0000-0B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7" name="AutoShape 1">
          <a:extLst>
            <a:ext uri="{FF2B5EF4-FFF2-40B4-BE49-F238E27FC236}">
              <a16:creationId xmlns:a16="http://schemas.microsoft.com/office/drawing/2014/main" id="{00000000-0008-0000-0B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8" name="AutoShape 1">
          <a:extLst>
            <a:ext uri="{FF2B5EF4-FFF2-40B4-BE49-F238E27FC236}">
              <a16:creationId xmlns:a16="http://schemas.microsoft.com/office/drawing/2014/main" id="{00000000-0008-0000-0B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09" name="AutoShape 1">
          <a:extLst>
            <a:ext uri="{FF2B5EF4-FFF2-40B4-BE49-F238E27FC236}">
              <a16:creationId xmlns:a16="http://schemas.microsoft.com/office/drawing/2014/main" id="{00000000-0008-0000-0B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0" name="AutoShape 1">
          <a:extLst>
            <a:ext uri="{FF2B5EF4-FFF2-40B4-BE49-F238E27FC236}">
              <a16:creationId xmlns:a16="http://schemas.microsoft.com/office/drawing/2014/main" id="{00000000-0008-0000-0B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1" name="AutoShape 1">
          <a:extLst>
            <a:ext uri="{FF2B5EF4-FFF2-40B4-BE49-F238E27FC236}">
              <a16:creationId xmlns:a16="http://schemas.microsoft.com/office/drawing/2014/main" id="{00000000-0008-0000-0B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2" name="AutoShape 1">
          <a:extLst>
            <a:ext uri="{FF2B5EF4-FFF2-40B4-BE49-F238E27FC236}">
              <a16:creationId xmlns:a16="http://schemas.microsoft.com/office/drawing/2014/main" id="{00000000-0008-0000-0B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3" name="AutoShape 1">
          <a:extLst>
            <a:ext uri="{FF2B5EF4-FFF2-40B4-BE49-F238E27FC236}">
              <a16:creationId xmlns:a16="http://schemas.microsoft.com/office/drawing/2014/main" id="{00000000-0008-0000-0B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4" name="AutoShape 1">
          <a:extLst>
            <a:ext uri="{FF2B5EF4-FFF2-40B4-BE49-F238E27FC236}">
              <a16:creationId xmlns:a16="http://schemas.microsoft.com/office/drawing/2014/main" id="{00000000-0008-0000-0B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5" name="AutoShape 1">
          <a:extLst>
            <a:ext uri="{FF2B5EF4-FFF2-40B4-BE49-F238E27FC236}">
              <a16:creationId xmlns:a16="http://schemas.microsoft.com/office/drawing/2014/main" id="{00000000-0008-0000-0B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6" name="AutoShape 1">
          <a:extLst>
            <a:ext uri="{FF2B5EF4-FFF2-40B4-BE49-F238E27FC236}">
              <a16:creationId xmlns:a16="http://schemas.microsoft.com/office/drawing/2014/main" id="{00000000-0008-0000-0B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7" name="AutoShape 1">
          <a:extLst>
            <a:ext uri="{FF2B5EF4-FFF2-40B4-BE49-F238E27FC236}">
              <a16:creationId xmlns:a16="http://schemas.microsoft.com/office/drawing/2014/main" id="{00000000-0008-0000-0B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8" name="AutoShape 1">
          <a:extLst>
            <a:ext uri="{FF2B5EF4-FFF2-40B4-BE49-F238E27FC236}">
              <a16:creationId xmlns:a16="http://schemas.microsoft.com/office/drawing/2014/main" id="{00000000-0008-0000-0B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19" name="AutoShape 1">
          <a:extLst>
            <a:ext uri="{FF2B5EF4-FFF2-40B4-BE49-F238E27FC236}">
              <a16:creationId xmlns:a16="http://schemas.microsoft.com/office/drawing/2014/main" id="{00000000-0008-0000-0B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0" name="AutoShape 1">
          <a:extLst>
            <a:ext uri="{FF2B5EF4-FFF2-40B4-BE49-F238E27FC236}">
              <a16:creationId xmlns:a16="http://schemas.microsoft.com/office/drawing/2014/main" id="{00000000-0008-0000-0B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1" name="AutoShape 1">
          <a:extLst>
            <a:ext uri="{FF2B5EF4-FFF2-40B4-BE49-F238E27FC236}">
              <a16:creationId xmlns:a16="http://schemas.microsoft.com/office/drawing/2014/main" id="{00000000-0008-0000-0B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2" name="AutoShape 1">
          <a:extLst>
            <a:ext uri="{FF2B5EF4-FFF2-40B4-BE49-F238E27FC236}">
              <a16:creationId xmlns:a16="http://schemas.microsoft.com/office/drawing/2014/main" id="{00000000-0008-0000-0B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3" name="AutoShape 1">
          <a:extLst>
            <a:ext uri="{FF2B5EF4-FFF2-40B4-BE49-F238E27FC236}">
              <a16:creationId xmlns:a16="http://schemas.microsoft.com/office/drawing/2014/main" id="{00000000-0008-0000-0B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4" name="AutoShape 1">
          <a:extLst>
            <a:ext uri="{FF2B5EF4-FFF2-40B4-BE49-F238E27FC236}">
              <a16:creationId xmlns:a16="http://schemas.microsoft.com/office/drawing/2014/main" id="{00000000-0008-0000-0B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5" name="AutoShape 1">
          <a:extLst>
            <a:ext uri="{FF2B5EF4-FFF2-40B4-BE49-F238E27FC236}">
              <a16:creationId xmlns:a16="http://schemas.microsoft.com/office/drawing/2014/main" id="{00000000-0008-0000-0B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6" name="AutoShape 1">
          <a:extLst>
            <a:ext uri="{FF2B5EF4-FFF2-40B4-BE49-F238E27FC236}">
              <a16:creationId xmlns:a16="http://schemas.microsoft.com/office/drawing/2014/main" id="{00000000-0008-0000-0B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7" name="AutoShape 1">
          <a:extLst>
            <a:ext uri="{FF2B5EF4-FFF2-40B4-BE49-F238E27FC236}">
              <a16:creationId xmlns:a16="http://schemas.microsoft.com/office/drawing/2014/main" id="{00000000-0008-0000-0B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8" name="AutoShape 1">
          <a:extLst>
            <a:ext uri="{FF2B5EF4-FFF2-40B4-BE49-F238E27FC236}">
              <a16:creationId xmlns:a16="http://schemas.microsoft.com/office/drawing/2014/main" id="{00000000-0008-0000-0B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29" name="AutoShape 1">
          <a:extLst>
            <a:ext uri="{FF2B5EF4-FFF2-40B4-BE49-F238E27FC236}">
              <a16:creationId xmlns:a16="http://schemas.microsoft.com/office/drawing/2014/main" id="{00000000-0008-0000-0B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0" name="AutoShape 1">
          <a:extLst>
            <a:ext uri="{FF2B5EF4-FFF2-40B4-BE49-F238E27FC236}">
              <a16:creationId xmlns:a16="http://schemas.microsoft.com/office/drawing/2014/main" id="{00000000-0008-0000-0B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1" name="AutoShape 1">
          <a:extLst>
            <a:ext uri="{FF2B5EF4-FFF2-40B4-BE49-F238E27FC236}">
              <a16:creationId xmlns:a16="http://schemas.microsoft.com/office/drawing/2014/main" id="{00000000-0008-0000-0B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2" name="AutoShape 1">
          <a:extLst>
            <a:ext uri="{FF2B5EF4-FFF2-40B4-BE49-F238E27FC236}">
              <a16:creationId xmlns:a16="http://schemas.microsoft.com/office/drawing/2014/main" id="{00000000-0008-0000-0B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3" name="AutoShape 1">
          <a:extLst>
            <a:ext uri="{FF2B5EF4-FFF2-40B4-BE49-F238E27FC236}">
              <a16:creationId xmlns:a16="http://schemas.microsoft.com/office/drawing/2014/main" id="{00000000-0008-0000-0B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4" name="AutoShape 1">
          <a:extLst>
            <a:ext uri="{FF2B5EF4-FFF2-40B4-BE49-F238E27FC236}">
              <a16:creationId xmlns:a16="http://schemas.microsoft.com/office/drawing/2014/main" id="{00000000-0008-0000-0B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5" name="AutoShape 1">
          <a:extLst>
            <a:ext uri="{FF2B5EF4-FFF2-40B4-BE49-F238E27FC236}">
              <a16:creationId xmlns:a16="http://schemas.microsoft.com/office/drawing/2014/main" id="{00000000-0008-0000-0B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6" name="AutoShape 1">
          <a:extLst>
            <a:ext uri="{FF2B5EF4-FFF2-40B4-BE49-F238E27FC236}">
              <a16:creationId xmlns:a16="http://schemas.microsoft.com/office/drawing/2014/main" id="{00000000-0008-0000-0B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7" name="AutoShape 1">
          <a:extLst>
            <a:ext uri="{FF2B5EF4-FFF2-40B4-BE49-F238E27FC236}">
              <a16:creationId xmlns:a16="http://schemas.microsoft.com/office/drawing/2014/main" id="{00000000-0008-0000-0B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8" name="AutoShape 1">
          <a:extLst>
            <a:ext uri="{FF2B5EF4-FFF2-40B4-BE49-F238E27FC236}">
              <a16:creationId xmlns:a16="http://schemas.microsoft.com/office/drawing/2014/main" id="{00000000-0008-0000-0B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39" name="AutoShape 1">
          <a:extLst>
            <a:ext uri="{FF2B5EF4-FFF2-40B4-BE49-F238E27FC236}">
              <a16:creationId xmlns:a16="http://schemas.microsoft.com/office/drawing/2014/main" id="{00000000-0008-0000-0B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40" name="AutoShape 1">
          <a:extLst>
            <a:ext uri="{FF2B5EF4-FFF2-40B4-BE49-F238E27FC236}">
              <a16:creationId xmlns:a16="http://schemas.microsoft.com/office/drawing/2014/main" id="{00000000-0008-0000-0B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297657" cy="323850"/>
    <xdr:sp macro="" textlink="">
      <xdr:nvSpPr>
        <xdr:cNvPr id="1341" name="AutoShape 1">
          <a:extLst>
            <a:ext uri="{FF2B5EF4-FFF2-40B4-BE49-F238E27FC236}">
              <a16:creationId xmlns:a16="http://schemas.microsoft.com/office/drawing/2014/main" id="{00000000-0008-0000-0B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2" name="AutoShape 1">
          <a:extLst>
            <a:ext uri="{FF2B5EF4-FFF2-40B4-BE49-F238E27FC236}">
              <a16:creationId xmlns:a16="http://schemas.microsoft.com/office/drawing/2014/main" id="{00000000-0008-0000-0B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3" name="AutoShape 1">
          <a:extLst>
            <a:ext uri="{FF2B5EF4-FFF2-40B4-BE49-F238E27FC236}">
              <a16:creationId xmlns:a16="http://schemas.microsoft.com/office/drawing/2014/main" id="{00000000-0008-0000-0B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4" name="AutoShape 1">
          <a:extLst>
            <a:ext uri="{FF2B5EF4-FFF2-40B4-BE49-F238E27FC236}">
              <a16:creationId xmlns:a16="http://schemas.microsoft.com/office/drawing/2014/main" id="{00000000-0008-0000-0B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5" name="AutoShape 1">
          <a:extLst>
            <a:ext uri="{FF2B5EF4-FFF2-40B4-BE49-F238E27FC236}">
              <a16:creationId xmlns:a16="http://schemas.microsoft.com/office/drawing/2014/main" id="{00000000-0008-0000-0B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6" name="AutoShape 1">
          <a:extLst>
            <a:ext uri="{FF2B5EF4-FFF2-40B4-BE49-F238E27FC236}">
              <a16:creationId xmlns:a16="http://schemas.microsoft.com/office/drawing/2014/main" id="{00000000-0008-0000-0B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7" name="AutoShape 1">
          <a:extLst>
            <a:ext uri="{FF2B5EF4-FFF2-40B4-BE49-F238E27FC236}">
              <a16:creationId xmlns:a16="http://schemas.microsoft.com/office/drawing/2014/main" id="{00000000-0008-0000-0B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8" name="AutoShape 1">
          <a:extLst>
            <a:ext uri="{FF2B5EF4-FFF2-40B4-BE49-F238E27FC236}">
              <a16:creationId xmlns:a16="http://schemas.microsoft.com/office/drawing/2014/main" id="{00000000-0008-0000-0B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49" name="AutoShape 1">
          <a:extLst>
            <a:ext uri="{FF2B5EF4-FFF2-40B4-BE49-F238E27FC236}">
              <a16:creationId xmlns:a16="http://schemas.microsoft.com/office/drawing/2014/main" id="{00000000-0008-0000-0B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0" name="AutoShape 1">
          <a:extLst>
            <a:ext uri="{FF2B5EF4-FFF2-40B4-BE49-F238E27FC236}">
              <a16:creationId xmlns:a16="http://schemas.microsoft.com/office/drawing/2014/main" id="{00000000-0008-0000-0B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1" name="AutoShape 1">
          <a:extLst>
            <a:ext uri="{FF2B5EF4-FFF2-40B4-BE49-F238E27FC236}">
              <a16:creationId xmlns:a16="http://schemas.microsoft.com/office/drawing/2014/main" id="{00000000-0008-0000-0B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2" name="AutoShape 1">
          <a:extLst>
            <a:ext uri="{FF2B5EF4-FFF2-40B4-BE49-F238E27FC236}">
              <a16:creationId xmlns:a16="http://schemas.microsoft.com/office/drawing/2014/main" id="{00000000-0008-0000-0B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3" name="AutoShape 1">
          <a:extLst>
            <a:ext uri="{FF2B5EF4-FFF2-40B4-BE49-F238E27FC236}">
              <a16:creationId xmlns:a16="http://schemas.microsoft.com/office/drawing/2014/main" id="{00000000-0008-0000-0B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4" name="AutoShape 1">
          <a:extLst>
            <a:ext uri="{FF2B5EF4-FFF2-40B4-BE49-F238E27FC236}">
              <a16:creationId xmlns:a16="http://schemas.microsoft.com/office/drawing/2014/main" id="{00000000-0008-0000-0B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5" name="AutoShape 1">
          <a:extLst>
            <a:ext uri="{FF2B5EF4-FFF2-40B4-BE49-F238E27FC236}">
              <a16:creationId xmlns:a16="http://schemas.microsoft.com/office/drawing/2014/main" id="{00000000-0008-0000-0B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6" name="AutoShape 1">
          <a:extLst>
            <a:ext uri="{FF2B5EF4-FFF2-40B4-BE49-F238E27FC236}">
              <a16:creationId xmlns:a16="http://schemas.microsoft.com/office/drawing/2014/main" id="{00000000-0008-0000-0B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7" name="AutoShape 1">
          <a:extLst>
            <a:ext uri="{FF2B5EF4-FFF2-40B4-BE49-F238E27FC236}">
              <a16:creationId xmlns:a16="http://schemas.microsoft.com/office/drawing/2014/main" id="{00000000-0008-0000-0B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8" name="AutoShape 1">
          <a:extLst>
            <a:ext uri="{FF2B5EF4-FFF2-40B4-BE49-F238E27FC236}">
              <a16:creationId xmlns:a16="http://schemas.microsoft.com/office/drawing/2014/main" id="{00000000-0008-0000-0B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59" name="AutoShape 1">
          <a:extLst>
            <a:ext uri="{FF2B5EF4-FFF2-40B4-BE49-F238E27FC236}">
              <a16:creationId xmlns:a16="http://schemas.microsoft.com/office/drawing/2014/main" id="{00000000-0008-0000-0B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0" name="AutoShape 1">
          <a:extLst>
            <a:ext uri="{FF2B5EF4-FFF2-40B4-BE49-F238E27FC236}">
              <a16:creationId xmlns:a16="http://schemas.microsoft.com/office/drawing/2014/main" id="{00000000-0008-0000-0B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1" name="AutoShape 1">
          <a:extLst>
            <a:ext uri="{FF2B5EF4-FFF2-40B4-BE49-F238E27FC236}">
              <a16:creationId xmlns:a16="http://schemas.microsoft.com/office/drawing/2014/main" id="{00000000-0008-0000-0B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2" name="AutoShape 1">
          <a:extLst>
            <a:ext uri="{FF2B5EF4-FFF2-40B4-BE49-F238E27FC236}">
              <a16:creationId xmlns:a16="http://schemas.microsoft.com/office/drawing/2014/main" id="{00000000-0008-0000-0B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3" name="AutoShape 1">
          <a:extLst>
            <a:ext uri="{FF2B5EF4-FFF2-40B4-BE49-F238E27FC236}">
              <a16:creationId xmlns:a16="http://schemas.microsoft.com/office/drawing/2014/main" id="{00000000-0008-0000-0B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4" name="AutoShape 1">
          <a:extLst>
            <a:ext uri="{FF2B5EF4-FFF2-40B4-BE49-F238E27FC236}">
              <a16:creationId xmlns:a16="http://schemas.microsoft.com/office/drawing/2014/main" id="{00000000-0008-0000-0B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5" name="AutoShape 1">
          <a:extLst>
            <a:ext uri="{FF2B5EF4-FFF2-40B4-BE49-F238E27FC236}">
              <a16:creationId xmlns:a16="http://schemas.microsoft.com/office/drawing/2014/main" id="{00000000-0008-0000-0B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6" name="AutoShape 1">
          <a:extLst>
            <a:ext uri="{FF2B5EF4-FFF2-40B4-BE49-F238E27FC236}">
              <a16:creationId xmlns:a16="http://schemas.microsoft.com/office/drawing/2014/main" id="{00000000-0008-0000-0B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7" name="AutoShape 1">
          <a:extLst>
            <a:ext uri="{FF2B5EF4-FFF2-40B4-BE49-F238E27FC236}">
              <a16:creationId xmlns:a16="http://schemas.microsoft.com/office/drawing/2014/main" id="{00000000-0008-0000-0B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8" name="AutoShape 1">
          <a:extLst>
            <a:ext uri="{FF2B5EF4-FFF2-40B4-BE49-F238E27FC236}">
              <a16:creationId xmlns:a16="http://schemas.microsoft.com/office/drawing/2014/main" id="{00000000-0008-0000-0B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69" name="AutoShape 1">
          <a:extLst>
            <a:ext uri="{FF2B5EF4-FFF2-40B4-BE49-F238E27FC236}">
              <a16:creationId xmlns:a16="http://schemas.microsoft.com/office/drawing/2014/main" id="{00000000-0008-0000-0B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0" name="AutoShape 1">
          <a:extLst>
            <a:ext uri="{FF2B5EF4-FFF2-40B4-BE49-F238E27FC236}">
              <a16:creationId xmlns:a16="http://schemas.microsoft.com/office/drawing/2014/main" id="{00000000-0008-0000-0B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1" name="AutoShape 1">
          <a:extLst>
            <a:ext uri="{FF2B5EF4-FFF2-40B4-BE49-F238E27FC236}">
              <a16:creationId xmlns:a16="http://schemas.microsoft.com/office/drawing/2014/main" id="{00000000-0008-0000-0B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2" name="AutoShape 1">
          <a:extLst>
            <a:ext uri="{FF2B5EF4-FFF2-40B4-BE49-F238E27FC236}">
              <a16:creationId xmlns:a16="http://schemas.microsoft.com/office/drawing/2014/main" id="{00000000-0008-0000-0B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3" name="AutoShape 1">
          <a:extLst>
            <a:ext uri="{FF2B5EF4-FFF2-40B4-BE49-F238E27FC236}">
              <a16:creationId xmlns:a16="http://schemas.microsoft.com/office/drawing/2014/main" id="{00000000-0008-0000-0B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4" name="AutoShape 1">
          <a:extLst>
            <a:ext uri="{FF2B5EF4-FFF2-40B4-BE49-F238E27FC236}">
              <a16:creationId xmlns:a16="http://schemas.microsoft.com/office/drawing/2014/main" id="{00000000-0008-0000-0B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5" name="AutoShape 1">
          <a:extLst>
            <a:ext uri="{FF2B5EF4-FFF2-40B4-BE49-F238E27FC236}">
              <a16:creationId xmlns:a16="http://schemas.microsoft.com/office/drawing/2014/main" id="{00000000-0008-0000-0B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0</xdr:rowOff>
    </xdr:from>
    <xdr:ext cx="297657" cy="323850"/>
    <xdr:sp macro="" textlink="">
      <xdr:nvSpPr>
        <xdr:cNvPr id="1376" name="AutoShape 1">
          <a:extLst>
            <a:ext uri="{FF2B5EF4-FFF2-40B4-BE49-F238E27FC236}">
              <a16:creationId xmlns:a16="http://schemas.microsoft.com/office/drawing/2014/main" id="{00000000-0008-0000-0B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</xdr:row>
      <xdr:rowOff>28575</xdr:rowOff>
    </xdr:from>
    <xdr:ext cx="297657" cy="323850"/>
    <xdr:sp macro="" textlink="">
      <xdr:nvSpPr>
        <xdr:cNvPr id="1377" name="AutoShape 1">
          <a:extLst>
            <a:ext uri="{FF2B5EF4-FFF2-40B4-BE49-F238E27FC236}">
              <a16:creationId xmlns:a16="http://schemas.microsoft.com/office/drawing/2014/main" id="{00000000-0008-0000-0B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6286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78" name="AutoShape 1">
          <a:extLst>
            <a:ext uri="{FF2B5EF4-FFF2-40B4-BE49-F238E27FC236}">
              <a16:creationId xmlns:a16="http://schemas.microsoft.com/office/drawing/2014/main" id="{00000000-0008-0000-0B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79" name="AutoShape 1">
          <a:extLst>
            <a:ext uri="{FF2B5EF4-FFF2-40B4-BE49-F238E27FC236}">
              <a16:creationId xmlns:a16="http://schemas.microsoft.com/office/drawing/2014/main" id="{00000000-0008-0000-0B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0" name="AutoShape 1">
          <a:extLst>
            <a:ext uri="{FF2B5EF4-FFF2-40B4-BE49-F238E27FC236}">
              <a16:creationId xmlns:a16="http://schemas.microsoft.com/office/drawing/2014/main" id="{00000000-0008-0000-0B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1" name="AutoShape 1">
          <a:extLst>
            <a:ext uri="{FF2B5EF4-FFF2-40B4-BE49-F238E27FC236}">
              <a16:creationId xmlns:a16="http://schemas.microsoft.com/office/drawing/2014/main" id="{00000000-0008-0000-0B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2" name="AutoShape 1">
          <a:extLst>
            <a:ext uri="{FF2B5EF4-FFF2-40B4-BE49-F238E27FC236}">
              <a16:creationId xmlns:a16="http://schemas.microsoft.com/office/drawing/2014/main" id="{00000000-0008-0000-0B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3" name="AutoShape 1">
          <a:extLst>
            <a:ext uri="{FF2B5EF4-FFF2-40B4-BE49-F238E27FC236}">
              <a16:creationId xmlns:a16="http://schemas.microsoft.com/office/drawing/2014/main" id="{00000000-0008-0000-0B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4" name="AutoShape 1">
          <a:extLst>
            <a:ext uri="{FF2B5EF4-FFF2-40B4-BE49-F238E27FC236}">
              <a16:creationId xmlns:a16="http://schemas.microsoft.com/office/drawing/2014/main" id="{00000000-0008-0000-0B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5" name="AutoShape 1">
          <a:extLst>
            <a:ext uri="{FF2B5EF4-FFF2-40B4-BE49-F238E27FC236}">
              <a16:creationId xmlns:a16="http://schemas.microsoft.com/office/drawing/2014/main" id="{00000000-0008-0000-0B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6" name="AutoShape 1">
          <a:extLst>
            <a:ext uri="{FF2B5EF4-FFF2-40B4-BE49-F238E27FC236}">
              <a16:creationId xmlns:a16="http://schemas.microsoft.com/office/drawing/2014/main" id="{00000000-0008-0000-0B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7" name="AutoShape 1">
          <a:extLst>
            <a:ext uri="{FF2B5EF4-FFF2-40B4-BE49-F238E27FC236}">
              <a16:creationId xmlns:a16="http://schemas.microsoft.com/office/drawing/2014/main" id="{00000000-0008-0000-0B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8" name="AutoShape 1">
          <a:extLst>
            <a:ext uri="{FF2B5EF4-FFF2-40B4-BE49-F238E27FC236}">
              <a16:creationId xmlns:a16="http://schemas.microsoft.com/office/drawing/2014/main" id="{00000000-0008-0000-0B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89" name="AutoShape 1">
          <a:extLst>
            <a:ext uri="{FF2B5EF4-FFF2-40B4-BE49-F238E27FC236}">
              <a16:creationId xmlns:a16="http://schemas.microsoft.com/office/drawing/2014/main" id="{00000000-0008-0000-0B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0" name="AutoShape 1">
          <a:extLst>
            <a:ext uri="{FF2B5EF4-FFF2-40B4-BE49-F238E27FC236}">
              <a16:creationId xmlns:a16="http://schemas.microsoft.com/office/drawing/2014/main" id="{00000000-0008-0000-0B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1" name="AutoShape 1">
          <a:extLst>
            <a:ext uri="{FF2B5EF4-FFF2-40B4-BE49-F238E27FC236}">
              <a16:creationId xmlns:a16="http://schemas.microsoft.com/office/drawing/2014/main" id="{00000000-0008-0000-0B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2" name="AutoShape 1">
          <a:extLst>
            <a:ext uri="{FF2B5EF4-FFF2-40B4-BE49-F238E27FC236}">
              <a16:creationId xmlns:a16="http://schemas.microsoft.com/office/drawing/2014/main" id="{00000000-0008-0000-0B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3" name="AutoShape 1">
          <a:extLst>
            <a:ext uri="{FF2B5EF4-FFF2-40B4-BE49-F238E27FC236}">
              <a16:creationId xmlns:a16="http://schemas.microsoft.com/office/drawing/2014/main" id="{00000000-0008-0000-0B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4" name="AutoShape 1">
          <a:extLst>
            <a:ext uri="{FF2B5EF4-FFF2-40B4-BE49-F238E27FC236}">
              <a16:creationId xmlns:a16="http://schemas.microsoft.com/office/drawing/2014/main" id="{00000000-0008-0000-0B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5" name="AutoShape 1">
          <a:extLst>
            <a:ext uri="{FF2B5EF4-FFF2-40B4-BE49-F238E27FC236}">
              <a16:creationId xmlns:a16="http://schemas.microsoft.com/office/drawing/2014/main" id="{00000000-0008-0000-0B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6" name="AutoShape 1">
          <a:extLst>
            <a:ext uri="{FF2B5EF4-FFF2-40B4-BE49-F238E27FC236}">
              <a16:creationId xmlns:a16="http://schemas.microsoft.com/office/drawing/2014/main" id="{00000000-0008-0000-0B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7" name="AutoShape 1">
          <a:extLst>
            <a:ext uri="{FF2B5EF4-FFF2-40B4-BE49-F238E27FC236}">
              <a16:creationId xmlns:a16="http://schemas.microsoft.com/office/drawing/2014/main" id="{00000000-0008-0000-0B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8" name="AutoShape 1">
          <a:extLst>
            <a:ext uri="{FF2B5EF4-FFF2-40B4-BE49-F238E27FC236}">
              <a16:creationId xmlns:a16="http://schemas.microsoft.com/office/drawing/2014/main" id="{00000000-0008-0000-0B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399" name="AutoShape 1">
          <a:extLst>
            <a:ext uri="{FF2B5EF4-FFF2-40B4-BE49-F238E27FC236}">
              <a16:creationId xmlns:a16="http://schemas.microsoft.com/office/drawing/2014/main" id="{00000000-0008-0000-0B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0" name="AutoShape 1">
          <a:extLst>
            <a:ext uri="{FF2B5EF4-FFF2-40B4-BE49-F238E27FC236}">
              <a16:creationId xmlns:a16="http://schemas.microsoft.com/office/drawing/2014/main" id="{00000000-0008-0000-0B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1" name="AutoShape 1">
          <a:extLst>
            <a:ext uri="{FF2B5EF4-FFF2-40B4-BE49-F238E27FC236}">
              <a16:creationId xmlns:a16="http://schemas.microsoft.com/office/drawing/2014/main" id="{00000000-0008-0000-0B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2" name="AutoShape 1">
          <a:extLst>
            <a:ext uri="{FF2B5EF4-FFF2-40B4-BE49-F238E27FC236}">
              <a16:creationId xmlns:a16="http://schemas.microsoft.com/office/drawing/2014/main" id="{00000000-0008-0000-0B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3" name="AutoShape 1">
          <a:extLst>
            <a:ext uri="{FF2B5EF4-FFF2-40B4-BE49-F238E27FC236}">
              <a16:creationId xmlns:a16="http://schemas.microsoft.com/office/drawing/2014/main" id="{00000000-0008-0000-0B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4" name="AutoShape 1">
          <a:extLst>
            <a:ext uri="{FF2B5EF4-FFF2-40B4-BE49-F238E27FC236}">
              <a16:creationId xmlns:a16="http://schemas.microsoft.com/office/drawing/2014/main" id="{00000000-0008-0000-0B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5" name="AutoShape 1">
          <a:extLst>
            <a:ext uri="{FF2B5EF4-FFF2-40B4-BE49-F238E27FC236}">
              <a16:creationId xmlns:a16="http://schemas.microsoft.com/office/drawing/2014/main" id="{00000000-0008-0000-0B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6" name="AutoShape 1">
          <a:extLst>
            <a:ext uri="{FF2B5EF4-FFF2-40B4-BE49-F238E27FC236}">
              <a16:creationId xmlns:a16="http://schemas.microsoft.com/office/drawing/2014/main" id="{00000000-0008-0000-0B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297657" cy="323850"/>
    <xdr:sp macro="" textlink="">
      <xdr:nvSpPr>
        <xdr:cNvPr id="1407" name="AutoShape 1">
          <a:extLst>
            <a:ext uri="{FF2B5EF4-FFF2-40B4-BE49-F238E27FC236}">
              <a16:creationId xmlns:a16="http://schemas.microsoft.com/office/drawing/2014/main" id="{00000000-0008-0000-0B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600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08" name="AutoShape 1">
          <a:extLst>
            <a:ext uri="{FF2B5EF4-FFF2-40B4-BE49-F238E27FC236}">
              <a16:creationId xmlns:a16="http://schemas.microsoft.com/office/drawing/2014/main" id="{00000000-0008-0000-0B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09" name="AutoShape 1">
          <a:extLst>
            <a:ext uri="{FF2B5EF4-FFF2-40B4-BE49-F238E27FC236}">
              <a16:creationId xmlns:a16="http://schemas.microsoft.com/office/drawing/2014/main" id="{00000000-0008-0000-0B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0" name="AutoShape 1">
          <a:extLst>
            <a:ext uri="{FF2B5EF4-FFF2-40B4-BE49-F238E27FC236}">
              <a16:creationId xmlns:a16="http://schemas.microsoft.com/office/drawing/2014/main" id="{00000000-0008-0000-0B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1" name="AutoShape 1">
          <a:extLst>
            <a:ext uri="{FF2B5EF4-FFF2-40B4-BE49-F238E27FC236}">
              <a16:creationId xmlns:a16="http://schemas.microsoft.com/office/drawing/2014/main" id="{00000000-0008-0000-0B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2" name="AutoShape 1">
          <a:extLst>
            <a:ext uri="{FF2B5EF4-FFF2-40B4-BE49-F238E27FC236}">
              <a16:creationId xmlns:a16="http://schemas.microsoft.com/office/drawing/2014/main" id="{00000000-0008-0000-0B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3" name="AutoShape 1">
          <a:extLst>
            <a:ext uri="{FF2B5EF4-FFF2-40B4-BE49-F238E27FC236}">
              <a16:creationId xmlns:a16="http://schemas.microsoft.com/office/drawing/2014/main" id="{00000000-0008-0000-0B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4" name="AutoShape 1">
          <a:extLst>
            <a:ext uri="{FF2B5EF4-FFF2-40B4-BE49-F238E27FC236}">
              <a16:creationId xmlns:a16="http://schemas.microsoft.com/office/drawing/2014/main" id="{00000000-0008-0000-0B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5" name="AutoShape 1">
          <a:extLst>
            <a:ext uri="{FF2B5EF4-FFF2-40B4-BE49-F238E27FC236}">
              <a16:creationId xmlns:a16="http://schemas.microsoft.com/office/drawing/2014/main" id="{00000000-0008-0000-0B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6" name="AutoShape 1">
          <a:extLst>
            <a:ext uri="{FF2B5EF4-FFF2-40B4-BE49-F238E27FC236}">
              <a16:creationId xmlns:a16="http://schemas.microsoft.com/office/drawing/2014/main" id="{00000000-0008-0000-0B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7" name="AutoShape 1">
          <a:extLst>
            <a:ext uri="{FF2B5EF4-FFF2-40B4-BE49-F238E27FC236}">
              <a16:creationId xmlns:a16="http://schemas.microsoft.com/office/drawing/2014/main" id="{00000000-0008-0000-0B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8" name="AutoShape 1">
          <a:extLst>
            <a:ext uri="{FF2B5EF4-FFF2-40B4-BE49-F238E27FC236}">
              <a16:creationId xmlns:a16="http://schemas.microsoft.com/office/drawing/2014/main" id="{00000000-0008-0000-0B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297657" cy="323850"/>
    <xdr:sp macro="" textlink="">
      <xdr:nvSpPr>
        <xdr:cNvPr id="1419" name="AutoShape 1">
          <a:extLst>
            <a:ext uri="{FF2B5EF4-FFF2-40B4-BE49-F238E27FC236}">
              <a16:creationId xmlns:a16="http://schemas.microsoft.com/office/drawing/2014/main" id="{00000000-0008-0000-0B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5010150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0" name="AutoShape 1">
          <a:extLst>
            <a:ext uri="{FF2B5EF4-FFF2-40B4-BE49-F238E27FC236}">
              <a16:creationId xmlns:a16="http://schemas.microsoft.com/office/drawing/2014/main" id="{00000000-0008-0000-0B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1" name="AutoShape 1">
          <a:extLst>
            <a:ext uri="{FF2B5EF4-FFF2-40B4-BE49-F238E27FC236}">
              <a16:creationId xmlns:a16="http://schemas.microsoft.com/office/drawing/2014/main" id="{00000000-0008-0000-0B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2" name="AutoShape 1">
          <a:extLst>
            <a:ext uri="{FF2B5EF4-FFF2-40B4-BE49-F238E27FC236}">
              <a16:creationId xmlns:a16="http://schemas.microsoft.com/office/drawing/2014/main" id="{00000000-0008-0000-0B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3" name="AutoShape 1">
          <a:extLst>
            <a:ext uri="{FF2B5EF4-FFF2-40B4-BE49-F238E27FC236}">
              <a16:creationId xmlns:a16="http://schemas.microsoft.com/office/drawing/2014/main" id="{00000000-0008-0000-0B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4" name="AutoShape 1">
          <a:extLst>
            <a:ext uri="{FF2B5EF4-FFF2-40B4-BE49-F238E27FC236}">
              <a16:creationId xmlns:a16="http://schemas.microsoft.com/office/drawing/2014/main" id="{00000000-0008-0000-0B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5" name="AutoShape 1">
          <a:extLst>
            <a:ext uri="{FF2B5EF4-FFF2-40B4-BE49-F238E27FC236}">
              <a16:creationId xmlns:a16="http://schemas.microsoft.com/office/drawing/2014/main" id="{00000000-0008-0000-0B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6" name="AutoShape 1">
          <a:extLst>
            <a:ext uri="{FF2B5EF4-FFF2-40B4-BE49-F238E27FC236}">
              <a16:creationId xmlns:a16="http://schemas.microsoft.com/office/drawing/2014/main" id="{00000000-0008-0000-0B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7" name="AutoShape 1">
          <a:extLst>
            <a:ext uri="{FF2B5EF4-FFF2-40B4-BE49-F238E27FC236}">
              <a16:creationId xmlns:a16="http://schemas.microsoft.com/office/drawing/2014/main" id="{00000000-0008-0000-0B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8" name="AutoShape 1">
          <a:extLst>
            <a:ext uri="{FF2B5EF4-FFF2-40B4-BE49-F238E27FC236}">
              <a16:creationId xmlns:a16="http://schemas.microsoft.com/office/drawing/2014/main" id="{00000000-0008-0000-0B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29" name="AutoShape 1">
          <a:extLst>
            <a:ext uri="{FF2B5EF4-FFF2-40B4-BE49-F238E27FC236}">
              <a16:creationId xmlns:a16="http://schemas.microsoft.com/office/drawing/2014/main" id="{00000000-0008-0000-0B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0" name="AutoShape 1">
          <a:extLst>
            <a:ext uri="{FF2B5EF4-FFF2-40B4-BE49-F238E27FC236}">
              <a16:creationId xmlns:a16="http://schemas.microsoft.com/office/drawing/2014/main" id="{00000000-0008-0000-0B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1" name="AutoShape 1">
          <a:extLst>
            <a:ext uri="{FF2B5EF4-FFF2-40B4-BE49-F238E27FC236}">
              <a16:creationId xmlns:a16="http://schemas.microsoft.com/office/drawing/2014/main" id="{00000000-0008-0000-0B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2" name="AutoShape 1">
          <a:extLst>
            <a:ext uri="{FF2B5EF4-FFF2-40B4-BE49-F238E27FC236}">
              <a16:creationId xmlns:a16="http://schemas.microsoft.com/office/drawing/2014/main" id="{00000000-0008-0000-0B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3" name="AutoShape 1">
          <a:extLst>
            <a:ext uri="{FF2B5EF4-FFF2-40B4-BE49-F238E27FC236}">
              <a16:creationId xmlns:a16="http://schemas.microsoft.com/office/drawing/2014/main" id="{00000000-0008-0000-0B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4" name="AutoShape 1">
          <a:extLst>
            <a:ext uri="{FF2B5EF4-FFF2-40B4-BE49-F238E27FC236}">
              <a16:creationId xmlns:a16="http://schemas.microsoft.com/office/drawing/2014/main" id="{00000000-0008-0000-0B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5" name="AutoShape 1">
          <a:extLst>
            <a:ext uri="{FF2B5EF4-FFF2-40B4-BE49-F238E27FC236}">
              <a16:creationId xmlns:a16="http://schemas.microsoft.com/office/drawing/2014/main" id="{00000000-0008-0000-0B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6" name="AutoShape 1">
          <a:extLst>
            <a:ext uri="{FF2B5EF4-FFF2-40B4-BE49-F238E27FC236}">
              <a16:creationId xmlns:a16="http://schemas.microsoft.com/office/drawing/2014/main" id="{00000000-0008-0000-0B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7" name="AutoShape 1">
          <a:extLst>
            <a:ext uri="{FF2B5EF4-FFF2-40B4-BE49-F238E27FC236}">
              <a16:creationId xmlns:a16="http://schemas.microsoft.com/office/drawing/2014/main" id="{00000000-0008-0000-0B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8" name="AutoShape 1">
          <a:extLst>
            <a:ext uri="{FF2B5EF4-FFF2-40B4-BE49-F238E27FC236}">
              <a16:creationId xmlns:a16="http://schemas.microsoft.com/office/drawing/2014/main" id="{00000000-0008-0000-0B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39" name="AutoShape 1">
          <a:extLst>
            <a:ext uri="{FF2B5EF4-FFF2-40B4-BE49-F238E27FC236}">
              <a16:creationId xmlns:a16="http://schemas.microsoft.com/office/drawing/2014/main" id="{00000000-0008-0000-0B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0" name="AutoShape 1">
          <a:extLst>
            <a:ext uri="{FF2B5EF4-FFF2-40B4-BE49-F238E27FC236}">
              <a16:creationId xmlns:a16="http://schemas.microsoft.com/office/drawing/2014/main" id="{00000000-0008-0000-0B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1" name="AutoShape 1">
          <a:extLst>
            <a:ext uri="{FF2B5EF4-FFF2-40B4-BE49-F238E27FC236}">
              <a16:creationId xmlns:a16="http://schemas.microsoft.com/office/drawing/2014/main" id="{00000000-0008-0000-0B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2" name="AutoShape 1">
          <a:extLst>
            <a:ext uri="{FF2B5EF4-FFF2-40B4-BE49-F238E27FC236}">
              <a16:creationId xmlns:a16="http://schemas.microsoft.com/office/drawing/2014/main" id="{00000000-0008-0000-0B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3" name="AutoShape 1">
          <a:extLst>
            <a:ext uri="{FF2B5EF4-FFF2-40B4-BE49-F238E27FC236}">
              <a16:creationId xmlns:a16="http://schemas.microsoft.com/office/drawing/2014/main" id="{00000000-0008-0000-0B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4" name="AutoShape 1">
          <a:extLst>
            <a:ext uri="{FF2B5EF4-FFF2-40B4-BE49-F238E27FC236}">
              <a16:creationId xmlns:a16="http://schemas.microsoft.com/office/drawing/2014/main" id="{00000000-0008-0000-0B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5" name="AutoShape 1">
          <a:extLst>
            <a:ext uri="{FF2B5EF4-FFF2-40B4-BE49-F238E27FC236}">
              <a16:creationId xmlns:a16="http://schemas.microsoft.com/office/drawing/2014/main" id="{00000000-0008-0000-0B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6" name="AutoShape 1">
          <a:extLst>
            <a:ext uri="{FF2B5EF4-FFF2-40B4-BE49-F238E27FC236}">
              <a16:creationId xmlns:a16="http://schemas.microsoft.com/office/drawing/2014/main" id="{00000000-0008-0000-0B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7" name="AutoShape 1">
          <a:extLst>
            <a:ext uri="{FF2B5EF4-FFF2-40B4-BE49-F238E27FC236}">
              <a16:creationId xmlns:a16="http://schemas.microsoft.com/office/drawing/2014/main" id="{00000000-0008-0000-0B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8" name="AutoShape 1">
          <a:extLst>
            <a:ext uri="{FF2B5EF4-FFF2-40B4-BE49-F238E27FC236}">
              <a16:creationId xmlns:a16="http://schemas.microsoft.com/office/drawing/2014/main" id="{00000000-0008-0000-0B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49" name="AutoShape 1">
          <a:extLst>
            <a:ext uri="{FF2B5EF4-FFF2-40B4-BE49-F238E27FC236}">
              <a16:creationId xmlns:a16="http://schemas.microsoft.com/office/drawing/2014/main" id="{00000000-0008-0000-0B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0" name="AutoShape 1">
          <a:extLst>
            <a:ext uri="{FF2B5EF4-FFF2-40B4-BE49-F238E27FC236}">
              <a16:creationId xmlns:a16="http://schemas.microsoft.com/office/drawing/2014/main" id="{00000000-0008-0000-0B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1" name="AutoShape 1">
          <a:extLst>
            <a:ext uri="{FF2B5EF4-FFF2-40B4-BE49-F238E27FC236}">
              <a16:creationId xmlns:a16="http://schemas.microsoft.com/office/drawing/2014/main" id="{00000000-0008-0000-0B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2" name="AutoShape 1">
          <a:extLst>
            <a:ext uri="{FF2B5EF4-FFF2-40B4-BE49-F238E27FC236}">
              <a16:creationId xmlns:a16="http://schemas.microsoft.com/office/drawing/2014/main" id="{00000000-0008-0000-0B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3" name="AutoShape 1">
          <a:extLst>
            <a:ext uri="{FF2B5EF4-FFF2-40B4-BE49-F238E27FC236}">
              <a16:creationId xmlns:a16="http://schemas.microsoft.com/office/drawing/2014/main" id="{00000000-0008-0000-0B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4" name="AutoShape 1">
          <a:extLst>
            <a:ext uri="{FF2B5EF4-FFF2-40B4-BE49-F238E27FC236}">
              <a16:creationId xmlns:a16="http://schemas.microsoft.com/office/drawing/2014/main" id="{00000000-0008-0000-0B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5" name="AutoShape 1">
          <a:extLst>
            <a:ext uri="{FF2B5EF4-FFF2-40B4-BE49-F238E27FC236}">
              <a16:creationId xmlns:a16="http://schemas.microsoft.com/office/drawing/2014/main" id="{00000000-0008-0000-0B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6" name="AutoShape 1">
          <a:extLst>
            <a:ext uri="{FF2B5EF4-FFF2-40B4-BE49-F238E27FC236}">
              <a16:creationId xmlns:a16="http://schemas.microsoft.com/office/drawing/2014/main" id="{00000000-0008-0000-0B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7" name="AutoShape 1">
          <a:extLst>
            <a:ext uri="{FF2B5EF4-FFF2-40B4-BE49-F238E27FC236}">
              <a16:creationId xmlns:a16="http://schemas.microsoft.com/office/drawing/2014/main" id="{00000000-0008-0000-0B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8" name="AutoShape 1">
          <a:extLst>
            <a:ext uri="{FF2B5EF4-FFF2-40B4-BE49-F238E27FC236}">
              <a16:creationId xmlns:a16="http://schemas.microsoft.com/office/drawing/2014/main" id="{00000000-0008-0000-0B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59" name="AutoShape 1">
          <a:extLst>
            <a:ext uri="{FF2B5EF4-FFF2-40B4-BE49-F238E27FC236}">
              <a16:creationId xmlns:a16="http://schemas.microsoft.com/office/drawing/2014/main" id="{00000000-0008-0000-0B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0" name="AutoShape 1">
          <a:extLst>
            <a:ext uri="{FF2B5EF4-FFF2-40B4-BE49-F238E27FC236}">
              <a16:creationId xmlns:a16="http://schemas.microsoft.com/office/drawing/2014/main" id="{00000000-0008-0000-0B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1" name="AutoShape 1">
          <a:extLst>
            <a:ext uri="{FF2B5EF4-FFF2-40B4-BE49-F238E27FC236}">
              <a16:creationId xmlns:a16="http://schemas.microsoft.com/office/drawing/2014/main" id="{00000000-0008-0000-0B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2" name="AutoShape 1">
          <a:extLst>
            <a:ext uri="{FF2B5EF4-FFF2-40B4-BE49-F238E27FC236}">
              <a16:creationId xmlns:a16="http://schemas.microsoft.com/office/drawing/2014/main" id="{00000000-0008-0000-0B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3" name="AutoShape 1">
          <a:extLst>
            <a:ext uri="{FF2B5EF4-FFF2-40B4-BE49-F238E27FC236}">
              <a16:creationId xmlns:a16="http://schemas.microsoft.com/office/drawing/2014/main" id="{00000000-0008-0000-0B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4" name="AutoShape 1">
          <a:extLst>
            <a:ext uri="{FF2B5EF4-FFF2-40B4-BE49-F238E27FC236}">
              <a16:creationId xmlns:a16="http://schemas.microsoft.com/office/drawing/2014/main" id="{00000000-0008-0000-0B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5" name="AutoShape 1">
          <a:extLst>
            <a:ext uri="{FF2B5EF4-FFF2-40B4-BE49-F238E27FC236}">
              <a16:creationId xmlns:a16="http://schemas.microsoft.com/office/drawing/2014/main" id="{00000000-0008-0000-0B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6" name="AutoShape 1">
          <a:extLst>
            <a:ext uri="{FF2B5EF4-FFF2-40B4-BE49-F238E27FC236}">
              <a16:creationId xmlns:a16="http://schemas.microsoft.com/office/drawing/2014/main" id="{00000000-0008-0000-0B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7" name="AutoShape 1">
          <a:extLst>
            <a:ext uri="{FF2B5EF4-FFF2-40B4-BE49-F238E27FC236}">
              <a16:creationId xmlns:a16="http://schemas.microsoft.com/office/drawing/2014/main" id="{00000000-0008-0000-0B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8" name="AutoShape 1">
          <a:extLst>
            <a:ext uri="{FF2B5EF4-FFF2-40B4-BE49-F238E27FC236}">
              <a16:creationId xmlns:a16="http://schemas.microsoft.com/office/drawing/2014/main" id="{00000000-0008-0000-0B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69" name="AutoShape 1">
          <a:extLst>
            <a:ext uri="{FF2B5EF4-FFF2-40B4-BE49-F238E27FC236}">
              <a16:creationId xmlns:a16="http://schemas.microsoft.com/office/drawing/2014/main" id="{00000000-0008-0000-0B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0" name="AutoShape 1">
          <a:extLst>
            <a:ext uri="{FF2B5EF4-FFF2-40B4-BE49-F238E27FC236}">
              <a16:creationId xmlns:a16="http://schemas.microsoft.com/office/drawing/2014/main" id="{00000000-0008-0000-0B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1" name="AutoShape 1">
          <a:extLst>
            <a:ext uri="{FF2B5EF4-FFF2-40B4-BE49-F238E27FC236}">
              <a16:creationId xmlns:a16="http://schemas.microsoft.com/office/drawing/2014/main" id="{00000000-0008-0000-0B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2" name="AutoShape 1">
          <a:extLst>
            <a:ext uri="{FF2B5EF4-FFF2-40B4-BE49-F238E27FC236}">
              <a16:creationId xmlns:a16="http://schemas.microsoft.com/office/drawing/2014/main" id="{00000000-0008-0000-0B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3" name="AutoShape 1">
          <a:extLst>
            <a:ext uri="{FF2B5EF4-FFF2-40B4-BE49-F238E27FC236}">
              <a16:creationId xmlns:a16="http://schemas.microsoft.com/office/drawing/2014/main" id="{00000000-0008-0000-0B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4" name="AutoShape 1">
          <a:extLst>
            <a:ext uri="{FF2B5EF4-FFF2-40B4-BE49-F238E27FC236}">
              <a16:creationId xmlns:a16="http://schemas.microsoft.com/office/drawing/2014/main" id="{00000000-0008-0000-0B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5" name="AutoShape 1">
          <a:extLst>
            <a:ext uri="{FF2B5EF4-FFF2-40B4-BE49-F238E27FC236}">
              <a16:creationId xmlns:a16="http://schemas.microsoft.com/office/drawing/2014/main" id="{00000000-0008-0000-0B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6" name="AutoShape 1">
          <a:extLst>
            <a:ext uri="{FF2B5EF4-FFF2-40B4-BE49-F238E27FC236}">
              <a16:creationId xmlns:a16="http://schemas.microsoft.com/office/drawing/2014/main" id="{00000000-0008-0000-0B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7" name="AutoShape 1">
          <a:extLst>
            <a:ext uri="{FF2B5EF4-FFF2-40B4-BE49-F238E27FC236}">
              <a16:creationId xmlns:a16="http://schemas.microsoft.com/office/drawing/2014/main" id="{00000000-0008-0000-0B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8" name="AutoShape 1">
          <a:extLst>
            <a:ext uri="{FF2B5EF4-FFF2-40B4-BE49-F238E27FC236}">
              <a16:creationId xmlns:a16="http://schemas.microsoft.com/office/drawing/2014/main" id="{00000000-0008-0000-0B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79" name="AutoShape 1">
          <a:extLst>
            <a:ext uri="{FF2B5EF4-FFF2-40B4-BE49-F238E27FC236}">
              <a16:creationId xmlns:a16="http://schemas.microsoft.com/office/drawing/2014/main" id="{00000000-0008-0000-0B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0" name="AutoShape 1">
          <a:extLst>
            <a:ext uri="{FF2B5EF4-FFF2-40B4-BE49-F238E27FC236}">
              <a16:creationId xmlns:a16="http://schemas.microsoft.com/office/drawing/2014/main" id="{00000000-0008-0000-0B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1" name="AutoShape 1">
          <a:extLst>
            <a:ext uri="{FF2B5EF4-FFF2-40B4-BE49-F238E27FC236}">
              <a16:creationId xmlns:a16="http://schemas.microsoft.com/office/drawing/2014/main" id="{00000000-0008-0000-0B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2" name="AutoShape 1">
          <a:extLst>
            <a:ext uri="{FF2B5EF4-FFF2-40B4-BE49-F238E27FC236}">
              <a16:creationId xmlns:a16="http://schemas.microsoft.com/office/drawing/2014/main" id="{00000000-0008-0000-0B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3" name="AutoShape 1">
          <a:extLst>
            <a:ext uri="{FF2B5EF4-FFF2-40B4-BE49-F238E27FC236}">
              <a16:creationId xmlns:a16="http://schemas.microsoft.com/office/drawing/2014/main" id="{00000000-0008-0000-0B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4" name="AutoShape 1">
          <a:extLst>
            <a:ext uri="{FF2B5EF4-FFF2-40B4-BE49-F238E27FC236}">
              <a16:creationId xmlns:a16="http://schemas.microsoft.com/office/drawing/2014/main" id="{00000000-0008-0000-0B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5" name="AutoShape 1">
          <a:extLst>
            <a:ext uri="{FF2B5EF4-FFF2-40B4-BE49-F238E27FC236}">
              <a16:creationId xmlns:a16="http://schemas.microsoft.com/office/drawing/2014/main" id="{00000000-0008-0000-0B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6" name="AutoShape 1">
          <a:extLst>
            <a:ext uri="{FF2B5EF4-FFF2-40B4-BE49-F238E27FC236}">
              <a16:creationId xmlns:a16="http://schemas.microsoft.com/office/drawing/2014/main" id="{00000000-0008-0000-0B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7" name="AutoShape 1">
          <a:extLst>
            <a:ext uri="{FF2B5EF4-FFF2-40B4-BE49-F238E27FC236}">
              <a16:creationId xmlns:a16="http://schemas.microsoft.com/office/drawing/2014/main" id="{00000000-0008-0000-0B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8" name="AutoShape 1">
          <a:extLst>
            <a:ext uri="{FF2B5EF4-FFF2-40B4-BE49-F238E27FC236}">
              <a16:creationId xmlns:a16="http://schemas.microsoft.com/office/drawing/2014/main" id="{00000000-0008-0000-0B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89" name="AutoShape 1">
          <a:extLst>
            <a:ext uri="{FF2B5EF4-FFF2-40B4-BE49-F238E27FC236}">
              <a16:creationId xmlns:a16="http://schemas.microsoft.com/office/drawing/2014/main" id="{00000000-0008-0000-0B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0" name="AutoShape 1">
          <a:extLst>
            <a:ext uri="{FF2B5EF4-FFF2-40B4-BE49-F238E27FC236}">
              <a16:creationId xmlns:a16="http://schemas.microsoft.com/office/drawing/2014/main" id="{00000000-0008-0000-0B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1" name="AutoShape 1">
          <a:extLst>
            <a:ext uri="{FF2B5EF4-FFF2-40B4-BE49-F238E27FC236}">
              <a16:creationId xmlns:a16="http://schemas.microsoft.com/office/drawing/2014/main" id="{00000000-0008-0000-0B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2" name="AutoShape 1">
          <a:extLst>
            <a:ext uri="{FF2B5EF4-FFF2-40B4-BE49-F238E27FC236}">
              <a16:creationId xmlns:a16="http://schemas.microsoft.com/office/drawing/2014/main" id="{00000000-0008-0000-0B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3" name="AutoShape 1">
          <a:extLst>
            <a:ext uri="{FF2B5EF4-FFF2-40B4-BE49-F238E27FC236}">
              <a16:creationId xmlns:a16="http://schemas.microsoft.com/office/drawing/2014/main" id="{00000000-0008-0000-0B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4" name="AutoShape 1">
          <a:extLst>
            <a:ext uri="{FF2B5EF4-FFF2-40B4-BE49-F238E27FC236}">
              <a16:creationId xmlns:a16="http://schemas.microsoft.com/office/drawing/2014/main" id="{00000000-0008-0000-0B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5" name="AutoShape 1">
          <a:extLst>
            <a:ext uri="{FF2B5EF4-FFF2-40B4-BE49-F238E27FC236}">
              <a16:creationId xmlns:a16="http://schemas.microsoft.com/office/drawing/2014/main" id="{00000000-0008-0000-0B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6" name="AutoShape 1">
          <a:extLst>
            <a:ext uri="{FF2B5EF4-FFF2-40B4-BE49-F238E27FC236}">
              <a16:creationId xmlns:a16="http://schemas.microsoft.com/office/drawing/2014/main" id="{00000000-0008-0000-0B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7" name="AutoShape 1">
          <a:extLst>
            <a:ext uri="{FF2B5EF4-FFF2-40B4-BE49-F238E27FC236}">
              <a16:creationId xmlns:a16="http://schemas.microsoft.com/office/drawing/2014/main" id="{00000000-0008-0000-0B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8" name="AutoShape 1">
          <a:extLst>
            <a:ext uri="{FF2B5EF4-FFF2-40B4-BE49-F238E27FC236}">
              <a16:creationId xmlns:a16="http://schemas.microsoft.com/office/drawing/2014/main" id="{00000000-0008-0000-0B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499" name="AutoShape 1">
          <a:extLst>
            <a:ext uri="{FF2B5EF4-FFF2-40B4-BE49-F238E27FC236}">
              <a16:creationId xmlns:a16="http://schemas.microsoft.com/office/drawing/2014/main" id="{00000000-0008-0000-0B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0" name="AutoShape 1">
          <a:extLst>
            <a:ext uri="{FF2B5EF4-FFF2-40B4-BE49-F238E27FC236}">
              <a16:creationId xmlns:a16="http://schemas.microsoft.com/office/drawing/2014/main" id="{00000000-0008-0000-0B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1" name="AutoShape 1">
          <a:extLst>
            <a:ext uri="{FF2B5EF4-FFF2-40B4-BE49-F238E27FC236}">
              <a16:creationId xmlns:a16="http://schemas.microsoft.com/office/drawing/2014/main" id="{00000000-0008-0000-0B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2" name="AutoShape 1">
          <a:extLst>
            <a:ext uri="{FF2B5EF4-FFF2-40B4-BE49-F238E27FC236}">
              <a16:creationId xmlns:a16="http://schemas.microsoft.com/office/drawing/2014/main" id="{00000000-0008-0000-0B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3" name="AutoShape 1">
          <a:extLst>
            <a:ext uri="{FF2B5EF4-FFF2-40B4-BE49-F238E27FC236}">
              <a16:creationId xmlns:a16="http://schemas.microsoft.com/office/drawing/2014/main" id="{00000000-0008-0000-0B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4" name="AutoShape 1">
          <a:extLst>
            <a:ext uri="{FF2B5EF4-FFF2-40B4-BE49-F238E27FC236}">
              <a16:creationId xmlns:a16="http://schemas.microsoft.com/office/drawing/2014/main" id="{00000000-0008-0000-0B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5" name="AutoShape 1">
          <a:extLst>
            <a:ext uri="{FF2B5EF4-FFF2-40B4-BE49-F238E27FC236}">
              <a16:creationId xmlns:a16="http://schemas.microsoft.com/office/drawing/2014/main" id="{00000000-0008-0000-0B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6" name="AutoShape 1">
          <a:extLst>
            <a:ext uri="{FF2B5EF4-FFF2-40B4-BE49-F238E27FC236}">
              <a16:creationId xmlns:a16="http://schemas.microsoft.com/office/drawing/2014/main" id="{00000000-0008-0000-0B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7" name="AutoShape 1">
          <a:extLst>
            <a:ext uri="{FF2B5EF4-FFF2-40B4-BE49-F238E27FC236}">
              <a16:creationId xmlns:a16="http://schemas.microsoft.com/office/drawing/2014/main" id="{00000000-0008-0000-0B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8" name="AutoShape 1">
          <a:extLst>
            <a:ext uri="{FF2B5EF4-FFF2-40B4-BE49-F238E27FC236}">
              <a16:creationId xmlns:a16="http://schemas.microsoft.com/office/drawing/2014/main" id="{00000000-0008-0000-0B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09" name="AutoShape 1">
          <a:extLst>
            <a:ext uri="{FF2B5EF4-FFF2-40B4-BE49-F238E27FC236}">
              <a16:creationId xmlns:a16="http://schemas.microsoft.com/office/drawing/2014/main" id="{00000000-0008-0000-0B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0" name="AutoShape 1">
          <a:extLst>
            <a:ext uri="{FF2B5EF4-FFF2-40B4-BE49-F238E27FC236}">
              <a16:creationId xmlns:a16="http://schemas.microsoft.com/office/drawing/2014/main" id="{00000000-0008-0000-0B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1" name="AutoShape 1">
          <a:extLst>
            <a:ext uri="{FF2B5EF4-FFF2-40B4-BE49-F238E27FC236}">
              <a16:creationId xmlns:a16="http://schemas.microsoft.com/office/drawing/2014/main" id="{00000000-0008-0000-0B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2" name="AutoShape 1">
          <a:extLst>
            <a:ext uri="{FF2B5EF4-FFF2-40B4-BE49-F238E27FC236}">
              <a16:creationId xmlns:a16="http://schemas.microsoft.com/office/drawing/2014/main" id="{00000000-0008-0000-0B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3" name="AutoShape 1">
          <a:extLst>
            <a:ext uri="{FF2B5EF4-FFF2-40B4-BE49-F238E27FC236}">
              <a16:creationId xmlns:a16="http://schemas.microsoft.com/office/drawing/2014/main" id="{00000000-0008-0000-0B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4" name="AutoShape 1">
          <a:extLst>
            <a:ext uri="{FF2B5EF4-FFF2-40B4-BE49-F238E27FC236}">
              <a16:creationId xmlns:a16="http://schemas.microsoft.com/office/drawing/2014/main" id="{00000000-0008-0000-0B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5" name="AutoShape 1">
          <a:extLst>
            <a:ext uri="{FF2B5EF4-FFF2-40B4-BE49-F238E27FC236}">
              <a16:creationId xmlns:a16="http://schemas.microsoft.com/office/drawing/2014/main" id="{00000000-0008-0000-0B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6" name="AutoShape 1">
          <a:extLst>
            <a:ext uri="{FF2B5EF4-FFF2-40B4-BE49-F238E27FC236}">
              <a16:creationId xmlns:a16="http://schemas.microsoft.com/office/drawing/2014/main" id="{00000000-0008-0000-0B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7" name="AutoShape 1">
          <a:extLst>
            <a:ext uri="{FF2B5EF4-FFF2-40B4-BE49-F238E27FC236}">
              <a16:creationId xmlns:a16="http://schemas.microsoft.com/office/drawing/2014/main" id="{00000000-0008-0000-0B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8" name="AutoShape 1">
          <a:extLst>
            <a:ext uri="{FF2B5EF4-FFF2-40B4-BE49-F238E27FC236}">
              <a16:creationId xmlns:a16="http://schemas.microsoft.com/office/drawing/2014/main" id="{00000000-0008-0000-0B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19" name="AutoShape 1">
          <a:extLst>
            <a:ext uri="{FF2B5EF4-FFF2-40B4-BE49-F238E27FC236}">
              <a16:creationId xmlns:a16="http://schemas.microsoft.com/office/drawing/2014/main" id="{00000000-0008-0000-0B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0" name="AutoShape 1">
          <a:extLst>
            <a:ext uri="{FF2B5EF4-FFF2-40B4-BE49-F238E27FC236}">
              <a16:creationId xmlns:a16="http://schemas.microsoft.com/office/drawing/2014/main" id="{00000000-0008-0000-0B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1" name="AutoShape 1">
          <a:extLst>
            <a:ext uri="{FF2B5EF4-FFF2-40B4-BE49-F238E27FC236}">
              <a16:creationId xmlns:a16="http://schemas.microsoft.com/office/drawing/2014/main" id="{00000000-0008-0000-0B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2" name="AutoShape 1">
          <a:extLst>
            <a:ext uri="{FF2B5EF4-FFF2-40B4-BE49-F238E27FC236}">
              <a16:creationId xmlns:a16="http://schemas.microsoft.com/office/drawing/2014/main" id="{00000000-0008-0000-0B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3" name="AutoShape 1">
          <a:extLst>
            <a:ext uri="{FF2B5EF4-FFF2-40B4-BE49-F238E27FC236}">
              <a16:creationId xmlns:a16="http://schemas.microsoft.com/office/drawing/2014/main" id="{00000000-0008-0000-0B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4" name="AutoShape 1">
          <a:extLst>
            <a:ext uri="{FF2B5EF4-FFF2-40B4-BE49-F238E27FC236}">
              <a16:creationId xmlns:a16="http://schemas.microsoft.com/office/drawing/2014/main" id="{00000000-0008-0000-0B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5" name="AutoShape 1">
          <a:extLst>
            <a:ext uri="{FF2B5EF4-FFF2-40B4-BE49-F238E27FC236}">
              <a16:creationId xmlns:a16="http://schemas.microsoft.com/office/drawing/2014/main" id="{00000000-0008-0000-0B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6" name="AutoShape 1">
          <a:extLst>
            <a:ext uri="{FF2B5EF4-FFF2-40B4-BE49-F238E27FC236}">
              <a16:creationId xmlns:a16="http://schemas.microsoft.com/office/drawing/2014/main" id="{00000000-0008-0000-0B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7" name="AutoShape 1">
          <a:extLst>
            <a:ext uri="{FF2B5EF4-FFF2-40B4-BE49-F238E27FC236}">
              <a16:creationId xmlns:a16="http://schemas.microsoft.com/office/drawing/2014/main" id="{00000000-0008-0000-0B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8" name="AutoShape 1">
          <a:extLst>
            <a:ext uri="{FF2B5EF4-FFF2-40B4-BE49-F238E27FC236}">
              <a16:creationId xmlns:a16="http://schemas.microsoft.com/office/drawing/2014/main" id="{00000000-0008-0000-0B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29" name="AutoShape 1">
          <a:extLst>
            <a:ext uri="{FF2B5EF4-FFF2-40B4-BE49-F238E27FC236}">
              <a16:creationId xmlns:a16="http://schemas.microsoft.com/office/drawing/2014/main" id="{00000000-0008-0000-0B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0" name="AutoShape 1">
          <a:extLst>
            <a:ext uri="{FF2B5EF4-FFF2-40B4-BE49-F238E27FC236}">
              <a16:creationId xmlns:a16="http://schemas.microsoft.com/office/drawing/2014/main" id="{00000000-0008-0000-0B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1" name="AutoShape 1">
          <a:extLst>
            <a:ext uri="{FF2B5EF4-FFF2-40B4-BE49-F238E27FC236}">
              <a16:creationId xmlns:a16="http://schemas.microsoft.com/office/drawing/2014/main" id="{00000000-0008-0000-0B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2" name="AutoShape 1">
          <a:extLst>
            <a:ext uri="{FF2B5EF4-FFF2-40B4-BE49-F238E27FC236}">
              <a16:creationId xmlns:a16="http://schemas.microsoft.com/office/drawing/2014/main" id="{00000000-0008-0000-0B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3" name="AutoShape 1">
          <a:extLst>
            <a:ext uri="{FF2B5EF4-FFF2-40B4-BE49-F238E27FC236}">
              <a16:creationId xmlns:a16="http://schemas.microsoft.com/office/drawing/2014/main" id="{00000000-0008-0000-0B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4" name="AutoShape 1">
          <a:extLst>
            <a:ext uri="{FF2B5EF4-FFF2-40B4-BE49-F238E27FC236}">
              <a16:creationId xmlns:a16="http://schemas.microsoft.com/office/drawing/2014/main" id="{00000000-0008-0000-0B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5" name="AutoShape 1">
          <a:extLst>
            <a:ext uri="{FF2B5EF4-FFF2-40B4-BE49-F238E27FC236}">
              <a16:creationId xmlns:a16="http://schemas.microsoft.com/office/drawing/2014/main" id="{00000000-0008-0000-0B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6" name="AutoShape 1">
          <a:extLst>
            <a:ext uri="{FF2B5EF4-FFF2-40B4-BE49-F238E27FC236}">
              <a16:creationId xmlns:a16="http://schemas.microsoft.com/office/drawing/2014/main" id="{00000000-0008-0000-0B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7" name="AutoShape 1">
          <a:extLst>
            <a:ext uri="{FF2B5EF4-FFF2-40B4-BE49-F238E27FC236}">
              <a16:creationId xmlns:a16="http://schemas.microsoft.com/office/drawing/2014/main" id="{00000000-0008-0000-0B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8" name="AutoShape 1">
          <a:extLst>
            <a:ext uri="{FF2B5EF4-FFF2-40B4-BE49-F238E27FC236}">
              <a16:creationId xmlns:a16="http://schemas.microsoft.com/office/drawing/2014/main" id="{00000000-0008-0000-0B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39" name="AutoShape 1">
          <a:extLst>
            <a:ext uri="{FF2B5EF4-FFF2-40B4-BE49-F238E27FC236}">
              <a16:creationId xmlns:a16="http://schemas.microsoft.com/office/drawing/2014/main" id="{00000000-0008-0000-0B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0" name="AutoShape 1">
          <a:extLst>
            <a:ext uri="{FF2B5EF4-FFF2-40B4-BE49-F238E27FC236}">
              <a16:creationId xmlns:a16="http://schemas.microsoft.com/office/drawing/2014/main" id="{00000000-0008-0000-0B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1" name="AutoShape 1">
          <a:extLst>
            <a:ext uri="{FF2B5EF4-FFF2-40B4-BE49-F238E27FC236}">
              <a16:creationId xmlns:a16="http://schemas.microsoft.com/office/drawing/2014/main" id="{00000000-0008-0000-0B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2" name="AutoShape 1">
          <a:extLst>
            <a:ext uri="{FF2B5EF4-FFF2-40B4-BE49-F238E27FC236}">
              <a16:creationId xmlns:a16="http://schemas.microsoft.com/office/drawing/2014/main" id="{00000000-0008-0000-0B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3" name="AutoShape 1">
          <a:extLst>
            <a:ext uri="{FF2B5EF4-FFF2-40B4-BE49-F238E27FC236}">
              <a16:creationId xmlns:a16="http://schemas.microsoft.com/office/drawing/2014/main" id="{00000000-0008-0000-0B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4" name="AutoShape 1">
          <a:extLst>
            <a:ext uri="{FF2B5EF4-FFF2-40B4-BE49-F238E27FC236}">
              <a16:creationId xmlns:a16="http://schemas.microsoft.com/office/drawing/2014/main" id="{00000000-0008-0000-0B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5" name="AutoShape 1">
          <a:extLst>
            <a:ext uri="{FF2B5EF4-FFF2-40B4-BE49-F238E27FC236}">
              <a16:creationId xmlns:a16="http://schemas.microsoft.com/office/drawing/2014/main" id="{00000000-0008-0000-0B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6" name="AutoShape 1">
          <a:extLst>
            <a:ext uri="{FF2B5EF4-FFF2-40B4-BE49-F238E27FC236}">
              <a16:creationId xmlns:a16="http://schemas.microsoft.com/office/drawing/2014/main" id="{00000000-0008-0000-0B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7" name="AutoShape 1">
          <a:extLst>
            <a:ext uri="{FF2B5EF4-FFF2-40B4-BE49-F238E27FC236}">
              <a16:creationId xmlns:a16="http://schemas.microsoft.com/office/drawing/2014/main" id="{00000000-0008-0000-0B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8" name="AutoShape 1">
          <a:extLst>
            <a:ext uri="{FF2B5EF4-FFF2-40B4-BE49-F238E27FC236}">
              <a16:creationId xmlns:a16="http://schemas.microsoft.com/office/drawing/2014/main" id="{00000000-0008-0000-0B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49" name="AutoShape 1">
          <a:extLst>
            <a:ext uri="{FF2B5EF4-FFF2-40B4-BE49-F238E27FC236}">
              <a16:creationId xmlns:a16="http://schemas.microsoft.com/office/drawing/2014/main" id="{00000000-0008-0000-0B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0" name="AutoShape 1">
          <a:extLst>
            <a:ext uri="{FF2B5EF4-FFF2-40B4-BE49-F238E27FC236}">
              <a16:creationId xmlns:a16="http://schemas.microsoft.com/office/drawing/2014/main" id="{00000000-0008-0000-0B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1" name="AutoShape 1">
          <a:extLst>
            <a:ext uri="{FF2B5EF4-FFF2-40B4-BE49-F238E27FC236}">
              <a16:creationId xmlns:a16="http://schemas.microsoft.com/office/drawing/2014/main" id="{00000000-0008-0000-0B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2" name="AutoShape 1">
          <a:extLst>
            <a:ext uri="{FF2B5EF4-FFF2-40B4-BE49-F238E27FC236}">
              <a16:creationId xmlns:a16="http://schemas.microsoft.com/office/drawing/2014/main" id="{00000000-0008-0000-0B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3" name="AutoShape 1">
          <a:extLst>
            <a:ext uri="{FF2B5EF4-FFF2-40B4-BE49-F238E27FC236}">
              <a16:creationId xmlns:a16="http://schemas.microsoft.com/office/drawing/2014/main" id="{00000000-0008-0000-0B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4" name="AutoShape 1">
          <a:extLst>
            <a:ext uri="{FF2B5EF4-FFF2-40B4-BE49-F238E27FC236}">
              <a16:creationId xmlns:a16="http://schemas.microsoft.com/office/drawing/2014/main" id="{00000000-0008-0000-0B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5" name="AutoShape 1">
          <a:extLst>
            <a:ext uri="{FF2B5EF4-FFF2-40B4-BE49-F238E27FC236}">
              <a16:creationId xmlns:a16="http://schemas.microsoft.com/office/drawing/2014/main" id="{00000000-0008-0000-0B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556" name="AutoShape 1">
          <a:extLst>
            <a:ext uri="{FF2B5EF4-FFF2-40B4-BE49-F238E27FC236}">
              <a16:creationId xmlns:a16="http://schemas.microsoft.com/office/drawing/2014/main" id="{00000000-0008-0000-0B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616267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57" name="AutoShape 1">
          <a:extLst>
            <a:ext uri="{FF2B5EF4-FFF2-40B4-BE49-F238E27FC236}">
              <a16:creationId xmlns:a16="http://schemas.microsoft.com/office/drawing/2014/main" id="{00000000-0008-0000-0B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58" name="AutoShape 1">
          <a:extLst>
            <a:ext uri="{FF2B5EF4-FFF2-40B4-BE49-F238E27FC236}">
              <a16:creationId xmlns:a16="http://schemas.microsoft.com/office/drawing/2014/main" id="{00000000-0008-0000-0B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59" name="AutoShape 1">
          <a:extLst>
            <a:ext uri="{FF2B5EF4-FFF2-40B4-BE49-F238E27FC236}">
              <a16:creationId xmlns:a16="http://schemas.microsoft.com/office/drawing/2014/main" id="{00000000-0008-0000-0B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0" name="AutoShape 1">
          <a:extLst>
            <a:ext uri="{FF2B5EF4-FFF2-40B4-BE49-F238E27FC236}">
              <a16:creationId xmlns:a16="http://schemas.microsoft.com/office/drawing/2014/main" id="{00000000-0008-0000-0B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1" name="AutoShape 1">
          <a:extLst>
            <a:ext uri="{FF2B5EF4-FFF2-40B4-BE49-F238E27FC236}">
              <a16:creationId xmlns:a16="http://schemas.microsoft.com/office/drawing/2014/main" id="{00000000-0008-0000-0B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2" name="AutoShape 1">
          <a:extLst>
            <a:ext uri="{FF2B5EF4-FFF2-40B4-BE49-F238E27FC236}">
              <a16:creationId xmlns:a16="http://schemas.microsoft.com/office/drawing/2014/main" id="{00000000-0008-0000-0B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3" name="AutoShape 1">
          <a:extLst>
            <a:ext uri="{FF2B5EF4-FFF2-40B4-BE49-F238E27FC236}">
              <a16:creationId xmlns:a16="http://schemas.microsoft.com/office/drawing/2014/main" id="{00000000-0008-0000-0B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4" name="AutoShape 1">
          <a:extLst>
            <a:ext uri="{FF2B5EF4-FFF2-40B4-BE49-F238E27FC236}">
              <a16:creationId xmlns:a16="http://schemas.microsoft.com/office/drawing/2014/main" id="{00000000-0008-0000-0B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5" name="AutoShape 1">
          <a:extLst>
            <a:ext uri="{FF2B5EF4-FFF2-40B4-BE49-F238E27FC236}">
              <a16:creationId xmlns:a16="http://schemas.microsoft.com/office/drawing/2014/main" id="{00000000-0008-0000-0B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6" name="AutoShape 1">
          <a:extLst>
            <a:ext uri="{FF2B5EF4-FFF2-40B4-BE49-F238E27FC236}">
              <a16:creationId xmlns:a16="http://schemas.microsoft.com/office/drawing/2014/main" id="{00000000-0008-0000-0B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7" name="AutoShape 1">
          <a:extLst>
            <a:ext uri="{FF2B5EF4-FFF2-40B4-BE49-F238E27FC236}">
              <a16:creationId xmlns:a16="http://schemas.microsoft.com/office/drawing/2014/main" id="{00000000-0008-0000-0B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8" name="AutoShape 1">
          <a:extLst>
            <a:ext uri="{FF2B5EF4-FFF2-40B4-BE49-F238E27FC236}">
              <a16:creationId xmlns:a16="http://schemas.microsoft.com/office/drawing/2014/main" id="{00000000-0008-0000-0B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69" name="AutoShape 1">
          <a:extLst>
            <a:ext uri="{FF2B5EF4-FFF2-40B4-BE49-F238E27FC236}">
              <a16:creationId xmlns:a16="http://schemas.microsoft.com/office/drawing/2014/main" id="{00000000-0008-0000-0B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0" name="AutoShape 1">
          <a:extLst>
            <a:ext uri="{FF2B5EF4-FFF2-40B4-BE49-F238E27FC236}">
              <a16:creationId xmlns:a16="http://schemas.microsoft.com/office/drawing/2014/main" id="{00000000-0008-0000-0B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1" name="AutoShape 1">
          <a:extLst>
            <a:ext uri="{FF2B5EF4-FFF2-40B4-BE49-F238E27FC236}">
              <a16:creationId xmlns:a16="http://schemas.microsoft.com/office/drawing/2014/main" id="{00000000-0008-0000-0B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2" name="AutoShape 1">
          <a:extLst>
            <a:ext uri="{FF2B5EF4-FFF2-40B4-BE49-F238E27FC236}">
              <a16:creationId xmlns:a16="http://schemas.microsoft.com/office/drawing/2014/main" id="{00000000-0008-0000-0B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3" name="AutoShape 1">
          <a:extLst>
            <a:ext uri="{FF2B5EF4-FFF2-40B4-BE49-F238E27FC236}">
              <a16:creationId xmlns:a16="http://schemas.microsoft.com/office/drawing/2014/main" id="{00000000-0008-0000-0B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4" name="AutoShape 1">
          <a:extLst>
            <a:ext uri="{FF2B5EF4-FFF2-40B4-BE49-F238E27FC236}">
              <a16:creationId xmlns:a16="http://schemas.microsoft.com/office/drawing/2014/main" id="{00000000-0008-0000-0B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5" name="AutoShape 1">
          <a:extLst>
            <a:ext uri="{FF2B5EF4-FFF2-40B4-BE49-F238E27FC236}">
              <a16:creationId xmlns:a16="http://schemas.microsoft.com/office/drawing/2014/main" id="{00000000-0008-0000-0B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6" name="AutoShape 1">
          <a:extLst>
            <a:ext uri="{FF2B5EF4-FFF2-40B4-BE49-F238E27FC236}">
              <a16:creationId xmlns:a16="http://schemas.microsoft.com/office/drawing/2014/main" id="{00000000-0008-0000-0B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7" name="AutoShape 1">
          <a:extLst>
            <a:ext uri="{FF2B5EF4-FFF2-40B4-BE49-F238E27FC236}">
              <a16:creationId xmlns:a16="http://schemas.microsoft.com/office/drawing/2014/main" id="{00000000-0008-0000-0B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8" name="AutoShape 1">
          <a:extLst>
            <a:ext uri="{FF2B5EF4-FFF2-40B4-BE49-F238E27FC236}">
              <a16:creationId xmlns:a16="http://schemas.microsoft.com/office/drawing/2014/main" id="{00000000-0008-0000-0B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79" name="AutoShape 1">
          <a:extLst>
            <a:ext uri="{FF2B5EF4-FFF2-40B4-BE49-F238E27FC236}">
              <a16:creationId xmlns:a16="http://schemas.microsoft.com/office/drawing/2014/main" id="{00000000-0008-0000-0B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0" name="AutoShape 1">
          <a:extLst>
            <a:ext uri="{FF2B5EF4-FFF2-40B4-BE49-F238E27FC236}">
              <a16:creationId xmlns:a16="http://schemas.microsoft.com/office/drawing/2014/main" id="{00000000-0008-0000-0B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1" name="AutoShape 1">
          <a:extLst>
            <a:ext uri="{FF2B5EF4-FFF2-40B4-BE49-F238E27FC236}">
              <a16:creationId xmlns:a16="http://schemas.microsoft.com/office/drawing/2014/main" id="{00000000-0008-0000-0B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2" name="AutoShape 1">
          <a:extLst>
            <a:ext uri="{FF2B5EF4-FFF2-40B4-BE49-F238E27FC236}">
              <a16:creationId xmlns:a16="http://schemas.microsoft.com/office/drawing/2014/main" id="{00000000-0008-0000-0B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3" name="AutoShape 1">
          <a:extLst>
            <a:ext uri="{FF2B5EF4-FFF2-40B4-BE49-F238E27FC236}">
              <a16:creationId xmlns:a16="http://schemas.microsoft.com/office/drawing/2014/main" id="{00000000-0008-0000-0B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4" name="AutoShape 1">
          <a:extLst>
            <a:ext uri="{FF2B5EF4-FFF2-40B4-BE49-F238E27FC236}">
              <a16:creationId xmlns:a16="http://schemas.microsoft.com/office/drawing/2014/main" id="{00000000-0008-0000-0B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5" name="AutoShape 1">
          <a:extLst>
            <a:ext uri="{FF2B5EF4-FFF2-40B4-BE49-F238E27FC236}">
              <a16:creationId xmlns:a16="http://schemas.microsoft.com/office/drawing/2014/main" id="{00000000-0008-0000-0B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6" name="AutoShape 1">
          <a:extLst>
            <a:ext uri="{FF2B5EF4-FFF2-40B4-BE49-F238E27FC236}">
              <a16:creationId xmlns:a16="http://schemas.microsoft.com/office/drawing/2014/main" id="{00000000-0008-0000-0B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7" name="AutoShape 1">
          <a:extLst>
            <a:ext uri="{FF2B5EF4-FFF2-40B4-BE49-F238E27FC236}">
              <a16:creationId xmlns:a16="http://schemas.microsoft.com/office/drawing/2014/main" id="{00000000-0008-0000-0B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8" name="AutoShape 1">
          <a:extLst>
            <a:ext uri="{FF2B5EF4-FFF2-40B4-BE49-F238E27FC236}">
              <a16:creationId xmlns:a16="http://schemas.microsoft.com/office/drawing/2014/main" id="{00000000-0008-0000-0B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89" name="AutoShape 1">
          <a:extLst>
            <a:ext uri="{FF2B5EF4-FFF2-40B4-BE49-F238E27FC236}">
              <a16:creationId xmlns:a16="http://schemas.microsoft.com/office/drawing/2014/main" id="{00000000-0008-0000-0B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0" name="AutoShape 1">
          <a:extLst>
            <a:ext uri="{FF2B5EF4-FFF2-40B4-BE49-F238E27FC236}">
              <a16:creationId xmlns:a16="http://schemas.microsoft.com/office/drawing/2014/main" id="{00000000-0008-0000-0B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1" name="AutoShape 1">
          <a:extLst>
            <a:ext uri="{FF2B5EF4-FFF2-40B4-BE49-F238E27FC236}">
              <a16:creationId xmlns:a16="http://schemas.microsoft.com/office/drawing/2014/main" id="{00000000-0008-0000-0B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2" name="AutoShape 1">
          <a:extLst>
            <a:ext uri="{FF2B5EF4-FFF2-40B4-BE49-F238E27FC236}">
              <a16:creationId xmlns:a16="http://schemas.microsoft.com/office/drawing/2014/main" id="{00000000-0008-0000-0B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3" name="AutoShape 1">
          <a:extLst>
            <a:ext uri="{FF2B5EF4-FFF2-40B4-BE49-F238E27FC236}">
              <a16:creationId xmlns:a16="http://schemas.microsoft.com/office/drawing/2014/main" id="{00000000-0008-0000-0B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4" name="AutoShape 1">
          <a:extLst>
            <a:ext uri="{FF2B5EF4-FFF2-40B4-BE49-F238E27FC236}">
              <a16:creationId xmlns:a16="http://schemas.microsoft.com/office/drawing/2014/main" id="{00000000-0008-0000-0B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5" name="AutoShape 1">
          <a:extLst>
            <a:ext uri="{FF2B5EF4-FFF2-40B4-BE49-F238E27FC236}">
              <a16:creationId xmlns:a16="http://schemas.microsoft.com/office/drawing/2014/main" id="{00000000-0008-0000-0B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6" name="AutoShape 1">
          <a:extLst>
            <a:ext uri="{FF2B5EF4-FFF2-40B4-BE49-F238E27FC236}">
              <a16:creationId xmlns:a16="http://schemas.microsoft.com/office/drawing/2014/main" id="{00000000-0008-0000-0B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7" name="AutoShape 1">
          <a:extLst>
            <a:ext uri="{FF2B5EF4-FFF2-40B4-BE49-F238E27FC236}">
              <a16:creationId xmlns:a16="http://schemas.microsoft.com/office/drawing/2014/main" id="{00000000-0008-0000-0B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8" name="AutoShape 1">
          <a:extLst>
            <a:ext uri="{FF2B5EF4-FFF2-40B4-BE49-F238E27FC236}">
              <a16:creationId xmlns:a16="http://schemas.microsoft.com/office/drawing/2014/main" id="{00000000-0008-0000-0B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599" name="AutoShape 1">
          <a:extLst>
            <a:ext uri="{FF2B5EF4-FFF2-40B4-BE49-F238E27FC236}">
              <a16:creationId xmlns:a16="http://schemas.microsoft.com/office/drawing/2014/main" id="{00000000-0008-0000-0B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0" name="AutoShape 1">
          <a:extLst>
            <a:ext uri="{FF2B5EF4-FFF2-40B4-BE49-F238E27FC236}">
              <a16:creationId xmlns:a16="http://schemas.microsoft.com/office/drawing/2014/main" id="{00000000-0008-0000-0B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1" name="AutoShape 1">
          <a:extLst>
            <a:ext uri="{FF2B5EF4-FFF2-40B4-BE49-F238E27FC236}">
              <a16:creationId xmlns:a16="http://schemas.microsoft.com/office/drawing/2014/main" id="{00000000-0008-0000-0B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2" name="AutoShape 1">
          <a:extLst>
            <a:ext uri="{FF2B5EF4-FFF2-40B4-BE49-F238E27FC236}">
              <a16:creationId xmlns:a16="http://schemas.microsoft.com/office/drawing/2014/main" id="{00000000-0008-0000-0B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3" name="AutoShape 1">
          <a:extLst>
            <a:ext uri="{FF2B5EF4-FFF2-40B4-BE49-F238E27FC236}">
              <a16:creationId xmlns:a16="http://schemas.microsoft.com/office/drawing/2014/main" id="{00000000-0008-0000-0B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4" name="AutoShape 1">
          <a:extLst>
            <a:ext uri="{FF2B5EF4-FFF2-40B4-BE49-F238E27FC236}">
              <a16:creationId xmlns:a16="http://schemas.microsoft.com/office/drawing/2014/main" id="{00000000-0008-0000-0B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5" name="AutoShape 1">
          <a:extLst>
            <a:ext uri="{FF2B5EF4-FFF2-40B4-BE49-F238E27FC236}">
              <a16:creationId xmlns:a16="http://schemas.microsoft.com/office/drawing/2014/main" id="{00000000-0008-0000-0B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6" name="AutoShape 1">
          <a:extLst>
            <a:ext uri="{FF2B5EF4-FFF2-40B4-BE49-F238E27FC236}">
              <a16:creationId xmlns:a16="http://schemas.microsoft.com/office/drawing/2014/main" id="{00000000-0008-0000-0B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7" name="AutoShape 1">
          <a:extLst>
            <a:ext uri="{FF2B5EF4-FFF2-40B4-BE49-F238E27FC236}">
              <a16:creationId xmlns:a16="http://schemas.microsoft.com/office/drawing/2014/main" id="{00000000-0008-0000-0B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8" name="AutoShape 1">
          <a:extLst>
            <a:ext uri="{FF2B5EF4-FFF2-40B4-BE49-F238E27FC236}">
              <a16:creationId xmlns:a16="http://schemas.microsoft.com/office/drawing/2014/main" id="{00000000-0008-0000-0B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09" name="AutoShape 1">
          <a:extLst>
            <a:ext uri="{FF2B5EF4-FFF2-40B4-BE49-F238E27FC236}">
              <a16:creationId xmlns:a16="http://schemas.microsoft.com/office/drawing/2014/main" id="{00000000-0008-0000-0B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0" name="AutoShape 1">
          <a:extLst>
            <a:ext uri="{FF2B5EF4-FFF2-40B4-BE49-F238E27FC236}">
              <a16:creationId xmlns:a16="http://schemas.microsoft.com/office/drawing/2014/main" id="{00000000-0008-0000-0B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1" name="AutoShape 1">
          <a:extLst>
            <a:ext uri="{FF2B5EF4-FFF2-40B4-BE49-F238E27FC236}">
              <a16:creationId xmlns:a16="http://schemas.microsoft.com/office/drawing/2014/main" id="{00000000-0008-0000-0B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2" name="AutoShape 1">
          <a:extLst>
            <a:ext uri="{FF2B5EF4-FFF2-40B4-BE49-F238E27FC236}">
              <a16:creationId xmlns:a16="http://schemas.microsoft.com/office/drawing/2014/main" id="{00000000-0008-0000-0B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3" name="AutoShape 1">
          <a:extLst>
            <a:ext uri="{FF2B5EF4-FFF2-40B4-BE49-F238E27FC236}">
              <a16:creationId xmlns:a16="http://schemas.microsoft.com/office/drawing/2014/main" id="{00000000-0008-0000-0B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4" name="AutoShape 1">
          <a:extLst>
            <a:ext uri="{FF2B5EF4-FFF2-40B4-BE49-F238E27FC236}">
              <a16:creationId xmlns:a16="http://schemas.microsoft.com/office/drawing/2014/main" id="{00000000-0008-0000-0B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5" name="AutoShape 1">
          <a:extLst>
            <a:ext uri="{FF2B5EF4-FFF2-40B4-BE49-F238E27FC236}">
              <a16:creationId xmlns:a16="http://schemas.microsoft.com/office/drawing/2014/main" id="{00000000-0008-0000-0B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6" name="AutoShape 1">
          <a:extLst>
            <a:ext uri="{FF2B5EF4-FFF2-40B4-BE49-F238E27FC236}">
              <a16:creationId xmlns:a16="http://schemas.microsoft.com/office/drawing/2014/main" id="{00000000-0008-0000-0B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7" name="AutoShape 1">
          <a:extLst>
            <a:ext uri="{FF2B5EF4-FFF2-40B4-BE49-F238E27FC236}">
              <a16:creationId xmlns:a16="http://schemas.microsoft.com/office/drawing/2014/main" id="{00000000-0008-0000-0B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8" name="AutoShape 1">
          <a:extLst>
            <a:ext uri="{FF2B5EF4-FFF2-40B4-BE49-F238E27FC236}">
              <a16:creationId xmlns:a16="http://schemas.microsoft.com/office/drawing/2014/main" id="{00000000-0008-0000-0B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19" name="AutoShape 1">
          <a:extLst>
            <a:ext uri="{FF2B5EF4-FFF2-40B4-BE49-F238E27FC236}">
              <a16:creationId xmlns:a16="http://schemas.microsoft.com/office/drawing/2014/main" id="{00000000-0008-0000-0B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0" name="AutoShape 1">
          <a:extLst>
            <a:ext uri="{FF2B5EF4-FFF2-40B4-BE49-F238E27FC236}">
              <a16:creationId xmlns:a16="http://schemas.microsoft.com/office/drawing/2014/main" id="{00000000-0008-0000-0B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1" name="AutoShape 1">
          <a:extLst>
            <a:ext uri="{FF2B5EF4-FFF2-40B4-BE49-F238E27FC236}">
              <a16:creationId xmlns:a16="http://schemas.microsoft.com/office/drawing/2014/main" id="{00000000-0008-0000-0B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2" name="AutoShape 1">
          <a:extLst>
            <a:ext uri="{FF2B5EF4-FFF2-40B4-BE49-F238E27FC236}">
              <a16:creationId xmlns:a16="http://schemas.microsoft.com/office/drawing/2014/main" id="{00000000-0008-0000-0B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3" name="AutoShape 1">
          <a:extLst>
            <a:ext uri="{FF2B5EF4-FFF2-40B4-BE49-F238E27FC236}">
              <a16:creationId xmlns:a16="http://schemas.microsoft.com/office/drawing/2014/main" id="{00000000-0008-0000-0B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4" name="AutoShape 1">
          <a:extLst>
            <a:ext uri="{FF2B5EF4-FFF2-40B4-BE49-F238E27FC236}">
              <a16:creationId xmlns:a16="http://schemas.microsoft.com/office/drawing/2014/main" id="{00000000-0008-0000-0B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5" name="AutoShape 1">
          <a:extLst>
            <a:ext uri="{FF2B5EF4-FFF2-40B4-BE49-F238E27FC236}">
              <a16:creationId xmlns:a16="http://schemas.microsoft.com/office/drawing/2014/main" id="{00000000-0008-0000-0B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6" name="AutoShape 1">
          <a:extLst>
            <a:ext uri="{FF2B5EF4-FFF2-40B4-BE49-F238E27FC236}">
              <a16:creationId xmlns:a16="http://schemas.microsoft.com/office/drawing/2014/main" id="{00000000-0008-0000-0B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7" name="AutoShape 1">
          <a:extLst>
            <a:ext uri="{FF2B5EF4-FFF2-40B4-BE49-F238E27FC236}">
              <a16:creationId xmlns:a16="http://schemas.microsoft.com/office/drawing/2014/main" id="{00000000-0008-0000-0B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8" name="AutoShape 1">
          <a:extLst>
            <a:ext uri="{FF2B5EF4-FFF2-40B4-BE49-F238E27FC236}">
              <a16:creationId xmlns:a16="http://schemas.microsoft.com/office/drawing/2014/main" id="{00000000-0008-0000-0B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29" name="AutoShape 1">
          <a:extLst>
            <a:ext uri="{FF2B5EF4-FFF2-40B4-BE49-F238E27FC236}">
              <a16:creationId xmlns:a16="http://schemas.microsoft.com/office/drawing/2014/main" id="{00000000-0008-0000-0B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0" name="AutoShape 1">
          <a:extLst>
            <a:ext uri="{FF2B5EF4-FFF2-40B4-BE49-F238E27FC236}">
              <a16:creationId xmlns:a16="http://schemas.microsoft.com/office/drawing/2014/main" id="{00000000-0008-0000-0B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1" name="AutoShape 1">
          <a:extLst>
            <a:ext uri="{FF2B5EF4-FFF2-40B4-BE49-F238E27FC236}">
              <a16:creationId xmlns:a16="http://schemas.microsoft.com/office/drawing/2014/main" id="{00000000-0008-0000-0B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2" name="AutoShape 1">
          <a:extLst>
            <a:ext uri="{FF2B5EF4-FFF2-40B4-BE49-F238E27FC236}">
              <a16:creationId xmlns:a16="http://schemas.microsoft.com/office/drawing/2014/main" id="{00000000-0008-0000-0B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3" name="AutoShape 1">
          <a:extLst>
            <a:ext uri="{FF2B5EF4-FFF2-40B4-BE49-F238E27FC236}">
              <a16:creationId xmlns:a16="http://schemas.microsoft.com/office/drawing/2014/main" id="{00000000-0008-0000-0B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4" name="AutoShape 1">
          <a:extLst>
            <a:ext uri="{FF2B5EF4-FFF2-40B4-BE49-F238E27FC236}">
              <a16:creationId xmlns:a16="http://schemas.microsoft.com/office/drawing/2014/main" id="{00000000-0008-0000-0B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5" name="AutoShape 1">
          <a:extLst>
            <a:ext uri="{FF2B5EF4-FFF2-40B4-BE49-F238E27FC236}">
              <a16:creationId xmlns:a16="http://schemas.microsoft.com/office/drawing/2014/main" id="{00000000-0008-0000-0B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6" name="AutoShape 1">
          <a:extLst>
            <a:ext uri="{FF2B5EF4-FFF2-40B4-BE49-F238E27FC236}">
              <a16:creationId xmlns:a16="http://schemas.microsoft.com/office/drawing/2014/main" id="{00000000-0008-0000-0B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7" name="AutoShape 1">
          <a:extLst>
            <a:ext uri="{FF2B5EF4-FFF2-40B4-BE49-F238E27FC236}">
              <a16:creationId xmlns:a16="http://schemas.microsoft.com/office/drawing/2014/main" id="{00000000-0008-0000-0B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8" name="AutoShape 1">
          <a:extLst>
            <a:ext uri="{FF2B5EF4-FFF2-40B4-BE49-F238E27FC236}">
              <a16:creationId xmlns:a16="http://schemas.microsoft.com/office/drawing/2014/main" id="{00000000-0008-0000-0B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39" name="AutoShape 1">
          <a:extLst>
            <a:ext uri="{FF2B5EF4-FFF2-40B4-BE49-F238E27FC236}">
              <a16:creationId xmlns:a16="http://schemas.microsoft.com/office/drawing/2014/main" id="{00000000-0008-0000-0B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0" name="AutoShape 1">
          <a:extLst>
            <a:ext uri="{FF2B5EF4-FFF2-40B4-BE49-F238E27FC236}">
              <a16:creationId xmlns:a16="http://schemas.microsoft.com/office/drawing/2014/main" id="{00000000-0008-0000-0B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1" name="AutoShape 1">
          <a:extLst>
            <a:ext uri="{FF2B5EF4-FFF2-40B4-BE49-F238E27FC236}">
              <a16:creationId xmlns:a16="http://schemas.microsoft.com/office/drawing/2014/main" id="{00000000-0008-0000-0B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2" name="AutoShape 1">
          <a:extLst>
            <a:ext uri="{FF2B5EF4-FFF2-40B4-BE49-F238E27FC236}">
              <a16:creationId xmlns:a16="http://schemas.microsoft.com/office/drawing/2014/main" id="{00000000-0008-0000-0B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3" name="AutoShape 1">
          <a:extLst>
            <a:ext uri="{FF2B5EF4-FFF2-40B4-BE49-F238E27FC236}">
              <a16:creationId xmlns:a16="http://schemas.microsoft.com/office/drawing/2014/main" id="{00000000-0008-0000-0B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4" name="AutoShape 1">
          <a:extLst>
            <a:ext uri="{FF2B5EF4-FFF2-40B4-BE49-F238E27FC236}">
              <a16:creationId xmlns:a16="http://schemas.microsoft.com/office/drawing/2014/main" id="{00000000-0008-0000-0B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5" name="AutoShape 1">
          <a:extLst>
            <a:ext uri="{FF2B5EF4-FFF2-40B4-BE49-F238E27FC236}">
              <a16:creationId xmlns:a16="http://schemas.microsoft.com/office/drawing/2014/main" id="{00000000-0008-0000-0B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6" name="AutoShape 1">
          <a:extLst>
            <a:ext uri="{FF2B5EF4-FFF2-40B4-BE49-F238E27FC236}">
              <a16:creationId xmlns:a16="http://schemas.microsoft.com/office/drawing/2014/main" id="{00000000-0008-0000-0B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7" name="AutoShape 1">
          <a:extLst>
            <a:ext uri="{FF2B5EF4-FFF2-40B4-BE49-F238E27FC236}">
              <a16:creationId xmlns:a16="http://schemas.microsoft.com/office/drawing/2014/main" id="{00000000-0008-0000-0B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8" name="AutoShape 1">
          <a:extLst>
            <a:ext uri="{FF2B5EF4-FFF2-40B4-BE49-F238E27FC236}">
              <a16:creationId xmlns:a16="http://schemas.microsoft.com/office/drawing/2014/main" id="{00000000-0008-0000-0B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49" name="AutoShape 1">
          <a:extLst>
            <a:ext uri="{FF2B5EF4-FFF2-40B4-BE49-F238E27FC236}">
              <a16:creationId xmlns:a16="http://schemas.microsoft.com/office/drawing/2014/main" id="{00000000-0008-0000-0B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0" name="AutoShape 1">
          <a:extLst>
            <a:ext uri="{FF2B5EF4-FFF2-40B4-BE49-F238E27FC236}">
              <a16:creationId xmlns:a16="http://schemas.microsoft.com/office/drawing/2014/main" id="{00000000-0008-0000-0B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1" name="AutoShape 1">
          <a:extLst>
            <a:ext uri="{FF2B5EF4-FFF2-40B4-BE49-F238E27FC236}">
              <a16:creationId xmlns:a16="http://schemas.microsoft.com/office/drawing/2014/main" id="{00000000-0008-0000-0B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2" name="AutoShape 1">
          <a:extLst>
            <a:ext uri="{FF2B5EF4-FFF2-40B4-BE49-F238E27FC236}">
              <a16:creationId xmlns:a16="http://schemas.microsoft.com/office/drawing/2014/main" id="{00000000-0008-0000-0B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3" name="AutoShape 1">
          <a:extLst>
            <a:ext uri="{FF2B5EF4-FFF2-40B4-BE49-F238E27FC236}">
              <a16:creationId xmlns:a16="http://schemas.microsoft.com/office/drawing/2014/main" id="{00000000-0008-0000-0B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4" name="AutoShape 1">
          <a:extLst>
            <a:ext uri="{FF2B5EF4-FFF2-40B4-BE49-F238E27FC236}">
              <a16:creationId xmlns:a16="http://schemas.microsoft.com/office/drawing/2014/main" id="{00000000-0008-0000-0B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5" name="AutoShape 1">
          <a:extLst>
            <a:ext uri="{FF2B5EF4-FFF2-40B4-BE49-F238E27FC236}">
              <a16:creationId xmlns:a16="http://schemas.microsoft.com/office/drawing/2014/main" id="{00000000-0008-0000-0B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6" name="AutoShape 1">
          <a:extLst>
            <a:ext uri="{FF2B5EF4-FFF2-40B4-BE49-F238E27FC236}">
              <a16:creationId xmlns:a16="http://schemas.microsoft.com/office/drawing/2014/main" id="{00000000-0008-0000-0B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7" name="AutoShape 1">
          <a:extLst>
            <a:ext uri="{FF2B5EF4-FFF2-40B4-BE49-F238E27FC236}">
              <a16:creationId xmlns:a16="http://schemas.microsoft.com/office/drawing/2014/main" id="{00000000-0008-0000-0B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8" name="AutoShape 1">
          <a:extLst>
            <a:ext uri="{FF2B5EF4-FFF2-40B4-BE49-F238E27FC236}">
              <a16:creationId xmlns:a16="http://schemas.microsoft.com/office/drawing/2014/main" id="{00000000-0008-0000-0B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59" name="AutoShape 1">
          <a:extLst>
            <a:ext uri="{FF2B5EF4-FFF2-40B4-BE49-F238E27FC236}">
              <a16:creationId xmlns:a16="http://schemas.microsoft.com/office/drawing/2014/main" id="{00000000-0008-0000-0B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0" name="AutoShape 1">
          <a:extLst>
            <a:ext uri="{FF2B5EF4-FFF2-40B4-BE49-F238E27FC236}">
              <a16:creationId xmlns:a16="http://schemas.microsoft.com/office/drawing/2014/main" id="{00000000-0008-0000-0B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1" name="AutoShape 1">
          <a:extLst>
            <a:ext uri="{FF2B5EF4-FFF2-40B4-BE49-F238E27FC236}">
              <a16:creationId xmlns:a16="http://schemas.microsoft.com/office/drawing/2014/main" id="{00000000-0008-0000-0B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2" name="AutoShape 1">
          <a:extLst>
            <a:ext uri="{FF2B5EF4-FFF2-40B4-BE49-F238E27FC236}">
              <a16:creationId xmlns:a16="http://schemas.microsoft.com/office/drawing/2014/main" id="{00000000-0008-0000-0B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3" name="AutoShape 1">
          <a:extLst>
            <a:ext uri="{FF2B5EF4-FFF2-40B4-BE49-F238E27FC236}">
              <a16:creationId xmlns:a16="http://schemas.microsoft.com/office/drawing/2014/main" id="{00000000-0008-0000-0B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4" name="AutoShape 1">
          <a:extLst>
            <a:ext uri="{FF2B5EF4-FFF2-40B4-BE49-F238E27FC236}">
              <a16:creationId xmlns:a16="http://schemas.microsoft.com/office/drawing/2014/main" id="{00000000-0008-0000-0B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5" name="AutoShape 1">
          <a:extLst>
            <a:ext uri="{FF2B5EF4-FFF2-40B4-BE49-F238E27FC236}">
              <a16:creationId xmlns:a16="http://schemas.microsoft.com/office/drawing/2014/main" id="{00000000-0008-0000-0B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6" name="AutoShape 1">
          <a:extLst>
            <a:ext uri="{FF2B5EF4-FFF2-40B4-BE49-F238E27FC236}">
              <a16:creationId xmlns:a16="http://schemas.microsoft.com/office/drawing/2014/main" id="{00000000-0008-0000-0B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7" name="AutoShape 1">
          <a:extLst>
            <a:ext uri="{FF2B5EF4-FFF2-40B4-BE49-F238E27FC236}">
              <a16:creationId xmlns:a16="http://schemas.microsoft.com/office/drawing/2014/main" id="{00000000-0008-0000-0B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8" name="AutoShape 1">
          <a:extLst>
            <a:ext uri="{FF2B5EF4-FFF2-40B4-BE49-F238E27FC236}">
              <a16:creationId xmlns:a16="http://schemas.microsoft.com/office/drawing/2014/main" id="{00000000-0008-0000-0B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69" name="AutoShape 1">
          <a:extLst>
            <a:ext uri="{FF2B5EF4-FFF2-40B4-BE49-F238E27FC236}">
              <a16:creationId xmlns:a16="http://schemas.microsoft.com/office/drawing/2014/main" id="{00000000-0008-0000-0B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0" name="AutoShape 1">
          <a:extLst>
            <a:ext uri="{FF2B5EF4-FFF2-40B4-BE49-F238E27FC236}">
              <a16:creationId xmlns:a16="http://schemas.microsoft.com/office/drawing/2014/main" id="{00000000-0008-0000-0B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1" name="AutoShape 1">
          <a:extLst>
            <a:ext uri="{FF2B5EF4-FFF2-40B4-BE49-F238E27FC236}">
              <a16:creationId xmlns:a16="http://schemas.microsoft.com/office/drawing/2014/main" id="{00000000-0008-0000-0B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2" name="AutoShape 1">
          <a:extLst>
            <a:ext uri="{FF2B5EF4-FFF2-40B4-BE49-F238E27FC236}">
              <a16:creationId xmlns:a16="http://schemas.microsoft.com/office/drawing/2014/main" id="{00000000-0008-0000-0B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3" name="AutoShape 1">
          <a:extLst>
            <a:ext uri="{FF2B5EF4-FFF2-40B4-BE49-F238E27FC236}">
              <a16:creationId xmlns:a16="http://schemas.microsoft.com/office/drawing/2014/main" id="{00000000-0008-0000-0B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4" name="AutoShape 1">
          <a:extLst>
            <a:ext uri="{FF2B5EF4-FFF2-40B4-BE49-F238E27FC236}">
              <a16:creationId xmlns:a16="http://schemas.microsoft.com/office/drawing/2014/main" id="{00000000-0008-0000-0B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5" name="AutoShape 1">
          <a:extLst>
            <a:ext uri="{FF2B5EF4-FFF2-40B4-BE49-F238E27FC236}">
              <a16:creationId xmlns:a16="http://schemas.microsoft.com/office/drawing/2014/main" id="{00000000-0008-0000-0B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6" name="AutoShape 1">
          <a:extLst>
            <a:ext uri="{FF2B5EF4-FFF2-40B4-BE49-F238E27FC236}">
              <a16:creationId xmlns:a16="http://schemas.microsoft.com/office/drawing/2014/main" id="{00000000-0008-0000-0B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7" name="AutoShape 1">
          <a:extLst>
            <a:ext uri="{FF2B5EF4-FFF2-40B4-BE49-F238E27FC236}">
              <a16:creationId xmlns:a16="http://schemas.microsoft.com/office/drawing/2014/main" id="{00000000-0008-0000-0B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8" name="AutoShape 1">
          <a:extLst>
            <a:ext uri="{FF2B5EF4-FFF2-40B4-BE49-F238E27FC236}">
              <a16:creationId xmlns:a16="http://schemas.microsoft.com/office/drawing/2014/main" id="{00000000-0008-0000-0B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79" name="AutoShape 1">
          <a:extLst>
            <a:ext uri="{FF2B5EF4-FFF2-40B4-BE49-F238E27FC236}">
              <a16:creationId xmlns:a16="http://schemas.microsoft.com/office/drawing/2014/main" id="{00000000-0008-0000-0B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0" name="AutoShape 1">
          <a:extLst>
            <a:ext uri="{FF2B5EF4-FFF2-40B4-BE49-F238E27FC236}">
              <a16:creationId xmlns:a16="http://schemas.microsoft.com/office/drawing/2014/main" id="{00000000-0008-0000-0B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1" name="AutoShape 1">
          <a:extLst>
            <a:ext uri="{FF2B5EF4-FFF2-40B4-BE49-F238E27FC236}">
              <a16:creationId xmlns:a16="http://schemas.microsoft.com/office/drawing/2014/main" id="{00000000-0008-0000-0B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2" name="AutoShape 1">
          <a:extLst>
            <a:ext uri="{FF2B5EF4-FFF2-40B4-BE49-F238E27FC236}">
              <a16:creationId xmlns:a16="http://schemas.microsoft.com/office/drawing/2014/main" id="{00000000-0008-0000-0B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3" name="AutoShape 1">
          <a:extLst>
            <a:ext uri="{FF2B5EF4-FFF2-40B4-BE49-F238E27FC236}">
              <a16:creationId xmlns:a16="http://schemas.microsoft.com/office/drawing/2014/main" id="{00000000-0008-0000-0B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4" name="AutoShape 1">
          <a:extLst>
            <a:ext uri="{FF2B5EF4-FFF2-40B4-BE49-F238E27FC236}">
              <a16:creationId xmlns:a16="http://schemas.microsoft.com/office/drawing/2014/main" id="{00000000-0008-0000-0B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5" name="AutoShape 1">
          <a:extLst>
            <a:ext uri="{FF2B5EF4-FFF2-40B4-BE49-F238E27FC236}">
              <a16:creationId xmlns:a16="http://schemas.microsoft.com/office/drawing/2014/main" id="{00000000-0008-0000-0B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6" name="AutoShape 1">
          <a:extLst>
            <a:ext uri="{FF2B5EF4-FFF2-40B4-BE49-F238E27FC236}">
              <a16:creationId xmlns:a16="http://schemas.microsoft.com/office/drawing/2014/main" id="{00000000-0008-0000-0B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7" name="AutoShape 1">
          <a:extLst>
            <a:ext uri="{FF2B5EF4-FFF2-40B4-BE49-F238E27FC236}">
              <a16:creationId xmlns:a16="http://schemas.microsoft.com/office/drawing/2014/main" id="{00000000-0008-0000-0B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8" name="AutoShape 1">
          <a:extLst>
            <a:ext uri="{FF2B5EF4-FFF2-40B4-BE49-F238E27FC236}">
              <a16:creationId xmlns:a16="http://schemas.microsoft.com/office/drawing/2014/main" id="{00000000-0008-0000-0B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89" name="AutoShape 1">
          <a:extLst>
            <a:ext uri="{FF2B5EF4-FFF2-40B4-BE49-F238E27FC236}">
              <a16:creationId xmlns:a16="http://schemas.microsoft.com/office/drawing/2014/main" id="{00000000-0008-0000-0B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90" name="AutoShape 1">
          <a:extLst>
            <a:ext uri="{FF2B5EF4-FFF2-40B4-BE49-F238E27FC236}">
              <a16:creationId xmlns:a16="http://schemas.microsoft.com/office/drawing/2014/main" id="{00000000-0008-0000-0B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91" name="AutoShape 1">
          <a:extLst>
            <a:ext uri="{FF2B5EF4-FFF2-40B4-BE49-F238E27FC236}">
              <a16:creationId xmlns:a16="http://schemas.microsoft.com/office/drawing/2014/main" id="{00000000-0008-0000-0B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1692" name="AutoShape 1">
          <a:extLst>
            <a:ext uri="{FF2B5EF4-FFF2-40B4-BE49-F238E27FC236}">
              <a16:creationId xmlns:a16="http://schemas.microsoft.com/office/drawing/2014/main" id="{00000000-0008-0000-0B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000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1333500</xdr:colOff>
      <xdr:row>2</xdr:row>
      <xdr:rowOff>28575</xdr:rowOff>
    </xdr:from>
    <xdr:ext cx="297657" cy="323850"/>
    <xdr:sp macro="" textlink="">
      <xdr:nvSpPr>
        <xdr:cNvPr id="1693" name="AutoShape 1">
          <a:extLst>
            <a:ext uri="{FF2B5EF4-FFF2-40B4-BE49-F238E27FC236}">
              <a16:creationId xmlns:a16="http://schemas.microsoft.com/office/drawing/2014/main" id="{00000000-0008-0000-0B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7286625" y="42862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694" name="AutoShape 1">
          <a:extLst>
            <a:ext uri="{FF2B5EF4-FFF2-40B4-BE49-F238E27FC236}">
              <a16:creationId xmlns:a16="http://schemas.microsoft.com/office/drawing/2014/main" id="{00000000-0008-0000-0B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695" name="AutoShape 1">
          <a:extLst>
            <a:ext uri="{FF2B5EF4-FFF2-40B4-BE49-F238E27FC236}">
              <a16:creationId xmlns:a16="http://schemas.microsoft.com/office/drawing/2014/main" id="{00000000-0008-0000-0B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696" name="AutoShape 1">
          <a:extLst>
            <a:ext uri="{FF2B5EF4-FFF2-40B4-BE49-F238E27FC236}">
              <a16:creationId xmlns:a16="http://schemas.microsoft.com/office/drawing/2014/main" id="{00000000-0008-0000-0B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697" name="AutoShape 1">
          <a:extLst>
            <a:ext uri="{FF2B5EF4-FFF2-40B4-BE49-F238E27FC236}">
              <a16:creationId xmlns:a16="http://schemas.microsoft.com/office/drawing/2014/main" id="{00000000-0008-0000-0B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698" name="AutoShape 1">
          <a:extLst>
            <a:ext uri="{FF2B5EF4-FFF2-40B4-BE49-F238E27FC236}">
              <a16:creationId xmlns:a16="http://schemas.microsoft.com/office/drawing/2014/main" id="{00000000-0008-0000-0B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699" name="AutoShape 1">
          <a:extLst>
            <a:ext uri="{FF2B5EF4-FFF2-40B4-BE49-F238E27FC236}">
              <a16:creationId xmlns:a16="http://schemas.microsoft.com/office/drawing/2014/main" id="{00000000-0008-0000-0B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0" name="AutoShape 1">
          <a:extLst>
            <a:ext uri="{FF2B5EF4-FFF2-40B4-BE49-F238E27FC236}">
              <a16:creationId xmlns:a16="http://schemas.microsoft.com/office/drawing/2014/main" id="{00000000-0008-0000-0B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1" name="AutoShape 1">
          <a:extLst>
            <a:ext uri="{FF2B5EF4-FFF2-40B4-BE49-F238E27FC236}">
              <a16:creationId xmlns:a16="http://schemas.microsoft.com/office/drawing/2014/main" id="{00000000-0008-0000-0B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2" name="AutoShape 1">
          <a:extLst>
            <a:ext uri="{FF2B5EF4-FFF2-40B4-BE49-F238E27FC236}">
              <a16:creationId xmlns:a16="http://schemas.microsoft.com/office/drawing/2014/main" id="{00000000-0008-0000-0B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3" name="AutoShape 1">
          <a:extLst>
            <a:ext uri="{FF2B5EF4-FFF2-40B4-BE49-F238E27FC236}">
              <a16:creationId xmlns:a16="http://schemas.microsoft.com/office/drawing/2014/main" id="{00000000-0008-0000-0B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4" name="AutoShape 1">
          <a:extLst>
            <a:ext uri="{FF2B5EF4-FFF2-40B4-BE49-F238E27FC236}">
              <a16:creationId xmlns:a16="http://schemas.microsoft.com/office/drawing/2014/main" id="{00000000-0008-0000-0B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5" name="AutoShape 1">
          <a:extLst>
            <a:ext uri="{FF2B5EF4-FFF2-40B4-BE49-F238E27FC236}">
              <a16:creationId xmlns:a16="http://schemas.microsoft.com/office/drawing/2014/main" id="{00000000-0008-0000-0B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6" name="AutoShape 1">
          <a:extLst>
            <a:ext uri="{FF2B5EF4-FFF2-40B4-BE49-F238E27FC236}">
              <a16:creationId xmlns:a16="http://schemas.microsoft.com/office/drawing/2014/main" id="{00000000-0008-0000-0B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7" name="AutoShape 1">
          <a:extLst>
            <a:ext uri="{FF2B5EF4-FFF2-40B4-BE49-F238E27FC236}">
              <a16:creationId xmlns:a16="http://schemas.microsoft.com/office/drawing/2014/main" id="{00000000-0008-0000-0B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8" name="AutoShape 1">
          <a:extLst>
            <a:ext uri="{FF2B5EF4-FFF2-40B4-BE49-F238E27FC236}">
              <a16:creationId xmlns:a16="http://schemas.microsoft.com/office/drawing/2014/main" id="{00000000-0008-0000-0B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09" name="AutoShape 1">
          <a:extLst>
            <a:ext uri="{FF2B5EF4-FFF2-40B4-BE49-F238E27FC236}">
              <a16:creationId xmlns:a16="http://schemas.microsoft.com/office/drawing/2014/main" id="{00000000-0008-0000-0B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0" name="AutoShape 1">
          <a:extLst>
            <a:ext uri="{FF2B5EF4-FFF2-40B4-BE49-F238E27FC236}">
              <a16:creationId xmlns:a16="http://schemas.microsoft.com/office/drawing/2014/main" id="{00000000-0008-0000-0B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1" name="AutoShape 1">
          <a:extLst>
            <a:ext uri="{FF2B5EF4-FFF2-40B4-BE49-F238E27FC236}">
              <a16:creationId xmlns:a16="http://schemas.microsoft.com/office/drawing/2014/main" id="{00000000-0008-0000-0B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2" name="AutoShape 1">
          <a:extLst>
            <a:ext uri="{FF2B5EF4-FFF2-40B4-BE49-F238E27FC236}">
              <a16:creationId xmlns:a16="http://schemas.microsoft.com/office/drawing/2014/main" id="{00000000-0008-0000-0B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3" name="AutoShape 1">
          <a:extLst>
            <a:ext uri="{FF2B5EF4-FFF2-40B4-BE49-F238E27FC236}">
              <a16:creationId xmlns:a16="http://schemas.microsoft.com/office/drawing/2014/main" id="{00000000-0008-0000-0B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4" name="AutoShape 1">
          <a:extLst>
            <a:ext uri="{FF2B5EF4-FFF2-40B4-BE49-F238E27FC236}">
              <a16:creationId xmlns:a16="http://schemas.microsoft.com/office/drawing/2014/main" id="{00000000-0008-0000-0B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5" name="AutoShape 1">
          <a:extLst>
            <a:ext uri="{FF2B5EF4-FFF2-40B4-BE49-F238E27FC236}">
              <a16:creationId xmlns:a16="http://schemas.microsoft.com/office/drawing/2014/main" id="{00000000-0008-0000-0B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6" name="AutoShape 1">
          <a:extLst>
            <a:ext uri="{FF2B5EF4-FFF2-40B4-BE49-F238E27FC236}">
              <a16:creationId xmlns:a16="http://schemas.microsoft.com/office/drawing/2014/main" id="{00000000-0008-0000-0B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7" name="AutoShape 1">
          <a:extLst>
            <a:ext uri="{FF2B5EF4-FFF2-40B4-BE49-F238E27FC236}">
              <a16:creationId xmlns:a16="http://schemas.microsoft.com/office/drawing/2014/main" id="{00000000-0008-0000-0B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8" name="AutoShape 1">
          <a:extLst>
            <a:ext uri="{FF2B5EF4-FFF2-40B4-BE49-F238E27FC236}">
              <a16:creationId xmlns:a16="http://schemas.microsoft.com/office/drawing/2014/main" id="{00000000-0008-0000-0B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19" name="AutoShape 1">
          <a:extLst>
            <a:ext uri="{FF2B5EF4-FFF2-40B4-BE49-F238E27FC236}">
              <a16:creationId xmlns:a16="http://schemas.microsoft.com/office/drawing/2014/main" id="{00000000-0008-0000-0B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20" name="AutoShape 1">
          <a:extLst>
            <a:ext uri="{FF2B5EF4-FFF2-40B4-BE49-F238E27FC236}">
              <a16:creationId xmlns:a16="http://schemas.microsoft.com/office/drawing/2014/main" id="{00000000-0008-0000-0B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21" name="AutoShape 1">
          <a:extLst>
            <a:ext uri="{FF2B5EF4-FFF2-40B4-BE49-F238E27FC236}">
              <a16:creationId xmlns:a16="http://schemas.microsoft.com/office/drawing/2014/main" id="{00000000-0008-0000-0B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22" name="AutoShape 1">
          <a:extLst>
            <a:ext uri="{FF2B5EF4-FFF2-40B4-BE49-F238E27FC236}">
              <a16:creationId xmlns:a16="http://schemas.microsoft.com/office/drawing/2014/main" id="{00000000-0008-0000-0B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723" name="AutoShape 1">
          <a:extLst>
            <a:ext uri="{FF2B5EF4-FFF2-40B4-BE49-F238E27FC236}">
              <a16:creationId xmlns:a16="http://schemas.microsoft.com/office/drawing/2014/main" id="{00000000-0008-0000-0B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24" name="AutoShape 1">
          <a:extLst>
            <a:ext uri="{FF2B5EF4-FFF2-40B4-BE49-F238E27FC236}">
              <a16:creationId xmlns:a16="http://schemas.microsoft.com/office/drawing/2014/main" id="{00000000-0008-0000-0B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25" name="AutoShape 1">
          <a:extLst>
            <a:ext uri="{FF2B5EF4-FFF2-40B4-BE49-F238E27FC236}">
              <a16:creationId xmlns:a16="http://schemas.microsoft.com/office/drawing/2014/main" id="{00000000-0008-0000-0B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26" name="AutoShape 1">
          <a:extLst>
            <a:ext uri="{FF2B5EF4-FFF2-40B4-BE49-F238E27FC236}">
              <a16:creationId xmlns:a16="http://schemas.microsoft.com/office/drawing/2014/main" id="{00000000-0008-0000-0B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27" name="AutoShape 1">
          <a:extLst>
            <a:ext uri="{FF2B5EF4-FFF2-40B4-BE49-F238E27FC236}">
              <a16:creationId xmlns:a16="http://schemas.microsoft.com/office/drawing/2014/main" id="{00000000-0008-0000-0B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28" name="AutoShape 1">
          <a:extLst>
            <a:ext uri="{FF2B5EF4-FFF2-40B4-BE49-F238E27FC236}">
              <a16:creationId xmlns:a16="http://schemas.microsoft.com/office/drawing/2014/main" id="{00000000-0008-0000-0B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29" name="AutoShape 1">
          <a:extLst>
            <a:ext uri="{FF2B5EF4-FFF2-40B4-BE49-F238E27FC236}">
              <a16:creationId xmlns:a16="http://schemas.microsoft.com/office/drawing/2014/main" id="{00000000-0008-0000-0B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0" name="AutoShape 1">
          <a:extLst>
            <a:ext uri="{FF2B5EF4-FFF2-40B4-BE49-F238E27FC236}">
              <a16:creationId xmlns:a16="http://schemas.microsoft.com/office/drawing/2014/main" id="{00000000-0008-0000-0B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1" name="AutoShape 1">
          <a:extLst>
            <a:ext uri="{FF2B5EF4-FFF2-40B4-BE49-F238E27FC236}">
              <a16:creationId xmlns:a16="http://schemas.microsoft.com/office/drawing/2014/main" id="{00000000-0008-0000-0B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2" name="AutoShape 1">
          <a:extLst>
            <a:ext uri="{FF2B5EF4-FFF2-40B4-BE49-F238E27FC236}">
              <a16:creationId xmlns:a16="http://schemas.microsoft.com/office/drawing/2014/main" id="{00000000-0008-0000-0B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3" name="AutoShape 1">
          <a:extLst>
            <a:ext uri="{FF2B5EF4-FFF2-40B4-BE49-F238E27FC236}">
              <a16:creationId xmlns:a16="http://schemas.microsoft.com/office/drawing/2014/main" id="{00000000-0008-0000-0B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4" name="AutoShape 1">
          <a:extLst>
            <a:ext uri="{FF2B5EF4-FFF2-40B4-BE49-F238E27FC236}">
              <a16:creationId xmlns:a16="http://schemas.microsoft.com/office/drawing/2014/main" id="{00000000-0008-0000-0B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5" name="AutoShape 1">
          <a:extLst>
            <a:ext uri="{FF2B5EF4-FFF2-40B4-BE49-F238E27FC236}">
              <a16:creationId xmlns:a16="http://schemas.microsoft.com/office/drawing/2014/main" id="{00000000-0008-0000-0B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6" name="AutoShape 1">
          <a:extLst>
            <a:ext uri="{FF2B5EF4-FFF2-40B4-BE49-F238E27FC236}">
              <a16:creationId xmlns:a16="http://schemas.microsoft.com/office/drawing/2014/main" id="{00000000-0008-0000-0B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7" name="AutoShape 1">
          <a:extLst>
            <a:ext uri="{FF2B5EF4-FFF2-40B4-BE49-F238E27FC236}">
              <a16:creationId xmlns:a16="http://schemas.microsoft.com/office/drawing/2014/main" id="{00000000-0008-0000-0B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8" name="AutoShape 1">
          <a:extLst>
            <a:ext uri="{FF2B5EF4-FFF2-40B4-BE49-F238E27FC236}">
              <a16:creationId xmlns:a16="http://schemas.microsoft.com/office/drawing/2014/main" id="{00000000-0008-0000-0B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39" name="AutoShape 1">
          <a:extLst>
            <a:ext uri="{FF2B5EF4-FFF2-40B4-BE49-F238E27FC236}">
              <a16:creationId xmlns:a16="http://schemas.microsoft.com/office/drawing/2014/main" id="{00000000-0008-0000-0B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0" name="AutoShape 1">
          <a:extLst>
            <a:ext uri="{FF2B5EF4-FFF2-40B4-BE49-F238E27FC236}">
              <a16:creationId xmlns:a16="http://schemas.microsoft.com/office/drawing/2014/main" id="{00000000-0008-0000-0B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1" name="AutoShape 1">
          <a:extLst>
            <a:ext uri="{FF2B5EF4-FFF2-40B4-BE49-F238E27FC236}">
              <a16:creationId xmlns:a16="http://schemas.microsoft.com/office/drawing/2014/main" id="{00000000-0008-0000-0B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2" name="AutoShape 1">
          <a:extLst>
            <a:ext uri="{FF2B5EF4-FFF2-40B4-BE49-F238E27FC236}">
              <a16:creationId xmlns:a16="http://schemas.microsoft.com/office/drawing/2014/main" id="{00000000-0008-0000-0B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3" name="AutoShape 1">
          <a:extLst>
            <a:ext uri="{FF2B5EF4-FFF2-40B4-BE49-F238E27FC236}">
              <a16:creationId xmlns:a16="http://schemas.microsoft.com/office/drawing/2014/main" id="{00000000-0008-0000-0B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4" name="AutoShape 1">
          <a:extLst>
            <a:ext uri="{FF2B5EF4-FFF2-40B4-BE49-F238E27FC236}">
              <a16:creationId xmlns:a16="http://schemas.microsoft.com/office/drawing/2014/main" id="{00000000-0008-0000-0B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5" name="AutoShape 1">
          <a:extLst>
            <a:ext uri="{FF2B5EF4-FFF2-40B4-BE49-F238E27FC236}">
              <a16:creationId xmlns:a16="http://schemas.microsoft.com/office/drawing/2014/main" id="{00000000-0008-0000-0B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6" name="AutoShape 1">
          <a:extLst>
            <a:ext uri="{FF2B5EF4-FFF2-40B4-BE49-F238E27FC236}">
              <a16:creationId xmlns:a16="http://schemas.microsoft.com/office/drawing/2014/main" id="{00000000-0008-0000-0B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7" name="AutoShape 1">
          <a:extLst>
            <a:ext uri="{FF2B5EF4-FFF2-40B4-BE49-F238E27FC236}">
              <a16:creationId xmlns:a16="http://schemas.microsoft.com/office/drawing/2014/main" id="{00000000-0008-0000-0B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8" name="AutoShape 1">
          <a:extLst>
            <a:ext uri="{FF2B5EF4-FFF2-40B4-BE49-F238E27FC236}">
              <a16:creationId xmlns:a16="http://schemas.microsoft.com/office/drawing/2014/main" id="{00000000-0008-0000-0B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49" name="AutoShape 1">
          <a:extLst>
            <a:ext uri="{FF2B5EF4-FFF2-40B4-BE49-F238E27FC236}">
              <a16:creationId xmlns:a16="http://schemas.microsoft.com/office/drawing/2014/main" id="{00000000-0008-0000-0B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0" name="AutoShape 1">
          <a:extLst>
            <a:ext uri="{FF2B5EF4-FFF2-40B4-BE49-F238E27FC236}">
              <a16:creationId xmlns:a16="http://schemas.microsoft.com/office/drawing/2014/main" id="{00000000-0008-0000-0B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1" name="AutoShape 1">
          <a:extLst>
            <a:ext uri="{FF2B5EF4-FFF2-40B4-BE49-F238E27FC236}">
              <a16:creationId xmlns:a16="http://schemas.microsoft.com/office/drawing/2014/main" id="{00000000-0008-0000-0B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2" name="AutoShape 1">
          <a:extLst>
            <a:ext uri="{FF2B5EF4-FFF2-40B4-BE49-F238E27FC236}">
              <a16:creationId xmlns:a16="http://schemas.microsoft.com/office/drawing/2014/main" id="{00000000-0008-0000-0B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3" name="AutoShape 1">
          <a:extLst>
            <a:ext uri="{FF2B5EF4-FFF2-40B4-BE49-F238E27FC236}">
              <a16:creationId xmlns:a16="http://schemas.microsoft.com/office/drawing/2014/main" id="{00000000-0008-0000-0B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4" name="AutoShape 1">
          <a:extLst>
            <a:ext uri="{FF2B5EF4-FFF2-40B4-BE49-F238E27FC236}">
              <a16:creationId xmlns:a16="http://schemas.microsoft.com/office/drawing/2014/main" id="{00000000-0008-0000-0B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5" name="AutoShape 1">
          <a:extLst>
            <a:ext uri="{FF2B5EF4-FFF2-40B4-BE49-F238E27FC236}">
              <a16:creationId xmlns:a16="http://schemas.microsoft.com/office/drawing/2014/main" id="{00000000-0008-0000-0B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6" name="AutoShape 1">
          <a:extLst>
            <a:ext uri="{FF2B5EF4-FFF2-40B4-BE49-F238E27FC236}">
              <a16:creationId xmlns:a16="http://schemas.microsoft.com/office/drawing/2014/main" id="{00000000-0008-0000-0B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7" name="AutoShape 1">
          <a:extLst>
            <a:ext uri="{FF2B5EF4-FFF2-40B4-BE49-F238E27FC236}">
              <a16:creationId xmlns:a16="http://schemas.microsoft.com/office/drawing/2014/main" id="{00000000-0008-0000-0B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8" name="AutoShape 1">
          <a:extLst>
            <a:ext uri="{FF2B5EF4-FFF2-40B4-BE49-F238E27FC236}">
              <a16:creationId xmlns:a16="http://schemas.microsoft.com/office/drawing/2014/main" id="{00000000-0008-0000-0B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59" name="AutoShape 1">
          <a:extLst>
            <a:ext uri="{FF2B5EF4-FFF2-40B4-BE49-F238E27FC236}">
              <a16:creationId xmlns:a16="http://schemas.microsoft.com/office/drawing/2014/main" id="{00000000-0008-0000-0B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0" name="AutoShape 1">
          <a:extLst>
            <a:ext uri="{FF2B5EF4-FFF2-40B4-BE49-F238E27FC236}">
              <a16:creationId xmlns:a16="http://schemas.microsoft.com/office/drawing/2014/main" id="{00000000-0008-0000-0B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1" name="AutoShape 1">
          <a:extLst>
            <a:ext uri="{FF2B5EF4-FFF2-40B4-BE49-F238E27FC236}">
              <a16:creationId xmlns:a16="http://schemas.microsoft.com/office/drawing/2014/main" id="{00000000-0008-0000-0B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2" name="AutoShape 1">
          <a:extLst>
            <a:ext uri="{FF2B5EF4-FFF2-40B4-BE49-F238E27FC236}">
              <a16:creationId xmlns:a16="http://schemas.microsoft.com/office/drawing/2014/main" id="{00000000-0008-0000-0B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3" name="AutoShape 1">
          <a:extLst>
            <a:ext uri="{FF2B5EF4-FFF2-40B4-BE49-F238E27FC236}">
              <a16:creationId xmlns:a16="http://schemas.microsoft.com/office/drawing/2014/main" id="{00000000-0008-0000-0B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4" name="AutoShape 1">
          <a:extLst>
            <a:ext uri="{FF2B5EF4-FFF2-40B4-BE49-F238E27FC236}">
              <a16:creationId xmlns:a16="http://schemas.microsoft.com/office/drawing/2014/main" id="{00000000-0008-0000-0B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5" name="AutoShape 1">
          <a:extLst>
            <a:ext uri="{FF2B5EF4-FFF2-40B4-BE49-F238E27FC236}">
              <a16:creationId xmlns:a16="http://schemas.microsoft.com/office/drawing/2014/main" id="{00000000-0008-0000-0B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6" name="AutoShape 1">
          <a:extLst>
            <a:ext uri="{FF2B5EF4-FFF2-40B4-BE49-F238E27FC236}">
              <a16:creationId xmlns:a16="http://schemas.microsoft.com/office/drawing/2014/main" id="{00000000-0008-0000-0B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7" name="AutoShape 1">
          <a:extLst>
            <a:ext uri="{FF2B5EF4-FFF2-40B4-BE49-F238E27FC236}">
              <a16:creationId xmlns:a16="http://schemas.microsoft.com/office/drawing/2014/main" id="{00000000-0008-0000-0B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8" name="AutoShape 1">
          <a:extLst>
            <a:ext uri="{FF2B5EF4-FFF2-40B4-BE49-F238E27FC236}">
              <a16:creationId xmlns:a16="http://schemas.microsoft.com/office/drawing/2014/main" id="{00000000-0008-0000-0B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69" name="AutoShape 1">
          <a:extLst>
            <a:ext uri="{FF2B5EF4-FFF2-40B4-BE49-F238E27FC236}">
              <a16:creationId xmlns:a16="http://schemas.microsoft.com/office/drawing/2014/main" id="{00000000-0008-0000-0B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0" name="AutoShape 1">
          <a:extLst>
            <a:ext uri="{FF2B5EF4-FFF2-40B4-BE49-F238E27FC236}">
              <a16:creationId xmlns:a16="http://schemas.microsoft.com/office/drawing/2014/main" id="{00000000-0008-0000-0B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1" name="AutoShape 1">
          <a:extLst>
            <a:ext uri="{FF2B5EF4-FFF2-40B4-BE49-F238E27FC236}">
              <a16:creationId xmlns:a16="http://schemas.microsoft.com/office/drawing/2014/main" id="{00000000-0008-0000-0B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2" name="AutoShape 1">
          <a:extLst>
            <a:ext uri="{FF2B5EF4-FFF2-40B4-BE49-F238E27FC236}">
              <a16:creationId xmlns:a16="http://schemas.microsoft.com/office/drawing/2014/main" id="{00000000-0008-0000-0B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3" name="AutoShape 1">
          <a:extLst>
            <a:ext uri="{FF2B5EF4-FFF2-40B4-BE49-F238E27FC236}">
              <a16:creationId xmlns:a16="http://schemas.microsoft.com/office/drawing/2014/main" id="{00000000-0008-0000-0B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4" name="AutoShape 1">
          <a:extLst>
            <a:ext uri="{FF2B5EF4-FFF2-40B4-BE49-F238E27FC236}">
              <a16:creationId xmlns:a16="http://schemas.microsoft.com/office/drawing/2014/main" id="{00000000-0008-0000-0B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5" name="AutoShape 1">
          <a:extLst>
            <a:ext uri="{FF2B5EF4-FFF2-40B4-BE49-F238E27FC236}">
              <a16:creationId xmlns:a16="http://schemas.microsoft.com/office/drawing/2014/main" id="{00000000-0008-0000-0B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6" name="AutoShape 1">
          <a:extLst>
            <a:ext uri="{FF2B5EF4-FFF2-40B4-BE49-F238E27FC236}">
              <a16:creationId xmlns:a16="http://schemas.microsoft.com/office/drawing/2014/main" id="{00000000-0008-0000-0B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7" name="AutoShape 1">
          <a:extLst>
            <a:ext uri="{FF2B5EF4-FFF2-40B4-BE49-F238E27FC236}">
              <a16:creationId xmlns:a16="http://schemas.microsoft.com/office/drawing/2014/main" id="{00000000-0008-0000-0B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8" name="AutoShape 1">
          <a:extLst>
            <a:ext uri="{FF2B5EF4-FFF2-40B4-BE49-F238E27FC236}">
              <a16:creationId xmlns:a16="http://schemas.microsoft.com/office/drawing/2014/main" id="{00000000-0008-0000-0B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79" name="AutoShape 1">
          <a:extLst>
            <a:ext uri="{FF2B5EF4-FFF2-40B4-BE49-F238E27FC236}">
              <a16:creationId xmlns:a16="http://schemas.microsoft.com/office/drawing/2014/main" id="{00000000-0008-0000-0B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0" name="AutoShape 1">
          <a:extLst>
            <a:ext uri="{FF2B5EF4-FFF2-40B4-BE49-F238E27FC236}">
              <a16:creationId xmlns:a16="http://schemas.microsoft.com/office/drawing/2014/main" id="{00000000-0008-0000-0B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1" name="AutoShape 1">
          <a:extLst>
            <a:ext uri="{FF2B5EF4-FFF2-40B4-BE49-F238E27FC236}">
              <a16:creationId xmlns:a16="http://schemas.microsoft.com/office/drawing/2014/main" id="{00000000-0008-0000-0B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2" name="AutoShape 1">
          <a:extLst>
            <a:ext uri="{FF2B5EF4-FFF2-40B4-BE49-F238E27FC236}">
              <a16:creationId xmlns:a16="http://schemas.microsoft.com/office/drawing/2014/main" id="{00000000-0008-0000-0B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3" name="AutoShape 1">
          <a:extLst>
            <a:ext uri="{FF2B5EF4-FFF2-40B4-BE49-F238E27FC236}">
              <a16:creationId xmlns:a16="http://schemas.microsoft.com/office/drawing/2014/main" id="{00000000-0008-0000-0B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4" name="AutoShape 1">
          <a:extLst>
            <a:ext uri="{FF2B5EF4-FFF2-40B4-BE49-F238E27FC236}">
              <a16:creationId xmlns:a16="http://schemas.microsoft.com/office/drawing/2014/main" id="{00000000-0008-0000-0B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5" name="AutoShape 1">
          <a:extLst>
            <a:ext uri="{FF2B5EF4-FFF2-40B4-BE49-F238E27FC236}">
              <a16:creationId xmlns:a16="http://schemas.microsoft.com/office/drawing/2014/main" id="{00000000-0008-0000-0B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6" name="AutoShape 1">
          <a:extLst>
            <a:ext uri="{FF2B5EF4-FFF2-40B4-BE49-F238E27FC236}">
              <a16:creationId xmlns:a16="http://schemas.microsoft.com/office/drawing/2014/main" id="{00000000-0008-0000-0B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7" name="AutoShape 1">
          <a:extLst>
            <a:ext uri="{FF2B5EF4-FFF2-40B4-BE49-F238E27FC236}">
              <a16:creationId xmlns:a16="http://schemas.microsoft.com/office/drawing/2014/main" id="{00000000-0008-0000-0B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8" name="AutoShape 1">
          <a:extLst>
            <a:ext uri="{FF2B5EF4-FFF2-40B4-BE49-F238E27FC236}">
              <a16:creationId xmlns:a16="http://schemas.microsoft.com/office/drawing/2014/main" id="{00000000-0008-0000-0B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89" name="AutoShape 1">
          <a:extLst>
            <a:ext uri="{FF2B5EF4-FFF2-40B4-BE49-F238E27FC236}">
              <a16:creationId xmlns:a16="http://schemas.microsoft.com/office/drawing/2014/main" id="{00000000-0008-0000-0B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0" name="AutoShape 1">
          <a:extLst>
            <a:ext uri="{FF2B5EF4-FFF2-40B4-BE49-F238E27FC236}">
              <a16:creationId xmlns:a16="http://schemas.microsoft.com/office/drawing/2014/main" id="{00000000-0008-0000-0B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1" name="AutoShape 1">
          <a:extLst>
            <a:ext uri="{FF2B5EF4-FFF2-40B4-BE49-F238E27FC236}">
              <a16:creationId xmlns:a16="http://schemas.microsoft.com/office/drawing/2014/main" id="{00000000-0008-0000-0B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2" name="AutoShape 1">
          <a:extLst>
            <a:ext uri="{FF2B5EF4-FFF2-40B4-BE49-F238E27FC236}">
              <a16:creationId xmlns:a16="http://schemas.microsoft.com/office/drawing/2014/main" id="{00000000-0008-0000-0B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3" name="AutoShape 1">
          <a:extLst>
            <a:ext uri="{FF2B5EF4-FFF2-40B4-BE49-F238E27FC236}">
              <a16:creationId xmlns:a16="http://schemas.microsoft.com/office/drawing/2014/main" id="{00000000-0008-0000-0B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4" name="AutoShape 1">
          <a:extLst>
            <a:ext uri="{FF2B5EF4-FFF2-40B4-BE49-F238E27FC236}">
              <a16:creationId xmlns:a16="http://schemas.microsoft.com/office/drawing/2014/main" id="{00000000-0008-0000-0B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5" name="AutoShape 1">
          <a:extLst>
            <a:ext uri="{FF2B5EF4-FFF2-40B4-BE49-F238E27FC236}">
              <a16:creationId xmlns:a16="http://schemas.microsoft.com/office/drawing/2014/main" id="{00000000-0008-0000-0B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6" name="AutoShape 1">
          <a:extLst>
            <a:ext uri="{FF2B5EF4-FFF2-40B4-BE49-F238E27FC236}">
              <a16:creationId xmlns:a16="http://schemas.microsoft.com/office/drawing/2014/main" id="{00000000-0008-0000-0B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7" name="AutoShape 1">
          <a:extLst>
            <a:ext uri="{FF2B5EF4-FFF2-40B4-BE49-F238E27FC236}">
              <a16:creationId xmlns:a16="http://schemas.microsoft.com/office/drawing/2014/main" id="{00000000-0008-0000-0B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8" name="AutoShape 1">
          <a:extLst>
            <a:ext uri="{FF2B5EF4-FFF2-40B4-BE49-F238E27FC236}">
              <a16:creationId xmlns:a16="http://schemas.microsoft.com/office/drawing/2014/main" id="{00000000-0008-0000-0B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799" name="AutoShape 1">
          <a:extLst>
            <a:ext uri="{FF2B5EF4-FFF2-40B4-BE49-F238E27FC236}">
              <a16:creationId xmlns:a16="http://schemas.microsoft.com/office/drawing/2014/main" id="{00000000-0008-0000-0B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0" name="AutoShape 1">
          <a:extLst>
            <a:ext uri="{FF2B5EF4-FFF2-40B4-BE49-F238E27FC236}">
              <a16:creationId xmlns:a16="http://schemas.microsoft.com/office/drawing/2014/main" id="{00000000-0008-0000-0B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1" name="AutoShape 1">
          <a:extLst>
            <a:ext uri="{FF2B5EF4-FFF2-40B4-BE49-F238E27FC236}">
              <a16:creationId xmlns:a16="http://schemas.microsoft.com/office/drawing/2014/main" id="{00000000-0008-0000-0B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2" name="AutoShape 1">
          <a:extLst>
            <a:ext uri="{FF2B5EF4-FFF2-40B4-BE49-F238E27FC236}">
              <a16:creationId xmlns:a16="http://schemas.microsoft.com/office/drawing/2014/main" id="{00000000-0008-0000-0B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3" name="AutoShape 1">
          <a:extLst>
            <a:ext uri="{FF2B5EF4-FFF2-40B4-BE49-F238E27FC236}">
              <a16:creationId xmlns:a16="http://schemas.microsoft.com/office/drawing/2014/main" id="{00000000-0008-0000-0B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4" name="AutoShape 1">
          <a:extLst>
            <a:ext uri="{FF2B5EF4-FFF2-40B4-BE49-F238E27FC236}">
              <a16:creationId xmlns:a16="http://schemas.microsoft.com/office/drawing/2014/main" id="{00000000-0008-0000-0B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5" name="AutoShape 1">
          <a:extLst>
            <a:ext uri="{FF2B5EF4-FFF2-40B4-BE49-F238E27FC236}">
              <a16:creationId xmlns:a16="http://schemas.microsoft.com/office/drawing/2014/main" id="{00000000-0008-0000-0B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6" name="AutoShape 1">
          <a:extLst>
            <a:ext uri="{FF2B5EF4-FFF2-40B4-BE49-F238E27FC236}">
              <a16:creationId xmlns:a16="http://schemas.microsoft.com/office/drawing/2014/main" id="{00000000-0008-0000-0B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7" name="AutoShape 1">
          <a:extLst>
            <a:ext uri="{FF2B5EF4-FFF2-40B4-BE49-F238E27FC236}">
              <a16:creationId xmlns:a16="http://schemas.microsoft.com/office/drawing/2014/main" id="{00000000-0008-0000-0B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8" name="AutoShape 1">
          <a:extLst>
            <a:ext uri="{FF2B5EF4-FFF2-40B4-BE49-F238E27FC236}">
              <a16:creationId xmlns:a16="http://schemas.microsoft.com/office/drawing/2014/main" id="{00000000-0008-0000-0B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09" name="AutoShape 1">
          <a:extLst>
            <a:ext uri="{FF2B5EF4-FFF2-40B4-BE49-F238E27FC236}">
              <a16:creationId xmlns:a16="http://schemas.microsoft.com/office/drawing/2014/main" id="{00000000-0008-0000-0B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0" name="AutoShape 1">
          <a:extLst>
            <a:ext uri="{FF2B5EF4-FFF2-40B4-BE49-F238E27FC236}">
              <a16:creationId xmlns:a16="http://schemas.microsoft.com/office/drawing/2014/main" id="{00000000-0008-0000-0B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1" name="AutoShape 1">
          <a:extLst>
            <a:ext uri="{FF2B5EF4-FFF2-40B4-BE49-F238E27FC236}">
              <a16:creationId xmlns:a16="http://schemas.microsoft.com/office/drawing/2014/main" id="{00000000-0008-0000-0B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2" name="AutoShape 1">
          <a:extLst>
            <a:ext uri="{FF2B5EF4-FFF2-40B4-BE49-F238E27FC236}">
              <a16:creationId xmlns:a16="http://schemas.microsoft.com/office/drawing/2014/main" id="{00000000-0008-0000-0B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3" name="AutoShape 1">
          <a:extLst>
            <a:ext uri="{FF2B5EF4-FFF2-40B4-BE49-F238E27FC236}">
              <a16:creationId xmlns:a16="http://schemas.microsoft.com/office/drawing/2014/main" id="{00000000-0008-0000-0B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4" name="AutoShape 1">
          <a:extLst>
            <a:ext uri="{FF2B5EF4-FFF2-40B4-BE49-F238E27FC236}">
              <a16:creationId xmlns:a16="http://schemas.microsoft.com/office/drawing/2014/main" id="{00000000-0008-0000-0B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5" name="AutoShape 1">
          <a:extLst>
            <a:ext uri="{FF2B5EF4-FFF2-40B4-BE49-F238E27FC236}">
              <a16:creationId xmlns:a16="http://schemas.microsoft.com/office/drawing/2014/main" id="{00000000-0008-0000-0B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6" name="AutoShape 1">
          <a:extLst>
            <a:ext uri="{FF2B5EF4-FFF2-40B4-BE49-F238E27FC236}">
              <a16:creationId xmlns:a16="http://schemas.microsoft.com/office/drawing/2014/main" id="{00000000-0008-0000-0B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7" name="AutoShape 1">
          <a:extLst>
            <a:ext uri="{FF2B5EF4-FFF2-40B4-BE49-F238E27FC236}">
              <a16:creationId xmlns:a16="http://schemas.microsoft.com/office/drawing/2014/main" id="{00000000-0008-0000-0B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8" name="AutoShape 1">
          <a:extLst>
            <a:ext uri="{FF2B5EF4-FFF2-40B4-BE49-F238E27FC236}">
              <a16:creationId xmlns:a16="http://schemas.microsoft.com/office/drawing/2014/main" id="{00000000-0008-0000-0B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19" name="AutoShape 1">
          <a:extLst>
            <a:ext uri="{FF2B5EF4-FFF2-40B4-BE49-F238E27FC236}">
              <a16:creationId xmlns:a16="http://schemas.microsoft.com/office/drawing/2014/main" id="{00000000-0008-0000-0B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0" name="AutoShape 1">
          <a:extLst>
            <a:ext uri="{FF2B5EF4-FFF2-40B4-BE49-F238E27FC236}">
              <a16:creationId xmlns:a16="http://schemas.microsoft.com/office/drawing/2014/main" id="{00000000-0008-0000-0B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1" name="AutoShape 1">
          <a:extLst>
            <a:ext uri="{FF2B5EF4-FFF2-40B4-BE49-F238E27FC236}">
              <a16:creationId xmlns:a16="http://schemas.microsoft.com/office/drawing/2014/main" id="{00000000-0008-0000-0B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2" name="AutoShape 1">
          <a:extLst>
            <a:ext uri="{FF2B5EF4-FFF2-40B4-BE49-F238E27FC236}">
              <a16:creationId xmlns:a16="http://schemas.microsoft.com/office/drawing/2014/main" id="{00000000-0008-0000-0B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3" name="AutoShape 1">
          <a:extLst>
            <a:ext uri="{FF2B5EF4-FFF2-40B4-BE49-F238E27FC236}">
              <a16:creationId xmlns:a16="http://schemas.microsoft.com/office/drawing/2014/main" id="{00000000-0008-0000-0B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4" name="AutoShape 1">
          <a:extLst>
            <a:ext uri="{FF2B5EF4-FFF2-40B4-BE49-F238E27FC236}">
              <a16:creationId xmlns:a16="http://schemas.microsoft.com/office/drawing/2014/main" id="{00000000-0008-0000-0B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5" name="AutoShape 1">
          <a:extLst>
            <a:ext uri="{FF2B5EF4-FFF2-40B4-BE49-F238E27FC236}">
              <a16:creationId xmlns:a16="http://schemas.microsoft.com/office/drawing/2014/main" id="{00000000-0008-0000-0B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6" name="AutoShape 1">
          <a:extLst>
            <a:ext uri="{FF2B5EF4-FFF2-40B4-BE49-F238E27FC236}">
              <a16:creationId xmlns:a16="http://schemas.microsoft.com/office/drawing/2014/main" id="{00000000-0008-0000-0B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7" name="AutoShape 1">
          <a:extLst>
            <a:ext uri="{FF2B5EF4-FFF2-40B4-BE49-F238E27FC236}">
              <a16:creationId xmlns:a16="http://schemas.microsoft.com/office/drawing/2014/main" id="{00000000-0008-0000-0B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8" name="AutoShape 1">
          <a:extLst>
            <a:ext uri="{FF2B5EF4-FFF2-40B4-BE49-F238E27FC236}">
              <a16:creationId xmlns:a16="http://schemas.microsoft.com/office/drawing/2014/main" id="{00000000-0008-0000-0B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29" name="AutoShape 1">
          <a:extLst>
            <a:ext uri="{FF2B5EF4-FFF2-40B4-BE49-F238E27FC236}">
              <a16:creationId xmlns:a16="http://schemas.microsoft.com/office/drawing/2014/main" id="{00000000-0008-0000-0B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0" name="AutoShape 1">
          <a:extLst>
            <a:ext uri="{FF2B5EF4-FFF2-40B4-BE49-F238E27FC236}">
              <a16:creationId xmlns:a16="http://schemas.microsoft.com/office/drawing/2014/main" id="{00000000-0008-0000-0B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1" name="AutoShape 1">
          <a:extLst>
            <a:ext uri="{FF2B5EF4-FFF2-40B4-BE49-F238E27FC236}">
              <a16:creationId xmlns:a16="http://schemas.microsoft.com/office/drawing/2014/main" id="{00000000-0008-0000-0B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2" name="AutoShape 1">
          <a:extLst>
            <a:ext uri="{FF2B5EF4-FFF2-40B4-BE49-F238E27FC236}">
              <a16:creationId xmlns:a16="http://schemas.microsoft.com/office/drawing/2014/main" id="{00000000-0008-0000-0B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3" name="AutoShape 1">
          <a:extLst>
            <a:ext uri="{FF2B5EF4-FFF2-40B4-BE49-F238E27FC236}">
              <a16:creationId xmlns:a16="http://schemas.microsoft.com/office/drawing/2014/main" id="{00000000-0008-0000-0B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4" name="AutoShape 1">
          <a:extLst>
            <a:ext uri="{FF2B5EF4-FFF2-40B4-BE49-F238E27FC236}">
              <a16:creationId xmlns:a16="http://schemas.microsoft.com/office/drawing/2014/main" id="{00000000-0008-0000-0B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5" name="AutoShape 1">
          <a:extLst>
            <a:ext uri="{FF2B5EF4-FFF2-40B4-BE49-F238E27FC236}">
              <a16:creationId xmlns:a16="http://schemas.microsoft.com/office/drawing/2014/main" id="{00000000-0008-0000-0B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6" name="AutoShape 1">
          <a:extLst>
            <a:ext uri="{FF2B5EF4-FFF2-40B4-BE49-F238E27FC236}">
              <a16:creationId xmlns:a16="http://schemas.microsoft.com/office/drawing/2014/main" id="{00000000-0008-0000-0B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7" name="AutoShape 1">
          <a:extLst>
            <a:ext uri="{FF2B5EF4-FFF2-40B4-BE49-F238E27FC236}">
              <a16:creationId xmlns:a16="http://schemas.microsoft.com/office/drawing/2014/main" id="{00000000-0008-0000-0B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8" name="AutoShape 1">
          <a:extLst>
            <a:ext uri="{FF2B5EF4-FFF2-40B4-BE49-F238E27FC236}">
              <a16:creationId xmlns:a16="http://schemas.microsoft.com/office/drawing/2014/main" id="{00000000-0008-0000-0B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39" name="AutoShape 1">
          <a:extLst>
            <a:ext uri="{FF2B5EF4-FFF2-40B4-BE49-F238E27FC236}">
              <a16:creationId xmlns:a16="http://schemas.microsoft.com/office/drawing/2014/main" id="{00000000-0008-0000-0B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0" name="AutoShape 1">
          <a:extLst>
            <a:ext uri="{FF2B5EF4-FFF2-40B4-BE49-F238E27FC236}">
              <a16:creationId xmlns:a16="http://schemas.microsoft.com/office/drawing/2014/main" id="{00000000-0008-0000-0B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1" name="AutoShape 1">
          <a:extLst>
            <a:ext uri="{FF2B5EF4-FFF2-40B4-BE49-F238E27FC236}">
              <a16:creationId xmlns:a16="http://schemas.microsoft.com/office/drawing/2014/main" id="{00000000-0008-0000-0B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2" name="AutoShape 1">
          <a:extLst>
            <a:ext uri="{FF2B5EF4-FFF2-40B4-BE49-F238E27FC236}">
              <a16:creationId xmlns:a16="http://schemas.microsoft.com/office/drawing/2014/main" id="{00000000-0008-0000-0B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3" name="AutoShape 1">
          <a:extLst>
            <a:ext uri="{FF2B5EF4-FFF2-40B4-BE49-F238E27FC236}">
              <a16:creationId xmlns:a16="http://schemas.microsoft.com/office/drawing/2014/main" id="{00000000-0008-0000-0B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4" name="AutoShape 1">
          <a:extLst>
            <a:ext uri="{FF2B5EF4-FFF2-40B4-BE49-F238E27FC236}">
              <a16:creationId xmlns:a16="http://schemas.microsoft.com/office/drawing/2014/main" id="{00000000-0008-0000-0B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5" name="AutoShape 1">
          <a:extLst>
            <a:ext uri="{FF2B5EF4-FFF2-40B4-BE49-F238E27FC236}">
              <a16:creationId xmlns:a16="http://schemas.microsoft.com/office/drawing/2014/main" id="{00000000-0008-0000-0B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6" name="AutoShape 1">
          <a:extLst>
            <a:ext uri="{FF2B5EF4-FFF2-40B4-BE49-F238E27FC236}">
              <a16:creationId xmlns:a16="http://schemas.microsoft.com/office/drawing/2014/main" id="{00000000-0008-0000-0B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7" name="AutoShape 1">
          <a:extLst>
            <a:ext uri="{FF2B5EF4-FFF2-40B4-BE49-F238E27FC236}">
              <a16:creationId xmlns:a16="http://schemas.microsoft.com/office/drawing/2014/main" id="{00000000-0008-0000-0B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48" name="AutoShape 1">
          <a:extLst>
            <a:ext uri="{FF2B5EF4-FFF2-40B4-BE49-F238E27FC236}">
              <a16:creationId xmlns:a16="http://schemas.microsoft.com/office/drawing/2014/main" id="{00000000-0008-0000-0B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49" name="AutoShape 1">
          <a:extLst>
            <a:ext uri="{FF2B5EF4-FFF2-40B4-BE49-F238E27FC236}">
              <a16:creationId xmlns:a16="http://schemas.microsoft.com/office/drawing/2014/main" id="{00000000-0008-0000-0B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0" name="AutoShape 1">
          <a:extLst>
            <a:ext uri="{FF2B5EF4-FFF2-40B4-BE49-F238E27FC236}">
              <a16:creationId xmlns:a16="http://schemas.microsoft.com/office/drawing/2014/main" id="{00000000-0008-0000-0B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1" name="AutoShape 1">
          <a:extLst>
            <a:ext uri="{FF2B5EF4-FFF2-40B4-BE49-F238E27FC236}">
              <a16:creationId xmlns:a16="http://schemas.microsoft.com/office/drawing/2014/main" id="{00000000-0008-0000-0B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2" name="AutoShape 1">
          <a:extLst>
            <a:ext uri="{FF2B5EF4-FFF2-40B4-BE49-F238E27FC236}">
              <a16:creationId xmlns:a16="http://schemas.microsoft.com/office/drawing/2014/main" id="{00000000-0008-0000-0B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3" name="AutoShape 1">
          <a:extLst>
            <a:ext uri="{FF2B5EF4-FFF2-40B4-BE49-F238E27FC236}">
              <a16:creationId xmlns:a16="http://schemas.microsoft.com/office/drawing/2014/main" id="{00000000-0008-0000-0B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4" name="AutoShape 1">
          <a:extLst>
            <a:ext uri="{FF2B5EF4-FFF2-40B4-BE49-F238E27FC236}">
              <a16:creationId xmlns:a16="http://schemas.microsoft.com/office/drawing/2014/main" id="{00000000-0008-0000-0B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5" name="AutoShape 1">
          <a:extLst>
            <a:ext uri="{FF2B5EF4-FFF2-40B4-BE49-F238E27FC236}">
              <a16:creationId xmlns:a16="http://schemas.microsoft.com/office/drawing/2014/main" id="{00000000-0008-0000-0B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6" name="AutoShape 1">
          <a:extLst>
            <a:ext uri="{FF2B5EF4-FFF2-40B4-BE49-F238E27FC236}">
              <a16:creationId xmlns:a16="http://schemas.microsoft.com/office/drawing/2014/main" id="{00000000-0008-0000-0B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7" name="AutoShape 1">
          <a:extLst>
            <a:ext uri="{FF2B5EF4-FFF2-40B4-BE49-F238E27FC236}">
              <a16:creationId xmlns:a16="http://schemas.microsoft.com/office/drawing/2014/main" id="{00000000-0008-0000-0B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8" name="AutoShape 1">
          <a:extLst>
            <a:ext uri="{FF2B5EF4-FFF2-40B4-BE49-F238E27FC236}">
              <a16:creationId xmlns:a16="http://schemas.microsoft.com/office/drawing/2014/main" id="{00000000-0008-0000-0B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59" name="AutoShape 1">
          <a:extLst>
            <a:ext uri="{FF2B5EF4-FFF2-40B4-BE49-F238E27FC236}">
              <a16:creationId xmlns:a16="http://schemas.microsoft.com/office/drawing/2014/main" id="{00000000-0008-0000-0B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0" name="AutoShape 1">
          <a:extLst>
            <a:ext uri="{FF2B5EF4-FFF2-40B4-BE49-F238E27FC236}">
              <a16:creationId xmlns:a16="http://schemas.microsoft.com/office/drawing/2014/main" id="{00000000-0008-0000-0B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1" name="AutoShape 1">
          <a:extLst>
            <a:ext uri="{FF2B5EF4-FFF2-40B4-BE49-F238E27FC236}">
              <a16:creationId xmlns:a16="http://schemas.microsoft.com/office/drawing/2014/main" id="{00000000-0008-0000-0B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2" name="AutoShape 1">
          <a:extLst>
            <a:ext uri="{FF2B5EF4-FFF2-40B4-BE49-F238E27FC236}">
              <a16:creationId xmlns:a16="http://schemas.microsoft.com/office/drawing/2014/main" id="{00000000-0008-0000-0B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3" name="AutoShape 1">
          <a:extLst>
            <a:ext uri="{FF2B5EF4-FFF2-40B4-BE49-F238E27FC236}">
              <a16:creationId xmlns:a16="http://schemas.microsoft.com/office/drawing/2014/main" id="{00000000-0008-0000-0B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4" name="AutoShape 1">
          <a:extLst>
            <a:ext uri="{FF2B5EF4-FFF2-40B4-BE49-F238E27FC236}">
              <a16:creationId xmlns:a16="http://schemas.microsoft.com/office/drawing/2014/main" id="{00000000-0008-0000-0B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5" name="AutoShape 1">
          <a:extLst>
            <a:ext uri="{FF2B5EF4-FFF2-40B4-BE49-F238E27FC236}">
              <a16:creationId xmlns:a16="http://schemas.microsoft.com/office/drawing/2014/main" id="{00000000-0008-0000-0B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6" name="AutoShape 1">
          <a:extLst>
            <a:ext uri="{FF2B5EF4-FFF2-40B4-BE49-F238E27FC236}">
              <a16:creationId xmlns:a16="http://schemas.microsoft.com/office/drawing/2014/main" id="{00000000-0008-0000-0B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7" name="AutoShape 1">
          <a:extLst>
            <a:ext uri="{FF2B5EF4-FFF2-40B4-BE49-F238E27FC236}">
              <a16:creationId xmlns:a16="http://schemas.microsoft.com/office/drawing/2014/main" id="{00000000-0008-0000-0B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8" name="AutoShape 1">
          <a:extLst>
            <a:ext uri="{FF2B5EF4-FFF2-40B4-BE49-F238E27FC236}">
              <a16:creationId xmlns:a16="http://schemas.microsoft.com/office/drawing/2014/main" id="{00000000-0008-0000-0B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69" name="AutoShape 1">
          <a:extLst>
            <a:ext uri="{FF2B5EF4-FFF2-40B4-BE49-F238E27FC236}">
              <a16:creationId xmlns:a16="http://schemas.microsoft.com/office/drawing/2014/main" id="{00000000-0008-0000-0B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0" name="AutoShape 1">
          <a:extLst>
            <a:ext uri="{FF2B5EF4-FFF2-40B4-BE49-F238E27FC236}">
              <a16:creationId xmlns:a16="http://schemas.microsoft.com/office/drawing/2014/main" id="{00000000-0008-0000-0B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1" name="AutoShape 1">
          <a:extLst>
            <a:ext uri="{FF2B5EF4-FFF2-40B4-BE49-F238E27FC236}">
              <a16:creationId xmlns:a16="http://schemas.microsoft.com/office/drawing/2014/main" id="{00000000-0008-0000-0B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2" name="AutoShape 1">
          <a:extLst>
            <a:ext uri="{FF2B5EF4-FFF2-40B4-BE49-F238E27FC236}">
              <a16:creationId xmlns:a16="http://schemas.microsoft.com/office/drawing/2014/main" id="{00000000-0008-0000-0B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3" name="AutoShape 1">
          <a:extLst>
            <a:ext uri="{FF2B5EF4-FFF2-40B4-BE49-F238E27FC236}">
              <a16:creationId xmlns:a16="http://schemas.microsoft.com/office/drawing/2014/main" id="{00000000-0008-0000-0B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4" name="AutoShape 1">
          <a:extLst>
            <a:ext uri="{FF2B5EF4-FFF2-40B4-BE49-F238E27FC236}">
              <a16:creationId xmlns:a16="http://schemas.microsoft.com/office/drawing/2014/main" id="{00000000-0008-0000-0B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5" name="AutoShape 1">
          <a:extLst>
            <a:ext uri="{FF2B5EF4-FFF2-40B4-BE49-F238E27FC236}">
              <a16:creationId xmlns:a16="http://schemas.microsoft.com/office/drawing/2014/main" id="{00000000-0008-0000-0B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6" name="AutoShape 1">
          <a:extLst>
            <a:ext uri="{FF2B5EF4-FFF2-40B4-BE49-F238E27FC236}">
              <a16:creationId xmlns:a16="http://schemas.microsoft.com/office/drawing/2014/main" id="{00000000-0008-0000-0B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7" name="AutoShape 1">
          <a:extLst>
            <a:ext uri="{FF2B5EF4-FFF2-40B4-BE49-F238E27FC236}">
              <a16:creationId xmlns:a16="http://schemas.microsoft.com/office/drawing/2014/main" id="{00000000-0008-0000-0B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8" name="AutoShape 1">
          <a:extLst>
            <a:ext uri="{FF2B5EF4-FFF2-40B4-BE49-F238E27FC236}">
              <a16:creationId xmlns:a16="http://schemas.microsoft.com/office/drawing/2014/main" id="{00000000-0008-0000-0B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79" name="AutoShape 1">
          <a:extLst>
            <a:ext uri="{FF2B5EF4-FFF2-40B4-BE49-F238E27FC236}">
              <a16:creationId xmlns:a16="http://schemas.microsoft.com/office/drawing/2014/main" id="{00000000-0008-0000-0B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0" name="AutoShape 1">
          <a:extLst>
            <a:ext uri="{FF2B5EF4-FFF2-40B4-BE49-F238E27FC236}">
              <a16:creationId xmlns:a16="http://schemas.microsoft.com/office/drawing/2014/main" id="{00000000-0008-0000-0B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1" name="AutoShape 1">
          <a:extLst>
            <a:ext uri="{FF2B5EF4-FFF2-40B4-BE49-F238E27FC236}">
              <a16:creationId xmlns:a16="http://schemas.microsoft.com/office/drawing/2014/main" id="{00000000-0008-0000-0B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2" name="AutoShape 1">
          <a:extLst>
            <a:ext uri="{FF2B5EF4-FFF2-40B4-BE49-F238E27FC236}">
              <a16:creationId xmlns:a16="http://schemas.microsoft.com/office/drawing/2014/main" id="{00000000-0008-0000-0B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3" name="AutoShape 1">
          <a:extLst>
            <a:ext uri="{FF2B5EF4-FFF2-40B4-BE49-F238E27FC236}">
              <a16:creationId xmlns:a16="http://schemas.microsoft.com/office/drawing/2014/main" id="{00000000-0008-0000-0B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4" name="AutoShape 1">
          <a:extLst>
            <a:ext uri="{FF2B5EF4-FFF2-40B4-BE49-F238E27FC236}">
              <a16:creationId xmlns:a16="http://schemas.microsoft.com/office/drawing/2014/main" id="{00000000-0008-0000-0B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5" name="AutoShape 1">
          <a:extLst>
            <a:ext uri="{FF2B5EF4-FFF2-40B4-BE49-F238E27FC236}">
              <a16:creationId xmlns:a16="http://schemas.microsoft.com/office/drawing/2014/main" id="{00000000-0008-0000-0B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6" name="AutoShape 1">
          <a:extLst>
            <a:ext uri="{FF2B5EF4-FFF2-40B4-BE49-F238E27FC236}">
              <a16:creationId xmlns:a16="http://schemas.microsoft.com/office/drawing/2014/main" id="{00000000-0008-0000-0B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7" name="AutoShape 1">
          <a:extLst>
            <a:ext uri="{FF2B5EF4-FFF2-40B4-BE49-F238E27FC236}">
              <a16:creationId xmlns:a16="http://schemas.microsoft.com/office/drawing/2014/main" id="{00000000-0008-0000-0B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8" name="AutoShape 1">
          <a:extLst>
            <a:ext uri="{FF2B5EF4-FFF2-40B4-BE49-F238E27FC236}">
              <a16:creationId xmlns:a16="http://schemas.microsoft.com/office/drawing/2014/main" id="{00000000-0008-0000-0B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89" name="AutoShape 1">
          <a:extLst>
            <a:ext uri="{FF2B5EF4-FFF2-40B4-BE49-F238E27FC236}">
              <a16:creationId xmlns:a16="http://schemas.microsoft.com/office/drawing/2014/main" id="{00000000-0008-0000-0B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1890" name="AutoShape 1">
          <a:extLst>
            <a:ext uri="{FF2B5EF4-FFF2-40B4-BE49-F238E27FC236}">
              <a16:creationId xmlns:a16="http://schemas.microsoft.com/office/drawing/2014/main" id="{00000000-0008-0000-0B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2809875</xdr:colOff>
      <xdr:row>4</xdr:row>
      <xdr:rowOff>9525</xdr:rowOff>
    </xdr:from>
    <xdr:ext cx="140074" cy="152400"/>
    <xdr:sp macro="" textlink="">
      <xdr:nvSpPr>
        <xdr:cNvPr id="1891" name="AutoShape 1">
          <a:extLst>
            <a:ext uri="{FF2B5EF4-FFF2-40B4-BE49-F238E27FC236}">
              <a16:creationId xmlns:a16="http://schemas.microsoft.com/office/drawing/2014/main" id="{00000000-0008-0000-0B00-00006307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7048500" y="6096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2" name="AutoShape 1">
          <a:extLst>
            <a:ext uri="{FF2B5EF4-FFF2-40B4-BE49-F238E27FC236}">
              <a16:creationId xmlns:a16="http://schemas.microsoft.com/office/drawing/2014/main" id="{00000000-0008-0000-0B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3" name="AutoShape 1">
          <a:extLst>
            <a:ext uri="{FF2B5EF4-FFF2-40B4-BE49-F238E27FC236}">
              <a16:creationId xmlns:a16="http://schemas.microsoft.com/office/drawing/2014/main" id="{00000000-0008-0000-0B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4" name="AutoShape 1">
          <a:extLst>
            <a:ext uri="{FF2B5EF4-FFF2-40B4-BE49-F238E27FC236}">
              <a16:creationId xmlns:a16="http://schemas.microsoft.com/office/drawing/2014/main" id="{00000000-0008-0000-0B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5" name="AutoShape 1">
          <a:extLst>
            <a:ext uri="{FF2B5EF4-FFF2-40B4-BE49-F238E27FC236}">
              <a16:creationId xmlns:a16="http://schemas.microsoft.com/office/drawing/2014/main" id="{00000000-0008-0000-0B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6" name="AutoShape 1">
          <a:extLst>
            <a:ext uri="{FF2B5EF4-FFF2-40B4-BE49-F238E27FC236}">
              <a16:creationId xmlns:a16="http://schemas.microsoft.com/office/drawing/2014/main" id="{00000000-0008-0000-0B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7" name="AutoShape 1">
          <a:extLst>
            <a:ext uri="{FF2B5EF4-FFF2-40B4-BE49-F238E27FC236}">
              <a16:creationId xmlns:a16="http://schemas.microsoft.com/office/drawing/2014/main" id="{00000000-0008-0000-0B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8" name="AutoShape 1">
          <a:extLst>
            <a:ext uri="{FF2B5EF4-FFF2-40B4-BE49-F238E27FC236}">
              <a16:creationId xmlns:a16="http://schemas.microsoft.com/office/drawing/2014/main" id="{00000000-0008-0000-0B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899" name="AutoShape 1">
          <a:extLst>
            <a:ext uri="{FF2B5EF4-FFF2-40B4-BE49-F238E27FC236}">
              <a16:creationId xmlns:a16="http://schemas.microsoft.com/office/drawing/2014/main" id="{00000000-0008-0000-0B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0" name="AutoShape 1">
          <a:extLst>
            <a:ext uri="{FF2B5EF4-FFF2-40B4-BE49-F238E27FC236}">
              <a16:creationId xmlns:a16="http://schemas.microsoft.com/office/drawing/2014/main" id="{00000000-0008-0000-0B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1" name="AutoShape 1">
          <a:extLst>
            <a:ext uri="{FF2B5EF4-FFF2-40B4-BE49-F238E27FC236}">
              <a16:creationId xmlns:a16="http://schemas.microsoft.com/office/drawing/2014/main" id="{00000000-0008-0000-0B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2" name="AutoShape 1">
          <a:extLst>
            <a:ext uri="{FF2B5EF4-FFF2-40B4-BE49-F238E27FC236}">
              <a16:creationId xmlns:a16="http://schemas.microsoft.com/office/drawing/2014/main" id="{00000000-0008-0000-0B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3" name="AutoShape 1">
          <a:extLst>
            <a:ext uri="{FF2B5EF4-FFF2-40B4-BE49-F238E27FC236}">
              <a16:creationId xmlns:a16="http://schemas.microsoft.com/office/drawing/2014/main" id="{00000000-0008-0000-0B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4" name="AutoShape 1">
          <a:extLst>
            <a:ext uri="{FF2B5EF4-FFF2-40B4-BE49-F238E27FC236}">
              <a16:creationId xmlns:a16="http://schemas.microsoft.com/office/drawing/2014/main" id="{00000000-0008-0000-0B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5" name="AutoShape 1">
          <a:extLst>
            <a:ext uri="{FF2B5EF4-FFF2-40B4-BE49-F238E27FC236}">
              <a16:creationId xmlns:a16="http://schemas.microsoft.com/office/drawing/2014/main" id="{00000000-0008-0000-0B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6" name="AutoShape 1">
          <a:extLst>
            <a:ext uri="{FF2B5EF4-FFF2-40B4-BE49-F238E27FC236}">
              <a16:creationId xmlns:a16="http://schemas.microsoft.com/office/drawing/2014/main" id="{00000000-0008-0000-0B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7" name="AutoShape 1">
          <a:extLst>
            <a:ext uri="{FF2B5EF4-FFF2-40B4-BE49-F238E27FC236}">
              <a16:creationId xmlns:a16="http://schemas.microsoft.com/office/drawing/2014/main" id="{00000000-0008-0000-0B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8" name="AutoShape 1">
          <a:extLst>
            <a:ext uri="{FF2B5EF4-FFF2-40B4-BE49-F238E27FC236}">
              <a16:creationId xmlns:a16="http://schemas.microsoft.com/office/drawing/2014/main" id="{00000000-0008-0000-0B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09" name="AutoShape 1">
          <a:extLst>
            <a:ext uri="{FF2B5EF4-FFF2-40B4-BE49-F238E27FC236}">
              <a16:creationId xmlns:a16="http://schemas.microsoft.com/office/drawing/2014/main" id="{00000000-0008-0000-0B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0" name="AutoShape 1">
          <a:extLst>
            <a:ext uri="{FF2B5EF4-FFF2-40B4-BE49-F238E27FC236}">
              <a16:creationId xmlns:a16="http://schemas.microsoft.com/office/drawing/2014/main" id="{00000000-0008-0000-0B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1" name="AutoShape 1">
          <a:extLst>
            <a:ext uri="{FF2B5EF4-FFF2-40B4-BE49-F238E27FC236}">
              <a16:creationId xmlns:a16="http://schemas.microsoft.com/office/drawing/2014/main" id="{00000000-0008-0000-0B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2" name="AutoShape 1">
          <a:extLst>
            <a:ext uri="{FF2B5EF4-FFF2-40B4-BE49-F238E27FC236}">
              <a16:creationId xmlns:a16="http://schemas.microsoft.com/office/drawing/2014/main" id="{00000000-0008-0000-0B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3" name="AutoShape 1">
          <a:extLst>
            <a:ext uri="{FF2B5EF4-FFF2-40B4-BE49-F238E27FC236}">
              <a16:creationId xmlns:a16="http://schemas.microsoft.com/office/drawing/2014/main" id="{00000000-0008-0000-0B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4" name="AutoShape 1">
          <a:extLst>
            <a:ext uri="{FF2B5EF4-FFF2-40B4-BE49-F238E27FC236}">
              <a16:creationId xmlns:a16="http://schemas.microsoft.com/office/drawing/2014/main" id="{00000000-0008-0000-0B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5" name="AutoShape 1">
          <a:extLst>
            <a:ext uri="{FF2B5EF4-FFF2-40B4-BE49-F238E27FC236}">
              <a16:creationId xmlns:a16="http://schemas.microsoft.com/office/drawing/2014/main" id="{00000000-0008-0000-0B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6" name="AutoShape 1">
          <a:extLst>
            <a:ext uri="{FF2B5EF4-FFF2-40B4-BE49-F238E27FC236}">
              <a16:creationId xmlns:a16="http://schemas.microsoft.com/office/drawing/2014/main" id="{00000000-0008-0000-0B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7" name="AutoShape 1">
          <a:extLst>
            <a:ext uri="{FF2B5EF4-FFF2-40B4-BE49-F238E27FC236}">
              <a16:creationId xmlns:a16="http://schemas.microsoft.com/office/drawing/2014/main" id="{00000000-0008-0000-0B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8" name="AutoShape 1">
          <a:extLst>
            <a:ext uri="{FF2B5EF4-FFF2-40B4-BE49-F238E27FC236}">
              <a16:creationId xmlns:a16="http://schemas.microsoft.com/office/drawing/2014/main" id="{00000000-0008-0000-0B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19" name="AutoShape 1">
          <a:extLst>
            <a:ext uri="{FF2B5EF4-FFF2-40B4-BE49-F238E27FC236}">
              <a16:creationId xmlns:a16="http://schemas.microsoft.com/office/drawing/2014/main" id="{00000000-0008-0000-0B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0" name="AutoShape 1">
          <a:extLst>
            <a:ext uri="{FF2B5EF4-FFF2-40B4-BE49-F238E27FC236}">
              <a16:creationId xmlns:a16="http://schemas.microsoft.com/office/drawing/2014/main" id="{00000000-0008-0000-0B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1" name="AutoShape 1">
          <a:extLst>
            <a:ext uri="{FF2B5EF4-FFF2-40B4-BE49-F238E27FC236}">
              <a16:creationId xmlns:a16="http://schemas.microsoft.com/office/drawing/2014/main" id="{00000000-0008-0000-0B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2" name="AutoShape 1">
          <a:extLst>
            <a:ext uri="{FF2B5EF4-FFF2-40B4-BE49-F238E27FC236}">
              <a16:creationId xmlns:a16="http://schemas.microsoft.com/office/drawing/2014/main" id="{00000000-0008-0000-0B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3" name="AutoShape 1">
          <a:extLst>
            <a:ext uri="{FF2B5EF4-FFF2-40B4-BE49-F238E27FC236}">
              <a16:creationId xmlns:a16="http://schemas.microsoft.com/office/drawing/2014/main" id="{00000000-0008-0000-0B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4" name="AutoShape 1">
          <a:extLst>
            <a:ext uri="{FF2B5EF4-FFF2-40B4-BE49-F238E27FC236}">
              <a16:creationId xmlns:a16="http://schemas.microsoft.com/office/drawing/2014/main" id="{00000000-0008-0000-0B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5" name="AutoShape 1">
          <a:extLst>
            <a:ext uri="{FF2B5EF4-FFF2-40B4-BE49-F238E27FC236}">
              <a16:creationId xmlns:a16="http://schemas.microsoft.com/office/drawing/2014/main" id="{00000000-0008-0000-0B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6" name="AutoShape 1">
          <a:extLst>
            <a:ext uri="{FF2B5EF4-FFF2-40B4-BE49-F238E27FC236}">
              <a16:creationId xmlns:a16="http://schemas.microsoft.com/office/drawing/2014/main" id="{00000000-0008-0000-0B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7" name="AutoShape 1">
          <a:extLst>
            <a:ext uri="{FF2B5EF4-FFF2-40B4-BE49-F238E27FC236}">
              <a16:creationId xmlns:a16="http://schemas.microsoft.com/office/drawing/2014/main" id="{00000000-0008-0000-0B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8" name="AutoShape 1">
          <a:extLst>
            <a:ext uri="{FF2B5EF4-FFF2-40B4-BE49-F238E27FC236}">
              <a16:creationId xmlns:a16="http://schemas.microsoft.com/office/drawing/2014/main" id="{00000000-0008-0000-0B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29" name="AutoShape 1">
          <a:extLst>
            <a:ext uri="{FF2B5EF4-FFF2-40B4-BE49-F238E27FC236}">
              <a16:creationId xmlns:a16="http://schemas.microsoft.com/office/drawing/2014/main" id="{00000000-0008-0000-0B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0" name="AutoShape 1">
          <a:extLst>
            <a:ext uri="{FF2B5EF4-FFF2-40B4-BE49-F238E27FC236}">
              <a16:creationId xmlns:a16="http://schemas.microsoft.com/office/drawing/2014/main" id="{00000000-0008-0000-0B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1" name="AutoShape 1">
          <a:extLst>
            <a:ext uri="{FF2B5EF4-FFF2-40B4-BE49-F238E27FC236}">
              <a16:creationId xmlns:a16="http://schemas.microsoft.com/office/drawing/2014/main" id="{00000000-0008-0000-0B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2" name="AutoShape 1">
          <a:extLst>
            <a:ext uri="{FF2B5EF4-FFF2-40B4-BE49-F238E27FC236}">
              <a16:creationId xmlns:a16="http://schemas.microsoft.com/office/drawing/2014/main" id="{00000000-0008-0000-0B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3" name="AutoShape 1">
          <a:extLst>
            <a:ext uri="{FF2B5EF4-FFF2-40B4-BE49-F238E27FC236}">
              <a16:creationId xmlns:a16="http://schemas.microsoft.com/office/drawing/2014/main" id="{00000000-0008-0000-0B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4" name="AutoShape 1">
          <a:extLst>
            <a:ext uri="{FF2B5EF4-FFF2-40B4-BE49-F238E27FC236}">
              <a16:creationId xmlns:a16="http://schemas.microsoft.com/office/drawing/2014/main" id="{00000000-0008-0000-0B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5" name="AutoShape 1">
          <a:extLst>
            <a:ext uri="{FF2B5EF4-FFF2-40B4-BE49-F238E27FC236}">
              <a16:creationId xmlns:a16="http://schemas.microsoft.com/office/drawing/2014/main" id="{00000000-0008-0000-0B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6" name="AutoShape 1">
          <a:extLst>
            <a:ext uri="{FF2B5EF4-FFF2-40B4-BE49-F238E27FC236}">
              <a16:creationId xmlns:a16="http://schemas.microsoft.com/office/drawing/2014/main" id="{00000000-0008-0000-0B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7" name="AutoShape 1">
          <a:extLst>
            <a:ext uri="{FF2B5EF4-FFF2-40B4-BE49-F238E27FC236}">
              <a16:creationId xmlns:a16="http://schemas.microsoft.com/office/drawing/2014/main" id="{00000000-0008-0000-0B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8" name="AutoShape 1">
          <a:extLst>
            <a:ext uri="{FF2B5EF4-FFF2-40B4-BE49-F238E27FC236}">
              <a16:creationId xmlns:a16="http://schemas.microsoft.com/office/drawing/2014/main" id="{00000000-0008-0000-0B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39" name="AutoShape 1">
          <a:extLst>
            <a:ext uri="{FF2B5EF4-FFF2-40B4-BE49-F238E27FC236}">
              <a16:creationId xmlns:a16="http://schemas.microsoft.com/office/drawing/2014/main" id="{00000000-0008-0000-0B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0" name="AutoShape 1">
          <a:extLst>
            <a:ext uri="{FF2B5EF4-FFF2-40B4-BE49-F238E27FC236}">
              <a16:creationId xmlns:a16="http://schemas.microsoft.com/office/drawing/2014/main" id="{00000000-0008-0000-0B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1" name="AutoShape 1">
          <a:extLst>
            <a:ext uri="{FF2B5EF4-FFF2-40B4-BE49-F238E27FC236}">
              <a16:creationId xmlns:a16="http://schemas.microsoft.com/office/drawing/2014/main" id="{00000000-0008-0000-0B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2" name="AutoShape 1">
          <a:extLst>
            <a:ext uri="{FF2B5EF4-FFF2-40B4-BE49-F238E27FC236}">
              <a16:creationId xmlns:a16="http://schemas.microsoft.com/office/drawing/2014/main" id="{00000000-0008-0000-0B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3" name="AutoShape 1">
          <a:extLst>
            <a:ext uri="{FF2B5EF4-FFF2-40B4-BE49-F238E27FC236}">
              <a16:creationId xmlns:a16="http://schemas.microsoft.com/office/drawing/2014/main" id="{00000000-0008-0000-0B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4" name="AutoShape 1">
          <a:extLst>
            <a:ext uri="{FF2B5EF4-FFF2-40B4-BE49-F238E27FC236}">
              <a16:creationId xmlns:a16="http://schemas.microsoft.com/office/drawing/2014/main" id="{00000000-0008-0000-0B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5" name="AutoShape 1">
          <a:extLst>
            <a:ext uri="{FF2B5EF4-FFF2-40B4-BE49-F238E27FC236}">
              <a16:creationId xmlns:a16="http://schemas.microsoft.com/office/drawing/2014/main" id="{00000000-0008-0000-0B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6" name="AutoShape 1">
          <a:extLst>
            <a:ext uri="{FF2B5EF4-FFF2-40B4-BE49-F238E27FC236}">
              <a16:creationId xmlns:a16="http://schemas.microsoft.com/office/drawing/2014/main" id="{00000000-0008-0000-0B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7" name="AutoShape 1">
          <a:extLst>
            <a:ext uri="{FF2B5EF4-FFF2-40B4-BE49-F238E27FC236}">
              <a16:creationId xmlns:a16="http://schemas.microsoft.com/office/drawing/2014/main" id="{00000000-0008-0000-0B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8" name="AutoShape 1">
          <a:extLst>
            <a:ext uri="{FF2B5EF4-FFF2-40B4-BE49-F238E27FC236}">
              <a16:creationId xmlns:a16="http://schemas.microsoft.com/office/drawing/2014/main" id="{00000000-0008-0000-0B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49" name="AutoShape 1">
          <a:extLst>
            <a:ext uri="{FF2B5EF4-FFF2-40B4-BE49-F238E27FC236}">
              <a16:creationId xmlns:a16="http://schemas.microsoft.com/office/drawing/2014/main" id="{00000000-0008-0000-0B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0" name="AutoShape 1">
          <a:extLst>
            <a:ext uri="{FF2B5EF4-FFF2-40B4-BE49-F238E27FC236}">
              <a16:creationId xmlns:a16="http://schemas.microsoft.com/office/drawing/2014/main" id="{00000000-0008-0000-0B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1" name="AutoShape 1">
          <a:extLst>
            <a:ext uri="{FF2B5EF4-FFF2-40B4-BE49-F238E27FC236}">
              <a16:creationId xmlns:a16="http://schemas.microsoft.com/office/drawing/2014/main" id="{00000000-0008-0000-0B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2" name="AutoShape 1">
          <a:extLst>
            <a:ext uri="{FF2B5EF4-FFF2-40B4-BE49-F238E27FC236}">
              <a16:creationId xmlns:a16="http://schemas.microsoft.com/office/drawing/2014/main" id="{00000000-0008-0000-0B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3" name="AutoShape 1">
          <a:extLst>
            <a:ext uri="{FF2B5EF4-FFF2-40B4-BE49-F238E27FC236}">
              <a16:creationId xmlns:a16="http://schemas.microsoft.com/office/drawing/2014/main" id="{00000000-0008-0000-0B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4" name="AutoShape 1">
          <a:extLst>
            <a:ext uri="{FF2B5EF4-FFF2-40B4-BE49-F238E27FC236}">
              <a16:creationId xmlns:a16="http://schemas.microsoft.com/office/drawing/2014/main" id="{00000000-0008-0000-0B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5" name="AutoShape 1">
          <a:extLst>
            <a:ext uri="{FF2B5EF4-FFF2-40B4-BE49-F238E27FC236}">
              <a16:creationId xmlns:a16="http://schemas.microsoft.com/office/drawing/2014/main" id="{00000000-0008-0000-0B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6" name="AutoShape 1">
          <a:extLst>
            <a:ext uri="{FF2B5EF4-FFF2-40B4-BE49-F238E27FC236}">
              <a16:creationId xmlns:a16="http://schemas.microsoft.com/office/drawing/2014/main" id="{00000000-0008-0000-0B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7" name="AutoShape 1">
          <a:extLst>
            <a:ext uri="{FF2B5EF4-FFF2-40B4-BE49-F238E27FC236}">
              <a16:creationId xmlns:a16="http://schemas.microsoft.com/office/drawing/2014/main" id="{00000000-0008-0000-0B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8" name="AutoShape 1">
          <a:extLst>
            <a:ext uri="{FF2B5EF4-FFF2-40B4-BE49-F238E27FC236}">
              <a16:creationId xmlns:a16="http://schemas.microsoft.com/office/drawing/2014/main" id="{00000000-0008-0000-0B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59" name="AutoShape 1">
          <a:extLst>
            <a:ext uri="{FF2B5EF4-FFF2-40B4-BE49-F238E27FC236}">
              <a16:creationId xmlns:a16="http://schemas.microsoft.com/office/drawing/2014/main" id="{00000000-0008-0000-0B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0" name="AutoShape 1">
          <a:extLst>
            <a:ext uri="{FF2B5EF4-FFF2-40B4-BE49-F238E27FC236}">
              <a16:creationId xmlns:a16="http://schemas.microsoft.com/office/drawing/2014/main" id="{00000000-0008-0000-0B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1" name="AutoShape 1">
          <a:extLst>
            <a:ext uri="{FF2B5EF4-FFF2-40B4-BE49-F238E27FC236}">
              <a16:creationId xmlns:a16="http://schemas.microsoft.com/office/drawing/2014/main" id="{00000000-0008-0000-0B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2" name="AutoShape 1">
          <a:extLst>
            <a:ext uri="{FF2B5EF4-FFF2-40B4-BE49-F238E27FC236}">
              <a16:creationId xmlns:a16="http://schemas.microsoft.com/office/drawing/2014/main" id="{00000000-0008-0000-0B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3" name="AutoShape 1">
          <a:extLst>
            <a:ext uri="{FF2B5EF4-FFF2-40B4-BE49-F238E27FC236}">
              <a16:creationId xmlns:a16="http://schemas.microsoft.com/office/drawing/2014/main" id="{00000000-0008-0000-0B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4" name="AutoShape 1">
          <a:extLst>
            <a:ext uri="{FF2B5EF4-FFF2-40B4-BE49-F238E27FC236}">
              <a16:creationId xmlns:a16="http://schemas.microsoft.com/office/drawing/2014/main" id="{00000000-0008-0000-0B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5" name="AutoShape 1">
          <a:extLst>
            <a:ext uri="{FF2B5EF4-FFF2-40B4-BE49-F238E27FC236}">
              <a16:creationId xmlns:a16="http://schemas.microsoft.com/office/drawing/2014/main" id="{00000000-0008-0000-0B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6" name="AutoShape 1">
          <a:extLst>
            <a:ext uri="{FF2B5EF4-FFF2-40B4-BE49-F238E27FC236}">
              <a16:creationId xmlns:a16="http://schemas.microsoft.com/office/drawing/2014/main" id="{00000000-0008-0000-0B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7" name="AutoShape 1">
          <a:extLst>
            <a:ext uri="{FF2B5EF4-FFF2-40B4-BE49-F238E27FC236}">
              <a16:creationId xmlns:a16="http://schemas.microsoft.com/office/drawing/2014/main" id="{00000000-0008-0000-0B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8" name="AutoShape 1">
          <a:extLst>
            <a:ext uri="{FF2B5EF4-FFF2-40B4-BE49-F238E27FC236}">
              <a16:creationId xmlns:a16="http://schemas.microsoft.com/office/drawing/2014/main" id="{00000000-0008-0000-0B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69" name="AutoShape 1">
          <a:extLst>
            <a:ext uri="{FF2B5EF4-FFF2-40B4-BE49-F238E27FC236}">
              <a16:creationId xmlns:a16="http://schemas.microsoft.com/office/drawing/2014/main" id="{00000000-0008-0000-0B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0" name="AutoShape 1">
          <a:extLst>
            <a:ext uri="{FF2B5EF4-FFF2-40B4-BE49-F238E27FC236}">
              <a16:creationId xmlns:a16="http://schemas.microsoft.com/office/drawing/2014/main" id="{00000000-0008-0000-0B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1" name="AutoShape 1">
          <a:extLst>
            <a:ext uri="{FF2B5EF4-FFF2-40B4-BE49-F238E27FC236}">
              <a16:creationId xmlns:a16="http://schemas.microsoft.com/office/drawing/2014/main" id="{00000000-0008-0000-0B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2" name="AutoShape 1">
          <a:extLst>
            <a:ext uri="{FF2B5EF4-FFF2-40B4-BE49-F238E27FC236}">
              <a16:creationId xmlns:a16="http://schemas.microsoft.com/office/drawing/2014/main" id="{00000000-0008-0000-0B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3" name="AutoShape 1">
          <a:extLst>
            <a:ext uri="{FF2B5EF4-FFF2-40B4-BE49-F238E27FC236}">
              <a16:creationId xmlns:a16="http://schemas.microsoft.com/office/drawing/2014/main" id="{00000000-0008-0000-0B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4" name="AutoShape 1">
          <a:extLst>
            <a:ext uri="{FF2B5EF4-FFF2-40B4-BE49-F238E27FC236}">
              <a16:creationId xmlns:a16="http://schemas.microsoft.com/office/drawing/2014/main" id="{00000000-0008-0000-0B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5" name="AutoShape 1">
          <a:extLst>
            <a:ext uri="{FF2B5EF4-FFF2-40B4-BE49-F238E27FC236}">
              <a16:creationId xmlns:a16="http://schemas.microsoft.com/office/drawing/2014/main" id="{00000000-0008-0000-0B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6" name="AutoShape 1">
          <a:extLst>
            <a:ext uri="{FF2B5EF4-FFF2-40B4-BE49-F238E27FC236}">
              <a16:creationId xmlns:a16="http://schemas.microsoft.com/office/drawing/2014/main" id="{00000000-0008-0000-0B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7" name="AutoShape 1">
          <a:extLst>
            <a:ext uri="{FF2B5EF4-FFF2-40B4-BE49-F238E27FC236}">
              <a16:creationId xmlns:a16="http://schemas.microsoft.com/office/drawing/2014/main" id="{00000000-0008-0000-0B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8" name="AutoShape 1">
          <a:extLst>
            <a:ext uri="{FF2B5EF4-FFF2-40B4-BE49-F238E27FC236}">
              <a16:creationId xmlns:a16="http://schemas.microsoft.com/office/drawing/2014/main" id="{00000000-0008-0000-0B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79" name="AutoShape 1">
          <a:extLst>
            <a:ext uri="{FF2B5EF4-FFF2-40B4-BE49-F238E27FC236}">
              <a16:creationId xmlns:a16="http://schemas.microsoft.com/office/drawing/2014/main" id="{00000000-0008-0000-0B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0" name="AutoShape 1">
          <a:extLst>
            <a:ext uri="{FF2B5EF4-FFF2-40B4-BE49-F238E27FC236}">
              <a16:creationId xmlns:a16="http://schemas.microsoft.com/office/drawing/2014/main" id="{00000000-0008-0000-0B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1" name="AutoShape 1">
          <a:extLst>
            <a:ext uri="{FF2B5EF4-FFF2-40B4-BE49-F238E27FC236}">
              <a16:creationId xmlns:a16="http://schemas.microsoft.com/office/drawing/2014/main" id="{00000000-0008-0000-0B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2" name="AutoShape 1">
          <a:extLst>
            <a:ext uri="{FF2B5EF4-FFF2-40B4-BE49-F238E27FC236}">
              <a16:creationId xmlns:a16="http://schemas.microsoft.com/office/drawing/2014/main" id="{00000000-0008-0000-0B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3" name="AutoShape 1">
          <a:extLst>
            <a:ext uri="{FF2B5EF4-FFF2-40B4-BE49-F238E27FC236}">
              <a16:creationId xmlns:a16="http://schemas.microsoft.com/office/drawing/2014/main" id="{00000000-0008-0000-0B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4" name="AutoShape 1">
          <a:extLst>
            <a:ext uri="{FF2B5EF4-FFF2-40B4-BE49-F238E27FC236}">
              <a16:creationId xmlns:a16="http://schemas.microsoft.com/office/drawing/2014/main" id="{00000000-0008-0000-0B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5" name="AutoShape 1">
          <a:extLst>
            <a:ext uri="{FF2B5EF4-FFF2-40B4-BE49-F238E27FC236}">
              <a16:creationId xmlns:a16="http://schemas.microsoft.com/office/drawing/2014/main" id="{00000000-0008-0000-0B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6" name="AutoShape 1">
          <a:extLst>
            <a:ext uri="{FF2B5EF4-FFF2-40B4-BE49-F238E27FC236}">
              <a16:creationId xmlns:a16="http://schemas.microsoft.com/office/drawing/2014/main" id="{00000000-0008-0000-0B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7" name="AutoShape 1">
          <a:extLst>
            <a:ext uri="{FF2B5EF4-FFF2-40B4-BE49-F238E27FC236}">
              <a16:creationId xmlns:a16="http://schemas.microsoft.com/office/drawing/2014/main" id="{00000000-0008-0000-0B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8" name="AutoShape 1">
          <a:extLst>
            <a:ext uri="{FF2B5EF4-FFF2-40B4-BE49-F238E27FC236}">
              <a16:creationId xmlns:a16="http://schemas.microsoft.com/office/drawing/2014/main" id="{00000000-0008-0000-0B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89" name="AutoShape 1">
          <a:extLst>
            <a:ext uri="{FF2B5EF4-FFF2-40B4-BE49-F238E27FC236}">
              <a16:creationId xmlns:a16="http://schemas.microsoft.com/office/drawing/2014/main" id="{00000000-0008-0000-0B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0" name="AutoShape 1">
          <a:extLst>
            <a:ext uri="{FF2B5EF4-FFF2-40B4-BE49-F238E27FC236}">
              <a16:creationId xmlns:a16="http://schemas.microsoft.com/office/drawing/2014/main" id="{00000000-0008-0000-0B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1" name="AutoShape 1">
          <a:extLst>
            <a:ext uri="{FF2B5EF4-FFF2-40B4-BE49-F238E27FC236}">
              <a16:creationId xmlns:a16="http://schemas.microsoft.com/office/drawing/2014/main" id="{00000000-0008-0000-0B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2" name="AutoShape 1">
          <a:extLst>
            <a:ext uri="{FF2B5EF4-FFF2-40B4-BE49-F238E27FC236}">
              <a16:creationId xmlns:a16="http://schemas.microsoft.com/office/drawing/2014/main" id="{00000000-0008-0000-0B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3" name="AutoShape 1">
          <a:extLst>
            <a:ext uri="{FF2B5EF4-FFF2-40B4-BE49-F238E27FC236}">
              <a16:creationId xmlns:a16="http://schemas.microsoft.com/office/drawing/2014/main" id="{00000000-0008-0000-0B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4" name="AutoShape 1">
          <a:extLst>
            <a:ext uri="{FF2B5EF4-FFF2-40B4-BE49-F238E27FC236}">
              <a16:creationId xmlns:a16="http://schemas.microsoft.com/office/drawing/2014/main" id="{00000000-0008-0000-0B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5" name="AutoShape 1">
          <a:extLst>
            <a:ext uri="{FF2B5EF4-FFF2-40B4-BE49-F238E27FC236}">
              <a16:creationId xmlns:a16="http://schemas.microsoft.com/office/drawing/2014/main" id="{00000000-0008-0000-0B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6" name="AutoShape 1">
          <a:extLst>
            <a:ext uri="{FF2B5EF4-FFF2-40B4-BE49-F238E27FC236}">
              <a16:creationId xmlns:a16="http://schemas.microsoft.com/office/drawing/2014/main" id="{00000000-0008-0000-0B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7" name="AutoShape 1">
          <a:extLst>
            <a:ext uri="{FF2B5EF4-FFF2-40B4-BE49-F238E27FC236}">
              <a16:creationId xmlns:a16="http://schemas.microsoft.com/office/drawing/2014/main" id="{00000000-0008-0000-0B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8" name="AutoShape 1">
          <a:extLst>
            <a:ext uri="{FF2B5EF4-FFF2-40B4-BE49-F238E27FC236}">
              <a16:creationId xmlns:a16="http://schemas.microsoft.com/office/drawing/2014/main" id="{00000000-0008-0000-0B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1999" name="AutoShape 1">
          <a:extLst>
            <a:ext uri="{FF2B5EF4-FFF2-40B4-BE49-F238E27FC236}">
              <a16:creationId xmlns:a16="http://schemas.microsoft.com/office/drawing/2014/main" id="{00000000-0008-0000-0B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0" name="AutoShape 1">
          <a:extLst>
            <a:ext uri="{FF2B5EF4-FFF2-40B4-BE49-F238E27FC236}">
              <a16:creationId xmlns:a16="http://schemas.microsoft.com/office/drawing/2014/main" id="{00000000-0008-0000-0B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1" name="AutoShape 1">
          <a:extLst>
            <a:ext uri="{FF2B5EF4-FFF2-40B4-BE49-F238E27FC236}">
              <a16:creationId xmlns:a16="http://schemas.microsoft.com/office/drawing/2014/main" id="{00000000-0008-0000-0B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2" name="AutoShape 1">
          <a:extLst>
            <a:ext uri="{FF2B5EF4-FFF2-40B4-BE49-F238E27FC236}">
              <a16:creationId xmlns:a16="http://schemas.microsoft.com/office/drawing/2014/main" id="{00000000-0008-0000-0B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3" name="AutoShape 1">
          <a:extLst>
            <a:ext uri="{FF2B5EF4-FFF2-40B4-BE49-F238E27FC236}">
              <a16:creationId xmlns:a16="http://schemas.microsoft.com/office/drawing/2014/main" id="{00000000-0008-0000-0B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4" name="AutoShape 1">
          <a:extLst>
            <a:ext uri="{FF2B5EF4-FFF2-40B4-BE49-F238E27FC236}">
              <a16:creationId xmlns:a16="http://schemas.microsoft.com/office/drawing/2014/main" id="{00000000-0008-0000-0B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5" name="AutoShape 1">
          <a:extLst>
            <a:ext uri="{FF2B5EF4-FFF2-40B4-BE49-F238E27FC236}">
              <a16:creationId xmlns:a16="http://schemas.microsoft.com/office/drawing/2014/main" id="{00000000-0008-0000-0B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6" name="AutoShape 1">
          <a:extLst>
            <a:ext uri="{FF2B5EF4-FFF2-40B4-BE49-F238E27FC236}">
              <a16:creationId xmlns:a16="http://schemas.microsoft.com/office/drawing/2014/main" id="{00000000-0008-0000-0B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7" name="AutoShape 1">
          <a:extLst>
            <a:ext uri="{FF2B5EF4-FFF2-40B4-BE49-F238E27FC236}">
              <a16:creationId xmlns:a16="http://schemas.microsoft.com/office/drawing/2014/main" id="{00000000-0008-0000-0B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8" name="AutoShape 1">
          <a:extLst>
            <a:ext uri="{FF2B5EF4-FFF2-40B4-BE49-F238E27FC236}">
              <a16:creationId xmlns:a16="http://schemas.microsoft.com/office/drawing/2014/main" id="{00000000-0008-0000-0B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09" name="AutoShape 1">
          <a:extLst>
            <a:ext uri="{FF2B5EF4-FFF2-40B4-BE49-F238E27FC236}">
              <a16:creationId xmlns:a16="http://schemas.microsoft.com/office/drawing/2014/main" id="{00000000-0008-0000-0B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10" name="AutoShape 1">
          <a:extLst>
            <a:ext uri="{FF2B5EF4-FFF2-40B4-BE49-F238E27FC236}">
              <a16:creationId xmlns:a16="http://schemas.microsoft.com/office/drawing/2014/main" id="{00000000-0008-0000-0B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11" name="AutoShape 1">
          <a:extLst>
            <a:ext uri="{FF2B5EF4-FFF2-40B4-BE49-F238E27FC236}">
              <a16:creationId xmlns:a16="http://schemas.microsoft.com/office/drawing/2014/main" id="{00000000-0008-0000-0B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12" name="AutoShape 1">
          <a:extLst>
            <a:ext uri="{FF2B5EF4-FFF2-40B4-BE49-F238E27FC236}">
              <a16:creationId xmlns:a16="http://schemas.microsoft.com/office/drawing/2014/main" id="{00000000-0008-0000-0B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13" name="AutoShape 1">
          <a:extLst>
            <a:ext uri="{FF2B5EF4-FFF2-40B4-BE49-F238E27FC236}">
              <a16:creationId xmlns:a16="http://schemas.microsoft.com/office/drawing/2014/main" id="{00000000-0008-0000-0B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14" name="AutoShape 1">
          <a:extLst>
            <a:ext uri="{FF2B5EF4-FFF2-40B4-BE49-F238E27FC236}">
              <a16:creationId xmlns:a16="http://schemas.microsoft.com/office/drawing/2014/main" id="{00000000-0008-0000-0B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0</xdr:rowOff>
    </xdr:from>
    <xdr:ext cx="297657" cy="323850"/>
    <xdr:sp macro="" textlink="">
      <xdr:nvSpPr>
        <xdr:cNvPr id="2015" name="AutoShape 1">
          <a:extLst>
            <a:ext uri="{FF2B5EF4-FFF2-40B4-BE49-F238E27FC236}">
              <a16:creationId xmlns:a16="http://schemas.microsoft.com/office/drawing/2014/main" id="{00000000-0008-0000-0B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</xdr:row>
      <xdr:rowOff>28575</xdr:rowOff>
    </xdr:from>
    <xdr:ext cx="297657" cy="323850"/>
    <xdr:sp macro="" textlink="">
      <xdr:nvSpPr>
        <xdr:cNvPr id="2016" name="AutoShape 1">
          <a:extLst>
            <a:ext uri="{FF2B5EF4-FFF2-40B4-BE49-F238E27FC236}">
              <a16:creationId xmlns:a16="http://schemas.microsoft.com/office/drawing/2014/main" id="{00000000-0008-0000-0B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381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17" name="AutoShape 1">
          <a:extLst>
            <a:ext uri="{FF2B5EF4-FFF2-40B4-BE49-F238E27FC236}">
              <a16:creationId xmlns:a16="http://schemas.microsoft.com/office/drawing/2014/main" id="{00000000-0008-0000-0B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18" name="AutoShape 1">
          <a:extLst>
            <a:ext uri="{FF2B5EF4-FFF2-40B4-BE49-F238E27FC236}">
              <a16:creationId xmlns:a16="http://schemas.microsoft.com/office/drawing/2014/main" id="{00000000-0008-0000-0B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19" name="AutoShape 1">
          <a:extLst>
            <a:ext uri="{FF2B5EF4-FFF2-40B4-BE49-F238E27FC236}">
              <a16:creationId xmlns:a16="http://schemas.microsoft.com/office/drawing/2014/main" id="{00000000-0008-0000-0B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0" name="AutoShape 1">
          <a:extLst>
            <a:ext uri="{FF2B5EF4-FFF2-40B4-BE49-F238E27FC236}">
              <a16:creationId xmlns:a16="http://schemas.microsoft.com/office/drawing/2014/main" id="{00000000-0008-0000-0B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1" name="AutoShape 1">
          <a:extLst>
            <a:ext uri="{FF2B5EF4-FFF2-40B4-BE49-F238E27FC236}">
              <a16:creationId xmlns:a16="http://schemas.microsoft.com/office/drawing/2014/main" id="{00000000-0008-0000-0B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2" name="AutoShape 1">
          <a:extLst>
            <a:ext uri="{FF2B5EF4-FFF2-40B4-BE49-F238E27FC236}">
              <a16:creationId xmlns:a16="http://schemas.microsoft.com/office/drawing/2014/main" id="{00000000-0008-0000-0B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3" name="AutoShape 1">
          <a:extLst>
            <a:ext uri="{FF2B5EF4-FFF2-40B4-BE49-F238E27FC236}">
              <a16:creationId xmlns:a16="http://schemas.microsoft.com/office/drawing/2014/main" id="{00000000-0008-0000-0B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4" name="AutoShape 1">
          <a:extLst>
            <a:ext uri="{FF2B5EF4-FFF2-40B4-BE49-F238E27FC236}">
              <a16:creationId xmlns:a16="http://schemas.microsoft.com/office/drawing/2014/main" id="{00000000-0008-0000-0B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5" name="AutoShape 1">
          <a:extLst>
            <a:ext uri="{FF2B5EF4-FFF2-40B4-BE49-F238E27FC236}">
              <a16:creationId xmlns:a16="http://schemas.microsoft.com/office/drawing/2014/main" id="{00000000-0008-0000-0B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6" name="AutoShape 1">
          <a:extLst>
            <a:ext uri="{FF2B5EF4-FFF2-40B4-BE49-F238E27FC236}">
              <a16:creationId xmlns:a16="http://schemas.microsoft.com/office/drawing/2014/main" id="{00000000-0008-0000-0B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7" name="AutoShape 1">
          <a:extLst>
            <a:ext uri="{FF2B5EF4-FFF2-40B4-BE49-F238E27FC236}">
              <a16:creationId xmlns:a16="http://schemas.microsoft.com/office/drawing/2014/main" id="{00000000-0008-0000-0B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2</xdr:row>
      <xdr:rowOff>0</xdr:rowOff>
    </xdr:from>
    <xdr:ext cx="297657" cy="323850"/>
    <xdr:sp macro="" textlink="">
      <xdr:nvSpPr>
        <xdr:cNvPr id="2028" name="AutoShape 1">
          <a:extLst>
            <a:ext uri="{FF2B5EF4-FFF2-40B4-BE49-F238E27FC236}">
              <a16:creationId xmlns:a16="http://schemas.microsoft.com/office/drawing/2014/main" id="{00000000-0008-0000-0B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29" name="AutoShape 1">
          <a:extLst>
            <a:ext uri="{FF2B5EF4-FFF2-40B4-BE49-F238E27FC236}">
              <a16:creationId xmlns:a16="http://schemas.microsoft.com/office/drawing/2014/main" id="{00000000-0008-0000-0B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0" name="AutoShape 1">
          <a:extLst>
            <a:ext uri="{FF2B5EF4-FFF2-40B4-BE49-F238E27FC236}">
              <a16:creationId xmlns:a16="http://schemas.microsoft.com/office/drawing/2014/main" id="{00000000-0008-0000-0B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1" name="AutoShape 1">
          <a:extLst>
            <a:ext uri="{FF2B5EF4-FFF2-40B4-BE49-F238E27FC236}">
              <a16:creationId xmlns:a16="http://schemas.microsoft.com/office/drawing/2014/main" id="{00000000-0008-0000-0B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2" name="AutoShape 1">
          <a:extLst>
            <a:ext uri="{FF2B5EF4-FFF2-40B4-BE49-F238E27FC236}">
              <a16:creationId xmlns:a16="http://schemas.microsoft.com/office/drawing/2014/main" id="{00000000-0008-0000-0B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3" name="AutoShape 1">
          <a:extLst>
            <a:ext uri="{FF2B5EF4-FFF2-40B4-BE49-F238E27FC236}">
              <a16:creationId xmlns:a16="http://schemas.microsoft.com/office/drawing/2014/main" id="{00000000-0008-0000-0B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4" name="AutoShape 1">
          <a:extLst>
            <a:ext uri="{FF2B5EF4-FFF2-40B4-BE49-F238E27FC236}">
              <a16:creationId xmlns:a16="http://schemas.microsoft.com/office/drawing/2014/main" id="{00000000-0008-0000-0B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5" name="AutoShape 1">
          <a:extLst>
            <a:ext uri="{FF2B5EF4-FFF2-40B4-BE49-F238E27FC236}">
              <a16:creationId xmlns:a16="http://schemas.microsoft.com/office/drawing/2014/main" id="{00000000-0008-0000-0B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6" name="AutoShape 1">
          <a:extLst>
            <a:ext uri="{FF2B5EF4-FFF2-40B4-BE49-F238E27FC236}">
              <a16:creationId xmlns:a16="http://schemas.microsoft.com/office/drawing/2014/main" id="{00000000-0008-0000-0B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7" name="AutoShape 1">
          <a:extLst>
            <a:ext uri="{FF2B5EF4-FFF2-40B4-BE49-F238E27FC236}">
              <a16:creationId xmlns:a16="http://schemas.microsoft.com/office/drawing/2014/main" id="{00000000-0008-0000-0B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8" name="AutoShape 1">
          <a:extLst>
            <a:ext uri="{FF2B5EF4-FFF2-40B4-BE49-F238E27FC236}">
              <a16:creationId xmlns:a16="http://schemas.microsoft.com/office/drawing/2014/main" id="{00000000-0008-0000-0B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39" name="AutoShape 1">
          <a:extLst>
            <a:ext uri="{FF2B5EF4-FFF2-40B4-BE49-F238E27FC236}">
              <a16:creationId xmlns:a16="http://schemas.microsoft.com/office/drawing/2014/main" id="{00000000-0008-0000-0B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0" name="AutoShape 1">
          <a:extLst>
            <a:ext uri="{FF2B5EF4-FFF2-40B4-BE49-F238E27FC236}">
              <a16:creationId xmlns:a16="http://schemas.microsoft.com/office/drawing/2014/main" id="{00000000-0008-0000-0B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1" name="AutoShape 1">
          <a:extLst>
            <a:ext uri="{FF2B5EF4-FFF2-40B4-BE49-F238E27FC236}">
              <a16:creationId xmlns:a16="http://schemas.microsoft.com/office/drawing/2014/main" id="{00000000-0008-0000-0B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2" name="AutoShape 1">
          <a:extLst>
            <a:ext uri="{FF2B5EF4-FFF2-40B4-BE49-F238E27FC236}">
              <a16:creationId xmlns:a16="http://schemas.microsoft.com/office/drawing/2014/main" id="{00000000-0008-0000-0B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3" name="AutoShape 1">
          <a:extLst>
            <a:ext uri="{FF2B5EF4-FFF2-40B4-BE49-F238E27FC236}">
              <a16:creationId xmlns:a16="http://schemas.microsoft.com/office/drawing/2014/main" id="{00000000-0008-0000-0B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4" name="AutoShape 1">
          <a:extLst>
            <a:ext uri="{FF2B5EF4-FFF2-40B4-BE49-F238E27FC236}">
              <a16:creationId xmlns:a16="http://schemas.microsoft.com/office/drawing/2014/main" id="{00000000-0008-0000-0B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5" name="AutoShape 1">
          <a:extLst>
            <a:ext uri="{FF2B5EF4-FFF2-40B4-BE49-F238E27FC236}">
              <a16:creationId xmlns:a16="http://schemas.microsoft.com/office/drawing/2014/main" id="{00000000-0008-0000-0B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6" name="AutoShape 1">
          <a:extLst>
            <a:ext uri="{FF2B5EF4-FFF2-40B4-BE49-F238E27FC236}">
              <a16:creationId xmlns:a16="http://schemas.microsoft.com/office/drawing/2014/main" id="{00000000-0008-0000-0B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7" name="AutoShape 1">
          <a:extLst>
            <a:ext uri="{FF2B5EF4-FFF2-40B4-BE49-F238E27FC236}">
              <a16:creationId xmlns:a16="http://schemas.microsoft.com/office/drawing/2014/main" id="{00000000-0008-0000-0B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8" name="AutoShape 1">
          <a:extLst>
            <a:ext uri="{FF2B5EF4-FFF2-40B4-BE49-F238E27FC236}">
              <a16:creationId xmlns:a16="http://schemas.microsoft.com/office/drawing/2014/main" id="{00000000-0008-0000-0B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00000000-0008-0000-0B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0" name="AutoShape 1">
          <a:extLst>
            <a:ext uri="{FF2B5EF4-FFF2-40B4-BE49-F238E27FC236}">
              <a16:creationId xmlns:a16="http://schemas.microsoft.com/office/drawing/2014/main" id="{00000000-0008-0000-0B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1" name="AutoShape 1">
          <a:extLst>
            <a:ext uri="{FF2B5EF4-FFF2-40B4-BE49-F238E27FC236}">
              <a16:creationId xmlns:a16="http://schemas.microsoft.com/office/drawing/2014/main" id="{00000000-0008-0000-0B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2" name="AutoShape 1">
          <a:extLst>
            <a:ext uri="{FF2B5EF4-FFF2-40B4-BE49-F238E27FC236}">
              <a16:creationId xmlns:a16="http://schemas.microsoft.com/office/drawing/2014/main" id="{00000000-0008-0000-0B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3" name="AutoShape 1">
          <a:extLst>
            <a:ext uri="{FF2B5EF4-FFF2-40B4-BE49-F238E27FC236}">
              <a16:creationId xmlns:a16="http://schemas.microsoft.com/office/drawing/2014/main" id="{00000000-0008-0000-0B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4" name="AutoShape 1">
          <a:extLst>
            <a:ext uri="{FF2B5EF4-FFF2-40B4-BE49-F238E27FC236}">
              <a16:creationId xmlns:a16="http://schemas.microsoft.com/office/drawing/2014/main" id="{00000000-0008-0000-0B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5" name="AutoShape 1">
          <a:extLst>
            <a:ext uri="{FF2B5EF4-FFF2-40B4-BE49-F238E27FC236}">
              <a16:creationId xmlns:a16="http://schemas.microsoft.com/office/drawing/2014/main" id="{00000000-0008-0000-0B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6" name="AutoShape 1">
          <a:extLst>
            <a:ext uri="{FF2B5EF4-FFF2-40B4-BE49-F238E27FC236}">
              <a16:creationId xmlns:a16="http://schemas.microsoft.com/office/drawing/2014/main" id="{00000000-0008-0000-0B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7" name="AutoShape 1">
          <a:extLst>
            <a:ext uri="{FF2B5EF4-FFF2-40B4-BE49-F238E27FC236}">
              <a16:creationId xmlns:a16="http://schemas.microsoft.com/office/drawing/2014/main" id="{00000000-0008-0000-0B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058" name="AutoShape 1">
          <a:extLst>
            <a:ext uri="{FF2B5EF4-FFF2-40B4-BE49-F238E27FC236}">
              <a16:creationId xmlns:a16="http://schemas.microsoft.com/office/drawing/2014/main" id="{00000000-0008-0000-0B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59" name="AutoShape 1">
          <a:extLst>
            <a:ext uri="{FF2B5EF4-FFF2-40B4-BE49-F238E27FC236}">
              <a16:creationId xmlns:a16="http://schemas.microsoft.com/office/drawing/2014/main" id="{00000000-0008-0000-0B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0" name="AutoShape 1">
          <a:extLst>
            <a:ext uri="{FF2B5EF4-FFF2-40B4-BE49-F238E27FC236}">
              <a16:creationId xmlns:a16="http://schemas.microsoft.com/office/drawing/2014/main" id="{00000000-0008-0000-0B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1" name="AutoShape 1">
          <a:extLst>
            <a:ext uri="{FF2B5EF4-FFF2-40B4-BE49-F238E27FC236}">
              <a16:creationId xmlns:a16="http://schemas.microsoft.com/office/drawing/2014/main" id="{00000000-0008-0000-0B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2" name="AutoShape 1">
          <a:extLst>
            <a:ext uri="{FF2B5EF4-FFF2-40B4-BE49-F238E27FC236}">
              <a16:creationId xmlns:a16="http://schemas.microsoft.com/office/drawing/2014/main" id="{00000000-0008-0000-0B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3" name="AutoShape 1">
          <a:extLst>
            <a:ext uri="{FF2B5EF4-FFF2-40B4-BE49-F238E27FC236}">
              <a16:creationId xmlns:a16="http://schemas.microsoft.com/office/drawing/2014/main" id="{00000000-0008-0000-0B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4" name="AutoShape 1">
          <a:extLst>
            <a:ext uri="{FF2B5EF4-FFF2-40B4-BE49-F238E27FC236}">
              <a16:creationId xmlns:a16="http://schemas.microsoft.com/office/drawing/2014/main" id="{00000000-0008-0000-0B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5" name="AutoShape 1">
          <a:extLst>
            <a:ext uri="{FF2B5EF4-FFF2-40B4-BE49-F238E27FC236}">
              <a16:creationId xmlns:a16="http://schemas.microsoft.com/office/drawing/2014/main" id="{00000000-0008-0000-0B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6" name="AutoShape 1">
          <a:extLst>
            <a:ext uri="{FF2B5EF4-FFF2-40B4-BE49-F238E27FC236}">
              <a16:creationId xmlns:a16="http://schemas.microsoft.com/office/drawing/2014/main" id="{00000000-0008-0000-0B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7" name="AutoShape 1">
          <a:extLst>
            <a:ext uri="{FF2B5EF4-FFF2-40B4-BE49-F238E27FC236}">
              <a16:creationId xmlns:a16="http://schemas.microsoft.com/office/drawing/2014/main" id="{00000000-0008-0000-0B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8" name="AutoShape 1">
          <a:extLst>
            <a:ext uri="{FF2B5EF4-FFF2-40B4-BE49-F238E27FC236}">
              <a16:creationId xmlns:a16="http://schemas.microsoft.com/office/drawing/2014/main" id="{00000000-0008-0000-0B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69" name="AutoShape 1">
          <a:extLst>
            <a:ext uri="{FF2B5EF4-FFF2-40B4-BE49-F238E27FC236}">
              <a16:creationId xmlns:a16="http://schemas.microsoft.com/office/drawing/2014/main" id="{00000000-0008-0000-0B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0" name="AutoShape 1">
          <a:extLst>
            <a:ext uri="{FF2B5EF4-FFF2-40B4-BE49-F238E27FC236}">
              <a16:creationId xmlns:a16="http://schemas.microsoft.com/office/drawing/2014/main" id="{00000000-0008-0000-0B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1" name="AutoShape 1">
          <a:extLst>
            <a:ext uri="{FF2B5EF4-FFF2-40B4-BE49-F238E27FC236}">
              <a16:creationId xmlns:a16="http://schemas.microsoft.com/office/drawing/2014/main" id="{00000000-0008-0000-0B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2" name="AutoShape 1">
          <a:extLst>
            <a:ext uri="{FF2B5EF4-FFF2-40B4-BE49-F238E27FC236}">
              <a16:creationId xmlns:a16="http://schemas.microsoft.com/office/drawing/2014/main" id="{00000000-0008-0000-0B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3" name="AutoShape 1">
          <a:extLst>
            <a:ext uri="{FF2B5EF4-FFF2-40B4-BE49-F238E27FC236}">
              <a16:creationId xmlns:a16="http://schemas.microsoft.com/office/drawing/2014/main" id="{00000000-0008-0000-0B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4" name="AutoShape 1">
          <a:extLst>
            <a:ext uri="{FF2B5EF4-FFF2-40B4-BE49-F238E27FC236}">
              <a16:creationId xmlns:a16="http://schemas.microsoft.com/office/drawing/2014/main" id="{00000000-0008-0000-0B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5" name="AutoShape 1">
          <a:extLst>
            <a:ext uri="{FF2B5EF4-FFF2-40B4-BE49-F238E27FC236}">
              <a16:creationId xmlns:a16="http://schemas.microsoft.com/office/drawing/2014/main" id="{00000000-0008-0000-0B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6" name="AutoShape 1">
          <a:extLst>
            <a:ext uri="{FF2B5EF4-FFF2-40B4-BE49-F238E27FC236}">
              <a16:creationId xmlns:a16="http://schemas.microsoft.com/office/drawing/2014/main" id="{00000000-0008-0000-0B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7" name="AutoShape 1">
          <a:extLst>
            <a:ext uri="{FF2B5EF4-FFF2-40B4-BE49-F238E27FC236}">
              <a16:creationId xmlns:a16="http://schemas.microsoft.com/office/drawing/2014/main" id="{00000000-0008-0000-0B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8" name="AutoShape 1">
          <a:extLst>
            <a:ext uri="{FF2B5EF4-FFF2-40B4-BE49-F238E27FC236}">
              <a16:creationId xmlns:a16="http://schemas.microsoft.com/office/drawing/2014/main" id="{00000000-0008-0000-0B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79" name="AutoShape 1">
          <a:extLst>
            <a:ext uri="{FF2B5EF4-FFF2-40B4-BE49-F238E27FC236}">
              <a16:creationId xmlns:a16="http://schemas.microsoft.com/office/drawing/2014/main" id="{00000000-0008-0000-0B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0" name="AutoShape 1">
          <a:extLst>
            <a:ext uri="{FF2B5EF4-FFF2-40B4-BE49-F238E27FC236}">
              <a16:creationId xmlns:a16="http://schemas.microsoft.com/office/drawing/2014/main" id="{00000000-0008-0000-0B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1" name="AutoShape 1">
          <a:extLst>
            <a:ext uri="{FF2B5EF4-FFF2-40B4-BE49-F238E27FC236}">
              <a16:creationId xmlns:a16="http://schemas.microsoft.com/office/drawing/2014/main" id="{00000000-0008-0000-0B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2" name="AutoShape 1">
          <a:extLst>
            <a:ext uri="{FF2B5EF4-FFF2-40B4-BE49-F238E27FC236}">
              <a16:creationId xmlns:a16="http://schemas.microsoft.com/office/drawing/2014/main" id="{00000000-0008-0000-0B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3" name="AutoShape 1">
          <a:extLst>
            <a:ext uri="{FF2B5EF4-FFF2-40B4-BE49-F238E27FC236}">
              <a16:creationId xmlns:a16="http://schemas.microsoft.com/office/drawing/2014/main" id="{00000000-0008-0000-0B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4" name="AutoShape 1">
          <a:extLst>
            <a:ext uri="{FF2B5EF4-FFF2-40B4-BE49-F238E27FC236}">
              <a16:creationId xmlns:a16="http://schemas.microsoft.com/office/drawing/2014/main" id="{00000000-0008-0000-0B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5" name="AutoShape 1">
          <a:extLst>
            <a:ext uri="{FF2B5EF4-FFF2-40B4-BE49-F238E27FC236}">
              <a16:creationId xmlns:a16="http://schemas.microsoft.com/office/drawing/2014/main" id="{00000000-0008-0000-0B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6" name="AutoShape 1">
          <a:extLst>
            <a:ext uri="{FF2B5EF4-FFF2-40B4-BE49-F238E27FC236}">
              <a16:creationId xmlns:a16="http://schemas.microsoft.com/office/drawing/2014/main" id="{00000000-0008-0000-0B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7" name="AutoShape 1">
          <a:extLst>
            <a:ext uri="{FF2B5EF4-FFF2-40B4-BE49-F238E27FC236}">
              <a16:creationId xmlns:a16="http://schemas.microsoft.com/office/drawing/2014/main" id="{00000000-0008-0000-0B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8" name="AutoShape 1">
          <a:extLst>
            <a:ext uri="{FF2B5EF4-FFF2-40B4-BE49-F238E27FC236}">
              <a16:creationId xmlns:a16="http://schemas.microsoft.com/office/drawing/2014/main" id="{00000000-0008-0000-0B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89" name="AutoShape 1">
          <a:extLst>
            <a:ext uri="{FF2B5EF4-FFF2-40B4-BE49-F238E27FC236}">
              <a16:creationId xmlns:a16="http://schemas.microsoft.com/office/drawing/2014/main" id="{00000000-0008-0000-0B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0" name="AutoShape 1">
          <a:extLst>
            <a:ext uri="{FF2B5EF4-FFF2-40B4-BE49-F238E27FC236}">
              <a16:creationId xmlns:a16="http://schemas.microsoft.com/office/drawing/2014/main" id="{00000000-0008-0000-0B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1" name="AutoShape 1">
          <a:extLst>
            <a:ext uri="{FF2B5EF4-FFF2-40B4-BE49-F238E27FC236}">
              <a16:creationId xmlns:a16="http://schemas.microsoft.com/office/drawing/2014/main" id="{00000000-0008-0000-0B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2" name="AutoShape 1">
          <a:extLst>
            <a:ext uri="{FF2B5EF4-FFF2-40B4-BE49-F238E27FC236}">
              <a16:creationId xmlns:a16="http://schemas.microsoft.com/office/drawing/2014/main" id="{00000000-0008-0000-0B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3" name="AutoShape 1">
          <a:extLst>
            <a:ext uri="{FF2B5EF4-FFF2-40B4-BE49-F238E27FC236}">
              <a16:creationId xmlns:a16="http://schemas.microsoft.com/office/drawing/2014/main" id="{00000000-0008-0000-0B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4" name="AutoShape 1">
          <a:extLst>
            <a:ext uri="{FF2B5EF4-FFF2-40B4-BE49-F238E27FC236}">
              <a16:creationId xmlns:a16="http://schemas.microsoft.com/office/drawing/2014/main" id="{00000000-0008-0000-0B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5" name="AutoShape 1">
          <a:extLst>
            <a:ext uri="{FF2B5EF4-FFF2-40B4-BE49-F238E27FC236}">
              <a16:creationId xmlns:a16="http://schemas.microsoft.com/office/drawing/2014/main" id="{00000000-0008-0000-0B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6" name="AutoShape 1">
          <a:extLst>
            <a:ext uri="{FF2B5EF4-FFF2-40B4-BE49-F238E27FC236}">
              <a16:creationId xmlns:a16="http://schemas.microsoft.com/office/drawing/2014/main" id="{00000000-0008-0000-0B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7" name="AutoShape 1">
          <a:extLst>
            <a:ext uri="{FF2B5EF4-FFF2-40B4-BE49-F238E27FC236}">
              <a16:creationId xmlns:a16="http://schemas.microsoft.com/office/drawing/2014/main" id="{00000000-0008-0000-0B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8" name="AutoShape 1">
          <a:extLst>
            <a:ext uri="{FF2B5EF4-FFF2-40B4-BE49-F238E27FC236}">
              <a16:creationId xmlns:a16="http://schemas.microsoft.com/office/drawing/2014/main" id="{00000000-0008-0000-0B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099" name="AutoShape 1">
          <a:extLst>
            <a:ext uri="{FF2B5EF4-FFF2-40B4-BE49-F238E27FC236}">
              <a16:creationId xmlns:a16="http://schemas.microsoft.com/office/drawing/2014/main" id="{00000000-0008-0000-0B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0" name="AutoShape 1">
          <a:extLst>
            <a:ext uri="{FF2B5EF4-FFF2-40B4-BE49-F238E27FC236}">
              <a16:creationId xmlns:a16="http://schemas.microsoft.com/office/drawing/2014/main" id="{00000000-0008-0000-0B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1" name="AutoShape 1">
          <a:extLst>
            <a:ext uri="{FF2B5EF4-FFF2-40B4-BE49-F238E27FC236}">
              <a16:creationId xmlns:a16="http://schemas.microsoft.com/office/drawing/2014/main" id="{00000000-0008-0000-0B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2" name="AutoShape 1">
          <a:extLst>
            <a:ext uri="{FF2B5EF4-FFF2-40B4-BE49-F238E27FC236}">
              <a16:creationId xmlns:a16="http://schemas.microsoft.com/office/drawing/2014/main" id="{00000000-0008-0000-0B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3" name="AutoShape 1">
          <a:extLst>
            <a:ext uri="{FF2B5EF4-FFF2-40B4-BE49-F238E27FC236}">
              <a16:creationId xmlns:a16="http://schemas.microsoft.com/office/drawing/2014/main" id="{00000000-0008-0000-0B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4" name="AutoShape 1">
          <a:extLst>
            <a:ext uri="{FF2B5EF4-FFF2-40B4-BE49-F238E27FC236}">
              <a16:creationId xmlns:a16="http://schemas.microsoft.com/office/drawing/2014/main" id="{00000000-0008-0000-0B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5" name="AutoShape 1">
          <a:extLst>
            <a:ext uri="{FF2B5EF4-FFF2-40B4-BE49-F238E27FC236}">
              <a16:creationId xmlns:a16="http://schemas.microsoft.com/office/drawing/2014/main" id="{00000000-0008-0000-0B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6" name="AutoShape 1">
          <a:extLst>
            <a:ext uri="{FF2B5EF4-FFF2-40B4-BE49-F238E27FC236}">
              <a16:creationId xmlns:a16="http://schemas.microsoft.com/office/drawing/2014/main" id="{00000000-0008-0000-0B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7" name="AutoShape 1">
          <a:extLst>
            <a:ext uri="{FF2B5EF4-FFF2-40B4-BE49-F238E27FC236}">
              <a16:creationId xmlns:a16="http://schemas.microsoft.com/office/drawing/2014/main" id="{00000000-0008-0000-0B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8" name="AutoShape 1">
          <a:extLst>
            <a:ext uri="{FF2B5EF4-FFF2-40B4-BE49-F238E27FC236}">
              <a16:creationId xmlns:a16="http://schemas.microsoft.com/office/drawing/2014/main" id="{00000000-0008-0000-0B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09" name="AutoShape 1">
          <a:extLst>
            <a:ext uri="{FF2B5EF4-FFF2-40B4-BE49-F238E27FC236}">
              <a16:creationId xmlns:a16="http://schemas.microsoft.com/office/drawing/2014/main" id="{00000000-0008-0000-0B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0" name="AutoShape 1">
          <a:extLst>
            <a:ext uri="{FF2B5EF4-FFF2-40B4-BE49-F238E27FC236}">
              <a16:creationId xmlns:a16="http://schemas.microsoft.com/office/drawing/2014/main" id="{00000000-0008-0000-0B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1" name="AutoShape 1">
          <a:extLst>
            <a:ext uri="{FF2B5EF4-FFF2-40B4-BE49-F238E27FC236}">
              <a16:creationId xmlns:a16="http://schemas.microsoft.com/office/drawing/2014/main" id="{00000000-0008-0000-0B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2" name="AutoShape 1">
          <a:extLst>
            <a:ext uri="{FF2B5EF4-FFF2-40B4-BE49-F238E27FC236}">
              <a16:creationId xmlns:a16="http://schemas.microsoft.com/office/drawing/2014/main" id="{00000000-0008-0000-0B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3" name="AutoShape 1">
          <a:extLst>
            <a:ext uri="{FF2B5EF4-FFF2-40B4-BE49-F238E27FC236}">
              <a16:creationId xmlns:a16="http://schemas.microsoft.com/office/drawing/2014/main" id="{00000000-0008-0000-0B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4" name="AutoShape 1">
          <a:extLst>
            <a:ext uri="{FF2B5EF4-FFF2-40B4-BE49-F238E27FC236}">
              <a16:creationId xmlns:a16="http://schemas.microsoft.com/office/drawing/2014/main" id="{00000000-0008-0000-0B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5" name="AutoShape 1">
          <a:extLst>
            <a:ext uri="{FF2B5EF4-FFF2-40B4-BE49-F238E27FC236}">
              <a16:creationId xmlns:a16="http://schemas.microsoft.com/office/drawing/2014/main" id="{00000000-0008-0000-0B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6" name="AutoShape 1">
          <a:extLst>
            <a:ext uri="{FF2B5EF4-FFF2-40B4-BE49-F238E27FC236}">
              <a16:creationId xmlns:a16="http://schemas.microsoft.com/office/drawing/2014/main" id="{00000000-0008-0000-0B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7" name="AutoShape 1">
          <a:extLst>
            <a:ext uri="{FF2B5EF4-FFF2-40B4-BE49-F238E27FC236}">
              <a16:creationId xmlns:a16="http://schemas.microsoft.com/office/drawing/2014/main" id="{00000000-0008-0000-0B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8" name="AutoShape 1">
          <a:extLst>
            <a:ext uri="{FF2B5EF4-FFF2-40B4-BE49-F238E27FC236}">
              <a16:creationId xmlns:a16="http://schemas.microsoft.com/office/drawing/2014/main" id="{00000000-0008-0000-0B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19" name="AutoShape 1">
          <a:extLst>
            <a:ext uri="{FF2B5EF4-FFF2-40B4-BE49-F238E27FC236}">
              <a16:creationId xmlns:a16="http://schemas.microsoft.com/office/drawing/2014/main" id="{00000000-0008-0000-0B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0" name="AutoShape 1">
          <a:extLst>
            <a:ext uri="{FF2B5EF4-FFF2-40B4-BE49-F238E27FC236}">
              <a16:creationId xmlns:a16="http://schemas.microsoft.com/office/drawing/2014/main" id="{00000000-0008-0000-0B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1" name="AutoShape 1">
          <a:extLst>
            <a:ext uri="{FF2B5EF4-FFF2-40B4-BE49-F238E27FC236}">
              <a16:creationId xmlns:a16="http://schemas.microsoft.com/office/drawing/2014/main" id="{00000000-0008-0000-0B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2" name="AutoShape 1">
          <a:extLst>
            <a:ext uri="{FF2B5EF4-FFF2-40B4-BE49-F238E27FC236}">
              <a16:creationId xmlns:a16="http://schemas.microsoft.com/office/drawing/2014/main" id="{00000000-0008-0000-0B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3" name="AutoShape 1">
          <a:extLst>
            <a:ext uri="{FF2B5EF4-FFF2-40B4-BE49-F238E27FC236}">
              <a16:creationId xmlns:a16="http://schemas.microsoft.com/office/drawing/2014/main" id="{00000000-0008-0000-0B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4" name="AutoShape 1">
          <a:extLst>
            <a:ext uri="{FF2B5EF4-FFF2-40B4-BE49-F238E27FC236}">
              <a16:creationId xmlns:a16="http://schemas.microsoft.com/office/drawing/2014/main" id="{00000000-0008-0000-0B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5" name="AutoShape 1">
          <a:extLst>
            <a:ext uri="{FF2B5EF4-FFF2-40B4-BE49-F238E27FC236}">
              <a16:creationId xmlns:a16="http://schemas.microsoft.com/office/drawing/2014/main" id="{00000000-0008-0000-0B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6" name="AutoShape 1">
          <a:extLst>
            <a:ext uri="{FF2B5EF4-FFF2-40B4-BE49-F238E27FC236}">
              <a16:creationId xmlns:a16="http://schemas.microsoft.com/office/drawing/2014/main" id="{00000000-0008-0000-0B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7" name="AutoShape 1">
          <a:extLst>
            <a:ext uri="{FF2B5EF4-FFF2-40B4-BE49-F238E27FC236}">
              <a16:creationId xmlns:a16="http://schemas.microsoft.com/office/drawing/2014/main" id="{00000000-0008-0000-0B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8" name="AutoShape 1">
          <a:extLst>
            <a:ext uri="{FF2B5EF4-FFF2-40B4-BE49-F238E27FC236}">
              <a16:creationId xmlns:a16="http://schemas.microsoft.com/office/drawing/2014/main" id="{00000000-0008-0000-0B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29" name="AutoShape 1">
          <a:extLst>
            <a:ext uri="{FF2B5EF4-FFF2-40B4-BE49-F238E27FC236}">
              <a16:creationId xmlns:a16="http://schemas.microsoft.com/office/drawing/2014/main" id="{00000000-0008-0000-0B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0" name="AutoShape 1">
          <a:extLst>
            <a:ext uri="{FF2B5EF4-FFF2-40B4-BE49-F238E27FC236}">
              <a16:creationId xmlns:a16="http://schemas.microsoft.com/office/drawing/2014/main" id="{00000000-0008-0000-0B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1" name="AutoShape 1">
          <a:extLst>
            <a:ext uri="{FF2B5EF4-FFF2-40B4-BE49-F238E27FC236}">
              <a16:creationId xmlns:a16="http://schemas.microsoft.com/office/drawing/2014/main" id="{00000000-0008-0000-0B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2" name="AutoShape 1">
          <a:extLst>
            <a:ext uri="{FF2B5EF4-FFF2-40B4-BE49-F238E27FC236}">
              <a16:creationId xmlns:a16="http://schemas.microsoft.com/office/drawing/2014/main" id="{00000000-0008-0000-0B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3" name="AutoShape 1">
          <a:extLst>
            <a:ext uri="{FF2B5EF4-FFF2-40B4-BE49-F238E27FC236}">
              <a16:creationId xmlns:a16="http://schemas.microsoft.com/office/drawing/2014/main" id="{00000000-0008-0000-0B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4" name="AutoShape 1">
          <a:extLst>
            <a:ext uri="{FF2B5EF4-FFF2-40B4-BE49-F238E27FC236}">
              <a16:creationId xmlns:a16="http://schemas.microsoft.com/office/drawing/2014/main" id="{00000000-0008-0000-0B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5" name="AutoShape 1">
          <a:extLst>
            <a:ext uri="{FF2B5EF4-FFF2-40B4-BE49-F238E27FC236}">
              <a16:creationId xmlns:a16="http://schemas.microsoft.com/office/drawing/2014/main" id="{00000000-0008-0000-0B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6" name="AutoShape 1">
          <a:extLst>
            <a:ext uri="{FF2B5EF4-FFF2-40B4-BE49-F238E27FC236}">
              <a16:creationId xmlns:a16="http://schemas.microsoft.com/office/drawing/2014/main" id="{00000000-0008-0000-0B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7" name="AutoShape 1">
          <a:extLst>
            <a:ext uri="{FF2B5EF4-FFF2-40B4-BE49-F238E27FC236}">
              <a16:creationId xmlns:a16="http://schemas.microsoft.com/office/drawing/2014/main" id="{00000000-0008-0000-0B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8" name="AutoShape 1">
          <a:extLst>
            <a:ext uri="{FF2B5EF4-FFF2-40B4-BE49-F238E27FC236}">
              <a16:creationId xmlns:a16="http://schemas.microsoft.com/office/drawing/2014/main" id="{00000000-0008-0000-0B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39" name="AutoShape 1">
          <a:extLst>
            <a:ext uri="{FF2B5EF4-FFF2-40B4-BE49-F238E27FC236}">
              <a16:creationId xmlns:a16="http://schemas.microsoft.com/office/drawing/2014/main" id="{00000000-0008-0000-0B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0" name="AutoShape 1">
          <a:extLst>
            <a:ext uri="{FF2B5EF4-FFF2-40B4-BE49-F238E27FC236}">
              <a16:creationId xmlns:a16="http://schemas.microsoft.com/office/drawing/2014/main" id="{00000000-0008-0000-0B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1" name="AutoShape 1">
          <a:extLst>
            <a:ext uri="{FF2B5EF4-FFF2-40B4-BE49-F238E27FC236}">
              <a16:creationId xmlns:a16="http://schemas.microsoft.com/office/drawing/2014/main" id="{00000000-0008-0000-0B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2" name="AutoShape 1">
          <a:extLst>
            <a:ext uri="{FF2B5EF4-FFF2-40B4-BE49-F238E27FC236}">
              <a16:creationId xmlns:a16="http://schemas.microsoft.com/office/drawing/2014/main" id="{00000000-0008-0000-0B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3" name="AutoShape 1">
          <a:extLst>
            <a:ext uri="{FF2B5EF4-FFF2-40B4-BE49-F238E27FC236}">
              <a16:creationId xmlns:a16="http://schemas.microsoft.com/office/drawing/2014/main" id="{00000000-0008-0000-0B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4" name="AutoShape 1">
          <a:extLst>
            <a:ext uri="{FF2B5EF4-FFF2-40B4-BE49-F238E27FC236}">
              <a16:creationId xmlns:a16="http://schemas.microsoft.com/office/drawing/2014/main" id="{00000000-0008-0000-0B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5" name="AutoShape 1">
          <a:extLst>
            <a:ext uri="{FF2B5EF4-FFF2-40B4-BE49-F238E27FC236}">
              <a16:creationId xmlns:a16="http://schemas.microsoft.com/office/drawing/2014/main" id="{00000000-0008-0000-0B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6" name="AutoShape 1">
          <a:extLst>
            <a:ext uri="{FF2B5EF4-FFF2-40B4-BE49-F238E27FC236}">
              <a16:creationId xmlns:a16="http://schemas.microsoft.com/office/drawing/2014/main" id="{00000000-0008-0000-0B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7" name="AutoShape 1">
          <a:extLst>
            <a:ext uri="{FF2B5EF4-FFF2-40B4-BE49-F238E27FC236}">
              <a16:creationId xmlns:a16="http://schemas.microsoft.com/office/drawing/2014/main" id="{00000000-0008-0000-0B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8" name="AutoShape 1">
          <a:extLst>
            <a:ext uri="{FF2B5EF4-FFF2-40B4-BE49-F238E27FC236}">
              <a16:creationId xmlns:a16="http://schemas.microsoft.com/office/drawing/2014/main" id="{00000000-0008-0000-0B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49" name="AutoShape 1">
          <a:extLst>
            <a:ext uri="{FF2B5EF4-FFF2-40B4-BE49-F238E27FC236}">
              <a16:creationId xmlns:a16="http://schemas.microsoft.com/office/drawing/2014/main" id="{00000000-0008-0000-0B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0" name="AutoShape 1">
          <a:extLst>
            <a:ext uri="{FF2B5EF4-FFF2-40B4-BE49-F238E27FC236}">
              <a16:creationId xmlns:a16="http://schemas.microsoft.com/office/drawing/2014/main" id="{00000000-0008-0000-0B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1" name="AutoShape 1">
          <a:extLst>
            <a:ext uri="{FF2B5EF4-FFF2-40B4-BE49-F238E27FC236}">
              <a16:creationId xmlns:a16="http://schemas.microsoft.com/office/drawing/2014/main" id="{00000000-0008-0000-0B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2" name="AutoShape 1">
          <a:extLst>
            <a:ext uri="{FF2B5EF4-FFF2-40B4-BE49-F238E27FC236}">
              <a16:creationId xmlns:a16="http://schemas.microsoft.com/office/drawing/2014/main" id="{00000000-0008-0000-0B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3" name="AutoShape 1">
          <a:extLst>
            <a:ext uri="{FF2B5EF4-FFF2-40B4-BE49-F238E27FC236}">
              <a16:creationId xmlns:a16="http://schemas.microsoft.com/office/drawing/2014/main" id="{00000000-0008-0000-0B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4" name="AutoShape 1">
          <a:extLst>
            <a:ext uri="{FF2B5EF4-FFF2-40B4-BE49-F238E27FC236}">
              <a16:creationId xmlns:a16="http://schemas.microsoft.com/office/drawing/2014/main" id="{00000000-0008-0000-0B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5" name="AutoShape 1">
          <a:extLst>
            <a:ext uri="{FF2B5EF4-FFF2-40B4-BE49-F238E27FC236}">
              <a16:creationId xmlns:a16="http://schemas.microsoft.com/office/drawing/2014/main" id="{00000000-0008-0000-0B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6" name="AutoShape 1">
          <a:extLst>
            <a:ext uri="{FF2B5EF4-FFF2-40B4-BE49-F238E27FC236}">
              <a16:creationId xmlns:a16="http://schemas.microsoft.com/office/drawing/2014/main" id="{00000000-0008-0000-0B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7" name="AutoShape 1">
          <a:extLst>
            <a:ext uri="{FF2B5EF4-FFF2-40B4-BE49-F238E27FC236}">
              <a16:creationId xmlns:a16="http://schemas.microsoft.com/office/drawing/2014/main" id="{00000000-0008-0000-0B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8" name="AutoShape 1">
          <a:extLst>
            <a:ext uri="{FF2B5EF4-FFF2-40B4-BE49-F238E27FC236}">
              <a16:creationId xmlns:a16="http://schemas.microsoft.com/office/drawing/2014/main" id="{00000000-0008-0000-0B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59" name="AutoShape 1">
          <a:extLst>
            <a:ext uri="{FF2B5EF4-FFF2-40B4-BE49-F238E27FC236}">
              <a16:creationId xmlns:a16="http://schemas.microsoft.com/office/drawing/2014/main" id="{00000000-0008-0000-0B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0" name="AutoShape 1">
          <a:extLst>
            <a:ext uri="{FF2B5EF4-FFF2-40B4-BE49-F238E27FC236}">
              <a16:creationId xmlns:a16="http://schemas.microsoft.com/office/drawing/2014/main" id="{00000000-0008-0000-0B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1" name="AutoShape 1">
          <a:extLst>
            <a:ext uri="{FF2B5EF4-FFF2-40B4-BE49-F238E27FC236}">
              <a16:creationId xmlns:a16="http://schemas.microsoft.com/office/drawing/2014/main" id="{00000000-0008-0000-0B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2" name="AutoShape 1">
          <a:extLst>
            <a:ext uri="{FF2B5EF4-FFF2-40B4-BE49-F238E27FC236}">
              <a16:creationId xmlns:a16="http://schemas.microsoft.com/office/drawing/2014/main" id="{00000000-0008-0000-0B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3" name="AutoShape 1">
          <a:extLst>
            <a:ext uri="{FF2B5EF4-FFF2-40B4-BE49-F238E27FC236}">
              <a16:creationId xmlns:a16="http://schemas.microsoft.com/office/drawing/2014/main" id="{00000000-0008-0000-0B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4" name="AutoShape 1">
          <a:extLst>
            <a:ext uri="{FF2B5EF4-FFF2-40B4-BE49-F238E27FC236}">
              <a16:creationId xmlns:a16="http://schemas.microsoft.com/office/drawing/2014/main" id="{00000000-0008-0000-0B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5" name="AutoShape 1">
          <a:extLst>
            <a:ext uri="{FF2B5EF4-FFF2-40B4-BE49-F238E27FC236}">
              <a16:creationId xmlns:a16="http://schemas.microsoft.com/office/drawing/2014/main" id="{00000000-0008-0000-0B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6" name="AutoShape 1">
          <a:extLst>
            <a:ext uri="{FF2B5EF4-FFF2-40B4-BE49-F238E27FC236}">
              <a16:creationId xmlns:a16="http://schemas.microsoft.com/office/drawing/2014/main" id="{00000000-0008-0000-0B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7" name="AutoShape 1">
          <a:extLst>
            <a:ext uri="{FF2B5EF4-FFF2-40B4-BE49-F238E27FC236}">
              <a16:creationId xmlns:a16="http://schemas.microsoft.com/office/drawing/2014/main" id="{00000000-0008-0000-0B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8" name="AutoShape 1">
          <a:extLst>
            <a:ext uri="{FF2B5EF4-FFF2-40B4-BE49-F238E27FC236}">
              <a16:creationId xmlns:a16="http://schemas.microsoft.com/office/drawing/2014/main" id="{00000000-0008-0000-0B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69" name="AutoShape 1">
          <a:extLst>
            <a:ext uri="{FF2B5EF4-FFF2-40B4-BE49-F238E27FC236}">
              <a16:creationId xmlns:a16="http://schemas.microsoft.com/office/drawing/2014/main" id="{00000000-0008-0000-0B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0" name="AutoShape 1">
          <a:extLst>
            <a:ext uri="{FF2B5EF4-FFF2-40B4-BE49-F238E27FC236}">
              <a16:creationId xmlns:a16="http://schemas.microsoft.com/office/drawing/2014/main" id="{00000000-0008-0000-0B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1" name="AutoShape 1">
          <a:extLst>
            <a:ext uri="{FF2B5EF4-FFF2-40B4-BE49-F238E27FC236}">
              <a16:creationId xmlns:a16="http://schemas.microsoft.com/office/drawing/2014/main" id="{00000000-0008-0000-0B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2" name="AutoShape 1">
          <a:extLst>
            <a:ext uri="{FF2B5EF4-FFF2-40B4-BE49-F238E27FC236}">
              <a16:creationId xmlns:a16="http://schemas.microsoft.com/office/drawing/2014/main" id="{00000000-0008-0000-0B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3" name="AutoShape 1">
          <a:extLst>
            <a:ext uri="{FF2B5EF4-FFF2-40B4-BE49-F238E27FC236}">
              <a16:creationId xmlns:a16="http://schemas.microsoft.com/office/drawing/2014/main" id="{00000000-0008-0000-0B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4" name="AutoShape 1">
          <a:extLst>
            <a:ext uri="{FF2B5EF4-FFF2-40B4-BE49-F238E27FC236}">
              <a16:creationId xmlns:a16="http://schemas.microsoft.com/office/drawing/2014/main" id="{00000000-0008-0000-0B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5" name="AutoShape 1">
          <a:extLst>
            <a:ext uri="{FF2B5EF4-FFF2-40B4-BE49-F238E27FC236}">
              <a16:creationId xmlns:a16="http://schemas.microsoft.com/office/drawing/2014/main" id="{00000000-0008-0000-0B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6" name="AutoShape 1">
          <a:extLst>
            <a:ext uri="{FF2B5EF4-FFF2-40B4-BE49-F238E27FC236}">
              <a16:creationId xmlns:a16="http://schemas.microsoft.com/office/drawing/2014/main" id="{00000000-0008-0000-0B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7" name="AutoShape 1">
          <a:extLst>
            <a:ext uri="{FF2B5EF4-FFF2-40B4-BE49-F238E27FC236}">
              <a16:creationId xmlns:a16="http://schemas.microsoft.com/office/drawing/2014/main" id="{00000000-0008-0000-0B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8" name="AutoShape 1">
          <a:extLst>
            <a:ext uri="{FF2B5EF4-FFF2-40B4-BE49-F238E27FC236}">
              <a16:creationId xmlns:a16="http://schemas.microsoft.com/office/drawing/2014/main" id="{00000000-0008-0000-0B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79" name="AutoShape 1">
          <a:extLst>
            <a:ext uri="{FF2B5EF4-FFF2-40B4-BE49-F238E27FC236}">
              <a16:creationId xmlns:a16="http://schemas.microsoft.com/office/drawing/2014/main" id="{00000000-0008-0000-0B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80" name="AutoShape 1">
          <a:extLst>
            <a:ext uri="{FF2B5EF4-FFF2-40B4-BE49-F238E27FC236}">
              <a16:creationId xmlns:a16="http://schemas.microsoft.com/office/drawing/2014/main" id="{00000000-0008-0000-0B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81" name="AutoShape 1">
          <a:extLst>
            <a:ext uri="{FF2B5EF4-FFF2-40B4-BE49-F238E27FC236}">
              <a16:creationId xmlns:a16="http://schemas.microsoft.com/office/drawing/2014/main" id="{00000000-0008-0000-0B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82" name="AutoShape 1">
          <a:extLst>
            <a:ext uri="{FF2B5EF4-FFF2-40B4-BE49-F238E27FC236}">
              <a16:creationId xmlns:a16="http://schemas.microsoft.com/office/drawing/2014/main" id="{00000000-0008-0000-0B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183" name="AutoShape 1">
          <a:extLst>
            <a:ext uri="{FF2B5EF4-FFF2-40B4-BE49-F238E27FC236}">
              <a16:creationId xmlns:a16="http://schemas.microsoft.com/office/drawing/2014/main" id="{00000000-0008-0000-0B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84" name="AutoShape 1">
          <a:extLst>
            <a:ext uri="{FF2B5EF4-FFF2-40B4-BE49-F238E27FC236}">
              <a16:creationId xmlns:a16="http://schemas.microsoft.com/office/drawing/2014/main" id="{00000000-0008-0000-0B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85" name="AutoShape 1">
          <a:extLst>
            <a:ext uri="{FF2B5EF4-FFF2-40B4-BE49-F238E27FC236}">
              <a16:creationId xmlns:a16="http://schemas.microsoft.com/office/drawing/2014/main" id="{00000000-0008-0000-0B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86" name="AutoShape 1">
          <a:extLst>
            <a:ext uri="{FF2B5EF4-FFF2-40B4-BE49-F238E27FC236}">
              <a16:creationId xmlns:a16="http://schemas.microsoft.com/office/drawing/2014/main" id="{00000000-0008-0000-0B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87" name="AutoShape 1">
          <a:extLst>
            <a:ext uri="{FF2B5EF4-FFF2-40B4-BE49-F238E27FC236}">
              <a16:creationId xmlns:a16="http://schemas.microsoft.com/office/drawing/2014/main" id="{00000000-0008-0000-0B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88" name="AutoShape 1">
          <a:extLst>
            <a:ext uri="{FF2B5EF4-FFF2-40B4-BE49-F238E27FC236}">
              <a16:creationId xmlns:a16="http://schemas.microsoft.com/office/drawing/2014/main" id="{00000000-0008-0000-0B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89" name="AutoShape 1">
          <a:extLst>
            <a:ext uri="{FF2B5EF4-FFF2-40B4-BE49-F238E27FC236}">
              <a16:creationId xmlns:a16="http://schemas.microsoft.com/office/drawing/2014/main" id="{00000000-0008-0000-0B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0" name="AutoShape 1">
          <a:extLst>
            <a:ext uri="{FF2B5EF4-FFF2-40B4-BE49-F238E27FC236}">
              <a16:creationId xmlns:a16="http://schemas.microsoft.com/office/drawing/2014/main" id="{00000000-0008-0000-0B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1" name="AutoShape 1">
          <a:extLst>
            <a:ext uri="{FF2B5EF4-FFF2-40B4-BE49-F238E27FC236}">
              <a16:creationId xmlns:a16="http://schemas.microsoft.com/office/drawing/2014/main" id="{00000000-0008-0000-0B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2" name="AutoShape 1">
          <a:extLst>
            <a:ext uri="{FF2B5EF4-FFF2-40B4-BE49-F238E27FC236}">
              <a16:creationId xmlns:a16="http://schemas.microsoft.com/office/drawing/2014/main" id="{00000000-0008-0000-0B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3" name="AutoShape 1">
          <a:extLst>
            <a:ext uri="{FF2B5EF4-FFF2-40B4-BE49-F238E27FC236}">
              <a16:creationId xmlns:a16="http://schemas.microsoft.com/office/drawing/2014/main" id="{00000000-0008-0000-0B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4" name="AutoShape 1">
          <a:extLst>
            <a:ext uri="{FF2B5EF4-FFF2-40B4-BE49-F238E27FC236}">
              <a16:creationId xmlns:a16="http://schemas.microsoft.com/office/drawing/2014/main" id="{00000000-0008-0000-0B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5" name="AutoShape 1">
          <a:extLst>
            <a:ext uri="{FF2B5EF4-FFF2-40B4-BE49-F238E27FC236}">
              <a16:creationId xmlns:a16="http://schemas.microsoft.com/office/drawing/2014/main" id="{00000000-0008-0000-0B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6" name="AutoShape 1">
          <a:extLst>
            <a:ext uri="{FF2B5EF4-FFF2-40B4-BE49-F238E27FC236}">
              <a16:creationId xmlns:a16="http://schemas.microsoft.com/office/drawing/2014/main" id="{00000000-0008-0000-0B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7" name="AutoShape 1">
          <a:extLst>
            <a:ext uri="{FF2B5EF4-FFF2-40B4-BE49-F238E27FC236}">
              <a16:creationId xmlns:a16="http://schemas.microsoft.com/office/drawing/2014/main" id="{00000000-0008-0000-0B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8" name="AutoShape 1">
          <a:extLst>
            <a:ext uri="{FF2B5EF4-FFF2-40B4-BE49-F238E27FC236}">
              <a16:creationId xmlns:a16="http://schemas.microsoft.com/office/drawing/2014/main" id="{00000000-0008-0000-0B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199" name="AutoShape 1">
          <a:extLst>
            <a:ext uri="{FF2B5EF4-FFF2-40B4-BE49-F238E27FC236}">
              <a16:creationId xmlns:a16="http://schemas.microsoft.com/office/drawing/2014/main" id="{00000000-0008-0000-0B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0" name="AutoShape 1">
          <a:extLst>
            <a:ext uri="{FF2B5EF4-FFF2-40B4-BE49-F238E27FC236}">
              <a16:creationId xmlns:a16="http://schemas.microsoft.com/office/drawing/2014/main" id="{00000000-0008-0000-0B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1" name="AutoShape 1">
          <a:extLst>
            <a:ext uri="{FF2B5EF4-FFF2-40B4-BE49-F238E27FC236}">
              <a16:creationId xmlns:a16="http://schemas.microsoft.com/office/drawing/2014/main" id="{00000000-0008-0000-0B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2" name="AutoShape 1">
          <a:extLst>
            <a:ext uri="{FF2B5EF4-FFF2-40B4-BE49-F238E27FC236}">
              <a16:creationId xmlns:a16="http://schemas.microsoft.com/office/drawing/2014/main" id="{00000000-0008-0000-0B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3" name="AutoShape 1">
          <a:extLst>
            <a:ext uri="{FF2B5EF4-FFF2-40B4-BE49-F238E27FC236}">
              <a16:creationId xmlns:a16="http://schemas.microsoft.com/office/drawing/2014/main" id="{00000000-0008-0000-0B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4" name="AutoShape 1">
          <a:extLst>
            <a:ext uri="{FF2B5EF4-FFF2-40B4-BE49-F238E27FC236}">
              <a16:creationId xmlns:a16="http://schemas.microsoft.com/office/drawing/2014/main" id="{00000000-0008-0000-0B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5" name="AutoShape 1">
          <a:extLst>
            <a:ext uri="{FF2B5EF4-FFF2-40B4-BE49-F238E27FC236}">
              <a16:creationId xmlns:a16="http://schemas.microsoft.com/office/drawing/2014/main" id="{00000000-0008-0000-0B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6" name="AutoShape 1">
          <a:extLst>
            <a:ext uri="{FF2B5EF4-FFF2-40B4-BE49-F238E27FC236}">
              <a16:creationId xmlns:a16="http://schemas.microsoft.com/office/drawing/2014/main" id="{00000000-0008-0000-0B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7" name="AutoShape 1">
          <a:extLst>
            <a:ext uri="{FF2B5EF4-FFF2-40B4-BE49-F238E27FC236}">
              <a16:creationId xmlns:a16="http://schemas.microsoft.com/office/drawing/2014/main" id="{00000000-0008-0000-0B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8" name="AutoShape 1">
          <a:extLst>
            <a:ext uri="{FF2B5EF4-FFF2-40B4-BE49-F238E27FC236}">
              <a16:creationId xmlns:a16="http://schemas.microsoft.com/office/drawing/2014/main" id="{00000000-0008-0000-0B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09" name="AutoShape 1">
          <a:extLst>
            <a:ext uri="{FF2B5EF4-FFF2-40B4-BE49-F238E27FC236}">
              <a16:creationId xmlns:a16="http://schemas.microsoft.com/office/drawing/2014/main" id="{00000000-0008-0000-0B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0" name="AutoShape 1">
          <a:extLst>
            <a:ext uri="{FF2B5EF4-FFF2-40B4-BE49-F238E27FC236}">
              <a16:creationId xmlns:a16="http://schemas.microsoft.com/office/drawing/2014/main" id="{00000000-0008-0000-0B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1" name="AutoShape 1">
          <a:extLst>
            <a:ext uri="{FF2B5EF4-FFF2-40B4-BE49-F238E27FC236}">
              <a16:creationId xmlns:a16="http://schemas.microsoft.com/office/drawing/2014/main" id="{00000000-0008-0000-0B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2" name="AutoShape 1">
          <a:extLst>
            <a:ext uri="{FF2B5EF4-FFF2-40B4-BE49-F238E27FC236}">
              <a16:creationId xmlns:a16="http://schemas.microsoft.com/office/drawing/2014/main" id="{00000000-0008-0000-0B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3" name="AutoShape 1">
          <a:extLst>
            <a:ext uri="{FF2B5EF4-FFF2-40B4-BE49-F238E27FC236}">
              <a16:creationId xmlns:a16="http://schemas.microsoft.com/office/drawing/2014/main" id="{00000000-0008-0000-0B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4" name="AutoShape 1">
          <a:extLst>
            <a:ext uri="{FF2B5EF4-FFF2-40B4-BE49-F238E27FC236}">
              <a16:creationId xmlns:a16="http://schemas.microsoft.com/office/drawing/2014/main" id="{00000000-0008-0000-0B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5" name="AutoShape 1">
          <a:extLst>
            <a:ext uri="{FF2B5EF4-FFF2-40B4-BE49-F238E27FC236}">
              <a16:creationId xmlns:a16="http://schemas.microsoft.com/office/drawing/2014/main" id="{00000000-0008-0000-0B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6" name="AutoShape 1">
          <a:extLst>
            <a:ext uri="{FF2B5EF4-FFF2-40B4-BE49-F238E27FC236}">
              <a16:creationId xmlns:a16="http://schemas.microsoft.com/office/drawing/2014/main" id="{00000000-0008-0000-0B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7" name="AutoShape 1">
          <a:extLst>
            <a:ext uri="{FF2B5EF4-FFF2-40B4-BE49-F238E27FC236}">
              <a16:creationId xmlns:a16="http://schemas.microsoft.com/office/drawing/2014/main" id="{00000000-0008-0000-0B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8" name="AutoShape 1">
          <a:extLst>
            <a:ext uri="{FF2B5EF4-FFF2-40B4-BE49-F238E27FC236}">
              <a16:creationId xmlns:a16="http://schemas.microsoft.com/office/drawing/2014/main" id="{00000000-0008-0000-0B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19" name="AutoShape 1">
          <a:extLst>
            <a:ext uri="{FF2B5EF4-FFF2-40B4-BE49-F238E27FC236}">
              <a16:creationId xmlns:a16="http://schemas.microsoft.com/office/drawing/2014/main" id="{00000000-0008-0000-0B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20" name="AutoShape 1">
          <a:extLst>
            <a:ext uri="{FF2B5EF4-FFF2-40B4-BE49-F238E27FC236}">
              <a16:creationId xmlns:a16="http://schemas.microsoft.com/office/drawing/2014/main" id="{00000000-0008-0000-0B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21" name="AutoShape 1">
          <a:extLst>
            <a:ext uri="{FF2B5EF4-FFF2-40B4-BE49-F238E27FC236}">
              <a16:creationId xmlns:a16="http://schemas.microsoft.com/office/drawing/2014/main" id="{00000000-0008-0000-0B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22" name="AutoShape 1">
          <a:extLst>
            <a:ext uri="{FF2B5EF4-FFF2-40B4-BE49-F238E27FC236}">
              <a16:creationId xmlns:a16="http://schemas.microsoft.com/office/drawing/2014/main" id="{00000000-0008-0000-0B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23" name="AutoShape 1">
          <a:extLst>
            <a:ext uri="{FF2B5EF4-FFF2-40B4-BE49-F238E27FC236}">
              <a16:creationId xmlns:a16="http://schemas.microsoft.com/office/drawing/2014/main" id="{00000000-0008-0000-0B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24" name="AutoShape 1">
          <a:extLst>
            <a:ext uri="{FF2B5EF4-FFF2-40B4-BE49-F238E27FC236}">
              <a16:creationId xmlns:a16="http://schemas.microsoft.com/office/drawing/2014/main" id="{00000000-0008-0000-0B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225" name="AutoShape 1">
          <a:extLst>
            <a:ext uri="{FF2B5EF4-FFF2-40B4-BE49-F238E27FC236}">
              <a16:creationId xmlns:a16="http://schemas.microsoft.com/office/drawing/2014/main" id="{00000000-0008-0000-0B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2809875</xdr:colOff>
      <xdr:row>4</xdr:row>
      <xdr:rowOff>9525</xdr:rowOff>
    </xdr:from>
    <xdr:ext cx="140074" cy="152400"/>
    <xdr:sp macro="" textlink="">
      <xdr:nvSpPr>
        <xdr:cNvPr id="2226" name="AutoShape 1">
          <a:extLst>
            <a:ext uri="{FF2B5EF4-FFF2-40B4-BE49-F238E27FC236}">
              <a16:creationId xmlns:a16="http://schemas.microsoft.com/office/drawing/2014/main" id="{00000000-0008-0000-0B00-0000B208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7048500" y="6096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27" name="AutoShape 1">
          <a:extLst>
            <a:ext uri="{FF2B5EF4-FFF2-40B4-BE49-F238E27FC236}">
              <a16:creationId xmlns:a16="http://schemas.microsoft.com/office/drawing/2014/main" id="{00000000-0008-0000-0B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28" name="AutoShape 1">
          <a:extLst>
            <a:ext uri="{FF2B5EF4-FFF2-40B4-BE49-F238E27FC236}">
              <a16:creationId xmlns:a16="http://schemas.microsoft.com/office/drawing/2014/main" id="{00000000-0008-0000-0B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29" name="AutoShape 1">
          <a:extLst>
            <a:ext uri="{FF2B5EF4-FFF2-40B4-BE49-F238E27FC236}">
              <a16:creationId xmlns:a16="http://schemas.microsoft.com/office/drawing/2014/main" id="{00000000-0008-0000-0B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0" name="AutoShape 1">
          <a:extLst>
            <a:ext uri="{FF2B5EF4-FFF2-40B4-BE49-F238E27FC236}">
              <a16:creationId xmlns:a16="http://schemas.microsoft.com/office/drawing/2014/main" id="{00000000-0008-0000-0B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1" name="AutoShape 1">
          <a:extLst>
            <a:ext uri="{FF2B5EF4-FFF2-40B4-BE49-F238E27FC236}">
              <a16:creationId xmlns:a16="http://schemas.microsoft.com/office/drawing/2014/main" id="{00000000-0008-0000-0B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2" name="AutoShape 1">
          <a:extLst>
            <a:ext uri="{FF2B5EF4-FFF2-40B4-BE49-F238E27FC236}">
              <a16:creationId xmlns:a16="http://schemas.microsoft.com/office/drawing/2014/main" id="{00000000-0008-0000-0B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3" name="AutoShape 1">
          <a:extLst>
            <a:ext uri="{FF2B5EF4-FFF2-40B4-BE49-F238E27FC236}">
              <a16:creationId xmlns:a16="http://schemas.microsoft.com/office/drawing/2014/main" id="{00000000-0008-0000-0B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4" name="AutoShape 1">
          <a:extLst>
            <a:ext uri="{FF2B5EF4-FFF2-40B4-BE49-F238E27FC236}">
              <a16:creationId xmlns:a16="http://schemas.microsoft.com/office/drawing/2014/main" id="{00000000-0008-0000-0B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5" name="AutoShape 1">
          <a:extLst>
            <a:ext uri="{FF2B5EF4-FFF2-40B4-BE49-F238E27FC236}">
              <a16:creationId xmlns:a16="http://schemas.microsoft.com/office/drawing/2014/main" id="{00000000-0008-0000-0B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6" name="AutoShape 1">
          <a:extLst>
            <a:ext uri="{FF2B5EF4-FFF2-40B4-BE49-F238E27FC236}">
              <a16:creationId xmlns:a16="http://schemas.microsoft.com/office/drawing/2014/main" id="{00000000-0008-0000-0B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7" name="AutoShape 1">
          <a:extLst>
            <a:ext uri="{FF2B5EF4-FFF2-40B4-BE49-F238E27FC236}">
              <a16:creationId xmlns:a16="http://schemas.microsoft.com/office/drawing/2014/main" id="{00000000-0008-0000-0B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8" name="AutoShape 1">
          <a:extLst>
            <a:ext uri="{FF2B5EF4-FFF2-40B4-BE49-F238E27FC236}">
              <a16:creationId xmlns:a16="http://schemas.microsoft.com/office/drawing/2014/main" id="{00000000-0008-0000-0B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39" name="AutoShape 1">
          <a:extLst>
            <a:ext uri="{FF2B5EF4-FFF2-40B4-BE49-F238E27FC236}">
              <a16:creationId xmlns:a16="http://schemas.microsoft.com/office/drawing/2014/main" id="{00000000-0008-0000-0B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0" name="AutoShape 1">
          <a:extLst>
            <a:ext uri="{FF2B5EF4-FFF2-40B4-BE49-F238E27FC236}">
              <a16:creationId xmlns:a16="http://schemas.microsoft.com/office/drawing/2014/main" id="{00000000-0008-0000-0B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1" name="AutoShape 1">
          <a:extLst>
            <a:ext uri="{FF2B5EF4-FFF2-40B4-BE49-F238E27FC236}">
              <a16:creationId xmlns:a16="http://schemas.microsoft.com/office/drawing/2014/main" id="{00000000-0008-0000-0B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2" name="AutoShape 1">
          <a:extLst>
            <a:ext uri="{FF2B5EF4-FFF2-40B4-BE49-F238E27FC236}">
              <a16:creationId xmlns:a16="http://schemas.microsoft.com/office/drawing/2014/main" id="{00000000-0008-0000-0B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3" name="AutoShape 1">
          <a:extLst>
            <a:ext uri="{FF2B5EF4-FFF2-40B4-BE49-F238E27FC236}">
              <a16:creationId xmlns:a16="http://schemas.microsoft.com/office/drawing/2014/main" id="{00000000-0008-0000-0B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4" name="AutoShape 1">
          <a:extLst>
            <a:ext uri="{FF2B5EF4-FFF2-40B4-BE49-F238E27FC236}">
              <a16:creationId xmlns:a16="http://schemas.microsoft.com/office/drawing/2014/main" id="{00000000-0008-0000-0B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5" name="AutoShape 1">
          <a:extLst>
            <a:ext uri="{FF2B5EF4-FFF2-40B4-BE49-F238E27FC236}">
              <a16:creationId xmlns:a16="http://schemas.microsoft.com/office/drawing/2014/main" id="{00000000-0008-0000-0B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6" name="AutoShape 1">
          <a:extLst>
            <a:ext uri="{FF2B5EF4-FFF2-40B4-BE49-F238E27FC236}">
              <a16:creationId xmlns:a16="http://schemas.microsoft.com/office/drawing/2014/main" id="{00000000-0008-0000-0B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7" name="AutoShape 1">
          <a:extLst>
            <a:ext uri="{FF2B5EF4-FFF2-40B4-BE49-F238E27FC236}">
              <a16:creationId xmlns:a16="http://schemas.microsoft.com/office/drawing/2014/main" id="{00000000-0008-0000-0B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8" name="AutoShape 1">
          <a:extLst>
            <a:ext uri="{FF2B5EF4-FFF2-40B4-BE49-F238E27FC236}">
              <a16:creationId xmlns:a16="http://schemas.microsoft.com/office/drawing/2014/main" id="{00000000-0008-0000-0B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49" name="AutoShape 1">
          <a:extLst>
            <a:ext uri="{FF2B5EF4-FFF2-40B4-BE49-F238E27FC236}">
              <a16:creationId xmlns:a16="http://schemas.microsoft.com/office/drawing/2014/main" id="{00000000-0008-0000-0B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0" name="AutoShape 1">
          <a:extLst>
            <a:ext uri="{FF2B5EF4-FFF2-40B4-BE49-F238E27FC236}">
              <a16:creationId xmlns:a16="http://schemas.microsoft.com/office/drawing/2014/main" id="{00000000-0008-0000-0B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1" name="AutoShape 1">
          <a:extLst>
            <a:ext uri="{FF2B5EF4-FFF2-40B4-BE49-F238E27FC236}">
              <a16:creationId xmlns:a16="http://schemas.microsoft.com/office/drawing/2014/main" id="{00000000-0008-0000-0B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2" name="AutoShape 1">
          <a:extLst>
            <a:ext uri="{FF2B5EF4-FFF2-40B4-BE49-F238E27FC236}">
              <a16:creationId xmlns:a16="http://schemas.microsoft.com/office/drawing/2014/main" id="{00000000-0008-0000-0B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3" name="AutoShape 1">
          <a:extLst>
            <a:ext uri="{FF2B5EF4-FFF2-40B4-BE49-F238E27FC236}">
              <a16:creationId xmlns:a16="http://schemas.microsoft.com/office/drawing/2014/main" id="{00000000-0008-0000-0B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4" name="AutoShape 1">
          <a:extLst>
            <a:ext uri="{FF2B5EF4-FFF2-40B4-BE49-F238E27FC236}">
              <a16:creationId xmlns:a16="http://schemas.microsoft.com/office/drawing/2014/main" id="{00000000-0008-0000-0B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5" name="AutoShape 1">
          <a:extLst>
            <a:ext uri="{FF2B5EF4-FFF2-40B4-BE49-F238E27FC236}">
              <a16:creationId xmlns:a16="http://schemas.microsoft.com/office/drawing/2014/main" id="{00000000-0008-0000-0B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6" name="AutoShape 1">
          <a:extLst>
            <a:ext uri="{FF2B5EF4-FFF2-40B4-BE49-F238E27FC236}">
              <a16:creationId xmlns:a16="http://schemas.microsoft.com/office/drawing/2014/main" id="{00000000-0008-0000-0B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7" name="AutoShape 1">
          <a:extLst>
            <a:ext uri="{FF2B5EF4-FFF2-40B4-BE49-F238E27FC236}">
              <a16:creationId xmlns:a16="http://schemas.microsoft.com/office/drawing/2014/main" id="{00000000-0008-0000-0B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8" name="AutoShape 1">
          <a:extLst>
            <a:ext uri="{FF2B5EF4-FFF2-40B4-BE49-F238E27FC236}">
              <a16:creationId xmlns:a16="http://schemas.microsoft.com/office/drawing/2014/main" id="{00000000-0008-0000-0B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59" name="AutoShape 1">
          <a:extLst>
            <a:ext uri="{FF2B5EF4-FFF2-40B4-BE49-F238E27FC236}">
              <a16:creationId xmlns:a16="http://schemas.microsoft.com/office/drawing/2014/main" id="{00000000-0008-0000-0B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0" name="AutoShape 1">
          <a:extLst>
            <a:ext uri="{FF2B5EF4-FFF2-40B4-BE49-F238E27FC236}">
              <a16:creationId xmlns:a16="http://schemas.microsoft.com/office/drawing/2014/main" id="{00000000-0008-0000-0B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1" name="AutoShape 1">
          <a:extLst>
            <a:ext uri="{FF2B5EF4-FFF2-40B4-BE49-F238E27FC236}">
              <a16:creationId xmlns:a16="http://schemas.microsoft.com/office/drawing/2014/main" id="{00000000-0008-0000-0B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2" name="AutoShape 1">
          <a:extLst>
            <a:ext uri="{FF2B5EF4-FFF2-40B4-BE49-F238E27FC236}">
              <a16:creationId xmlns:a16="http://schemas.microsoft.com/office/drawing/2014/main" id="{00000000-0008-0000-0B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3" name="AutoShape 1">
          <a:extLst>
            <a:ext uri="{FF2B5EF4-FFF2-40B4-BE49-F238E27FC236}">
              <a16:creationId xmlns:a16="http://schemas.microsoft.com/office/drawing/2014/main" id="{00000000-0008-0000-0B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4" name="AutoShape 1">
          <a:extLst>
            <a:ext uri="{FF2B5EF4-FFF2-40B4-BE49-F238E27FC236}">
              <a16:creationId xmlns:a16="http://schemas.microsoft.com/office/drawing/2014/main" id="{00000000-0008-0000-0B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5" name="AutoShape 1">
          <a:extLst>
            <a:ext uri="{FF2B5EF4-FFF2-40B4-BE49-F238E27FC236}">
              <a16:creationId xmlns:a16="http://schemas.microsoft.com/office/drawing/2014/main" id="{00000000-0008-0000-0B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6" name="AutoShape 1">
          <a:extLst>
            <a:ext uri="{FF2B5EF4-FFF2-40B4-BE49-F238E27FC236}">
              <a16:creationId xmlns:a16="http://schemas.microsoft.com/office/drawing/2014/main" id="{00000000-0008-0000-0B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7" name="AutoShape 1">
          <a:extLst>
            <a:ext uri="{FF2B5EF4-FFF2-40B4-BE49-F238E27FC236}">
              <a16:creationId xmlns:a16="http://schemas.microsoft.com/office/drawing/2014/main" id="{00000000-0008-0000-0B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8" name="AutoShape 1">
          <a:extLst>
            <a:ext uri="{FF2B5EF4-FFF2-40B4-BE49-F238E27FC236}">
              <a16:creationId xmlns:a16="http://schemas.microsoft.com/office/drawing/2014/main" id="{00000000-0008-0000-0B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69" name="AutoShape 1">
          <a:extLst>
            <a:ext uri="{FF2B5EF4-FFF2-40B4-BE49-F238E27FC236}">
              <a16:creationId xmlns:a16="http://schemas.microsoft.com/office/drawing/2014/main" id="{00000000-0008-0000-0B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0" name="AutoShape 1">
          <a:extLst>
            <a:ext uri="{FF2B5EF4-FFF2-40B4-BE49-F238E27FC236}">
              <a16:creationId xmlns:a16="http://schemas.microsoft.com/office/drawing/2014/main" id="{00000000-0008-0000-0B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1" name="AutoShape 1">
          <a:extLst>
            <a:ext uri="{FF2B5EF4-FFF2-40B4-BE49-F238E27FC236}">
              <a16:creationId xmlns:a16="http://schemas.microsoft.com/office/drawing/2014/main" id="{00000000-0008-0000-0B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2" name="AutoShape 1">
          <a:extLst>
            <a:ext uri="{FF2B5EF4-FFF2-40B4-BE49-F238E27FC236}">
              <a16:creationId xmlns:a16="http://schemas.microsoft.com/office/drawing/2014/main" id="{00000000-0008-0000-0B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3" name="AutoShape 1">
          <a:extLst>
            <a:ext uri="{FF2B5EF4-FFF2-40B4-BE49-F238E27FC236}">
              <a16:creationId xmlns:a16="http://schemas.microsoft.com/office/drawing/2014/main" id="{00000000-0008-0000-0B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4" name="AutoShape 1">
          <a:extLst>
            <a:ext uri="{FF2B5EF4-FFF2-40B4-BE49-F238E27FC236}">
              <a16:creationId xmlns:a16="http://schemas.microsoft.com/office/drawing/2014/main" id="{00000000-0008-0000-0B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5" name="AutoShape 1">
          <a:extLst>
            <a:ext uri="{FF2B5EF4-FFF2-40B4-BE49-F238E27FC236}">
              <a16:creationId xmlns:a16="http://schemas.microsoft.com/office/drawing/2014/main" id="{00000000-0008-0000-0B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6" name="AutoShape 1">
          <a:extLst>
            <a:ext uri="{FF2B5EF4-FFF2-40B4-BE49-F238E27FC236}">
              <a16:creationId xmlns:a16="http://schemas.microsoft.com/office/drawing/2014/main" id="{00000000-0008-0000-0B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7" name="AutoShape 1">
          <a:extLst>
            <a:ext uri="{FF2B5EF4-FFF2-40B4-BE49-F238E27FC236}">
              <a16:creationId xmlns:a16="http://schemas.microsoft.com/office/drawing/2014/main" id="{00000000-0008-0000-0B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8" name="AutoShape 1">
          <a:extLst>
            <a:ext uri="{FF2B5EF4-FFF2-40B4-BE49-F238E27FC236}">
              <a16:creationId xmlns:a16="http://schemas.microsoft.com/office/drawing/2014/main" id="{00000000-0008-0000-0B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79" name="AutoShape 1">
          <a:extLst>
            <a:ext uri="{FF2B5EF4-FFF2-40B4-BE49-F238E27FC236}">
              <a16:creationId xmlns:a16="http://schemas.microsoft.com/office/drawing/2014/main" id="{00000000-0008-0000-0B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0" name="AutoShape 1">
          <a:extLst>
            <a:ext uri="{FF2B5EF4-FFF2-40B4-BE49-F238E27FC236}">
              <a16:creationId xmlns:a16="http://schemas.microsoft.com/office/drawing/2014/main" id="{00000000-0008-0000-0B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1" name="AutoShape 1">
          <a:extLst>
            <a:ext uri="{FF2B5EF4-FFF2-40B4-BE49-F238E27FC236}">
              <a16:creationId xmlns:a16="http://schemas.microsoft.com/office/drawing/2014/main" id="{00000000-0008-0000-0B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2" name="AutoShape 1">
          <a:extLst>
            <a:ext uri="{FF2B5EF4-FFF2-40B4-BE49-F238E27FC236}">
              <a16:creationId xmlns:a16="http://schemas.microsoft.com/office/drawing/2014/main" id="{00000000-0008-0000-0B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3" name="AutoShape 1">
          <a:extLst>
            <a:ext uri="{FF2B5EF4-FFF2-40B4-BE49-F238E27FC236}">
              <a16:creationId xmlns:a16="http://schemas.microsoft.com/office/drawing/2014/main" id="{00000000-0008-0000-0B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4" name="AutoShape 1">
          <a:extLst>
            <a:ext uri="{FF2B5EF4-FFF2-40B4-BE49-F238E27FC236}">
              <a16:creationId xmlns:a16="http://schemas.microsoft.com/office/drawing/2014/main" id="{00000000-0008-0000-0B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5" name="AutoShape 1">
          <a:extLst>
            <a:ext uri="{FF2B5EF4-FFF2-40B4-BE49-F238E27FC236}">
              <a16:creationId xmlns:a16="http://schemas.microsoft.com/office/drawing/2014/main" id="{00000000-0008-0000-0B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6" name="AutoShape 1">
          <a:extLst>
            <a:ext uri="{FF2B5EF4-FFF2-40B4-BE49-F238E27FC236}">
              <a16:creationId xmlns:a16="http://schemas.microsoft.com/office/drawing/2014/main" id="{00000000-0008-0000-0B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7" name="AutoShape 1">
          <a:extLst>
            <a:ext uri="{FF2B5EF4-FFF2-40B4-BE49-F238E27FC236}">
              <a16:creationId xmlns:a16="http://schemas.microsoft.com/office/drawing/2014/main" id="{00000000-0008-0000-0B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8" name="AutoShape 1">
          <a:extLst>
            <a:ext uri="{FF2B5EF4-FFF2-40B4-BE49-F238E27FC236}">
              <a16:creationId xmlns:a16="http://schemas.microsoft.com/office/drawing/2014/main" id="{00000000-0008-0000-0B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89" name="AutoShape 1">
          <a:extLst>
            <a:ext uri="{FF2B5EF4-FFF2-40B4-BE49-F238E27FC236}">
              <a16:creationId xmlns:a16="http://schemas.microsoft.com/office/drawing/2014/main" id="{00000000-0008-0000-0B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0" name="AutoShape 1">
          <a:extLst>
            <a:ext uri="{FF2B5EF4-FFF2-40B4-BE49-F238E27FC236}">
              <a16:creationId xmlns:a16="http://schemas.microsoft.com/office/drawing/2014/main" id="{00000000-0008-0000-0B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1" name="AutoShape 1">
          <a:extLst>
            <a:ext uri="{FF2B5EF4-FFF2-40B4-BE49-F238E27FC236}">
              <a16:creationId xmlns:a16="http://schemas.microsoft.com/office/drawing/2014/main" id="{00000000-0008-0000-0B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2" name="AutoShape 1">
          <a:extLst>
            <a:ext uri="{FF2B5EF4-FFF2-40B4-BE49-F238E27FC236}">
              <a16:creationId xmlns:a16="http://schemas.microsoft.com/office/drawing/2014/main" id="{00000000-0008-0000-0B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3" name="AutoShape 1">
          <a:extLst>
            <a:ext uri="{FF2B5EF4-FFF2-40B4-BE49-F238E27FC236}">
              <a16:creationId xmlns:a16="http://schemas.microsoft.com/office/drawing/2014/main" id="{00000000-0008-0000-0B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4" name="AutoShape 1">
          <a:extLst>
            <a:ext uri="{FF2B5EF4-FFF2-40B4-BE49-F238E27FC236}">
              <a16:creationId xmlns:a16="http://schemas.microsoft.com/office/drawing/2014/main" id="{00000000-0008-0000-0B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5" name="AutoShape 1">
          <a:extLst>
            <a:ext uri="{FF2B5EF4-FFF2-40B4-BE49-F238E27FC236}">
              <a16:creationId xmlns:a16="http://schemas.microsoft.com/office/drawing/2014/main" id="{00000000-0008-0000-0B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6" name="AutoShape 1">
          <a:extLst>
            <a:ext uri="{FF2B5EF4-FFF2-40B4-BE49-F238E27FC236}">
              <a16:creationId xmlns:a16="http://schemas.microsoft.com/office/drawing/2014/main" id="{00000000-0008-0000-0B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7" name="AutoShape 1">
          <a:extLst>
            <a:ext uri="{FF2B5EF4-FFF2-40B4-BE49-F238E27FC236}">
              <a16:creationId xmlns:a16="http://schemas.microsoft.com/office/drawing/2014/main" id="{00000000-0008-0000-0B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8" name="AutoShape 1">
          <a:extLst>
            <a:ext uri="{FF2B5EF4-FFF2-40B4-BE49-F238E27FC236}">
              <a16:creationId xmlns:a16="http://schemas.microsoft.com/office/drawing/2014/main" id="{00000000-0008-0000-0B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299" name="AutoShape 1">
          <a:extLst>
            <a:ext uri="{FF2B5EF4-FFF2-40B4-BE49-F238E27FC236}">
              <a16:creationId xmlns:a16="http://schemas.microsoft.com/office/drawing/2014/main" id="{00000000-0008-0000-0B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0" name="AutoShape 1">
          <a:extLst>
            <a:ext uri="{FF2B5EF4-FFF2-40B4-BE49-F238E27FC236}">
              <a16:creationId xmlns:a16="http://schemas.microsoft.com/office/drawing/2014/main" id="{00000000-0008-0000-0B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1" name="AutoShape 1">
          <a:extLst>
            <a:ext uri="{FF2B5EF4-FFF2-40B4-BE49-F238E27FC236}">
              <a16:creationId xmlns:a16="http://schemas.microsoft.com/office/drawing/2014/main" id="{00000000-0008-0000-0B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2" name="AutoShape 1">
          <a:extLst>
            <a:ext uri="{FF2B5EF4-FFF2-40B4-BE49-F238E27FC236}">
              <a16:creationId xmlns:a16="http://schemas.microsoft.com/office/drawing/2014/main" id="{00000000-0008-0000-0B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3" name="AutoShape 1">
          <a:extLst>
            <a:ext uri="{FF2B5EF4-FFF2-40B4-BE49-F238E27FC236}">
              <a16:creationId xmlns:a16="http://schemas.microsoft.com/office/drawing/2014/main" id="{00000000-0008-0000-0B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4" name="AutoShape 1">
          <a:extLst>
            <a:ext uri="{FF2B5EF4-FFF2-40B4-BE49-F238E27FC236}">
              <a16:creationId xmlns:a16="http://schemas.microsoft.com/office/drawing/2014/main" id="{00000000-0008-0000-0B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5" name="AutoShape 1">
          <a:extLst>
            <a:ext uri="{FF2B5EF4-FFF2-40B4-BE49-F238E27FC236}">
              <a16:creationId xmlns:a16="http://schemas.microsoft.com/office/drawing/2014/main" id="{00000000-0008-0000-0B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6" name="AutoShape 1">
          <a:extLst>
            <a:ext uri="{FF2B5EF4-FFF2-40B4-BE49-F238E27FC236}">
              <a16:creationId xmlns:a16="http://schemas.microsoft.com/office/drawing/2014/main" id="{00000000-0008-0000-0B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7" name="AutoShape 1">
          <a:extLst>
            <a:ext uri="{FF2B5EF4-FFF2-40B4-BE49-F238E27FC236}">
              <a16:creationId xmlns:a16="http://schemas.microsoft.com/office/drawing/2014/main" id="{00000000-0008-0000-0B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8" name="AutoShape 1">
          <a:extLst>
            <a:ext uri="{FF2B5EF4-FFF2-40B4-BE49-F238E27FC236}">
              <a16:creationId xmlns:a16="http://schemas.microsoft.com/office/drawing/2014/main" id="{00000000-0008-0000-0B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09" name="AutoShape 1">
          <a:extLst>
            <a:ext uri="{FF2B5EF4-FFF2-40B4-BE49-F238E27FC236}">
              <a16:creationId xmlns:a16="http://schemas.microsoft.com/office/drawing/2014/main" id="{00000000-0008-0000-0B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0" name="AutoShape 1">
          <a:extLst>
            <a:ext uri="{FF2B5EF4-FFF2-40B4-BE49-F238E27FC236}">
              <a16:creationId xmlns:a16="http://schemas.microsoft.com/office/drawing/2014/main" id="{00000000-0008-0000-0B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1" name="AutoShape 1">
          <a:extLst>
            <a:ext uri="{FF2B5EF4-FFF2-40B4-BE49-F238E27FC236}">
              <a16:creationId xmlns:a16="http://schemas.microsoft.com/office/drawing/2014/main" id="{00000000-0008-0000-0B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2" name="AutoShape 1">
          <a:extLst>
            <a:ext uri="{FF2B5EF4-FFF2-40B4-BE49-F238E27FC236}">
              <a16:creationId xmlns:a16="http://schemas.microsoft.com/office/drawing/2014/main" id="{00000000-0008-0000-0B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3" name="AutoShape 1">
          <a:extLst>
            <a:ext uri="{FF2B5EF4-FFF2-40B4-BE49-F238E27FC236}">
              <a16:creationId xmlns:a16="http://schemas.microsoft.com/office/drawing/2014/main" id="{00000000-0008-0000-0B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4" name="AutoShape 1">
          <a:extLst>
            <a:ext uri="{FF2B5EF4-FFF2-40B4-BE49-F238E27FC236}">
              <a16:creationId xmlns:a16="http://schemas.microsoft.com/office/drawing/2014/main" id="{00000000-0008-0000-0B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5" name="AutoShape 1">
          <a:extLst>
            <a:ext uri="{FF2B5EF4-FFF2-40B4-BE49-F238E27FC236}">
              <a16:creationId xmlns:a16="http://schemas.microsoft.com/office/drawing/2014/main" id="{00000000-0008-0000-0B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6" name="AutoShape 1">
          <a:extLst>
            <a:ext uri="{FF2B5EF4-FFF2-40B4-BE49-F238E27FC236}">
              <a16:creationId xmlns:a16="http://schemas.microsoft.com/office/drawing/2014/main" id="{00000000-0008-0000-0B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7" name="AutoShape 1">
          <a:extLst>
            <a:ext uri="{FF2B5EF4-FFF2-40B4-BE49-F238E27FC236}">
              <a16:creationId xmlns:a16="http://schemas.microsoft.com/office/drawing/2014/main" id="{00000000-0008-0000-0B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8" name="AutoShape 1">
          <a:extLst>
            <a:ext uri="{FF2B5EF4-FFF2-40B4-BE49-F238E27FC236}">
              <a16:creationId xmlns:a16="http://schemas.microsoft.com/office/drawing/2014/main" id="{00000000-0008-0000-0B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19" name="AutoShape 1">
          <a:extLst>
            <a:ext uri="{FF2B5EF4-FFF2-40B4-BE49-F238E27FC236}">
              <a16:creationId xmlns:a16="http://schemas.microsoft.com/office/drawing/2014/main" id="{00000000-0008-0000-0B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0" name="AutoShape 1">
          <a:extLst>
            <a:ext uri="{FF2B5EF4-FFF2-40B4-BE49-F238E27FC236}">
              <a16:creationId xmlns:a16="http://schemas.microsoft.com/office/drawing/2014/main" id="{00000000-0008-0000-0B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1" name="AutoShape 1">
          <a:extLst>
            <a:ext uri="{FF2B5EF4-FFF2-40B4-BE49-F238E27FC236}">
              <a16:creationId xmlns:a16="http://schemas.microsoft.com/office/drawing/2014/main" id="{00000000-0008-0000-0B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2" name="AutoShape 1">
          <a:extLst>
            <a:ext uri="{FF2B5EF4-FFF2-40B4-BE49-F238E27FC236}">
              <a16:creationId xmlns:a16="http://schemas.microsoft.com/office/drawing/2014/main" id="{00000000-0008-0000-0B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3" name="AutoShape 1">
          <a:extLst>
            <a:ext uri="{FF2B5EF4-FFF2-40B4-BE49-F238E27FC236}">
              <a16:creationId xmlns:a16="http://schemas.microsoft.com/office/drawing/2014/main" id="{00000000-0008-0000-0B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4" name="AutoShape 1">
          <a:extLst>
            <a:ext uri="{FF2B5EF4-FFF2-40B4-BE49-F238E27FC236}">
              <a16:creationId xmlns:a16="http://schemas.microsoft.com/office/drawing/2014/main" id="{00000000-0008-0000-0B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5" name="AutoShape 1">
          <a:extLst>
            <a:ext uri="{FF2B5EF4-FFF2-40B4-BE49-F238E27FC236}">
              <a16:creationId xmlns:a16="http://schemas.microsoft.com/office/drawing/2014/main" id="{00000000-0008-0000-0B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6" name="AutoShape 1">
          <a:extLst>
            <a:ext uri="{FF2B5EF4-FFF2-40B4-BE49-F238E27FC236}">
              <a16:creationId xmlns:a16="http://schemas.microsoft.com/office/drawing/2014/main" id="{00000000-0008-0000-0B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7" name="AutoShape 1">
          <a:extLst>
            <a:ext uri="{FF2B5EF4-FFF2-40B4-BE49-F238E27FC236}">
              <a16:creationId xmlns:a16="http://schemas.microsoft.com/office/drawing/2014/main" id="{00000000-0008-0000-0B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8" name="AutoShape 1">
          <a:extLst>
            <a:ext uri="{FF2B5EF4-FFF2-40B4-BE49-F238E27FC236}">
              <a16:creationId xmlns:a16="http://schemas.microsoft.com/office/drawing/2014/main" id="{00000000-0008-0000-0B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29" name="AutoShape 1">
          <a:extLst>
            <a:ext uri="{FF2B5EF4-FFF2-40B4-BE49-F238E27FC236}">
              <a16:creationId xmlns:a16="http://schemas.microsoft.com/office/drawing/2014/main" id="{00000000-0008-0000-0B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0" name="AutoShape 1">
          <a:extLst>
            <a:ext uri="{FF2B5EF4-FFF2-40B4-BE49-F238E27FC236}">
              <a16:creationId xmlns:a16="http://schemas.microsoft.com/office/drawing/2014/main" id="{00000000-0008-0000-0B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1" name="AutoShape 1">
          <a:extLst>
            <a:ext uri="{FF2B5EF4-FFF2-40B4-BE49-F238E27FC236}">
              <a16:creationId xmlns:a16="http://schemas.microsoft.com/office/drawing/2014/main" id="{00000000-0008-0000-0B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2" name="AutoShape 1">
          <a:extLst>
            <a:ext uri="{FF2B5EF4-FFF2-40B4-BE49-F238E27FC236}">
              <a16:creationId xmlns:a16="http://schemas.microsoft.com/office/drawing/2014/main" id="{00000000-0008-0000-0B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3" name="AutoShape 1">
          <a:extLst>
            <a:ext uri="{FF2B5EF4-FFF2-40B4-BE49-F238E27FC236}">
              <a16:creationId xmlns:a16="http://schemas.microsoft.com/office/drawing/2014/main" id="{00000000-0008-0000-0B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4" name="AutoShape 1">
          <a:extLst>
            <a:ext uri="{FF2B5EF4-FFF2-40B4-BE49-F238E27FC236}">
              <a16:creationId xmlns:a16="http://schemas.microsoft.com/office/drawing/2014/main" id="{00000000-0008-0000-0B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5" name="AutoShape 1">
          <a:extLst>
            <a:ext uri="{FF2B5EF4-FFF2-40B4-BE49-F238E27FC236}">
              <a16:creationId xmlns:a16="http://schemas.microsoft.com/office/drawing/2014/main" id="{00000000-0008-0000-0B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6" name="AutoShape 1">
          <a:extLst>
            <a:ext uri="{FF2B5EF4-FFF2-40B4-BE49-F238E27FC236}">
              <a16:creationId xmlns:a16="http://schemas.microsoft.com/office/drawing/2014/main" id="{00000000-0008-0000-0B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7" name="AutoShape 1">
          <a:extLst>
            <a:ext uri="{FF2B5EF4-FFF2-40B4-BE49-F238E27FC236}">
              <a16:creationId xmlns:a16="http://schemas.microsoft.com/office/drawing/2014/main" id="{00000000-0008-0000-0B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8" name="AutoShape 1">
          <a:extLst>
            <a:ext uri="{FF2B5EF4-FFF2-40B4-BE49-F238E27FC236}">
              <a16:creationId xmlns:a16="http://schemas.microsoft.com/office/drawing/2014/main" id="{00000000-0008-0000-0B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39" name="AutoShape 1">
          <a:extLst>
            <a:ext uri="{FF2B5EF4-FFF2-40B4-BE49-F238E27FC236}">
              <a16:creationId xmlns:a16="http://schemas.microsoft.com/office/drawing/2014/main" id="{00000000-0008-0000-0B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0" name="AutoShape 1">
          <a:extLst>
            <a:ext uri="{FF2B5EF4-FFF2-40B4-BE49-F238E27FC236}">
              <a16:creationId xmlns:a16="http://schemas.microsoft.com/office/drawing/2014/main" id="{00000000-0008-0000-0B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1" name="AutoShape 1">
          <a:extLst>
            <a:ext uri="{FF2B5EF4-FFF2-40B4-BE49-F238E27FC236}">
              <a16:creationId xmlns:a16="http://schemas.microsoft.com/office/drawing/2014/main" id="{00000000-0008-0000-0B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2" name="AutoShape 1">
          <a:extLst>
            <a:ext uri="{FF2B5EF4-FFF2-40B4-BE49-F238E27FC236}">
              <a16:creationId xmlns:a16="http://schemas.microsoft.com/office/drawing/2014/main" id="{00000000-0008-0000-0B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3" name="AutoShape 1">
          <a:extLst>
            <a:ext uri="{FF2B5EF4-FFF2-40B4-BE49-F238E27FC236}">
              <a16:creationId xmlns:a16="http://schemas.microsoft.com/office/drawing/2014/main" id="{00000000-0008-0000-0B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4" name="AutoShape 1">
          <a:extLst>
            <a:ext uri="{FF2B5EF4-FFF2-40B4-BE49-F238E27FC236}">
              <a16:creationId xmlns:a16="http://schemas.microsoft.com/office/drawing/2014/main" id="{00000000-0008-0000-0B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5" name="AutoShape 1">
          <a:extLst>
            <a:ext uri="{FF2B5EF4-FFF2-40B4-BE49-F238E27FC236}">
              <a16:creationId xmlns:a16="http://schemas.microsoft.com/office/drawing/2014/main" id="{00000000-0008-0000-0B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6" name="AutoShape 1">
          <a:extLst>
            <a:ext uri="{FF2B5EF4-FFF2-40B4-BE49-F238E27FC236}">
              <a16:creationId xmlns:a16="http://schemas.microsoft.com/office/drawing/2014/main" id="{00000000-0008-0000-0B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7" name="AutoShape 1">
          <a:extLst>
            <a:ext uri="{FF2B5EF4-FFF2-40B4-BE49-F238E27FC236}">
              <a16:creationId xmlns:a16="http://schemas.microsoft.com/office/drawing/2014/main" id="{00000000-0008-0000-0B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8" name="AutoShape 1">
          <a:extLst>
            <a:ext uri="{FF2B5EF4-FFF2-40B4-BE49-F238E27FC236}">
              <a16:creationId xmlns:a16="http://schemas.microsoft.com/office/drawing/2014/main" id="{00000000-0008-0000-0B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49" name="AutoShape 1">
          <a:extLst>
            <a:ext uri="{FF2B5EF4-FFF2-40B4-BE49-F238E27FC236}">
              <a16:creationId xmlns:a16="http://schemas.microsoft.com/office/drawing/2014/main" id="{00000000-0008-0000-0B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297657" cy="323850"/>
    <xdr:sp macro="" textlink="">
      <xdr:nvSpPr>
        <xdr:cNvPr id="2350" name="AutoShape 1">
          <a:extLst>
            <a:ext uri="{FF2B5EF4-FFF2-40B4-BE49-F238E27FC236}">
              <a16:creationId xmlns:a16="http://schemas.microsoft.com/office/drawing/2014/main" id="{00000000-0008-0000-0B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28575</xdr:rowOff>
    </xdr:from>
    <xdr:ext cx="297657" cy="323850"/>
    <xdr:sp macro="" textlink="">
      <xdr:nvSpPr>
        <xdr:cNvPr id="2351" name="AutoShape 1">
          <a:extLst>
            <a:ext uri="{FF2B5EF4-FFF2-40B4-BE49-F238E27FC236}">
              <a16:creationId xmlns:a16="http://schemas.microsoft.com/office/drawing/2014/main" id="{00000000-0008-0000-0B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381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2" name="AutoShape 1">
          <a:extLst>
            <a:ext uri="{FF2B5EF4-FFF2-40B4-BE49-F238E27FC236}">
              <a16:creationId xmlns:a16="http://schemas.microsoft.com/office/drawing/2014/main" id="{00000000-0008-0000-0B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3" name="AutoShape 1">
          <a:extLst>
            <a:ext uri="{FF2B5EF4-FFF2-40B4-BE49-F238E27FC236}">
              <a16:creationId xmlns:a16="http://schemas.microsoft.com/office/drawing/2014/main" id="{00000000-0008-0000-0B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4" name="AutoShape 1">
          <a:extLst>
            <a:ext uri="{FF2B5EF4-FFF2-40B4-BE49-F238E27FC236}">
              <a16:creationId xmlns:a16="http://schemas.microsoft.com/office/drawing/2014/main" id="{00000000-0008-0000-0B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5" name="AutoShape 1">
          <a:extLst>
            <a:ext uri="{FF2B5EF4-FFF2-40B4-BE49-F238E27FC236}">
              <a16:creationId xmlns:a16="http://schemas.microsoft.com/office/drawing/2014/main" id="{00000000-0008-0000-0B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6" name="AutoShape 1">
          <a:extLst>
            <a:ext uri="{FF2B5EF4-FFF2-40B4-BE49-F238E27FC236}">
              <a16:creationId xmlns:a16="http://schemas.microsoft.com/office/drawing/2014/main" id="{00000000-0008-0000-0B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7" name="AutoShape 1">
          <a:extLst>
            <a:ext uri="{FF2B5EF4-FFF2-40B4-BE49-F238E27FC236}">
              <a16:creationId xmlns:a16="http://schemas.microsoft.com/office/drawing/2014/main" id="{00000000-0008-0000-0B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8" name="AutoShape 1">
          <a:extLst>
            <a:ext uri="{FF2B5EF4-FFF2-40B4-BE49-F238E27FC236}">
              <a16:creationId xmlns:a16="http://schemas.microsoft.com/office/drawing/2014/main" id="{00000000-0008-0000-0B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59" name="AutoShape 1">
          <a:extLst>
            <a:ext uri="{FF2B5EF4-FFF2-40B4-BE49-F238E27FC236}">
              <a16:creationId xmlns:a16="http://schemas.microsoft.com/office/drawing/2014/main" id="{00000000-0008-0000-0B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60" name="AutoShape 1">
          <a:extLst>
            <a:ext uri="{FF2B5EF4-FFF2-40B4-BE49-F238E27FC236}">
              <a16:creationId xmlns:a16="http://schemas.microsoft.com/office/drawing/2014/main" id="{00000000-0008-0000-0B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61" name="AutoShape 1">
          <a:extLst>
            <a:ext uri="{FF2B5EF4-FFF2-40B4-BE49-F238E27FC236}">
              <a16:creationId xmlns:a16="http://schemas.microsoft.com/office/drawing/2014/main" id="{00000000-0008-0000-0B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62" name="AutoShape 1">
          <a:extLst>
            <a:ext uri="{FF2B5EF4-FFF2-40B4-BE49-F238E27FC236}">
              <a16:creationId xmlns:a16="http://schemas.microsoft.com/office/drawing/2014/main" id="{00000000-0008-0000-0B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297657" cy="323850"/>
    <xdr:sp macro="" textlink="">
      <xdr:nvSpPr>
        <xdr:cNvPr id="2363" name="AutoShape 1">
          <a:extLst>
            <a:ext uri="{FF2B5EF4-FFF2-40B4-BE49-F238E27FC236}">
              <a16:creationId xmlns:a16="http://schemas.microsoft.com/office/drawing/2014/main" id="{00000000-0008-0000-0B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64" name="AutoShape 1">
          <a:extLst>
            <a:ext uri="{FF2B5EF4-FFF2-40B4-BE49-F238E27FC236}">
              <a16:creationId xmlns:a16="http://schemas.microsoft.com/office/drawing/2014/main" id="{00000000-0008-0000-0B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65" name="AutoShape 1">
          <a:extLst>
            <a:ext uri="{FF2B5EF4-FFF2-40B4-BE49-F238E27FC236}">
              <a16:creationId xmlns:a16="http://schemas.microsoft.com/office/drawing/2014/main" id="{00000000-0008-0000-0B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66" name="AutoShape 1">
          <a:extLst>
            <a:ext uri="{FF2B5EF4-FFF2-40B4-BE49-F238E27FC236}">
              <a16:creationId xmlns:a16="http://schemas.microsoft.com/office/drawing/2014/main" id="{00000000-0008-0000-0B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67" name="AutoShape 1">
          <a:extLst>
            <a:ext uri="{FF2B5EF4-FFF2-40B4-BE49-F238E27FC236}">
              <a16:creationId xmlns:a16="http://schemas.microsoft.com/office/drawing/2014/main" id="{00000000-0008-0000-0B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68" name="AutoShape 1">
          <a:extLst>
            <a:ext uri="{FF2B5EF4-FFF2-40B4-BE49-F238E27FC236}">
              <a16:creationId xmlns:a16="http://schemas.microsoft.com/office/drawing/2014/main" id="{00000000-0008-0000-0B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69" name="AutoShape 1">
          <a:extLst>
            <a:ext uri="{FF2B5EF4-FFF2-40B4-BE49-F238E27FC236}">
              <a16:creationId xmlns:a16="http://schemas.microsoft.com/office/drawing/2014/main" id="{00000000-0008-0000-0B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0" name="AutoShape 1">
          <a:extLst>
            <a:ext uri="{FF2B5EF4-FFF2-40B4-BE49-F238E27FC236}">
              <a16:creationId xmlns:a16="http://schemas.microsoft.com/office/drawing/2014/main" id="{00000000-0008-0000-0B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1" name="AutoShape 1">
          <a:extLst>
            <a:ext uri="{FF2B5EF4-FFF2-40B4-BE49-F238E27FC236}">
              <a16:creationId xmlns:a16="http://schemas.microsoft.com/office/drawing/2014/main" id="{00000000-0008-0000-0B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2" name="AutoShape 1">
          <a:extLst>
            <a:ext uri="{FF2B5EF4-FFF2-40B4-BE49-F238E27FC236}">
              <a16:creationId xmlns:a16="http://schemas.microsoft.com/office/drawing/2014/main" id="{00000000-0008-0000-0B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3" name="AutoShape 1">
          <a:extLst>
            <a:ext uri="{FF2B5EF4-FFF2-40B4-BE49-F238E27FC236}">
              <a16:creationId xmlns:a16="http://schemas.microsoft.com/office/drawing/2014/main" id="{00000000-0008-0000-0B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4" name="AutoShape 1">
          <a:extLst>
            <a:ext uri="{FF2B5EF4-FFF2-40B4-BE49-F238E27FC236}">
              <a16:creationId xmlns:a16="http://schemas.microsoft.com/office/drawing/2014/main" id="{00000000-0008-0000-0B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5" name="AutoShape 1">
          <a:extLst>
            <a:ext uri="{FF2B5EF4-FFF2-40B4-BE49-F238E27FC236}">
              <a16:creationId xmlns:a16="http://schemas.microsoft.com/office/drawing/2014/main" id="{00000000-0008-0000-0B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6" name="AutoShape 1">
          <a:extLst>
            <a:ext uri="{FF2B5EF4-FFF2-40B4-BE49-F238E27FC236}">
              <a16:creationId xmlns:a16="http://schemas.microsoft.com/office/drawing/2014/main" id="{00000000-0008-0000-0B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7" name="AutoShape 1">
          <a:extLst>
            <a:ext uri="{FF2B5EF4-FFF2-40B4-BE49-F238E27FC236}">
              <a16:creationId xmlns:a16="http://schemas.microsoft.com/office/drawing/2014/main" id="{00000000-0008-0000-0B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8" name="AutoShape 1">
          <a:extLst>
            <a:ext uri="{FF2B5EF4-FFF2-40B4-BE49-F238E27FC236}">
              <a16:creationId xmlns:a16="http://schemas.microsoft.com/office/drawing/2014/main" id="{00000000-0008-0000-0B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79" name="AutoShape 1">
          <a:extLst>
            <a:ext uri="{FF2B5EF4-FFF2-40B4-BE49-F238E27FC236}">
              <a16:creationId xmlns:a16="http://schemas.microsoft.com/office/drawing/2014/main" id="{00000000-0008-0000-0B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0" name="AutoShape 1">
          <a:extLst>
            <a:ext uri="{FF2B5EF4-FFF2-40B4-BE49-F238E27FC236}">
              <a16:creationId xmlns:a16="http://schemas.microsoft.com/office/drawing/2014/main" id="{00000000-0008-0000-0B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1" name="AutoShape 1">
          <a:extLst>
            <a:ext uri="{FF2B5EF4-FFF2-40B4-BE49-F238E27FC236}">
              <a16:creationId xmlns:a16="http://schemas.microsoft.com/office/drawing/2014/main" id="{00000000-0008-0000-0B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2" name="AutoShape 1">
          <a:extLst>
            <a:ext uri="{FF2B5EF4-FFF2-40B4-BE49-F238E27FC236}">
              <a16:creationId xmlns:a16="http://schemas.microsoft.com/office/drawing/2014/main" id="{00000000-0008-0000-0B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3" name="AutoShape 1">
          <a:extLst>
            <a:ext uri="{FF2B5EF4-FFF2-40B4-BE49-F238E27FC236}">
              <a16:creationId xmlns:a16="http://schemas.microsoft.com/office/drawing/2014/main" id="{00000000-0008-0000-0B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4" name="AutoShape 1">
          <a:extLst>
            <a:ext uri="{FF2B5EF4-FFF2-40B4-BE49-F238E27FC236}">
              <a16:creationId xmlns:a16="http://schemas.microsoft.com/office/drawing/2014/main" id="{00000000-0008-0000-0B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5" name="AutoShape 1">
          <a:extLst>
            <a:ext uri="{FF2B5EF4-FFF2-40B4-BE49-F238E27FC236}">
              <a16:creationId xmlns:a16="http://schemas.microsoft.com/office/drawing/2014/main" id="{00000000-0008-0000-0B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6" name="AutoShape 1">
          <a:extLst>
            <a:ext uri="{FF2B5EF4-FFF2-40B4-BE49-F238E27FC236}">
              <a16:creationId xmlns:a16="http://schemas.microsoft.com/office/drawing/2014/main" id="{00000000-0008-0000-0B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7" name="AutoShape 1">
          <a:extLst>
            <a:ext uri="{FF2B5EF4-FFF2-40B4-BE49-F238E27FC236}">
              <a16:creationId xmlns:a16="http://schemas.microsoft.com/office/drawing/2014/main" id="{00000000-0008-0000-0B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8" name="AutoShape 1">
          <a:extLst>
            <a:ext uri="{FF2B5EF4-FFF2-40B4-BE49-F238E27FC236}">
              <a16:creationId xmlns:a16="http://schemas.microsoft.com/office/drawing/2014/main" id="{00000000-0008-0000-0B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89" name="AutoShape 1">
          <a:extLst>
            <a:ext uri="{FF2B5EF4-FFF2-40B4-BE49-F238E27FC236}">
              <a16:creationId xmlns:a16="http://schemas.microsoft.com/office/drawing/2014/main" id="{00000000-0008-0000-0B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90" name="AutoShape 1">
          <a:extLst>
            <a:ext uri="{FF2B5EF4-FFF2-40B4-BE49-F238E27FC236}">
              <a16:creationId xmlns:a16="http://schemas.microsoft.com/office/drawing/2014/main" id="{00000000-0008-0000-0B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91" name="AutoShape 1">
          <a:extLst>
            <a:ext uri="{FF2B5EF4-FFF2-40B4-BE49-F238E27FC236}">
              <a16:creationId xmlns:a16="http://schemas.microsoft.com/office/drawing/2014/main" id="{00000000-0008-0000-0B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92" name="AutoShape 1">
          <a:extLst>
            <a:ext uri="{FF2B5EF4-FFF2-40B4-BE49-F238E27FC236}">
              <a16:creationId xmlns:a16="http://schemas.microsoft.com/office/drawing/2014/main" id="{00000000-0008-0000-0B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393" name="AutoShape 1">
          <a:extLst>
            <a:ext uri="{FF2B5EF4-FFF2-40B4-BE49-F238E27FC236}">
              <a16:creationId xmlns:a16="http://schemas.microsoft.com/office/drawing/2014/main" id="{00000000-0008-0000-0B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394" name="AutoShape 1">
          <a:extLst>
            <a:ext uri="{FF2B5EF4-FFF2-40B4-BE49-F238E27FC236}">
              <a16:creationId xmlns:a16="http://schemas.microsoft.com/office/drawing/2014/main" id="{00000000-0008-0000-0B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395" name="AutoShape 1">
          <a:extLst>
            <a:ext uri="{FF2B5EF4-FFF2-40B4-BE49-F238E27FC236}">
              <a16:creationId xmlns:a16="http://schemas.microsoft.com/office/drawing/2014/main" id="{00000000-0008-0000-0B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396" name="AutoShape 1">
          <a:extLst>
            <a:ext uri="{FF2B5EF4-FFF2-40B4-BE49-F238E27FC236}">
              <a16:creationId xmlns:a16="http://schemas.microsoft.com/office/drawing/2014/main" id="{00000000-0008-0000-0B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397" name="AutoShape 1">
          <a:extLst>
            <a:ext uri="{FF2B5EF4-FFF2-40B4-BE49-F238E27FC236}">
              <a16:creationId xmlns:a16="http://schemas.microsoft.com/office/drawing/2014/main" id="{00000000-0008-0000-0B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398" name="AutoShape 1">
          <a:extLst>
            <a:ext uri="{FF2B5EF4-FFF2-40B4-BE49-F238E27FC236}">
              <a16:creationId xmlns:a16="http://schemas.microsoft.com/office/drawing/2014/main" id="{00000000-0008-0000-0B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399" name="AutoShape 1">
          <a:extLst>
            <a:ext uri="{FF2B5EF4-FFF2-40B4-BE49-F238E27FC236}">
              <a16:creationId xmlns:a16="http://schemas.microsoft.com/office/drawing/2014/main" id="{00000000-0008-0000-0B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0" name="AutoShape 1">
          <a:extLst>
            <a:ext uri="{FF2B5EF4-FFF2-40B4-BE49-F238E27FC236}">
              <a16:creationId xmlns:a16="http://schemas.microsoft.com/office/drawing/2014/main" id="{00000000-0008-0000-0B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1" name="AutoShape 1">
          <a:extLst>
            <a:ext uri="{FF2B5EF4-FFF2-40B4-BE49-F238E27FC236}">
              <a16:creationId xmlns:a16="http://schemas.microsoft.com/office/drawing/2014/main" id="{00000000-0008-0000-0B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2" name="AutoShape 1">
          <a:extLst>
            <a:ext uri="{FF2B5EF4-FFF2-40B4-BE49-F238E27FC236}">
              <a16:creationId xmlns:a16="http://schemas.microsoft.com/office/drawing/2014/main" id="{00000000-0008-0000-0B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3" name="AutoShape 1">
          <a:extLst>
            <a:ext uri="{FF2B5EF4-FFF2-40B4-BE49-F238E27FC236}">
              <a16:creationId xmlns:a16="http://schemas.microsoft.com/office/drawing/2014/main" id="{00000000-0008-0000-0B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4" name="AutoShape 1">
          <a:extLst>
            <a:ext uri="{FF2B5EF4-FFF2-40B4-BE49-F238E27FC236}">
              <a16:creationId xmlns:a16="http://schemas.microsoft.com/office/drawing/2014/main" id="{00000000-0008-0000-0B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5" name="AutoShape 1">
          <a:extLst>
            <a:ext uri="{FF2B5EF4-FFF2-40B4-BE49-F238E27FC236}">
              <a16:creationId xmlns:a16="http://schemas.microsoft.com/office/drawing/2014/main" id="{00000000-0008-0000-0B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6" name="AutoShape 1">
          <a:extLst>
            <a:ext uri="{FF2B5EF4-FFF2-40B4-BE49-F238E27FC236}">
              <a16:creationId xmlns:a16="http://schemas.microsoft.com/office/drawing/2014/main" id="{00000000-0008-0000-0B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7" name="AutoShape 1">
          <a:extLst>
            <a:ext uri="{FF2B5EF4-FFF2-40B4-BE49-F238E27FC236}">
              <a16:creationId xmlns:a16="http://schemas.microsoft.com/office/drawing/2014/main" id="{00000000-0008-0000-0B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8" name="AutoShape 1">
          <a:extLst>
            <a:ext uri="{FF2B5EF4-FFF2-40B4-BE49-F238E27FC236}">
              <a16:creationId xmlns:a16="http://schemas.microsoft.com/office/drawing/2014/main" id="{00000000-0008-0000-0B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09" name="AutoShape 1">
          <a:extLst>
            <a:ext uri="{FF2B5EF4-FFF2-40B4-BE49-F238E27FC236}">
              <a16:creationId xmlns:a16="http://schemas.microsoft.com/office/drawing/2014/main" id="{00000000-0008-0000-0B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0" name="AutoShape 1">
          <a:extLst>
            <a:ext uri="{FF2B5EF4-FFF2-40B4-BE49-F238E27FC236}">
              <a16:creationId xmlns:a16="http://schemas.microsoft.com/office/drawing/2014/main" id="{00000000-0008-0000-0B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1" name="AutoShape 1">
          <a:extLst>
            <a:ext uri="{FF2B5EF4-FFF2-40B4-BE49-F238E27FC236}">
              <a16:creationId xmlns:a16="http://schemas.microsoft.com/office/drawing/2014/main" id="{00000000-0008-0000-0B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2" name="AutoShape 1">
          <a:extLst>
            <a:ext uri="{FF2B5EF4-FFF2-40B4-BE49-F238E27FC236}">
              <a16:creationId xmlns:a16="http://schemas.microsoft.com/office/drawing/2014/main" id="{00000000-0008-0000-0B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3" name="AutoShape 1">
          <a:extLst>
            <a:ext uri="{FF2B5EF4-FFF2-40B4-BE49-F238E27FC236}">
              <a16:creationId xmlns:a16="http://schemas.microsoft.com/office/drawing/2014/main" id="{00000000-0008-0000-0B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4" name="AutoShape 1">
          <a:extLst>
            <a:ext uri="{FF2B5EF4-FFF2-40B4-BE49-F238E27FC236}">
              <a16:creationId xmlns:a16="http://schemas.microsoft.com/office/drawing/2014/main" id="{00000000-0008-0000-0B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5" name="AutoShape 1">
          <a:extLst>
            <a:ext uri="{FF2B5EF4-FFF2-40B4-BE49-F238E27FC236}">
              <a16:creationId xmlns:a16="http://schemas.microsoft.com/office/drawing/2014/main" id="{00000000-0008-0000-0B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6" name="AutoShape 1">
          <a:extLst>
            <a:ext uri="{FF2B5EF4-FFF2-40B4-BE49-F238E27FC236}">
              <a16:creationId xmlns:a16="http://schemas.microsoft.com/office/drawing/2014/main" id="{00000000-0008-0000-0B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7" name="AutoShape 1">
          <a:extLst>
            <a:ext uri="{FF2B5EF4-FFF2-40B4-BE49-F238E27FC236}">
              <a16:creationId xmlns:a16="http://schemas.microsoft.com/office/drawing/2014/main" id="{00000000-0008-0000-0B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8" name="AutoShape 1">
          <a:extLst>
            <a:ext uri="{FF2B5EF4-FFF2-40B4-BE49-F238E27FC236}">
              <a16:creationId xmlns:a16="http://schemas.microsoft.com/office/drawing/2014/main" id="{00000000-0008-0000-0B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19" name="AutoShape 1">
          <a:extLst>
            <a:ext uri="{FF2B5EF4-FFF2-40B4-BE49-F238E27FC236}">
              <a16:creationId xmlns:a16="http://schemas.microsoft.com/office/drawing/2014/main" id="{00000000-0008-0000-0B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0" name="AutoShape 1">
          <a:extLst>
            <a:ext uri="{FF2B5EF4-FFF2-40B4-BE49-F238E27FC236}">
              <a16:creationId xmlns:a16="http://schemas.microsoft.com/office/drawing/2014/main" id="{00000000-0008-0000-0B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1" name="AutoShape 1">
          <a:extLst>
            <a:ext uri="{FF2B5EF4-FFF2-40B4-BE49-F238E27FC236}">
              <a16:creationId xmlns:a16="http://schemas.microsoft.com/office/drawing/2014/main" id="{00000000-0008-0000-0B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2" name="AutoShape 1">
          <a:extLst>
            <a:ext uri="{FF2B5EF4-FFF2-40B4-BE49-F238E27FC236}">
              <a16:creationId xmlns:a16="http://schemas.microsoft.com/office/drawing/2014/main" id="{00000000-0008-0000-0B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3" name="AutoShape 1">
          <a:extLst>
            <a:ext uri="{FF2B5EF4-FFF2-40B4-BE49-F238E27FC236}">
              <a16:creationId xmlns:a16="http://schemas.microsoft.com/office/drawing/2014/main" id="{00000000-0008-0000-0B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4" name="AutoShape 1">
          <a:extLst>
            <a:ext uri="{FF2B5EF4-FFF2-40B4-BE49-F238E27FC236}">
              <a16:creationId xmlns:a16="http://schemas.microsoft.com/office/drawing/2014/main" id="{00000000-0008-0000-0B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5" name="AutoShape 1">
          <a:extLst>
            <a:ext uri="{FF2B5EF4-FFF2-40B4-BE49-F238E27FC236}">
              <a16:creationId xmlns:a16="http://schemas.microsoft.com/office/drawing/2014/main" id="{00000000-0008-0000-0B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6" name="AutoShape 1">
          <a:extLst>
            <a:ext uri="{FF2B5EF4-FFF2-40B4-BE49-F238E27FC236}">
              <a16:creationId xmlns:a16="http://schemas.microsoft.com/office/drawing/2014/main" id="{00000000-0008-0000-0B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7" name="AutoShape 1">
          <a:extLst>
            <a:ext uri="{FF2B5EF4-FFF2-40B4-BE49-F238E27FC236}">
              <a16:creationId xmlns:a16="http://schemas.microsoft.com/office/drawing/2014/main" id="{00000000-0008-0000-0B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8" name="AutoShape 1">
          <a:extLst>
            <a:ext uri="{FF2B5EF4-FFF2-40B4-BE49-F238E27FC236}">
              <a16:creationId xmlns:a16="http://schemas.microsoft.com/office/drawing/2014/main" id="{00000000-0008-0000-0B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29" name="AutoShape 1">
          <a:extLst>
            <a:ext uri="{FF2B5EF4-FFF2-40B4-BE49-F238E27FC236}">
              <a16:creationId xmlns:a16="http://schemas.microsoft.com/office/drawing/2014/main" id="{00000000-0008-0000-0B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0" name="AutoShape 1">
          <a:extLst>
            <a:ext uri="{FF2B5EF4-FFF2-40B4-BE49-F238E27FC236}">
              <a16:creationId xmlns:a16="http://schemas.microsoft.com/office/drawing/2014/main" id="{00000000-0008-0000-0B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1" name="AutoShape 1">
          <a:extLst>
            <a:ext uri="{FF2B5EF4-FFF2-40B4-BE49-F238E27FC236}">
              <a16:creationId xmlns:a16="http://schemas.microsoft.com/office/drawing/2014/main" id="{00000000-0008-0000-0B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2" name="AutoShape 1">
          <a:extLst>
            <a:ext uri="{FF2B5EF4-FFF2-40B4-BE49-F238E27FC236}">
              <a16:creationId xmlns:a16="http://schemas.microsoft.com/office/drawing/2014/main" id="{00000000-0008-0000-0B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3" name="AutoShape 1">
          <a:extLst>
            <a:ext uri="{FF2B5EF4-FFF2-40B4-BE49-F238E27FC236}">
              <a16:creationId xmlns:a16="http://schemas.microsoft.com/office/drawing/2014/main" id="{00000000-0008-0000-0B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4" name="AutoShape 1">
          <a:extLst>
            <a:ext uri="{FF2B5EF4-FFF2-40B4-BE49-F238E27FC236}">
              <a16:creationId xmlns:a16="http://schemas.microsoft.com/office/drawing/2014/main" id="{00000000-0008-0000-0B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5" name="AutoShape 1">
          <a:extLst>
            <a:ext uri="{FF2B5EF4-FFF2-40B4-BE49-F238E27FC236}">
              <a16:creationId xmlns:a16="http://schemas.microsoft.com/office/drawing/2014/main" id="{00000000-0008-0000-0B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6" name="AutoShape 1">
          <a:extLst>
            <a:ext uri="{FF2B5EF4-FFF2-40B4-BE49-F238E27FC236}">
              <a16:creationId xmlns:a16="http://schemas.microsoft.com/office/drawing/2014/main" id="{00000000-0008-0000-0B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7" name="AutoShape 1">
          <a:extLst>
            <a:ext uri="{FF2B5EF4-FFF2-40B4-BE49-F238E27FC236}">
              <a16:creationId xmlns:a16="http://schemas.microsoft.com/office/drawing/2014/main" id="{00000000-0008-0000-0B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8" name="AutoShape 1">
          <a:extLst>
            <a:ext uri="{FF2B5EF4-FFF2-40B4-BE49-F238E27FC236}">
              <a16:creationId xmlns:a16="http://schemas.microsoft.com/office/drawing/2014/main" id="{00000000-0008-0000-0B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39" name="AutoShape 1">
          <a:extLst>
            <a:ext uri="{FF2B5EF4-FFF2-40B4-BE49-F238E27FC236}">
              <a16:creationId xmlns:a16="http://schemas.microsoft.com/office/drawing/2014/main" id="{00000000-0008-0000-0B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0" name="AutoShape 1">
          <a:extLst>
            <a:ext uri="{FF2B5EF4-FFF2-40B4-BE49-F238E27FC236}">
              <a16:creationId xmlns:a16="http://schemas.microsoft.com/office/drawing/2014/main" id="{00000000-0008-0000-0B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1" name="AutoShape 1">
          <a:extLst>
            <a:ext uri="{FF2B5EF4-FFF2-40B4-BE49-F238E27FC236}">
              <a16:creationId xmlns:a16="http://schemas.microsoft.com/office/drawing/2014/main" id="{00000000-0008-0000-0B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2" name="AutoShape 1">
          <a:extLst>
            <a:ext uri="{FF2B5EF4-FFF2-40B4-BE49-F238E27FC236}">
              <a16:creationId xmlns:a16="http://schemas.microsoft.com/office/drawing/2014/main" id="{00000000-0008-0000-0B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3" name="AutoShape 1">
          <a:extLst>
            <a:ext uri="{FF2B5EF4-FFF2-40B4-BE49-F238E27FC236}">
              <a16:creationId xmlns:a16="http://schemas.microsoft.com/office/drawing/2014/main" id="{00000000-0008-0000-0B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4" name="AutoShape 1">
          <a:extLst>
            <a:ext uri="{FF2B5EF4-FFF2-40B4-BE49-F238E27FC236}">
              <a16:creationId xmlns:a16="http://schemas.microsoft.com/office/drawing/2014/main" id="{00000000-0008-0000-0B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5" name="AutoShape 1">
          <a:extLst>
            <a:ext uri="{FF2B5EF4-FFF2-40B4-BE49-F238E27FC236}">
              <a16:creationId xmlns:a16="http://schemas.microsoft.com/office/drawing/2014/main" id="{00000000-0008-0000-0B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6" name="AutoShape 1">
          <a:extLst>
            <a:ext uri="{FF2B5EF4-FFF2-40B4-BE49-F238E27FC236}">
              <a16:creationId xmlns:a16="http://schemas.microsoft.com/office/drawing/2014/main" id="{00000000-0008-0000-0B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7" name="AutoShape 1">
          <a:extLst>
            <a:ext uri="{FF2B5EF4-FFF2-40B4-BE49-F238E27FC236}">
              <a16:creationId xmlns:a16="http://schemas.microsoft.com/office/drawing/2014/main" id="{00000000-0008-0000-0B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8" name="AutoShape 1">
          <a:extLst>
            <a:ext uri="{FF2B5EF4-FFF2-40B4-BE49-F238E27FC236}">
              <a16:creationId xmlns:a16="http://schemas.microsoft.com/office/drawing/2014/main" id="{00000000-0008-0000-0B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49" name="AutoShape 1">
          <a:extLst>
            <a:ext uri="{FF2B5EF4-FFF2-40B4-BE49-F238E27FC236}">
              <a16:creationId xmlns:a16="http://schemas.microsoft.com/office/drawing/2014/main" id="{00000000-0008-0000-0B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0" name="AutoShape 1">
          <a:extLst>
            <a:ext uri="{FF2B5EF4-FFF2-40B4-BE49-F238E27FC236}">
              <a16:creationId xmlns:a16="http://schemas.microsoft.com/office/drawing/2014/main" id="{00000000-0008-0000-0B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1" name="AutoShape 1">
          <a:extLst>
            <a:ext uri="{FF2B5EF4-FFF2-40B4-BE49-F238E27FC236}">
              <a16:creationId xmlns:a16="http://schemas.microsoft.com/office/drawing/2014/main" id="{00000000-0008-0000-0B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2" name="AutoShape 1">
          <a:extLst>
            <a:ext uri="{FF2B5EF4-FFF2-40B4-BE49-F238E27FC236}">
              <a16:creationId xmlns:a16="http://schemas.microsoft.com/office/drawing/2014/main" id="{00000000-0008-0000-0B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3" name="AutoShape 1">
          <a:extLst>
            <a:ext uri="{FF2B5EF4-FFF2-40B4-BE49-F238E27FC236}">
              <a16:creationId xmlns:a16="http://schemas.microsoft.com/office/drawing/2014/main" id="{00000000-0008-0000-0B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4" name="AutoShape 1">
          <a:extLst>
            <a:ext uri="{FF2B5EF4-FFF2-40B4-BE49-F238E27FC236}">
              <a16:creationId xmlns:a16="http://schemas.microsoft.com/office/drawing/2014/main" id="{00000000-0008-0000-0B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5" name="AutoShape 1">
          <a:extLst>
            <a:ext uri="{FF2B5EF4-FFF2-40B4-BE49-F238E27FC236}">
              <a16:creationId xmlns:a16="http://schemas.microsoft.com/office/drawing/2014/main" id="{00000000-0008-0000-0B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6" name="AutoShape 1">
          <a:extLst>
            <a:ext uri="{FF2B5EF4-FFF2-40B4-BE49-F238E27FC236}">
              <a16:creationId xmlns:a16="http://schemas.microsoft.com/office/drawing/2014/main" id="{00000000-0008-0000-0B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7" name="AutoShape 1">
          <a:extLst>
            <a:ext uri="{FF2B5EF4-FFF2-40B4-BE49-F238E27FC236}">
              <a16:creationId xmlns:a16="http://schemas.microsoft.com/office/drawing/2014/main" id="{00000000-0008-0000-0B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8" name="AutoShape 1">
          <a:extLst>
            <a:ext uri="{FF2B5EF4-FFF2-40B4-BE49-F238E27FC236}">
              <a16:creationId xmlns:a16="http://schemas.microsoft.com/office/drawing/2014/main" id="{00000000-0008-0000-0B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59" name="AutoShape 1">
          <a:extLst>
            <a:ext uri="{FF2B5EF4-FFF2-40B4-BE49-F238E27FC236}">
              <a16:creationId xmlns:a16="http://schemas.microsoft.com/office/drawing/2014/main" id="{00000000-0008-0000-0B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0" name="AutoShape 1">
          <a:extLst>
            <a:ext uri="{FF2B5EF4-FFF2-40B4-BE49-F238E27FC236}">
              <a16:creationId xmlns:a16="http://schemas.microsoft.com/office/drawing/2014/main" id="{00000000-0008-0000-0B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1" name="AutoShape 1">
          <a:extLst>
            <a:ext uri="{FF2B5EF4-FFF2-40B4-BE49-F238E27FC236}">
              <a16:creationId xmlns:a16="http://schemas.microsoft.com/office/drawing/2014/main" id="{00000000-0008-0000-0B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2" name="AutoShape 1">
          <a:extLst>
            <a:ext uri="{FF2B5EF4-FFF2-40B4-BE49-F238E27FC236}">
              <a16:creationId xmlns:a16="http://schemas.microsoft.com/office/drawing/2014/main" id="{00000000-0008-0000-0B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3" name="AutoShape 1">
          <a:extLst>
            <a:ext uri="{FF2B5EF4-FFF2-40B4-BE49-F238E27FC236}">
              <a16:creationId xmlns:a16="http://schemas.microsoft.com/office/drawing/2014/main" id="{00000000-0008-0000-0B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4" name="AutoShape 1">
          <a:extLst>
            <a:ext uri="{FF2B5EF4-FFF2-40B4-BE49-F238E27FC236}">
              <a16:creationId xmlns:a16="http://schemas.microsoft.com/office/drawing/2014/main" id="{00000000-0008-0000-0B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5" name="AutoShape 1">
          <a:extLst>
            <a:ext uri="{FF2B5EF4-FFF2-40B4-BE49-F238E27FC236}">
              <a16:creationId xmlns:a16="http://schemas.microsoft.com/office/drawing/2014/main" id="{00000000-0008-0000-0B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6" name="AutoShape 1">
          <a:extLst>
            <a:ext uri="{FF2B5EF4-FFF2-40B4-BE49-F238E27FC236}">
              <a16:creationId xmlns:a16="http://schemas.microsoft.com/office/drawing/2014/main" id="{00000000-0008-0000-0B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7" name="AutoShape 1">
          <a:extLst>
            <a:ext uri="{FF2B5EF4-FFF2-40B4-BE49-F238E27FC236}">
              <a16:creationId xmlns:a16="http://schemas.microsoft.com/office/drawing/2014/main" id="{00000000-0008-0000-0B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8" name="AutoShape 1">
          <a:extLst>
            <a:ext uri="{FF2B5EF4-FFF2-40B4-BE49-F238E27FC236}">
              <a16:creationId xmlns:a16="http://schemas.microsoft.com/office/drawing/2014/main" id="{00000000-0008-0000-0B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69" name="AutoShape 1">
          <a:extLst>
            <a:ext uri="{FF2B5EF4-FFF2-40B4-BE49-F238E27FC236}">
              <a16:creationId xmlns:a16="http://schemas.microsoft.com/office/drawing/2014/main" id="{00000000-0008-0000-0B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0" name="AutoShape 1">
          <a:extLst>
            <a:ext uri="{FF2B5EF4-FFF2-40B4-BE49-F238E27FC236}">
              <a16:creationId xmlns:a16="http://schemas.microsoft.com/office/drawing/2014/main" id="{00000000-0008-0000-0B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1" name="AutoShape 1">
          <a:extLst>
            <a:ext uri="{FF2B5EF4-FFF2-40B4-BE49-F238E27FC236}">
              <a16:creationId xmlns:a16="http://schemas.microsoft.com/office/drawing/2014/main" id="{00000000-0008-0000-0B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2" name="AutoShape 1">
          <a:extLst>
            <a:ext uri="{FF2B5EF4-FFF2-40B4-BE49-F238E27FC236}">
              <a16:creationId xmlns:a16="http://schemas.microsoft.com/office/drawing/2014/main" id="{00000000-0008-0000-0B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3" name="AutoShape 1">
          <a:extLst>
            <a:ext uri="{FF2B5EF4-FFF2-40B4-BE49-F238E27FC236}">
              <a16:creationId xmlns:a16="http://schemas.microsoft.com/office/drawing/2014/main" id="{00000000-0008-0000-0B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4" name="AutoShape 1">
          <a:extLst>
            <a:ext uri="{FF2B5EF4-FFF2-40B4-BE49-F238E27FC236}">
              <a16:creationId xmlns:a16="http://schemas.microsoft.com/office/drawing/2014/main" id="{00000000-0008-0000-0B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5" name="AutoShape 1">
          <a:extLst>
            <a:ext uri="{FF2B5EF4-FFF2-40B4-BE49-F238E27FC236}">
              <a16:creationId xmlns:a16="http://schemas.microsoft.com/office/drawing/2014/main" id="{00000000-0008-0000-0B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6" name="AutoShape 1">
          <a:extLst>
            <a:ext uri="{FF2B5EF4-FFF2-40B4-BE49-F238E27FC236}">
              <a16:creationId xmlns:a16="http://schemas.microsoft.com/office/drawing/2014/main" id="{00000000-0008-0000-0B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7" name="AutoShape 1">
          <a:extLst>
            <a:ext uri="{FF2B5EF4-FFF2-40B4-BE49-F238E27FC236}">
              <a16:creationId xmlns:a16="http://schemas.microsoft.com/office/drawing/2014/main" id="{00000000-0008-0000-0B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8" name="AutoShape 1">
          <a:extLst>
            <a:ext uri="{FF2B5EF4-FFF2-40B4-BE49-F238E27FC236}">
              <a16:creationId xmlns:a16="http://schemas.microsoft.com/office/drawing/2014/main" id="{00000000-0008-0000-0B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79" name="AutoShape 1">
          <a:extLst>
            <a:ext uri="{FF2B5EF4-FFF2-40B4-BE49-F238E27FC236}">
              <a16:creationId xmlns:a16="http://schemas.microsoft.com/office/drawing/2014/main" id="{00000000-0008-0000-0B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0" name="AutoShape 1">
          <a:extLst>
            <a:ext uri="{FF2B5EF4-FFF2-40B4-BE49-F238E27FC236}">
              <a16:creationId xmlns:a16="http://schemas.microsoft.com/office/drawing/2014/main" id="{00000000-0008-0000-0B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1" name="AutoShape 1">
          <a:extLst>
            <a:ext uri="{FF2B5EF4-FFF2-40B4-BE49-F238E27FC236}">
              <a16:creationId xmlns:a16="http://schemas.microsoft.com/office/drawing/2014/main" id="{00000000-0008-0000-0B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2" name="AutoShape 1">
          <a:extLst>
            <a:ext uri="{FF2B5EF4-FFF2-40B4-BE49-F238E27FC236}">
              <a16:creationId xmlns:a16="http://schemas.microsoft.com/office/drawing/2014/main" id="{00000000-0008-0000-0B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3" name="AutoShape 1">
          <a:extLst>
            <a:ext uri="{FF2B5EF4-FFF2-40B4-BE49-F238E27FC236}">
              <a16:creationId xmlns:a16="http://schemas.microsoft.com/office/drawing/2014/main" id="{00000000-0008-0000-0B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4" name="AutoShape 1">
          <a:extLst>
            <a:ext uri="{FF2B5EF4-FFF2-40B4-BE49-F238E27FC236}">
              <a16:creationId xmlns:a16="http://schemas.microsoft.com/office/drawing/2014/main" id="{00000000-0008-0000-0B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5" name="AutoShape 1">
          <a:extLst>
            <a:ext uri="{FF2B5EF4-FFF2-40B4-BE49-F238E27FC236}">
              <a16:creationId xmlns:a16="http://schemas.microsoft.com/office/drawing/2014/main" id="{00000000-0008-0000-0B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6" name="AutoShape 1">
          <a:extLst>
            <a:ext uri="{FF2B5EF4-FFF2-40B4-BE49-F238E27FC236}">
              <a16:creationId xmlns:a16="http://schemas.microsoft.com/office/drawing/2014/main" id="{00000000-0008-0000-0B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7" name="AutoShape 1">
          <a:extLst>
            <a:ext uri="{FF2B5EF4-FFF2-40B4-BE49-F238E27FC236}">
              <a16:creationId xmlns:a16="http://schemas.microsoft.com/office/drawing/2014/main" id="{00000000-0008-0000-0B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8" name="AutoShape 1">
          <a:extLst>
            <a:ext uri="{FF2B5EF4-FFF2-40B4-BE49-F238E27FC236}">
              <a16:creationId xmlns:a16="http://schemas.microsoft.com/office/drawing/2014/main" id="{00000000-0008-0000-0B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89" name="AutoShape 1">
          <a:extLst>
            <a:ext uri="{FF2B5EF4-FFF2-40B4-BE49-F238E27FC236}">
              <a16:creationId xmlns:a16="http://schemas.microsoft.com/office/drawing/2014/main" id="{00000000-0008-0000-0B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0" name="AutoShape 1">
          <a:extLst>
            <a:ext uri="{FF2B5EF4-FFF2-40B4-BE49-F238E27FC236}">
              <a16:creationId xmlns:a16="http://schemas.microsoft.com/office/drawing/2014/main" id="{00000000-0008-0000-0B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1" name="AutoShape 1">
          <a:extLst>
            <a:ext uri="{FF2B5EF4-FFF2-40B4-BE49-F238E27FC236}">
              <a16:creationId xmlns:a16="http://schemas.microsoft.com/office/drawing/2014/main" id="{00000000-0008-0000-0B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2" name="AutoShape 1">
          <a:extLst>
            <a:ext uri="{FF2B5EF4-FFF2-40B4-BE49-F238E27FC236}">
              <a16:creationId xmlns:a16="http://schemas.microsoft.com/office/drawing/2014/main" id="{00000000-0008-0000-0B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3" name="AutoShape 1">
          <a:extLst>
            <a:ext uri="{FF2B5EF4-FFF2-40B4-BE49-F238E27FC236}">
              <a16:creationId xmlns:a16="http://schemas.microsoft.com/office/drawing/2014/main" id="{00000000-0008-0000-0B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4" name="AutoShape 1">
          <a:extLst>
            <a:ext uri="{FF2B5EF4-FFF2-40B4-BE49-F238E27FC236}">
              <a16:creationId xmlns:a16="http://schemas.microsoft.com/office/drawing/2014/main" id="{00000000-0008-0000-0B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5" name="AutoShape 1">
          <a:extLst>
            <a:ext uri="{FF2B5EF4-FFF2-40B4-BE49-F238E27FC236}">
              <a16:creationId xmlns:a16="http://schemas.microsoft.com/office/drawing/2014/main" id="{00000000-0008-0000-0B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6" name="AutoShape 1">
          <a:extLst>
            <a:ext uri="{FF2B5EF4-FFF2-40B4-BE49-F238E27FC236}">
              <a16:creationId xmlns:a16="http://schemas.microsoft.com/office/drawing/2014/main" id="{00000000-0008-0000-0B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7" name="AutoShape 1">
          <a:extLst>
            <a:ext uri="{FF2B5EF4-FFF2-40B4-BE49-F238E27FC236}">
              <a16:creationId xmlns:a16="http://schemas.microsoft.com/office/drawing/2014/main" id="{00000000-0008-0000-0B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8" name="AutoShape 1">
          <a:extLst>
            <a:ext uri="{FF2B5EF4-FFF2-40B4-BE49-F238E27FC236}">
              <a16:creationId xmlns:a16="http://schemas.microsoft.com/office/drawing/2014/main" id="{00000000-0008-0000-0B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499" name="AutoShape 1">
          <a:extLst>
            <a:ext uri="{FF2B5EF4-FFF2-40B4-BE49-F238E27FC236}">
              <a16:creationId xmlns:a16="http://schemas.microsoft.com/office/drawing/2014/main" id="{00000000-0008-0000-0B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0" name="AutoShape 1">
          <a:extLst>
            <a:ext uri="{FF2B5EF4-FFF2-40B4-BE49-F238E27FC236}">
              <a16:creationId xmlns:a16="http://schemas.microsoft.com/office/drawing/2014/main" id="{00000000-0008-0000-0B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1" name="AutoShape 1">
          <a:extLst>
            <a:ext uri="{FF2B5EF4-FFF2-40B4-BE49-F238E27FC236}">
              <a16:creationId xmlns:a16="http://schemas.microsoft.com/office/drawing/2014/main" id="{00000000-0008-0000-0B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2" name="AutoShape 1">
          <a:extLst>
            <a:ext uri="{FF2B5EF4-FFF2-40B4-BE49-F238E27FC236}">
              <a16:creationId xmlns:a16="http://schemas.microsoft.com/office/drawing/2014/main" id="{00000000-0008-0000-0B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3" name="AutoShape 1">
          <a:extLst>
            <a:ext uri="{FF2B5EF4-FFF2-40B4-BE49-F238E27FC236}">
              <a16:creationId xmlns:a16="http://schemas.microsoft.com/office/drawing/2014/main" id="{00000000-0008-0000-0B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4" name="AutoShape 1">
          <a:extLst>
            <a:ext uri="{FF2B5EF4-FFF2-40B4-BE49-F238E27FC236}">
              <a16:creationId xmlns:a16="http://schemas.microsoft.com/office/drawing/2014/main" id="{00000000-0008-0000-0B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5" name="AutoShape 1">
          <a:extLst>
            <a:ext uri="{FF2B5EF4-FFF2-40B4-BE49-F238E27FC236}">
              <a16:creationId xmlns:a16="http://schemas.microsoft.com/office/drawing/2014/main" id="{00000000-0008-0000-0B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6" name="AutoShape 1">
          <a:extLst>
            <a:ext uri="{FF2B5EF4-FFF2-40B4-BE49-F238E27FC236}">
              <a16:creationId xmlns:a16="http://schemas.microsoft.com/office/drawing/2014/main" id="{00000000-0008-0000-0B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7" name="AutoShape 1">
          <a:extLst>
            <a:ext uri="{FF2B5EF4-FFF2-40B4-BE49-F238E27FC236}">
              <a16:creationId xmlns:a16="http://schemas.microsoft.com/office/drawing/2014/main" id="{00000000-0008-0000-0B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8" name="AutoShape 1">
          <a:extLst>
            <a:ext uri="{FF2B5EF4-FFF2-40B4-BE49-F238E27FC236}">
              <a16:creationId xmlns:a16="http://schemas.microsoft.com/office/drawing/2014/main" id="{00000000-0008-0000-0B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09" name="AutoShape 1">
          <a:extLst>
            <a:ext uri="{FF2B5EF4-FFF2-40B4-BE49-F238E27FC236}">
              <a16:creationId xmlns:a16="http://schemas.microsoft.com/office/drawing/2014/main" id="{00000000-0008-0000-0B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0" name="AutoShape 1">
          <a:extLst>
            <a:ext uri="{FF2B5EF4-FFF2-40B4-BE49-F238E27FC236}">
              <a16:creationId xmlns:a16="http://schemas.microsoft.com/office/drawing/2014/main" id="{00000000-0008-0000-0B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1" name="AutoShape 1">
          <a:extLst>
            <a:ext uri="{FF2B5EF4-FFF2-40B4-BE49-F238E27FC236}">
              <a16:creationId xmlns:a16="http://schemas.microsoft.com/office/drawing/2014/main" id="{00000000-0008-0000-0B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2" name="AutoShape 1">
          <a:extLst>
            <a:ext uri="{FF2B5EF4-FFF2-40B4-BE49-F238E27FC236}">
              <a16:creationId xmlns:a16="http://schemas.microsoft.com/office/drawing/2014/main" id="{00000000-0008-0000-0B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3" name="AutoShape 1">
          <a:extLst>
            <a:ext uri="{FF2B5EF4-FFF2-40B4-BE49-F238E27FC236}">
              <a16:creationId xmlns:a16="http://schemas.microsoft.com/office/drawing/2014/main" id="{00000000-0008-0000-0B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4" name="AutoShape 1">
          <a:extLst>
            <a:ext uri="{FF2B5EF4-FFF2-40B4-BE49-F238E27FC236}">
              <a16:creationId xmlns:a16="http://schemas.microsoft.com/office/drawing/2014/main" id="{00000000-0008-0000-0B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5" name="AutoShape 1">
          <a:extLst>
            <a:ext uri="{FF2B5EF4-FFF2-40B4-BE49-F238E27FC236}">
              <a16:creationId xmlns:a16="http://schemas.microsoft.com/office/drawing/2014/main" id="{00000000-0008-0000-0B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6" name="AutoShape 1">
          <a:extLst>
            <a:ext uri="{FF2B5EF4-FFF2-40B4-BE49-F238E27FC236}">
              <a16:creationId xmlns:a16="http://schemas.microsoft.com/office/drawing/2014/main" id="{00000000-0008-0000-0B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7" name="AutoShape 1">
          <a:extLst>
            <a:ext uri="{FF2B5EF4-FFF2-40B4-BE49-F238E27FC236}">
              <a16:creationId xmlns:a16="http://schemas.microsoft.com/office/drawing/2014/main" id="{00000000-0008-0000-0B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18" name="AutoShape 1">
          <a:extLst>
            <a:ext uri="{FF2B5EF4-FFF2-40B4-BE49-F238E27FC236}">
              <a16:creationId xmlns:a16="http://schemas.microsoft.com/office/drawing/2014/main" id="{00000000-0008-0000-0B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19" name="AutoShape 1">
          <a:extLst>
            <a:ext uri="{FF2B5EF4-FFF2-40B4-BE49-F238E27FC236}">
              <a16:creationId xmlns:a16="http://schemas.microsoft.com/office/drawing/2014/main" id="{00000000-0008-0000-0B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0" name="AutoShape 1">
          <a:extLst>
            <a:ext uri="{FF2B5EF4-FFF2-40B4-BE49-F238E27FC236}">
              <a16:creationId xmlns:a16="http://schemas.microsoft.com/office/drawing/2014/main" id="{00000000-0008-0000-0B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1" name="AutoShape 1">
          <a:extLst>
            <a:ext uri="{FF2B5EF4-FFF2-40B4-BE49-F238E27FC236}">
              <a16:creationId xmlns:a16="http://schemas.microsoft.com/office/drawing/2014/main" id="{00000000-0008-0000-0B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2" name="AutoShape 1">
          <a:extLst>
            <a:ext uri="{FF2B5EF4-FFF2-40B4-BE49-F238E27FC236}">
              <a16:creationId xmlns:a16="http://schemas.microsoft.com/office/drawing/2014/main" id="{00000000-0008-0000-0B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3" name="AutoShape 1">
          <a:extLst>
            <a:ext uri="{FF2B5EF4-FFF2-40B4-BE49-F238E27FC236}">
              <a16:creationId xmlns:a16="http://schemas.microsoft.com/office/drawing/2014/main" id="{00000000-0008-0000-0B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4" name="AutoShape 1">
          <a:extLst>
            <a:ext uri="{FF2B5EF4-FFF2-40B4-BE49-F238E27FC236}">
              <a16:creationId xmlns:a16="http://schemas.microsoft.com/office/drawing/2014/main" id="{00000000-0008-0000-0B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5" name="AutoShape 1">
          <a:extLst>
            <a:ext uri="{FF2B5EF4-FFF2-40B4-BE49-F238E27FC236}">
              <a16:creationId xmlns:a16="http://schemas.microsoft.com/office/drawing/2014/main" id="{00000000-0008-0000-0B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6" name="AutoShape 1">
          <a:extLst>
            <a:ext uri="{FF2B5EF4-FFF2-40B4-BE49-F238E27FC236}">
              <a16:creationId xmlns:a16="http://schemas.microsoft.com/office/drawing/2014/main" id="{00000000-0008-0000-0B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7" name="AutoShape 1">
          <a:extLst>
            <a:ext uri="{FF2B5EF4-FFF2-40B4-BE49-F238E27FC236}">
              <a16:creationId xmlns:a16="http://schemas.microsoft.com/office/drawing/2014/main" id="{00000000-0008-0000-0B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8" name="AutoShape 1">
          <a:extLst>
            <a:ext uri="{FF2B5EF4-FFF2-40B4-BE49-F238E27FC236}">
              <a16:creationId xmlns:a16="http://schemas.microsoft.com/office/drawing/2014/main" id="{00000000-0008-0000-0B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29" name="AutoShape 1">
          <a:extLst>
            <a:ext uri="{FF2B5EF4-FFF2-40B4-BE49-F238E27FC236}">
              <a16:creationId xmlns:a16="http://schemas.microsoft.com/office/drawing/2014/main" id="{00000000-0008-0000-0B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0" name="AutoShape 1">
          <a:extLst>
            <a:ext uri="{FF2B5EF4-FFF2-40B4-BE49-F238E27FC236}">
              <a16:creationId xmlns:a16="http://schemas.microsoft.com/office/drawing/2014/main" id="{00000000-0008-0000-0B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1" name="AutoShape 1">
          <a:extLst>
            <a:ext uri="{FF2B5EF4-FFF2-40B4-BE49-F238E27FC236}">
              <a16:creationId xmlns:a16="http://schemas.microsoft.com/office/drawing/2014/main" id="{00000000-0008-0000-0B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2" name="AutoShape 1">
          <a:extLst>
            <a:ext uri="{FF2B5EF4-FFF2-40B4-BE49-F238E27FC236}">
              <a16:creationId xmlns:a16="http://schemas.microsoft.com/office/drawing/2014/main" id="{00000000-0008-0000-0B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3" name="AutoShape 1">
          <a:extLst>
            <a:ext uri="{FF2B5EF4-FFF2-40B4-BE49-F238E27FC236}">
              <a16:creationId xmlns:a16="http://schemas.microsoft.com/office/drawing/2014/main" id="{00000000-0008-0000-0B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4" name="AutoShape 1">
          <a:extLst>
            <a:ext uri="{FF2B5EF4-FFF2-40B4-BE49-F238E27FC236}">
              <a16:creationId xmlns:a16="http://schemas.microsoft.com/office/drawing/2014/main" id="{00000000-0008-0000-0B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5" name="AutoShape 1">
          <a:extLst>
            <a:ext uri="{FF2B5EF4-FFF2-40B4-BE49-F238E27FC236}">
              <a16:creationId xmlns:a16="http://schemas.microsoft.com/office/drawing/2014/main" id="{00000000-0008-0000-0B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6" name="AutoShape 1">
          <a:extLst>
            <a:ext uri="{FF2B5EF4-FFF2-40B4-BE49-F238E27FC236}">
              <a16:creationId xmlns:a16="http://schemas.microsoft.com/office/drawing/2014/main" id="{00000000-0008-0000-0B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7" name="AutoShape 1">
          <a:extLst>
            <a:ext uri="{FF2B5EF4-FFF2-40B4-BE49-F238E27FC236}">
              <a16:creationId xmlns:a16="http://schemas.microsoft.com/office/drawing/2014/main" id="{00000000-0008-0000-0B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8" name="AutoShape 1">
          <a:extLst>
            <a:ext uri="{FF2B5EF4-FFF2-40B4-BE49-F238E27FC236}">
              <a16:creationId xmlns:a16="http://schemas.microsoft.com/office/drawing/2014/main" id="{00000000-0008-0000-0B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39" name="AutoShape 1">
          <a:extLst>
            <a:ext uri="{FF2B5EF4-FFF2-40B4-BE49-F238E27FC236}">
              <a16:creationId xmlns:a16="http://schemas.microsoft.com/office/drawing/2014/main" id="{00000000-0008-0000-0B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0" name="AutoShape 1">
          <a:extLst>
            <a:ext uri="{FF2B5EF4-FFF2-40B4-BE49-F238E27FC236}">
              <a16:creationId xmlns:a16="http://schemas.microsoft.com/office/drawing/2014/main" id="{00000000-0008-0000-0B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1" name="AutoShape 1">
          <a:extLst>
            <a:ext uri="{FF2B5EF4-FFF2-40B4-BE49-F238E27FC236}">
              <a16:creationId xmlns:a16="http://schemas.microsoft.com/office/drawing/2014/main" id="{00000000-0008-0000-0B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2" name="AutoShape 1">
          <a:extLst>
            <a:ext uri="{FF2B5EF4-FFF2-40B4-BE49-F238E27FC236}">
              <a16:creationId xmlns:a16="http://schemas.microsoft.com/office/drawing/2014/main" id="{00000000-0008-0000-0B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3" name="AutoShape 1">
          <a:extLst>
            <a:ext uri="{FF2B5EF4-FFF2-40B4-BE49-F238E27FC236}">
              <a16:creationId xmlns:a16="http://schemas.microsoft.com/office/drawing/2014/main" id="{00000000-0008-0000-0B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4" name="AutoShape 1">
          <a:extLst>
            <a:ext uri="{FF2B5EF4-FFF2-40B4-BE49-F238E27FC236}">
              <a16:creationId xmlns:a16="http://schemas.microsoft.com/office/drawing/2014/main" id="{00000000-0008-0000-0B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5" name="AutoShape 1">
          <a:extLst>
            <a:ext uri="{FF2B5EF4-FFF2-40B4-BE49-F238E27FC236}">
              <a16:creationId xmlns:a16="http://schemas.microsoft.com/office/drawing/2014/main" id="{00000000-0008-0000-0B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6" name="AutoShape 1">
          <a:extLst>
            <a:ext uri="{FF2B5EF4-FFF2-40B4-BE49-F238E27FC236}">
              <a16:creationId xmlns:a16="http://schemas.microsoft.com/office/drawing/2014/main" id="{00000000-0008-0000-0B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7" name="AutoShape 1">
          <a:extLst>
            <a:ext uri="{FF2B5EF4-FFF2-40B4-BE49-F238E27FC236}">
              <a16:creationId xmlns:a16="http://schemas.microsoft.com/office/drawing/2014/main" id="{00000000-0008-0000-0B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8" name="AutoShape 1">
          <a:extLst>
            <a:ext uri="{FF2B5EF4-FFF2-40B4-BE49-F238E27FC236}">
              <a16:creationId xmlns:a16="http://schemas.microsoft.com/office/drawing/2014/main" id="{00000000-0008-0000-0B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49" name="AutoShape 1">
          <a:extLst>
            <a:ext uri="{FF2B5EF4-FFF2-40B4-BE49-F238E27FC236}">
              <a16:creationId xmlns:a16="http://schemas.microsoft.com/office/drawing/2014/main" id="{00000000-0008-0000-0B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0" name="AutoShape 1">
          <a:extLst>
            <a:ext uri="{FF2B5EF4-FFF2-40B4-BE49-F238E27FC236}">
              <a16:creationId xmlns:a16="http://schemas.microsoft.com/office/drawing/2014/main" id="{00000000-0008-0000-0B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1" name="AutoShape 1">
          <a:extLst>
            <a:ext uri="{FF2B5EF4-FFF2-40B4-BE49-F238E27FC236}">
              <a16:creationId xmlns:a16="http://schemas.microsoft.com/office/drawing/2014/main" id="{00000000-0008-0000-0B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2" name="AutoShape 1">
          <a:extLst>
            <a:ext uri="{FF2B5EF4-FFF2-40B4-BE49-F238E27FC236}">
              <a16:creationId xmlns:a16="http://schemas.microsoft.com/office/drawing/2014/main" id="{00000000-0008-0000-0B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3" name="AutoShape 1">
          <a:extLst>
            <a:ext uri="{FF2B5EF4-FFF2-40B4-BE49-F238E27FC236}">
              <a16:creationId xmlns:a16="http://schemas.microsoft.com/office/drawing/2014/main" id="{00000000-0008-0000-0B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4" name="AutoShape 1">
          <a:extLst>
            <a:ext uri="{FF2B5EF4-FFF2-40B4-BE49-F238E27FC236}">
              <a16:creationId xmlns:a16="http://schemas.microsoft.com/office/drawing/2014/main" id="{00000000-0008-0000-0B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5" name="AutoShape 1">
          <a:extLst>
            <a:ext uri="{FF2B5EF4-FFF2-40B4-BE49-F238E27FC236}">
              <a16:creationId xmlns:a16="http://schemas.microsoft.com/office/drawing/2014/main" id="{00000000-0008-0000-0B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6" name="AutoShape 1">
          <a:extLst>
            <a:ext uri="{FF2B5EF4-FFF2-40B4-BE49-F238E27FC236}">
              <a16:creationId xmlns:a16="http://schemas.microsoft.com/office/drawing/2014/main" id="{00000000-0008-0000-0B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7" name="AutoShape 1">
          <a:extLst>
            <a:ext uri="{FF2B5EF4-FFF2-40B4-BE49-F238E27FC236}">
              <a16:creationId xmlns:a16="http://schemas.microsoft.com/office/drawing/2014/main" id="{00000000-0008-0000-0B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8" name="AutoShape 1">
          <a:extLst>
            <a:ext uri="{FF2B5EF4-FFF2-40B4-BE49-F238E27FC236}">
              <a16:creationId xmlns:a16="http://schemas.microsoft.com/office/drawing/2014/main" id="{00000000-0008-0000-0B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59" name="AutoShape 1">
          <a:extLst>
            <a:ext uri="{FF2B5EF4-FFF2-40B4-BE49-F238E27FC236}">
              <a16:creationId xmlns:a16="http://schemas.microsoft.com/office/drawing/2014/main" id="{00000000-0008-0000-0B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560" name="AutoShape 1">
          <a:extLst>
            <a:ext uri="{FF2B5EF4-FFF2-40B4-BE49-F238E27FC236}">
              <a16:creationId xmlns:a16="http://schemas.microsoft.com/office/drawing/2014/main" id="{00000000-0008-0000-0B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2809875</xdr:colOff>
      <xdr:row>4</xdr:row>
      <xdr:rowOff>9525</xdr:rowOff>
    </xdr:from>
    <xdr:ext cx="140074" cy="152400"/>
    <xdr:sp macro="" textlink="">
      <xdr:nvSpPr>
        <xdr:cNvPr id="2561" name="AutoShape 1">
          <a:extLst>
            <a:ext uri="{FF2B5EF4-FFF2-40B4-BE49-F238E27FC236}">
              <a16:creationId xmlns:a16="http://schemas.microsoft.com/office/drawing/2014/main" id="{00000000-0008-0000-0B00-0000010A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7048500" y="609600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2" name="AutoShape 1">
          <a:extLst>
            <a:ext uri="{FF2B5EF4-FFF2-40B4-BE49-F238E27FC236}">
              <a16:creationId xmlns:a16="http://schemas.microsoft.com/office/drawing/2014/main" id="{00000000-0008-0000-0B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3" name="AutoShape 1">
          <a:extLst>
            <a:ext uri="{FF2B5EF4-FFF2-40B4-BE49-F238E27FC236}">
              <a16:creationId xmlns:a16="http://schemas.microsoft.com/office/drawing/2014/main" id="{00000000-0008-0000-0B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4" name="AutoShape 1">
          <a:extLst>
            <a:ext uri="{FF2B5EF4-FFF2-40B4-BE49-F238E27FC236}">
              <a16:creationId xmlns:a16="http://schemas.microsoft.com/office/drawing/2014/main" id="{00000000-0008-0000-0B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5" name="AutoShape 1">
          <a:extLst>
            <a:ext uri="{FF2B5EF4-FFF2-40B4-BE49-F238E27FC236}">
              <a16:creationId xmlns:a16="http://schemas.microsoft.com/office/drawing/2014/main" id="{00000000-0008-0000-0B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6" name="AutoShape 1">
          <a:extLst>
            <a:ext uri="{FF2B5EF4-FFF2-40B4-BE49-F238E27FC236}">
              <a16:creationId xmlns:a16="http://schemas.microsoft.com/office/drawing/2014/main" id="{00000000-0008-0000-0B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7" name="AutoShape 1">
          <a:extLst>
            <a:ext uri="{FF2B5EF4-FFF2-40B4-BE49-F238E27FC236}">
              <a16:creationId xmlns:a16="http://schemas.microsoft.com/office/drawing/2014/main" id="{00000000-0008-0000-0B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8" name="AutoShape 1">
          <a:extLst>
            <a:ext uri="{FF2B5EF4-FFF2-40B4-BE49-F238E27FC236}">
              <a16:creationId xmlns:a16="http://schemas.microsoft.com/office/drawing/2014/main" id="{00000000-0008-0000-0B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69" name="AutoShape 1">
          <a:extLst>
            <a:ext uri="{FF2B5EF4-FFF2-40B4-BE49-F238E27FC236}">
              <a16:creationId xmlns:a16="http://schemas.microsoft.com/office/drawing/2014/main" id="{00000000-0008-0000-0B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0" name="AutoShape 1">
          <a:extLst>
            <a:ext uri="{FF2B5EF4-FFF2-40B4-BE49-F238E27FC236}">
              <a16:creationId xmlns:a16="http://schemas.microsoft.com/office/drawing/2014/main" id="{00000000-0008-0000-0B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1" name="AutoShape 1">
          <a:extLst>
            <a:ext uri="{FF2B5EF4-FFF2-40B4-BE49-F238E27FC236}">
              <a16:creationId xmlns:a16="http://schemas.microsoft.com/office/drawing/2014/main" id="{00000000-0008-0000-0B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2" name="AutoShape 1">
          <a:extLst>
            <a:ext uri="{FF2B5EF4-FFF2-40B4-BE49-F238E27FC236}">
              <a16:creationId xmlns:a16="http://schemas.microsoft.com/office/drawing/2014/main" id="{00000000-0008-0000-0B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3" name="AutoShape 1">
          <a:extLst>
            <a:ext uri="{FF2B5EF4-FFF2-40B4-BE49-F238E27FC236}">
              <a16:creationId xmlns:a16="http://schemas.microsoft.com/office/drawing/2014/main" id="{00000000-0008-0000-0B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4" name="AutoShape 1">
          <a:extLst>
            <a:ext uri="{FF2B5EF4-FFF2-40B4-BE49-F238E27FC236}">
              <a16:creationId xmlns:a16="http://schemas.microsoft.com/office/drawing/2014/main" id="{00000000-0008-0000-0B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5" name="AutoShape 1">
          <a:extLst>
            <a:ext uri="{FF2B5EF4-FFF2-40B4-BE49-F238E27FC236}">
              <a16:creationId xmlns:a16="http://schemas.microsoft.com/office/drawing/2014/main" id="{00000000-0008-0000-0B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6" name="AutoShape 1">
          <a:extLst>
            <a:ext uri="{FF2B5EF4-FFF2-40B4-BE49-F238E27FC236}">
              <a16:creationId xmlns:a16="http://schemas.microsoft.com/office/drawing/2014/main" id="{00000000-0008-0000-0B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7" name="AutoShape 1">
          <a:extLst>
            <a:ext uri="{FF2B5EF4-FFF2-40B4-BE49-F238E27FC236}">
              <a16:creationId xmlns:a16="http://schemas.microsoft.com/office/drawing/2014/main" id="{00000000-0008-0000-0B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8" name="AutoShape 1">
          <a:extLst>
            <a:ext uri="{FF2B5EF4-FFF2-40B4-BE49-F238E27FC236}">
              <a16:creationId xmlns:a16="http://schemas.microsoft.com/office/drawing/2014/main" id="{00000000-0008-0000-0B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79" name="AutoShape 1">
          <a:extLst>
            <a:ext uri="{FF2B5EF4-FFF2-40B4-BE49-F238E27FC236}">
              <a16:creationId xmlns:a16="http://schemas.microsoft.com/office/drawing/2014/main" id="{00000000-0008-0000-0B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0" name="AutoShape 1">
          <a:extLst>
            <a:ext uri="{FF2B5EF4-FFF2-40B4-BE49-F238E27FC236}">
              <a16:creationId xmlns:a16="http://schemas.microsoft.com/office/drawing/2014/main" id="{00000000-0008-0000-0B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1" name="AutoShape 1">
          <a:extLst>
            <a:ext uri="{FF2B5EF4-FFF2-40B4-BE49-F238E27FC236}">
              <a16:creationId xmlns:a16="http://schemas.microsoft.com/office/drawing/2014/main" id="{00000000-0008-0000-0B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2" name="AutoShape 1">
          <a:extLst>
            <a:ext uri="{FF2B5EF4-FFF2-40B4-BE49-F238E27FC236}">
              <a16:creationId xmlns:a16="http://schemas.microsoft.com/office/drawing/2014/main" id="{00000000-0008-0000-0B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3" name="AutoShape 1">
          <a:extLst>
            <a:ext uri="{FF2B5EF4-FFF2-40B4-BE49-F238E27FC236}">
              <a16:creationId xmlns:a16="http://schemas.microsoft.com/office/drawing/2014/main" id="{00000000-0008-0000-0B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4" name="AutoShape 1">
          <a:extLst>
            <a:ext uri="{FF2B5EF4-FFF2-40B4-BE49-F238E27FC236}">
              <a16:creationId xmlns:a16="http://schemas.microsoft.com/office/drawing/2014/main" id="{00000000-0008-0000-0B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5" name="AutoShape 1">
          <a:extLst>
            <a:ext uri="{FF2B5EF4-FFF2-40B4-BE49-F238E27FC236}">
              <a16:creationId xmlns:a16="http://schemas.microsoft.com/office/drawing/2014/main" id="{00000000-0008-0000-0B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6" name="AutoShape 1">
          <a:extLst>
            <a:ext uri="{FF2B5EF4-FFF2-40B4-BE49-F238E27FC236}">
              <a16:creationId xmlns:a16="http://schemas.microsoft.com/office/drawing/2014/main" id="{00000000-0008-0000-0B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7" name="AutoShape 1">
          <a:extLst>
            <a:ext uri="{FF2B5EF4-FFF2-40B4-BE49-F238E27FC236}">
              <a16:creationId xmlns:a16="http://schemas.microsoft.com/office/drawing/2014/main" id="{00000000-0008-0000-0B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8" name="AutoShape 1">
          <a:extLst>
            <a:ext uri="{FF2B5EF4-FFF2-40B4-BE49-F238E27FC236}">
              <a16:creationId xmlns:a16="http://schemas.microsoft.com/office/drawing/2014/main" id="{00000000-0008-0000-0B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89" name="AutoShape 1">
          <a:extLst>
            <a:ext uri="{FF2B5EF4-FFF2-40B4-BE49-F238E27FC236}">
              <a16:creationId xmlns:a16="http://schemas.microsoft.com/office/drawing/2014/main" id="{00000000-0008-0000-0B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0" name="AutoShape 1">
          <a:extLst>
            <a:ext uri="{FF2B5EF4-FFF2-40B4-BE49-F238E27FC236}">
              <a16:creationId xmlns:a16="http://schemas.microsoft.com/office/drawing/2014/main" id="{00000000-0008-0000-0B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1" name="AutoShape 1">
          <a:extLst>
            <a:ext uri="{FF2B5EF4-FFF2-40B4-BE49-F238E27FC236}">
              <a16:creationId xmlns:a16="http://schemas.microsoft.com/office/drawing/2014/main" id="{00000000-0008-0000-0B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2" name="AutoShape 1">
          <a:extLst>
            <a:ext uri="{FF2B5EF4-FFF2-40B4-BE49-F238E27FC236}">
              <a16:creationId xmlns:a16="http://schemas.microsoft.com/office/drawing/2014/main" id="{00000000-0008-0000-0B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3" name="AutoShape 1">
          <a:extLst>
            <a:ext uri="{FF2B5EF4-FFF2-40B4-BE49-F238E27FC236}">
              <a16:creationId xmlns:a16="http://schemas.microsoft.com/office/drawing/2014/main" id="{00000000-0008-0000-0B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4" name="AutoShape 1">
          <a:extLst>
            <a:ext uri="{FF2B5EF4-FFF2-40B4-BE49-F238E27FC236}">
              <a16:creationId xmlns:a16="http://schemas.microsoft.com/office/drawing/2014/main" id="{00000000-0008-0000-0B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5" name="AutoShape 1">
          <a:extLst>
            <a:ext uri="{FF2B5EF4-FFF2-40B4-BE49-F238E27FC236}">
              <a16:creationId xmlns:a16="http://schemas.microsoft.com/office/drawing/2014/main" id="{00000000-0008-0000-0B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6" name="AutoShape 1">
          <a:extLst>
            <a:ext uri="{FF2B5EF4-FFF2-40B4-BE49-F238E27FC236}">
              <a16:creationId xmlns:a16="http://schemas.microsoft.com/office/drawing/2014/main" id="{00000000-0008-0000-0B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7" name="AutoShape 1">
          <a:extLst>
            <a:ext uri="{FF2B5EF4-FFF2-40B4-BE49-F238E27FC236}">
              <a16:creationId xmlns:a16="http://schemas.microsoft.com/office/drawing/2014/main" id="{00000000-0008-0000-0B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8" name="AutoShape 1">
          <a:extLst>
            <a:ext uri="{FF2B5EF4-FFF2-40B4-BE49-F238E27FC236}">
              <a16:creationId xmlns:a16="http://schemas.microsoft.com/office/drawing/2014/main" id="{00000000-0008-0000-0B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599" name="AutoShape 1">
          <a:extLst>
            <a:ext uri="{FF2B5EF4-FFF2-40B4-BE49-F238E27FC236}">
              <a16:creationId xmlns:a16="http://schemas.microsoft.com/office/drawing/2014/main" id="{00000000-0008-0000-0B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0" name="AutoShape 1">
          <a:extLst>
            <a:ext uri="{FF2B5EF4-FFF2-40B4-BE49-F238E27FC236}">
              <a16:creationId xmlns:a16="http://schemas.microsoft.com/office/drawing/2014/main" id="{00000000-0008-0000-0B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1" name="AutoShape 1">
          <a:extLst>
            <a:ext uri="{FF2B5EF4-FFF2-40B4-BE49-F238E27FC236}">
              <a16:creationId xmlns:a16="http://schemas.microsoft.com/office/drawing/2014/main" id="{00000000-0008-0000-0B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2" name="AutoShape 1">
          <a:extLst>
            <a:ext uri="{FF2B5EF4-FFF2-40B4-BE49-F238E27FC236}">
              <a16:creationId xmlns:a16="http://schemas.microsoft.com/office/drawing/2014/main" id="{00000000-0008-0000-0B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3" name="AutoShape 1">
          <a:extLst>
            <a:ext uri="{FF2B5EF4-FFF2-40B4-BE49-F238E27FC236}">
              <a16:creationId xmlns:a16="http://schemas.microsoft.com/office/drawing/2014/main" id="{00000000-0008-0000-0B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4" name="AutoShape 1">
          <a:extLst>
            <a:ext uri="{FF2B5EF4-FFF2-40B4-BE49-F238E27FC236}">
              <a16:creationId xmlns:a16="http://schemas.microsoft.com/office/drawing/2014/main" id="{00000000-0008-0000-0B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5" name="AutoShape 1">
          <a:extLst>
            <a:ext uri="{FF2B5EF4-FFF2-40B4-BE49-F238E27FC236}">
              <a16:creationId xmlns:a16="http://schemas.microsoft.com/office/drawing/2014/main" id="{00000000-0008-0000-0B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6" name="AutoShape 1">
          <a:extLst>
            <a:ext uri="{FF2B5EF4-FFF2-40B4-BE49-F238E27FC236}">
              <a16:creationId xmlns:a16="http://schemas.microsoft.com/office/drawing/2014/main" id="{00000000-0008-0000-0B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7" name="AutoShape 1">
          <a:extLst>
            <a:ext uri="{FF2B5EF4-FFF2-40B4-BE49-F238E27FC236}">
              <a16:creationId xmlns:a16="http://schemas.microsoft.com/office/drawing/2014/main" id="{00000000-0008-0000-0B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8" name="AutoShape 1">
          <a:extLst>
            <a:ext uri="{FF2B5EF4-FFF2-40B4-BE49-F238E27FC236}">
              <a16:creationId xmlns:a16="http://schemas.microsoft.com/office/drawing/2014/main" id="{00000000-0008-0000-0B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09" name="AutoShape 1">
          <a:extLst>
            <a:ext uri="{FF2B5EF4-FFF2-40B4-BE49-F238E27FC236}">
              <a16:creationId xmlns:a16="http://schemas.microsoft.com/office/drawing/2014/main" id="{00000000-0008-0000-0B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0" name="AutoShape 1">
          <a:extLst>
            <a:ext uri="{FF2B5EF4-FFF2-40B4-BE49-F238E27FC236}">
              <a16:creationId xmlns:a16="http://schemas.microsoft.com/office/drawing/2014/main" id="{00000000-0008-0000-0B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1" name="AutoShape 1">
          <a:extLst>
            <a:ext uri="{FF2B5EF4-FFF2-40B4-BE49-F238E27FC236}">
              <a16:creationId xmlns:a16="http://schemas.microsoft.com/office/drawing/2014/main" id="{00000000-0008-0000-0B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2" name="AutoShape 1">
          <a:extLst>
            <a:ext uri="{FF2B5EF4-FFF2-40B4-BE49-F238E27FC236}">
              <a16:creationId xmlns:a16="http://schemas.microsoft.com/office/drawing/2014/main" id="{00000000-0008-0000-0B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3" name="AutoShape 1">
          <a:extLst>
            <a:ext uri="{FF2B5EF4-FFF2-40B4-BE49-F238E27FC236}">
              <a16:creationId xmlns:a16="http://schemas.microsoft.com/office/drawing/2014/main" id="{00000000-0008-0000-0B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4" name="AutoShape 1">
          <a:extLst>
            <a:ext uri="{FF2B5EF4-FFF2-40B4-BE49-F238E27FC236}">
              <a16:creationId xmlns:a16="http://schemas.microsoft.com/office/drawing/2014/main" id="{00000000-0008-0000-0B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5" name="AutoShape 1">
          <a:extLst>
            <a:ext uri="{FF2B5EF4-FFF2-40B4-BE49-F238E27FC236}">
              <a16:creationId xmlns:a16="http://schemas.microsoft.com/office/drawing/2014/main" id="{00000000-0008-0000-0B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6" name="AutoShape 1">
          <a:extLst>
            <a:ext uri="{FF2B5EF4-FFF2-40B4-BE49-F238E27FC236}">
              <a16:creationId xmlns:a16="http://schemas.microsoft.com/office/drawing/2014/main" id="{00000000-0008-0000-0B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7" name="AutoShape 1">
          <a:extLst>
            <a:ext uri="{FF2B5EF4-FFF2-40B4-BE49-F238E27FC236}">
              <a16:creationId xmlns:a16="http://schemas.microsoft.com/office/drawing/2014/main" id="{00000000-0008-0000-0B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8" name="AutoShape 1">
          <a:extLst>
            <a:ext uri="{FF2B5EF4-FFF2-40B4-BE49-F238E27FC236}">
              <a16:creationId xmlns:a16="http://schemas.microsoft.com/office/drawing/2014/main" id="{00000000-0008-0000-0B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19" name="AutoShape 1">
          <a:extLst>
            <a:ext uri="{FF2B5EF4-FFF2-40B4-BE49-F238E27FC236}">
              <a16:creationId xmlns:a16="http://schemas.microsoft.com/office/drawing/2014/main" id="{00000000-0008-0000-0B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0" name="AutoShape 1">
          <a:extLst>
            <a:ext uri="{FF2B5EF4-FFF2-40B4-BE49-F238E27FC236}">
              <a16:creationId xmlns:a16="http://schemas.microsoft.com/office/drawing/2014/main" id="{00000000-0008-0000-0B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1" name="AutoShape 1">
          <a:extLst>
            <a:ext uri="{FF2B5EF4-FFF2-40B4-BE49-F238E27FC236}">
              <a16:creationId xmlns:a16="http://schemas.microsoft.com/office/drawing/2014/main" id="{00000000-0008-0000-0B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2" name="AutoShape 1">
          <a:extLst>
            <a:ext uri="{FF2B5EF4-FFF2-40B4-BE49-F238E27FC236}">
              <a16:creationId xmlns:a16="http://schemas.microsoft.com/office/drawing/2014/main" id="{00000000-0008-0000-0B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3" name="AutoShape 1">
          <a:extLst>
            <a:ext uri="{FF2B5EF4-FFF2-40B4-BE49-F238E27FC236}">
              <a16:creationId xmlns:a16="http://schemas.microsoft.com/office/drawing/2014/main" id="{00000000-0008-0000-0B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4" name="AutoShape 1">
          <a:extLst>
            <a:ext uri="{FF2B5EF4-FFF2-40B4-BE49-F238E27FC236}">
              <a16:creationId xmlns:a16="http://schemas.microsoft.com/office/drawing/2014/main" id="{00000000-0008-0000-0B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5" name="AutoShape 1">
          <a:extLst>
            <a:ext uri="{FF2B5EF4-FFF2-40B4-BE49-F238E27FC236}">
              <a16:creationId xmlns:a16="http://schemas.microsoft.com/office/drawing/2014/main" id="{00000000-0008-0000-0B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6" name="AutoShape 1">
          <a:extLst>
            <a:ext uri="{FF2B5EF4-FFF2-40B4-BE49-F238E27FC236}">
              <a16:creationId xmlns:a16="http://schemas.microsoft.com/office/drawing/2014/main" id="{00000000-0008-0000-0B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7" name="AutoShape 1">
          <a:extLst>
            <a:ext uri="{FF2B5EF4-FFF2-40B4-BE49-F238E27FC236}">
              <a16:creationId xmlns:a16="http://schemas.microsoft.com/office/drawing/2014/main" id="{00000000-0008-0000-0B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8" name="AutoShape 1">
          <a:extLst>
            <a:ext uri="{FF2B5EF4-FFF2-40B4-BE49-F238E27FC236}">
              <a16:creationId xmlns:a16="http://schemas.microsoft.com/office/drawing/2014/main" id="{00000000-0008-0000-0B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29" name="AutoShape 1">
          <a:extLst>
            <a:ext uri="{FF2B5EF4-FFF2-40B4-BE49-F238E27FC236}">
              <a16:creationId xmlns:a16="http://schemas.microsoft.com/office/drawing/2014/main" id="{00000000-0008-0000-0B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0" name="AutoShape 1">
          <a:extLst>
            <a:ext uri="{FF2B5EF4-FFF2-40B4-BE49-F238E27FC236}">
              <a16:creationId xmlns:a16="http://schemas.microsoft.com/office/drawing/2014/main" id="{00000000-0008-0000-0B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1" name="AutoShape 1">
          <a:extLst>
            <a:ext uri="{FF2B5EF4-FFF2-40B4-BE49-F238E27FC236}">
              <a16:creationId xmlns:a16="http://schemas.microsoft.com/office/drawing/2014/main" id="{00000000-0008-0000-0B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2" name="AutoShape 1">
          <a:extLst>
            <a:ext uri="{FF2B5EF4-FFF2-40B4-BE49-F238E27FC236}">
              <a16:creationId xmlns:a16="http://schemas.microsoft.com/office/drawing/2014/main" id="{00000000-0008-0000-0B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3" name="AutoShape 1">
          <a:extLst>
            <a:ext uri="{FF2B5EF4-FFF2-40B4-BE49-F238E27FC236}">
              <a16:creationId xmlns:a16="http://schemas.microsoft.com/office/drawing/2014/main" id="{00000000-0008-0000-0B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4" name="AutoShape 1">
          <a:extLst>
            <a:ext uri="{FF2B5EF4-FFF2-40B4-BE49-F238E27FC236}">
              <a16:creationId xmlns:a16="http://schemas.microsoft.com/office/drawing/2014/main" id="{00000000-0008-0000-0B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5" name="AutoShape 1">
          <a:extLst>
            <a:ext uri="{FF2B5EF4-FFF2-40B4-BE49-F238E27FC236}">
              <a16:creationId xmlns:a16="http://schemas.microsoft.com/office/drawing/2014/main" id="{00000000-0008-0000-0B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6" name="AutoShape 1">
          <a:extLst>
            <a:ext uri="{FF2B5EF4-FFF2-40B4-BE49-F238E27FC236}">
              <a16:creationId xmlns:a16="http://schemas.microsoft.com/office/drawing/2014/main" id="{00000000-0008-0000-0B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7" name="AutoShape 1">
          <a:extLst>
            <a:ext uri="{FF2B5EF4-FFF2-40B4-BE49-F238E27FC236}">
              <a16:creationId xmlns:a16="http://schemas.microsoft.com/office/drawing/2014/main" id="{00000000-0008-0000-0B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8" name="AutoShape 1">
          <a:extLst>
            <a:ext uri="{FF2B5EF4-FFF2-40B4-BE49-F238E27FC236}">
              <a16:creationId xmlns:a16="http://schemas.microsoft.com/office/drawing/2014/main" id="{00000000-0008-0000-0B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39" name="AutoShape 1">
          <a:extLst>
            <a:ext uri="{FF2B5EF4-FFF2-40B4-BE49-F238E27FC236}">
              <a16:creationId xmlns:a16="http://schemas.microsoft.com/office/drawing/2014/main" id="{00000000-0008-0000-0B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0" name="AutoShape 1">
          <a:extLst>
            <a:ext uri="{FF2B5EF4-FFF2-40B4-BE49-F238E27FC236}">
              <a16:creationId xmlns:a16="http://schemas.microsoft.com/office/drawing/2014/main" id="{00000000-0008-0000-0B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1" name="AutoShape 1">
          <a:extLst>
            <a:ext uri="{FF2B5EF4-FFF2-40B4-BE49-F238E27FC236}">
              <a16:creationId xmlns:a16="http://schemas.microsoft.com/office/drawing/2014/main" id="{00000000-0008-0000-0B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2" name="AutoShape 1">
          <a:extLst>
            <a:ext uri="{FF2B5EF4-FFF2-40B4-BE49-F238E27FC236}">
              <a16:creationId xmlns:a16="http://schemas.microsoft.com/office/drawing/2014/main" id="{00000000-0008-0000-0B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3" name="AutoShape 1">
          <a:extLst>
            <a:ext uri="{FF2B5EF4-FFF2-40B4-BE49-F238E27FC236}">
              <a16:creationId xmlns:a16="http://schemas.microsoft.com/office/drawing/2014/main" id="{00000000-0008-0000-0B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4" name="AutoShape 1">
          <a:extLst>
            <a:ext uri="{FF2B5EF4-FFF2-40B4-BE49-F238E27FC236}">
              <a16:creationId xmlns:a16="http://schemas.microsoft.com/office/drawing/2014/main" id="{00000000-0008-0000-0B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5" name="AutoShape 1">
          <a:extLst>
            <a:ext uri="{FF2B5EF4-FFF2-40B4-BE49-F238E27FC236}">
              <a16:creationId xmlns:a16="http://schemas.microsoft.com/office/drawing/2014/main" id="{00000000-0008-0000-0B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6" name="AutoShape 1">
          <a:extLst>
            <a:ext uri="{FF2B5EF4-FFF2-40B4-BE49-F238E27FC236}">
              <a16:creationId xmlns:a16="http://schemas.microsoft.com/office/drawing/2014/main" id="{00000000-0008-0000-0B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7" name="AutoShape 1">
          <a:extLst>
            <a:ext uri="{FF2B5EF4-FFF2-40B4-BE49-F238E27FC236}">
              <a16:creationId xmlns:a16="http://schemas.microsoft.com/office/drawing/2014/main" id="{00000000-0008-0000-0B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8" name="AutoShape 1">
          <a:extLst>
            <a:ext uri="{FF2B5EF4-FFF2-40B4-BE49-F238E27FC236}">
              <a16:creationId xmlns:a16="http://schemas.microsoft.com/office/drawing/2014/main" id="{00000000-0008-0000-0B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49" name="AutoShape 1">
          <a:extLst>
            <a:ext uri="{FF2B5EF4-FFF2-40B4-BE49-F238E27FC236}">
              <a16:creationId xmlns:a16="http://schemas.microsoft.com/office/drawing/2014/main" id="{00000000-0008-0000-0B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0" name="AutoShape 1">
          <a:extLst>
            <a:ext uri="{FF2B5EF4-FFF2-40B4-BE49-F238E27FC236}">
              <a16:creationId xmlns:a16="http://schemas.microsoft.com/office/drawing/2014/main" id="{00000000-0008-0000-0B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1" name="AutoShape 1">
          <a:extLst>
            <a:ext uri="{FF2B5EF4-FFF2-40B4-BE49-F238E27FC236}">
              <a16:creationId xmlns:a16="http://schemas.microsoft.com/office/drawing/2014/main" id="{00000000-0008-0000-0B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2" name="AutoShape 1">
          <a:extLst>
            <a:ext uri="{FF2B5EF4-FFF2-40B4-BE49-F238E27FC236}">
              <a16:creationId xmlns:a16="http://schemas.microsoft.com/office/drawing/2014/main" id="{00000000-0008-0000-0B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3" name="AutoShape 1">
          <a:extLst>
            <a:ext uri="{FF2B5EF4-FFF2-40B4-BE49-F238E27FC236}">
              <a16:creationId xmlns:a16="http://schemas.microsoft.com/office/drawing/2014/main" id="{00000000-0008-0000-0B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4" name="AutoShape 1">
          <a:extLst>
            <a:ext uri="{FF2B5EF4-FFF2-40B4-BE49-F238E27FC236}">
              <a16:creationId xmlns:a16="http://schemas.microsoft.com/office/drawing/2014/main" id="{00000000-0008-0000-0B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5" name="AutoShape 1">
          <a:extLst>
            <a:ext uri="{FF2B5EF4-FFF2-40B4-BE49-F238E27FC236}">
              <a16:creationId xmlns:a16="http://schemas.microsoft.com/office/drawing/2014/main" id="{00000000-0008-0000-0B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6" name="AutoShape 1">
          <a:extLst>
            <a:ext uri="{FF2B5EF4-FFF2-40B4-BE49-F238E27FC236}">
              <a16:creationId xmlns:a16="http://schemas.microsoft.com/office/drawing/2014/main" id="{00000000-0008-0000-0B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7" name="AutoShape 1">
          <a:extLst>
            <a:ext uri="{FF2B5EF4-FFF2-40B4-BE49-F238E27FC236}">
              <a16:creationId xmlns:a16="http://schemas.microsoft.com/office/drawing/2014/main" id="{00000000-0008-0000-0B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8" name="AutoShape 1">
          <a:extLst>
            <a:ext uri="{FF2B5EF4-FFF2-40B4-BE49-F238E27FC236}">
              <a16:creationId xmlns:a16="http://schemas.microsoft.com/office/drawing/2014/main" id="{00000000-0008-0000-0B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59" name="AutoShape 1">
          <a:extLst>
            <a:ext uri="{FF2B5EF4-FFF2-40B4-BE49-F238E27FC236}">
              <a16:creationId xmlns:a16="http://schemas.microsoft.com/office/drawing/2014/main" id="{00000000-0008-0000-0B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0" name="AutoShape 1">
          <a:extLst>
            <a:ext uri="{FF2B5EF4-FFF2-40B4-BE49-F238E27FC236}">
              <a16:creationId xmlns:a16="http://schemas.microsoft.com/office/drawing/2014/main" id="{00000000-0008-0000-0B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1" name="AutoShape 1">
          <a:extLst>
            <a:ext uri="{FF2B5EF4-FFF2-40B4-BE49-F238E27FC236}">
              <a16:creationId xmlns:a16="http://schemas.microsoft.com/office/drawing/2014/main" id="{00000000-0008-0000-0B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2" name="AutoShape 1">
          <a:extLst>
            <a:ext uri="{FF2B5EF4-FFF2-40B4-BE49-F238E27FC236}">
              <a16:creationId xmlns:a16="http://schemas.microsoft.com/office/drawing/2014/main" id="{00000000-0008-0000-0B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3" name="AutoShape 1">
          <a:extLst>
            <a:ext uri="{FF2B5EF4-FFF2-40B4-BE49-F238E27FC236}">
              <a16:creationId xmlns:a16="http://schemas.microsoft.com/office/drawing/2014/main" id="{00000000-0008-0000-0B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4" name="AutoShape 1">
          <a:extLst>
            <a:ext uri="{FF2B5EF4-FFF2-40B4-BE49-F238E27FC236}">
              <a16:creationId xmlns:a16="http://schemas.microsoft.com/office/drawing/2014/main" id="{00000000-0008-0000-0B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5" name="AutoShape 1">
          <a:extLst>
            <a:ext uri="{FF2B5EF4-FFF2-40B4-BE49-F238E27FC236}">
              <a16:creationId xmlns:a16="http://schemas.microsoft.com/office/drawing/2014/main" id="{00000000-0008-0000-0B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6" name="AutoShape 1">
          <a:extLst>
            <a:ext uri="{FF2B5EF4-FFF2-40B4-BE49-F238E27FC236}">
              <a16:creationId xmlns:a16="http://schemas.microsoft.com/office/drawing/2014/main" id="{00000000-0008-0000-0B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7" name="AutoShape 1">
          <a:extLst>
            <a:ext uri="{FF2B5EF4-FFF2-40B4-BE49-F238E27FC236}">
              <a16:creationId xmlns:a16="http://schemas.microsoft.com/office/drawing/2014/main" id="{00000000-0008-0000-0B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8" name="AutoShape 1">
          <a:extLst>
            <a:ext uri="{FF2B5EF4-FFF2-40B4-BE49-F238E27FC236}">
              <a16:creationId xmlns:a16="http://schemas.microsoft.com/office/drawing/2014/main" id="{00000000-0008-0000-0B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69" name="AutoShape 1">
          <a:extLst>
            <a:ext uri="{FF2B5EF4-FFF2-40B4-BE49-F238E27FC236}">
              <a16:creationId xmlns:a16="http://schemas.microsoft.com/office/drawing/2014/main" id="{00000000-0008-0000-0B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0" name="AutoShape 1">
          <a:extLst>
            <a:ext uri="{FF2B5EF4-FFF2-40B4-BE49-F238E27FC236}">
              <a16:creationId xmlns:a16="http://schemas.microsoft.com/office/drawing/2014/main" id="{00000000-0008-0000-0B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1" name="AutoShape 1">
          <a:extLst>
            <a:ext uri="{FF2B5EF4-FFF2-40B4-BE49-F238E27FC236}">
              <a16:creationId xmlns:a16="http://schemas.microsoft.com/office/drawing/2014/main" id="{00000000-0008-0000-0B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2" name="AutoShape 1">
          <a:extLst>
            <a:ext uri="{FF2B5EF4-FFF2-40B4-BE49-F238E27FC236}">
              <a16:creationId xmlns:a16="http://schemas.microsoft.com/office/drawing/2014/main" id="{00000000-0008-0000-0B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3" name="AutoShape 1">
          <a:extLst>
            <a:ext uri="{FF2B5EF4-FFF2-40B4-BE49-F238E27FC236}">
              <a16:creationId xmlns:a16="http://schemas.microsoft.com/office/drawing/2014/main" id="{00000000-0008-0000-0B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4" name="AutoShape 1">
          <a:extLst>
            <a:ext uri="{FF2B5EF4-FFF2-40B4-BE49-F238E27FC236}">
              <a16:creationId xmlns:a16="http://schemas.microsoft.com/office/drawing/2014/main" id="{00000000-0008-0000-0B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5" name="AutoShape 1">
          <a:extLst>
            <a:ext uri="{FF2B5EF4-FFF2-40B4-BE49-F238E27FC236}">
              <a16:creationId xmlns:a16="http://schemas.microsoft.com/office/drawing/2014/main" id="{00000000-0008-0000-0B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6" name="AutoShape 1">
          <a:extLst>
            <a:ext uri="{FF2B5EF4-FFF2-40B4-BE49-F238E27FC236}">
              <a16:creationId xmlns:a16="http://schemas.microsoft.com/office/drawing/2014/main" id="{00000000-0008-0000-0B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7" name="AutoShape 1">
          <a:extLst>
            <a:ext uri="{FF2B5EF4-FFF2-40B4-BE49-F238E27FC236}">
              <a16:creationId xmlns:a16="http://schemas.microsoft.com/office/drawing/2014/main" id="{00000000-0008-0000-0B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8" name="AutoShape 1">
          <a:extLst>
            <a:ext uri="{FF2B5EF4-FFF2-40B4-BE49-F238E27FC236}">
              <a16:creationId xmlns:a16="http://schemas.microsoft.com/office/drawing/2014/main" id="{00000000-0008-0000-0B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79" name="AutoShape 1">
          <a:extLst>
            <a:ext uri="{FF2B5EF4-FFF2-40B4-BE49-F238E27FC236}">
              <a16:creationId xmlns:a16="http://schemas.microsoft.com/office/drawing/2014/main" id="{00000000-0008-0000-0B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80" name="AutoShape 1">
          <a:extLst>
            <a:ext uri="{FF2B5EF4-FFF2-40B4-BE49-F238E27FC236}">
              <a16:creationId xmlns:a16="http://schemas.microsoft.com/office/drawing/2014/main" id="{00000000-0008-0000-0B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81" name="AutoShape 1">
          <a:extLst>
            <a:ext uri="{FF2B5EF4-FFF2-40B4-BE49-F238E27FC236}">
              <a16:creationId xmlns:a16="http://schemas.microsoft.com/office/drawing/2014/main" id="{00000000-0008-0000-0B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82" name="AutoShape 1">
          <a:extLst>
            <a:ext uri="{FF2B5EF4-FFF2-40B4-BE49-F238E27FC236}">
              <a16:creationId xmlns:a16="http://schemas.microsoft.com/office/drawing/2014/main" id="{00000000-0008-0000-0B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83" name="AutoShape 1">
          <a:extLst>
            <a:ext uri="{FF2B5EF4-FFF2-40B4-BE49-F238E27FC236}">
              <a16:creationId xmlns:a16="http://schemas.microsoft.com/office/drawing/2014/main" id="{00000000-0008-0000-0B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84" name="AutoShape 1">
          <a:extLst>
            <a:ext uri="{FF2B5EF4-FFF2-40B4-BE49-F238E27FC236}">
              <a16:creationId xmlns:a16="http://schemas.microsoft.com/office/drawing/2014/main" id="{00000000-0008-0000-0B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0</xdr:rowOff>
    </xdr:from>
    <xdr:ext cx="297657" cy="323850"/>
    <xdr:sp macro="" textlink="">
      <xdr:nvSpPr>
        <xdr:cNvPr id="2685" name="AutoShape 1">
          <a:extLst>
            <a:ext uri="{FF2B5EF4-FFF2-40B4-BE49-F238E27FC236}">
              <a16:creationId xmlns:a16="http://schemas.microsoft.com/office/drawing/2014/main" id="{00000000-0008-0000-0B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095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3</xdr:row>
      <xdr:rowOff>28575</xdr:rowOff>
    </xdr:from>
    <xdr:ext cx="297657" cy="323850"/>
    <xdr:sp macro="" textlink="">
      <xdr:nvSpPr>
        <xdr:cNvPr id="2686" name="AutoShape 1">
          <a:extLst>
            <a:ext uri="{FF2B5EF4-FFF2-40B4-BE49-F238E27FC236}">
              <a16:creationId xmlns:a16="http://schemas.microsoft.com/office/drawing/2014/main" id="{00000000-0008-0000-0B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438150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87" name="AutoShape 1">
          <a:extLst>
            <a:ext uri="{FF2B5EF4-FFF2-40B4-BE49-F238E27FC236}">
              <a16:creationId xmlns:a16="http://schemas.microsoft.com/office/drawing/2014/main" id="{00000000-0008-0000-0B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88" name="AutoShape 1">
          <a:extLst>
            <a:ext uri="{FF2B5EF4-FFF2-40B4-BE49-F238E27FC236}">
              <a16:creationId xmlns:a16="http://schemas.microsoft.com/office/drawing/2014/main" id="{00000000-0008-0000-0B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89" name="AutoShape 1">
          <a:extLst>
            <a:ext uri="{FF2B5EF4-FFF2-40B4-BE49-F238E27FC236}">
              <a16:creationId xmlns:a16="http://schemas.microsoft.com/office/drawing/2014/main" id="{00000000-0008-0000-0B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0" name="AutoShape 1">
          <a:extLst>
            <a:ext uri="{FF2B5EF4-FFF2-40B4-BE49-F238E27FC236}">
              <a16:creationId xmlns:a16="http://schemas.microsoft.com/office/drawing/2014/main" id="{00000000-0008-0000-0B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1" name="AutoShape 1">
          <a:extLst>
            <a:ext uri="{FF2B5EF4-FFF2-40B4-BE49-F238E27FC236}">
              <a16:creationId xmlns:a16="http://schemas.microsoft.com/office/drawing/2014/main" id="{00000000-0008-0000-0B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2" name="AutoShape 1">
          <a:extLst>
            <a:ext uri="{FF2B5EF4-FFF2-40B4-BE49-F238E27FC236}">
              <a16:creationId xmlns:a16="http://schemas.microsoft.com/office/drawing/2014/main" id="{00000000-0008-0000-0B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3" name="AutoShape 1">
          <a:extLst>
            <a:ext uri="{FF2B5EF4-FFF2-40B4-BE49-F238E27FC236}">
              <a16:creationId xmlns:a16="http://schemas.microsoft.com/office/drawing/2014/main" id="{00000000-0008-0000-0B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4" name="AutoShape 1">
          <a:extLst>
            <a:ext uri="{FF2B5EF4-FFF2-40B4-BE49-F238E27FC236}">
              <a16:creationId xmlns:a16="http://schemas.microsoft.com/office/drawing/2014/main" id="{00000000-0008-0000-0B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5" name="AutoShape 1">
          <a:extLst>
            <a:ext uri="{FF2B5EF4-FFF2-40B4-BE49-F238E27FC236}">
              <a16:creationId xmlns:a16="http://schemas.microsoft.com/office/drawing/2014/main" id="{00000000-0008-0000-0B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6" name="AutoShape 1">
          <a:extLst>
            <a:ext uri="{FF2B5EF4-FFF2-40B4-BE49-F238E27FC236}">
              <a16:creationId xmlns:a16="http://schemas.microsoft.com/office/drawing/2014/main" id="{00000000-0008-0000-0B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7" name="AutoShape 1">
          <a:extLst>
            <a:ext uri="{FF2B5EF4-FFF2-40B4-BE49-F238E27FC236}">
              <a16:creationId xmlns:a16="http://schemas.microsoft.com/office/drawing/2014/main" id="{00000000-0008-0000-0B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</xdr:row>
      <xdr:rowOff>0</xdr:rowOff>
    </xdr:from>
    <xdr:ext cx="297657" cy="323850"/>
    <xdr:sp macro="" textlink="">
      <xdr:nvSpPr>
        <xdr:cNvPr id="2698" name="AutoShape 1">
          <a:extLst>
            <a:ext uri="{FF2B5EF4-FFF2-40B4-BE49-F238E27FC236}">
              <a16:creationId xmlns:a16="http://schemas.microsoft.com/office/drawing/2014/main" id="{00000000-0008-0000-0B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219075"/>
          <a:ext cx="29765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2</xdr:row>
      <xdr:rowOff>11637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177426" y="863284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683990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177426" y="762431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532838</xdr:colOff>
      <xdr:row>2</xdr:row>
      <xdr:rowOff>11638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188632" y="863285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510427</xdr:colOff>
      <xdr:row>2</xdr:row>
      <xdr:rowOff>432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166221" y="852079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510426</xdr:colOff>
      <xdr:row>1</xdr:row>
      <xdr:rowOff>717608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166220" y="796049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499220</xdr:colOff>
      <xdr:row>2</xdr:row>
      <xdr:rowOff>34050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3155014" y="885697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521632</xdr:colOff>
      <xdr:row>1</xdr:row>
      <xdr:rowOff>717608</xdr:rowOff>
    </xdr:from>
    <xdr:ext cx="9582150" cy="718466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3177426" y="796049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122</xdr:row>
      <xdr:rowOff>9525</xdr:rowOff>
    </xdr:from>
    <xdr:ext cx="140074" cy="152400"/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0</xdr:row>
      <xdr:rowOff>9525</xdr:rowOff>
    </xdr:from>
    <xdr:ext cx="140074" cy="1524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122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2</xdr:row>
      <xdr:rowOff>9525</xdr:rowOff>
    </xdr:from>
    <xdr:ext cx="140074" cy="152400"/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589</xdr:row>
      <xdr:rowOff>9525</xdr:rowOff>
    </xdr:from>
    <xdr:ext cx="140074" cy="1524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1792942</xdr:colOff>
      <xdr:row>1</xdr:row>
      <xdr:rowOff>210112</xdr:rowOff>
    </xdr:from>
    <xdr:ext cx="1042145" cy="1048955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667" y="286312"/>
          <a:ext cx="1042145" cy="1048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353544</xdr:colOff>
      <xdr:row>1</xdr:row>
      <xdr:rowOff>28575</xdr:rowOff>
    </xdr:from>
    <xdr:ext cx="9963150" cy="778739"/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3001494" y="104775"/>
          <a:ext cx="9963150" cy="7787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2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entury Gothic" panose="020B0502020202020204" pitchFamily="34" charset="0"/>
            </a:rPr>
            <a:t>C I R C U I T O   E S C O L A R   2 0 2 4</a:t>
          </a:r>
          <a:endParaRPr lang="pt-BR" sz="42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510426</xdr:colOff>
      <xdr:row>1</xdr:row>
      <xdr:rowOff>683991</xdr:rowOff>
    </xdr:from>
    <xdr:ext cx="9582150" cy="718466"/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166220" y="762432"/>
          <a:ext cx="958215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4000" b="0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A  T  L  E  T  I  S  M  O</a:t>
          </a:r>
        </a:p>
      </xdr:txBody>
    </xdr:sp>
    <xdr:clientData/>
  </xdr:oneCellAnchor>
  <xdr:oneCellAnchor>
    <xdr:from>
      <xdr:col>1</xdr:col>
      <xdr:colOff>2809875</xdr:colOff>
      <xdr:row>6</xdr:row>
      <xdr:rowOff>9525</xdr:rowOff>
    </xdr:from>
    <xdr:ext cx="140074" cy="15240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504</xdr:row>
      <xdr:rowOff>9525</xdr:rowOff>
    </xdr:from>
    <xdr:ext cx="140074" cy="1524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113</xdr:row>
      <xdr:rowOff>9525</xdr:rowOff>
    </xdr:from>
    <xdr:ext cx="140074" cy="1524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2809875</xdr:colOff>
      <xdr:row>295</xdr:row>
      <xdr:rowOff>9525</xdr:rowOff>
    </xdr:from>
    <xdr:ext cx="140074" cy="152400"/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spect="1" noChangeArrowheads="1"/>
        </xdr:cNvSpPr>
      </xdr:nvSpPr>
      <xdr:spPr bwMode="auto">
        <a:xfrm flipH="1" flipV="1">
          <a:off x="8286750" y="600075"/>
          <a:ext cx="140074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B1:T823"/>
  <sheetViews>
    <sheetView showGridLines="0" topLeftCell="C1" zoomScale="85" zoomScaleNormal="85" workbookViewId="0">
      <selection activeCell="O240" sqref="O240"/>
    </sheetView>
  </sheetViews>
  <sheetFormatPr defaultColWidth="9.140625" defaultRowHeight="14.25" x14ac:dyDescent="0.25"/>
  <cols>
    <col min="1" max="1" width="1.28515625" style="3" customWidth="1"/>
    <col min="2" max="2" width="43.28515625" style="5" bestFit="1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42.5703125" style="53" customWidth="1"/>
    <col min="17" max="17" width="48.8554687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9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9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4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2" t="s">
        <v>33</v>
      </c>
      <c r="C7" s="113"/>
      <c r="D7" s="114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1" t="s">
        <v>21</v>
      </c>
      <c r="C8" s="21" t="s">
        <v>0</v>
      </c>
      <c r="D8" s="73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4" t="s">
        <v>216</v>
      </c>
      <c r="C9" s="16" t="str">
        <f>IF(B9="","",VLOOKUP(B9,LISTAS!$F$6:$G$1106,2,0))</f>
        <v>LICEU JARDIM</v>
      </c>
      <c r="D9" s="74">
        <v>9.5254629629629636E-5</v>
      </c>
      <c r="F9" s="11">
        <f>IF(D9="","",D9)</f>
        <v>9.5254629629629636E-5</v>
      </c>
      <c r="G9" s="61">
        <f>IF(F9=LISTAS!$D$15,"",F9)</f>
        <v>9.5254629629629636E-5</v>
      </c>
      <c r="H9" s="49" t="str">
        <f t="shared" ref="H9:I9" si="0">IF($K9="","",IF(B9="","",B9))</f>
        <v>RAPHAEL SPROCATTI</v>
      </c>
      <c r="I9" s="49" t="str">
        <f t="shared" si="0"/>
        <v>LICEU JARDIM</v>
      </c>
      <c r="J9" s="11">
        <f t="shared" ref="J9" si="1">IF($K9="","",D9)</f>
        <v>9.5254629629629636E-5</v>
      </c>
      <c r="K9" s="11">
        <f>G9</f>
        <v>9.5254629629629636E-5</v>
      </c>
      <c r="L9" s="66">
        <f>IF(K9="","",SMALL($G$9:$G$208,M9))</f>
        <v>9.5254629629629636E-5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RAPHAEL SPROCATTI</v>
      </c>
      <c r="Q9" s="17" t="str">
        <f>IF(P9&lt;&gt;"",VLOOKUP(P9,LISTAS!$F$6:$G$1106,2,0),"")</f>
        <v>LICEU JARDIM</v>
      </c>
      <c r="R9" s="72">
        <f>IF(K9="","",VLOOKUP(L9,$G$9:$J$208,4,0))</f>
        <v>9.5254629629629636E-5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194</v>
      </c>
      <c r="C10" s="16" t="str">
        <f>IF(B10="","",VLOOKUP(B10,LISTAS!$F$6:$G$1106,2,0))</f>
        <v>COLÉGIO ARBOS - SÃO CAETANO DO SUL</v>
      </c>
      <c r="D10" s="74">
        <v>1.0266203703703703E-4</v>
      </c>
      <c r="F10" s="11">
        <f t="shared" ref="F10:F73" si="2">IF(D10="","",D10)</f>
        <v>1.0266203703703703E-4</v>
      </c>
      <c r="G10" s="61">
        <f>IF(F10=LISTAS!$D$15,"",F10)</f>
        <v>1.0266203703703703E-4</v>
      </c>
      <c r="H10" s="49" t="str">
        <f t="shared" ref="H10:H73" si="3">IF($K10="","",IF(B10="","",B10))</f>
        <v>GABRIEL BERTACHINI ZAGO</v>
      </c>
      <c r="I10" s="49" t="str">
        <f t="shared" ref="I10:I73" si="4">IF($K10="","",IF(C10="","",C10))</f>
        <v>COLÉGIO ARBOS - SÃO CAETANO DO SUL</v>
      </c>
      <c r="J10" s="11">
        <f t="shared" ref="J10:J73" si="5">IF($K10="","",D10)</f>
        <v>1.0266203703703703E-4</v>
      </c>
      <c r="K10" s="11">
        <f t="shared" ref="K10:K73" si="6">G10</f>
        <v>1.0266203703703703E-4</v>
      </c>
      <c r="L10" s="66">
        <f t="shared" ref="L10:L73" si="7">IF(K10="","",SMALL($G$9:$G$208,M10))</f>
        <v>1.0162037037037037E-4</v>
      </c>
      <c r="M10" s="50">
        <f t="shared" ref="M10:M73" si="8">IF(F9="FALTA",M9,M9+1)</f>
        <v>2</v>
      </c>
      <c r="N10" s="50"/>
      <c r="O10" s="17">
        <f t="shared" ref="O10:O73" si="9">IF(R10&lt;&gt;"",_xlfn.RANK.EQ(R10,$R$9:$R$208,1),"")</f>
        <v>2</v>
      </c>
      <c r="P10" s="18" t="str">
        <f t="shared" ref="P10:P12" si="10">IF(K10="","",VLOOKUP(L10,$G$9:$J$208,2,0))</f>
        <v>BRUNO RUIZ C. C. CASTANHO</v>
      </c>
      <c r="Q10" s="17" t="str">
        <f>IF(P10&lt;&gt;"",VLOOKUP(P10,LISTAS!$F$6:$G$1106,2,0),"")</f>
        <v>COLEGIO PETROPOLIS</v>
      </c>
      <c r="R10" s="72">
        <f t="shared" ref="R10:R12" si="11">IF(K10="","",VLOOKUP(L10,$G$9:$J$208,4,0))</f>
        <v>1.0162037037037037E-4</v>
      </c>
      <c r="S10" s="18">
        <f t="shared" ref="S10:S73" si="12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12" si="13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198</v>
      </c>
      <c r="C11" s="16" t="str">
        <f>IF(B11="","",VLOOKUP(B11,LISTAS!$F$6:$G$1106,2,0))</f>
        <v>COLÉGIO ARBOS - UNIDADE SANTO ANDRÉ</v>
      </c>
      <c r="D11" s="74">
        <v>1.0243055555555555E-4</v>
      </c>
      <c r="F11" s="11">
        <f t="shared" si="2"/>
        <v>1.0243055555555555E-4</v>
      </c>
      <c r="G11" s="61">
        <f>IF(F11=LISTAS!$D$15,"",F11)</f>
        <v>1.0243055555555555E-4</v>
      </c>
      <c r="H11" s="49" t="str">
        <f t="shared" si="3"/>
        <v>MATHEUS ALVES DA COSTA</v>
      </c>
      <c r="I11" s="49" t="str">
        <f t="shared" si="4"/>
        <v>COLÉGIO ARBOS - UNIDADE SANTO ANDRÉ</v>
      </c>
      <c r="J11" s="11">
        <f t="shared" si="5"/>
        <v>1.0243055555555555E-4</v>
      </c>
      <c r="K11" s="11">
        <f t="shared" si="6"/>
        <v>1.0243055555555555E-4</v>
      </c>
      <c r="L11" s="66">
        <f t="shared" si="7"/>
        <v>1.0243055555555555E-4</v>
      </c>
      <c r="M11" s="50">
        <f t="shared" si="8"/>
        <v>3</v>
      </c>
      <c r="N11" s="50"/>
      <c r="O11" s="17">
        <f t="shared" si="9"/>
        <v>3</v>
      </c>
      <c r="P11" s="18" t="str">
        <f t="shared" si="10"/>
        <v>MATHEUS ALVES DA COSTA</v>
      </c>
      <c r="Q11" s="17" t="str">
        <f>IF(P11&lt;&gt;"",VLOOKUP(P11,LISTAS!$F$6:$G$1106,2,0),"")</f>
        <v>COLÉGIO ARBOS - UNIDADE SANTO ANDRÉ</v>
      </c>
      <c r="R11" s="72">
        <f t="shared" si="11"/>
        <v>1.0243055555555555E-4</v>
      </c>
      <c r="S11" s="18">
        <f t="shared" si="12"/>
        <v>300</v>
      </c>
      <c r="T11" s="18">
        <f t="shared" si="13"/>
        <v>300</v>
      </c>
    </row>
    <row r="12" spans="2:20" ht="18.75" customHeight="1" x14ac:dyDescent="0.25">
      <c r="B12" s="54" t="s">
        <v>473</v>
      </c>
      <c r="C12" s="16" t="str">
        <f>IF(B12="","",VLOOKUP(B12,LISTAS!$F$6:$G$1106,2,0))</f>
        <v>IL SOLE</v>
      </c>
      <c r="D12" s="74">
        <v>1.0324074074074074E-4</v>
      </c>
      <c r="F12" s="11">
        <f t="shared" si="2"/>
        <v>1.0324074074074074E-4</v>
      </c>
      <c r="G12" s="61">
        <f>IF(F12=LISTAS!$D$15,"",F12)</f>
        <v>1.0324074074074074E-4</v>
      </c>
      <c r="H12" s="49" t="str">
        <f t="shared" si="3"/>
        <v>BRUNO CASILLI</v>
      </c>
      <c r="I12" s="49" t="str">
        <f t="shared" si="4"/>
        <v>IL SOLE</v>
      </c>
      <c r="J12" s="11">
        <f t="shared" si="5"/>
        <v>1.0324074074074074E-4</v>
      </c>
      <c r="K12" s="11">
        <f t="shared" si="6"/>
        <v>1.0324074074074074E-4</v>
      </c>
      <c r="L12" s="66">
        <f t="shared" si="7"/>
        <v>1.0266203703703703E-4</v>
      </c>
      <c r="M12" s="50">
        <f t="shared" si="8"/>
        <v>4</v>
      </c>
      <c r="N12" s="50"/>
      <c r="O12" s="17">
        <f t="shared" si="9"/>
        <v>4</v>
      </c>
      <c r="P12" s="18" t="str">
        <f t="shared" si="10"/>
        <v>GABRIEL BERTACHINI ZAGO</v>
      </c>
      <c r="Q12" s="17" t="str">
        <f>IF(P12&lt;&gt;"",VLOOKUP(P12,LISTAS!$F$6:$G$1106,2,0),"")</f>
        <v>COLÉGIO ARBOS - SÃO CAETANO DO SUL</v>
      </c>
      <c r="R12" s="72">
        <f t="shared" si="11"/>
        <v>1.0266203703703703E-4</v>
      </c>
      <c r="S12" s="18">
        <f t="shared" si="12"/>
        <v>280</v>
      </c>
      <c r="T12" s="18">
        <f t="shared" si="13"/>
        <v>280</v>
      </c>
    </row>
    <row r="13" spans="2:20" ht="18.75" customHeight="1" x14ac:dyDescent="0.25">
      <c r="B13" s="54" t="s">
        <v>186</v>
      </c>
      <c r="C13" s="16" t="str">
        <f>IF(B13="","",VLOOKUP(B13,LISTAS!$F$6:$G$1106,2,0))</f>
        <v>COLEGIO PETROPOLIS</v>
      </c>
      <c r="D13" s="74">
        <v>1.0162037037037037E-4</v>
      </c>
      <c r="F13" s="11">
        <f t="shared" si="2"/>
        <v>1.0162037037037037E-4</v>
      </c>
      <c r="G13" s="61">
        <f>IF(F13=LISTAS!$D$15,"",F13)</f>
        <v>1.0162037037037037E-4</v>
      </c>
      <c r="H13" s="49" t="str">
        <f t="shared" si="3"/>
        <v>BRUNO RUIZ C. C. CASTANHO</v>
      </c>
      <c r="I13" s="49" t="str">
        <f t="shared" si="4"/>
        <v>COLEGIO PETROPOLIS</v>
      </c>
      <c r="J13" s="11">
        <f t="shared" si="5"/>
        <v>1.0162037037037037E-4</v>
      </c>
      <c r="K13" s="11">
        <f t="shared" si="6"/>
        <v>1.0162037037037037E-4</v>
      </c>
      <c r="L13" s="66">
        <f t="shared" si="7"/>
        <v>1.0324074074074074E-4</v>
      </c>
      <c r="M13" s="50">
        <f t="shared" si="8"/>
        <v>5</v>
      </c>
      <c r="N13" s="50"/>
      <c r="O13" s="17">
        <f t="shared" si="9"/>
        <v>5</v>
      </c>
      <c r="P13" s="18" t="str">
        <f t="shared" ref="P13:P14" si="14">IF(K13="","",VLOOKUP(L13,$G$9:$J$208,2,0))</f>
        <v>BRUNO CASILLI</v>
      </c>
      <c r="Q13" s="17" t="str">
        <f>IF(P13&lt;&gt;"",VLOOKUP(P13,LISTAS!$F$6:$G$1106,2,0),"")</f>
        <v>IL SOLE</v>
      </c>
      <c r="R13" s="72">
        <f t="shared" ref="R13:R14" si="15">IF(K13="","",VLOOKUP(L13,$G$9:$J$208,4,0))</f>
        <v>1.0324074074074074E-4</v>
      </c>
      <c r="S13" s="18">
        <f t="shared" si="12"/>
        <v>270</v>
      </c>
      <c r="T13" s="18">
        <f t="shared" ref="T13:T14" si="16">IF(O13="","",IF($R$5="NÃO","",IF(R13=$T$5,"0,00",IF(O13=1,400,IF(O13=2,340,IF(O13=3,300,IF(O13=4,280,IF(O13=5,270,IF(O13=6,260,IF(O13=7,250,IF(O13=8,240,IF(O13=9,200,IF(O13=10,200,IF(O13=11,200,IF(O13=12,200,IF(O13=13,200,IF(O13=14,200,IF(O13=15,200,IF(O13=16,200,IF(O13&gt;16,"",""))))))))))))))))))))</f>
        <v>270</v>
      </c>
    </row>
    <row r="14" spans="2:20" ht="18.75" customHeight="1" x14ac:dyDescent="0.25">
      <c r="B14" s="54" t="s">
        <v>181</v>
      </c>
      <c r="C14" s="16" t="str">
        <f>IF(B14="","",VLOOKUP(B14,LISTAS!$F$6:$G$1106,2,0))</f>
        <v>CCDA - COLÉGIO CARLOS DRUMMOND DE ANDRADE</v>
      </c>
      <c r="D14" s="74">
        <v>1.0474537037037037E-4</v>
      </c>
      <c r="F14" s="11">
        <f t="shared" si="2"/>
        <v>1.0474537037037037E-4</v>
      </c>
      <c r="G14" s="61">
        <f>IF(F14=LISTAS!$D$15,"",F14)</f>
        <v>1.0474537037037037E-4</v>
      </c>
      <c r="H14" s="49" t="str">
        <f t="shared" si="3"/>
        <v>RAFAEL FIUZA SOARES</v>
      </c>
      <c r="I14" s="49" t="str">
        <f t="shared" si="4"/>
        <v>CCDA - COLÉGIO CARLOS DRUMMOND DE ANDRADE</v>
      </c>
      <c r="J14" s="11">
        <f t="shared" si="5"/>
        <v>1.0474537037037037E-4</v>
      </c>
      <c r="K14" s="11">
        <f t="shared" si="6"/>
        <v>1.0474537037037037E-4</v>
      </c>
      <c r="L14" s="66">
        <f t="shared" si="7"/>
        <v>1.0451388888888888E-4</v>
      </c>
      <c r="M14" s="50">
        <f t="shared" si="8"/>
        <v>6</v>
      </c>
      <c r="N14" s="50"/>
      <c r="O14" s="17">
        <f t="shared" si="9"/>
        <v>6</v>
      </c>
      <c r="P14" s="18" t="str">
        <f t="shared" si="14"/>
        <v>ANDRÉ KENZO</v>
      </c>
      <c r="Q14" s="17" t="str">
        <f>IF(P14&lt;&gt;"",VLOOKUP(P14,LISTAS!$F$6:$G$1106,2,0),"")</f>
        <v>LICEU JARDIM</v>
      </c>
      <c r="R14" s="72">
        <f t="shared" si="15"/>
        <v>1.0451388888888888E-4</v>
      </c>
      <c r="S14" s="18">
        <f t="shared" si="12"/>
        <v>260</v>
      </c>
      <c r="T14" s="18">
        <f t="shared" si="16"/>
        <v>260</v>
      </c>
    </row>
    <row r="15" spans="2:20" ht="18.75" customHeight="1" x14ac:dyDescent="0.25">
      <c r="B15" s="54" t="s">
        <v>212</v>
      </c>
      <c r="C15" s="16" t="str">
        <f>IF(B15="","",VLOOKUP(B15,LISTAS!$F$6:$G$1106,2,0))</f>
        <v>LICEU JARDIM</v>
      </c>
      <c r="D15" s="74">
        <v>1.0451388888888888E-4</v>
      </c>
      <c r="F15" s="11">
        <f t="shared" si="2"/>
        <v>1.0451388888888888E-4</v>
      </c>
      <c r="G15" s="61">
        <f>IF(F15=LISTAS!$D$15,"",F15)</f>
        <v>1.0451388888888888E-4</v>
      </c>
      <c r="H15" s="49" t="str">
        <f t="shared" si="3"/>
        <v>ANDRÉ KENZO</v>
      </c>
      <c r="I15" s="49" t="str">
        <f t="shared" si="4"/>
        <v>LICEU JARDIM</v>
      </c>
      <c r="J15" s="11">
        <f t="shared" si="5"/>
        <v>1.0451388888888888E-4</v>
      </c>
      <c r="K15" s="11">
        <f t="shared" si="6"/>
        <v>1.0451388888888888E-4</v>
      </c>
      <c r="L15" s="66">
        <f t="shared" si="7"/>
        <v>1.0474537037037037E-4</v>
      </c>
      <c r="M15" s="50">
        <f t="shared" si="8"/>
        <v>7</v>
      </c>
      <c r="N15" s="50"/>
      <c r="O15" s="17">
        <f t="shared" si="9"/>
        <v>7</v>
      </c>
      <c r="P15" s="18" t="str">
        <f t="shared" ref="P15:P78" si="17">IF(K15="","",VLOOKUP(L15,$G$9:$J$208,2,0))</f>
        <v>RAFAEL FIUZA SOARES</v>
      </c>
      <c r="Q15" s="17" t="str">
        <f>IF(P15&lt;&gt;"",VLOOKUP(P15,LISTAS!$F$6:$G$1106,2,0),"")</f>
        <v>CCDA - COLÉGIO CARLOS DRUMMOND DE ANDRADE</v>
      </c>
      <c r="R15" s="72">
        <f t="shared" ref="R15:R78" si="18">IF(K15="","",VLOOKUP(L15,$G$9:$J$208,4,0))</f>
        <v>1.0474537037037037E-4</v>
      </c>
      <c r="S15" s="18">
        <f t="shared" si="12"/>
        <v>250</v>
      </c>
      <c r="T15" s="18">
        <f t="shared" ref="T15:T78" si="19">IF(O15="","",IF($R$5="NÃO","",IF(R15=$T$5,"0,00",IF(O15=1,400,IF(O15=2,340,IF(O15=3,300,IF(O15=4,280,IF(O15=5,270,IF(O15=6,260,IF(O15=7,250,IF(O15=8,240,IF(O15=9,200,IF(O15=10,200,IF(O15=11,200,IF(O15=12,200,IF(O15=13,200,IF(O15=14,200,IF(O15=15,200,IF(O15=16,200,IF(O15&gt;16,"",""))))))))))))))))))))</f>
        <v>250</v>
      </c>
    </row>
    <row r="16" spans="2:20" ht="18.75" customHeight="1" x14ac:dyDescent="0.25">
      <c r="B16" s="99" t="s">
        <v>585</v>
      </c>
      <c r="C16" s="103" t="s">
        <v>72</v>
      </c>
      <c r="D16" s="74">
        <v>1.0486111111111111E-4</v>
      </c>
      <c r="F16" s="11">
        <f t="shared" si="2"/>
        <v>1.0486111111111111E-4</v>
      </c>
      <c r="G16" s="61">
        <f>IF(F16=LISTAS!$D$15,"",F16)</f>
        <v>1.0486111111111111E-4</v>
      </c>
      <c r="H16" s="49" t="str">
        <f t="shared" si="3"/>
        <v>NICOLAS AQUINO</v>
      </c>
      <c r="I16" s="49" t="str">
        <f t="shared" si="4"/>
        <v>COLEGIO PETROPOLIS</v>
      </c>
      <c r="J16" s="11">
        <f t="shared" si="5"/>
        <v>1.0486111111111111E-4</v>
      </c>
      <c r="K16" s="11">
        <f t="shared" si="6"/>
        <v>1.0486111111111111E-4</v>
      </c>
      <c r="L16" s="66">
        <f t="shared" si="7"/>
        <v>1.0486111111111111E-4</v>
      </c>
      <c r="M16" s="50">
        <f t="shared" si="8"/>
        <v>8</v>
      </c>
      <c r="N16" s="50"/>
      <c r="O16" s="17">
        <f t="shared" si="9"/>
        <v>8</v>
      </c>
      <c r="P16" s="18" t="str">
        <f t="shared" si="17"/>
        <v>NICOLAS AQUINO</v>
      </c>
      <c r="Q16" s="17" t="str">
        <f>IF(P16&lt;&gt;"",VLOOKUP(P16,LISTAS!$F$6:$G$1106,2,0),"")</f>
        <v>COLEGIO PETROPOLIS</v>
      </c>
      <c r="R16" s="72">
        <f t="shared" si="18"/>
        <v>1.0486111111111111E-4</v>
      </c>
      <c r="S16" s="18">
        <f t="shared" si="12"/>
        <v>240</v>
      </c>
      <c r="T16" s="18">
        <f t="shared" si="19"/>
        <v>240</v>
      </c>
    </row>
    <row r="17" spans="2:20" ht="18.75" customHeight="1" x14ac:dyDescent="0.25">
      <c r="B17" s="54" t="s">
        <v>197</v>
      </c>
      <c r="C17" s="16" t="str">
        <f>IF(B17="","",VLOOKUP(B17,LISTAS!$F$6:$G$1106,2,0))</f>
        <v>COLÉGIO ARBOS - UNIDADE SANTO ANDRÉ</v>
      </c>
      <c r="D17" s="74">
        <v>1.0555555555555554E-4</v>
      </c>
      <c r="F17" s="11">
        <f t="shared" si="2"/>
        <v>1.0555555555555554E-4</v>
      </c>
      <c r="G17" s="61">
        <f>IF(F17=LISTAS!$D$15,"",F17)</f>
        <v>1.0555555555555554E-4</v>
      </c>
      <c r="H17" s="49" t="str">
        <f t="shared" si="3"/>
        <v>DANIEL BOESE</v>
      </c>
      <c r="I17" s="49" t="str">
        <f t="shared" si="4"/>
        <v>COLÉGIO ARBOS - UNIDADE SANTO ANDRÉ</v>
      </c>
      <c r="J17" s="11">
        <f t="shared" si="5"/>
        <v>1.0555555555555554E-4</v>
      </c>
      <c r="K17" s="11">
        <f t="shared" si="6"/>
        <v>1.0555555555555554E-4</v>
      </c>
      <c r="L17" s="66">
        <f t="shared" si="7"/>
        <v>1.0555555555555554E-4</v>
      </c>
      <c r="M17" s="50">
        <f t="shared" si="8"/>
        <v>9</v>
      </c>
      <c r="N17" s="50"/>
      <c r="O17" s="17">
        <f t="shared" si="9"/>
        <v>9</v>
      </c>
      <c r="P17" s="18" t="str">
        <f t="shared" si="17"/>
        <v>DANIEL BOESE</v>
      </c>
      <c r="Q17" s="17" t="str">
        <f>IF(P17&lt;&gt;"",VLOOKUP(P17,LISTAS!$F$6:$G$1106,2,0),"")</f>
        <v>COLÉGIO ARBOS - UNIDADE SANTO ANDRÉ</v>
      </c>
      <c r="R17" s="72">
        <f t="shared" si="18"/>
        <v>1.0555555555555554E-4</v>
      </c>
      <c r="S17" s="18">
        <f t="shared" si="12"/>
        <v>200</v>
      </c>
      <c r="T17" s="18">
        <f t="shared" si="19"/>
        <v>200</v>
      </c>
    </row>
    <row r="18" spans="2:20" ht="18.75" customHeight="1" x14ac:dyDescent="0.25">
      <c r="B18" s="54" t="s">
        <v>188</v>
      </c>
      <c r="C18" s="16" t="str">
        <f>IF(B18="","",VLOOKUP(B18,LISTAS!$F$6:$G$1106,2,0))</f>
        <v>COLEGIO PETROPOLIS</v>
      </c>
      <c r="D18" s="74">
        <v>1.0601851851851851E-4</v>
      </c>
      <c r="F18" s="11">
        <f t="shared" si="2"/>
        <v>1.0601851851851851E-4</v>
      </c>
      <c r="G18" s="61">
        <f>IF(F18=LISTAS!$D$15,"",F18)</f>
        <v>1.0601851851851851E-4</v>
      </c>
      <c r="H18" s="49" t="str">
        <f t="shared" si="3"/>
        <v>ENZO NAKAMURA JORDÃO</v>
      </c>
      <c r="I18" s="49" t="str">
        <f t="shared" si="4"/>
        <v>COLEGIO PETROPOLIS</v>
      </c>
      <c r="J18" s="11">
        <f t="shared" si="5"/>
        <v>1.0601851851851851E-4</v>
      </c>
      <c r="K18" s="11">
        <f t="shared" si="6"/>
        <v>1.0601851851851851E-4</v>
      </c>
      <c r="L18" s="66">
        <f t="shared" si="7"/>
        <v>1.0601851851851851E-4</v>
      </c>
      <c r="M18" s="50">
        <f t="shared" si="8"/>
        <v>10</v>
      </c>
      <c r="N18" s="50"/>
      <c r="O18" s="17">
        <f t="shared" si="9"/>
        <v>10</v>
      </c>
      <c r="P18" s="18" t="str">
        <f t="shared" si="17"/>
        <v>ENZO NAKAMURA JORDÃO</v>
      </c>
      <c r="Q18" s="17" t="str">
        <f>IF(P18&lt;&gt;"",VLOOKUP(P18,LISTAS!$F$6:$G$1106,2,0),"")</f>
        <v>COLEGIO PETROPOLIS</v>
      </c>
      <c r="R18" s="72">
        <f t="shared" si="18"/>
        <v>1.0601851851851851E-4</v>
      </c>
      <c r="S18" s="18">
        <f t="shared" si="12"/>
        <v>200</v>
      </c>
      <c r="T18" s="18">
        <f t="shared" si="19"/>
        <v>200</v>
      </c>
    </row>
    <row r="19" spans="2:20" ht="18.75" customHeight="1" x14ac:dyDescent="0.25">
      <c r="B19" s="54" t="s">
        <v>195</v>
      </c>
      <c r="C19" s="16" t="str">
        <f>IF(B19="","",VLOOKUP(B19,LISTAS!$F$6:$G$1106,2,0))</f>
        <v>COLÉGIO ARBOS - SÃO CAETANO DO SUL</v>
      </c>
      <c r="D19" s="74">
        <v>1.0659722222222223E-4</v>
      </c>
      <c r="F19" s="11">
        <f t="shared" si="2"/>
        <v>1.0659722222222223E-4</v>
      </c>
      <c r="G19" s="61">
        <f>IF(F19=LISTAS!$D$15,"",F19)</f>
        <v>1.0659722222222223E-4</v>
      </c>
      <c r="H19" s="49" t="str">
        <f t="shared" si="3"/>
        <v>IURI WAHHAB OKINO</v>
      </c>
      <c r="I19" s="49" t="str">
        <f t="shared" si="4"/>
        <v>COLÉGIO ARBOS - SÃO CAETANO DO SUL</v>
      </c>
      <c r="J19" s="11">
        <f t="shared" si="5"/>
        <v>1.0659722222222223E-4</v>
      </c>
      <c r="K19" s="11">
        <f t="shared" si="6"/>
        <v>1.0659722222222223E-4</v>
      </c>
      <c r="L19" s="66">
        <f t="shared" si="7"/>
        <v>1.0659722222222223E-4</v>
      </c>
      <c r="M19" s="50">
        <f t="shared" si="8"/>
        <v>11</v>
      </c>
      <c r="N19" s="50"/>
      <c r="O19" s="17">
        <f t="shared" si="9"/>
        <v>11</v>
      </c>
      <c r="P19" s="18" t="str">
        <f t="shared" si="17"/>
        <v>IURI WAHHAB OKINO</v>
      </c>
      <c r="Q19" s="17" t="str">
        <f>IF(P19&lt;&gt;"",VLOOKUP(P19,LISTAS!$F$6:$G$1106,2,0),"")</f>
        <v>COLÉGIO ARBOS - SÃO CAETANO DO SUL</v>
      </c>
      <c r="R19" s="72">
        <f t="shared" si="18"/>
        <v>1.0659722222222223E-4</v>
      </c>
      <c r="S19" s="18">
        <f t="shared" si="12"/>
        <v>200</v>
      </c>
      <c r="T19" s="18">
        <f t="shared" si="19"/>
        <v>200</v>
      </c>
    </row>
    <row r="20" spans="2:20" ht="18.75" customHeight="1" x14ac:dyDescent="0.25">
      <c r="B20" s="54" t="s">
        <v>190</v>
      </c>
      <c r="C20" s="16" t="str">
        <f>IF(B20="","",VLOOKUP(B20,LISTAS!$F$6:$G$1106,2,0))</f>
        <v>COLEGIO PETROPOLIS</v>
      </c>
      <c r="D20" s="74">
        <v>1.0671296296296297E-4</v>
      </c>
      <c r="F20" s="11">
        <f t="shared" si="2"/>
        <v>1.0671296296296297E-4</v>
      </c>
      <c r="G20" s="61">
        <f>IF(F20=LISTAS!$D$15,"",F20)</f>
        <v>1.0671296296296297E-4</v>
      </c>
      <c r="H20" s="49" t="str">
        <f t="shared" si="3"/>
        <v>PEDRO TIEZZI GARCIA</v>
      </c>
      <c r="I20" s="49" t="str">
        <f t="shared" si="4"/>
        <v>COLEGIO PETROPOLIS</v>
      </c>
      <c r="J20" s="11">
        <f t="shared" si="5"/>
        <v>1.0671296296296297E-4</v>
      </c>
      <c r="K20" s="11">
        <f t="shared" si="6"/>
        <v>1.0671296296296297E-4</v>
      </c>
      <c r="L20" s="66">
        <f t="shared" si="7"/>
        <v>1.0671296296296297E-4</v>
      </c>
      <c r="M20" s="50">
        <f t="shared" si="8"/>
        <v>12</v>
      </c>
      <c r="N20" s="50"/>
      <c r="O20" s="17">
        <f t="shared" si="9"/>
        <v>12</v>
      </c>
      <c r="P20" s="18" t="str">
        <f t="shared" si="17"/>
        <v>PEDRO TIEZZI GARCIA</v>
      </c>
      <c r="Q20" s="17" t="str">
        <f>IF(P20&lt;&gt;"",VLOOKUP(P20,LISTAS!$F$6:$G$1106,2,0),"")</f>
        <v>COLEGIO PETROPOLIS</v>
      </c>
      <c r="R20" s="72">
        <f t="shared" si="18"/>
        <v>1.0671296296296297E-4</v>
      </c>
      <c r="S20" s="18">
        <f t="shared" si="12"/>
        <v>200</v>
      </c>
      <c r="T20" s="18">
        <f t="shared" si="19"/>
        <v>200</v>
      </c>
    </row>
    <row r="21" spans="2:20" ht="18.75" customHeight="1" x14ac:dyDescent="0.25">
      <c r="B21" s="54" t="s">
        <v>214</v>
      </c>
      <c r="C21" s="16" t="str">
        <f>IF(B21="","",VLOOKUP(B21,LISTAS!$F$6:$G$1106,2,0))</f>
        <v>LICEU JARDIM</v>
      </c>
      <c r="D21" s="74">
        <v>1.0925925925925925E-4</v>
      </c>
      <c r="F21" s="11">
        <f t="shared" si="2"/>
        <v>1.0925925925925925E-4</v>
      </c>
      <c r="G21" s="61">
        <f>IF(F21=LISTAS!$D$15,"",F21)</f>
        <v>1.0925925925925925E-4</v>
      </c>
      <c r="H21" s="49" t="str">
        <f t="shared" si="3"/>
        <v>LUCAS KANASHIRO</v>
      </c>
      <c r="I21" s="49" t="str">
        <f t="shared" si="4"/>
        <v>LICEU JARDIM</v>
      </c>
      <c r="J21" s="11">
        <f t="shared" si="5"/>
        <v>1.0925925925925925E-4</v>
      </c>
      <c r="K21" s="11">
        <f t="shared" si="6"/>
        <v>1.0925925925925925E-4</v>
      </c>
      <c r="L21" s="66">
        <f t="shared" si="7"/>
        <v>1.0925925925925925E-4</v>
      </c>
      <c r="M21" s="50">
        <f t="shared" si="8"/>
        <v>13</v>
      </c>
      <c r="N21" s="50"/>
      <c r="O21" s="17">
        <f t="shared" si="9"/>
        <v>13</v>
      </c>
      <c r="P21" s="18" t="str">
        <f t="shared" si="17"/>
        <v>LUCAS KANASHIRO</v>
      </c>
      <c r="Q21" s="17" t="str">
        <f>IF(P21&lt;&gt;"",VLOOKUP(P21,LISTAS!$F$6:$G$1106,2,0),"")</f>
        <v>LICEU JARDIM</v>
      </c>
      <c r="R21" s="72">
        <f t="shared" si="18"/>
        <v>1.0925925925925925E-4</v>
      </c>
      <c r="S21" s="18">
        <f t="shared" si="12"/>
        <v>200</v>
      </c>
      <c r="T21" s="18">
        <f t="shared" si="19"/>
        <v>200</v>
      </c>
    </row>
    <row r="22" spans="2:20" ht="18.75" customHeight="1" x14ac:dyDescent="0.25">
      <c r="B22" s="54" t="s">
        <v>180</v>
      </c>
      <c r="C22" s="16" t="str">
        <f>IF(B22="","",VLOOKUP(B22,LISTAS!$F$6:$G$1106,2,0))</f>
        <v>CCDA - COLÉGIO CARLOS DRUMMOND DE ANDRADE</v>
      </c>
      <c r="D22" s="74">
        <v>1.0960648148148148E-4</v>
      </c>
      <c r="F22" s="11">
        <f t="shared" si="2"/>
        <v>1.0960648148148148E-4</v>
      </c>
      <c r="G22" s="61">
        <f>IF(F22=LISTAS!$D$15,"",F22)</f>
        <v>1.0960648148148148E-4</v>
      </c>
      <c r="H22" s="49" t="str">
        <f t="shared" si="3"/>
        <v>EDUARDO AKIRA VELOSO KOKUBO</v>
      </c>
      <c r="I22" s="49" t="str">
        <f t="shared" si="4"/>
        <v>CCDA - COLÉGIO CARLOS DRUMMOND DE ANDRADE</v>
      </c>
      <c r="J22" s="11">
        <f t="shared" si="5"/>
        <v>1.0960648148148148E-4</v>
      </c>
      <c r="K22" s="11">
        <f t="shared" si="6"/>
        <v>1.0960648148148148E-4</v>
      </c>
      <c r="L22" s="66">
        <f t="shared" si="7"/>
        <v>1.0960648148148148E-4</v>
      </c>
      <c r="M22" s="50">
        <f t="shared" si="8"/>
        <v>14</v>
      </c>
      <c r="N22" s="50"/>
      <c r="O22" s="17">
        <f t="shared" si="9"/>
        <v>14</v>
      </c>
      <c r="P22" s="18" t="str">
        <f t="shared" si="17"/>
        <v>EDUARDO AKIRA VELOSO KOKUBO</v>
      </c>
      <c r="Q22" s="17" t="str">
        <f>IF(P22&lt;&gt;"",VLOOKUP(P22,LISTAS!$F$6:$G$1106,2,0),"")</f>
        <v>CCDA - COLÉGIO CARLOS DRUMMOND DE ANDRADE</v>
      </c>
      <c r="R22" s="72">
        <f t="shared" si="18"/>
        <v>1.0960648148148148E-4</v>
      </c>
      <c r="S22" s="18">
        <f t="shared" si="12"/>
        <v>200</v>
      </c>
      <c r="T22" s="18">
        <f t="shared" si="19"/>
        <v>200</v>
      </c>
    </row>
    <row r="23" spans="2:20" ht="18.75" customHeight="1" x14ac:dyDescent="0.25">
      <c r="B23" s="54" t="s">
        <v>196</v>
      </c>
      <c r="C23" s="16" t="str">
        <f>IF(B23="","",VLOOKUP(B23,LISTAS!$F$6:$G$1106,2,0))</f>
        <v>COLÉGIO ARBOS - SÃO CAETANO DO SUL</v>
      </c>
      <c r="D23" s="74">
        <v>1.0972222222222222E-4</v>
      </c>
      <c r="F23" s="11">
        <f t="shared" si="2"/>
        <v>1.0972222222222222E-4</v>
      </c>
      <c r="G23" s="61">
        <f>IF(F23=LISTAS!$D$15,"",F23)</f>
        <v>1.0972222222222222E-4</v>
      </c>
      <c r="H23" s="49" t="str">
        <f t="shared" si="3"/>
        <v>MIGUEL VASCONCELLOS STANGUINI</v>
      </c>
      <c r="I23" s="49" t="str">
        <f t="shared" si="4"/>
        <v>COLÉGIO ARBOS - SÃO CAETANO DO SUL</v>
      </c>
      <c r="J23" s="11">
        <f t="shared" si="5"/>
        <v>1.0972222222222222E-4</v>
      </c>
      <c r="K23" s="11">
        <f t="shared" si="6"/>
        <v>1.0972222222222222E-4</v>
      </c>
      <c r="L23" s="66">
        <f t="shared" si="7"/>
        <v>1.0972222222222222E-4</v>
      </c>
      <c r="M23" s="50">
        <f t="shared" si="8"/>
        <v>15</v>
      </c>
      <c r="N23" s="50"/>
      <c r="O23" s="17">
        <f t="shared" si="9"/>
        <v>15</v>
      </c>
      <c r="P23" s="18" t="str">
        <f t="shared" si="17"/>
        <v>MIGUEL VASCONCELLOS STANGUINI</v>
      </c>
      <c r="Q23" s="17" t="str">
        <f>IF(P23&lt;&gt;"",VLOOKUP(P23,LISTAS!$F$6:$G$1106,2,0),"")</f>
        <v>COLÉGIO ARBOS - SÃO CAETANO DO SUL</v>
      </c>
      <c r="R23" s="72">
        <f t="shared" si="18"/>
        <v>1.0972222222222222E-4</v>
      </c>
      <c r="S23" s="18">
        <f t="shared" si="12"/>
        <v>200</v>
      </c>
      <c r="T23" s="18">
        <f t="shared" si="19"/>
        <v>200</v>
      </c>
    </row>
    <row r="24" spans="2:20" ht="18.75" customHeight="1" x14ac:dyDescent="0.25">
      <c r="B24" s="54" t="s">
        <v>228</v>
      </c>
      <c r="C24" s="16" t="str">
        <f>IF(B24="","",VLOOKUP(B24,LISTAS!$F$6:$G$1106,2,0))</f>
        <v>PEN LIFE</v>
      </c>
      <c r="D24" s="74">
        <v>1.1006944444444444E-4</v>
      </c>
      <c r="F24" s="11">
        <f t="shared" si="2"/>
        <v>1.1006944444444444E-4</v>
      </c>
      <c r="G24" s="61">
        <f>IF(F24=LISTAS!$D$15,"",F24)</f>
        <v>1.1006944444444444E-4</v>
      </c>
      <c r="H24" s="49" t="str">
        <f t="shared" si="3"/>
        <v>PEDRO NOAH SANTOS LIMA</v>
      </c>
      <c r="I24" s="49" t="str">
        <f t="shared" si="4"/>
        <v>PEN LIFE</v>
      </c>
      <c r="J24" s="11">
        <f t="shared" si="5"/>
        <v>1.1006944444444444E-4</v>
      </c>
      <c r="K24" s="11">
        <f t="shared" si="6"/>
        <v>1.1006944444444444E-4</v>
      </c>
      <c r="L24" s="66">
        <f t="shared" si="7"/>
        <v>1.1006944444444444E-4</v>
      </c>
      <c r="M24" s="50">
        <f t="shared" si="8"/>
        <v>16</v>
      </c>
      <c r="N24" s="50"/>
      <c r="O24" s="17">
        <f t="shared" si="9"/>
        <v>16</v>
      </c>
      <c r="P24" s="18" t="str">
        <f t="shared" si="17"/>
        <v>PEDRO NOAH SANTOS LIMA</v>
      </c>
      <c r="Q24" s="17" t="str">
        <f>IF(P24&lt;&gt;"",VLOOKUP(P24,LISTAS!$F$6:$G$1106,2,0),"")</f>
        <v>PEN LIFE</v>
      </c>
      <c r="R24" s="72">
        <f t="shared" si="18"/>
        <v>1.1006944444444444E-4</v>
      </c>
      <c r="S24" s="18">
        <f t="shared" si="12"/>
        <v>200</v>
      </c>
      <c r="T24" s="18">
        <f t="shared" si="19"/>
        <v>200</v>
      </c>
    </row>
    <row r="25" spans="2:20" ht="18.75" customHeight="1" x14ac:dyDescent="0.25">
      <c r="B25" s="54" t="s">
        <v>226</v>
      </c>
      <c r="C25" s="16" t="str">
        <f>IF(B25="","",VLOOKUP(B25,LISTAS!$F$6:$G$1106,2,0))</f>
        <v>PEN LIFE</v>
      </c>
      <c r="D25" s="74">
        <v>1.1030092592592592E-4</v>
      </c>
      <c r="F25" s="11">
        <f t="shared" si="2"/>
        <v>1.1030092592592592E-4</v>
      </c>
      <c r="G25" s="61">
        <f>IF(F25=LISTAS!$D$15,"",F25)</f>
        <v>1.1030092592592592E-4</v>
      </c>
      <c r="H25" s="49" t="str">
        <f t="shared" si="3"/>
        <v>MURILO RIBEIRO MARÇOLA</v>
      </c>
      <c r="I25" s="49" t="str">
        <f t="shared" si="4"/>
        <v>PEN LIFE</v>
      </c>
      <c r="J25" s="11">
        <f t="shared" si="5"/>
        <v>1.1030092592592592E-4</v>
      </c>
      <c r="K25" s="11">
        <f t="shared" si="6"/>
        <v>1.1030092592592592E-4</v>
      </c>
      <c r="L25" s="66">
        <f t="shared" si="7"/>
        <v>1.1030092592592592E-4</v>
      </c>
      <c r="M25" s="50">
        <f t="shared" si="8"/>
        <v>17</v>
      </c>
      <c r="N25" s="50"/>
      <c r="O25" s="17">
        <f t="shared" si="9"/>
        <v>17</v>
      </c>
      <c r="P25" s="18" t="str">
        <f t="shared" si="17"/>
        <v>MURILO RIBEIRO MARÇOLA</v>
      </c>
      <c r="Q25" s="17" t="str">
        <f>IF(P25&lt;&gt;"",VLOOKUP(P25,LISTAS!$F$6:$G$1106,2,0),"")</f>
        <v>PEN LIFE</v>
      </c>
      <c r="R25" s="72">
        <f t="shared" si="18"/>
        <v>1.1030092592592592E-4</v>
      </c>
      <c r="S25" s="18" t="str">
        <f t="shared" si="12"/>
        <v/>
      </c>
      <c r="T25" s="18" t="str">
        <f t="shared" si="19"/>
        <v/>
      </c>
    </row>
    <row r="26" spans="2:20" ht="18.75" customHeight="1" x14ac:dyDescent="0.25">
      <c r="B26" s="54" t="s">
        <v>219</v>
      </c>
      <c r="C26" s="16" t="str">
        <f>IF(B26="","",VLOOKUP(B26,LISTAS!$F$6:$G$1106,2,0))</f>
        <v>PEN LIFE</v>
      </c>
      <c r="D26" s="74">
        <v>1.1041666666666666E-4</v>
      </c>
      <c r="F26" s="11">
        <f t="shared" si="2"/>
        <v>1.1041666666666666E-4</v>
      </c>
      <c r="G26" s="61">
        <f>IF(F26=LISTAS!$D$15,"",F26)</f>
        <v>1.1041666666666666E-4</v>
      </c>
      <c r="H26" s="49" t="str">
        <f t="shared" si="3"/>
        <v>ENZO MICHELETO</v>
      </c>
      <c r="I26" s="49" t="str">
        <f t="shared" si="4"/>
        <v>PEN LIFE</v>
      </c>
      <c r="J26" s="11">
        <f t="shared" si="5"/>
        <v>1.1041666666666666E-4</v>
      </c>
      <c r="K26" s="11">
        <f t="shared" si="6"/>
        <v>1.1041666666666666E-4</v>
      </c>
      <c r="L26" s="66">
        <f t="shared" si="7"/>
        <v>1.1041666666666666E-4</v>
      </c>
      <c r="M26" s="50">
        <f t="shared" si="8"/>
        <v>18</v>
      </c>
      <c r="N26" s="50"/>
      <c r="O26" s="17">
        <f t="shared" si="9"/>
        <v>18</v>
      </c>
      <c r="P26" s="18" t="str">
        <f t="shared" si="17"/>
        <v>ENZO MICHELETO</v>
      </c>
      <c r="Q26" s="17" t="str">
        <f>IF(P26&lt;&gt;"",VLOOKUP(P26,LISTAS!$F$6:$G$1106,2,0),"")</f>
        <v>PEN LIFE</v>
      </c>
      <c r="R26" s="72">
        <f t="shared" si="18"/>
        <v>1.1041666666666666E-4</v>
      </c>
      <c r="S26" s="18" t="str">
        <f t="shared" si="12"/>
        <v/>
      </c>
      <c r="T26" s="18" t="str">
        <f t="shared" si="19"/>
        <v/>
      </c>
    </row>
    <row r="27" spans="2:20" ht="18.75" customHeight="1" x14ac:dyDescent="0.25">
      <c r="B27" s="54" t="s">
        <v>182</v>
      </c>
      <c r="C27" s="16" t="str">
        <f>IF(B27="","",VLOOKUP(B27,LISTAS!$F$6:$G$1106,2,0))</f>
        <v>CCDA - COLÉGIO CARLOS DRUMMOND DE ANDRADE</v>
      </c>
      <c r="D27" s="74">
        <v>1.1053240740740742E-4</v>
      </c>
      <c r="F27" s="11">
        <f t="shared" si="2"/>
        <v>1.1053240740740742E-4</v>
      </c>
      <c r="G27" s="61">
        <f>IF(F27=LISTAS!$D$15,"",F27)</f>
        <v>1.1053240740740742E-4</v>
      </c>
      <c r="H27" s="49" t="str">
        <f t="shared" si="3"/>
        <v>RAFAEL MARQUES PREVIATO</v>
      </c>
      <c r="I27" s="49" t="str">
        <f t="shared" si="4"/>
        <v>CCDA - COLÉGIO CARLOS DRUMMOND DE ANDRADE</v>
      </c>
      <c r="J27" s="11">
        <f t="shared" si="5"/>
        <v>1.1053240740740742E-4</v>
      </c>
      <c r="K27" s="11">
        <f t="shared" si="6"/>
        <v>1.1053240740740742E-4</v>
      </c>
      <c r="L27" s="66">
        <f t="shared" si="7"/>
        <v>1.1053240740740742E-4</v>
      </c>
      <c r="M27" s="50">
        <f t="shared" si="8"/>
        <v>19</v>
      </c>
      <c r="N27" s="50"/>
      <c r="O27" s="17">
        <f t="shared" si="9"/>
        <v>19</v>
      </c>
      <c r="P27" s="18" t="str">
        <f t="shared" si="17"/>
        <v>RAFAEL MARQUES PREVIATO</v>
      </c>
      <c r="Q27" s="17" t="str">
        <f>IF(P27&lt;&gt;"",VLOOKUP(P27,LISTAS!$F$6:$G$1106,2,0),"")</f>
        <v>CCDA - COLÉGIO CARLOS DRUMMOND DE ANDRADE</v>
      </c>
      <c r="R27" s="72">
        <f t="shared" si="18"/>
        <v>1.1053240740740742E-4</v>
      </c>
      <c r="S27" s="18" t="str">
        <f t="shared" si="12"/>
        <v/>
      </c>
      <c r="T27" s="18" t="str">
        <f t="shared" si="19"/>
        <v/>
      </c>
    </row>
    <row r="28" spans="2:20" ht="18.75" customHeight="1" x14ac:dyDescent="0.25">
      <c r="B28" s="54" t="s">
        <v>183</v>
      </c>
      <c r="C28" s="16" t="str">
        <f>IF(B28="","",VLOOKUP(B28,LISTAS!$F$6:$G$1106,2,0))</f>
        <v>CCDA - COLÉGIO CARLOS DRUMMOND DE ANDRADE</v>
      </c>
      <c r="D28" s="74">
        <v>1.1064814814814816E-4</v>
      </c>
      <c r="F28" s="11">
        <f t="shared" si="2"/>
        <v>1.1064814814814816E-4</v>
      </c>
      <c r="G28" s="61">
        <f>IF(F28=LISTAS!$D$15,"",F28)</f>
        <v>1.1064814814814816E-4</v>
      </c>
      <c r="H28" s="49" t="str">
        <f t="shared" si="3"/>
        <v>VICTOR LUCCA DE OLIVEIRA SOUSA</v>
      </c>
      <c r="I28" s="49" t="str">
        <f t="shared" si="4"/>
        <v>CCDA - COLÉGIO CARLOS DRUMMOND DE ANDRADE</v>
      </c>
      <c r="J28" s="11">
        <f t="shared" si="5"/>
        <v>1.1064814814814816E-4</v>
      </c>
      <c r="K28" s="11">
        <f t="shared" si="6"/>
        <v>1.1064814814814816E-4</v>
      </c>
      <c r="L28" s="66">
        <f t="shared" si="7"/>
        <v>1.1064814814814816E-4</v>
      </c>
      <c r="M28" s="50">
        <f t="shared" si="8"/>
        <v>20</v>
      </c>
      <c r="N28" s="50"/>
      <c r="O28" s="17">
        <f t="shared" si="9"/>
        <v>20</v>
      </c>
      <c r="P28" s="18" t="str">
        <f t="shared" si="17"/>
        <v>VICTOR LUCCA DE OLIVEIRA SOUSA</v>
      </c>
      <c r="Q28" s="17" t="str">
        <f>IF(P28&lt;&gt;"",VLOOKUP(P28,LISTAS!$F$6:$G$1106,2,0),"")</f>
        <v>CCDA - COLÉGIO CARLOS DRUMMOND DE ANDRADE</v>
      </c>
      <c r="R28" s="72">
        <f t="shared" si="18"/>
        <v>1.1064814814814816E-4</v>
      </c>
      <c r="S28" s="18" t="str">
        <f t="shared" si="12"/>
        <v/>
      </c>
      <c r="T28" s="18" t="str">
        <f t="shared" si="19"/>
        <v/>
      </c>
    </row>
    <row r="29" spans="2:20" ht="18.75" customHeight="1" x14ac:dyDescent="0.25">
      <c r="B29" s="54" t="s">
        <v>202</v>
      </c>
      <c r="C29" s="16" t="str">
        <f>IF(B29="","",VLOOKUP(B29,LISTAS!$F$6:$G$1106,2,0))</f>
        <v>ESCOLA STAGIUM</v>
      </c>
      <c r="D29" s="74">
        <v>1.111111111111111E-4</v>
      </c>
      <c r="F29" s="11">
        <f t="shared" si="2"/>
        <v>1.111111111111111E-4</v>
      </c>
      <c r="G29" s="61">
        <f>IF(F29=LISTAS!$D$15,"",F29)</f>
        <v>1.111111111111111E-4</v>
      </c>
      <c r="H29" s="49" t="str">
        <f t="shared" si="3"/>
        <v>ARTHUR PIRES FREGATTI</v>
      </c>
      <c r="I29" s="49" t="str">
        <f t="shared" si="4"/>
        <v>ESCOLA STAGIUM</v>
      </c>
      <c r="J29" s="11">
        <f t="shared" si="5"/>
        <v>1.111111111111111E-4</v>
      </c>
      <c r="K29" s="11">
        <f t="shared" si="6"/>
        <v>1.111111111111111E-4</v>
      </c>
      <c r="L29" s="66">
        <f t="shared" si="7"/>
        <v>1.111111111111111E-4</v>
      </c>
      <c r="M29" s="50">
        <f t="shared" si="8"/>
        <v>21</v>
      </c>
      <c r="N29" s="50"/>
      <c r="O29" s="17">
        <f t="shared" si="9"/>
        <v>21</v>
      </c>
      <c r="P29" s="18" t="str">
        <f t="shared" si="17"/>
        <v>ARTHUR PIRES FREGATTI</v>
      </c>
      <c r="Q29" s="17" t="str">
        <f>IF(P29&lt;&gt;"",VLOOKUP(P29,LISTAS!$F$6:$G$1106,2,0),"")</f>
        <v>ESCOLA STAGIUM</v>
      </c>
      <c r="R29" s="72">
        <f t="shared" si="18"/>
        <v>1.111111111111111E-4</v>
      </c>
      <c r="S29" s="18" t="str">
        <f t="shared" si="12"/>
        <v/>
      </c>
      <c r="T29" s="18" t="str">
        <f t="shared" si="19"/>
        <v/>
      </c>
    </row>
    <row r="30" spans="2:20" ht="18.75" customHeight="1" x14ac:dyDescent="0.25">
      <c r="B30" s="54" t="s">
        <v>217</v>
      </c>
      <c r="C30" s="16" t="str">
        <f>IF(B30="","",VLOOKUP(B30,LISTAS!$F$6:$G$1106,2,0))</f>
        <v>LICEU JARDIM</v>
      </c>
      <c r="D30" s="74">
        <v>1.1134259259259258E-4</v>
      </c>
      <c r="F30" s="11">
        <f t="shared" si="2"/>
        <v>1.1134259259259258E-4</v>
      </c>
      <c r="G30" s="61">
        <f>IF(F30=LISTAS!$D$15,"",F30)</f>
        <v>1.1134259259259258E-4</v>
      </c>
      <c r="H30" s="49" t="str">
        <f t="shared" si="3"/>
        <v>TEO GUIRELLI</v>
      </c>
      <c r="I30" s="49" t="str">
        <f t="shared" si="4"/>
        <v>LICEU JARDIM</v>
      </c>
      <c r="J30" s="11">
        <f t="shared" si="5"/>
        <v>1.1134259259259258E-4</v>
      </c>
      <c r="K30" s="11">
        <f t="shared" si="6"/>
        <v>1.1134259259259258E-4</v>
      </c>
      <c r="L30" s="66">
        <f t="shared" si="7"/>
        <v>1.1134259259259258E-4</v>
      </c>
      <c r="M30" s="50">
        <f t="shared" si="8"/>
        <v>22</v>
      </c>
      <c r="N30" s="50"/>
      <c r="O30" s="17">
        <f t="shared" si="9"/>
        <v>22</v>
      </c>
      <c r="P30" s="18" t="str">
        <f t="shared" si="17"/>
        <v>TEO GUIRELLI</v>
      </c>
      <c r="Q30" s="17" t="str">
        <f>IF(P30&lt;&gt;"",VLOOKUP(P30,LISTAS!$F$6:$G$1106,2,0),"")</f>
        <v>LICEU JARDIM</v>
      </c>
      <c r="R30" s="72">
        <f t="shared" si="18"/>
        <v>1.1134259259259258E-4</v>
      </c>
      <c r="S30" s="18" t="str">
        <f t="shared" si="12"/>
        <v/>
      </c>
      <c r="T30" s="18" t="str">
        <f t="shared" si="19"/>
        <v/>
      </c>
    </row>
    <row r="31" spans="2:20" ht="18.75" customHeight="1" x14ac:dyDescent="0.25">
      <c r="B31" s="54" t="s">
        <v>189</v>
      </c>
      <c r="C31" s="16" t="str">
        <f>IF(B31="","",VLOOKUP(B31,LISTAS!$F$6:$G$1106,2,0))</f>
        <v>COLEGIO PETROPOLIS</v>
      </c>
      <c r="D31" s="74">
        <v>1.1296296296296296E-4</v>
      </c>
      <c r="F31" s="11">
        <f t="shared" si="2"/>
        <v>1.1296296296296296E-4</v>
      </c>
      <c r="G31" s="61">
        <f>IF(F31=LISTAS!$D$15,"",F31)</f>
        <v>1.1296296296296296E-4</v>
      </c>
      <c r="H31" s="49" t="str">
        <f t="shared" si="3"/>
        <v>LUCA YUJI VOLPE FUGITA</v>
      </c>
      <c r="I31" s="49" t="str">
        <f t="shared" si="4"/>
        <v>COLEGIO PETROPOLIS</v>
      </c>
      <c r="J31" s="11">
        <f t="shared" si="5"/>
        <v>1.1296296296296296E-4</v>
      </c>
      <c r="K31" s="11">
        <f t="shared" si="6"/>
        <v>1.1296296296296296E-4</v>
      </c>
      <c r="L31" s="66">
        <f t="shared" si="7"/>
        <v>1.1296296296296296E-4</v>
      </c>
      <c r="M31" s="50">
        <f t="shared" si="8"/>
        <v>23</v>
      </c>
      <c r="N31" s="50"/>
      <c r="O31" s="17">
        <f t="shared" si="9"/>
        <v>23</v>
      </c>
      <c r="P31" s="18" t="str">
        <f t="shared" si="17"/>
        <v>LUCA YUJI VOLPE FUGITA</v>
      </c>
      <c r="Q31" s="17" t="str">
        <f>IF(P31&lt;&gt;"",VLOOKUP(P31,LISTAS!$F$6:$G$1106,2,0),"")</f>
        <v>COLEGIO PETROPOLIS</v>
      </c>
      <c r="R31" s="72">
        <f t="shared" si="18"/>
        <v>1.1296296296296296E-4</v>
      </c>
      <c r="S31" s="18" t="str">
        <f t="shared" si="12"/>
        <v/>
      </c>
      <c r="T31" s="18" t="str">
        <f t="shared" si="19"/>
        <v/>
      </c>
    </row>
    <row r="32" spans="2:20" ht="18.75" customHeight="1" x14ac:dyDescent="0.25">
      <c r="B32" s="54" t="s">
        <v>199</v>
      </c>
      <c r="C32" s="16" t="str">
        <f>IF(B32="","",VLOOKUP(B32,LISTAS!$F$6:$G$1106,2,0))</f>
        <v>COLÉGIO ARBOS - UNIDADE SANTO ANDRÉ</v>
      </c>
      <c r="D32" s="74">
        <v>1.1319444444444444E-4</v>
      </c>
      <c r="F32" s="11">
        <f t="shared" si="2"/>
        <v>1.1319444444444444E-4</v>
      </c>
      <c r="G32" s="61">
        <f>IF(F32=LISTAS!$D$15,"",F32)</f>
        <v>1.1319444444444444E-4</v>
      </c>
      <c r="H32" s="49" t="str">
        <f t="shared" si="3"/>
        <v>THIAGO MARANDOLA LIMA</v>
      </c>
      <c r="I32" s="49" t="str">
        <f t="shared" si="4"/>
        <v>COLÉGIO ARBOS - UNIDADE SANTO ANDRÉ</v>
      </c>
      <c r="J32" s="11">
        <f t="shared" si="5"/>
        <v>1.1319444444444444E-4</v>
      </c>
      <c r="K32" s="11">
        <f t="shared" si="6"/>
        <v>1.1319444444444444E-4</v>
      </c>
      <c r="L32" s="66">
        <f t="shared" si="7"/>
        <v>1.1319444444444444E-4</v>
      </c>
      <c r="M32" s="50">
        <f t="shared" si="8"/>
        <v>24</v>
      </c>
      <c r="N32" s="50"/>
      <c r="O32" s="17">
        <f t="shared" si="9"/>
        <v>24</v>
      </c>
      <c r="P32" s="18" t="str">
        <f t="shared" si="17"/>
        <v>THIAGO MARANDOLA LIMA</v>
      </c>
      <c r="Q32" s="17" t="str">
        <f>IF(P32&lt;&gt;"",VLOOKUP(P32,LISTAS!$F$6:$G$1106,2,0),"")</f>
        <v>COLÉGIO ARBOS - UNIDADE SANTO ANDRÉ</v>
      </c>
      <c r="R32" s="72">
        <f t="shared" si="18"/>
        <v>1.1319444444444444E-4</v>
      </c>
      <c r="S32" s="18" t="str">
        <f t="shared" si="12"/>
        <v/>
      </c>
      <c r="T32" s="18" t="str">
        <f t="shared" si="19"/>
        <v/>
      </c>
    </row>
    <row r="33" spans="2:20" ht="18.75" customHeight="1" x14ac:dyDescent="0.25">
      <c r="B33" s="54" t="s">
        <v>211</v>
      </c>
      <c r="C33" s="16" t="str">
        <f>IF(B33="","",VLOOKUP(B33,LISTAS!$F$6:$G$1106,2,0))</f>
        <v>ESCOLA STAGIUM</v>
      </c>
      <c r="D33" s="74">
        <v>1.1354166666666667E-4</v>
      </c>
      <c r="F33" s="11">
        <f t="shared" si="2"/>
        <v>1.1354166666666667E-4</v>
      </c>
      <c r="G33" s="61">
        <f>IF(F33=LISTAS!$D$15,"",F33)</f>
        <v>1.1354166666666667E-4</v>
      </c>
      <c r="H33" s="49" t="str">
        <f t="shared" si="3"/>
        <v>RAFAEL LUZ E SANTOS</v>
      </c>
      <c r="I33" s="49" t="str">
        <f t="shared" si="4"/>
        <v>ESCOLA STAGIUM</v>
      </c>
      <c r="J33" s="11">
        <f t="shared" si="5"/>
        <v>1.1354166666666667E-4</v>
      </c>
      <c r="K33" s="11">
        <f t="shared" si="6"/>
        <v>1.1354166666666667E-4</v>
      </c>
      <c r="L33" s="66">
        <f t="shared" si="7"/>
        <v>1.1354166666666667E-4</v>
      </c>
      <c r="M33" s="50">
        <f t="shared" si="8"/>
        <v>25</v>
      </c>
      <c r="N33" s="50"/>
      <c r="O33" s="17">
        <f t="shared" si="9"/>
        <v>25</v>
      </c>
      <c r="P33" s="18" t="str">
        <f t="shared" si="17"/>
        <v>RAFAEL LUZ E SANTOS</v>
      </c>
      <c r="Q33" s="17" t="str">
        <f>IF(P33&lt;&gt;"",VLOOKUP(P33,LISTAS!$F$6:$G$1106,2,0),"")</f>
        <v>ESCOLA STAGIUM</v>
      </c>
      <c r="R33" s="72">
        <f t="shared" si="18"/>
        <v>1.1354166666666667E-4</v>
      </c>
      <c r="S33" s="18" t="str">
        <f t="shared" si="12"/>
        <v/>
      </c>
      <c r="T33" s="18" t="str">
        <f t="shared" si="19"/>
        <v/>
      </c>
    </row>
    <row r="34" spans="2:20" ht="18.75" customHeight="1" x14ac:dyDescent="0.25">
      <c r="B34" s="54" t="s">
        <v>210</v>
      </c>
      <c r="C34" s="16" t="str">
        <f>IF(B34="","",VLOOKUP(B34,LISTAS!$F$6:$G$1106,2,0))</f>
        <v>ESCOLA STAGIUM</v>
      </c>
      <c r="D34" s="74">
        <v>1.1365740740740741E-4</v>
      </c>
      <c r="F34" s="11">
        <f t="shared" si="2"/>
        <v>1.1365740740740741E-4</v>
      </c>
      <c r="G34" s="61">
        <f>IF(F34=LISTAS!$D$15,"",F34)</f>
        <v>1.1365740740740741E-4</v>
      </c>
      <c r="H34" s="49" t="str">
        <f t="shared" si="3"/>
        <v>PEDRO ROCHA DE LUCENA</v>
      </c>
      <c r="I34" s="49" t="str">
        <f t="shared" si="4"/>
        <v>ESCOLA STAGIUM</v>
      </c>
      <c r="J34" s="11">
        <f t="shared" si="5"/>
        <v>1.1365740740740741E-4</v>
      </c>
      <c r="K34" s="11">
        <f t="shared" si="6"/>
        <v>1.1365740740740741E-4</v>
      </c>
      <c r="L34" s="66">
        <f t="shared" si="7"/>
        <v>1.1365740740740741E-4</v>
      </c>
      <c r="M34" s="50">
        <f t="shared" si="8"/>
        <v>26</v>
      </c>
      <c r="N34" s="50"/>
      <c r="O34" s="17">
        <f t="shared" si="9"/>
        <v>26</v>
      </c>
      <c r="P34" s="18" t="str">
        <f t="shared" si="17"/>
        <v>PEDRO ROCHA DE LUCENA</v>
      </c>
      <c r="Q34" s="17" t="str">
        <f>IF(P34&lt;&gt;"",VLOOKUP(P34,LISTAS!$F$6:$G$1106,2,0),"")</f>
        <v>ESCOLA STAGIUM</v>
      </c>
      <c r="R34" s="72">
        <f t="shared" si="18"/>
        <v>1.1365740740740741E-4</v>
      </c>
      <c r="S34" s="18" t="str">
        <f t="shared" si="12"/>
        <v/>
      </c>
      <c r="T34" s="18" t="str">
        <f t="shared" si="19"/>
        <v/>
      </c>
    </row>
    <row r="35" spans="2:20" ht="18.75" customHeight="1" x14ac:dyDescent="0.25">
      <c r="B35" s="54" t="s">
        <v>192</v>
      </c>
      <c r="C35" s="16" t="str">
        <f>IF(B35="","",VLOOKUP(B35,LISTAS!$F$6:$G$1106,2,0))</f>
        <v>COLÉGIO ARBOS - SÃO CAETANO DO SUL</v>
      </c>
      <c r="D35" s="74">
        <v>1.1388888888888889E-4</v>
      </c>
      <c r="F35" s="11">
        <f t="shared" si="2"/>
        <v>1.1388888888888889E-4</v>
      </c>
      <c r="G35" s="61">
        <f>IF(F35=LISTAS!$D$15,"",F35)</f>
        <v>1.1388888888888889E-4</v>
      </c>
      <c r="H35" s="49" t="str">
        <f t="shared" si="3"/>
        <v>ARTHUR GRUTHNER COSTA</v>
      </c>
      <c r="I35" s="49" t="str">
        <f t="shared" si="4"/>
        <v>COLÉGIO ARBOS - SÃO CAETANO DO SUL</v>
      </c>
      <c r="J35" s="11">
        <f t="shared" si="5"/>
        <v>1.1388888888888889E-4</v>
      </c>
      <c r="K35" s="11">
        <f t="shared" si="6"/>
        <v>1.1388888888888889E-4</v>
      </c>
      <c r="L35" s="66">
        <f t="shared" si="7"/>
        <v>1.1388888888888889E-4</v>
      </c>
      <c r="M35" s="50">
        <f t="shared" si="8"/>
        <v>27</v>
      </c>
      <c r="N35" s="50"/>
      <c r="O35" s="17">
        <f t="shared" si="9"/>
        <v>27</v>
      </c>
      <c r="P35" s="18" t="str">
        <f t="shared" si="17"/>
        <v>ARTHUR GRUTHNER COSTA</v>
      </c>
      <c r="Q35" s="17" t="str">
        <f>IF(P35&lt;&gt;"",VLOOKUP(P35,LISTAS!$F$6:$G$1106,2,0),"")</f>
        <v>COLÉGIO ARBOS - SÃO CAETANO DO SUL</v>
      </c>
      <c r="R35" s="72">
        <f t="shared" si="18"/>
        <v>1.1388888888888889E-4</v>
      </c>
      <c r="S35" s="18" t="str">
        <f t="shared" si="12"/>
        <v/>
      </c>
      <c r="T35" s="18" t="str">
        <f t="shared" si="19"/>
        <v/>
      </c>
    </row>
    <row r="36" spans="2:20" ht="18.75" customHeight="1" x14ac:dyDescent="0.25">
      <c r="B36" s="54" t="s">
        <v>215</v>
      </c>
      <c r="C36" s="16" t="str">
        <f>IF(B36="","",VLOOKUP(B36,LISTAS!$F$6:$G$1106,2,0))</f>
        <v>LICEU JARDIM</v>
      </c>
      <c r="D36" s="74">
        <v>1.1400462962962963E-4</v>
      </c>
      <c r="F36" s="11">
        <f t="shared" si="2"/>
        <v>1.1400462962962963E-4</v>
      </c>
      <c r="G36" s="61">
        <f>IF(F36=LISTAS!$D$15,"",F36)</f>
        <v>1.1400462962962963E-4</v>
      </c>
      <c r="H36" s="49" t="str">
        <f t="shared" si="3"/>
        <v>PIETRO MARQUES</v>
      </c>
      <c r="I36" s="49" t="str">
        <f t="shared" si="4"/>
        <v>LICEU JARDIM</v>
      </c>
      <c r="J36" s="11">
        <f t="shared" si="5"/>
        <v>1.1400462962962963E-4</v>
      </c>
      <c r="K36" s="11">
        <f t="shared" si="6"/>
        <v>1.1400462962962963E-4</v>
      </c>
      <c r="L36" s="66">
        <f t="shared" si="7"/>
        <v>1.1400462962962963E-4</v>
      </c>
      <c r="M36" s="50">
        <f t="shared" si="8"/>
        <v>28</v>
      </c>
      <c r="N36" s="50"/>
      <c r="O36" s="17">
        <f t="shared" si="9"/>
        <v>28</v>
      </c>
      <c r="P36" s="18" t="str">
        <f t="shared" si="17"/>
        <v>PIETRO MARQUES</v>
      </c>
      <c r="Q36" s="17" t="str">
        <f>IF(P36&lt;&gt;"",VLOOKUP(P36,LISTAS!$F$6:$G$1106,2,0),"")</f>
        <v>LICEU JARDIM</v>
      </c>
      <c r="R36" s="72">
        <f t="shared" si="18"/>
        <v>1.1400462962962963E-4</v>
      </c>
      <c r="S36" s="18" t="str">
        <f t="shared" si="12"/>
        <v/>
      </c>
      <c r="T36" s="18" t="str">
        <f t="shared" si="19"/>
        <v/>
      </c>
    </row>
    <row r="37" spans="2:20" ht="18.75" customHeight="1" x14ac:dyDescent="0.25">
      <c r="B37" s="54" t="s">
        <v>222</v>
      </c>
      <c r="C37" s="16" t="str">
        <f>IF(B37="","",VLOOKUP(B37,LISTAS!$F$6:$G$1106,2,0))</f>
        <v>PEN LIFE</v>
      </c>
      <c r="D37" s="74">
        <v>1.1504629629629629E-4</v>
      </c>
      <c r="E37" s="4"/>
      <c r="F37" s="11">
        <f t="shared" si="2"/>
        <v>1.1504629629629629E-4</v>
      </c>
      <c r="G37" s="61">
        <f>IF(F37=LISTAS!$D$15,"",F37)</f>
        <v>1.1504629629629629E-4</v>
      </c>
      <c r="H37" s="49" t="str">
        <f t="shared" si="3"/>
        <v>LUCCA OLIVEIRA MENDONÇA</v>
      </c>
      <c r="I37" s="49" t="str">
        <f t="shared" si="4"/>
        <v>PEN LIFE</v>
      </c>
      <c r="J37" s="11">
        <f t="shared" si="5"/>
        <v>1.1504629629629629E-4</v>
      </c>
      <c r="K37" s="11">
        <f t="shared" si="6"/>
        <v>1.1504629629629629E-4</v>
      </c>
      <c r="L37" s="66">
        <f t="shared" si="7"/>
        <v>1.1504629629629629E-4</v>
      </c>
      <c r="M37" s="50">
        <f t="shared" si="8"/>
        <v>29</v>
      </c>
      <c r="N37" s="50"/>
      <c r="O37" s="17">
        <f t="shared" si="9"/>
        <v>29</v>
      </c>
      <c r="P37" s="18" t="str">
        <f t="shared" si="17"/>
        <v>LUCCA OLIVEIRA MENDONÇA</v>
      </c>
      <c r="Q37" s="17" t="str">
        <f>IF(P37&lt;&gt;"",VLOOKUP(P37,LISTAS!$F$6:$G$1106,2,0),"")</f>
        <v>PEN LIFE</v>
      </c>
      <c r="R37" s="72">
        <f t="shared" si="18"/>
        <v>1.1504629629629629E-4</v>
      </c>
      <c r="S37" s="18" t="str">
        <f t="shared" si="12"/>
        <v/>
      </c>
      <c r="T37" s="18" t="str">
        <f t="shared" si="19"/>
        <v/>
      </c>
    </row>
    <row r="38" spans="2:20" ht="18.75" customHeight="1" x14ac:dyDescent="0.25">
      <c r="B38" s="54" t="s">
        <v>184</v>
      </c>
      <c r="C38" s="16" t="str">
        <f>IF(B38="","",VLOOKUP(B38,LISTAS!$F$6:$G$1106,2,0))</f>
        <v>COLEGIO ARBOS SÃO BERNARDO</v>
      </c>
      <c r="D38" s="74">
        <v>1.1585648148148149E-4</v>
      </c>
      <c r="E38" s="4"/>
      <c r="F38" s="11">
        <f t="shared" si="2"/>
        <v>1.1585648148148149E-4</v>
      </c>
      <c r="G38" s="61">
        <f>IF(F38=LISTAS!$D$15,"",F38)</f>
        <v>1.1585648148148149E-4</v>
      </c>
      <c r="H38" s="49" t="str">
        <f t="shared" si="3"/>
        <v>OTÁVIO PAGLERANI MONTEIRO DE ANDRADE</v>
      </c>
      <c r="I38" s="49" t="str">
        <f t="shared" si="4"/>
        <v>COLEGIO ARBOS SÃO BERNARDO</v>
      </c>
      <c r="J38" s="11">
        <f t="shared" si="5"/>
        <v>1.1585648148148149E-4</v>
      </c>
      <c r="K38" s="11">
        <f t="shared" si="6"/>
        <v>1.1585648148148149E-4</v>
      </c>
      <c r="L38" s="66">
        <f t="shared" si="7"/>
        <v>1.1585648148148149E-4</v>
      </c>
      <c r="M38" s="50">
        <f t="shared" si="8"/>
        <v>30</v>
      </c>
      <c r="N38" s="50"/>
      <c r="O38" s="17">
        <f t="shared" si="9"/>
        <v>30</v>
      </c>
      <c r="P38" s="18" t="str">
        <f t="shared" si="17"/>
        <v>OTÁVIO PAGLERANI MONTEIRO DE ANDRADE</v>
      </c>
      <c r="Q38" s="17" t="str">
        <f>IF(P38&lt;&gt;"",VLOOKUP(P38,LISTAS!$F$6:$G$1106,2,0),"")</f>
        <v>COLEGIO ARBOS SÃO BERNARDO</v>
      </c>
      <c r="R38" s="72">
        <f t="shared" si="18"/>
        <v>1.1585648148148149E-4</v>
      </c>
      <c r="S38" s="18" t="str">
        <f t="shared" si="12"/>
        <v/>
      </c>
      <c r="T38" s="18" t="str">
        <f t="shared" si="19"/>
        <v/>
      </c>
    </row>
    <row r="39" spans="2:20" ht="18.75" customHeight="1" x14ac:dyDescent="0.25">
      <c r="B39" s="54" t="s">
        <v>209</v>
      </c>
      <c r="C39" s="16" t="str">
        <f>IF(B39="","",VLOOKUP(B39,LISTAS!$F$6:$G$1106,2,0))</f>
        <v>ESCOLA STAGIUM</v>
      </c>
      <c r="D39" s="74">
        <v>1.1805555555555555E-4</v>
      </c>
      <c r="E39" s="4"/>
      <c r="F39" s="11">
        <f t="shared" si="2"/>
        <v>1.1805555555555555E-4</v>
      </c>
      <c r="G39" s="61">
        <f>IF(F39=LISTAS!$D$15,"",F39)</f>
        <v>1.1805555555555555E-4</v>
      </c>
      <c r="H39" s="49" t="str">
        <f t="shared" si="3"/>
        <v>OLIVIER LAKPA  GUEDES</v>
      </c>
      <c r="I39" s="49" t="str">
        <f t="shared" si="4"/>
        <v>ESCOLA STAGIUM</v>
      </c>
      <c r="J39" s="11">
        <f t="shared" si="5"/>
        <v>1.1805555555555555E-4</v>
      </c>
      <c r="K39" s="11">
        <f t="shared" si="6"/>
        <v>1.1805555555555555E-4</v>
      </c>
      <c r="L39" s="66">
        <f t="shared" si="7"/>
        <v>1.1805555555555555E-4</v>
      </c>
      <c r="M39" s="50">
        <f t="shared" si="8"/>
        <v>31</v>
      </c>
      <c r="N39" s="50"/>
      <c r="O39" s="17">
        <f t="shared" si="9"/>
        <v>31</v>
      </c>
      <c r="P39" s="18" t="str">
        <f t="shared" si="17"/>
        <v>OLIVIER LAKPA  GUEDES</v>
      </c>
      <c r="Q39" s="17" t="str">
        <f>IF(P39&lt;&gt;"",VLOOKUP(P39,LISTAS!$F$6:$G$1106,2,0),"")</f>
        <v>ESCOLA STAGIUM</v>
      </c>
      <c r="R39" s="72">
        <f t="shared" si="18"/>
        <v>1.1805555555555555E-4</v>
      </c>
      <c r="S39" s="18" t="str">
        <f t="shared" si="12"/>
        <v/>
      </c>
      <c r="T39" s="18" t="str">
        <f t="shared" si="19"/>
        <v/>
      </c>
    </row>
    <row r="40" spans="2:20" ht="18.75" customHeight="1" x14ac:dyDescent="0.25">
      <c r="B40" s="54" t="s">
        <v>227</v>
      </c>
      <c r="C40" s="16" t="str">
        <f>IF(B40="","",VLOOKUP(B40,LISTAS!$F$6:$G$1106,2,0))</f>
        <v>PEN LIFE</v>
      </c>
      <c r="D40" s="74">
        <v>1.1863425925925926E-4</v>
      </c>
      <c r="E40" s="4"/>
      <c r="F40" s="11">
        <f t="shared" si="2"/>
        <v>1.1863425925925926E-4</v>
      </c>
      <c r="G40" s="61">
        <f>IF(F40=LISTAS!$D$15,"",F40)</f>
        <v>1.1863425925925926E-4</v>
      </c>
      <c r="H40" s="49" t="str">
        <f t="shared" si="3"/>
        <v>NOAH NATALE TRINDADE</v>
      </c>
      <c r="I40" s="49" t="str">
        <f t="shared" si="4"/>
        <v>PEN LIFE</v>
      </c>
      <c r="J40" s="11">
        <f t="shared" si="5"/>
        <v>1.1863425925925926E-4</v>
      </c>
      <c r="K40" s="11">
        <f t="shared" si="6"/>
        <v>1.1863425925925926E-4</v>
      </c>
      <c r="L40" s="66">
        <f t="shared" si="7"/>
        <v>1.1863425925925926E-4</v>
      </c>
      <c r="M40" s="50">
        <f t="shared" si="8"/>
        <v>32</v>
      </c>
      <c r="N40" s="50"/>
      <c r="O40" s="17">
        <f t="shared" si="9"/>
        <v>32</v>
      </c>
      <c r="P40" s="18" t="str">
        <f t="shared" si="17"/>
        <v>NOAH NATALE TRINDADE</v>
      </c>
      <c r="Q40" s="17" t="str">
        <f>IF(P40&lt;&gt;"",VLOOKUP(P40,LISTAS!$F$6:$G$1106,2,0),"")</f>
        <v>PEN LIFE</v>
      </c>
      <c r="R40" s="72">
        <f t="shared" si="18"/>
        <v>1.1863425925925926E-4</v>
      </c>
      <c r="S40" s="18" t="str">
        <f t="shared" si="12"/>
        <v/>
      </c>
      <c r="T40" s="18" t="str">
        <f t="shared" si="19"/>
        <v/>
      </c>
    </row>
    <row r="41" spans="2:20" ht="18.75" customHeight="1" x14ac:dyDescent="0.25">
      <c r="B41" s="54" t="s">
        <v>187</v>
      </c>
      <c r="C41" s="16" t="str">
        <f>IF(B41="","",VLOOKUP(B41,LISTAS!$F$6:$G$1106,2,0))</f>
        <v>COLEGIO PETROPOLIS</v>
      </c>
      <c r="D41" s="74">
        <v>1.1932870370370371E-4</v>
      </c>
      <c r="E41" s="4"/>
      <c r="F41" s="11">
        <f t="shared" si="2"/>
        <v>1.1932870370370371E-4</v>
      </c>
      <c r="G41" s="61">
        <f>IF(F41=LISTAS!$D$15,"",F41)</f>
        <v>1.1932870370370371E-4</v>
      </c>
      <c r="H41" s="49" t="str">
        <f t="shared" si="3"/>
        <v>ENRICO VILELA MARRESE</v>
      </c>
      <c r="I41" s="49" t="str">
        <f t="shared" si="4"/>
        <v>COLEGIO PETROPOLIS</v>
      </c>
      <c r="J41" s="11">
        <f t="shared" si="5"/>
        <v>1.1932870370370371E-4</v>
      </c>
      <c r="K41" s="11">
        <f t="shared" si="6"/>
        <v>1.1932870370370371E-4</v>
      </c>
      <c r="L41" s="66">
        <f t="shared" si="7"/>
        <v>1.1932870370370371E-4</v>
      </c>
      <c r="M41" s="50">
        <f t="shared" si="8"/>
        <v>33</v>
      </c>
      <c r="N41" s="50"/>
      <c r="O41" s="17">
        <f t="shared" si="9"/>
        <v>33</v>
      </c>
      <c r="P41" s="18" t="str">
        <f t="shared" si="17"/>
        <v>ENRICO VILELA MARRESE</v>
      </c>
      <c r="Q41" s="17" t="str">
        <f>IF(P41&lt;&gt;"",VLOOKUP(P41,LISTAS!$F$6:$G$1106,2,0),"")</f>
        <v>COLEGIO PETROPOLIS</v>
      </c>
      <c r="R41" s="72">
        <f t="shared" si="18"/>
        <v>1.1932870370370371E-4</v>
      </c>
      <c r="S41" s="18" t="str">
        <f t="shared" si="12"/>
        <v/>
      </c>
      <c r="T41" s="18" t="str">
        <f t="shared" si="19"/>
        <v/>
      </c>
    </row>
    <row r="42" spans="2:20" ht="18.75" customHeight="1" x14ac:dyDescent="0.25">
      <c r="B42" s="54" t="s">
        <v>213</v>
      </c>
      <c r="C42" s="16" t="str">
        <f>IF(B42="","",VLOOKUP(B42,LISTAS!$F$6:$G$1106,2,0))</f>
        <v>LICEU JARDIM</v>
      </c>
      <c r="D42" s="74">
        <v>1.1979166666666666E-4</v>
      </c>
      <c r="E42" s="4"/>
      <c r="F42" s="11">
        <f t="shared" si="2"/>
        <v>1.1979166666666666E-4</v>
      </c>
      <c r="G42" s="61">
        <f>IF(F42=LISTAS!$D$15,"",F42)</f>
        <v>1.1979166666666666E-4</v>
      </c>
      <c r="H42" s="49" t="str">
        <f t="shared" si="3"/>
        <v>BENJAMIN ORTEGA</v>
      </c>
      <c r="I42" s="49" t="str">
        <f t="shared" si="4"/>
        <v>LICEU JARDIM</v>
      </c>
      <c r="J42" s="11">
        <f t="shared" si="5"/>
        <v>1.1979166666666666E-4</v>
      </c>
      <c r="K42" s="11">
        <f t="shared" si="6"/>
        <v>1.1979166666666666E-4</v>
      </c>
      <c r="L42" s="66">
        <f t="shared" si="7"/>
        <v>1.1979166666666666E-4</v>
      </c>
      <c r="M42" s="50">
        <f t="shared" si="8"/>
        <v>34</v>
      </c>
      <c r="N42" s="50"/>
      <c r="O42" s="17">
        <f t="shared" si="9"/>
        <v>34</v>
      </c>
      <c r="P42" s="18" t="str">
        <f t="shared" si="17"/>
        <v>BENJAMIN ORTEGA</v>
      </c>
      <c r="Q42" s="17" t="str">
        <f>IF(P42&lt;&gt;"",VLOOKUP(P42,LISTAS!$F$6:$G$1106,2,0),"")</f>
        <v>LICEU JARDIM</v>
      </c>
      <c r="R42" s="72">
        <f t="shared" si="18"/>
        <v>1.1979166666666666E-4</v>
      </c>
      <c r="S42" s="18" t="str">
        <f t="shared" si="12"/>
        <v/>
      </c>
      <c r="T42" s="18" t="str">
        <f t="shared" si="19"/>
        <v/>
      </c>
    </row>
    <row r="43" spans="2:20" ht="18.75" customHeight="1" x14ac:dyDescent="0.25">
      <c r="B43" s="54" t="s">
        <v>207</v>
      </c>
      <c r="C43" s="16" t="str">
        <f>IF(B43="","",VLOOKUP(B43,LISTAS!$F$6:$G$1106,2,0))</f>
        <v>ESCOLA STAGIUM</v>
      </c>
      <c r="D43" s="74">
        <v>1.2037037037037037E-4</v>
      </c>
      <c r="E43" s="4"/>
      <c r="F43" s="11">
        <f t="shared" si="2"/>
        <v>1.2037037037037037E-4</v>
      </c>
      <c r="G43" s="61">
        <f>IF(F43=LISTAS!$D$15,"",F43)</f>
        <v>1.2037037037037037E-4</v>
      </c>
      <c r="H43" s="49" t="str">
        <f t="shared" si="3"/>
        <v>LEONARDO ROCHA OLIVEIRA</v>
      </c>
      <c r="I43" s="49" t="str">
        <f t="shared" si="4"/>
        <v>ESCOLA STAGIUM</v>
      </c>
      <c r="J43" s="11">
        <f t="shared" si="5"/>
        <v>1.2037037037037037E-4</v>
      </c>
      <c r="K43" s="11">
        <f t="shared" si="6"/>
        <v>1.2037037037037037E-4</v>
      </c>
      <c r="L43" s="66">
        <f t="shared" si="7"/>
        <v>1.2037037037037037E-4</v>
      </c>
      <c r="M43" s="50">
        <f t="shared" si="8"/>
        <v>35</v>
      </c>
      <c r="N43" s="50"/>
      <c r="O43" s="17">
        <f t="shared" si="9"/>
        <v>35</v>
      </c>
      <c r="P43" s="18" t="str">
        <f t="shared" si="17"/>
        <v>LEONARDO ROCHA OLIVEIRA</v>
      </c>
      <c r="Q43" s="17" t="str">
        <f>IF(P43&lt;&gt;"",VLOOKUP(P43,LISTAS!$F$6:$G$1106,2,0),"")</f>
        <v>ESCOLA STAGIUM</v>
      </c>
      <c r="R43" s="72">
        <f t="shared" si="18"/>
        <v>1.2037037037037037E-4</v>
      </c>
      <c r="S43" s="18" t="str">
        <f t="shared" si="12"/>
        <v/>
      </c>
      <c r="T43" s="18" t="str">
        <f t="shared" si="19"/>
        <v/>
      </c>
    </row>
    <row r="44" spans="2:20" ht="18.75" customHeight="1" x14ac:dyDescent="0.25">
      <c r="B44" s="54" t="s">
        <v>221</v>
      </c>
      <c r="C44" s="16" t="str">
        <f>IF(B44="","",VLOOKUP(B44,LISTAS!$F$6:$G$1106,2,0))</f>
        <v>PEN LIFE</v>
      </c>
      <c r="D44" s="74">
        <v>1.2071759259259259E-4</v>
      </c>
      <c r="E44" s="4"/>
      <c r="F44" s="11">
        <f t="shared" si="2"/>
        <v>1.2071759259259259E-4</v>
      </c>
      <c r="G44" s="61">
        <f>IF(F44=LISTAS!$D$15,"",F44)</f>
        <v>1.2071759259259259E-4</v>
      </c>
      <c r="H44" s="49" t="str">
        <f t="shared" si="3"/>
        <v>LUCAS MEGIOLARO BATISTA</v>
      </c>
      <c r="I44" s="49" t="str">
        <f t="shared" si="4"/>
        <v>PEN LIFE</v>
      </c>
      <c r="J44" s="11">
        <f t="shared" si="5"/>
        <v>1.2071759259259259E-4</v>
      </c>
      <c r="K44" s="11">
        <f t="shared" si="6"/>
        <v>1.2071759259259259E-4</v>
      </c>
      <c r="L44" s="66">
        <f t="shared" si="7"/>
        <v>1.2071759259259259E-4</v>
      </c>
      <c r="M44" s="50">
        <f t="shared" si="8"/>
        <v>36</v>
      </c>
      <c r="N44" s="50"/>
      <c r="O44" s="17">
        <f t="shared" si="9"/>
        <v>36</v>
      </c>
      <c r="P44" s="18" t="str">
        <f t="shared" si="17"/>
        <v>LUCAS MEGIOLARO BATISTA</v>
      </c>
      <c r="Q44" s="17" t="str">
        <f>IF(P44&lt;&gt;"",VLOOKUP(P44,LISTAS!$F$6:$G$1106,2,0),"")</f>
        <v>PEN LIFE</v>
      </c>
      <c r="R44" s="72">
        <f t="shared" si="18"/>
        <v>1.2071759259259259E-4</v>
      </c>
      <c r="S44" s="18" t="str">
        <f t="shared" si="12"/>
        <v/>
      </c>
      <c r="T44" s="18" t="str">
        <f t="shared" si="19"/>
        <v/>
      </c>
    </row>
    <row r="45" spans="2:20" ht="18.75" customHeight="1" x14ac:dyDescent="0.25">
      <c r="B45" s="54" t="s">
        <v>224</v>
      </c>
      <c r="C45" s="16" t="str">
        <f>IF(B45="","",VLOOKUP(B45,LISTAS!$F$6:$G$1106,2,0))</f>
        <v>PEN LIFE</v>
      </c>
      <c r="D45" s="74">
        <v>1.2106481481481483E-4</v>
      </c>
      <c r="E45" s="4"/>
      <c r="F45" s="11">
        <f t="shared" si="2"/>
        <v>1.2106481481481483E-4</v>
      </c>
      <c r="G45" s="61">
        <f>IF(F45=LISTAS!$D$15,"",F45)</f>
        <v>1.2106481481481483E-4</v>
      </c>
      <c r="H45" s="49" t="str">
        <f t="shared" si="3"/>
        <v>MATHIAS OLIVEIRA GIRON</v>
      </c>
      <c r="I45" s="49" t="str">
        <f t="shared" si="4"/>
        <v>PEN LIFE</v>
      </c>
      <c r="J45" s="11">
        <f t="shared" si="5"/>
        <v>1.2106481481481483E-4</v>
      </c>
      <c r="K45" s="11">
        <f t="shared" si="6"/>
        <v>1.2106481481481483E-4</v>
      </c>
      <c r="L45" s="66">
        <f t="shared" si="7"/>
        <v>1.2106481481481483E-4</v>
      </c>
      <c r="M45" s="50">
        <f t="shared" si="8"/>
        <v>37</v>
      </c>
      <c r="N45" s="50"/>
      <c r="O45" s="17">
        <f t="shared" si="9"/>
        <v>37</v>
      </c>
      <c r="P45" s="18" t="str">
        <f t="shared" si="17"/>
        <v>MATHIAS OLIVEIRA GIRON</v>
      </c>
      <c r="Q45" s="17" t="str">
        <f>IF(P45&lt;&gt;"",VLOOKUP(P45,LISTAS!$F$6:$G$1106,2,0),"")</f>
        <v>PEN LIFE</v>
      </c>
      <c r="R45" s="72">
        <f t="shared" si="18"/>
        <v>1.2106481481481483E-4</v>
      </c>
      <c r="S45" s="18" t="str">
        <f t="shared" si="12"/>
        <v/>
      </c>
      <c r="T45" s="18" t="str">
        <f t="shared" si="19"/>
        <v/>
      </c>
    </row>
    <row r="46" spans="2:20" ht="18.75" customHeight="1" x14ac:dyDescent="0.25">
      <c r="B46" s="54" t="s">
        <v>185</v>
      </c>
      <c r="C46" s="16" t="str">
        <f>IF(B46="","",VLOOKUP(B46,LISTAS!$F$6:$G$1106,2,0))</f>
        <v>COLEGIO ARBOS SÃO BERNARDO</v>
      </c>
      <c r="D46" s="74">
        <v>1.2129629629629631E-4</v>
      </c>
      <c r="E46" s="4"/>
      <c r="F46" s="11">
        <f t="shared" si="2"/>
        <v>1.2129629629629631E-4</v>
      </c>
      <c r="G46" s="61">
        <f>IF(F46=LISTAS!$D$15,"",F46)</f>
        <v>1.2129629629629631E-4</v>
      </c>
      <c r="H46" s="49" t="str">
        <f t="shared" si="3"/>
        <v>THÉO DA CUNHA DIAS TEIXEIRA</v>
      </c>
      <c r="I46" s="49" t="str">
        <f t="shared" si="4"/>
        <v>COLEGIO ARBOS SÃO BERNARDO</v>
      </c>
      <c r="J46" s="11">
        <f t="shared" si="5"/>
        <v>1.2129629629629631E-4</v>
      </c>
      <c r="K46" s="11">
        <f t="shared" si="6"/>
        <v>1.2129629629629631E-4</v>
      </c>
      <c r="L46" s="66">
        <f t="shared" si="7"/>
        <v>1.2129629629629631E-4</v>
      </c>
      <c r="M46" s="50">
        <f t="shared" si="8"/>
        <v>38</v>
      </c>
      <c r="N46" s="50"/>
      <c r="O46" s="17">
        <f t="shared" si="9"/>
        <v>38</v>
      </c>
      <c r="P46" s="18" t="str">
        <f t="shared" si="17"/>
        <v>THÉO DA CUNHA DIAS TEIXEIRA</v>
      </c>
      <c r="Q46" s="17" t="str">
        <f>IF(P46&lt;&gt;"",VLOOKUP(P46,LISTAS!$F$6:$G$1106,2,0),"")</f>
        <v>COLEGIO ARBOS SÃO BERNARDO</v>
      </c>
      <c r="R46" s="72">
        <f t="shared" si="18"/>
        <v>1.2129629629629631E-4</v>
      </c>
      <c r="S46" s="18" t="str">
        <f t="shared" si="12"/>
        <v/>
      </c>
      <c r="T46" s="18" t="str">
        <f t="shared" si="19"/>
        <v/>
      </c>
    </row>
    <row r="47" spans="2:20" ht="18.75" customHeight="1" x14ac:dyDescent="0.25">
      <c r="B47" s="54" t="s">
        <v>201</v>
      </c>
      <c r="C47" s="16" t="str">
        <f>IF(B47="","",VLOOKUP(B47,LISTAS!$F$6:$G$1106,2,0))</f>
        <v>ESCOLA STAGIUM</v>
      </c>
      <c r="D47" s="74">
        <v>1.2245370370370369E-4</v>
      </c>
      <c r="E47" s="4"/>
      <c r="F47" s="11">
        <f t="shared" si="2"/>
        <v>1.2245370370370369E-4</v>
      </c>
      <c r="G47" s="61">
        <f>IF(F47=LISTAS!$D$15,"",F47)</f>
        <v>1.2245370370370369E-4</v>
      </c>
      <c r="H47" s="49" t="str">
        <f t="shared" si="3"/>
        <v>ARTHUR BRAGA RAMOS</v>
      </c>
      <c r="I47" s="49" t="str">
        <f t="shared" si="4"/>
        <v>ESCOLA STAGIUM</v>
      </c>
      <c r="J47" s="11">
        <f t="shared" si="5"/>
        <v>1.2245370370370369E-4</v>
      </c>
      <c r="K47" s="11">
        <f t="shared" si="6"/>
        <v>1.2245370370370369E-4</v>
      </c>
      <c r="L47" s="66">
        <f t="shared" si="7"/>
        <v>1.2245370370370369E-4</v>
      </c>
      <c r="M47" s="50">
        <f t="shared" si="8"/>
        <v>39</v>
      </c>
      <c r="N47" s="50"/>
      <c r="O47" s="17">
        <f t="shared" si="9"/>
        <v>39</v>
      </c>
      <c r="P47" s="18" t="str">
        <f t="shared" si="17"/>
        <v>ARTHUR BRAGA RAMOS</v>
      </c>
      <c r="Q47" s="17" t="str">
        <f>IF(P47&lt;&gt;"",VLOOKUP(P47,LISTAS!$F$6:$G$1106,2,0),"")</f>
        <v>ESCOLA STAGIUM</v>
      </c>
      <c r="R47" s="72">
        <f t="shared" si="18"/>
        <v>1.2245370370370369E-4</v>
      </c>
      <c r="S47" s="18" t="str">
        <f t="shared" si="12"/>
        <v/>
      </c>
      <c r="T47" s="18" t="str">
        <f t="shared" si="19"/>
        <v/>
      </c>
    </row>
    <row r="48" spans="2:20" ht="18.75" customHeight="1" x14ac:dyDescent="0.25">
      <c r="B48" s="54" t="s">
        <v>208</v>
      </c>
      <c r="C48" s="16" t="str">
        <f>IF(B48="","",VLOOKUP(B48,LISTAS!$F$6:$G$1106,2,0))</f>
        <v>ESCOLA STAGIUM</v>
      </c>
      <c r="D48" s="74">
        <v>1.2627314814814814E-4</v>
      </c>
      <c r="E48" s="4"/>
      <c r="F48" s="11">
        <f t="shared" si="2"/>
        <v>1.2627314814814814E-4</v>
      </c>
      <c r="G48" s="61">
        <f>IF(F48=LISTAS!$D$15,"",F48)</f>
        <v>1.2627314814814814E-4</v>
      </c>
      <c r="H48" s="49" t="str">
        <f t="shared" si="3"/>
        <v>MURILO DE FARIAS EUCLIDES</v>
      </c>
      <c r="I48" s="49" t="str">
        <f t="shared" si="4"/>
        <v>ESCOLA STAGIUM</v>
      </c>
      <c r="J48" s="11">
        <f t="shared" si="5"/>
        <v>1.2627314814814814E-4</v>
      </c>
      <c r="K48" s="11">
        <f t="shared" si="6"/>
        <v>1.2627314814814814E-4</v>
      </c>
      <c r="L48" s="66">
        <f t="shared" si="7"/>
        <v>1.2627314814814814E-4</v>
      </c>
      <c r="M48" s="50">
        <f t="shared" si="8"/>
        <v>40</v>
      </c>
      <c r="N48" s="50"/>
      <c r="O48" s="17">
        <f t="shared" si="9"/>
        <v>40</v>
      </c>
      <c r="P48" s="18" t="str">
        <f t="shared" si="17"/>
        <v>MURILO DE FARIAS EUCLIDES</v>
      </c>
      <c r="Q48" s="17" t="str">
        <f>IF(P48&lt;&gt;"",VLOOKUP(P48,LISTAS!$F$6:$G$1106,2,0),"")</f>
        <v>ESCOLA STAGIUM</v>
      </c>
      <c r="R48" s="72">
        <f t="shared" si="18"/>
        <v>1.2627314814814814E-4</v>
      </c>
      <c r="S48" s="18" t="str">
        <f t="shared" si="12"/>
        <v/>
      </c>
      <c r="T48" s="18" t="str">
        <f t="shared" si="19"/>
        <v/>
      </c>
    </row>
    <row r="49" spans="2:20" ht="18.75" customHeight="1" x14ac:dyDescent="0.25">
      <c r="B49" s="54" t="s">
        <v>203</v>
      </c>
      <c r="C49" s="16" t="str">
        <f>IF(B49="","",VLOOKUP(B49,LISTAS!$F$6:$G$1106,2,0))</f>
        <v>ESCOLA STAGIUM</v>
      </c>
      <c r="D49" s="74">
        <v>1.2777777777777776E-4</v>
      </c>
      <c r="E49" s="4"/>
      <c r="F49" s="11">
        <f t="shared" si="2"/>
        <v>1.2777777777777776E-4</v>
      </c>
      <c r="G49" s="61">
        <f>IF(F49=LISTAS!$D$15,"",F49)</f>
        <v>1.2777777777777776E-4</v>
      </c>
      <c r="H49" s="49" t="str">
        <f t="shared" si="3"/>
        <v>BEJAMIN YAMAMOTU</v>
      </c>
      <c r="I49" s="49" t="str">
        <f t="shared" si="4"/>
        <v>ESCOLA STAGIUM</v>
      </c>
      <c r="J49" s="11">
        <f t="shared" si="5"/>
        <v>1.2777777777777776E-4</v>
      </c>
      <c r="K49" s="11">
        <f t="shared" si="6"/>
        <v>1.2777777777777776E-4</v>
      </c>
      <c r="L49" s="66">
        <f t="shared" si="7"/>
        <v>1.2777777777777776E-4</v>
      </c>
      <c r="M49" s="50">
        <f t="shared" si="8"/>
        <v>41</v>
      </c>
      <c r="O49" s="17">
        <f t="shared" si="9"/>
        <v>41</v>
      </c>
      <c r="P49" s="18" t="str">
        <f t="shared" si="17"/>
        <v>BEJAMIN YAMAMOTU</v>
      </c>
      <c r="Q49" s="17" t="str">
        <f>IF(P49&lt;&gt;"",VLOOKUP(P49,LISTAS!$F$6:$G$1106,2,0),"")</f>
        <v>ESCOLA STAGIUM</v>
      </c>
      <c r="R49" s="72">
        <f t="shared" si="18"/>
        <v>1.2777777777777776E-4</v>
      </c>
      <c r="S49" s="18" t="str">
        <f t="shared" si="12"/>
        <v/>
      </c>
      <c r="T49" s="18" t="str">
        <f t="shared" si="19"/>
        <v/>
      </c>
    </row>
    <row r="50" spans="2:20" ht="18.75" customHeight="1" x14ac:dyDescent="0.25">
      <c r="B50" s="99" t="s">
        <v>586</v>
      </c>
      <c r="C50" s="103" t="s">
        <v>72</v>
      </c>
      <c r="D50" s="74">
        <v>1.2881944444444445E-4</v>
      </c>
      <c r="E50" s="4"/>
      <c r="F50" s="11">
        <f t="shared" si="2"/>
        <v>1.2881944444444445E-4</v>
      </c>
      <c r="G50" s="61">
        <f>IF(F50=LISTAS!$D$15,"",F50)</f>
        <v>1.2881944444444445E-4</v>
      </c>
      <c r="H50" s="49" t="str">
        <f t="shared" si="3"/>
        <v>PEDRO OTAVIO SANTOS</v>
      </c>
      <c r="I50" s="49" t="str">
        <f t="shared" si="4"/>
        <v>COLEGIO PETROPOLIS</v>
      </c>
      <c r="J50" s="11">
        <f t="shared" si="5"/>
        <v>1.2881944444444445E-4</v>
      </c>
      <c r="K50" s="11">
        <f t="shared" si="6"/>
        <v>1.2881944444444445E-4</v>
      </c>
      <c r="L50" s="66">
        <f t="shared" si="7"/>
        <v>1.2881944444444445E-4</v>
      </c>
      <c r="M50" s="50">
        <f t="shared" si="8"/>
        <v>42</v>
      </c>
      <c r="O50" s="17">
        <f t="shared" si="9"/>
        <v>42</v>
      </c>
      <c r="P50" s="18" t="str">
        <f t="shared" si="17"/>
        <v>PEDRO OTAVIO SANTOS</v>
      </c>
      <c r="Q50" s="17" t="str">
        <f>IF(P50&lt;&gt;"",VLOOKUP(P50,LISTAS!$F$6:$G$1106,2,0),"")</f>
        <v>COLEGIO PETROPOLIS</v>
      </c>
      <c r="R50" s="72">
        <f t="shared" si="18"/>
        <v>1.2881944444444445E-4</v>
      </c>
      <c r="S50" s="18" t="str">
        <f t="shared" si="12"/>
        <v/>
      </c>
      <c r="T50" s="18" t="str">
        <f t="shared" si="19"/>
        <v/>
      </c>
    </row>
    <row r="51" spans="2:20" ht="18.75" customHeight="1" x14ac:dyDescent="0.25">
      <c r="B51" s="54" t="s">
        <v>200</v>
      </c>
      <c r="C51" s="16" t="str">
        <f>IF(B51="","",VLOOKUP(B51,LISTAS!$F$6:$G$1106,2,0))</f>
        <v>ESCOLA STAGIUM</v>
      </c>
      <c r="D51" s="74">
        <v>1.3194444444444446E-4</v>
      </c>
      <c r="E51" s="4"/>
      <c r="F51" s="11">
        <f t="shared" si="2"/>
        <v>1.3194444444444446E-4</v>
      </c>
      <c r="G51" s="61">
        <f>IF(F51=LISTAS!$D$15,"",F51)</f>
        <v>1.3194444444444446E-4</v>
      </c>
      <c r="H51" s="49" t="str">
        <f t="shared" si="3"/>
        <v>ARTHUR ANTHONY ALVARES</v>
      </c>
      <c r="I51" s="49" t="str">
        <f t="shared" si="4"/>
        <v>ESCOLA STAGIUM</v>
      </c>
      <c r="J51" s="11">
        <f t="shared" si="5"/>
        <v>1.3194444444444446E-4</v>
      </c>
      <c r="K51" s="11">
        <f t="shared" si="6"/>
        <v>1.3194444444444446E-4</v>
      </c>
      <c r="L51" s="66">
        <f t="shared" si="7"/>
        <v>1.3194444444444446E-4</v>
      </c>
      <c r="M51" s="50">
        <f t="shared" si="8"/>
        <v>43</v>
      </c>
      <c r="O51" s="17">
        <f t="shared" si="9"/>
        <v>43</v>
      </c>
      <c r="P51" s="18" t="str">
        <f t="shared" si="17"/>
        <v>ARTHUR ANTHONY ALVARES</v>
      </c>
      <c r="Q51" s="17" t="str">
        <f>IF(P51&lt;&gt;"",VLOOKUP(P51,LISTAS!$F$6:$G$1106,2,0),"")</f>
        <v>ESCOLA STAGIUM</v>
      </c>
      <c r="R51" s="72">
        <f t="shared" si="18"/>
        <v>1.3194444444444446E-4</v>
      </c>
      <c r="S51" s="18" t="str">
        <f t="shared" si="12"/>
        <v/>
      </c>
      <c r="T51" s="18" t="str">
        <f t="shared" si="19"/>
        <v/>
      </c>
    </row>
    <row r="52" spans="2:20" ht="18.75" customHeight="1" x14ac:dyDescent="0.25">
      <c r="B52" s="54" t="s">
        <v>223</v>
      </c>
      <c r="C52" s="16" t="str">
        <f>IF(B52="","",VLOOKUP(B52,LISTAS!$F$6:$G$1106,2,0))</f>
        <v>PEN LIFE</v>
      </c>
      <c r="D52" s="74">
        <v>1.3460648148148148E-4</v>
      </c>
      <c r="E52" s="4"/>
      <c r="F52" s="11">
        <f t="shared" si="2"/>
        <v>1.3460648148148148E-4</v>
      </c>
      <c r="G52" s="61">
        <f>IF(F52=LISTAS!$D$15,"",F52)</f>
        <v>1.3460648148148148E-4</v>
      </c>
      <c r="H52" s="49" t="str">
        <f t="shared" si="3"/>
        <v>MARCELO DE GOUVEIA SERRALHEIRO</v>
      </c>
      <c r="I52" s="49" t="str">
        <f t="shared" si="4"/>
        <v>PEN LIFE</v>
      </c>
      <c r="J52" s="11">
        <f t="shared" si="5"/>
        <v>1.3460648148148148E-4</v>
      </c>
      <c r="K52" s="11">
        <f t="shared" si="6"/>
        <v>1.3460648148148148E-4</v>
      </c>
      <c r="L52" s="66">
        <f t="shared" si="7"/>
        <v>1.3460648148148148E-4</v>
      </c>
      <c r="M52" s="50">
        <f t="shared" si="8"/>
        <v>44</v>
      </c>
      <c r="O52" s="17">
        <f t="shared" si="9"/>
        <v>44</v>
      </c>
      <c r="P52" s="18" t="str">
        <f t="shared" si="17"/>
        <v>MARCELO DE GOUVEIA SERRALHEIRO</v>
      </c>
      <c r="Q52" s="17" t="str">
        <f>IF(P52&lt;&gt;"",VLOOKUP(P52,LISTAS!$F$6:$G$1106,2,0),"")</f>
        <v>PEN LIFE</v>
      </c>
      <c r="R52" s="72">
        <f t="shared" si="18"/>
        <v>1.3460648148148148E-4</v>
      </c>
      <c r="S52" s="18" t="str">
        <f t="shared" si="12"/>
        <v/>
      </c>
      <c r="T52" s="18" t="str">
        <f t="shared" si="19"/>
        <v/>
      </c>
    </row>
    <row r="53" spans="2:20" ht="18.75" customHeight="1" x14ac:dyDescent="0.25">
      <c r="B53" s="54" t="s">
        <v>471</v>
      </c>
      <c r="C53" s="16" t="str">
        <f>IF(B53="","",VLOOKUP(B53,LISTAS!$F$6:$G$1106,2,0))</f>
        <v>IL SOLE</v>
      </c>
      <c r="D53" s="74">
        <v>1.4768518518518519E-4</v>
      </c>
      <c r="E53" s="4"/>
      <c r="F53" s="11">
        <f t="shared" si="2"/>
        <v>1.4768518518518519E-4</v>
      </c>
      <c r="G53" s="61">
        <f>IF(F53=LISTAS!$D$15,"",F53)</f>
        <v>1.4768518518518519E-4</v>
      </c>
      <c r="H53" s="49" t="str">
        <f t="shared" si="3"/>
        <v>NOAM MOYA GUERON</v>
      </c>
      <c r="I53" s="49" t="str">
        <f t="shared" si="4"/>
        <v>IL SOLE</v>
      </c>
      <c r="J53" s="11">
        <f t="shared" si="5"/>
        <v>1.4768518518518519E-4</v>
      </c>
      <c r="K53" s="11">
        <f t="shared" si="6"/>
        <v>1.4768518518518519E-4</v>
      </c>
      <c r="L53" s="66">
        <f t="shared" si="7"/>
        <v>1.4768518518518519E-4</v>
      </c>
      <c r="M53" s="50">
        <f t="shared" si="8"/>
        <v>45</v>
      </c>
      <c r="O53" s="17">
        <f t="shared" si="9"/>
        <v>45</v>
      </c>
      <c r="P53" s="18" t="str">
        <f t="shared" si="17"/>
        <v>NOAM MOYA GUERON</v>
      </c>
      <c r="Q53" s="17" t="str">
        <f>IF(P53&lt;&gt;"",VLOOKUP(P53,LISTAS!$F$6:$G$1106,2,0),"")</f>
        <v>IL SOLE</v>
      </c>
      <c r="R53" s="72">
        <f t="shared" si="18"/>
        <v>1.4768518518518519E-4</v>
      </c>
      <c r="S53" s="18" t="str">
        <f t="shared" si="12"/>
        <v/>
      </c>
      <c r="T53" s="18" t="str">
        <f t="shared" si="19"/>
        <v/>
      </c>
    </row>
    <row r="54" spans="2:20" ht="18.75" customHeight="1" x14ac:dyDescent="0.25">
      <c r="B54" s="54" t="s">
        <v>469</v>
      </c>
      <c r="C54" s="16" t="str">
        <f>IF(B54="","",VLOOKUP(B54,LISTAS!$F$6:$G$1106,2,0))</f>
        <v>IL SOLE</v>
      </c>
      <c r="D54" s="74">
        <v>1.5358796296296296E-4</v>
      </c>
      <c r="E54" s="4"/>
      <c r="F54" s="11">
        <f t="shared" si="2"/>
        <v>1.5358796296296296E-4</v>
      </c>
      <c r="G54" s="61">
        <f>IF(F54=LISTAS!$D$15,"",F54)</f>
        <v>1.5358796296296296E-4</v>
      </c>
      <c r="H54" s="49" t="str">
        <f t="shared" si="3"/>
        <v>HEITOR CHECCHI PELICER</v>
      </c>
      <c r="I54" s="49" t="str">
        <f t="shared" si="4"/>
        <v>IL SOLE</v>
      </c>
      <c r="J54" s="11">
        <f t="shared" si="5"/>
        <v>1.5358796296296296E-4</v>
      </c>
      <c r="K54" s="11">
        <f t="shared" si="6"/>
        <v>1.5358796296296296E-4</v>
      </c>
      <c r="L54" s="66">
        <f t="shared" si="7"/>
        <v>1.5358796296296296E-4</v>
      </c>
      <c r="M54" s="50">
        <f t="shared" si="8"/>
        <v>46</v>
      </c>
      <c r="O54" s="17">
        <f t="shared" si="9"/>
        <v>46</v>
      </c>
      <c r="P54" s="18" t="str">
        <f t="shared" si="17"/>
        <v>HEITOR CHECCHI PELICER</v>
      </c>
      <c r="Q54" s="17" t="str">
        <f>IF(P54&lt;&gt;"",VLOOKUP(P54,LISTAS!$F$6:$G$1106,2,0),"")</f>
        <v>IL SOLE</v>
      </c>
      <c r="R54" s="72">
        <f t="shared" si="18"/>
        <v>1.5358796296296296E-4</v>
      </c>
      <c r="S54" s="18" t="str">
        <f t="shared" si="12"/>
        <v/>
      </c>
      <c r="T54" s="18" t="str">
        <f t="shared" si="19"/>
        <v/>
      </c>
    </row>
    <row r="55" spans="2:20" ht="18.75" customHeight="1" x14ac:dyDescent="0.25">
      <c r="B55" s="54" t="s">
        <v>218</v>
      </c>
      <c r="C55" s="16" t="str">
        <f>IF(B55="","",VLOOKUP(B55,LISTAS!$F$6:$G$1106,2,0))</f>
        <v>PEN LIFE</v>
      </c>
      <c r="D55" s="74"/>
      <c r="E55" s="4"/>
      <c r="F55" s="11" t="str">
        <f t="shared" si="2"/>
        <v/>
      </c>
      <c r="G55" s="61" t="str">
        <f>IF(F55=LISTAS!$D$15,"",F55)</f>
        <v/>
      </c>
      <c r="H55" s="49" t="str">
        <f t="shared" si="3"/>
        <v/>
      </c>
      <c r="I55" s="49" t="str">
        <f t="shared" si="4"/>
        <v/>
      </c>
      <c r="J55" s="11" t="str">
        <f t="shared" si="5"/>
        <v/>
      </c>
      <c r="K55" s="11" t="str">
        <f t="shared" si="6"/>
        <v/>
      </c>
      <c r="L55" s="66" t="str">
        <f t="shared" si="7"/>
        <v/>
      </c>
      <c r="M55" s="50">
        <f t="shared" si="8"/>
        <v>47</v>
      </c>
      <c r="O55" s="17" t="str">
        <f t="shared" si="9"/>
        <v/>
      </c>
      <c r="P55" s="18" t="str">
        <f t="shared" si="17"/>
        <v/>
      </c>
      <c r="Q55" s="17" t="str">
        <f>IF(P55&lt;&gt;"",VLOOKUP(P55,LISTAS!$F$6:$G$1106,2,0),"")</f>
        <v/>
      </c>
      <c r="R55" s="72" t="str">
        <f t="shared" si="18"/>
        <v/>
      </c>
      <c r="S55" s="18" t="str">
        <f t="shared" si="12"/>
        <v/>
      </c>
      <c r="T55" s="18" t="str">
        <f t="shared" si="19"/>
        <v/>
      </c>
    </row>
    <row r="56" spans="2:20" ht="18.75" customHeight="1" x14ac:dyDescent="0.25">
      <c r="B56" s="54" t="s">
        <v>193</v>
      </c>
      <c r="C56" s="16" t="str">
        <f>IF(B56="","",VLOOKUP(B56,LISTAS!$F$6:$G$1106,2,0))</f>
        <v>COLÉGIO ARBOS - SÃO CAETANO DO SUL</v>
      </c>
      <c r="D56" s="74"/>
      <c r="E56" s="4"/>
      <c r="F56" s="11" t="str">
        <f t="shared" si="2"/>
        <v/>
      </c>
      <c r="G56" s="61" t="str">
        <f>IF(F56=LISTAS!$D$15,"",F56)</f>
        <v/>
      </c>
      <c r="H56" s="49" t="str">
        <f t="shared" si="3"/>
        <v/>
      </c>
      <c r="I56" s="49" t="str">
        <f t="shared" si="4"/>
        <v/>
      </c>
      <c r="J56" s="11" t="str">
        <f t="shared" si="5"/>
        <v/>
      </c>
      <c r="K56" s="11" t="str">
        <f t="shared" si="6"/>
        <v/>
      </c>
      <c r="L56" s="66" t="str">
        <f t="shared" si="7"/>
        <v/>
      </c>
      <c r="M56" s="50">
        <f t="shared" si="8"/>
        <v>48</v>
      </c>
      <c r="O56" s="17" t="str">
        <f t="shared" si="9"/>
        <v/>
      </c>
      <c r="P56" s="18" t="str">
        <f t="shared" si="17"/>
        <v/>
      </c>
      <c r="Q56" s="17" t="str">
        <f>IF(P56&lt;&gt;"",VLOOKUP(P56,LISTAS!$F$6:$G$1106,2,0),"")</f>
        <v/>
      </c>
      <c r="R56" s="72" t="str">
        <f t="shared" si="18"/>
        <v/>
      </c>
      <c r="S56" s="18" t="str">
        <f t="shared" si="12"/>
        <v/>
      </c>
      <c r="T56" s="18" t="str">
        <f t="shared" si="19"/>
        <v/>
      </c>
    </row>
    <row r="57" spans="2:20" ht="18.75" customHeight="1" x14ac:dyDescent="0.25">
      <c r="B57" s="54" t="s">
        <v>179</v>
      </c>
      <c r="C57" s="16" t="str">
        <f>IF(B57="","",VLOOKUP(B57,LISTAS!$F$6:$G$1106,2,0))</f>
        <v>CCDA - COLÉGIO CARLOS DRUMMOND DE ANDRADE</v>
      </c>
      <c r="D57" s="74"/>
      <c r="E57" s="4"/>
      <c r="F57" s="11" t="str">
        <f t="shared" si="2"/>
        <v/>
      </c>
      <c r="G57" s="61" t="str">
        <f>IF(F57=LISTAS!$D$15,"",F57)</f>
        <v/>
      </c>
      <c r="H57" s="49" t="str">
        <f t="shared" si="3"/>
        <v/>
      </c>
      <c r="I57" s="49" t="str">
        <f t="shared" si="4"/>
        <v/>
      </c>
      <c r="J57" s="11" t="str">
        <f t="shared" si="5"/>
        <v/>
      </c>
      <c r="K57" s="11" t="str">
        <f t="shared" si="6"/>
        <v/>
      </c>
      <c r="L57" s="66" t="str">
        <f t="shared" si="7"/>
        <v/>
      </c>
      <c r="M57" s="50">
        <f t="shared" si="8"/>
        <v>49</v>
      </c>
      <c r="O57" s="17" t="str">
        <f t="shared" si="9"/>
        <v/>
      </c>
      <c r="P57" s="18" t="str">
        <f t="shared" si="17"/>
        <v/>
      </c>
      <c r="Q57" s="17" t="str">
        <f>IF(P57&lt;&gt;"",VLOOKUP(P57,LISTAS!$F$6:$G$1106,2,0),"")</f>
        <v/>
      </c>
      <c r="R57" s="72" t="str">
        <f t="shared" si="18"/>
        <v/>
      </c>
      <c r="S57" s="18" t="str">
        <f t="shared" si="12"/>
        <v/>
      </c>
      <c r="T57" s="18" t="str">
        <f t="shared" si="19"/>
        <v/>
      </c>
    </row>
    <row r="58" spans="2:20" ht="18.75" customHeight="1" x14ac:dyDescent="0.25">
      <c r="B58" s="54" t="s">
        <v>204</v>
      </c>
      <c r="C58" s="16" t="str">
        <f>IF(B58="","",VLOOKUP(B58,LISTAS!$F$6:$G$1106,2,0))</f>
        <v>ESCOLA STAGIUM</v>
      </c>
      <c r="D58" s="74"/>
      <c r="E58" s="4"/>
      <c r="F58" s="11" t="str">
        <f t="shared" si="2"/>
        <v/>
      </c>
      <c r="G58" s="61" t="str">
        <f>IF(F58=LISTAS!$D$15,"",F58)</f>
        <v/>
      </c>
      <c r="H58" s="49" t="str">
        <f t="shared" si="3"/>
        <v/>
      </c>
      <c r="I58" s="49" t="str">
        <f t="shared" si="4"/>
        <v/>
      </c>
      <c r="J58" s="11" t="str">
        <f t="shared" si="5"/>
        <v/>
      </c>
      <c r="K58" s="11" t="str">
        <f t="shared" si="6"/>
        <v/>
      </c>
      <c r="L58" s="66" t="str">
        <f t="shared" si="7"/>
        <v/>
      </c>
      <c r="M58" s="50">
        <f t="shared" si="8"/>
        <v>50</v>
      </c>
      <c r="O58" s="17" t="str">
        <f t="shared" si="9"/>
        <v/>
      </c>
      <c r="P58" s="18" t="str">
        <f t="shared" si="17"/>
        <v/>
      </c>
      <c r="Q58" s="17" t="str">
        <f>IF(P58&lt;&gt;"",VLOOKUP(P58,LISTAS!$F$6:$G$1106,2,0),"")</f>
        <v/>
      </c>
      <c r="R58" s="72" t="str">
        <f t="shared" si="18"/>
        <v/>
      </c>
      <c r="S58" s="18" t="str">
        <f t="shared" si="12"/>
        <v/>
      </c>
      <c r="T58" s="18" t="str">
        <f t="shared" si="19"/>
        <v/>
      </c>
    </row>
    <row r="59" spans="2:20" ht="18.75" customHeight="1" x14ac:dyDescent="0.25">
      <c r="B59" s="54" t="s">
        <v>148</v>
      </c>
      <c r="C59" s="16" t="str">
        <f>IF(B59="","",VLOOKUP(B59,LISTAS!$F$6:$G$1106,2,0))</f>
        <v>ESCOLA STAGIUM</v>
      </c>
      <c r="D59" s="74"/>
      <c r="E59" s="4"/>
      <c r="F59" s="11" t="str">
        <f t="shared" si="2"/>
        <v/>
      </c>
      <c r="G59" s="61" t="str">
        <f>IF(F59=LISTAS!$D$15,"",F59)</f>
        <v/>
      </c>
      <c r="H59" s="49" t="str">
        <f t="shared" si="3"/>
        <v/>
      </c>
      <c r="I59" s="49" t="str">
        <f t="shared" si="4"/>
        <v/>
      </c>
      <c r="J59" s="11" t="str">
        <f t="shared" si="5"/>
        <v/>
      </c>
      <c r="K59" s="11" t="str">
        <f t="shared" si="6"/>
        <v/>
      </c>
      <c r="L59" s="66" t="str">
        <f t="shared" si="7"/>
        <v/>
      </c>
      <c r="M59" s="50">
        <f t="shared" si="8"/>
        <v>51</v>
      </c>
      <c r="O59" s="17" t="str">
        <f t="shared" si="9"/>
        <v/>
      </c>
      <c r="P59" s="18" t="str">
        <f t="shared" si="17"/>
        <v/>
      </c>
      <c r="Q59" s="17" t="str">
        <f>IF(P59&lt;&gt;"",VLOOKUP(P59,LISTAS!$F$6:$G$1106,2,0),"")</f>
        <v/>
      </c>
      <c r="R59" s="72" t="str">
        <f t="shared" si="18"/>
        <v/>
      </c>
      <c r="S59" s="18" t="str">
        <f t="shared" si="12"/>
        <v/>
      </c>
      <c r="T59" s="18" t="str">
        <f t="shared" si="19"/>
        <v/>
      </c>
    </row>
    <row r="60" spans="2:20" ht="18.75" customHeight="1" x14ac:dyDescent="0.25">
      <c r="B60" s="54" t="s">
        <v>205</v>
      </c>
      <c r="C60" s="16" t="str">
        <f>IF(B60="","",VLOOKUP(B60,LISTAS!$F$6:$G$1106,2,0))</f>
        <v>ESCOLA STAGIUM</v>
      </c>
      <c r="D60" s="74"/>
      <c r="E60" s="4"/>
      <c r="F60" s="11" t="str">
        <f t="shared" si="2"/>
        <v/>
      </c>
      <c r="G60" s="61" t="str">
        <f>IF(F60=LISTAS!$D$15,"",F60)</f>
        <v/>
      </c>
      <c r="H60" s="49" t="str">
        <f t="shared" si="3"/>
        <v/>
      </c>
      <c r="I60" s="49" t="str">
        <f t="shared" si="4"/>
        <v/>
      </c>
      <c r="J60" s="11" t="str">
        <f t="shared" si="5"/>
        <v/>
      </c>
      <c r="K60" s="11" t="str">
        <f t="shared" si="6"/>
        <v/>
      </c>
      <c r="L60" s="66" t="str">
        <f t="shared" si="7"/>
        <v/>
      </c>
      <c r="M60" s="50">
        <f t="shared" si="8"/>
        <v>52</v>
      </c>
      <c r="O60" s="17" t="str">
        <f t="shared" si="9"/>
        <v/>
      </c>
      <c r="P60" s="18" t="str">
        <f t="shared" si="17"/>
        <v/>
      </c>
      <c r="Q60" s="17" t="str">
        <f>IF(P60&lt;&gt;"",VLOOKUP(P60,LISTAS!$F$6:$G$1106,2,0),"")</f>
        <v/>
      </c>
      <c r="R60" s="72" t="str">
        <f t="shared" si="18"/>
        <v/>
      </c>
      <c r="S60" s="18" t="str">
        <f t="shared" si="12"/>
        <v/>
      </c>
      <c r="T60" s="18" t="str">
        <f t="shared" si="19"/>
        <v/>
      </c>
    </row>
    <row r="61" spans="2:20" ht="18.75" customHeight="1" x14ac:dyDescent="0.25">
      <c r="B61" s="54" t="s">
        <v>206</v>
      </c>
      <c r="C61" s="16" t="str">
        <f>IF(B61="","",VLOOKUP(B61,LISTAS!$F$6:$G$1106,2,0))</f>
        <v>ESCOLA STAGIUM</v>
      </c>
      <c r="D61" s="74"/>
      <c r="E61" s="4"/>
      <c r="F61" s="11" t="str">
        <f t="shared" si="2"/>
        <v/>
      </c>
      <c r="G61" s="61" t="str">
        <f>IF(F61=LISTAS!$D$15,"",F61)</f>
        <v/>
      </c>
      <c r="H61" s="49" t="str">
        <f t="shared" si="3"/>
        <v/>
      </c>
      <c r="I61" s="49" t="str">
        <f t="shared" si="4"/>
        <v/>
      </c>
      <c r="J61" s="11" t="str">
        <f t="shared" si="5"/>
        <v/>
      </c>
      <c r="K61" s="11" t="str">
        <f t="shared" si="6"/>
        <v/>
      </c>
      <c r="L61" s="66" t="str">
        <f t="shared" si="7"/>
        <v/>
      </c>
      <c r="M61" s="50">
        <f t="shared" si="8"/>
        <v>53</v>
      </c>
      <c r="O61" s="17" t="str">
        <f t="shared" si="9"/>
        <v/>
      </c>
      <c r="P61" s="18" t="str">
        <f t="shared" si="17"/>
        <v/>
      </c>
      <c r="Q61" s="17" t="str">
        <f>IF(P61&lt;&gt;"",VLOOKUP(P61,LISTAS!$F$6:$G$1106,2,0),"")</f>
        <v/>
      </c>
      <c r="R61" s="72" t="str">
        <f t="shared" si="18"/>
        <v/>
      </c>
      <c r="S61" s="18" t="str">
        <f t="shared" si="12"/>
        <v/>
      </c>
      <c r="T61" s="18" t="str">
        <f t="shared" si="19"/>
        <v/>
      </c>
    </row>
    <row r="62" spans="2:20" ht="18.75" customHeight="1" x14ac:dyDescent="0.25">
      <c r="B62" s="54" t="s">
        <v>220</v>
      </c>
      <c r="C62" s="16" t="str">
        <f>IF(B62="","",VLOOKUP(B62,LISTAS!$F$6:$G$1106,2,0))</f>
        <v>PEN LIFE</v>
      </c>
      <c r="D62" s="74"/>
      <c r="E62" s="4"/>
      <c r="F62" s="11" t="str">
        <f t="shared" si="2"/>
        <v/>
      </c>
      <c r="G62" s="61" t="str">
        <f>IF(F62=LISTAS!$D$15,"",F62)</f>
        <v/>
      </c>
      <c r="H62" s="49" t="str">
        <f t="shared" si="3"/>
        <v/>
      </c>
      <c r="I62" s="49" t="str">
        <f t="shared" si="4"/>
        <v/>
      </c>
      <c r="J62" s="11" t="str">
        <f t="shared" si="5"/>
        <v/>
      </c>
      <c r="K62" s="11" t="str">
        <f t="shared" si="6"/>
        <v/>
      </c>
      <c r="L62" s="66" t="str">
        <f t="shared" si="7"/>
        <v/>
      </c>
      <c r="M62" s="50">
        <f t="shared" si="8"/>
        <v>54</v>
      </c>
      <c r="O62" s="17" t="str">
        <f t="shared" si="9"/>
        <v/>
      </c>
      <c r="P62" s="18" t="str">
        <f t="shared" si="17"/>
        <v/>
      </c>
      <c r="Q62" s="17" t="str">
        <f>IF(P62&lt;&gt;"",VLOOKUP(P62,LISTAS!$F$6:$G$1106,2,0),"")</f>
        <v/>
      </c>
      <c r="R62" s="72" t="str">
        <f t="shared" si="18"/>
        <v/>
      </c>
      <c r="S62" s="18" t="str">
        <f t="shared" si="12"/>
        <v/>
      </c>
      <c r="T62" s="18" t="str">
        <f t="shared" si="19"/>
        <v/>
      </c>
    </row>
    <row r="63" spans="2:20" ht="18.75" customHeight="1" x14ac:dyDescent="0.25">
      <c r="B63" s="102" t="s">
        <v>225</v>
      </c>
      <c r="C63" s="104" t="str">
        <f>IF(B63="","",VLOOKUP(B63,LISTAS!$F$6:$G$1106,2,0))</f>
        <v>PEN LIFE</v>
      </c>
      <c r="D63" s="74"/>
      <c r="E63" s="4"/>
      <c r="F63" s="11" t="str">
        <f t="shared" si="2"/>
        <v/>
      </c>
      <c r="G63" s="61" t="str">
        <f>IF(F63=LISTAS!$D$15,"",F63)</f>
        <v/>
      </c>
      <c r="H63" s="49" t="str">
        <f t="shared" si="3"/>
        <v/>
      </c>
      <c r="I63" s="49" t="str">
        <f t="shared" si="4"/>
        <v/>
      </c>
      <c r="J63" s="11" t="str">
        <f t="shared" si="5"/>
        <v/>
      </c>
      <c r="K63" s="11" t="str">
        <f t="shared" si="6"/>
        <v/>
      </c>
      <c r="L63" s="66" t="str">
        <f t="shared" si="7"/>
        <v/>
      </c>
      <c r="M63" s="50">
        <f t="shared" si="8"/>
        <v>55</v>
      </c>
      <c r="O63" s="17" t="str">
        <f t="shared" si="9"/>
        <v/>
      </c>
      <c r="P63" s="18" t="str">
        <f t="shared" si="17"/>
        <v/>
      </c>
      <c r="Q63" s="17" t="str">
        <f>IF(P63&lt;&gt;"",VLOOKUP(P63,LISTAS!$F$6:$G$1106,2,0),"")</f>
        <v/>
      </c>
      <c r="R63" s="72" t="str">
        <f t="shared" si="18"/>
        <v/>
      </c>
      <c r="S63" s="18" t="str">
        <f t="shared" si="12"/>
        <v/>
      </c>
      <c r="T63" s="18" t="str">
        <f t="shared" si="19"/>
        <v/>
      </c>
    </row>
    <row r="64" spans="2:20" ht="18.75" customHeight="1" x14ac:dyDescent="0.25">
      <c r="B64" s="102" t="s">
        <v>191</v>
      </c>
      <c r="C64" s="104" t="str">
        <f>IF(B64="","",VLOOKUP(B64,LISTAS!$F$6:$G$1106,2,0))</f>
        <v>COLEGIO PETROPOLIS</v>
      </c>
      <c r="D64" s="74"/>
      <c r="E64" s="4"/>
      <c r="F64" s="11" t="str">
        <f t="shared" si="2"/>
        <v/>
      </c>
      <c r="G64" s="61" t="str">
        <f>IF(F64=LISTAS!$D$15,"",F64)</f>
        <v/>
      </c>
      <c r="H64" s="49" t="str">
        <f t="shared" si="3"/>
        <v/>
      </c>
      <c r="I64" s="49" t="str">
        <f t="shared" si="4"/>
        <v/>
      </c>
      <c r="J64" s="11" t="str">
        <f t="shared" si="5"/>
        <v/>
      </c>
      <c r="K64" s="11" t="str">
        <f t="shared" si="6"/>
        <v/>
      </c>
      <c r="L64" s="66" t="str">
        <f t="shared" si="7"/>
        <v/>
      </c>
      <c r="M64" s="50">
        <f t="shared" si="8"/>
        <v>56</v>
      </c>
      <c r="O64" s="17" t="str">
        <f t="shared" si="9"/>
        <v/>
      </c>
      <c r="P64" s="18" t="str">
        <f t="shared" si="17"/>
        <v/>
      </c>
      <c r="Q64" s="17" t="str">
        <f>IF(P64&lt;&gt;"",VLOOKUP(P64,LISTAS!$F$6:$G$1106,2,0),"")</f>
        <v/>
      </c>
      <c r="R64" s="72" t="str">
        <f t="shared" si="18"/>
        <v/>
      </c>
      <c r="S64" s="18" t="str">
        <f t="shared" si="12"/>
        <v/>
      </c>
      <c r="T64" s="18" t="str">
        <f t="shared" si="19"/>
        <v/>
      </c>
    </row>
    <row r="65" spans="2:20" ht="18.75" customHeight="1" x14ac:dyDescent="0.25">
      <c r="B65" s="54"/>
      <c r="C65" s="16" t="str">
        <f>IF(B65="","",VLOOKUP(B65,LISTAS!$F$6:$G$1106,2,0))</f>
        <v/>
      </c>
      <c r="D65" s="74"/>
      <c r="E65" s="4"/>
      <c r="F65" s="11" t="str">
        <f t="shared" si="2"/>
        <v/>
      </c>
      <c r="G65" s="61" t="str">
        <f>IF(F65=LISTAS!$D$15,"",F65)</f>
        <v/>
      </c>
      <c r="H65" s="49" t="str">
        <f t="shared" si="3"/>
        <v/>
      </c>
      <c r="I65" s="49" t="str">
        <f t="shared" si="4"/>
        <v/>
      </c>
      <c r="J65" s="11" t="str">
        <f t="shared" si="5"/>
        <v/>
      </c>
      <c r="K65" s="11" t="str">
        <f t="shared" si="6"/>
        <v/>
      </c>
      <c r="L65" s="66" t="str">
        <f t="shared" si="7"/>
        <v/>
      </c>
      <c r="M65" s="50">
        <f t="shared" si="8"/>
        <v>57</v>
      </c>
      <c r="O65" s="17" t="str">
        <f t="shared" si="9"/>
        <v/>
      </c>
      <c r="P65" s="18" t="str">
        <f t="shared" si="17"/>
        <v/>
      </c>
      <c r="Q65" s="17" t="str">
        <f>IF(P65&lt;&gt;"",VLOOKUP(P65,LISTAS!$F$6:$G$1106,2,0),"")</f>
        <v/>
      </c>
      <c r="R65" s="72" t="str">
        <f t="shared" si="18"/>
        <v/>
      </c>
      <c r="S65" s="18" t="str">
        <f t="shared" si="12"/>
        <v/>
      </c>
      <c r="T65" s="18" t="str">
        <f t="shared" si="19"/>
        <v/>
      </c>
    </row>
    <row r="66" spans="2:20" ht="18.75" customHeight="1" x14ac:dyDescent="0.25">
      <c r="B66" s="54"/>
      <c r="C66" s="16" t="str">
        <f>IF(B66="","",VLOOKUP(B66,LISTAS!$F$6:$G$1106,2,0))</f>
        <v/>
      </c>
      <c r="D66" s="74"/>
      <c r="E66" s="4"/>
      <c r="F66" s="11" t="str">
        <f t="shared" si="2"/>
        <v/>
      </c>
      <c r="G66" s="61" t="str">
        <f>IF(F66=LISTAS!$D$15,"",F66)</f>
        <v/>
      </c>
      <c r="H66" s="49" t="str">
        <f t="shared" si="3"/>
        <v/>
      </c>
      <c r="I66" s="49" t="str">
        <f t="shared" si="4"/>
        <v/>
      </c>
      <c r="J66" s="11" t="str">
        <f t="shared" si="5"/>
        <v/>
      </c>
      <c r="K66" s="11" t="str">
        <f t="shared" si="6"/>
        <v/>
      </c>
      <c r="L66" s="66" t="str">
        <f t="shared" si="7"/>
        <v/>
      </c>
      <c r="M66" s="50">
        <f t="shared" si="8"/>
        <v>58</v>
      </c>
      <c r="O66" s="17" t="str">
        <f t="shared" si="9"/>
        <v/>
      </c>
      <c r="P66" s="18" t="str">
        <f t="shared" si="17"/>
        <v/>
      </c>
      <c r="Q66" s="17" t="str">
        <f>IF(P66&lt;&gt;"",VLOOKUP(P66,LISTAS!$F$6:$G$1106,2,0),"")</f>
        <v/>
      </c>
      <c r="R66" s="72" t="str">
        <f t="shared" si="18"/>
        <v/>
      </c>
      <c r="S66" s="18" t="str">
        <f t="shared" si="12"/>
        <v/>
      </c>
      <c r="T66" s="18" t="str">
        <f t="shared" si="19"/>
        <v/>
      </c>
    </row>
    <row r="67" spans="2:20" ht="18.75" customHeight="1" x14ac:dyDescent="0.25">
      <c r="B67" s="54"/>
      <c r="C67" s="16" t="str">
        <f>IF(B67="","",VLOOKUP(B67,LISTAS!$F$6:$G$1106,2,0))</f>
        <v/>
      </c>
      <c r="D67" s="74"/>
      <c r="E67" s="4"/>
      <c r="F67" s="11" t="str">
        <f t="shared" si="2"/>
        <v/>
      </c>
      <c r="G67" s="61" t="str">
        <f>IF(F67=LISTAS!$D$15,"",F67)</f>
        <v/>
      </c>
      <c r="H67" s="49" t="str">
        <f t="shared" si="3"/>
        <v/>
      </c>
      <c r="I67" s="49" t="str">
        <f t="shared" si="4"/>
        <v/>
      </c>
      <c r="J67" s="11" t="str">
        <f t="shared" si="5"/>
        <v/>
      </c>
      <c r="K67" s="11" t="str">
        <f t="shared" si="6"/>
        <v/>
      </c>
      <c r="L67" s="66" t="str">
        <f t="shared" si="7"/>
        <v/>
      </c>
      <c r="M67" s="50">
        <f t="shared" si="8"/>
        <v>59</v>
      </c>
      <c r="O67" s="17" t="str">
        <f t="shared" si="9"/>
        <v/>
      </c>
      <c r="P67" s="18" t="str">
        <f t="shared" si="17"/>
        <v/>
      </c>
      <c r="Q67" s="17" t="str">
        <f>IF(P67&lt;&gt;"",VLOOKUP(P67,LISTAS!$F$6:$G$1106,2,0),"")</f>
        <v/>
      </c>
      <c r="R67" s="72" t="str">
        <f t="shared" si="18"/>
        <v/>
      </c>
      <c r="S67" s="18" t="str">
        <f t="shared" si="12"/>
        <v/>
      </c>
      <c r="T67" s="18" t="str">
        <f t="shared" si="19"/>
        <v/>
      </c>
    </row>
    <row r="68" spans="2:20" ht="18.75" customHeight="1" x14ac:dyDescent="0.25">
      <c r="B68" s="54"/>
      <c r="C68" s="16" t="str">
        <f>IF(B68="","",VLOOKUP(B68,LISTAS!$F$6:$G$1106,2,0))</f>
        <v/>
      </c>
      <c r="D68" s="74"/>
      <c r="E68" s="4"/>
      <c r="F68" s="11" t="str">
        <f t="shared" si="2"/>
        <v/>
      </c>
      <c r="G68" s="61" t="str">
        <f>IF(F68=LISTAS!$D$15,"",F68)</f>
        <v/>
      </c>
      <c r="H68" s="49" t="str">
        <f t="shared" si="3"/>
        <v/>
      </c>
      <c r="I68" s="49" t="str">
        <f t="shared" si="4"/>
        <v/>
      </c>
      <c r="J68" s="11" t="str">
        <f t="shared" si="5"/>
        <v/>
      </c>
      <c r="K68" s="11" t="str">
        <f t="shared" si="6"/>
        <v/>
      </c>
      <c r="L68" s="66" t="str">
        <f t="shared" si="7"/>
        <v/>
      </c>
      <c r="M68" s="50">
        <f t="shared" si="8"/>
        <v>60</v>
      </c>
      <c r="O68" s="17" t="str">
        <f t="shared" si="9"/>
        <v/>
      </c>
      <c r="P68" s="18" t="str">
        <f t="shared" si="17"/>
        <v/>
      </c>
      <c r="Q68" s="17" t="str">
        <f>IF(P68&lt;&gt;"",VLOOKUP(P68,LISTAS!$F$6:$G$1106,2,0),"")</f>
        <v/>
      </c>
      <c r="R68" s="72" t="str">
        <f t="shared" si="18"/>
        <v/>
      </c>
      <c r="S68" s="18" t="str">
        <f t="shared" si="12"/>
        <v/>
      </c>
      <c r="T68" s="18" t="str">
        <f t="shared" si="19"/>
        <v/>
      </c>
    </row>
    <row r="69" spans="2:20" ht="18.75" customHeight="1" x14ac:dyDescent="0.25">
      <c r="B69" s="54"/>
      <c r="C69" s="16" t="str">
        <f>IF(B69="","",VLOOKUP(B69,LISTAS!$F$6:$G$1106,2,0))</f>
        <v/>
      </c>
      <c r="D69" s="74"/>
      <c r="E69" s="4"/>
      <c r="F69" s="11" t="str">
        <f t="shared" si="2"/>
        <v/>
      </c>
      <c r="G69" s="61" t="str">
        <f>IF(F69=LISTAS!$D$15,"",F69)</f>
        <v/>
      </c>
      <c r="H69" s="49" t="str">
        <f t="shared" si="3"/>
        <v/>
      </c>
      <c r="I69" s="49" t="str">
        <f t="shared" si="4"/>
        <v/>
      </c>
      <c r="J69" s="11" t="str">
        <f t="shared" si="5"/>
        <v/>
      </c>
      <c r="K69" s="11" t="str">
        <f t="shared" si="6"/>
        <v/>
      </c>
      <c r="L69" s="66" t="str">
        <f t="shared" si="7"/>
        <v/>
      </c>
      <c r="M69" s="50">
        <f t="shared" si="8"/>
        <v>61</v>
      </c>
      <c r="O69" s="17" t="str">
        <f t="shared" si="9"/>
        <v/>
      </c>
      <c r="P69" s="18" t="str">
        <f t="shared" si="17"/>
        <v/>
      </c>
      <c r="Q69" s="17" t="str">
        <f>IF(P69&lt;&gt;"",VLOOKUP(P69,LISTAS!$F$6:$G$1106,2,0),"")</f>
        <v/>
      </c>
      <c r="R69" s="72" t="str">
        <f t="shared" si="18"/>
        <v/>
      </c>
      <c r="S69" s="18" t="str">
        <f t="shared" si="12"/>
        <v/>
      </c>
      <c r="T69" s="18" t="str">
        <f t="shared" si="19"/>
        <v/>
      </c>
    </row>
    <row r="70" spans="2:20" ht="18.75" customHeight="1" x14ac:dyDescent="0.25">
      <c r="B70" s="54"/>
      <c r="C70" s="16" t="str">
        <f>IF(B70="","",VLOOKUP(B70,LISTAS!$F$6:$G$1106,2,0))</f>
        <v/>
      </c>
      <c r="D70" s="74"/>
      <c r="E70" s="4"/>
      <c r="F70" s="11" t="str">
        <f t="shared" si="2"/>
        <v/>
      </c>
      <c r="G70" s="61" t="str">
        <f>IF(F70=LISTAS!$D$15,"",F70)</f>
        <v/>
      </c>
      <c r="H70" s="49" t="str">
        <f t="shared" si="3"/>
        <v/>
      </c>
      <c r="I70" s="49" t="str">
        <f t="shared" si="4"/>
        <v/>
      </c>
      <c r="J70" s="11" t="str">
        <f t="shared" si="5"/>
        <v/>
      </c>
      <c r="K70" s="11" t="str">
        <f t="shared" si="6"/>
        <v/>
      </c>
      <c r="L70" s="66" t="str">
        <f t="shared" si="7"/>
        <v/>
      </c>
      <c r="M70" s="50">
        <f t="shared" si="8"/>
        <v>62</v>
      </c>
      <c r="O70" s="17" t="str">
        <f t="shared" si="9"/>
        <v/>
      </c>
      <c r="P70" s="18" t="str">
        <f t="shared" si="17"/>
        <v/>
      </c>
      <c r="Q70" s="17" t="str">
        <f>IF(P70&lt;&gt;"",VLOOKUP(P70,LISTAS!$F$6:$G$1106,2,0),"")</f>
        <v/>
      </c>
      <c r="R70" s="72" t="str">
        <f t="shared" si="18"/>
        <v/>
      </c>
      <c r="S70" s="18" t="str">
        <f t="shared" si="12"/>
        <v/>
      </c>
      <c r="T70" s="18" t="str">
        <f t="shared" si="19"/>
        <v/>
      </c>
    </row>
    <row r="71" spans="2:20" ht="18.75" customHeight="1" x14ac:dyDescent="0.25">
      <c r="B71" s="54"/>
      <c r="C71" s="16" t="str">
        <f>IF(B71="","",VLOOKUP(B71,LISTAS!$F$6:$G$1106,2,0))</f>
        <v/>
      </c>
      <c r="D71" s="74"/>
      <c r="E71" s="4"/>
      <c r="F71" s="11" t="str">
        <f t="shared" si="2"/>
        <v/>
      </c>
      <c r="G71" s="61" t="str">
        <f>IF(F71=LISTAS!$D$15,"",F71)</f>
        <v/>
      </c>
      <c r="H71" s="49" t="str">
        <f t="shared" si="3"/>
        <v/>
      </c>
      <c r="I71" s="49" t="str">
        <f t="shared" si="4"/>
        <v/>
      </c>
      <c r="J71" s="11" t="str">
        <f t="shared" si="5"/>
        <v/>
      </c>
      <c r="K71" s="11" t="str">
        <f t="shared" si="6"/>
        <v/>
      </c>
      <c r="L71" s="66" t="str">
        <f t="shared" si="7"/>
        <v/>
      </c>
      <c r="M71" s="50">
        <f t="shared" si="8"/>
        <v>63</v>
      </c>
      <c r="O71" s="17" t="str">
        <f t="shared" si="9"/>
        <v/>
      </c>
      <c r="P71" s="18" t="str">
        <f t="shared" si="17"/>
        <v/>
      </c>
      <c r="Q71" s="17" t="str">
        <f>IF(P71&lt;&gt;"",VLOOKUP(P71,LISTAS!$F$6:$G$1106,2,0),"")</f>
        <v/>
      </c>
      <c r="R71" s="72" t="str">
        <f t="shared" si="18"/>
        <v/>
      </c>
      <c r="S71" s="18" t="str">
        <f t="shared" si="12"/>
        <v/>
      </c>
      <c r="T71" s="18" t="str">
        <f t="shared" si="19"/>
        <v/>
      </c>
    </row>
    <row r="72" spans="2:20" ht="18.75" customHeight="1" x14ac:dyDescent="0.25">
      <c r="B72" s="54"/>
      <c r="C72" s="16" t="str">
        <f>IF(B72="","",VLOOKUP(B72,LISTAS!$F$6:$G$1106,2,0))</f>
        <v/>
      </c>
      <c r="D72" s="74"/>
      <c r="E72" s="4"/>
      <c r="F72" s="11" t="str">
        <f t="shared" si="2"/>
        <v/>
      </c>
      <c r="G72" s="61" t="str">
        <f>IF(F72=LISTAS!$D$15,"",F72)</f>
        <v/>
      </c>
      <c r="H72" s="49" t="str">
        <f t="shared" si="3"/>
        <v/>
      </c>
      <c r="I72" s="49" t="str">
        <f t="shared" si="4"/>
        <v/>
      </c>
      <c r="J72" s="11" t="str">
        <f t="shared" si="5"/>
        <v/>
      </c>
      <c r="K72" s="11" t="str">
        <f t="shared" si="6"/>
        <v/>
      </c>
      <c r="L72" s="66" t="str">
        <f t="shared" si="7"/>
        <v/>
      </c>
      <c r="M72" s="50">
        <f t="shared" si="8"/>
        <v>64</v>
      </c>
      <c r="O72" s="17" t="str">
        <f t="shared" si="9"/>
        <v/>
      </c>
      <c r="P72" s="18" t="str">
        <f t="shared" si="17"/>
        <v/>
      </c>
      <c r="Q72" s="17" t="str">
        <f>IF(P72&lt;&gt;"",VLOOKUP(P72,LISTAS!$F$6:$G$1106,2,0),"")</f>
        <v/>
      </c>
      <c r="R72" s="72" t="str">
        <f t="shared" si="18"/>
        <v/>
      </c>
      <c r="S72" s="18" t="str">
        <f t="shared" si="12"/>
        <v/>
      </c>
      <c r="T72" s="18" t="str">
        <f t="shared" si="19"/>
        <v/>
      </c>
    </row>
    <row r="73" spans="2:20" ht="18.75" customHeight="1" x14ac:dyDescent="0.25">
      <c r="B73" s="54"/>
      <c r="C73" s="16" t="str">
        <f>IF(B73="","",VLOOKUP(B73,LISTAS!$F$6:$G$1106,2,0))</f>
        <v/>
      </c>
      <c r="D73" s="74"/>
      <c r="E73" s="4"/>
      <c r="F73" s="11" t="str">
        <f t="shared" si="2"/>
        <v/>
      </c>
      <c r="G73" s="61" t="str">
        <f>IF(F73=LISTAS!$D$15,"",F73)</f>
        <v/>
      </c>
      <c r="H73" s="49" t="str">
        <f t="shared" si="3"/>
        <v/>
      </c>
      <c r="I73" s="49" t="str">
        <f t="shared" si="4"/>
        <v/>
      </c>
      <c r="J73" s="11" t="str">
        <f t="shared" si="5"/>
        <v/>
      </c>
      <c r="K73" s="11" t="str">
        <f t="shared" si="6"/>
        <v/>
      </c>
      <c r="L73" s="66" t="str">
        <f t="shared" si="7"/>
        <v/>
      </c>
      <c r="M73" s="50">
        <f t="shared" si="8"/>
        <v>65</v>
      </c>
      <c r="O73" s="17" t="str">
        <f t="shared" si="9"/>
        <v/>
      </c>
      <c r="P73" s="18" t="str">
        <f t="shared" si="17"/>
        <v/>
      </c>
      <c r="Q73" s="17" t="str">
        <f>IF(P73&lt;&gt;"",VLOOKUP(P73,LISTAS!$F$6:$G$1106,2,0),"")</f>
        <v/>
      </c>
      <c r="R73" s="72" t="str">
        <f t="shared" si="18"/>
        <v/>
      </c>
      <c r="S73" s="18" t="str">
        <f t="shared" si="12"/>
        <v/>
      </c>
      <c r="T73" s="18" t="str">
        <f t="shared" si="19"/>
        <v/>
      </c>
    </row>
    <row r="74" spans="2:20" ht="18.75" customHeight="1" x14ac:dyDescent="0.25">
      <c r="B74" s="54"/>
      <c r="C74" s="16" t="str">
        <f>IF(B74="","",VLOOKUP(B74,LISTAS!$F$6:$G$1106,2,0))</f>
        <v/>
      </c>
      <c r="D74" s="74"/>
      <c r="E74" s="4"/>
      <c r="F74" s="11" t="str">
        <f t="shared" ref="F74:F137" si="20">IF(D74="","",D74)</f>
        <v/>
      </c>
      <c r="G74" s="61" t="str">
        <f>IF(F74=LISTAS!$D$15,"",F74)</f>
        <v/>
      </c>
      <c r="H74" s="49" t="str">
        <f t="shared" ref="H74:H137" si="21">IF($K74="","",IF(B74="","",B74))</f>
        <v/>
      </c>
      <c r="I74" s="49" t="str">
        <f t="shared" ref="I74:I137" si="22">IF($K74="","",IF(C74="","",C74))</f>
        <v/>
      </c>
      <c r="J74" s="11" t="str">
        <f t="shared" ref="J74:J137" si="23">IF($K74="","",D74)</f>
        <v/>
      </c>
      <c r="K74" s="11" t="str">
        <f t="shared" ref="K74:K137" si="24">G74</f>
        <v/>
      </c>
      <c r="L74" s="66" t="str">
        <f t="shared" ref="L74:L137" si="25">IF(K74="","",SMALL($G$9:$G$208,M74))</f>
        <v/>
      </c>
      <c r="M74" s="50">
        <f t="shared" ref="M74:M137" si="26">IF(F73="FALTA",M73,M73+1)</f>
        <v>66</v>
      </c>
      <c r="O74" s="17" t="str">
        <f t="shared" ref="O74:O137" si="27">IF(R74&lt;&gt;"",_xlfn.RANK.EQ(R74,$R$9:$R$208,1),"")</f>
        <v/>
      </c>
      <c r="P74" s="18" t="str">
        <f t="shared" si="17"/>
        <v/>
      </c>
      <c r="Q74" s="17" t="str">
        <f>IF(P74&lt;&gt;"",VLOOKUP(P74,LISTAS!$F$6:$G$1106,2,0),"")</f>
        <v/>
      </c>
      <c r="R74" s="72" t="str">
        <f t="shared" si="18"/>
        <v/>
      </c>
      <c r="S74" s="18" t="str">
        <f t="shared" ref="S74:S137" si="28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si="19"/>
        <v/>
      </c>
    </row>
    <row r="75" spans="2:20" ht="18.75" customHeight="1" x14ac:dyDescent="0.25">
      <c r="B75" s="54"/>
      <c r="C75" s="16" t="str">
        <f>IF(B75="","",VLOOKUP(B75,LISTAS!$F$6:$G$1106,2,0))</f>
        <v/>
      </c>
      <c r="D75" s="74"/>
      <c r="E75" s="4"/>
      <c r="F75" s="11" t="str">
        <f t="shared" si="20"/>
        <v/>
      </c>
      <c r="G75" s="61" t="str">
        <f>IF(F75=LISTAS!$D$15,"",F75)</f>
        <v/>
      </c>
      <c r="H75" s="49" t="str">
        <f t="shared" si="21"/>
        <v/>
      </c>
      <c r="I75" s="49" t="str">
        <f t="shared" si="22"/>
        <v/>
      </c>
      <c r="J75" s="11" t="str">
        <f t="shared" si="23"/>
        <v/>
      </c>
      <c r="K75" s="11" t="str">
        <f t="shared" si="24"/>
        <v/>
      </c>
      <c r="L75" s="66" t="str">
        <f t="shared" si="25"/>
        <v/>
      </c>
      <c r="M75" s="50">
        <f t="shared" si="26"/>
        <v>67</v>
      </c>
      <c r="O75" s="17" t="str">
        <f t="shared" si="27"/>
        <v/>
      </c>
      <c r="P75" s="18" t="str">
        <f t="shared" si="17"/>
        <v/>
      </c>
      <c r="Q75" s="17" t="str">
        <f>IF(P75&lt;&gt;"",VLOOKUP(P75,LISTAS!$F$6:$G$1106,2,0),"")</f>
        <v/>
      </c>
      <c r="R75" s="72" t="str">
        <f t="shared" si="18"/>
        <v/>
      </c>
      <c r="S75" s="18" t="str">
        <f t="shared" si="28"/>
        <v/>
      </c>
      <c r="T75" s="18" t="str">
        <f t="shared" si="19"/>
        <v/>
      </c>
    </row>
    <row r="76" spans="2:20" ht="18.75" customHeight="1" x14ac:dyDescent="0.25">
      <c r="B76" s="54"/>
      <c r="C76" s="16" t="str">
        <f>IF(B76="","",VLOOKUP(B76,LISTAS!$F$6:$G$1106,2,0))</f>
        <v/>
      </c>
      <c r="D76" s="74"/>
      <c r="E76" s="4"/>
      <c r="F76" s="11" t="str">
        <f t="shared" si="20"/>
        <v/>
      </c>
      <c r="G76" s="61" t="str">
        <f>IF(F76=LISTAS!$D$15,"",F76)</f>
        <v/>
      </c>
      <c r="H76" s="49" t="str">
        <f t="shared" si="21"/>
        <v/>
      </c>
      <c r="I76" s="49" t="str">
        <f t="shared" si="22"/>
        <v/>
      </c>
      <c r="J76" s="11" t="str">
        <f t="shared" si="23"/>
        <v/>
      </c>
      <c r="K76" s="11" t="str">
        <f t="shared" si="24"/>
        <v/>
      </c>
      <c r="L76" s="66" t="str">
        <f t="shared" si="25"/>
        <v/>
      </c>
      <c r="M76" s="50">
        <f t="shared" si="26"/>
        <v>68</v>
      </c>
      <c r="O76" s="17" t="str">
        <f t="shared" si="27"/>
        <v/>
      </c>
      <c r="P76" s="18" t="str">
        <f t="shared" si="17"/>
        <v/>
      </c>
      <c r="Q76" s="17" t="str">
        <f>IF(P76&lt;&gt;"",VLOOKUP(P76,LISTAS!$F$6:$G$1106,2,0),"")</f>
        <v/>
      </c>
      <c r="R76" s="72" t="str">
        <f t="shared" si="18"/>
        <v/>
      </c>
      <c r="S76" s="18" t="str">
        <f t="shared" si="28"/>
        <v/>
      </c>
      <c r="T76" s="18" t="str">
        <f t="shared" si="19"/>
        <v/>
      </c>
    </row>
    <row r="77" spans="2:20" ht="18.75" customHeight="1" x14ac:dyDescent="0.25">
      <c r="B77" s="54"/>
      <c r="C77" s="16" t="str">
        <f>IF(B77="","",VLOOKUP(B77,LISTAS!$F$6:$G$1106,2,0))</f>
        <v/>
      </c>
      <c r="D77" s="74"/>
      <c r="E77" s="4"/>
      <c r="F77" s="11" t="str">
        <f t="shared" si="20"/>
        <v/>
      </c>
      <c r="G77" s="61" t="str">
        <f>IF(F77=LISTAS!$D$15,"",F77)</f>
        <v/>
      </c>
      <c r="H77" s="49" t="str">
        <f t="shared" si="21"/>
        <v/>
      </c>
      <c r="I77" s="49" t="str">
        <f t="shared" si="22"/>
        <v/>
      </c>
      <c r="J77" s="11" t="str">
        <f t="shared" si="23"/>
        <v/>
      </c>
      <c r="K77" s="11" t="str">
        <f t="shared" si="24"/>
        <v/>
      </c>
      <c r="L77" s="66" t="str">
        <f t="shared" si="25"/>
        <v/>
      </c>
      <c r="M77" s="50">
        <f t="shared" si="26"/>
        <v>69</v>
      </c>
      <c r="O77" s="17" t="str">
        <f t="shared" si="27"/>
        <v/>
      </c>
      <c r="P77" s="18" t="str">
        <f t="shared" si="17"/>
        <v/>
      </c>
      <c r="Q77" s="17" t="str">
        <f>IF(P77&lt;&gt;"",VLOOKUP(P77,LISTAS!$F$6:$G$1106,2,0),"")</f>
        <v/>
      </c>
      <c r="R77" s="72" t="str">
        <f t="shared" si="18"/>
        <v/>
      </c>
      <c r="S77" s="18" t="str">
        <f t="shared" si="28"/>
        <v/>
      </c>
      <c r="T77" s="18" t="str">
        <f t="shared" si="19"/>
        <v/>
      </c>
    </row>
    <row r="78" spans="2:20" ht="18.75" customHeight="1" x14ac:dyDescent="0.25">
      <c r="B78" s="54"/>
      <c r="C78" s="16" t="str">
        <f>IF(B78="","",VLOOKUP(B78,LISTAS!$F$6:$G$1106,2,0))</f>
        <v/>
      </c>
      <c r="D78" s="74"/>
      <c r="E78" s="4"/>
      <c r="F78" s="11" t="str">
        <f t="shared" si="20"/>
        <v/>
      </c>
      <c r="G78" s="61" t="str">
        <f>IF(F78=LISTAS!$D$15,"",F78)</f>
        <v/>
      </c>
      <c r="H78" s="49" t="str">
        <f t="shared" si="21"/>
        <v/>
      </c>
      <c r="I78" s="49" t="str">
        <f t="shared" si="22"/>
        <v/>
      </c>
      <c r="J78" s="11" t="str">
        <f t="shared" si="23"/>
        <v/>
      </c>
      <c r="K78" s="11" t="str">
        <f t="shared" si="24"/>
        <v/>
      </c>
      <c r="L78" s="66" t="str">
        <f t="shared" si="25"/>
        <v/>
      </c>
      <c r="M78" s="50">
        <f t="shared" si="26"/>
        <v>70</v>
      </c>
      <c r="O78" s="17" t="str">
        <f t="shared" si="27"/>
        <v/>
      </c>
      <c r="P78" s="18" t="str">
        <f t="shared" si="17"/>
        <v/>
      </c>
      <c r="Q78" s="17" t="str">
        <f>IF(P78&lt;&gt;"",VLOOKUP(P78,LISTAS!$F$6:$G$1106,2,0),"")</f>
        <v/>
      </c>
      <c r="R78" s="72" t="str">
        <f t="shared" si="18"/>
        <v/>
      </c>
      <c r="S78" s="18" t="str">
        <f t="shared" si="28"/>
        <v/>
      </c>
      <c r="T78" s="18" t="str">
        <f t="shared" si="19"/>
        <v/>
      </c>
    </row>
    <row r="79" spans="2:20" ht="18.75" customHeight="1" x14ac:dyDescent="0.25">
      <c r="B79" s="54"/>
      <c r="C79" s="16" t="str">
        <f>IF(B79="","",VLOOKUP(B79,LISTAS!$F$6:$G$1106,2,0))</f>
        <v/>
      </c>
      <c r="D79" s="74"/>
      <c r="E79" s="4"/>
      <c r="F79" s="11" t="str">
        <f t="shared" si="20"/>
        <v/>
      </c>
      <c r="G79" s="61" t="str">
        <f>IF(F79=LISTAS!$D$15,"",F79)</f>
        <v/>
      </c>
      <c r="H79" s="49" t="str">
        <f t="shared" si="21"/>
        <v/>
      </c>
      <c r="I79" s="49" t="str">
        <f t="shared" si="22"/>
        <v/>
      </c>
      <c r="J79" s="11" t="str">
        <f t="shared" si="23"/>
        <v/>
      </c>
      <c r="K79" s="11" t="str">
        <f t="shared" si="24"/>
        <v/>
      </c>
      <c r="L79" s="66" t="str">
        <f t="shared" si="25"/>
        <v/>
      </c>
      <c r="M79" s="50">
        <f t="shared" si="26"/>
        <v>71</v>
      </c>
      <c r="O79" s="17" t="str">
        <f t="shared" si="27"/>
        <v/>
      </c>
      <c r="P79" s="18" t="str">
        <f t="shared" ref="P79:P142" si="29">IF(K79="","",VLOOKUP(L79,$G$9:$J$208,2,0))</f>
        <v/>
      </c>
      <c r="Q79" s="17" t="str">
        <f>IF(P79&lt;&gt;"",VLOOKUP(P79,LISTAS!$F$6:$G$1106,2,0),"")</f>
        <v/>
      </c>
      <c r="R79" s="72" t="str">
        <f t="shared" ref="R79:R142" si="30">IF(K79="","",VLOOKUP(L79,$G$9:$J$208,4,0))</f>
        <v/>
      </c>
      <c r="S79" s="18" t="str">
        <f t="shared" si="28"/>
        <v/>
      </c>
      <c r="T79" s="18" t="str">
        <f t="shared" ref="T79:T142" si="31">IF(O79="","",IF($R$5="NÃO","",IF(R79=$T$5,"0,00",IF(O79=1,400,IF(O79=2,340,IF(O79=3,300,IF(O79=4,280,IF(O79=5,270,IF(O79=6,260,IF(O79=7,250,IF(O79=8,240,IF(O79=9,200,IF(O79=10,200,IF(O79=11,200,IF(O79=12,200,IF(O79=13,200,IF(O79=14,200,IF(O79=15,200,IF(O79=16,200,IF(O79&gt;16,"",""))))))))))))))))))))</f>
        <v/>
      </c>
    </row>
    <row r="80" spans="2:20" ht="18.75" customHeight="1" x14ac:dyDescent="0.25">
      <c r="B80" s="54"/>
      <c r="C80" s="16" t="str">
        <f>IF(B80="","",VLOOKUP(B80,LISTAS!$F$6:$G$1106,2,0))</f>
        <v/>
      </c>
      <c r="D80" s="74"/>
      <c r="E80" s="4"/>
      <c r="F80" s="11" t="str">
        <f t="shared" si="20"/>
        <v/>
      </c>
      <c r="G80" s="61" t="str">
        <f>IF(F80=LISTAS!$D$15,"",F80)</f>
        <v/>
      </c>
      <c r="H80" s="49" t="str">
        <f t="shared" si="21"/>
        <v/>
      </c>
      <c r="I80" s="49" t="str">
        <f t="shared" si="22"/>
        <v/>
      </c>
      <c r="J80" s="11" t="str">
        <f t="shared" si="23"/>
        <v/>
      </c>
      <c r="K80" s="11" t="str">
        <f t="shared" si="24"/>
        <v/>
      </c>
      <c r="L80" s="66" t="str">
        <f t="shared" si="25"/>
        <v/>
      </c>
      <c r="M80" s="50">
        <f t="shared" si="26"/>
        <v>72</v>
      </c>
      <c r="O80" s="17" t="str">
        <f t="shared" si="27"/>
        <v/>
      </c>
      <c r="P80" s="18" t="str">
        <f t="shared" si="29"/>
        <v/>
      </c>
      <c r="Q80" s="17" t="str">
        <f>IF(P80&lt;&gt;"",VLOOKUP(P80,LISTAS!$F$6:$G$1106,2,0),"")</f>
        <v/>
      </c>
      <c r="R80" s="72" t="str">
        <f t="shared" si="30"/>
        <v/>
      </c>
      <c r="S80" s="18" t="str">
        <f t="shared" si="28"/>
        <v/>
      </c>
      <c r="T80" s="18" t="str">
        <f t="shared" si="31"/>
        <v/>
      </c>
    </row>
    <row r="81" spans="2:20" ht="18.75" customHeight="1" x14ac:dyDescent="0.25">
      <c r="B81" s="54"/>
      <c r="C81" s="16" t="str">
        <f>IF(B81="","",VLOOKUP(B81,LISTAS!$F$6:$G$1106,2,0))</f>
        <v/>
      </c>
      <c r="D81" s="74"/>
      <c r="E81" s="4"/>
      <c r="F81" s="11" t="str">
        <f t="shared" si="20"/>
        <v/>
      </c>
      <c r="G81" s="61" t="str">
        <f>IF(F81=LISTAS!$D$15,"",F81)</f>
        <v/>
      </c>
      <c r="H81" s="49" t="str">
        <f t="shared" si="21"/>
        <v/>
      </c>
      <c r="I81" s="49" t="str">
        <f t="shared" si="22"/>
        <v/>
      </c>
      <c r="J81" s="11" t="str">
        <f t="shared" si="23"/>
        <v/>
      </c>
      <c r="K81" s="11" t="str">
        <f t="shared" si="24"/>
        <v/>
      </c>
      <c r="L81" s="66" t="str">
        <f t="shared" si="25"/>
        <v/>
      </c>
      <c r="M81" s="50">
        <f t="shared" si="26"/>
        <v>73</v>
      </c>
      <c r="O81" s="17" t="str">
        <f t="shared" si="27"/>
        <v/>
      </c>
      <c r="P81" s="18" t="str">
        <f t="shared" si="29"/>
        <v/>
      </c>
      <c r="Q81" s="17" t="str">
        <f>IF(P81&lt;&gt;"",VLOOKUP(P81,LISTAS!$F$6:$G$1106,2,0),"")</f>
        <v/>
      </c>
      <c r="R81" s="72" t="str">
        <f t="shared" si="30"/>
        <v/>
      </c>
      <c r="S81" s="18" t="str">
        <f t="shared" si="28"/>
        <v/>
      </c>
      <c r="T81" s="18" t="str">
        <f t="shared" si="31"/>
        <v/>
      </c>
    </row>
    <row r="82" spans="2:20" ht="18.75" customHeight="1" x14ac:dyDescent="0.25">
      <c r="B82" s="54"/>
      <c r="C82" s="16" t="str">
        <f>IF(B82="","",VLOOKUP(B82,LISTAS!$F$6:$G$1106,2,0))</f>
        <v/>
      </c>
      <c r="D82" s="74"/>
      <c r="E82" s="4"/>
      <c r="F82" s="11" t="str">
        <f t="shared" si="20"/>
        <v/>
      </c>
      <c r="G82" s="61" t="str">
        <f>IF(F82=LISTAS!$D$15,"",F82)</f>
        <v/>
      </c>
      <c r="H82" s="49" t="str">
        <f t="shared" si="21"/>
        <v/>
      </c>
      <c r="I82" s="49" t="str">
        <f t="shared" si="22"/>
        <v/>
      </c>
      <c r="J82" s="11" t="str">
        <f t="shared" si="23"/>
        <v/>
      </c>
      <c r="K82" s="11" t="str">
        <f t="shared" si="24"/>
        <v/>
      </c>
      <c r="L82" s="66" t="str">
        <f t="shared" si="25"/>
        <v/>
      </c>
      <c r="M82" s="50">
        <f t="shared" si="26"/>
        <v>74</v>
      </c>
      <c r="O82" s="17" t="str">
        <f t="shared" si="27"/>
        <v/>
      </c>
      <c r="P82" s="18" t="str">
        <f t="shared" si="29"/>
        <v/>
      </c>
      <c r="Q82" s="17" t="str">
        <f>IF(P82&lt;&gt;"",VLOOKUP(P82,LISTAS!$F$6:$G$1106,2,0),"")</f>
        <v/>
      </c>
      <c r="R82" s="72" t="str">
        <f t="shared" si="30"/>
        <v/>
      </c>
      <c r="S82" s="18" t="str">
        <f t="shared" si="28"/>
        <v/>
      </c>
      <c r="T82" s="18" t="str">
        <f t="shared" si="31"/>
        <v/>
      </c>
    </row>
    <row r="83" spans="2:20" ht="18.75" customHeight="1" x14ac:dyDescent="0.25">
      <c r="B83" s="54"/>
      <c r="C83" s="16" t="str">
        <f>IF(B83="","",VLOOKUP(B83,LISTAS!$F$6:$G$1106,2,0))</f>
        <v/>
      </c>
      <c r="D83" s="74"/>
      <c r="E83" s="4"/>
      <c r="F83" s="11" t="str">
        <f t="shared" si="20"/>
        <v/>
      </c>
      <c r="G83" s="61" t="str">
        <f>IF(F83=LISTAS!$D$15,"",F83)</f>
        <v/>
      </c>
      <c r="H83" s="49" t="str">
        <f t="shared" si="21"/>
        <v/>
      </c>
      <c r="I83" s="49" t="str">
        <f t="shared" si="22"/>
        <v/>
      </c>
      <c r="J83" s="11" t="str">
        <f t="shared" si="23"/>
        <v/>
      </c>
      <c r="K83" s="11" t="str">
        <f t="shared" si="24"/>
        <v/>
      </c>
      <c r="L83" s="66" t="str">
        <f t="shared" si="25"/>
        <v/>
      </c>
      <c r="M83" s="50">
        <f t="shared" si="26"/>
        <v>75</v>
      </c>
      <c r="O83" s="17" t="str">
        <f t="shared" si="27"/>
        <v/>
      </c>
      <c r="P83" s="18" t="str">
        <f t="shared" si="29"/>
        <v/>
      </c>
      <c r="Q83" s="17" t="str">
        <f>IF(P83&lt;&gt;"",VLOOKUP(P83,LISTAS!$F$6:$G$1106,2,0),"")</f>
        <v/>
      </c>
      <c r="R83" s="72" t="str">
        <f t="shared" si="30"/>
        <v/>
      </c>
      <c r="S83" s="18" t="str">
        <f t="shared" si="28"/>
        <v/>
      </c>
      <c r="T83" s="18" t="str">
        <f t="shared" si="31"/>
        <v/>
      </c>
    </row>
    <row r="84" spans="2:20" ht="18.75" customHeight="1" x14ac:dyDescent="0.25">
      <c r="B84" s="54"/>
      <c r="C84" s="16" t="str">
        <f>IF(B84="","",VLOOKUP(B84,LISTAS!$F$6:$G$1106,2,0))</f>
        <v/>
      </c>
      <c r="D84" s="74"/>
      <c r="E84" s="4"/>
      <c r="F84" s="11" t="str">
        <f t="shared" si="20"/>
        <v/>
      </c>
      <c r="G84" s="61" t="str">
        <f>IF(F84=LISTAS!$D$15,"",F84)</f>
        <v/>
      </c>
      <c r="H84" s="49" t="str">
        <f t="shared" si="21"/>
        <v/>
      </c>
      <c r="I84" s="49" t="str">
        <f t="shared" si="22"/>
        <v/>
      </c>
      <c r="J84" s="11" t="str">
        <f t="shared" si="23"/>
        <v/>
      </c>
      <c r="K84" s="11" t="str">
        <f t="shared" si="24"/>
        <v/>
      </c>
      <c r="L84" s="66" t="str">
        <f t="shared" si="25"/>
        <v/>
      </c>
      <c r="M84" s="50">
        <f t="shared" si="26"/>
        <v>76</v>
      </c>
      <c r="O84" s="17" t="str">
        <f t="shared" si="27"/>
        <v/>
      </c>
      <c r="P84" s="18" t="str">
        <f t="shared" si="29"/>
        <v/>
      </c>
      <c r="Q84" s="17" t="str">
        <f>IF(P84&lt;&gt;"",VLOOKUP(P84,LISTAS!$F$6:$G$1106,2,0),"")</f>
        <v/>
      </c>
      <c r="R84" s="72" t="str">
        <f t="shared" si="30"/>
        <v/>
      </c>
      <c r="S84" s="18" t="str">
        <f t="shared" si="28"/>
        <v/>
      </c>
      <c r="T84" s="18" t="str">
        <f t="shared" si="31"/>
        <v/>
      </c>
    </row>
    <row r="85" spans="2:20" ht="18.75" customHeight="1" x14ac:dyDescent="0.25">
      <c r="B85" s="54"/>
      <c r="C85" s="16" t="str">
        <f>IF(B85="","",VLOOKUP(B85,LISTAS!$F$6:$G$1106,2,0))</f>
        <v/>
      </c>
      <c r="D85" s="74"/>
      <c r="E85" s="4"/>
      <c r="F85" s="11" t="str">
        <f t="shared" si="20"/>
        <v/>
      </c>
      <c r="G85" s="61" t="str">
        <f>IF(F85=LISTAS!$D$15,"",F85)</f>
        <v/>
      </c>
      <c r="H85" s="49" t="str">
        <f t="shared" si="21"/>
        <v/>
      </c>
      <c r="I85" s="49" t="str">
        <f t="shared" si="22"/>
        <v/>
      </c>
      <c r="J85" s="11" t="str">
        <f t="shared" si="23"/>
        <v/>
      </c>
      <c r="K85" s="11" t="str">
        <f t="shared" si="24"/>
        <v/>
      </c>
      <c r="L85" s="66" t="str">
        <f t="shared" si="25"/>
        <v/>
      </c>
      <c r="M85" s="50">
        <f t="shared" si="26"/>
        <v>77</v>
      </c>
      <c r="O85" s="17" t="str">
        <f t="shared" si="27"/>
        <v/>
      </c>
      <c r="P85" s="18" t="str">
        <f t="shared" si="29"/>
        <v/>
      </c>
      <c r="Q85" s="17" t="str">
        <f>IF(P85&lt;&gt;"",VLOOKUP(P85,LISTAS!$F$6:$G$1106,2,0),"")</f>
        <v/>
      </c>
      <c r="R85" s="72" t="str">
        <f t="shared" si="30"/>
        <v/>
      </c>
      <c r="S85" s="18" t="str">
        <f t="shared" si="28"/>
        <v/>
      </c>
      <c r="T85" s="18" t="str">
        <f t="shared" si="31"/>
        <v/>
      </c>
    </row>
    <row r="86" spans="2:20" ht="18.75" customHeight="1" x14ac:dyDescent="0.25">
      <c r="B86" s="54"/>
      <c r="C86" s="16" t="str">
        <f>IF(B86="","",VLOOKUP(B86,LISTAS!$F$6:$G$1106,2,0))</f>
        <v/>
      </c>
      <c r="D86" s="74"/>
      <c r="E86" s="4"/>
      <c r="F86" s="11" t="str">
        <f t="shared" si="20"/>
        <v/>
      </c>
      <c r="G86" s="61" t="str">
        <f>IF(F86=LISTAS!$D$15,"",F86)</f>
        <v/>
      </c>
      <c r="H86" s="49" t="str">
        <f t="shared" si="21"/>
        <v/>
      </c>
      <c r="I86" s="49" t="str">
        <f t="shared" si="22"/>
        <v/>
      </c>
      <c r="J86" s="11" t="str">
        <f t="shared" si="23"/>
        <v/>
      </c>
      <c r="K86" s="11" t="str">
        <f t="shared" si="24"/>
        <v/>
      </c>
      <c r="L86" s="66" t="str">
        <f t="shared" si="25"/>
        <v/>
      </c>
      <c r="M86" s="50">
        <f t="shared" si="26"/>
        <v>78</v>
      </c>
      <c r="O86" s="17" t="str">
        <f t="shared" si="27"/>
        <v/>
      </c>
      <c r="P86" s="18" t="str">
        <f t="shared" si="29"/>
        <v/>
      </c>
      <c r="Q86" s="17" t="str">
        <f>IF(P86&lt;&gt;"",VLOOKUP(P86,LISTAS!$F$6:$G$1106,2,0),"")</f>
        <v/>
      </c>
      <c r="R86" s="72" t="str">
        <f t="shared" si="30"/>
        <v/>
      </c>
      <c r="S86" s="18" t="str">
        <f t="shared" si="28"/>
        <v/>
      </c>
      <c r="T86" s="18" t="str">
        <f t="shared" si="31"/>
        <v/>
      </c>
    </row>
    <row r="87" spans="2:20" ht="18.75" customHeight="1" x14ac:dyDescent="0.25">
      <c r="B87" s="54"/>
      <c r="C87" s="16" t="str">
        <f>IF(B87="","",VLOOKUP(B87,LISTAS!$F$6:$G$1106,2,0))</f>
        <v/>
      </c>
      <c r="D87" s="74"/>
      <c r="E87" s="4"/>
      <c r="F87" s="11" t="str">
        <f t="shared" si="20"/>
        <v/>
      </c>
      <c r="G87" s="61" t="str">
        <f>IF(F87=LISTAS!$D$15,"",F87)</f>
        <v/>
      </c>
      <c r="H87" s="49" t="str">
        <f t="shared" si="21"/>
        <v/>
      </c>
      <c r="I87" s="49" t="str">
        <f t="shared" si="22"/>
        <v/>
      </c>
      <c r="J87" s="11" t="str">
        <f t="shared" si="23"/>
        <v/>
      </c>
      <c r="K87" s="11" t="str">
        <f t="shared" si="24"/>
        <v/>
      </c>
      <c r="L87" s="66" t="str">
        <f t="shared" si="25"/>
        <v/>
      </c>
      <c r="M87" s="50">
        <f t="shared" si="26"/>
        <v>79</v>
      </c>
      <c r="O87" s="17" t="str">
        <f t="shared" si="27"/>
        <v/>
      </c>
      <c r="P87" s="18" t="str">
        <f t="shared" si="29"/>
        <v/>
      </c>
      <c r="Q87" s="17" t="str">
        <f>IF(P87&lt;&gt;"",VLOOKUP(P87,LISTAS!$F$6:$G$1106,2,0),"")</f>
        <v/>
      </c>
      <c r="R87" s="72" t="str">
        <f t="shared" si="30"/>
        <v/>
      </c>
      <c r="S87" s="18" t="str">
        <f t="shared" si="28"/>
        <v/>
      </c>
      <c r="T87" s="18" t="str">
        <f t="shared" si="31"/>
        <v/>
      </c>
    </row>
    <row r="88" spans="2:20" ht="18.75" customHeight="1" x14ac:dyDescent="0.25">
      <c r="B88" s="54"/>
      <c r="C88" s="16" t="str">
        <f>IF(B88="","",VLOOKUP(B88,LISTAS!$F$6:$G$1106,2,0))</f>
        <v/>
      </c>
      <c r="D88" s="74"/>
      <c r="E88" s="4"/>
      <c r="F88" s="11" t="str">
        <f t="shared" si="20"/>
        <v/>
      </c>
      <c r="G88" s="61" t="str">
        <f>IF(F88=LISTAS!$D$15,"",F88)</f>
        <v/>
      </c>
      <c r="H88" s="49" t="str">
        <f t="shared" si="21"/>
        <v/>
      </c>
      <c r="I88" s="49" t="str">
        <f t="shared" si="22"/>
        <v/>
      </c>
      <c r="J88" s="11" t="str">
        <f t="shared" si="23"/>
        <v/>
      </c>
      <c r="K88" s="11" t="str">
        <f t="shared" si="24"/>
        <v/>
      </c>
      <c r="L88" s="66" t="str">
        <f t="shared" si="25"/>
        <v/>
      </c>
      <c r="M88" s="50">
        <f t="shared" si="26"/>
        <v>80</v>
      </c>
      <c r="O88" s="17" t="str">
        <f t="shared" si="27"/>
        <v/>
      </c>
      <c r="P88" s="18" t="str">
        <f t="shared" si="29"/>
        <v/>
      </c>
      <c r="Q88" s="17" t="str">
        <f>IF(P88&lt;&gt;"",VLOOKUP(P88,LISTAS!$F$6:$G$1106,2,0),"")</f>
        <v/>
      </c>
      <c r="R88" s="72" t="str">
        <f t="shared" si="30"/>
        <v/>
      </c>
      <c r="S88" s="18" t="str">
        <f t="shared" si="28"/>
        <v/>
      </c>
      <c r="T88" s="18" t="str">
        <f t="shared" si="31"/>
        <v/>
      </c>
    </row>
    <row r="89" spans="2:20" ht="18.75" customHeight="1" x14ac:dyDescent="0.25">
      <c r="B89" s="54"/>
      <c r="C89" s="16" t="str">
        <f>IF(B89="","",VLOOKUP(B89,LISTAS!$F$6:$G$1106,2,0))</f>
        <v/>
      </c>
      <c r="D89" s="74"/>
      <c r="E89" s="4"/>
      <c r="F89" s="11" t="str">
        <f t="shared" si="20"/>
        <v/>
      </c>
      <c r="G89" s="61" t="str">
        <f>IF(F89=LISTAS!$D$15,"",F89)</f>
        <v/>
      </c>
      <c r="H89" s="49" t="str">
        <f t="shared" si="21"/>
        <v/>
      </c>
      <c r="I89" s="49" t="str">
        <f t="shared" si="22"/>
        <v/>
      </c>
      <c r="J89" s="11" t="str">
        <f t="shared" si="23"/>
        <v/>
      </c>
      <c r="K89" s="11" t="str">
        <f t="shared" si="24"/>
        <v/>
      </c>
      <c r="L89" s="66" t="str">
        <f t="shared" si="25"/>
        <v/>
      </c>
      <c r="M89" s="50">
        <f t="shared" si="26"/>
        <v>81</v>
      </c>
      <c r="O89" s="17" t="str">
        <f t="shared" si="27"/>
        <v/>
      </c>
      <c r="P89" s="18" t="str">
        <f t="shared" si="29"/>
        <v/>
      </c>
      <c r="Q89" s="17" t="str">
        <f>IF(P89&lt;&gt;"",VLOOKUP(P89,LISTAS!$F$6:$G$1106,2,0),"")</f>
        <v/>
      </c>
      <c r="R89" s="72" t="str">
        <f t="shared" si="30"/>
        <v/>
      </c>
      <c r="S89" s="18" t="str">
        <f t="shared" si="28"/>
        <v/>
      </c>
      <c r="T89" s="18" t="str">
        <f t="shared" si="31"/>
        <v/>
      </c>
    </row>
    <row r="90" spans="2:20" ht="18.75" customHeight="1" x14ac:dyDescent="0.25">
      <c r="B90" s="54"/>
      <c r="C90" s="16" t="str">
        <f>IF(B90="","",VLOOKUP(B90,LISTAS!$F$6:$G$1106,2,0))</f>
        <v/>
      </c>
      <c r="D90" s="74"/>
      <c r="E90" s="4"/>
      <c r="F90" s="11" t="str">
        <f t="shared" si="20"/>
        <v/>
      </c>
      <c r="G90" s="61" t="str">
        <f>IF(F90=LISTAS!$D$15,"",F90)</f>
        <v/>
      </c>
      <c r="H90" s="49" t="str">
        <f t="shared" si="21"/>
        <v/>
      </c>
      <c r="I90" s="49" t="str">
        <f t="shared" si="22"/>
        <v/>
      </c>
      <c r="J90" s="11" t="str">
        <f t="shared" si="23"/>
        <v/>
      </c>
      <c r="K90" s="11" t="str">
        <f t="shared" si="24"/>
        <v/>
      </c>
      <c r="L90" s="66" t="str">
        <f t="shared" si="25"/>
        <v/>
      </c>
      <c r="M90" s="50">
        <f t="shared" si="26"/>
        <v>82</v>
      </c>
      <c r="O90" s="17" t="str">
        <f t="shared" si="27"/>
        <v/>
      </c>
      <c r="P90" s="18" t="str">
        <f t="shared" si="29"/>
        <v/>
      </c>
      <c r="Q90" s="17" t="str">
        <f>IF(P90&lt;&gt;"",VLOOKUP(P90,LISTAS!$F$6:$G$1106,2,0),"")</f>
        <v/>
      </c>
      <c r="R90" s="72" t="str">
        <f t="shared" si="30"/>
        <v/>
      </c>
      <c r="S90" s="18" t="str">
        <f t="shared" si="28"/>
        <v/>
      </c>
      <c r="T90" s="18" t="str">
        <f t="shared" si="31"/>
        <v/>
      </c>
    </row>
    <row r="91" spans="2:20" ht="18.75" customHeight="1" x14ac:dyDescent="0.25">
      <c r="B91" s="54"/>
      <c r="C91" s="16" t="str">
        <f>IF(B91="","",VLOOKUP(B91,LISTAS!$F$6:$G$1106,2,0))</f>
        <v/>
      </c>
      <c r="D91" s="74"/>
      <c r="E91" s="4"/>
      <c r="F91" s="11" t="str">
        <f t="shared" si="20"/>
        <v/>
      </c>
      <c r="G91" s="61" t="str">
        <f>IF(F91=LISTAS!$D$15,"",F91)</f>
        <v/>
      </c>
      <c r="H91" s="49" t="str">
        <f t="shared" si="21"/>
        <v/>
      </c>
      <c r="I91" s="49" t="str">
        <f t="shared" si="22"/>
        <v/>
      </c>
      <c r="J91" s="11" t="str">
        <f t="shared" si="23"/>
        <v/>
      </c>
      <c r="K91" s="11" t="str">
        <f t="shared" si="24"/>
        <v/>
      </c>
      <c r="L91" s="66" t="str">
        <f t="shared" si="25"/>
        <v/>
      </c>
      <c r="M91" s="50">
        <f t="shared" si="26"/>
        <v>83</v>
      </c>
      <c r="O91" s="17" t="str">
        <f t="shared" si="27"/>
        <v/>
      </c>
      <c r="P91" s="18" t="str">
        <f t="shared" si="29"/>
        <v/>
      </c>
      <c r="Q91" s="17" t="str">
        <f>IF(P91&lt;&gt;"",VLOOKUP(P91,LISTAS!$F$6:$G$1106,2,0),"")</f>
        <v/>
      </c>
      <c r="R91" s="72" t="str">
        <f t="shared" si="30"/>
        <v/>
      </c>
      <c r="S91" s="18" t="str">
        <f t="shared" si="28"/>
        <v/>
      </c>
      <c r="T91" s="18" t="str">
        <f t="shared" si="31"/>
        <v/>
      </c>
    </row>
    <row r="92" spans="2:20" ht="18.75" customHeight="1" x14ac:dyDescent="0.25">
      <c r="B92" s="54"/>
      <c r="C92" s="16" t="str">
        <f>IF(B92="","",VLOOKUP(B92,LISTAS!$F$6:$G$1106,2,0))</f>
        <v/>
      </c>
      <c r="D92" s="74"/>
      <c r="E92" s="4"/>
      <c r="F92" s="11" t="str">
        <f t="shared" si="20"/>
        <v/>
      </c>
      <c r="G92" s="61" t="str">
        <f>IF(F92=LISTAS!$D$15,"",F92)</f>
        <v/>
      </c>
      <c r="H92" s="49" t="str">
        <f t="shared" si="21"/>
        <v/>
      </c>
      <c r="I92" s="49" t="str">
        <f t="shared" si="22"/>
        <v/>
      </c>
      <c r="J92" s="11" t="str">
        <f t="shared" si="23"/>
        <v/>
      </c>
      <c r="K92" s="11" t="str">
        <f t="shared" si="24"/>
        <v/>
      </c>
      <c r="L92" s="66" t="str">
        <f t="shared" si="25"/>
        <v/>
      </c>
      <c r="M92" s="50">
        <f t="shared" si="26"/>
        <v>84</v>
      </c>
      <c r="O92" s="17" t="str">
        <f t="shared" si="27"/>
        <v/>
      </c>
      <c r="P92" s="18" t="str">
        <f t="shared" si="29"/>
        <v/>
      </c>
      <c r="Q92" s="17" t="str">
        <f>IF(P92&lt;&gt;"",VLOOKUP(P92,LISTAS!$F$6:$G$1106,2,0),"")</f>
        <v/>
      </c>
      <c r="R92" s="72" t="str">
        <f t="shared" si="30"/>
        <v/>
      </c>
      <c r="S92" s="18" t="str">
        <f t="shared" si="28"/>
        <v/>
      </c>
      <c r="T92" s="18" t="str">
        <f t="shared" si="31"/>
        <v/>
      </c>
    </row>
    <row r="93" spans="2:20" ht="18.75" customHeight="1" x14ac:dyDescent="0.25">
      <c r="B93" s="54"/>
      <c r="C93" s="16" t="str">
        <f>IF(B93="","",VLOOKUP(B93,LISTAS!$F$6:$G$1106,2,0))</f>
        <v/>
      </c>
      <c r="D93" s="74"/>
      <c r="E93" s="4"/>
      <c r="F93" s="11" t="str">
        <f t="shared" si="20"/>
        <v/>
      </c>
      <c r="G93" s="61" t="str">
        <f>IF(F93=LISTAS!$D$15,"",F93)</f>
        <v/>
      </c>
      <c r="H93" s="49" t="str">
        <f t="shared" si="21"/>
        <v/>
      </c>
      <c r="I93" s="49" t="str">
        <f t="shared" si="22"/>
        <v/>
      </c>
      <c r="J93" s="11" t="str">
        <f t="shared" si="23"/>
        <v/>
      </c>
      <c r="K93" s="11" t="str">
        <f t="shared" si="24"/>
        <v/>
      </c>
      <c r="L93" s="66" t="str">
        <f t="shared" si="25"/>
        <v/>
      </c>
      <c r="M93" s="50">
        <f t="shared" si="26"/>
        <v>85</v>
      </c>
      <c r="O93" s="17" t="str">
        <f t="shared" si="27"/>
        <v/>
      </c>
      <c r="P93" s="18" t="str">
        <f t="shared" si="29"/>
        <v/>
      </c>
      <c r="Q93" s="17" t="str">
        <f>IF(P93&lt;&gt;"",VLOOKUP(P93,LISTAS!$F$6:$G$1106,2,0),"")</f>
        <v/>
      </c>
      <c r="R93" s="72" t="str">
        <f t="shared" si="30"/>
        <v/>
      </c>
      <c r="S93" s="18" t="str">
        <f t="shared" si="28"/>
        <v/>
      </c>
      <c r="T93" s="18" t="str">
        <f t="shared" si="31"/>
        <v/>
      </c>
    </row>
    <row r="94" spans="2:20" ht="18.75" customHeight="1" x14ac:dyDescent="0.25">
      <c r="B94" s="54"/>
      <c r="C94" s="16" t="str">
        <f>IF(B94="","",VLOOKUP(B94,LISTAS!$F$6:$G$1106,2,0))</f>
        <v/>
      </c>
      <c r="D94" s="74"/>
      <c r="E94" s="4"/>
      <c r="F94" s="11" t="str">
        <f t="shared" si="20"/>
        <v/>
      </c>
      <c r="G94" s="61" t="str">
        <f>IF(F94=LISTAS!$D$15,"",F94)</f>
        <v/>
      </c>
      <c r="H94" s="49" t="str">
        <f t="shared" si="21"/>
        <v/>
      </c>
      <c r="I94" s="49" t="str">
        <f t="shared" si="22"/>
        <v/>
      </c>
      <c r="J94" s="11" t="str">
        <f t="shared" si="23"/>
        <v/>
      </c>
      <c r="K94" s="11" t="str">
        <f t="shared" si="24"/>
        <v/>
      </c>
      <c r="L94" s="66" t="str">
        <f t="shared" si="25"/>
        <v/>
      </c>
      <c r="M94" s="50">
        <f t="shared" si="26"/>
        <v>86</v>
      </c>
      <c r="O94" s="17" t="str">
        <f t="shared" si="27"/>
        <v/>
      </c>
      <c r="P94" s="18" t="str">
        <f t="shared" si="29"/>
        <v/>
      </c>
      <c r="Q94" s="17" t="str">
        <f>IF(P94&lt;&gt;"",VLOOKUP(P94,LISTAS!$F$6:$G$1106,2,0),"")</f>
        <v/>
      </c>
      <c r="R94" s="72" t="str">
        <f t="shared" si="30"/>
        <v/>
      </c>
      <c r="S94" s="18" t="str">
        <f t="shared" si="28"/>
        <v/>
      </c>
      <c r="T94" s="18" t="str">
        <f t="shared" si="31"/>
        <v/>
      </c>
    </row>
    <row r="95" spans="2:20" ht="18.75" customHeight="1" x14ac:dyDescent="0.25">
      <c r="B95" s="54"/>
      <c r="C95" s="16" t="str">
        <f>IF(B95="","",VLOOKUP(B95,LISTAS!$F$6:$G$1106,2,0))</f>
        <v/>
      </c>
      <c r="D95" s="74"/>
      <c r="E95" s="4"/>
      <c r="F95" s="11" t="str">
        <f t="shared" si="20"/>
        <v/>
      </c>
      <c r="G95" s="61" t="str">
        <f>IF(F95=LISTAS!$D$15,"",F95)</f>
        <v/>
      </c>
      <c r="H95" s="49" t="str">
        <f t="shared" si="21"/>
        <v/>
      </c>
      <c r="I95" s="49" t="str">
        <f t="shared" si="22"/>
        <v/>
      </c>
      <c r="J95" s="11" t="str">
        <f t="shared" si="23"/>
        <v/>
      </c>
      <c r="K95" s="11" t="str">
        <f t="shared" si="24"/>
        <v/>
      </c>
      <c r="L95" s="66" t="str">
        <f t="shared" si="25"/>
        <v/>
      </c>
      <c r="M95" s="50">
        <f t="shared" si="26"/>
        <v>87</v>
      </c>
      <c r="O95" s="17" t="str">
        <f t="shared" si="27"/>
        <v/>
      </c>
      <c r="P95" s="18" t="str">
        <f t="shared" si="29"/>
        <v/>
      </c>
      <c r="Q95" s="17" t="str">
        <f>IF(P95&lt;&gt;"",VLOOKUP(P95,LISTAS!$F$6:$G$1106,2,0),"")</f>
        <v/>
      </c>
      <c r="R95" s="72" t="str">
        <f t="shared" si="30"/>
        <v/>
      </c>
      <c r="S95" s="18" t="str">
        <f t="shared" si="28"/>
        <v/>
      </c>
      <c r="T95" s="18" t="str">
        <f t="shared" si="31"/>
        <v/>
      </c>
    </row>
    <row r="96" spans="2:20" ht="18.75" customHeight="1" x14ac:dyDescent="0.25">
      <c r="B96" s="54"/>
      <c r="C96" s="16" t="str">
        <f>IF(B96="","",VLOOKUP(B96,LISTAS!$F$6:$G$1106,2,0))</f>
        <v/>
      </c>
      <c r="D96" s="74"/>
      <c r="E96" s="4"/>
      <c r="F96" s="11" t="str">
        <f t="shared" si="20"/>
        <v/>
      </c>
      <c r="G96" s="61" t="str">
        <f>IF(F96=LISTAS!$D$15,"",F96)</f>
        <v/>
      </c>
      <c r="H96" s="49" t="str">
        <f t="shared" si="21"/>
        <v/>
      </c>
      <c r="I96" s="49" t="str">
        <f t="shared" si="22"/>
        <v/>
      </c>
      <c r="J96" s="11" t="str">
        <f t="shared" si="23"/>
        <v/>
      </c>
      <c r="K96" s="11" t="str">
        <f t="shared" si="24"/>
        <v/>
      </c>
      <c r="L96" s="66" t="str">
        <f t="shared" si="25"/>
        <v/>
      </c>
      <c r="M96" s="50">
        <f t="shared" si="26"/>
        <v>88</v>
      </c>
      <c r="O96" s="17" t="str">
        <f t="shared" si="27"/>
        <v/>
      </c>
      <c r="P96" s="18" t="str">
        <f t="shared" si="29"/>
        <v/>
      </c>
      <c r="Q96" s="17" t="str">
        <f>IF(P96&lt;&gt;"",VLOOKUP(P96,LISTAS!$F$6:$G$1106,2,0),"")</f>
        <v/>
      </c>
      <c r="R96" s="72" t="str">
        <f t="shared" si="30"/>
        <v/>
      </c>
      <c r="S96" s="18" t="str">
        <f t="shared" si="28"/>
        <v/>
      </c>
      <c r="T96" s="18" t="str">
        <f t="shared" si="31"/>
        <v/>
      </c>
    </row>
    <row r="97" spans="2:20" ht="18.75" customHeight="1" x14ac:dyDescent="0.25">
      <c r="B97" s="54"/>
      <c r="C97" s="16" t="str">
        <f>IF(B97="","",VLOOKUP(B97,LISTAS!$F$6:$G$1106,2,0))</f>
        <v/>
      </c>
      <c r="D97" s="74"/>
      <c r="E97" s="4"/>
      <c r="F97" s="11" t="str">
        <f t="shared" si="20"/>
        <v/>
      </c>
      <c r="G97" s="61" t="str">
        <f>IF(F97=LISTAS!$D$15,"",F97)</f>
        <v/>
      </c>
      <c r="H97" s="49" t="str">
        <f t="shared" si="21"/>
        <v/>
      </c>
      <c r="I97" s="49" t="str">
        <f t="shared" si="22"/>
        <v/>
      </c>
      <c r="J97" s="11" t="str">
        <f t="shared" si="23"/>
        <v/>
      </c>
      <c r="K97" s="11" t="str">
        <f t="shared" si="24"/>
        <v/>
      </c>
      <c r="L97" s="66" t="str">
        <f t="shared" si="25"/>
        <v/>
      </c>
      <c r="M97" s="50">
        <f t="shared" si="26"/>
        <v>89</v>
      </c>
      <c r="O97" s="17" t="str">
        <f t="shared" si="27"/>
        <v/>
      </c>
      <c r="P97" s="18" t="str">
        <f t="shared" si="29"/>
        <v/>
      </c>
      <c r="Q97" s="17" t="str">
        <f>IF(P97&lt;&gt;"",VLOOKUP(P97,LISTAS!$F$6:$G$1106,2,0),"")</f>
        <v/>
      </c>
      <c r="R97" s="72" t="str">
        <f t="shared" si="30"/>
        <v/>
      </c>
      <c r="S97" s="18" t="str">
        <f t="shared" si="28"/>
        <v/>
      </c>
      <c r="T97" s="18" t="str">
        <f t="shared" si="31"/>
        <v/>
      </c>
    </row>
    <row r="98" spans="2:20" ht="18.75" customHeight="1" x14ac:dyDescent="0.25">
      <c r="B98" s="54"/>
      <c r="C98" s="16" t="str">
        <f>IF(B98="","",VLOOKUP(B98,LISTAS!$F$6:$G$1106,2,0))</f>
        <v/>
      </c>
      <c r="D98" s="74"/>
      <c r="E98" s="4"/>
      <c r="F98" s="11" t="str">
        <f t="shared" si="20"/>
        <v/>
      </c>
      <c r="G98" s="61" t="str">
        <f>IF(F98=LISTAS!$D$15,"",F98)</f>
        <v/>
      </c>
      <c r="H98" s="49" t="str">
        <f t="shared" si="21"/>
        <v/>
      </c>
      <c r="I98" s="49" t="str">
        <f t="shared" si="22"/>
        <v/>
      </c>
      <c r="J98" s="11" t="str">
        <f t="shared" si="23"/>
        <v/>
      </c>
      <c r="K98" s="11" t="str">
        <f t="shared" si="24"/>
        <v/>
      </c>
      <c r="L98" s="66" t="str">
        <f t="shared" si="25"/>
        <v/>
      </c>
      <c r="M98" s="50">
        <f t="shared" si="26"/>
        <v>90</v>
      </c>
      <c r="O98" s="17" t="str">
        <f t="shared" si="27"/>
        <v/>
      </c>
      <c r="P98" s="18" t="str">
        <f t="shared" si="29"/>
        <v/>
      </c>
      <c r="Q98" s="17" t="str">
        <f>IF(P98&lt;&gt;"",VLOOKUP(P98,LISTAS!$F$6:$G$1106,2,0),"")</f>
        <v/>
      </c>
      <c r="R98" s="72" t="str">
        <f t="shared" si="30"/>
        <v/>
      </c>
      <c r="S98" s="18" t="str">
        <f t="shared" si="28"/>
        <v/>
      </c>
      <c r="T98" s="18" t="str">
        <f t="shared" si="31"/>
        <v/>
      </c>
    </row>
    <row r="99" spans="2:20" ht="18.75" customHeight="1" x14ac:dyDescent="0.25">
      <c r="B99" s="54"/>
      <c r="C99" s="16" t="str">
        <f>IF(B99="","",VLOOKUP(B99,LISTAS!$F$6:$G$1106,2,0))</f>
        <v/>
      </c>
      <c r="D99" s="74"/>
      <c r="E99" s="4"/>
      <c r="F99" s="11" t="str">
        <f t="shared" si="20"/>
        <v/>
      </c>
      <c r="G99" s="61" t="str">
        <f>IF(F99=LISTAS!$D$15,"",F99)</f>
        <v/>
      </c>
      <c r="H99" s="49" t="str">
        <f t="shared" si="21"/>
        <v/>
      </c>
      <c r="I99" s="49" t="str">
        <f t="shared" si="22"/>
        <v/>
      </c>
      <c r="J99" s="11" t="str">
        <f t="shared" si="23"/>
        <v/>
      </c>
      <c r="K99" s="11" t="str">
        <f t="shared" si="24"/>
        <v/>
      </c>
      <c r="L99" s="66" t="str">
        <f t="shared" si="25"/>
        <v/>
      </c>
      <c r="M99" s="50">
        <f t="shared" si="26"/>
        <v>91</v>
      </c>
      <c r="O99" s="17" t="str">
        <f t="shared" si="27"/>
        <v/>
      </c>
      <c r="P99" s="18" t="str">
        <f t="shared" si="29"/>
        <v/>
      </c>
      <c r="Q99" s="17" t="str">
        <f>IF(P99&lt;&gt;"",VLOOKUP(P99,LISTAS!$F$6:$G$1106,2,0),"")</f>
        <v/>
      </c>
      <c r="R99" s="72" t="str">
        <f t="shared" si="30"/>
        <v/>
      </c>
      <c r="S99" s="18" t="str">
        <f t="shared" si="28"/>
        <v/>
      </c>
      <c r="T99" s="18" t="str">
        <f t="shared" si="31"/>
        <v/>
      </c>
    </row>
    <row r="100" spans="2:20" ht="18.75" customHeight="1" x14ac:dyDescent="0.25">
      <c r="B100" s="54"/>
      <c r="C100" s="16" t="str">
        <f>IF(B100="","",VLOOKUP(B100,LISTAS!$F$6:$G$1106,2,0))</f>
        <v/>
      </c>
      <c r="D100" s="74"/>
      <c r="E100" s="4"/>
      <c r="F100" s="11" t="str">
        <f t="shared" si="20"/>
        <v/>
      </c>
      <c r="G100" s="61" t="str">
        <f>IF(F100=LISTAS!$D$15,"",F100)</f>
        <v/>
      </c>
      <c r="H100" s="49" t="str">
        <f t="shared" si="21"/>
        <v/>
      </c>
      <c r="I100" s="49" t="str">
        <f t="shared" si="22"/>
        <v/>
      </c>
      <c r="J100" s="11" t="str">
        <f t="shared" si="23"/>
        <v/>
      </c>
      <c r="K100" s="11" t="str">
        <f t="shared" si="24"/>
        <v/>
      </c>
      <c r="L100" s="66" t="str">
        <f t="shared" si="25"/>
        <v/>
      </c>
      <c r="M100" s="50">
        <f t="shared" si="26"/>
        <v>92</v>
      </c>
      <c r="O100" s="17" t="str">
        <f t="shared" si="27"/>
        <v/>
      </c>
      <c r="P100" s="18" t="str">
        <f t="shared" si="29"/>
        <v/>
      </c>
      <c r="Q100" s="17" t="str">
        <f>IF(P100&lt;&gt;"",VLOOKUP(P100,LISTAS!$F$6:$G$1106,2,0),"")</f>
        <v/>
      </c>
      <c r="R100" s="72" t="str">
        <f t="shared" si="30"/>
        <v/>
      </c>
      <c r="S100" s="18" t="str">
        <f t="shared" si="28"/>
        <v/>
      </c>
      <c r="T100" s="18" t="str">
        <f t="shared" si="31"/>
        <v/>
      </c>
    </row>
    <row r="101" spans="2:20" ht="18.75" customHeight="1" x14ac:dyDescent="0.25">
      <c r="B101" s="54"/>
      <c r="C101" s="16" t="str">
        <f>IF(B101="","",VLOOKUP(B101,LISTAS!$F$6:$G$1106,2,0))</f>
        <v/>
      </c>
      <c r="D101" s="74"/>
      <c r="E101" s="4"/>
      <c r="F101" s="11" t="str">
        <f t="shared" si="20"/>
        <v/>
      </c>
      <c r="G101" s="61" t="str">
        <f>IF(F101=LISTAS!$D$15,"",F101)</f>
        <v/>
      </c>
      <c r="H101" s="49" t="str">
        <f t="shared" si="21"/>
        <v/>
      </c>
      <c r="I101" s="49" t="str">
        <f t="shared" si="22"/>
        <v/>
      </c>
      <c r="J101" s="11" t="str">
        <f t="shared" si="23"/>
        <v/>
      </c>
      <c r="K101" s="11" t="str">
        <f t="shared" si="24"/>
        <v/>
      </c>
      <c r="L101" s="66" t="str">
        <f t="shared" si="25"/>
        <v/>
      </c>
      <c r="M101" s="50">
        <f t="shared" si="26"/>
        <v>93</v>
      </c>
      <c r="O101" s="17" t="str">
        <f t="shared" si="27"/>
        <v/>
      </c>
      <c r="P101" s="18" t="str">
        <f t="shared" si="29"/>
        <v/>
      </c>
      <c r="Q101" s="17" t="str">
        <f>IF(P101&lt;&gt;"",VLOOKUP(P101,LISTAS!$F$6:$G$1106,2,0),"")</f>
        <v/>
      </c>
      <c r="R101" s="72" t="str">
        <f t="shared" si="30"/>
        <v/>
      </c>
      <c r="S101" s="18" t="str">
        <f t="shared" si="28"/>
        <v/>
      </c>
      <c r="T101" s="18" t="str">
        <f t="shared" si="31"/>
        <v/>
      </c>
    </row>
    <row r="102" spans="2:20" ht="18.75" customHeight="1" x14ac:dyDescent="0.25">
      <c r="B102" s="54"/>
      <c r="C102" s="16" t="str">
        <f>IF(B102="","",VLOOKUP(B102,LISTAS!$F$6:$G$1106,2,0))</f>
        <v/>
      </c>
      <c r="D102" s="74"/>
      <c r="E102" s="4"/>
      <c r="F102" s="11" t="str">
        <f t="shared" si="20"/>
        <v/>
      </c>
      <c r="G102" s="61" t="str">
        <f>IF(F102=LISTAS!$D$15,"",F102)</f>
        <v/>
      </c>
      <c r="H102" s="49" t="str">
        <f t="shared" si="21"/>
        <v/>
      </c>
      <c r="I102" s="49" t="str">
        <f t="shared" si="22"/>
        <v/>
      </c>
      <c r="J102" s="11" t="str">
        <f t="shared" si="23"/>
        <v/>
      </c>
      <c r="K102" s="11" t="str">
        <f t="shared" si="24"/>
        <v/>
      </c>
      <c r="L102" s="66" t="str">
        <f t="shared" si="25"/>
        <v/>
      </c>
      <c r="M102" s="50">
        <f t="shared" si="26"/>
        <v>94</v>
      </c>
      <c r="O102" s="17" t="str">
        <f t="shared" si="27"/>
        <v/>
      </c>
      <c r="P102" s="18" t="str">
        <f t="shared" si="29"/>
        <v/>
      </c>
      <c r="Q102" s="17" t="str">
        <f>IF(P102&lt;&gt;"",VLOOKUP(P102,LISTAS!$F$6:$G$1106,2,0),"")</f>
        <v/>
      </c>
      <c r="R102" s="72" t="str">
        <f t="shared" si="30"/>
        <v/>
      </c>
      <c r="S102" s="18" t="str">
        <f t="shared" si="28"/>
        <v/>
      </c>
      <c r="T102" s="18" t="str">
        <f t="shared" si="31"/>
        <v/>
      </c>
    </row>
    <row r="103" spans="2:20" ht="18.75" customHeight="1" x14ac:dyDescent="0.25">
      <c r="B103" s="54"/>
      <c r="C103" s="16" t="str">
        <f>IF(B103="","",VLOOKUP(B103,LISTAS!$F$6:$G$1106,2,0))</f>
        <v/>
      </c>
      <c r="D103" s="74"/>
      <c r="E103" s="4"/>
      <c r="F103" s="11" t="str">
        <f t="shared" si="20"/>
        <v/>
      </c>
      <c r="G103" s="61" t="str">
        <f>IF(F103=LISTAS!$D$15,"",F103)</f>
        <v/>
      </c>
      <c r="H103" s="49" t="str">
        <f t="shared" si="21"/>
        <v/>
      </c>
      <c r="I103" s="49" t="str">
        <f t="shared" si="22"/>
        <v/>
      </c>
      <c r="J103" s="11" t="str">
        <f t="shared" si="23"/>
        <v/>
      </c>
      <c r="K103" s="11" t="str">
        <f t="shared" si="24"/>
        <v/>
      </c>
      <c r="L103" s="66" t="str">
        <f t="shared" si="25"/>
        <v/>
      </c>
      <c r="M103" s="50">
        <f t="shared" si="26"/>
        <v>95</v>
      </c>
      <c r="O103" s="17" t="str">
        <f t="shared" si="27"/>
        <v/>
      </c>
      <c r="P103" s="18" t="str">
        <f t="shared" si="29"/>
        <v/>
      </c>
      <c r="Q103" s="17" t="str">
        <f>IF(P103&lt;&gt;"",VLOOKUP(P103,LISTAS!$F$6:$G$1106,2,0),"")</f>
        <v/>
      </c>
      <c r="R103" s="72" t="str">
        <f t="shared" si="30"/>
        <v/>
      </c>
      <c r="S103" s="18" t="str">
        <f t="shared" si="28"/>
        <v/>
      </c>
      <c r="T103" s="18" t="str">
        <f t="shared" si="31"/>
        <v/>
      </c>
    </row>
    <row r="104" spans="2:20" ht="18.75" customHeight="1" x14ac:dyDescent="0.25">
      <c r="B104" s="54"/>
      <c r="C104" s="16" t="str">
        <f>IF(B104="","",VLOOKUP(B104,LISTAS!$F$6:$G$1106,2,0))</f>
        <v/>
      </c>
      <c r="D104" s="74"/>
      <c r="E104" s="4"/>
      <c r="F104" s="11" t="str">
        <f t="shared" si="20"/>
        <v/>
      </c>
      <c r="G104" s="61" t="str">
        <f>IF(F104=LISTAS!$D$15,"",F104)</f>
        <v/>
      </c>
      <c r="H104" s="49" t="str">
        <f t="shared" si="21"/>
        <v/>
      </c>
      <c r="I104" s="49" t="str">
        <f t="shared" si="22"/>
        <v/>
      </c>
      <c r="J104" s="11" t="str">
        <f t="shared" si="23"/>
        <v/>
      </c>
      <c r="K104" s="11" t="str">
        <f t="shared" si="24"/>
        <v/>
      </c>
      <c r="L104" s="66" t="str">
        <f t="shared" si="25"/>
        <v/>
      </c>
      <c r="M104" s="50">
        <f t="shared" si="26"/>
        <v>96</v>
      </c>
      <c r="O104" s="17" t="str">
        <f t="shared" si="27"/>
        <v/>
      </c>
      <c r="P104" s="18" t="str">
        <f t="shared" si="29"/>
        <v/>
      </c>
      <c r="Q104" s="17" t="str">
        <f>IF(P104&lt;&gt;"",VLOOKUP(P104,LISTAS!$F$6:$G$1106,2,0),"")</f>
        <v/>
      </c>
      <c r="R104" s="72" t="str">
        <f t="shared" si="30"/>
        <v/>
      </c>
      <c r="S104" s="18" t="str">
        <f t="shared" si="28"/>
        <v/>
      </c>
      <c r="T104" s="18" t="str">
        <f t="shared" si="31"/>
        <v/>
      </c>
    </row>
    <row r="105" spans="2:20" ht="18.75" customHeight="1" x14ac:dyDescent="0.25">
      <c r="B105" s="54"/>
      <c r="C105" s="16" t="str">
        <f>IF(B105="","",VLOOKUP(B105,LISTAS!$F$6:$G$1106,2,0))</f>
        <v/>
      </c>
      <c r="D105" s="74"/>
      <c r="E105" s="4"/>
      <c r="F105" s="11" t="str">
        <f t="shared" si="20"/>
        <v/>
      </c>
      <c r="G105" s="61" t="str">
        <f>IF(F105=LISTAS!$D$15,"",F105)</f>
        <v/>
      </c>
      <c r="H105" s="49" t="str">
        <f t="shared" si="21"/>
        <v/>
      </c>
      <c r="I105" s="49" t="str">
        <f t="shared" si="22"/>
        <v/>
      </c>
      <c r="J105" s="11" t="str">
        <f t="shared" si="23"/>
        <v/>
      </c>
      <c r="K105" s="11" t="str">
        <f t="shared" si="24"/>
        <v/>
      </c>
      <c r="L105" s="66" t="str">
        <f t="shared" si="25"/>
        <v/>
      </c>
      <c r="M105" s="50">
        <f t="shared" si="26"/>
        <v>97</v>
      </c>
      <c r="O105" s="17" t="str">
        <f t="shared" si="27"/>
        <v/>
      </c>
      <c r="P105" s="18" t="str">
        <f t="shared" si="29"/>
        <v/>
      </c>
      <c r="Q105" s="17" t="str">
        <f>IF(P105&lt;&gt;"",VLOOKUP(P105,LISTAS!$F$6:$G$1106,2,0),"")</f>
        <v/>
      </c>
      <c r="R105" s="72" t="str">
        <f t="shared" si="30"/>
        <v/>
      </c>
      <c r="S105" s="18" t="str">
        <f t="shared" si="28"/>
        <v/>
      </c>
      <c r="T105" s="18" t="str">
        <f t="shared" si="31"/>
        <v/>
      </c>
    </row>
    <row r="106" spans="2:20" ht="18.75" customHeight="1" x14ac:dyDescent="0.25">
      <c r="B106" s="54"/>
      <c r="C106" s="16" t="str">
        <f>IF(B106="","",VLOOKUP(B106,LISTAS!$F$6:$G$1106,2,0))</f>
        <v/>
      </c>
      <c r="D106" s="74"/>
      <c r="E106" s="4"/>
      <c r="F106" s="11" t="str">
        <f t="shared" si="20"/>
        <v/>
      </c>
      <c r="G106" s="61" t="str">
        <f>IF(F106=LISTAS!$D$15,"",F106)</f>
        <v/>
      </c>
      <c r="H106" s="49" t="str">
        <f t="shared" si="21"/>
        <v/>
      </c>
      <c r="I106" s="49" t="str">
        <f t="shared" si="22"/>
        <v/>
      </c>
      <c r="J106" s="11" t="str">
        <f t="shared" si="23"/>
        <v/>
      </c>
      <c r="K106" s="11" t="str">
        <f t="shared" si="24"/>
        <v/>
      </c>
      <c r="L106" s="66" t="str">
        <f t="shared" si="25"/>
        <v/>
      </c>
      <c r="M106" s="50">
        <f t="shared" si="26"/>
        <v>98</v>
      </c>
      <c r="O106" s="17" t="str">
        <f t="shared" si="27"/>
        <v/>
      </c>
      <c r="P106" s="18" t="str">
        <f t="shared" si="29"/>
        <v/>
      </c>
      <c r="Q106" s="17" t="str">
        <f>IF(P106&lt;&gt;"",VLOOKUP(P106,LISTAS!$F$6:$G$1106,2,0),"")</f>
        <v/>
      </c>
      <c r="R106" s="72" t="str">
        <f t="shared" si="30"/>
        <v/>
      </c>
      <c r="S106" s="18" t="str">
        <f t="shared" si="28"/>
        <v/>
      </c>
      <c r="T106" s="18" t="str">
        <f t="shared" si="31"/>
        <v/>
      </c>
    </row>
    <row r="107" spans="2:20" ht="18.75" customHeight="1" x14ac:dyDescent="0.25">
      <c r="B107" s="54"/>
      <c r="C107" s="16" t="str">
        <f>IF(B107="","",VLOOKUP(B107,LISTAS!$F$6:$G$1106,2,0))</f>
        <v/>
      </c>
      <c r="D107" s="74"/>
      <c r="E107" s="4"/>
      <c r="F107" s="11" t="str">
        <f t="shared" si="20"/>
        <v/>
      </c>
      <c r="G107" s="61" t="str">
        <f>IF(F107=LISTAS!$D$15,"",F107)</f>
        <v/>
      </c>
      <c r="H107" s="49" t="str">
        <f t="shared" si="21"/>
        <v/>
      </c>
      <c r="I107" s="49" t="str">
        <f t="shared" si="22"/>
        <v/>
      </c>
      <c r="J107" s="11" t="str">
        <f t="shared" si="23"/>
        <v/>
      </c>
      <c r="K107" s="11" t="str">
        <f t="shared" si="24"/>
        <v/>
      </c>
      <c r="L107" s="66" t="str">
        <f t="shared" si="25"/>
        <v/>
      </c>
      <c r="M107" s="50">
        <f t="shared" si="26"/>
        <v>99</v>
      </c>
      <c r="O107" s="17" t="str">
        <f t="shared" si="27"/>
        <v/>
      </c>
      <c r="P107" s="18" t="str">
        <f t="shared" si="29"/>
        <v/>
      </c>
      <c r="Q107" s="17" t="str">
        <f>IF(P107&lt;&gt;"",VLOOKUP(P107,LISTAS!$F$6:$G$1106,2,0),"")</f>
        <v/>
      </c>
      <c r="R107" s="72" t="str">
        <f t="shared" si="30"/>
        <v/>
      </c>
      <c r="S107" s="18" t="str">
        <f t="shared" si="28"/>
        <v/>
      </c>
      <c r="T107" s="18" t="str">
        <f t="shared" si="31"/>
        <v/>
      </c>
    </row>
    <row r="108" spans="2:20" ht="18.75" customHeight="1" x14ac:dyDescent="0.25">
      <c r="B108" s="54"/>
      <c r="C108" s="16" t="str">
        <f>IF(B108="","",VLOOKUP(B108,LISTAS!$F$6:$G$1106,2,0))</f>
        <v/>
      </c>
      <c r="D108" s="74"/>
      <c r="E108" s="4"/>
      <c r="F108" s="11" t="str">
        <f t="shared" si="20"/>
        <v/>
      </c>
      <c r="G108" s="61" t="str">
        <f>IF(F108=LISTAS!$D$15,"",F108)</f>
        <v/>
      </c>
      <c r="H108" s="49" t="str">
        <f t="shared" si="21"/>
        <v/>
      </c>
      <c r="I108" s="49" t="str">
        <f t="shared" si="22"/>
        <v/>
      </c>
      <c r="J108" s="11" t="str">
        <f t="shared" si="23"/>
        <v/>
      </c>
      <c r="K108" s="11" t="str">
        <f t="shared" si="24"/>
        <v/>
      </c>
      <c r="L108" s="66" t="str">
        <f t="shared" si="25"/>
        <v/>
      </c>
      <c r="M108" s="50">
        <f t="shared" si="26"/>
        <v>100</v>
      </c>
      <c r="O108" s="17" t="str">
        <f t="shared" si="27"/>
        <v/>
      </c>
      <c r="P108" s="18" t="str">
        <f t="shared" si="29"/>
        <v/>
      </c>
      <c r="Q108" s="17" t="str">
        <f>IF(P108&lt;&gt;"",VLOOKUP(P108,LISTAS!$F$6:$G$1106,2,0),"")</f>
        <v/>
      </c>
      <c r="R108" s="72" t="str">
        <f t="shared" si="30"/>
        <v/>
      </c>
      <c r="S108" s="18" t="str">
        <f t="shared" si="28"/>
        <v/>
      </c>
      <c r="T108" s="18" t="str">
        <f t="shared" si="31"/>
        <v/>
      </c>
    </row>
    <row r="109" spans="2:20" ht="18.75" customHeight="1" x14ac:dyDescent="0.25">
      <c r="B109" s="54"/>
      <c r="C109" s="16" t="str">
        <f>IF(B109="","",VLOOKUP(B109,LISTAS!$F$6:$G$1106,2,0))</f>
        <v/>
      </c>
      <c r="D109" s="74"/>
      <c r="E109" s="4"/>
      <c r="F109" s="11" t="str">
        <f t="shared" si="20"/>
        <v/>
      </c>
      <c r="G109" s="61" t="str">
        <f>IF(F109=LISTAS!$D$15,"",F109)</f>
        <v/>
      </c>
      <c r="H109" s="49" t="str">
        <f t="shared" si="21"/>
        <v/>
      </c>
      <c r="I109" s="49" t="str">
        <f t="shared" si="22"/>
        <v/>
      </c>
      <c r="J109" s="11" t="str">
        <f t="shared" si="23"/>
        <v/>
      </c>
      <c r="K109" s="11" t="str">
        <f t="shared" si="24"/>
        <v/>
      </c>
      <c r="L109" s="66" t="str">
        <f t="shared" si="25"/>
        <v/>
      </c>
      <c r="M109" s="50">
        <f t="shared" si="26"/>
        <v>101</v>
      </c>
      <c r="O109" s="17" t="str">
        <f t="shared" si="27"/>
        <v/>
      </c>
      <c r="P109" s="18" t="str">
        <f t="shared" si="29"/>
        <v/>
      </c>
      <c r="Q109" s="17" t="str">
        <f>IF(P109&lt;&gt;"",VLOOKUP(P109,LISTAS!$F$6:$G$1106,2,0),"")</f>
        <v/>
      </c>
      <c r="R109" s="72" t="str">
        <f t="shared" si="30"/>
        <v/>
      </c>
      <c r="S109" s="18" t="str">
        <f t="shared" si="28"/>
        <v/>
      </c>
      <c r="T109" s="18" t="str">
        <f t="shared" si="31"/>
        <v/>
      </c>
    </row>
    <row r="110" spans="2:20" ht="18.75" customHeight="1" x14ac:dyDescent="0.25">
      <c r="B110" s="54"/>
      <c r="C110" s="16" t="str">
        <f>IF(B110="","",VLOOKUP(B110,LISTAS!$F$6:$G$1106,2,0))</f>
        <v/>
      </c>
      <c r="D110" s="74"/>
      <c r="E110" s="4"/>
      <c r="F110" s="11" t="str">
        <f t="shared" si="20"/>
        <v/>
      </c>
      <c r="G110" s="61" t="str">
        <f>IF(F110=LISTAS!$D$15,"",F110)</f>
        <v/>
      </c>
      <c r="H110" s="49" t="str">
        <f t="shared" si="21"/>
        <v/>
      </c>
      <c r="I110" s="49" t="str">
        <f t="shared" si="22"/>
        <v/>
      </c>
      <c r="J110" s="11" t="str">
        <f t="shared" si="23"/>
        <v/>
      </c>
      <c r="K110" s="11" t="str">
        <f t="shared" si="24"/>
        <v/>
      </c>
      <c r="L110" s="66" t="str">
        <f t="shared" si="25"/>
        <v/>
      </c>
      <c r="M110" s="50">
        <f t="shared" si="26"/>
        <v>102</v>
      </c>
      <c r="O110" s="17" t="str">
        <f t="shared" si="27"/>
        <v/>
      </c>
      <c r="P110" s="18" t="str">
        <f t="shared" si="29"/>
        <v/>
      </c>
      <c r="Q110" s="17" t="str">
        <f>IF(P110&lt;&gt;"",VLOOKUP(P110,LISTAS!$F$6:$G$1106,2,0),"")</f>
        <v/>
      </c>
      <c r="R110" s="72" t="str">
        <f t="shared" si="30"/>
        <v/>
      </c>
      <c r="S110" s="18" t="str">
        <f t="shared" si="28"/>
        <v/>
      </c>
      <c r="T110" s="18" t="str">
        <f t="shared" si="31"/>
        <v/>
      </c>
    </row>
    <row r="111" spans="2:20" ht="18.75" customHeight="1" x14ac:dyDescent="0.25">
      <c r="B111" s="54"/>
      <c r="C111" s="16" t="str">
        <f>IF(B111="","",VLOOKUP(B111,LISTAS!$F$6:$G$1106,2,0))</f>
        <v/>
      </c>
      <c r="D111" s="74"/>
      <c r="E111" s="4"/>
      <c r="F111" s="11" t="str">
        <f t="shared" si="20"/>
        <v/>
      </c>
      <c r="G111" s="61" t="str">
        <f>IF(F111=LISTAS!$D$15,"",F111)</f>
        <v/>
      </c>
      <c r="H111" s="49" t="str">
        <f t="shared" si="21"/>
        <v/>
      </c>
      <c r="I111" s="49" t="str">
        <f t="shared" si="22"/>
        <v/>
      </c>
      <c r="J111" s="11" t="str">
        <f t="shared" si="23"/>
        <v/>
      </c>
      <c r="K111" s="11" t="str">
        <f t="shared" si="24"/>
        <v/>
      </c>
      <c r="L111" s="66" t="str">
        <f t="shared" si="25"/>
        <v/>
      </c>
      <c r="M111" s="50">
        <f t="shared" si="26"/>
        <v>103</v>
      </c>
      <c r="O111" s="17" t="str">
        <f t="shared" si="27"/>
        <v/>
      </c>
      <c r="P111" s="18" t="str">
        <f t="shared" si="29"/>
        <v/>
      </c>
      <c r="Q111" s="17" t="str">
        <f>IF(P111&lt;&gt;"",VLOOKUP(P111,LISTAS!$F$6:$G$1106,2,0),"")</f>
        <v/>
      </c>
      <c r="R111" s="72" t="str">
        <f t="shared" si="30"/>
        <v/>
      </c>
      <c r="S111" s="18" t="str">
        <f t="shared" si="28"/>
        <v/>
      </c>
      <c r="T111" s="18" t="str">
        <f t="shared" si="31"/>
        <v/>
      </c>
    </row>
    <row r="112" spans="2:20" ht="18.75" customHeight="1" x14ac:dyDescent="0.25">
      <c r="B112" s="54"/>
      <c r="C112" s="16" t="str">
        <f>IF(B112="","",VLOOKUP(B112,LISTAS!$F$6:$G$1106,2,0))</f>
        <v/>
      </c>
      <c r="D112" s="74"/>
      <c r="E112" s="4"/>
      <c r="F112" s="11" t="str">
        <f t="shared" si="20"/>
        <v/>
      </c>
      <c r="G112" s="61" t="str">
        <f>IF(F112=LISTAS!$D$15,"",F112)</f>
        <v/>
      </c>
      <c r="H112" s="49" t="str">
        <f t="shared" si="21"/>
        <v/>
      </c>
      <c r="I112" s="49" t="str">
        <f t="shared" si="22"/>
        <v/>
      </c>
      <c r="J112" s="11" t="str">
        <f t="shared" si="23"/>
        <v/>
      </c>
      <c r="K112" s="11" t="str">
        <f t="shared" si="24"/>
        <v/>
      </c>
      <c r="L112" s="66" t="str">
        <f t="shared" si="25"/>
        <v/>
      </c>
      <c r="M112" s="50">
        <f t="shared" si="26"/>
        <v>104</v>
      </c>
      <c r="O112" s="17" t="str">
        <f t="shared" si="27"/>
        <v/>
      </c>
      <c r="P112" s="18" t="str">
        <f t="shared" si="29"/>
        <v/>
      </c>
      <c r="Q112" s="17" t="str">
        <f>IF(P112&lt;&gt;"",VLOOKUP(P112,LISTAS!$F$6:$G$1106,2,0),"")</f>
        <v/>
      </c>
      <c r="R112" s="72" t="str">
        <f t="shared" si="30"/>
        <v/>
      </c>
      <c r="S112" s="18" t="str">
        <f t="shared" si="28"/>
        <v/>
      </c>
      <c r="T112" s="18" t="str">
        <f t="shared" si="31"/>
        <v/>
      </c>
    </row>
    <row r="113" spans="2:20" ht="18.75" customHeight="1" x14ac:dyDescent="0.25">
      <c r="B113" s="54"/>
      <c r="C113" s="16" t="str">
        <f>IF(B113="","",VLOOKUP(B113,LISTAS!$F$6:$G$1106,2,0))</f>
        <v/>
      </c>
      <c r="D113" s="74"/>
      <c r="E113" s="4"/>
      <c r="F113" s="11" t="str">
        <f t="shared" si="20"/>
        <v/>
      </c>
      <c r="G113" s="61" t="str">
        <f>IF(F113=LISTAS!$D$15,"",F113)</f>
        <v/>
      </c>
      <c r="H113" s="49" t="str">
        <f t="shared" si="21"/>
        <v/>
      </c>
      <c r="I113" s="49" t="str">
        <f t="shared" si="22"/>
        <v/>
      </c>
      <c r="J113" s="11" t="str">
        <f t="shared" si="23"/>
        <v/>
      </c>
      <c r="K113" s="11" t="str">
        <f t="shared" si="24"/>
        <v/>
      </c>
      <c r="L113" s="66" t="str">
        <f t="shared" si="25"/>
        <v/>
      </c>
      <c r="M113" s="50">
        <f t="shared" si="26"/>
        <v>105</v>
      </c>
      <c r="O113" s="17" t="str">
        <f t="shared" si="27"/>
        <v/>
      </c>
      <c r="P113" s="18" t="str">
        <f t="shared" si="29"/>
        <v/>
      </c>
      <c r="Q113" s="17" t="str">
        <f>IF(P113&lt;&gt;"",VLOOKUP(P113,LISTAS!$F$6:$G$1106,2,0),"")</f>
        <v/>
      </c>
      <c r="R113" s="72" t="str">
        <f t="shared" si="30"/>
        <v/>
      </c>
      <c r="S113" s="18" t="str">
        <f t="shared" si="28"/>
        <v/>
      </c>
      <c r="T113" s="18" t="str">
        <f t="shared" si="31"/>
        <v/>
      </c>
    </row>
    <row r="114" spans="2:20" ht="18.75" customHeight="1" x14ac:dyDescent="0.25">
      <c r="B114" s="54"/>
      <c r="C114" s="16" t="str">
        <f>IF(B114="","",VLOOKUP(B114,LISTAS!$F$6:$G$1106,2,0))</f>
        <v/>
      </c>
      <c r="D114" s="74"/>
      <c r="E114" s="4"/>
      <c r="F114" s="11" t="str">
        <f t="shared" si="20"/>
        <v/>
      </c>
      <c r="G114" s="61" t="str">
        <f>IF(F114=LISTAS!$D$15,"",F114)</f>
        <v/>
      </c>
      <c r="H114" s="49" t="str">
        <f t="shared" si="21"/>
        <v/>
      </c>
      <c r="I114" s="49" t="str">
        <f t="shared" si="22"/>
        <v/>
      </c>
      <c r="J114" s="11" t="str">
        <f t="shared" si="23"/>
        <v/>
      </c>
      <c r="K114" s="11" t="str">
        <f t="shared" si="24"/>
        <v/>
      </c>
      <c r="L114" s="66" t="str">
        <f t="shared" si="25"/>
        <v/>
      </c>
      <c r="M114" s="50">
        <f t="shared" si="26"/>
        <v>106</v>
      </c>
      <c r="O114" s="17" t="str">
        <f t="shared" si="27"/>
        <v/>
      </c>
      <c r="P114" s="18" t="str">
        <f t="shared" si="29"/>
        <v/>
      </c>
      <c r="Q114" s="17" t="str">
        <f>IF(P114&lt;&gt;"",VLOOKUP(P114,LISTAS!$F$6:$G$1106,2,0),"")</f>
        <v/>
      </c>
      <c r="R114" s="72" t="str">
        <f t="shared" si="30"/>
        <v/>
      </c>
      <c r="S114" s="18" t="str">
        <f t="shared" si="28"/>
        <v/>
      </c>
      <c r="T114" s="18" t="str">
        <f t="shared" si="31"/>
        <v/>
      </c>
    </row>
    <row r="115" spans="2:20" ht="18.75" customHeight="1" x14ac:dyDescent="0.25">
      <c r="B115" s="54"/>
      <c r="C115" s="16" t="str">
        <f>IF(B115="","",VLOOKUP(B115,LISTAS!$F$6:$G$1106,2,0))</f>
        <v/>
      </c>
      <c r="D115" s="74"/>
      <c r="E115" s="4"/>
      <c r="F115" s="11" t="str">
        <f t="shared" si="20"/>
        <v/>
      </c>
      <c r="G115" s="61" t="str">
        <f>IF(F115=LISTAS!$D$15,"",F115)</f>
        <v/>
      </c>
      <c r="H115" s="49" t="str">
        <f t="shared" si="21"/>
        <v/>
      </c>
      <c r="I115" s="49" t="str">
        <f t="shared" si="22"/>
        <v/>
      </c>
      <c r="J115" s="11" t="str">
        <f t="shared" si="23"/>
        <v/>
      </c>
      <c r="K115" s="11" t="str">
        <f t="shared" si="24"/>
        <v/>
      </c>
      <c r="L115" s="66" t="str">
        <f t="shared" si="25"/>
        <v/>
      </c>
      <c r="M115" s="50">
        <f t="shared" si="26"/>
        <v>107</v>
      </c>
      <c r="O115" s="17" t="str">
        <f t="shared" si="27"/>
        <v/>
      </c>
      <c r="P115" s="18" t="str">
        <f t="shared" si="29"/>
        <v/>
      </c>
      <c r="Q115" s="17" t="str">
        <f>IF(P115&lt;&gt;"",VLOOKUP(P115,LISTAS!$F$6:$G$1106,2,0),"")</f>
        <v/>
      </c>
      <c r="R115" s="72" t="str">
        <f t="shared" si="30"/>
        <v/>
      </c>
      <c r="S115" s="18" t="str">
        <f t="shared" si="28"/>
        <v/>
      </c>
      <c r="T115" s="18" t="str">
        <f t="shared" si="31"/>
        <v/>
      </c>
    </row>
    <row r="116" spans="2:20" ht="18.75" customHeight="1" x14ac:dyDescent="0.25">
      <c r="B116" s="54"/>
      <c r="C116" s="16" t="str">
        <f>IF(B116="","",VLOOKUP(B116,LISTAS!$F$6:$G$1106,2,0))</f>
        <v/>
      </c>
      <c r="D116" s="74"/>
      <c r="E116" s="4"/>
      <c r="F116" s="11" t="str">
        <f t="shared" si="20"/>
        <v/>
      </c>
      <c r="G116" s="61" t="str">
        <f>IF(F116=LISTAS!$D$15,"",F116)</f>
        <v/>
      </c>
      <c r="H116" s="49" t="str">
        <f t="shared" si="21"/>
        <v/>
      </c>
      <c r="I116" s="49" t="str">
        <f t="shared" si="22"/>
        <v/>
      </c>
      <c r="J116" s="11" t="str">
        <f t="shared" si="23"/>
        <v/>
      </c>
      <c r="K116" s="11" t="str">
        <f t="shared" si="24"/>
        <v/>
      </c>
      <c r="L116" s="66" t="str">
        <f t="shared" si="25"/>
        <v/>
      </c>
      <c r="M116" s="50">
        <f t="shared" si="26"/>
        <v>108</v>
      </c>
      <c r="O116" s="17" t="str">
        <f t="shared" si="27"/>
        <v/>
      </c>
      <c r="P116" s="18" t="str">
        <f t="shared" si="29"/>
        <v/>
      </c>
      <c r="Q116" s="17" t="str">
        <f>IF(P116&lt;&gt;"",VLOOKUP(P116,LISTAS!$F$6:$G$1106,2,0),"")</f>
        <v/>
      </c>
      <c r="R116" s="72" t="str">
        <f t="shared" si="30"/>
        <v/>
      </c>
      <c r="S116" s="18" t="str">
        <f t="shared" si="28"/>
        <v/>
      </c>
      <c r="T116" s="18" t="str">
        <f t="shared" si="31"/>
        <v/>
      </c>
    </row>
    <row r="117" spans="2:20" ht="18.75" customHeight="1" x14ac:dyDescent="0.25">
      <c r="B117" s="54"/>
      <c r="C117" s="16" t="str">
        <f>IF(B117="","",VLOOKUP(B117,LISTAS!$F$6:$G$1106,2,0))</f>
        <v/>
      </c>
      <c r="D117" s="74"/>
      <c r="E117" s="4"/>
      <c r="F117" s="11" t="str">
        <f t="shared" si="20"/>
        <v/>
      </c>
      <c r="G117" s="61" t="str">
        <f>IF(F117=LISTAS!$D$15,"",F117)</f>
        <v/>
      </c>
      <c r="H117" s="49" t="str">
        <f t="shared" si="21"/>
        <v/>
      </c>
      <c r="I117" s="49" t="str">
        <f t="shared" si="22"/>
        <v/>
      </c>
      <c r="J117" s="11" t="str">
        <f t="shared" si="23"/>
        <v/>
      </c>
      <c r="K117" s="11" t="str">
        <f t="shared" si="24"/>
        <v/>
      </c>
      <c r="L117" s="66" t="str">
        <f t="shared" si="25"/>
        <v/>
      </c>
      <c r="M117" s="50">
        <f t="shared" si="26"/>
        <v>109</v>
      </c>
      <c r="O117" s="17" t="str">
        <f t="shared" si="27"/>
        <v/>
      </c>
      <c r="P117" s="18" t="str">
        <f t="shared" si="29"/>
        <v/>
      </c>
      <c r="Q117" s="17" t="str">
        <f>IF(P117&lt;&gt;"",VLOOKUP(P117,LISTAS!$F$6:$G$1106,2,0),"")</f>
        <v/>
      </c>
      <c r="R117" s="72" t="str">
        <f t="shared" si="30"/>
        <v/>
      </c>
      <c r="S117" s="18" t="str">
        <f t="shared" si="28"/>
        <v/>
      </c>
      <c r="T117" s="18" t="str">
        <f t="shared" si="31"/>
        <v/>
      </c>
    </row>
    <row r="118" spans="2:20" ht="18.75" customHeight="1" x14ac:dyDescent="0.25">
      <c r="B118" s="54"/>
      <c r="C118" s="16" t="str">
        <f>IF(B118="","",VLOOKUP(B118,LISTAS!$F$6:$G$1106,2,0))</f>
        <v/>
      </c>
      <c r="D118" s="74"/>
      <c r="E118" s="4"/>
      <c r="F118" s="11" t="str">
        <f t="shared" si="20"/>
        <v/>
      </c>
      <c r="G118" s="61" t="str">
        <f>IF(F118=LISTAS!$D$15,"",F118)</f>
        <v/>
      </c>
      <c r="H118" s="49" t="str">
        <f t="shared" si="21"/>
        <v/>
      </c>
      <c r="I118" s="49" t="str">
        <f t="shared" si="22"/>
        <v/>
      </c>
      <c r="J118" s="11" t="str">
        <f t="shared" si="23"/>
        <v/>
      </c>
      <c r="K118" s="11" t="str">
        <f t="shared" si="24"/>
        <v/>
      </c>
      <c r="L118" s="66" t="str">
        <f t="shared" si="25"/>
        <v/>
      </c>
      <c r="M118" s="50">
        <f t="shared" si="26"/>
        <v>110</v>
      </c>
      <c r="O118" s="17" t="str">
        <f t="shared" si="27"/>
        <v/>
      </c>
      <c r="P118" s="18" t="str">
        <f t="shared" si="29"/>
        <v/>
      </c>
      <c r="Q118" s="17" t="str">
        <f>IF(P118&lt;&gt;"",VLOOKUP(P118,LISTAS!$F$6:$G$1106,2,0),"")</f>
        <v/>
      </c>
      <c r="R118" s="72" t="str">
        <f t="shared" si="30"/>
        <v/>
      </c>
      <c r="S118" s="18" t="str">
        <f t="shared" si="28"/>
        <v/>
      </c>
      <c r="T118" s="18" t="str">
        <f t="shared" si="31"/>
        <v/>
      </c>
    </row>
    <row r="119" spans="2:20" ht="18.75" customHeight="1" x14ac:dyDescent="0.25">
      <c r="B119" s="54"/>
      <c r="C119" s="16" t="str">
        <f>IF(B119="","",VLOOKUP(B119,LISTAS!$F$6:$G$1106,2,0))</f>
        <v/>
      </c>
      <c r="D119" s="74"/>
      <c r="E119" s="4"/>
      <c r="F119" s="11" t="str">
        <f t="shared" si="20"/>
        <v/>
      </c>
      <c r="G119" s="61" t="str">
        <f>IF(F119=LISTAS!$D$15,"",F119)</f>
        <v/>
      </c>
      <c r="H119" s="49" t="str">
        <f t="shared" si="21"/>
        <v/>
      </c>
      <c r="I119" s="49" t="str">
        <f t="shared" si="22"/>
        <v/>
      </c>
      <c r="J119" s="11" t="str">
        <f t="shared" si="23"/>
        <v/>
      </c>
      <c r="K119" s="11" t="str">
        <f t="shared" si="24"/>
        <v/>
      </c>
      <c r="L119" s="66" t="str">
        <f t="shared" si="25"/>
        <v/>
      </c>
      <c r="M119" s="50">
        <f t="shared" si="26"/>
        <v>111</v>
      </c>
      <c r="O119" s="17" t="str">
        <f t="shared" si="27"/>
        <v/>
      </c>
      <c r="P119" s="18" t="str">
        <f t="shared" si="29"/>
        <v/>
      </c>
      <c r="Q119" s="17" t="str">
        <f>IF(P119&lt;&gt;"",VLOOKUP(P119,LISTAS!$F$6:$G$1106,2,0),"")</f>
        <v/>
      </c>
      <c r="R119" s="72" t="str">
        <f t="shared" si="30"/>
        <v/>
      </c>
      <c r="S119" s="18" t="str">
        <f t="shared" si="28"/>
        <v/>
      </c>
      <c r="T119" s="18" t="str">
        <f t="shared" si="31"/>
        <v/>
      </c>
    </row>
    <row r="120" spans="2:20" ht="18.75" customHeight="1" x14ac:dyDescent="0.25">
      <c r="B120" s="54"/>
      <c r="C120" s="16" t="str">
        <f>IF(B120="","",VLOOKUP(B120,LISTAS!$F$6:$G$1106,2,0))</f>
        <v/>
      </c>
      <c r="D120" s="74"/>
      <c r="E120" s="4"/>
      <c r="F120" s="11" t="str">
        <f t="shared" si="20"/>
        <v/>
      </c>
      <c r="G120" s="61" t="str">
        <f>IF(F120=LISTAS!$D$15,"",F120)</f>
        <v/>
      </c>
      <c r="H120" s="49" t="str">
        <f t="shared" si="21"/>
        <v/>
      </c>
      <c r="I120" s="49" t="str">
        <f t="shared" si="22"/>
        <v/>
      </c>
      <c r="J120" s="11" t="str">
        <f t="shared" si="23"/>
        <v/>
      </c>
      <c r="K120" s="11" t="str">
        <f t="shared" si="24"/>
        <v/>
      </c>
      <c r="L120" s="66" t="str">
        <f t="shared" si="25"/>
        <v/>
      </c>
      <c r="M120" s="50">
        <f t="shared" si="26"/>
        <v>112</v>
      </c>
      <c r="O120" s="17" t="str">
        <f t="shared" si="27"/>
        <v/>
      </c>
      <c r="P120" s="18" t="str">
        <f t="shared" si="29"/>
        <v/>
      </c>
      <c r="Q120" s="17" t="str">
        <f>IF(P120&lt;&gt;"",VLOOKUP(P120,LISTAS!$F$6:$G$1106,2,0),"")</f>
        <v/>
      </c>
      <c r="R120" s="72" t="str">
        <f t="shared" si="30"/>
        <v/>
      </c>
      <c r="S120" s="18" t="str">
        <f t="shared" si="28"/>
        <v/>
      </c>
      <c r="T120" s="18" t="str">
        <f t="shared" si="31"/>
        <v/>
      </c>
    </row>
    <row r="121" spans="2:20" ht="18.75" customHeight="1" x14ac:dyDescent="0.25">
      <c r="B121" s="54"/>
      <c r="C121" s="16" t="str">
        <f>IF(B121="","",VLOOKUP(B121,LISTAS!$F$6:$G$1106,2,0))</f>
        <v/>
      </c>
      <c r="D121" s="74"/>
      <c r="E121" s="4"/>
      <c r="F121" s="11" t="str">
        <f t="shared" si="20"/>
        <v/>
      </c>
      <c r="G121" s="61" t="str">
        <f>IF(F121=LISTAS!$D$15,"",F121)</f>
        <v/>
      </c>
      <c r="H121" s="49" t="str">
        <f t="shared" si="21"/>
        <v/>
      </c>
      <c r="I121" s="49" t="str">
        <f t="shared" si="22"/>
        <v/>
      </c>
      <c r="J121" s="11" t="str">
        <f t="shared" si="23"/>
        <v/>
      </c>
      <c r="K121" s="11" t="str">
        <f t="shared" si="24"/>
        <v/>
      </c>
      <c r="L121" s="66" t="str">
        <f t="shared" si="25"/>
        <v/>
      </c>
      <c r="M121" s="50">
        <f t="shared" si="26"/>
        <v>113</v>
      </c>
      <c r="O121" s="17" t="str">
        <f t="shared" si="27"/>
        <v/>
      </c>
      <c r="P121" s="18" t="str">
        <f t="shared" si="29"/>
        <v/>
      </c>
      <c r="Q121" s="17" t="str">
        <f>IF(P121&lt;&gt;"",VLOOKUP(P121,LISTAS!$F$6:$G$1106,2,0),"")</f>
        <v/>
      </c>
      <c r="R121" s="72" t="str">
        <f t="shared" si="30"/>
        <v/>
      </c>
      <c r="S121" s="18" t="str">
        <f t="shared" si="28"/>
        <v/>
      </c>
      <c r="T121" s="18" t="str">
        <f t="shared" si="31"/>
        <v/>
      </c>
    </row>
    <row r="122" spans="2:20" ht="18.75" customHeight="1" x14ac:dyDescent="0.25">
      <c r="B122" s="54"/>
      <c r="C122" s="16" t="str">
        <f>IF(B122="","",VLOOKUP(B122,LISTAS!$F$6:$G$1106,2,0))</f>
        <v/>
      </c>
      <c r="D122" s="74"/>
      <c r="E122" s="4"/>
      <c r="F122" s="11" t="str">
        <f t="shared" si="20"/>
        <v/>
      </c>
      <c r="G122" s="61" t="str">
        <f>IF(F122=LISTAS!$D$15,"",F122)</f>
        <v/>
      </c>
      <c r="H122" s="49" t="str">
        <f t="shared" si="21"/>
        <v/>
      </c>
      <c r="I122" s="49" t="str">
        <f t="shared" si="22"/>
        <v/>
      </c>
      <c r="J122" s="11" t="str">
        <f t="shared" si="23"/>
        <v/>
      </c>
      <c r="K122" s="11" t="str">
        <f t="shared" si="24"/>
        <v/>
      </c>
      <c r="L122" s="66" t="str">
        <f t="shared" si="25"/>
        <v/>
      </c>
      <c r="M122" s="50">
        <f t="shared" si="26"/>
        <v>114</v>
      </c>
      <c r="O122" s="17" t="str">
        <f t="shared" si="27"/>
        <v/>
      </c>
      <c r="P122" s="18" t="str">
        <f t="shared" si="29"/>
        <v/>
      </c>
      <c r="Q122" s="17" t="str">
        <f>IF(P122&lt;&gt;"",VLOOKUP(P122,LISTAS!$F$6:$G$1106,2,0),"")</f>
        <v/>
      </c>
      <c r="R122" s="72" t="str">
        <f t="shared" si="30"/>
        <v/>
      </c>
      <c r="S122" s="18" t="str">
        <f t="shared" si="28"/>
        <v/>
      </c>
      <c r="T122" s="18" t="str">
        <f t="shared" si="31"/>
        <v/>
      </c>
    </row>
    <row r="123" spans="2:20" ht="18.75" customHeight="1" x14ac:dyDescent="0.25">
      <c r="B123" s="54"/>
      <c r="C123" s="16" t="str">
        <f>IF(B123="","",VLOOKUP(B123,LISTAS!$F$6:$G$1106,2,0))</f>
        <v/>
      </c>
      <c r="D123" s="74"/>
      <c r="E123" s="4"/>
      <c r="F123" s="11" t="str">
        <f t="shared" si="20"/>
        <v/>
      </c>
      <c r="G123" s="61" t="str">
        <f>IF(F123=LISTAS!$D$15,"",F123)</f>
        <v/>
      </c>
      <c r="H123" s="49" t="str">
        <f t="shared" si="21"/>
        <v/>
      </c>
      <c r="I123" s="49" t="str">
        <f t="shared" si="22"/>
        <v/>
      </c>
      <c r="J123" s="11" t="str">
        <f t="shared" si="23"/>
        <v/>
      </c>
      <c r="K123" s="11" t="str">
        <f t="shared" si="24"/>
        <v/>
      </c>
      <c r="L123" s="66" t="str">
        <f t="shared" si="25"/>
        <v/>
      </c>
      <c r="M123" s="50">
        <f t="shared" si="26"/>
        <v>115</v>
      </c>
      <c r="O123" s="17" t="str">
        <f t="shared" si="27"/>
        <v/>
      </c>
      <c r="P123" s="18" t="str">
        <f t="shared" si="29"/>
        <v/>
      </c>
      <c r="Q123" s="17" t="str">
        <f>IF(P123&lt;&gt;"",VLOOKUP(P123,LISTAS!$F$6:$G$1106,2,0),"")</f>
        <v/>
      </c>
      <c r="R123" s="72" t="str">
        <f t="shared" si="30"/>
        <v/>
      </c>
      <c r="S123" s="18" t="str">
        <f t="shared" si="28"/>
        <v/>
      </c>
      <c r="T123" s="18" t="str">
        <f t="shared" si="31"/>
        <v/>
      </c>
    </row>
    <row r="124" spans="2:20" ht="18.75" customHeight="1" x14ac:dyDescent="0.25">
      <c r="B124" s="54"/>
      <c r="C124" s="16" t="str">
        <f>IF(B124="","",VLOOKUP(B124,LISTAS!$F$6:$G$1106,2,0))</f>
        <v/>
      </c>
      <c r="D124" s="74"/>
      <c r="E124" s="4"/>
      <c r="F124" s="11" t="str">
        <f t="shared" si="20"/>
        <v/>
      </c>
      <c r="G124" s="61" t="str">
        <f>IF(F124=LISTAS!$D$15,"",F124)</f>
        <v/>
      </c>
      <c r="H124" s="49" t="str">
        <f t="shared" si="21"/>
        <v/>
      </c>
      <c r="I124" s="49" t="str">
        <f t="shared" si="22"/>
        <v/>
      </c>
      <c r="J124" s="11" t="str">
        <f t="shared" si="23"/>
        <v/>
      </c>
      <c r="K124" s="11" t="str">
        <f t="shared" si="24"/>
        <v/>
      </c>
      <c r="L124" s="66" t="str">
        <f t="shared" si="25"/>
        <v/>
      </c>
      <c r="M124" s="50">
        <f t="shared" si="26"/>
        <v>116</v>
      </c>
      <c r="O124" s="17" t="str">
        <f t="shared" si="27"/>
        <v/>
      </c>
      <c r="P124" s="18" t="str">
        <f t="shared" si="29"/>
        <v/>
      </c>
      <c r="Q124" s="17" t="str">
        <f>IF(P124&lt;&gt;"",VLOOKUP(P124,LISTAS!$F$6:$G$1106,2,0),"")</f>
        <v/>
      </c>
      <c r="R124" s="72" t="str">
        <f t="shared" si="30"/>
        <v/>
      </c>
      <c r="S124" s="18" t="str">
        <f t="shared" si="28"/>
        <v/>
      </c>
      <c r="T124" s="18" t="str">
        <f t="shared" si="31"/>
        <v/>
      </c>
    </row>
    <row r="125" spans="2:20" ht="18.75" customHeight="1" x14ac:dyDescent="0.25">
      <c r="B125" s="54"/>
      <c r="C125" s="16" t="str">
        <f>IF(B125="","",VLOOKUP(B125,LISTAS!$F$6:$G$1106,2,0))</f>
        <v/>
      </c>
      <c r="D125" s="74"/>
      <c r="E125" s="4"/>
      <c r="F125" s="11" t="str">
        <f t="shared" si="20"/>
        <v/>
      </c>
      <c r="G125" s="61" t="str">
        <f>IF(F125=LISTAS!$D$15,"",F125)</f>
        <v/>
      </c>
      <c r="H125" s="49" t="str">
        <f t="shared" si="21"/>
        <v/>
      </c>
      <c r="I125" s="49" t="str">
        <f t="shared" si="22"/>
        <v/>
      </c>
      <c r="J125" s="11" t="str">
        <f t="shared" si="23"/>
        <v/>
      </c>
      <c r="K125" s="11" t="str">
        <f t="shared" si="24"/>
        <v/>
      </c>
      <c r="L125" s="66" t="str">
        <f t="shared" si="25"/>
        <v/>
      </c>
      <c r="M125" s="50">
        <f t="shared" si="26"/>
        <v>117</v>
      </c>
      <c r="O125" s="17" t="str">
        <f t="shared" si="27"/>
        <v/>
      </c>
      <c r="P125" s="18" t="str">
        <f t="shared" si="29"/>
        <v/>
      </c>
      <c r="Q125" s="17" t="str">
        <f>IF(P125&lt;&gt;"",VLOOKUP(P125,LISTAS!$F$6:$G$1106,2,0),"")</f>
        <v/>
      </c>
      <c r="R125" s="72" t="str">
        <f t="shared" si="30"/>
        <v/>
      </c>
      <c r="S125" s="18" t="str">
        <f t="shared" si="28"/>
        <v/>
      </c>
      <c r="T125" s="18" t="str">
        <f t="shared" si="31"/>
        <v/>
      </c>
    </row>
    <row r="126" spans="2:20" ht="18.75" customHeight="1" x14ac:dyDescent="0.25">
      <c r="B126" s="54"/>
      <c r="C126" s="16" t="str">
        <f>IF(B126="","",VLOOKUP(B126,LISTAS!$F$6:$G$1106,2,0))</f>
        <v/>
      </c>
      <c r="D126" s="74"/>
      <c r="E126" s="4"/>
      <c r="F126" s="11" t="str">
        <f t="shared" si="20"/>
        <v/>
      </c>
      <c r="G126" s="61" t="str">
        <f>IF(F126=LISTAS!$D$15,"",F126)</f>
        <v/>
      </c>
      <c r="H126" s="49" t="str">
        <f t="shared" si="21"/>
        <v/>
      </c>
      <c r="I126" s="49" t="str">
        <f t="shared" si="22"/>
        <v/>
      </c>
      <c r="J126" s="11" t="str">
        <f t="shared" si="23"/>
        <v/>
      </c>
      <c r="K126" s="11" t="str">
        <f t="shared" si="24"/>
        <v/>
      </c>
      <c r="L126" s="66" t="str">
        <f t="shared" si="25"/>
        <v/>
      </c>
      <c r="M126" s="50">
        <f t="shared" si="26"/>
        <v>118</v>
      </c>
      <c r="O126" s="17" t="str">
        <f t="shared" si="27"/>
        <v/>
      </c>
      <c r="P126" s="18" t="str">
        <f t="shared" si="29"/>
        <v/>
      </c>
      <c r="Q126" s="17" t="str">
        <f>IF(P126&lt;&gt;"",VLOOKUP(P126,LISTAS!$F$6:$G$1106,2,0),"")</f>
        <v/>
      </c>
      <c r="R126" s="72" t="str">
        <f t="shared" si="30"/>
        <v/>
      </c>
      <c r="S126" s="18" t="str">
        <f t="shared" si="28"/>
        <v/>
      </c>
      <c r="T126" s="18" t="str">
        <f t="shared" si="31"/>
        <v/>
      </c>
    </row>
    <row r="127" spans="2:20" ht="18.75" customHeight="1" x14ac:dyDescent="0.25">
      <c r="B127" s="54"/>
      <c r="C127" s="16" t="str">
        <f>IF(B127="","",VLOOKUP(B127,LISTAS!$F$6:$G$1106,2,0))</f>
        <v/>
      </c>
      <c r="D127" s="74"/>
      <c r="E127" s="4"/>
      <c r="F127" s="11" t="str">
        <f t="shared" si="20"/>
        <v/>
      </c>
      <c r="G127" s="61" t="str">
        <f>IF(F127=LISTAS!$D$15,"",F127)</f>
        <v/>
      </c>
      <c r="H127" s="49" t="str">
        <f t="shared" si="21"/>
        <v/>
      </c>
      <c r="I127" s="49" t="str">
        <f t="shared" si="22"/>
        <v/>
      </c>
      <c r="J127" s="11" t="str">
        <f t="shared" si="23"/>
        <v/>
      </c>
      <c r="K127" s="11" t="str">
        <f t="shared" si="24"/>
        <v/>
      </c>
      <c r="L127" s="66" t="str">
        <f t="shared" si="25"/>
        <v/>
      </c>
      <c r="M127" s="50">
        <f t="shared" si="26"/>
        <v>119</v>
      </c>
      <c r="O127" s="17" t="str">
        <f t="shared" si="27"/>
        <v/>
      </c>
      <c r="P127" s="18" t="str">
        <f t="shared" si="29"/>
        <v/>
      </c>
      <c r="Q127" s="17" t="str">
        <f>IF(P127&lt;&gt;"",VLOOKUP(P127,LISTAS!$F$6:$G$1106,2,0),"")</f>
        <v/>
      </c>
      <c r="R127" s="72" t="str">
        <f t="shared" si="30"/>
        <v/>
      </c>
      <c r="S127" s="18" t="str">
        <f t="shared" si="28"/>
        <v/>
      </c>
      <c r="T127" s="18" t="str">
        <f t="shared" si="31"/>
        <v/>
      </c>
    </row>
    <row r="128" spans="2:20" ht="18.75" customHeight="1" x14ac:dyDescent="0.25">
      <c r="B128" s="54"/>
      <c r="C128" s="16" t="str">
        <f>IF(B128="","",VLOOKUP(B128,LISTAS!$F$6:$G$1106,2,0))</f>
        <v/>
      </c>
      <c r="D128" s="74"/>
      <c r="E128" s="4"/>
      <c r="F128" s="11" t="str">
        <f t="shared" si="20"/>
        <v/>
      </c>
      <c r="G128" s="61" t="str">
        <f>IF(F128=LISTAS!$D$15,"",F128)</f>
        <v/>
      </c>
      <c r="H128" s="49" t="str">
        <f t="shared" si="21"/>
        <v/>
      </c>
      <c r="I128" s="49" t="str">
        <f t="shared" si="22"/>
        <v/>
      </c>
      <c r="J128" s="11" t="str">
        <f t="shared" si="23"/>
        <v/>
      </c>
      <c r="K128" s="11" t="str">
        <f t="shared" si="24"/>
        <v/>
      </c>
      <c r="L128" s="66" t="str">
        <f t="shared" si="25"/>
        <v/>
      </c>
      <c r="M128" s="50">
        <f t="shared" si="26"/>
        <v>120</v>
      </c>
      <c r="O128" s="17" t="str">
        <f t="shared" si="27"/>
        <v/>
      </c>
      <c r="P128" s="18" t="str">
        <f t="shared" si="29"/>
        <v/>
      </c>
      <c r="Q128" s="17" t="str">
        <f>IF(P128&lt;&gt;"",VLOOKUP(P128,LISTAS!$F$6:$G$1106,2,0),"")</f>
        <v/>
      </c>
      <c r="R128" s="72" t="str">
        <f t="shared" si="30"/>
        <v/>
      </c>
      <c r="S128" s="18" t="str">
        <f t="shared" si="28"/>
        <v/>
      </c>
      <c r="T128" s="18" t="str">
        <f t="shared" si="31"/>
        <v/>
      </c>
    </row>
    <row r="129" spans="2:20" ht="18.75" customHeight="1" x14ac:dyDescent="0.25">
      <c r="B129" s="54"/>
      <c r="C129" s="16" t="str">
        <f>IF(B129="","",VLOOKUP(B129,LISTAS!$F$6:$G$1106,2,0))</f>
        <v/>
      </c>
      <c r="D129" s="74"/>
      <c r="E129" s="4"/>
      <c r="F129" s="11" t="str">
        <f t="shared" si="20"/>
        <v/>
      </c>
      <c r="G129" s="61" t="str">
        <f>IF(F129=LISTAS!$D$15,"",F129)</f>
        <v/>
      </c>
      <c r="H129" s="49" t="str">
        <f t="shared" si="21"/>
        <v/>
      </c>
      <c r="I129" s="49" t="str">
        <f t="shared" si="22"/>
        <v/>
      </c>
      <c r="J129" s="11" t="str">
        <f t="shared" si="23"/>
        <v/>
      </c>
      <c r="K129" s="11" t="str">
        <f t="shared" si="24"/>
        <v/>
      </c>
      <c r="L129" s="66" t="str">
        <f t="shared" si="25"/>
        <v/>
      </c>
      <c r="M129" s="50">
        <f t="shared" si="26"/>
        <v>121</v>
      </c>
      <c r="O129" s="17" t="str">
        <f t="shared" si="27"/>
        <v/>
      </c>
      <c r="P129" s="18" t="str">
        <f t="shared" si="29"/>
        <v/>
      </c>
      <c r="Q129" s="17" t="str">
        <f>IF(P129&lt;&gt;"",VLOOKUP(P129,LISTAS!$F$6:$G$1106,2,0),"")</f>
        <v/>
      </c>
      <c r="R129" s="72" t="str">
        <f t="shared" si="30"/>
        <v/>
      </c>
      <c r="S129" s="18" t="str">
        <f t="shared" si="28"/>
        <v/>
      </c>
      <c r="T129" s="18" t="str">
        <f t="shared" si="31"/>
        <v/>
      </c>
    </row>
    <row r="130" spans="2:20" ht="18.75" customHeight="1" x14ac:dyDescent="0.25">
      <c r="B130" s="54"/>
      <c r="C130" s="16" t="str">
        <f>IF(B130="","",VLOOKUP(B130,LISTAS!$F$6:$G$1106,2,0))</f>
        <v/>
      </c>
      <c r="D130" s="74"/>
      <c r="E130" s="4"/>
      <c r="F130" s="11" t="str">
        <f t="shared" si="20"/>
        <v/>
      </c>
      <c r="G130" s="61" t="str">
        <f>IF(F130=LISTAS!$D$15,"",F130)</f>
        <v/>
      </c>
      <c r="H130" s="49" t="str">
        <f t="shared" si="21"/>
        <v/>
      </c>
      <c r="I130" s="49" t="str">
        <f t="shared" si="22"/>
        <v/>
      </c>
      <c r="J130" s="11" t="str">
        <f t="shared" si="23"/>
        <v/>
      </c>
      <c r="K130" s="11" t="str">
        <f t="shared" si="24"/>
        <v/>
      </c>
      <c r="L130" s="66" t="str">
        <f t="shared" si="25"/>
        <v/>
      </c>
      <c r="M130" s="50">
        <f t="shared" si="26"/>
        <v>122</v>
      </c>
      <c r="O130" s="17" t="str">
        <f t="shared" si="27"/>
        <v/>
      </c>
      <c r="P130" s="18" t="str">
        <f t="shared" si="29"/>
        <v/>
      </c>
      <c r="Q130" s="17" t="str">
        <f>IF(P130&lt;&gt;"",VLOOKUP(P130,LISTAS!$F$6:$G$1106,2,0),"")</f>
        <v/>
      </c>
      <c r="R130" s="72" t="str">
        <f t="shared" si="30"/>
        <v/>
      </c>
      <c r="S130" s="18" t="str">
        <f t="shared" si="28"/>
        <v/>
      </c>
      <c r="T130" s="18" t="str">
        <f t="shared" si="31"/>
        <v/>
      </c>
    </row>
    <row r="131" spans="2:20" ht="18.75" customHeight="1" x14ac:dyDescent="0.25">
      <c r="B131" s="54"/>
      <c r="C131" s="16" t="str">
        <f>IF(B131="","",VLOOKUP(B131,LISTAS!$F$6:$G$1106,2,0))</f>
        <v/>
      </c>
      <c r="D131" s="74"/>
      <c r="E131" s="4"/>
      <c r="F131" s="11" t="str">
        <f t="shared" si="20"/>
        <v/>
      </c>
      <c r="G131" s="61" t="str">
        <f>IF(F131=LISTAS!$D$15,"",F131)</f>
        <v/>
      </c>
      <c r="H131" s="49" t="str">
        <f t="shared" si="21"/>
        <v/>
      </c>
      <c r="I131" s="49" t="str">
        <f t="shared" si="22"/>
        <v/>
      </c>
      <c r="J131" s="11" t="str">
        <f t="shared" si="23"/>
        <v/>
      </c>
      <c r="K131" s="11" t="str">
        <f t="shared" si="24"/>
        <v/>
      </c>
      <c r="L131" s="66" t="str">
        <f t="shared" si="25"/>
        <v/>
      </c>
      <c r="M131" s="50">
        <f t="shared" si="26"/>
        <v>123</v>
      </c>
      <c r="O131" s="17" t="str">
        <f t="shared" si="27"/>
        <v/>
      </c>
      <c r="P131" s="18" t="str">
        <f t="shared" si="29"/>
        <v/>
      </c>
      <c r="Q131" s="17" t="str">
        <f>IF(P131&lt;&gt;"",VLOOKUP(P131,LISTAS!$F$6:$G$1106,2,0),"")</f>
        <v/>
      </c>
      <c r="R131" s="72" t="str">
        <f t="shared" si="30"/>
        <v/>
      </c>
      <c r="S131" s="18" t="str">
        <f t="shared" si="28"/>
        <v/>
      </c>
      <c r="T131" s="18" t="str">
        <f t="shared" si="31"/>
        <v/>
      </c>
    </row>
    <row r="132" spans="2:20" ht="18.75" customHeight="1" x14ac:dyDescent="0.25">
      <c r="B132" s="54"/>
      <c r="C132" s="16" t="str">
        <f>IF(B132="","",VLOOKUP(B132,LISTAS!$F$6:$G$1106,2,0))</f>
        <v/>
      </c>
      <c r="D132" s="74"/>
      <c r="E132" s="4"/>
      <c r="F132" s="11" t="str">
        <f t="shared" si="20"/>
        <v/>
      </c>
      <c r="G132" s="61" t="str">
        <f>IF(F132=LISTAS!$D$15,"",F132)</f>
        <v/>
      </c>
      <c r="H132" s="49" t="str">
        <f t="shared" si="21"/>
        <v/>
      </c>
      <c r="I132" s="49" t="str">
        <f t="shared" si="22"/>
        <v/>
      </c>
      <c r="J132" s="11" t="str">
        <f t="shared" si="23"/>
        <v/>
      </c>
      <c r="K132" s="11" t="str">
        <f t="shared" si="24"/>
        <v/>
      </c>
      <c r="L132" s="66" t="str">
        <f t="shared" si="25"/>
        <v/>
      </c>
      <c r="M132" s="50">
        <f t="shared" si="26"/>
        <v>124</v>
      </c>
      <c r="O132" s="17" t="str">
        <f t="shared" si="27"/>
        <v/>
      </c>
      <c r="P132" s="18" t="str">
        <f t="shared" si="29"/>
        <v/>
      </c>
      <c r="Q132" s="17" t="str">
        <f>IF(P132&lt;&gt;"",VLOOKUP(P132,LISTAS!$F$6:$G$1106,2,0),"")</f>
        <v/>
      </c>
      <c r="R132" s="72" t="str">
        <f t="shared" si="30"/>
        <v/>
      </c>
      <c r="S132" s="18" t="str">
        <f t="shared" si="28"/>
        <v/>
      </c>
      <c r="T132" s="18" t="str">
        <f t="shared" si="31"/>
        <v/>
      </c>
    </row>
    <row r="133" spans="2:20" ht="18.75" customHeight="1" x14ac:dyDescent="0.25">
      <c r="B133" s="54"/>
      <c r="C133" s="16" t="str">
        <f>IF(B133="","",VLOOKUP(B133,LISTAS!$F$6:$G$1106,2,0))</f>
        <v/>
      </c>
      <c r="D133" s="74"/>
      <c r="E133" s="4"/>
      <c r="F133" s="11" t="str">
        <f t="shared" si="20"/>
        <v/>
      </c>
      <c r="G133" s="61" t="str">
        <f>IF(F133=LISTAS!$D$15,"",F133)</f>
        <v/>
      </c>
      <c r="H133" s="49" t="str">
        <f t="shared" si="21"/>
        <v/>
      </c>
      <c r="I133" s="49" t="str">
        <f t="shared" si="22"/>
        <v/>
      </c>
      <c r="J133" s="11" t="str">
        <f t="shared" si="23"/>
        <v/>
      </c>
      <c r="K133" s="11" t="str">
        <f t="shared" si="24"/>
        <v/>
      </c>
      <c r="L133" s="66" t="str">
        <f t="shared" si="25"/>
        <v/>
      </c>
      <c r="M133" s="50">
        <f t="shared" si="26"/>
        <v>125</v>
      </c>
      <c r="O133" s="17" t="str">
        <f t="shared" si="27"/>
        <v/>
      </c>
      <c r="P133" s="18" t="str">
        <f t="shared" si="29"/>
        <v/>
      </c>
      <c r="Q133" s="17" t="str">
        <f>IF(P133&lt;&gt;"",VLOOKUP(P133,LISTAS!$F$6:$G$1106,2,0),"")</f>
        <v/>
      </c>
      <c r="R133" s="72" t="str">
        <f t="shared" si="30"/>
        <v/>
      </c>
      <c r="S133" s="18" t="str">
        <f t="shared" si="28"/>
        <v/>
      </c>
      <c r="T133" s="18" t="str">
        <f t="shared" si="31"/>
        <v/>
      </c>
    </row>
    <row r="134" spans="2:20" ht="18.75" customHeight="1" x14ac:dyDescent="0.25">
      <c r="B134" s="54"/>
      <c r="C134" s="16" t="str">
        <f>IF(B134="","",VLOOKUP(B134,LISTAS!$F$6:$G$1106,2,0))</f>
        <v/>
      </c>
      <c r="D134" s="74"/>
      <c r="E134" s="4"/>
      <c r="F134" s="11" t="str">
        <f t="shared" si="20"/>
        <v/>
      </c>
      <c r="G134" s="61" t="str">
        <f>IF(F134=LISTAS!$D$15,"",F134)</f>
        <v/>
      </c>
      <c r="H134" s="49" t="str">
        <f t="shared" si="21"/>
        <v/>
      </c>
      <c r="I134" s="49" t="str">
        <f t="shared" si="22"/>
        <v/>
      </c>
      <c r="J134" s="11" t="str">
        <f t="shared" si="23"/>
        <v/>
      </c>
      <c r="K134" s="11" t="str">
        <f t="shared" si="24"/>
        <v/>
      </c>
      <c r="L134" s="66" t="str">
        <f t="shared" si="25"/>
        <v/>
      </c>
      <c r="M134" s="50">
        <f t="shared" si="26"/>
        <v>126</v>
      </c>
      <c r="O134" s="17" t="str">
        <f t="shared" si="27"/>
        <v/>
      </c>
      <c r="P134" s="18" t="str">
        <f t="shared" si="29"/>
        <v/>
      </c>
      <c r="Q134" s="17" t="str">
        <f>IF(P134&lt;&gt;"",VLOOKUP(P134,LISTAS!$F$6:$G$1106,2,0),"")</f>
        <v/>
      </c>
      <c r="R134" s="72" t="str">
        <f t="shared" si="30"/>
        <v/>
      </c>
      <c r="S134" s="18" t="str">
        <f t="shared" si="28"/>
        <v/>
      </c>
      <c r="T134" s="18" t="str">
        <f t="shared" si="31"/>
        <v/>
      </c>
    </row>
    <row r="135" spans="2:20" ht="18.75" customHeight="1" x14ac:dyDescent="0.25">
      <c r="B135" s="54"/>
      <c r="C135" s="16" t="str">
        <f>IF(B135="","",VLOOKUP(B135,LISTAS!$F$6:$G$1106,2,0))</f>
        <v/>
      </c>
      <c r="D135" s="74"/>
      <c r="E135" s="4"/>
      <c r="F135" s="11" t="str">
        <f t="shared" si="20"/>
        <v/>
      </c>
      <c r="G135" s="61" t="str">
        <f>IF(F135=LISTAS!$D$15,"",F135)</f>
        <v/>
      </c>
      <c r="H135" s="49" t="str">
        <f t="shared" si="21"/>
        <v/>
      </c>
      <c r="I135" s="49" t="str">
        <f t="shared" si="22"/>
        <v/>
      </c>
      <c r="J135" s="11" t="str">
        <f t="shared" si="23"/>
        <v/>
      </c>
      <c r="K135" s="11" t="str">
        <f t="shared" si="24"/>
        <v/>
      </c>
      <c r="L135" s="66" t="str">
        <f t="shared" si="25"/>
        <v/>
      </c>
      <c r="M135" s="50">
        <f t="shared" si="26"/>
        <v>127</v>
      </c>
      <c r="O135" s="17" t="str">
        <f t="shared" si="27"/>
        <v/>
      </c>
      <c r="P135" s="18" t="str">
        <f t="shared" si="29"/>
        <v/>
      </c>
      <c r="Q135" s="17" t="str">
        <f>IF(P135&lt;&gt;"",VLOOKUP(P135,LISTAS!$F$6:$G$1106,2,0),"")</f>
        <v/>
      </c>
      <c r="R135" s="72" t="str">
        <f t="shared" si="30"/>
        <v/>
      </c>
      <c r="S135" s="18" t="str">
        <f t="shared" si="28"/>
        <v/>
      </c>
      <c r="T135" s="18" t="str">
        <f t="shared" si="31"/>
        <v/>
      </c>
    </row>
    <row r="136" spans="2:20" ht="18.75" customHeight="1" x14ac:dyDescent="0.25">
      <c r="B136" s="54"/>
      <c r="C136" s="16" t="str">
        <f>IF(B136="","",VLOOKUP(B136,LISTAS!$F$6:$G$1106,2,0))</f>
        <v/>
      </c>
      <c r="D136" s="74"/>
      <c r="E136" s="4"/>
      <c r="F136" s="11" t="str">
        <f t="shared" si="20"/>
        <v/>
      </c>
      <c r="G136" s="61" t="str">
        <f>IF(F136=LISTAS!$D$15,"",F136)</f>
        <v/>
      </c>
      <c r="H136" s="49" t="str">
        <f t="shared" si="21"/>
        <v/>
      </c>
      <c r="I136" s="49" t="str">
        <f t="shared" si="22"/>
        <v/>
      </c>
      <c r="J136" s="11" t="str">
        <f t="shared" si="23"/>
        <v/>
      </c>
      <c r="K136" s="11" t="str">
        <f t="shared" si="24"/>
        <v/>
      </c>
      <c r="L136" s="66" t="str">
        <f t="shared" si="25"/>
        <v/>
      </c>
      <c r="M136" s="50">
        <f t="shared" si="26"/>
        <v>128</v>
      </c>
      <c r="O136" s="17" t="str">
        <f t="shared" si="27"/>
        <v/>
      </c>
      <c r="P136" s="18" t="str">
        <f t="shared" si="29"/>
        <v/>
      </c>
      <c r="Q136" s="17" t="str">
        <f>IF(P136&lt;&gt;"",VLOOKUP(P136,LISTAS!$F$6:$G$1106,2,0),"")</f>
        <v/>
      </c>
      <c r="R136" s="72" t="str">
        <f t="shared" si="30"/>
        <v/>
      </c>
      <c r="S136" s="18" t="str">
        <f t="shared" si="28"/>
        <v/>
      </c>
      <c r="T136" s="18" t="str">
        <f t="shared" si="31"/>
        <v/>
      </c>
    </row>
    <row r="137" spans="2:20" ht="18.75" customHeight="1" x14ac:dyDescent="0.25">
      <c r="B137" s="54"/>
      <c r="C137" s="16" t="str">
        <f>IF(B137="","",VLOOKUP(B137,LISTAS!$F$6:$G$1106,2,0))</f>
        <v/>
      </c>
      <c r="D137" s="74"/>
      <c r="E137" s="4"/>
      <c r="F137" s="11" t="str">
        <f t="shared" si="20"/>
        <v/>
      </c>
      <c r="G137" s="61" t="str">
        <f>IF(F137=LISTAS!$D$15,"",F137)</f>
        <v/>
      </c>
      <c r="H137" s="49" t="str">
        <f t="shared" si="21"/>
        <v/>
      </c>
      <c r="I137" s="49" t="str">
        <f t="shared" si="22"/>
        <v/>
      </c>
      <c r="J137" s="11" t="str">
        <f t="shared" si="23"/>
        <v/>
      </c>
      <c r="K137" s="11" t="str">
        <f t="shared" si="24"/>
        <v/>
      </c>
      <c r="L137" s="66" t="str">
        <f t="shared" si="25"/>
        <v/>
      </c>
      <c r="M137" s="50">
        <f t="shared" si="26"/>
        <v>129</v>
      </c>
      <c r="O137" s="17" t="str">
        <f t="shared" si="27"/>
        <v/>
      </c>
      <c r="P137" s="18" t="str">
        <f t="shared" si="29"/>
        <v/>
      </c>
      <c r="Q137" s="17" t="str">
        <f>IF(P137&lt;&gt;"",VLOOKUP(P137,LISTAS!$F$6:$G$1106,2,0),"")</f>
        <v/>
      </c>
      <c r="R137" s="72" t="str">
        <f t="shared" si="30"/>
        <v/>
      </c>
      <c r="S137" s="18" t="str">
        <f t="shared" si="28"/>
        <v/>
      </c>
      <c r="T137" s="18" t="str">
        <f t="shared" si="31"/>
        <v/>
      </c>
    </row>
    <row r="138" spans="2:20" ht="18.75" customHeight="1" x14ac:dyDescent="0.25">
      <c r="B138" s="54"/>
      <c r="C138" s="16" t="str">
        <f>IF(B138="","",VLOOKUP(B138,LISTAS!$F$6:$G$1106,2,0))</f>
        <v/>
      </c>
      <c r="D138" s="74"/>
      <c r="E138" s="4"/>
      <c r="F138" s="11" t="str">
        <f t="shared" ref="F138:F201" si="32">IF(D138="","",D138)</f>
        <v/>
      </c>
      <c r="G138" s="61" t="str">
        <f>IF(F138=LISTAS!$D$15,"",F138)</f>
        <v/>
      </c>
      <c r="H138" s="49" t="str">
        <f t="shared" ref="H138:H201" si="33">IF($K138="","",IF(B138="","",B138))</f>
        <v/>
      </c>
      <c r="I138" s="49" t="str">
        <f t="shared" ref="I138:I201" si="34">IF($K138="","",IF(C138="","",C138))</f>
        <v/>
      </c>
      <c r="J138" s="11" t="str">
        <f t="shared" ref="J138:J201" si="35">IF($K138="","",D138)</f>
        <v/>
      </c>
      <c r="K138" s="11" t="str">
        <f t="shared" ref="K138:K201" si="36">G138</f>
        <v/>
      </c>
      <c r="L138" s="66" t="str">
        <f t="shared" ref="L138:L201" si="37">IF(K138="","",SMALL($G$9:$G$208,M138))</f>
        <v/>
      </c>
      <c r="M138" s="50">
        <f t="shared" ref="M138:M201" si="38">IF(F137="FALTA",M137,M137+1)</f>
        <v>130</v>
      </c>
      <c r="O138" s="17" t="str">
        <f t="shared" ref="O138:O201" si="39">IF(R138&lt;&gt;"",_xlfn.RANK.EQ(R138,$R$9:$R$208,1),"")</f>
        <v/>
      </c>
      <c r="P138" s="18" t="str">
        <f t="shared" si="29"/>
        <v/>
      </c>
      <c r="Q138" s="17" t="str">
        <f>IF(P138&lt;&gt;"",VLOOKUP(P138,LISTAS!$F$6:$G$1106,2,0),"")</f>
        <v/>
      </c>
      <c r="R138" s="72" t="str">
        <f t="shared" si="30"/>
        <v/>
      </c>
      <c r="S138" s="18" t="str">
        <f t="shared" ref="S138:S201" si="40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si="31"/>
        <v/>
      </c>
    </row>
    <row r="139" spans="2:20" ht="18.75" customHeight="1" x14ac:dyDescent="0.25">
      <c r="B139" s="54"/>
      <c r="C139" s="16" t="str">
        <f>IF(B139="","",VLOOKUP(B139,LISTAS!$F$6:$G$1106,2,0))</f>
        <v/>
      </c>
      <c r="D139" s="74"/>
      <c r="E139" s="4"/>
      <c r="F139" s="11" t="str">
        <f t="shared" si="32"/>
        <v/>
      </c>
      <c r="G139" s="61" t="str">
        <f>IF(F139=LISTAS!$D$15,"",F139)</f>
        <v/>
      </c>
      <c r="H139" s="49" t="str">
        <f t="shared" si="33"/>
        <v/>
      </c>
      <c r="I139" s="49" t="str">
        <f t="shared" si="34"/>
        <v/>
      </c>
      <c r="J139" s="11" t="str">
        <f t="shared" si="35"/>
        <v/>
      </c>
      <c r="K139" s="11" t="str">
        <f t="shared" si="36"/>
        <v/>
      </c>
      <c r="L139" s="66" t="str">
        <f t="shared" si="37"/>
        <v/>
      </c>
      <c r="M139" s="50">
        <f t="shared" si="38"/>
        <v>131</v>
      </c>
      <c r="O139" s="17" t="str">
        <f t="shared" si="39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40"/>
        <v/>
      </c>
      <c r="T139" s="18" t="str">
        <f t="shared" si="31"/>
        <v/>
      </c>
    </row>
    <row r="140" spans="2:20" ht="18.75" customHeight="1" x14ac:dyDescent="0.25">
      <c r="B140" s="54"/>
      <c r="C140" s="16" t="str">
        <f>IF(B140="","",VLOOKUP(B140,LISTAS!$F$6:$G$1106,2,0))</f>
        <v/>
      </c>
      <c r="D140" s="74"/>
      <c r="E140" s="4"/>
      <c r="F140" s="11" t="str">
        <f t="shared" si="32"/>
        <v/>
      </c>
      <c r="G140" s="61" t="str">
        <f>IF(F140=LISTAS!$D$15,"",F140)</f>
        <v/>
      </c>
      <c r="H140" s="49" t="str">
        <f t="shared" si="33"/>
        <v/>
      </c>
      <c r="I140" s="49" t="str">
        <f t="shared" si="34"/>
        <v/>
      </c>
      <c r="J140" s="11" t="str">
        <f t="shared" si="35"/>
        <v/>
      </c>
      <c r="K140" s="11" t="str">
        <f t="shared" si="36"/>
        <v/>
      </c>
      <c r="L140" s="66" t="str">
        <f t="shared" si="37"/>
        <v/>
      </c>
      <c r="M140" s="50">
        <f t="shared" si="38"/>
        <v>132</v>
      </c>
      <c r="O140" s="17" t="str">
        <f t="shared" si="39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40"/>
        <v/>
      </c>
      <c r="T140" s="18" t="str">
        <f t="shared" si="31"/>
        <v/>
      </c>
    </row>
    <row r="141" spans="2:20" ht="18.75" customHeight="1" x14ac:dyDescent="0.25">
      <c r="B141" s="54"/>
      <c r="C141" s="16" t="str">
        <f>IF(B141="","",VLOOKUP(B141,LISTAS!$F$6:$G$1106,2,0))</f>
        <v/>
      </c>
      <c r="D141" s="74"/>
      <c r="E141" s="4"/>
      <c r="F141" s="11" t="str">
        <f t="shared" si="32"/>
        <v/>
      </c>
      <c r="G141" s="61" t="str">
        <f>IF(F141=LISTAS!$D$15,"",F141)</f>
        <v/>
      </c>
      <c r="H141" s="49" t="str">
        <f t="shared" si="33"/>
        <v/>
      </c>
      <c r="I141" s="49" t="str">
        <f t="shared" si="34"/>
        <v/>
      </c>
      <c r="J141" s="11" t="str">
        <f t="shared" si="35"/>
        <v/>
      </c>
      <c r="K141" s="11" t="str">
        <f t="shared" si="36"/>
        <v/>
      </c>
      <c r="L141" s="66" t="str">
        <f t="shared" si="37"/>
        <v/>
      </c>
      <c r="M141" s="50">
        <f t="shared" si="38"/>
        <v>133</v>
      </c>
      <c r="O141" s="17" t="str">
        <f t="shared" si="39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40"/>
        <v/>
      </c>
      <c r="T141" s="18" t="str">
        <f t="shared" si="31"/>
        <v/>
      </c>
    </row>
    <row r="142" spans="2:20" ht="18.75" customHeight="1" x14ac:dyDescent="0.25">
      <c r="B142" s="54"/>
      <c r="C142" s="16" t="str">
        <f>IF(B142="","",VLOOKUP(B142,LISTAS!$F$6:$G$1106,2,0))</f>
        <v/>
      </c>
      <c r="D142" s="74"/>
      <c r="E142" s="4"/>
      <c r="F142" s="11" t="str">
        <f t="shared" si="32"/>
        <v/>
      </c>
      <c r="G142" s="61" t="str">
        <f>IF(F142=LISTAS!$D$15,"",F142)</f>
        <v/>
      </c>
      <c r="H142" s="49" t="str">
        <f t="shared" si="33"/>
        <v/>
      </c>
      <c r="I142" s="49" t="str">
        <f t="shared" si="34"/>
        <v/>
      </c>
      <c r="J142" s="11" t="str">
        <f t="shared" si="35"/>
        <v/>
      </c>
      <c r="K142" s="11" t="str">
        <f t="shared" si="36"/>
        <v/>
      </c>
      <c r="L142" s="66" t="str">
        <f t="shared" si="37"/>
        <v/>
      </c>
      <c r="M142" s="50">
        <f t="shared" si="38"/>
        <v>134</v>
      </c>
      <c r="O142" s="17" t="str">
        <f t="shared" si="39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40"/>
        <v/>
      </c>
      <c r="T142" s="18" t="str">
        <f t="shared" si="31"/>
        <v/>
      </c>
    </row>
    <row r="143" spans="2:20" ht="18.75" customHeight="1" x14ac:dyDescent="0.25">
      <c r="B143" s="54"/>
      <c r="C143" s="16" t="str">
        <f>IF(B143="","",VLOOKUP(B143,LISTAS!$F$6:$G$1106,2,0))</f>
        <v/>
      </c>
      <c r="D143" s="74"/>
      <c r="E143" s="4"/>
      <c r="F143" s="11" t="str">
        <f t="shared" si="32"/>
        <v/>
      </c>
      <c r="G143" s="61" t="str">
        <f>IF(F143=LISTAS!$D$15,"",F143)</f>
        <v/>
      </c>
      <c r="H143" s="49" t="str">
        <f t="shared" si="33"/>
        <v/>
      </c>
      <c r="I143" s="49" t="str">
        <f t="shared" si="34"/>
        <v/>
      </c>
      <c r="J143" s="11" t="str">
        <f t="shared" si="35"/>
        <v/>
      </c>
      <c r="K143" s="11" t="str">
        <f t="shared" si="36"/>
        <v/>
      </c>
      <c r="L143" s="66" t="str">
        <f t="shared" si="37"/>
        <v/>
      </c>
      <c r="M143" s="50">
        <f t="shared" si="38"/>
        <v>135</v>
      </c>
      <c r="O143" s="17" t="str">
        <f t="shared" si="39"/>
        <v/>
      </c>
      <c r="P143" s="18" t="str">
        <f t="shared" ref="P143:P206" si="41">IF(K143="","",VLOOKUP(L143,$G$9:$J$208,2,0))</f>
        <v/>
      </c>
      <c r="Q143" s="17" t="str">
        <f>IF(P143&lt;&gt;"",VLOOKUP(P143,LISTAS!$F$6:$G$1106,2,0),"")</f>
        <v/>
      </c>
      <c r="R143" s="72" t="str">
        <f t="shared" ref="R143:R206" si="42">IF(K143="","",VLOOKUP(L143,$G$9:$J$208,4,0))</f>
        <v/>
      </c>
      <c r="S143" s="18" t="str">
        <f t="shared" si="40"/>
        <v/>
      </c>
      <c r="T143" s="18" t="str">
        <f t="shared" ref="T143:T206" si="43">IF(O143="","",IF($R$5="NÃO","",IF(R143=$T$5,"0,00",IF(O143=1,400,IF(O143=2,340,IF(O143=3,300,IF(O143=4,280,IF(O143=5,270,IF(O143=6,260,IF(O143=7,250,IF(O143=8,240,IF(O143=9,200,IF(O143=10,200,IF(O143=11,200,IF(O143=12,200,IF(O143=13,200,IF(O143=14,200,IF(O143=15,200,IF(O143=16,200,IF(O143&gt;16,"",""))))))))))))))))))))</f>
        <v/>
      </c>
    </row>
    <row r="144" spans="2:20" ht="18.75" customHeight="1" x14ac:dyDescent="0.25">
      <c r="B144" s="54"/>
      <c r="C144" s="16" t="str">
        <f>IF(B144="","",VLOOKUP(B144,LISTAS!$F$6:$G$1106,2,0))</f>
        <v/>
      </c>
      <c r="D144" s="74"/>
      <c r="E144" s="4"/>
      <c r="F144" s="11" t="str">
        <f t="shared" si="32"/>
        <v/>
      </c>
      <c r="G144" s="61" t="str">
        <f>IF(F144=LISTAS!$D$15,"",F144)</f>
        <v/>
      </c>
      <c r="H144" s="49" t="str">
        <f t="shared" si="33"/>
        <v/>
      </c>
      <c r="I144" s="49" t="str">
        <f t="shared" si="34"/>
        <v/>
      </c>
      <c r="J144" s="11" t="str">
        <f t="shared" si="35"/>
        <v/>
      </c>
      <c r="K144" s="11" t="str">
        <f t="shared" si="36"/>
        <v/>
      </c>
      <c r="L144" s="66" t="str">
        <f t="shared" si="37"/>
        <v/>
      </c>
      <c r="M144" s="50">
        <f t="shared" si="38"/>
        <v>136</v>
      </c>
      <c r="O144" s="17" t="str">
        <f t="shared" si="39"/>
        <v/>
      </c>
      <c r="P144" s="18" t="str">
        <f t="shared" si="41"/>
        <v/>
      </c>
      <c r="Q144" s="17" t="str">
        <f>IF(P144&lt;&gt;"",VLOOKUP(P144,LISTAS!$F$6:$G$1106,2,0),"")</f>
        <v/>
      </c>
      <c r="R144" s="72" t="str">
        <f t="shared" si="42"/>
        <v/>
      </c>
      <c r="S144" s="18" t="str">
        <f t="shared" si="40"/>
        <v/>
      </c>
      <c r="T144" s="18" t="str">
        <f t="shared" si="43"/>
        <v/>
      </c>
    </row>
    <row r="145" spans="2:20" ht="18.75" customHeight="1" x14ac:dyDescent="0.25">
      <c r="B145" s="54"/>
      <c r="C145" s="16" t="str">
        <f>IF(B145="","",VLOOKUP(B145,LISTAS!$F$6:$G$1106,2,0))</f>
        <v/>
      </c>
      <c r="D145" s="74"/>
      <c r="E145" s="4"/>
      <c r="F145" s="11" t="str">
        <f t="shared" si="32"/>
        <v/>
      </c>
      <c r="G145" s="61" t="str">
        <f>IF(F145=LISTAS!$D$15,"",F145)</f>
        <v/>
      </c>
      <c r="H145" s="49" t="str">
        <f t="shared" si="33"/>
        <v/>
      </c>
      <c r="I145" s="49" t="str">
        <f t="shared" si="34"/>
        <v/>
      </c>
      <c r="J145" s="11" t="str">
        <f t="shared" si="35"/>
        <v/>
      </c>
      <c r="K145" s="11" t="str">
        <f t="shared" si="36"/>
        <v/>
      </c>
      <c r="L145" s="66" t="str">
        <f t="shared" si="37"/>
        <v/>
      </c>
      <c r="M145" s="50">
        <f t="shared" si="38"/>
        <v>137</v>
      </c>
      <c r="O145" s="17" t="str">
        <f t="shared" si="39"/>
        <v/>
      </c>
      <c r="P145" s="18" t="str">
        <f t="shared" si="41"/>
        <v/>
      </c>
      <c r="Q145" s="17" t="str">
        <f>IF(P145&lt;&gt;"",VLOOKUP(P145,LISTAS!$F$6:$G$1106,2,0),"")</f>
        <v/>
      </c>
      <c r="R145" s="72" t="str">
        <f t="shared" si="42"/>
        <v/>
      </c>
      <c r="S145" s="18" t="str">
        <f t="shared" si="40"/>
        <v/>
      </c>
      <c r="T145" s="18" t="str">
        <f t="shared" si="43"/>
        <v/>
      </c>
    </row>
    <row r="146" spans="2:20" ht="18.75" customHeight="1" x14ac:dyDescent="0.25">
      <c r="B146" s="54"/>
      <c r="C146" s="16" t="str">
        <f>IF(B146="","",VLOOKUP(B146,LISTAS!$F$6:$G$1106,2,0))</f>
        <v/>
      </c>
      <c r="D146" s="74"/>
      <c r="E146" s="4"/>
      <c r="F146" s="11" t="str">
        <f t="shared" si="32"/>
        <v/>
      </c>
      <c r="G146" s="61" t="str">
        <f>IF(F146=LISTAS!$D$15,"",F146)</f>
        <v/>
      </c>
      <c r="H146" s="49" t="str">
        <f t="shared" si="33"/>
        <v/>
      </c>
      <c r="I146" s="49" t="str">
        <f t="shared" si="34"/>
        <v/>
      </c>
      <c r="J146" s="11" t="str">
        <f t="shared" si="35"/>
        <v/>
      </c>
      <c r="K146" s="11" t="str">
        <f t="shared" si="36"/>
        <v/>
      </c>
      <c r="L146" s="66" t="str">
        <f t="shared" si="37"/>
        <v/>
      </c>
      <c r="M146" s="50">
        <f t="shared" si="38"/>
        <v>138</v>
      </c>
      <c r="O146" s="17" t="str">
        <f t="shared" si="39"/>
        <v/>
      </c>
      <c r="P146" s="18" t="str">
        <f t="shared" si="41"/>
        <v/>
      </c>
      <c r="Q146" s="17" t="str">
        <f>IF(P146&lt;&gt;"",VLOOKUP(P146,LISTAS!$F$6:$G$1106,2,0),"")</f>
        <v/>
      </c>
      <c r="R146" s="72" t="str">
        <f t="shared" si="42"/>
        <v/>
      </c>
      <c r="S146" s="18" t="str">
        <f t="shared" si="40"/>
        <v/>
      </c>
      <c r="T146" s="18" t="str">
        <f t="shared" si="43"/>
        <v/>
      </c>
    </row>
    <row r="147" spans="2:20" ht="18.75" customHeight="1" x14ac:dyDescent="0.25">
      <c r="B147" s="54"/>
      <c r="C147" s="16" t="str">
        <f>IF(B147="","",VLOOKUP(B147,LISTAS!$F$6:$G$1106,2,0))</f>
        <v/>
      </c>
      <c r="D147" s="74"/>
      <c r="E147" s="4"/>
      <c r="F147" s="11" t="str">
        <f t="shared" si="32"/>
        <v/>
      </c>
      <c r="G147" s="61" t="str">
        <f>IF(F147=LISTAS!$D$15,"",F147)</f>
        <v/>
      </c>
      <c r="H147" s="49" t="str">
        <f t="shared" si="33"/>
        <v/>
      </c>
      <c r="I147" s="49" t="str">
        <f t="shared" si="34"/>
        <v/>
      </c>
      <c r="J147" s="11" t="str">
        <f t="shared" si="35"/>
        <v/>
      </c>
      <c r="K147" s="11" t="str">
        <f t="shared" si="36"/>
        <v/>
      </c>
      <c r="L147" s="66" t="str">
        <f t="shared" si="37"/>
        <v/>
      </c>
      <c r="M147" s="50">
        <f t="shared" si="38"/>
        <v>139</v>
      </c>
      <c r="O147" s="17" t="str">
        <f t="shared" si="39"/>
        <v/>
      </c>
      <c r="P147" s="18" t="str">
        <f t="shared" si="41"/>
        <v/>
      </c>
      <c r="Q147" s="17" t="str">
        <f>IF(P147&lt;&gt;"",VLOOKUP(P147,LISTAS!$F$6:$G$1106,2,0),"")</f>
        <v/>
      </c>
      <c r="R147" s="72" t="str">
        <f t="shared" si="42"/>
        <v/>
      </c>
      <c r="S147" s="18" t="str">
        <f t="shared" si="40"/>
        <v/>
      </c>
      <c r="T147" s="18" t="str">
        <f t="shared" si="43"/>
        <v/>
      </c>
    </row>
    <row r="148" spans="2:20" ht="18.75" customHeight="1" x14ac:dyDescent="0.25">
      <c r="B148" s="54"/>
      <c r="C148" s="16" t="str">
        <f>IF(B148="","",VLOOKUP(B148,LISTAS!$F$6:$G$1106,2,0))</f>
        <v/>
      </c>
      <c r="D148" s="74"/>
      <c r="E148" s="4"/>
      <c r="F148" s="11" t="str">
        <f t="shared" si="32"/>
        <v/>
      </c>
      <c r="G148" s="61" t="str">
        <f>IF(F148=LISTAS!$D$15,"",F148)</f>
        <v/>
      </c>
      <c r="H148" s="49" t="str">
        <f t="shared" si="33"/>
        <v/>
      </c>
      <c r="I148" s="49" t="str">
        <f t="shared" si="34"/>
        <v/>
      </c>
      <c r="J148" s="11" t="str">
        <f t="shared" si="35"/>
        <v/>
      </c>
      <c r="K148" s="11" t="str">
        <f t="shared" si="36"/>
        <v/>
      </c>
      <c r="L148" s="66" t="str">
        <f t="shared" si="37"/>
        <v/>
      </c>
      <c r="M148" s="50">
        <f t="shared" si="38"/>
        <v>140</v>
      </c>
      <c r="O148" s="17" t="str">
        <f t="shared" si="39"/>
        <v/>
      </c>
      <c r="P148" s="18" t="str">
        <f t="shared" si="41"/>
        <v/>
      </c>
      <c r="Q148" s="17" t="str">
        <f>IF(P148&lt;&gt;"",VLOOKUP(P148,LISTAS!$F$6:$G$1106,2,0),"")</f>
        <v/>
      </c>
      <c r="R148" s="72" t="str">
        <f t="shared" si="42"/>
        <v/>
      </c>
      <c r="S148" s="18" t="str">
        <f t="shared" si="40"/>
        <v/>
      </c>
      <c r="T148" s="18" t="str">
        <f t="shared" si="43"/>
        <v/>
      </c>
    </row>
    <row r="149" spans="2:20" ht="18.75" customHeight="1" x14ac:dyDescent="0.25">
      <c r="B149" s="54"/>
      <c r="C149" s="16" t="str">
        <f>IF(B149="","",VLOOKUP(B149,LISTAS!$F$6:$G$1106,2,0))</f>
        <v/>
      </c>
      <c r="D149" s="74"/>
      <c r="E149" s="4"/>
      <c r="F149" s="11" t="str">
        <f t="shared" si="32"/>
        <v/>
      </c>
      <c r="G149" s="61" t="str">
        <f>IF(F149=LISTAS!$D$15,"",F149)</f>
        <v/>
      </c>
      <c r="H149" s="49" t="str">
        <f t="shared" si="33"/>
        <v/>
      </c>
      <c r="I149" s="49" t="str">
        <f t="shared" si="34"/>
        <v/>
      </c>
      <c r="J149" s="11" t="str">
        <f t="shared" si="35"/>
        <v/>
      </c>
      <c r="K149" s="11" t="str">
        <f t="shared" si="36"/>
        <v/>
      </c>
      <c r="L149" s="66" t="str">
        <f t="shared" si="37"/>
        <v/>
      </c>
      <c r="M149" s="50">
        <f t="shared" si="38"/>
        <v>141</v>
      </c>
      <c r="O149" s="17" t="str">
        <f t="shared" si="39"/>
        <v/>
      </c>
      <c r="P149" s="18" t="str">
        <f t="shared" si="41"/>
        <v/>
      </c>
      <c r="Q149" s="17" t="str">
        <f>IF(P149&lt;&gt;"",VLOOKUP(P149,LISTAS!$F$6:$G$1106,2,0),"")</f>
        <v/>
      </c>
      <c r="R149" s="72" t="str">
        <f t="shared" si="42"/>
        <v/>
      </c>
      <c r="S149" s="18" t="str">
        <f t="shared" si="40"/>
        <v/>
      </c>
      <c r="T149" s="18" t="str">
        <f t="shared" si="43"/>
        <v/>
      </c>
    </row>
    <row r="150" spans="2:20" ht="18.75" customHeight="1" x14ac:dyDescent="0.25">
      <c r="B150" s="54"/>
      <c r="C150" s="16" t="str">
        <f>IF(B150="","",VLOOKUP(B150,LISTAS!$F$6:$G$1106,2,0))</f>
        <v/>
      </c>
      <c r="D150" s="74"/>
      <c r="E150" s="4"/>
      <c r="F150" s="11" t="str">
        <f t="shared" si="32"/>
        <v/>
      </c>
      <c r="G150" s="61" t="str">
        <f>IF(F150=LISTAS!$D$15,"",F150)</f>
        <v/>
      </c>
      <c r="H150" s="49" t="str">
        <f t="shared" si="33"/>
        <v/>
      </c>
      <c r="I150" s="49" t="str">
        <f t="shared" si="34"/>
        <v/>
      </c>
      <c r="J150" s="11" t="str">
        <f t="shared" si="35"/>
        <v/>
      </c>
      <c r="K150" s="11" t="str">
        <f t="shared" si="36"/>
        <v/>
      </c>
      <c r="L150" s="66" t="str">
        <f t="shared" si="37"/>
        <v/>
      </c>
      <c r="M150" s="50">
        <f t="shared" si="38"/>
        <v>142</v>
      </c>
      <c r="O150" s="17" t="str">
        <f t="shared" si="39"/>
        <v/>
      </c>
      <c r="P150" s="18" t="str">
        <f t="shared" si="41"/>
        <v/>
      </c>
      <c r="Q150" s="17" t="str">
        <f>IF(P150&lt;&gt;"",VLOOKUP(P150,LISTAS!$F$6:$G$1106,2,0),"")</f>
        <v/>
      </c>
      <c r="R150" s="72" t="str">
        <f t="shared" si="42"/>
        <v/>
      </c>
      <c r="S150" s="18" t="str">
        <f t="shared" si="40"/>
        <v/>
      </c>
      <c r="T150" s="18" t="str">
        <f t="shared" si="43"/>
        <v/>
      </c>
    </row>
    <row r="151" spans="2:20" ht="18.75" customHeight="1" x14ac:dyDescent="0.25">
      <c r="B151" s="54"/>
      <c r="C151" s="16" t="str">
        <f>IF(B151="","",VLOOKUP(B151,LISTAS!$F$6:$G$1106,2,0))</f>
        <v/>
      </c>
      <c r="D151" s="74"/>
      <c r="E151" s="4"/>
      <c r="F151" s="11" t="str">
        <f t="shared" si="32"/>
        <v/>
      </c>
      <c r="G151" s="61" t="str">
        <f>IF(F151=LISTAS!$D$15,"",F151)</f>
        <v/>
      </c>
      <c r="H151" s="49" t="str">
        <f t="shared" si="33"/>
        <v/>
      </c>
      <c r="I151" s="49" t="str">
        <f t="shared" si="34"/>
        <v/>
      </c>
      <c r="J151" s="11" t="str">
        <f t="shared" si="35"/>
        <v/>
      </c>
      <c r="K151" s="11" t="str">
        <f t="shared" si="36"/>
        <v/>
      </c>
      <c r="L151" s="66" t="str">
        <f t="shared" si="37"/>
        <v/>
      </c>
      <c r="M151" s="50">
        <f t="shared" si="38"/>
        <v>143</v>
      </c>
      <c r="O151" s="17" t="str">
        <f t="shared" si="39"/>
        <v/>
      </c>
      <c r="P151" s="18" t="str">
        <f t="shared" si="41"/>
        <v/>
      </c>
      <c r="Q151" s="17" t="str">
        <f>IF(P151&lt;&gt;"",VLOOKUP(P151,LISTAS!$F$6:$G$1106,2,0),"")</f>
        <v/>
      </c>
      <c r="R151" s="72" t="str">
        <f t="shared" si="42"/>
        <v/>
      </c>
      <c r="S151" s="18" t="str">
        <f t="shared" si="40"/>
        <v/>
      </c>
      <c r="T151" s="18" t="str">
        <f t="shared" si="43"/>
        <v/>
      </c>
    </row>
    <row r="152" spans="2:20" ht="18.75" customHeight="1" x14ac:dyDescent="0.25">
      <c r="B152" s="54"/>
      <c r="C152" s="16" t="str">
        <f>IF(B152="","",VLOOKUP(B152,LISTAS!$F$6:$G$1106,2,0))</f>
        <v/>
      </c>
      <c r="D152" s="74"/>
      <c r="E152" s="4"/>
      <c r="F152" s="11" t="str">
        <f t="shared" si="32"/>
        <v/>
      </c>
      <c r="G152" s="61" t="str">
        <f>IF(F152=LISTAS!$D$15,"",F152)</f>
        <v/>
      </c>
      <c r="H152" s="49" t="str">
        <f t="shared" si="33"/>
        <v/>
      </c>
      <c r="I152" s="49" t="str">
        <f t="shared" si="34"/>
        <v/>
      </c>
      <c r="J152" s="11" t="str">
        <f t="shared" si="35"/>
        <v/>
      </c>
      <c r="K152" s="11" t="str">
        <f t="shared" si="36"/>
        <v/>
      </c>
      <c r="L152" s="66" t="str">
        <f t="shared" si="37"/>
        <v/>
      </c>
      <c r="M152" s="50">
        <f t="shared" si="38"/>
        <v>144</v>
      </c>
      <c r="O152" s="17" t="str">
        <f t="shared" si="39"/>
        <v/>
      </c>
      <c r="P152" s="18" t="str">
        <f t="shared" si="41"/>
        <v/>
      </c>
      <c r="Q152" s="17" t="str">
        <f>IF(P152&lt;&gt;"",VLOOKUP(P152,LISTAS!$F$6:$G$1106,2,0),"")</f>
        <v/>
      </c>
      <c r="R152" s="72" t="str">
        <f t="shared" si="42"/>
        <v/>
      </c>
      <c r="S152" s="18" t="str">
        <f t="shared" si="40"/>
        <v/>
      </c>
      <c r="T152" s="18" t="str">
        <f t="shared" si="43"/>
        <v/>
      </c>
    </row>
    <row r="153" spans="2:20" ht="18.75" customHeight="1" x14ac:dyDescent="0.25">
      <c r="B153" s="54"/>
      <c r="C153" s="16" t="str">
        <f>IF(B153="","",VLOOKUP(B153,LISTAS!$F$6:$G$1106,2,0))</f>
        <v/>
      </c>
      <c r="D153" s="74"/>
      <c r="E153" s="4"/>
      <c r="F153" s="11" t="str">
        <f t="shared" si="32"/>
        <v/>
      </c>
      <c r="G153" s="61" t="str">
        <f>IF(F153=LISTAS!$D$15,"",F153)</f>
        <v/>
      </c>
      <c r="H153" s="49" t="str">
        <f t="shared" si="33"/>
        <v/>
      </c>
      <c r="I153" s="49" t="str">
        <f t="shared" si="34"/>
        <v/>
      </c>
      <c r="J153" s="11" t="str">
        <f t="shared" si="35"/>
        <v/>
      </c>
      <c r="K153" s="11" t="str">
        <f t="shared" si="36"/>
        <v/>
      </c>
      <c r="L153" s="66" t="str">
        <f t="shared" si="37"/>
        <v/>
      </c>
      <c r="M153" s="50">
        <f t="shared" si="38"/>
        <v>145</v>
      </c>
      <c r="O153" s="17" t="str">
        <f t="shared" si="39"/>
        <v/>
      </c>
      <c r="P153" s="18" t="str">
        <f t="shared" si="41"/>
        <v/>
      </c>
      <c r="Q153" s="17" t="str">
        <f>IF(P153&lt;&gt;"",VLOOKUP(P153,LISTAS!$F$6:$G$1106,2,0),"")</f>
        <v/>
      </c>
      <c r="R153" s="72" t="str">
        <f t="shared" si="42"/>
        <v/>
      </c>
      <c r="S153" s="18" t="str">
        <f t="shared" si="40"/>
        <v/>
      </c>
      <c r="T153" s="18" t="str">
        <f t="shared" si="43"/>
        <v/>
      </c>
    </row>
    <row r="154" spans="2:20" ht="18.75" customHeight="1" x14ac:dyDescent="0.25">
      <c r="B154" s="54"/>
      <c r="C154" s="16" t="str">
        <f>IF(B154="","",VLOOKUP(B154,LISTAS!$F$6:$G$1106,2,0))</f>
        <v/>
      </c>
      <c r="D154" s="74"/>
      <c r="E154" s="4"/>
      <c r="F154" s="11" t="str">
        <f t="shared" si="32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4"/>
        <v/>
      </c>
      <c r="J154" s="11" t="str">
        <f t="shared" si="35"/>
        <v/>
      </c>
      <c r="K154" s="11" t="str">
        <f t="shared" si="36"/>
        <v/>
      </c>
      <c r="L154" s="66" t="str">
        <f t="shared" si="37"/>
        <v/>
      </c>
      <c r="M154" s="50">
        <f t="shared" si="38"/>
        <v>146</v>
      </c>
      <c r="O154" s="17" t="str">
        <f t="shared" si="39"/>
        <v/>
      </c>
      <c r="P154" s="18" t="str">
        <f t="shared" si="41"/>
        <v/>
      </c>
      <c r="Q154" s="17" t="str">
        <f>IF(P154&lt;&gt;"",VLOOKUP(P154,LISTAS!$F$6:$G$1106,2,0),"")</f>
        <v/>
      </c>
      <c r="R154" s="72" t="str">
        <f t="shared" si="42"/>
        <v/>
      </c>
      <c r="S154" s="18" t="str">
        <f t="shared" si="40"/>
        <v/>
      </c>
      <c r="T154" s="18" t="str">
        <f t="shared" si="43"/>
        <v/>
      </c>
    </row>
    <row r="155" spans="2:20" ht="18.75" customHeight="1" x14ac:dyDescent="0.25">
      <c r="B155" s="54"/>
      <c r="C155" s="16" t="str">
        <f>IF(B155="","",VLOOKUP(B155,LISTAS!$F$6:$G$1106,2,0))</f>
        <v/>
      </c>
      <c r="D155" s="74"/>
      <c r="E155" s="4"/>
      <c r="F155" s="11" t="str">
        <f t="shared" si="32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4"/>
        <v/>
      </c>
      <c r="J155" s="11" t="str">
        <f t="shared" si="35"/>
        <v/>
      </c>
      <c r="K155" s="11" t="str">
        <f t="shared" si="36"/>
        <v/>
      </c>
      <c r="L155" s="66" t="str">
        <f t="shared" si="37"/>
        <v/>
      </c>
      <c r="M155" s="50">
        <f t="shared" si="38"/>
        <v>147</v>
      </c>
      <c r="O155" s="17" t="str">
        <f t="shared" si="39"/>
        <v/>
      </c>
      <c r="P155" s="18" t="str">
        <f t="shared" si="41"/>
        <v/>
      </c>
      <c r="Q155" s="17" t="str">
        <f>IF(P155&lt;&gt;"",VLOOKUP(P155,LISTAS!$F$6:$G$1106,2,0),"")</f>
        <v/>
      </c>
      <c r="R155" s="72" t="str">
        <f t="shared" si="42"/>
        <v/>
      </c>
      <c r="S155" s="18" t="str">
        <f t="shared" si="40"/>
        <v/>
      </c>
      <c r="T155" s="18" t="str">
        <f t="shared" si="43"/>
        <v/>
      </c>
    </row>
    <row r="156" spans="2:20" ht="18.75" customHeight="1" x14ac:dyDescent="0.25">
      <c r="B156" s="54"/>
      <c r="C156" s="16" t="str">
        <f>IF(B156="","",VLOOKUP(B156,LISTAS!$F$6:$G$1106,2,0))</f>
        <v/>
      </c>
      <c r="D156" s="74"/>
      <c r="E156" s="4"/>
      <c r="F156" s="11" t="str">
        <f t="shared" si="32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4"/>
        <v/>
      </c>
      <c r="J156" s="11" t="str">
        <f t="shared" si="35"/>
        <v/>
      </c>
      <c r="K156" s="11" t="str">
        <f t="shared" si="36"/>
        <v/>
      </c>
      <c r="L156" s="66" t="str">
        <f t="shared" si="37"/>
        <v/>
      </c>
      <c r="M156" s="50">
        <f t="shared" si="38"/>
        <v>148</v>
      </c>
      <c r="O156" s="17" t="str">
        <f t="shared" si="39"/>
        <v/>
      </c>
      <c r="P156" s="18" t="str">
        <f t="shared" si="41"/>
        <v/>
      </c>
      <c r="Q156" s="17" t="str">
        <f>IF(P156&lt;&gt;"",VLOOKUP(P156,LISTAS!$F$6:$G$1106,2,0),"")</f>
        <v/>
      </c>
      <c r="R156" s="72" t="str">
        <f t="shared" si="42"/>
        <v/>
      </c>
      <c r="S156" s="18" t="str">
        <f t="shared" si="40"/>
        <v/>
      </c>
      <c r="T156" s="18" t="str">
        <f t="shared" si="43"/>
        <v/>
      </c>
    </row>
    <row r="157" spans="2:20" ht="18.75" customHeight="1" x14ac:dyDescent="0.25">
      <c r="B157" s="54"/>
      <c r="C157" s="16" t="str">
        <f>IF(B157="","",VLOOKUP(B157,LISTAS!$F$6:$G$1106,2,0))</f>
        <v/>
      </c>
      <c r="D157" s="74"/>
      <c r="E157" s="4"/>
      <c r="F157" s="11" t="str">
        <f t="shared" si="32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4"/>
        <v/>
      </c>
      <c r="J157" s="11" t="str">
        <f t="shared" si="35"/>
        <v/>
      </c>
      <c r="K157" s="11" t="str">
        <f t="shared" si="36"/>
        <v/>
      </c>
      <c r="L157" s="66" t="str">
        <f t="shared" si="37"/>
        <v/>
      </c>
      <c r="M157" s="50">
        <f t="shared" si="38"/>
        <v>149</v>
      </c>
      <c r="O157" s="17" t="str">
        <f t="shared" si="39"/>
        <v/>
      </c>
      <c r="P157" s="18" t="str">
        <f t="shared" si="41"/>
        <v/>
      </c>
      <c r="Q157" s="17" t="str">
        <f>IF(P157&lt;&gt;"",VLOOKUP(P157,LISTAS!$F$6:$G$1106,2,0),"")</f>
        <v/>
      </c>
      <c r="R157" s="72" t="str">
        <f t="shared" si="42"/>
        <v/>
      </c>
      <c r="S157" s="18" t="str">
        <f t="shared" si="40"/>
        <v/>
      </c>
      <c r="T157" s="18" t="str">
        <f t="shared" si="43"/>
        <v/>
      </c>
    </row>
    <row r="158" spans="2:20" ht="18.75" customHeight="1" x14ac:dyDescent="0.25">
      <c r="B158" s="54"/>
      <c r="C158" s="16" t="str">
        <f>IF(B158="","",VLOOKUP(B158,LISTAS!$F$6:$G$1106,2,0))</f>
        <v/>
      </c>
      <c r="D158" s="74"/>
      <c r="E158" s="4"/>
      <c r="F158" s="11" t="str">
        <f t="shared" si="32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4"/>
        <v/>
      </c>
      <c r="J158" s="11" t="str">
        <f t="shared" si="35"/>
        <v/>
      </c>
      <c r="K158" s="11" t="str">
        <f t="shared" si="36"/>
        <v/>
      </c>
      <c r="L158" s="66" t="str">
        <f t="shared" si="37"/>
        <v/>
      </c>
      <c r="M158" s="50">
        <f t="shared" si="38"/>
        <v>150</v>
      </c>
      <c r="O158" s="17" t="str">
        <f t="shared" si="39"/>
        <v/>
      </c>
      <c r="P158" s="18" t="str">
        <f t="shared" si="41"/>
        <v/>
      </c>
      <c r="Q158" s="17" t="str">
        <f>IF(P158&lt;&gt;"",VLOOKUP(P158,LISTAS!$F$6:$G$1106,2,0),"")</f>
        <v/>
      </c>
      <c r="R158" s="72" t="str">
        <f t="shared" si="42"/>
        <v/>
      </c>
      <c r="S158" s="18" t="str">
        <f t="shared" si="40"/>
        <v/>
      </c>
      <c r="T158" s="18" t="str">
        <f t="shared" si="43"/>
        <v/>
      </c>
    </row>
    <row r="159" spans="2:20" ht="18.75" customHeight="1" x14ac:dyDescent="0.25">
      <c r="B159" s="54"/>
      <c r="C159" s="16" t="str">
        <f>IF(B159="","",VLOOKUP(B159,LISTAS!$F$6:$G$1106,2,0))</f>
        <v/>
      </c>
      <c r="D159" s="74"/>
      <c r="E159" s="4"/>
      <c r="F159" s="11" t="str">
        <f t="shared" si="32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4"/>
        <v/>
      </c>
      <c r="J159" s="11" t="str">
        <f t="shared" si="35"/>
        <v/>
      </c>
      <c r="K159" s="11" t="str">
        <f t="shared" si="36"/>
        <v/>
      </c>
      <c r="L159" s="66" t="str">
        <f t="shared" si="37"/>
        <v/>
      </c>
      <c r="M159" s="50">
        <f t="shared" si="38"/>
        <v>151</v>
      </c>
      <c r="O159" s="17" t="str">
        <f t="shared" si="39"/>
        <v/>
      </c>
      <c r="P159" s="18" t="str">
        <f t="shared" si="41"/>
        <v/>
      </c>
      <c r="Q159" s="17" t="str">
        <f>IF(P159&lt;&gt;"",VLOOKUP(P159,LISTAS!$F$6:$G$1106,2,0),"")</f>
        <v/>
      </c>
      <c r="R159" s="72" t="str">
        <f t="shared" si="42"/>
        <v/>
      </c>
      <c r="S159" s="18" t="str">
        <f t="shared" si="40"/>
        <v/>
      </c>
      <c r="T159" s="18" t="str">
        <f t="shared" si="43"/>
        <v/>
      </c>
    </row>
    <row r="160" spans="2:20" ht="18.75" customHeight="1" x14ac:dyDescent="0.25">
      <c r="B160" s="54"/>
      <c r="C160" s="16" t="str">
        <f>IF(B160="","",VLOOKUP(B160,LISTAS!$F$6:$G$1106,2,0))</f>
        <v/>
      </c>
      <c r="D160" s="74"/>
      <c r="E160" s="4"/>
      <c r="F160" s="11" t="str">
        <f t="shared" si="32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4"/>
        <v/>
      </c>
      <c r="J160" s="11" t="str">
        <f t="shared" si="35"/>
        <v/>
      </c>
      <c r="K160" s="11" t="str">
        <f t="shared" si="36"/>
        <v/>
      </c>
      <c r="L160" s="66" t="str">
        <f t="shared" si="37"/>
        <v/>
      </c>
      <c r="M160" s="50">
        <f t="shared" si="38"/>
        <v>152</v>
      </c>
      <c r="O160" s="17" t="str">
        <f t="shared" si="39"/>
        <v/>
      </c>
      <c r="P160" s="18" t="str">
        <f t="shared" si="41"/>
        <v/>
      </c>
      <c r="Q160" s="17" t="str">
        <f>IF(P160&lt;&gt;"",VLOOKUP(P160,LISTAS!$F$6:$G$1106,2,0),"")</f>
        <v/>
      </c>
      <c r="R160" s="72" t="str">
        <f t="shared" si="42"/>
        <v/>
      </c>
      <c r="S160" s="18" t="str">
        <f t="shared" si="40"/>
        <v/>
      </c>
      <c r="T160" s="18" t="str">
        <f t="shared" si="43"/>
        <v/>
      </c>
    </row>
    <row r="161" spans="2:20" ht="18.75" customHeight="1" x14ac:dyDescent="0.25">
      <c r="B161" s="54"/>
      <c r="C161" s="16" t="str">
        <f>IF(B161="","",VLOOKUP(B161,LISTAS!$F$6:$G$1106,2,0))</f>
        <v/>
      </c>
      <c r="D161" s="74"/>
      <c r="E161" s="4"/>
      <c r="F161" s="11" t="str">
        <f t="shared" si="32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4"/>
        <v/>
      </c>
      <c r="J161" s="11" t="str">
        <f t="shared" si="35"/>
        <v/>
      </c>
      <c r="K161" s="11" t="str">
        <f t="shared" si="36"/>
        <v/>
      </c>
      <c r="L161" s="66" t="str">
        <f t="shared" si="37"/>
        <v/>
      </c>
      <c r="M161" s="50">
        <f t="shared" si="38"/>
        <v>153</v>
      </c>
      <c r="O161" s="17" t="str">
        <f t="shared" si="39"/>
        <v/>
      </c>
      <c r="P161" s="18" t="str">
        <f t="shared" si="41"/>
        <v/>
      </c>
      <c r="Q161" s="17" t="str">
        <f>IF(P161&lt;&gt;"",VLOOKUP(P161,LISTAS!$F$6:$G$1106,2,0),"")</f>
        <v/>
      </c>
      <c r="R161" s="72" t="str">
        <f t="shared" si="42"/>
        <v/>
      </c>
      <c r="S161" s="18" t="str">
        <f t="shared" si="40"/>
        <v/>
      </c>
      <c r="T161" s="18" t="str">
        <f t="shared" si="43"/>
        <v/>
      </c>
    </row>
    <row r="162" spans="2:20" ht="18.75" customHeight="1" x14ac:dyDescent="0.25">
      <c r="B162" s="54"/>
      <c r="C162" s="16" t="str">
        <f>IF(B162="","",VLOOKUP(B162,LISTAS!$F$6:$G$1106,2,0))</f>
        <v/>
      </c>
      <c r="D162" s="74"/>
      <c r="E162" s="4"/>
      <c r="F162" s="11" t="str">
        <f t="shared" si="32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4"/>
        <v/>
      </c>
      <c r="J162" s="11" t="str">
        <f t="shared" si="35"/>
        <v/>
      </c>
      <c r="K162" s="11" t="str">
        <f t="shared" si="36"/>
        <v/>
      </c>
      <c r="L162" s="66" t="str">
        <f t="shared" si="37"/>
        <v/>
      </c>
      <c r="M162" s="50">
        <f t="shared" si="38"/>
        <v>154</v>
      </c>
      <c r="O162" s="17" t="str">
        <f t="shared" si="39"/>
        <v/>
      </c>
      <c r="P162" s="18" t="str">
        <f t="shared" si="41"/>
        <v/>
      </c>
      <c r="Q162" s="17" t="str">
        <f>IF(P162&lt;&gt;"",VLOOKUP(P162,LISTAS!$F$6:$G$1106,2,0),"")</f>
        <v/>
      </c>
      <c r="R162" s="72" t="str">
        <f t="shared" si="42"/>
        <v/>
      </c>
      <c r="S162" s="18" t="str">
        <f t="shared" si="40"/>
        <v/>
      </c>
      <c r="T162" s="18" t="str">
        <f t="shared" si="43"/>
        <v/>
      </c>
    </row>
    <row r="163" spans="2:20" ht="18.75" customHeight="1" x14ac:dyDescent="0.25">
      <c r="B163" s="54"/>
      <c r="C163" s="16" t="str">
        <f>IF(B163="","",VLOOKUP(B163,LISTAS!$F$6:$G$1106,2,0))</f>
        <v/>
      </c>
      <c r="D163" s="74"/>
      <c r="E163" s="4"/>
      <c r="F163" s="11" t="str">
        <f t="shared" si="32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4"/>
        <v/>
      </c>
      <c r="J163" s="11" t="str">
        <f t="shared" si="35"/>
        <v/>
      </c>
      <c r="K163" s="11" t="str">
        <f t="shared" si="36"/>
        <v/>
      </c>
      <c r="L163" s="66" t="str">
        <f t="shared" si="37"/>
        <v/>
      </c>
      <c r="M163" s="50">
        <f t="shared" si="38"/>
        <v>155</v>
      </c>
      <c r="O163" s="17" t="str">
        <f t="shared" si="39"/>
        <v/>
      </c>
      <c r="P163" s="18" t="str">
        <f t="shared" si="41"/>
        <v/>
      </c>
      <c r="Q163" s="17" t="str">
        <f>IF(P163&lt;&gt;"",VLOOKUP(P163,LISTAS!$F$6:$G$1106,2,0),"")</f>
        <v/>
      </c>
      <c r="R163" s="72" t="str">
        <f t="shared" si="42"/>
        <v/>
      </c>
      <c r="S163" s="18" t="str">
        <f t="shared" si="40"/>
        <v/>
      </c>
      <c r="T163" s="18" t="str">
        <f t="shared" si="43"/>
        <v/>
      </c>
    </row>
    <row r="164" spans="2:20" ht="18.75" customHeight="1" x14ac:dyDescent="0.25">
      <c r="B164" s="54"/>
      <c r="C164" s="16" t="str">
        <f>IF(B164="","",VLOOKUP(B164,LISTAS!$F$6:$G$1106,2,0))</f>
        <v/>
      </c>
      <c r="D164" s="74"/>
      <c r="E164" s="4"/>
      <c r="F164" s="11" t="str">
        <f t="shared" si="32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4"/>
        <v/>
      </c>
      <c r="J164" s="11" t="str">
        <f t="shared" si="35"/>
        <v/>
      </c>
      <c r="K164" s="11" t="str">
        <f t="shared" si="36"/>
        <v/>
      </c>
      <c r="L164" s="66" t="str">
        <f t="shared" si="37"/>
        <v/>
      </c>
      <c r="M164" s="50">
        <f t="shared" si="38"/>
        <v>156</v>
      </c>
      <c r="O164" s="17" t="str">
        <f t="shared" si="39"/>
        <v/>
      </c>
      <c r="P164" s="18" t="str">
        <f t="shared" si="41"/>
        <v/>
      </c>
      <c r="Q164" s="17" t="str">
        <f>IF(P164&lt;&gt;"",VLOOKUP(P164,LISTAS!$F$6:$G$1106,2,0),"")</f>
        <v/>
      </c>
      <c r="R164" s="72" t="str">
        <f t="shared" si="42"/>
        <v/>
      </c>
      <c r="S164" s="18" t="str">
        <f t="shared" si="40"/>
        <v/>
      </c>
      <c r="T164" s="18" t="str">
        <f t="shared" si="43"/>
        <v/>
      </c>
    </row>
    <row r="165" spans="2:20" ht="18.75" customHeight="1" x14ac:dyDescent="0.25">
      <c r="B165" s="54"/>
      <c r="C165" s="16" t="str">
        <f>IF(B165="","",VLOOKUP(B165,LISTAS!$F$6:$G$1106,2,0))</f>
        <v/>
      </c>
      <c r="D165" s="74"/>
      <c r="E165" s="4"/>
      <c r="F165" s="11" t="str">
        <f t="shared" si="32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4"/>
        <v/>
      </c>
      <c r="J165" s="11" t="str">
        <f t="shared" si="35"/>
        <v/>
      </c>
      <c r="K165" s="11" t="str">
        <f t="shared" si="36"/>
        <v/>
      </c>
      <c r="L165" s="66" t="str">
        <f t="shared" si="37"/>
        <v/>
      </c>
      <c r="M165" s="50">
        <f t="shared" si="38"/>
        <v>157</v>
      </c>
      <c r="O165" s="17" t="str">
        <f t="shared" si="39"/>
        <v/>
      </c>
      <c r="P165" s="18" t="str">
        <f t="shared" si="41"/>
        <v/>
      </c>
      <c r="Q165" s="17" t="str">
        <f>IF(P165&lt;&gt;"",VLOOKUP(P165,LISTAS!$F$6:$G$1106,2,0),"")</f>
        <v/>
      </c>
      <c r="R165" s="72" t="str">
        <f t="shared" si="42"/>
        <v/>
      </c>
      <c r="S165" s="18" t="str">
        <f t="shared" si="40"/>
        <v/>
      </c>
      <c r="T165" s="18" t="str">
        <f t="shared" si="43"/>
        <v/>
      </c>
    </row>
    <row r="166" spans="2:20" ht="18.75" customHeight="1" x14ac:dyDescent="0.25">
      <c r="B166" s="54"/>
      <c r="C166" s="16" t="str">
        <f>IF(B166="","",VLOOKUP(B166,LISTAS!$F$6:$G$1106,2,0))</f>
        <v/>
      </c>
      <c r="D166" s="74"/>
      <c r="E166" s="4"/>
      <c r="F166" s="11" t="str">
        <f t="shared" si="32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4"/>
        <v/>
      </c>
      <c r="J166" s="11" t="str">
        <f t="shared" si="35"/>
        <v/>
      </c>
      <c r="K166" s="11" t="str">
        <f t="shared" si="36"/>
        <v/>
      </c>
      <c r="L166" s="66" t="str">
        <f t="shared" si="37"/>
        <v/>
      </c>
      <c r="M166" s="50">
        <f t="shared" si="38"/>
        <v>158</v>
      </c>
      <c r="O166" s="17" t="str">
        <f t="shared" si="39"/>
        <v/>
      </c>
      <c r="P166" s="18" t="str">
        <f t="shared" si="41"/>
        <v/>
      </c>
      <c r="Q166" s="17" t="str">
        <f>IF(P166&lt;&gt;"",VLOOKUP(P166,LISTAS!$F$6:$G$1106,2,0),"")</f>
        <v/>
      </c>
      <c r="R166" s="72" t="str">
        <f t="shared" si="42"/>
        <v/>
      </c>
      <c r="S166" s="18" t="str">
        <f t="shared" si="40"/>
        <v/>
      </c>
      <c r="T166" s="18" t="str">
        <f t="shared" si="43"/>
        <v/>
      </c>
    </row>
    <row r="167" spans="2:20" ht="18.75" customHeight="1" x14ac:dyDescent="0.25">
      <c r="B167" s="54"/>
      <c r="C167" s="16" t="str">
        <f>IF(B167="","",VLOOKUP(B167,LISTAS!$F$6:$G$1106,2,0))</f>
        <v/>
      </c>
      <c r="D167" s="74"/>
      <c r="E167" s="4"/>
      <c r="F167" s="11" t="str">
        <f t="shared" si="32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4"/>
        <v/>
      </c>
      <c r="J167" s="11" t="str">
        <f t="shared" si="35"/>
        <v/>
      </c>
      <c r="K167" s="11" t="str">
        <f t="shared" si="36"/>
        <v/>
      </c>
      <c r="L167" s="66" t="str">
        <f t="shared" si="37"/>
        <v/>
      </c>
      <c r="M167" s="50">
        <f t="shared" si="38"/>
        <v>159</v>
      </c>
      <c r="O167" s="17" t="str">
        <f t="shared" si="39"/>
        <v/>
      </c>
      <c r="P167" s="18" t="str">
        <f t="shared" si="41"/>
        <v/>
      </c>
      <c r="Q167" s="17" t="str">
        <f>IF(P167&lt;&gt;"",VLOOKUP(P167,LISTAS!$F$6:$G$1106,2,0),"")</f>
        <v/>
      </c>
      <c r="R167" s="72" t="str">
        <f t="shared" si="42"/>
        <v/>
      </c>
      <c r="S167" s="18" t="str">
        <f t="shared" si="40"/>
        <v/>
      </c>
      <c r="T167" s="18" t="str">
        <f t="shared" si="43"/>
        <v/>
      </c>
    </row>
    <row r="168" spans="2:20" ht="18.75" customHeight="1" x14ac:dyDescent="0.25">
      <c r="B168" s="54"/>
      <c r="C168" s="16" t="str">
        <f>IF(B168="","",VLOOKUP(B168,LISTAS!$F$6:$G$1106,2,0))</f>
        <v/>
      </c>
      <c r="D168" s="74"/>
      <c r="E168" s="4"/>
      <c r="F168" s="11" t="str">
        <f t="shared" si="32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4"/>
        <v/>
      </c>
      <c r="J168" s="11" t="str">
        <f t="shared" si="35"/>
        <v/>
      </c>
      <c r="K168" s="11" t="str">
        <f t="shared" si="36"/>
        <v/>
      </c>
      <c r="L168" s="66" t="str">
        <f t="shared" si="37"/>
        <v/>
      </c>
      <c r="M168" s="50">
        <f t="shared" si="38"/>
        <v>160</v>
      </c>
      <c r="O168" s="17" t="str">
        <f t="shared" si="39"/>
        <v/>
      </c>
      <c r="P168" s="18" t="str">
        <f t="shared" si="41"/>
        <v/>
      </c>
      <c r="Q168" s="17" t="str">
        <f>IF(P168&lt;&gt;"",VLOOKUP(P168,LISTAS!$F$6:$G$1106,2,0),"")</f>
        <v/>
      </c>
      <c r="R168" s="72" t="str">
        <f t="shared" si="42"/>
        <v/>
      </c>
      <c r="S168" s="18" t="str">
        <f t="shared" si="40"/>
        <v/>
      </c>
      <c r="T168" s="18" t="str">
        <f t="shared" si="43"/>
        <v/>
      </c>
    </row>
    <row r="169" spans="2:20" ht="18.75" customHeight="1" x14ac:dyDescent="0.25">
      <c r="B169" s="54"/>
      <c r="C169" s="16" t="str">
        <f>IF(B169="","",VLOOKUP(B169,LISTAS!$F$6:$G$1106,2,0))</f>
        <v/>
      </c>
      <c r="D169" s="74"/>
      <c r="E169" s="4"/>
      <c r="F169" s="11" t="str">
        <f t="shared" si="32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4"/>
        <v/>
      </c>
      <c r="J169" s="11" t="str">
        <f t="shared" si="35"/>
        <v/>
      </c>
      <c r="K169" s="11" t="str">
        <f t="shared" si="36"/>
        <v/>
      </c>
      <c r="L169" s="66" t="str">
        <f t="shared" si="37"/>
        <v/>
      </c>
      <c r="M169" s="50">
        <f t="shared" si="38"/>
        <v>161</v>
      </c>
      <c r="O169" s="17" t="str">
        <f t="shared" si="39"/>
        <v/>
      </c>
      <c r="P169" s="18" t="str">
        <f t="shared" si="41"/>
        <v/>
      </c>
      <c r="Q169" s="17" t="str">
        <f>IF(P169&lt;&gt;"",VLOOKUP(P169,LISTAS!$F$6:$G$1106,2,0),"")</f>
        <v/>
      </c>
      <c r="R169" s="72" t="str">
        <f t="shared" si="42"/>
        <v/>
      </c>
      <c r="S169" s="18" t="str">
        <f t="shared" si="40"/>
        <v/>
      </c>
      <c r="T169" s="18" t="str">
        <f t="shared" si="43"/>
        <v/>
      </c>
    </row>
    <row r="170" spans="2:20" ht="18.75" customHeight="1" x14ac:dyDescent="0.25">
      <c r="B170" s="54"/>
      <c r="C170" s="16" t="str">
        <f>IF(B170="","",VLOOKUP(B170,LISTAS!$F$6:$G$1106,2,0))</f>
        <v/>
      </c>
      <c r="D170" s="74"/>
      <c r="E170" s="4"/>
      <c r="F170" s="11" t="str">
        <f t="shared" si="32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4"/>
        <v/>
      </c>
      <c r="J170" s="11" t="str">
        <f t="shared" si="35"/>
        <v/>
      </c>
      <c r="K170" s="11" t="str">
        <f t="shared" si="36"/>
        <v/>
      </c>
      <c r="L170" s="66" t="str">
        <f t="shared" si="37"/>
        <v/>
      </c>
      <c r="M170" s="50">
        <f t="shared" si="38"/>
        <v>162</v>
      </c>
      <c r="O170" s="17" t="str">
        <f t="shared" si="39"/>
        <v/>
      </c>
      <c r="P170" s="18" t="str">
        <f t="shared" si="41"/>
        <v/>
      </c>
      <c r="Q170" s="17" t="str">
        <f>IF(P170&lt;&gt;"",VLOOKUP(P170,LISTAS!$F$6:$G$1106,2,0),"")</f>
        <v/>
      </c>
      <c r="R170" s="72" t="str">
        <f t="shared" si="42"/>
        <v/>
      </c>
      <c r="S170" s="18" t="str">
        <f t="shared" si="40"/>
        <v/>
      </c>
      <c r="T170" s="18" t="str">
        <f t="shared" si="43"/>
        <v/>
      </c>
    </row>
    <row r="171" spans="2:20" ht="18.75" customHeight="1" x14ac:dyDescent="0.25">
      <c r="B171" s="54"/>
      <c r="C171" s="16" t="str">
        <f>IF(B171="","",VLOOKUP(B171,LISTAS!$F$6:$G$1106,2,0))</f>
        <v/>
      </c>
      <c r="D171" s="74"/>
      <c r="E171" s="4"/>
      <c r="F171" s="11" t="str">
        <f t="shared" si="32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4"/>
        <v/>
      </c>
      <c r="J171" s="11" t="str">
        <f t="shared" si="35"/>
        <v/>
      </c>
      <c r="K171" s="11" t="str">
        <f t="shared" si="36"/>
        <v/>
      </c>
      <c r="L171" s="66" t="str">
        <f t="shared" si="37"/>
        <v/>
      </c>
      <c r="M171" s="50">
        <f t="shared" si="38"/>
        <v>163</v>
      </c>
      <c r="O171" s="17" t="str">
        <f t="shared" si="39"/>
        <v/>
      </c>
      <c r="P171" s="18" t="str">
        <f t="shared" si="41"/>
        <v/>
      </c>
      <c r="Q171" s="17" t="str">
        <f>IF(P171&lt;&gt;"",VLOOKUP(P171,LISTAS!$F$6:$G$1106,2,0),"")</f>
        <v/>
      </c>
      <c r="R171" s="72" t="str">
        <f t="shared" si="42"/>
        <v/>
      </c>
      <c r="S171" s="18" t="str">
        <f t="shared" si="40"/>
        <v/>
      </c>
      <c r="T171" s="18" t="str">
        <f t="shared" si="43"/>
        <v/>
      </c>
    </row>
    <row r="172" spans="2:20" ht="18.75" customHeight="1" x14ac:dyDescent="0.25">
      <c r="B172" s="54"/>
      <c r="C172" s="16" t="str">
        <f>IF(B172="","",VLOOKUP(B172,LISTAS!$F$6:$G$1106,2,0))</f>
        <v/>
      </c>
      <c r="D172" s="74"/>
      <c r="E172" s="4"/>
      <c r="F172" s="11" t="str">
        <f t="shared" si="32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4"/>
        <v/>
      </c>
      <c r="J172" s="11" t="str">
        <f t="shared" si="35"/>
        <v/>
      </c>
      <c r="K172" s="11" t="str">
        <f t="shared" si="36"/>
        <v/>
      </c>
      <c r="L172" s="66" t="str">
        <f t="shared" si="37"/>
        <v/>
      </c>
      <c r="M172" s="50">
        <f t="shared" si="38"/>
        <v>164</v>
      </c>
      <c r="O172" s="17" t="str">
        <f t="shared" si="39"/>
        <v/>
      </c>
      <c r="P172" s="18" t="str">
        <f t="shared" si="41"/>
        <v/>
      </c>
      <c r="Q172" s="17" t="str">
        <f>IF(P172&lt;&gt;"",VLOOKUP(P172,LISTAS!$F$6:$G$1106,2,0),"")</f>
        <v/>
      </c>
      <c r="R172" s="72" t="str">
        <f t="shared" si="42"/>
        <v/>
      </c>
      <c r="S172" s="18" t="str">
        <f t="shared" si="40"/>
        <v/>
      </c>
      <c r="T172" s="18" t="str">
        <f t="shared" si="43"/>
        <v/>
      </c>
    </row>
    <row r="173" spans="2:20" ht="18.75" customHeight="1" x14ac:dyDescent="0.25">
      <c r="B173" s="54"/>
      <c r="C173" s="16" t="str">
        <f>IF(B173="","",VLOOKUP(B173,LISTAS!$F$6:$G$1106,2,0))</f>
        <v/>
      </c>
      <c r="D173" s="74"/>
      <c r="E173" s="4"/>
      <c r="F173" s="11" t="str">
        <f t="shared" si="32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4"/>
        <v/>
      </c>
      <c r="J173" s="11" t="str">
        <f t="shared" si="35"/>
        <v/>
      </c>
      <c r="K173" s="11" t="str">
        <f t="shared" si="36"/>
        <v/>
      </c>
      <c r="L173" s="66" t="str">
        <f t="shared" si="37"/>
        <v/>
      </c>
      <c r="M173" s="50">
        <f t="shared" si="38"/>
        <v>165</v>
      </c>
      <c r="O173" s="17" t="str">
        <f t="shared" si="39"/>
        <v/>
      </c>
      <c r="P173" s="18" t="str">
        <f t="shared" si="41"/>
        <v/>
      </c>
      <c r="Q173" s="17" t="str">
        <f>IF(P173&lt;&gt;"",VLOOKUP(P173,LISTAS!$F$6:$G$1106,2,0),"")</f>
        <v/>
      </c>
      <c r="R173" s="72" t="str">
        <f t="shared" si="42"/>
        <v/>
      </c>
      <c r="S173" s="18" t="str">
        <f t="shared" si="40"/>
        <v/>
      </c>
      <c r="T173" s="18" t="str">
        <f t="shared" si="43"/>
        <v/>
      </c>
    </row>
    <row r="174" spans="2:20" ht="18.75" customHeight="1" x14ac:dyDescent="0.25">
      <c r="B174" s="54"/>
      <c r="C174" s="16" t="str">
        <f>IF(B174="","",VLOOKUP(B174,LISTAS!$F$6:$G$1106,2,0))</f>
        <v/>
      </c>
      <c r="D174" s="74"/>
      <c r="E174" s="4"/>
      <c r="F174" s="11" t="str">
        <f t="shared" si="32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4"/>
        <v/>
      </c>
      <c r="J174" s="11" t="str">
        <f t="shared" si="35"/>
        <v/>
      </c>
      <c r="K174" s="11" t="str">
        <f t="shared" si="36"/>
        <v/>
      </c>
      <c r="L174" s="66" t="str">
        <f t="shared" si="37"/>
        <v/>
      </c>
      <c r="M174" s="50">
        <f t="shared" si="38"/>
        <v>166</v>
      </c>
      <c r="O174" s="17" t="str">
        <f t="shared" si="39"/>
        <v/>
      </c>
      <c r="P174" s="18" t="str">
        <f t="shared" si="41"/>
        <v/>
      </c>
      <c r="Q174" s="17" t="str">
        <f>IF(P174&lt;&gt;"",VLOOKUP(P174,LISTAS!$F$6:$G$1106,2,0),"")</f>
        <v/>
      </c>
      <c r="R174" s="72" t="str">
        <f t="shared" si="42"/>
        <v/>
      </c>
      <c r="S174" s="18" t="str">
        <f t="shared" si="40"/>
        <v/>
      </c>
      <c r="T174" s="18" t="str">
        <f t="shared" si="43"/>
        <v/>
      </c>
    </row>
    <row r="175" spans="2:20" ht="18.75" customHeight="1" x14ac:dyDescent="0.25">
      <c r="B175" s="54"/>
      <c r="C175" s="16" t="str">
        <f>IF(B175="","",VLOOKUP(B175,LISTAS!$F$6:$G$1106,2,0))</f>
        <v/>
      </c>
      <c r="D175" s="74"/>
      <c r="E175" s="4"/>
      <c r="F175" s="11" t="str">
        <f t="shared" si="32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4"/>
        <v/>
      </c>
      <c r="J175" s="11" t="str">
        <f t="shared" si="35"/>
        <v/>
      </c>
      <c r="K175" s="11" t="str">
        <f t="shared" si="36"/>
        <v/>
      </c>
      <c r="L175" s="66" t="str">
        <f t="shared" si="37"/>
        <v/>
      </c>
      <c r="M175" s="50">
        <f t="shared" si="38"/>
        <v>167</v>
      </c>
      <c r="O175" s="17" t="str">
        <f t="shared" si="39"/>
        <v/>
      </c>
      <c r="P175" s="18" t="str">
        <f t="shared" si="41"/>
        <v/>
      </c>
      <c r="Q175" s="17" t="str">
        <f>IF(P175&lt;&gt;"",VLOOKUP(P175,LISTAS!$F$6:$G$1106,2,0),"")</f>
        <v/>
      </c>
      <c r="R175" s="72" t="str">
        <f t="shared" si="42"/>
        <v/>
      </c>
      <c r="S175" s="18" t="str">
        <f t="shared" si="40"/>
        <v/>
      </c>
      <c r="T175" s="18" t="str">
        <f t="shared" si="43"/>
        <v/>
      </c>
    </row>
    <row r="176" spans="2:20" ht="18.75" customHeight="1" x14ac:dyDescent="0.25">
      <c r="B176" s="54"/>
      <c r="C176" s="16" t="str">
        <f>IF(B176="","",VLOOKUP(B176,LISTAS!$F$6:$G$1106,2,0))</f>
        <v/>
      </c>
      <c r="D176" s="74"/>
      <c r="E176" s="4"/>
      <c r="F176" s="11" t="str">
        <f t="shared" si="32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4"/>
        <v/>
      </c>
      <c r="J176" s="11" t="str">
        <f t="shared" si="35"/>
        <v/>
      </c>
      <c r="K176" s="11" t="str">
        <f t="shared" si="36"/>
        <v/>
      </c>
      <c r="L176" s="66" t="str">
        <f t="shared" si="37"/>
        <v/>
      </c>
      <c r="M176" s="50">
        <f t="shared" si="38"/>
        <v>168</v>
      </c>
      <c r="O176" s="17" t="str">
        <f t="shared" si="39"/>
        <v/>
      </c>
      <c r="P176" s="18" t="str">
        <f t="shared" si="41"/>
        <v/>
      </c>
      <c r="Q176" s="17" t="str">
        <f>IF(P176&lt;&gt;"",VLOOKUP(P176,LISTAS!$F$6:$G$1106,2,0),"")</f>
        <v/>
      </c>
      <c r="R176" s="72" t="str">
        <f t="shared" si="42"/>
        <v/>
      </c>
      <c r="S176" s="18" t="str">
        <f t="shared" si="40"/>
        <v/>
      </c>
      <c r="T176" s="18" t="str">
        <f t="shared" si="43"/>
        <v/>
      </c>
    </row>
    <row r="177" spans="2:20" ht="18.75" customHeight="1" x14ac:dyDescent="0.25">
      <c r="B177" s="54"/>
      <c r="C177" s="16" t="str">
        <f>IF(B177="","",VLOOKUP(B177,LISTAS!$F$6:$G$1106,2,0))</f>
        <v/>
      </c>
      <c r="D177" s="74"/>
      <c r="E177" s="4"/>
      <c r="F177" s="11" t="str">
        <f t="shared" si="32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4"/>
        <v/>
      </c>
      <c r="J177" s="11" t="str">
        <f t="shared" si="35"/>
        <v/>
      </c>
      <c r="K177" s="11" t="str">
        <f t="shared" si="36"/>
        <v/>
      </c>
      <c r="L177" s="66" t="str">
        <f t="shared" si="37"/>
        <v/>
      </c>
      <c r="M177" s="50">
        <f t="shared" si="38"/>
        <v>169</v>
      </c>
      <c r="O177" s="17" t="str">
        <f t="shared" si="39"/>
        <v/>
      </c>
      <c r="P177" s="18" t="str">
        <f t="shared" si="41"/>
        <v/>
      </c>
      <c r="Q177" s="17" t="str">
        <f>IF(P177&lt;&gt;"",VLOOKUP(P177,LISTAS!$F$6:$G$1106,2,0),"")</f>
        <v/>
      </c>
      <c r="R177" s="72" t="str">
        <f t="shared" si="42"/>
        <v/>
      </c>
      <c r="S177" s="18" t="str">
        <f t="shared" si="40"/>
        <v/>
      </c>
      <c r="T177" s="18" t="str">
        <f t="shared" si="43"/>
        <v/>
      </c>
    </row>
    <row r="178" spans="2:20" ht="18.75" customHeight="1" x14ac:dyDescent="0.25">
      <c r="B178" s="54"/>
      <c r="C178" s="16" t="str">
        <f>IF(B178="","",VLOOKUP(B178,LISTAS!$F$6:$G$1106,2,0))</f>
        <v/>
      </c>
      <c r="D178" s="74"/>
      <c r="E178" s="4"/>
      <c r="F178" s="11" t="str">
        <f t="shared" si="32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4"/>
        <v/>
      </c>
      <c r="J178" s="11" t="str">
        <f t="shared" si="35"/>
        <v/>
      </c>
      <c r="K178" s="11" t="str">
        <f t="shared" si="36"/>
        <v/>
      </c>
      <c r="L178" s="66" t="str">
        <f t="shared" si="37"/>
        <v/>
      </c>
      <c r="M178" s="50">
        <f t="shared" si="38"/>
        <v>170</v>
      </c>
      <c r="O178" s="17" t="str">
        <f t="shared" si="39"/>
        <v/>
      </c>
      <c r="P178" s="18" t="str">
        <f t="shared" si="41"/>
        <v/>
      </c>
      <c r="Q178" s="17" t="str">
        <f>IF(P178&lt;&gt;"",VLOOKUP(P178,LISTAS!$F$6:$G$1106,2,0),"")</f>
        <v/>
      </c>
      <c r="R178" s="72" t="str">
        <f t="shared" si="42"/>
        <v/>
      </c>
      <c r="S178" s="18" t="str">
        <f t="shared" si="40"/>
        <v/>
      </c>
      <c r="T178" s="18" t="str">
        <f t="shared" si="43"/>
        <v/>
      </c>
    </row>
    <row r="179" spans="2:20" ht="18.75" customHeight="1" x14ac:dyDescent="0.25">
      <c r="B179" s="54"/>
      <c r="C179" s="16" t="str">
        <f>IF(B179="","",VLOOKUP(B179,LISTAS!$F$6:$G$1106,2,0))</f>
        <v/>
      </c>
      <c r="D179" s="74"/>
      <c r="E179" s="4"/>
      <c r="F179" s="11" t="str">
        <f t="shared" si="32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4"/>
        <v/>
      </c>
      <c r="J179" s="11" t="str">
        <f t="shared" si="35"/>
        <v/>
      </c>
      <c r="K179" s="11" t="str">
        <f t="shared" si="36"/>
        <v/>
      </c>
      <c r="L179" s="66" t="str">
        <f t="shared" si="37"/>
        <v/>
      </c>
      <c r="M179" s="50">
        <f t="shared" si="38"/>
        <v>171</v>
      </c>
      <c r="O179" s="17" t="str">
        <f t="shared" si="39"/>
        <v/>
      </c>
      <c r="P179" s="18" t="str">
        <f t="shared" si="41"/>
        <v/>
      </c>
      <c r="Q179" s="17" t="str">
        <f>IF(P179&lt;&gt;"",VLOOKUP(P179,LISTAS!$F$6:$G$1106,2,0),"")</f>
        <v/>
      </c>
      <c r="R179" s="72" t="str">
        <f t="shared" si="42"/>
        <v/>
      </c>
      <c r="S179" s="18" t="str">
        <f t="shared" si="40"/>
        <v/>
      </c>
      <c r="T179" s="18" t="str">
        <f t="shared" si="43"/>
        <v/>
      </c>
    </row>
    <row r="180" spans="2:20" ht="18.75" customHeight="1" x14ac:dyDescent="0.25">
      <c r="B180" s="54"/>
      <c r="C180" s="16" t="str">
        <f>IF(B180="","",VLOOKUP(B180,LISTAS!$F$6:$G$1106,2,0))</f>
        <v/>
      </c>
      <c r="D180" s="74"/>
      <c r="E180" s="4"/>
      <c r="F180" s="11" t="str">
        <f t="shared" si="32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4"/>
        <v/>
      </c>
      <c r="J180" s="11" t="str">
        <f t="shared" si="35"/>
        <v/>
      </c>
      <c r="K180" s="11" t="str">
        <f t="shared" si="36"/>
        <v/>
      </c>
      <c r="L180" s="66" t="str">
        <f t="shared" si="37"/>
        <v/>
      </c>
      <c r="M180" s="50">
        <f t="shared" si="38"/>
        <v>172</v>
      </c>
      <c r="O180" s="17" t="str">
        <f t="shared" si="39"/>
        <v/>
      </c>
      <c r="P180" s="18" t="str">
        <f t="shared" si="41"/>
        <v/>
      </c>
      <c r="Q180" s="17" t="str">
        <f>IF(P180&lt;&gt;"",VLOOKUP(P180,LISTAS!$F$6:$G$1106,2,0),"")</f>
        <v/>
      </c>
      <c r="R180" s="72" t="str">
        <f t="shared" si="42"/>
        <v/>
      </c>
      <c r="S180" s="18" t="str">
        <f t="shared" si="40"/>
        <v/>
      </c>
      <c r="T180" s="18" t="str">
        <f t="shared" si="43"/>
        <v/>
      </c>
    </row>
    <row r="181" spans="2:20" ht="18.75" customHeight="1" x14ac:dyDescent="0.25">
      <c r="B181" s="54"/>
      <c r="C181" s="16" t="str">
        <f>IF(B181="","",VLOOKUP(B181,LISTAS!$F$6:$G$1106,2,0))</f>
        <v/>
      </c>
      <c r="D181" s="74"/>
      <c r="E181" s="4"/>
      <c r="F181" s="11" t="str">
        <f t="shared" si="32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4"/>
        <v/>
      </c>
      <c r="J181" s="11" t="str">
        <f t="shared" si="35"/>
        <v/>
      </c>
      <c r="K181" s="11" t="str">
        <f t="shared" si="36"/>
        <v/>
      </c>
      <c r="L181" s="66" t="str">
        <f t="shared" si="37"/>
        <v/>
      </c>
      <c r="M181" s="50">
        <f t="shared" si="38"/>
        <v>173</v>
      </c>
      <c r="O181" s="17" t="str">
        <f t="shared" si="39"/>
        <v/>
      </c>
      <c r="P181" s="18" t="str">
        <f t="shared" si="41"/>
        <v/>
      </c>
      <c r="Q181" s="17" t="str">
        <f>IF(P181&lt;&gt;"",VLOOKUP(P181,LISTAS!$F$6:$G$1106,2,0),"")</f>
        <v/>
      </c>
      <c r="R181" s="72" t="str">
        <f t="shared" si="42"/>
        <v/>
      </c>
      <c r="S181" s="18" t="str">
        <f t="shared" si="40"/>
        <v/>
      </c>
      <c r="T181" s="18" t="str">
        <f t="shared" si="43"/>
        <v/>
      </c>
    </row>
    <row r="182" spans="2:20" ht="18.75" customHeight="1" x14ac:dyDescent="0.25">
      <c r="B182" s="54"/>
      <c r="C182" s="16" t="str">
        <f>IF(B182="","",VLOOKUP(B182,LISTAS!$F$6:$G$1106,2,0))</f>
        <v/>
      </c>
      <c r="D182" s="74"/>
      <c r="E182" s="4"/>
      <c r="F182" s="11" t="str">
        <f t="shared" si="32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4"/>
        <v/>
      </c>
      <c r="J182" s="11" t="str">
        <f t="shared" si="35"/>
        <v/>
      </c>
      <c r="K182" s="11" t="str">
        <f t="shared" si="36"/>
        <v/>
      </c>
      <c r="L182" s="66" t="str">
        <f t="shared" si="37"/>
        <v/>
      </c>
      <c r="M182" s="50">
        <f t="shared" si="38"/>
        <v>174</v>
      </c>
      <c r="O182" s="17" t="str">
        <f t="shared" si="39"/>
        <v/>
      </c>
      <c r="P182" s="18" t="str">
        <f t="shared" si="41"/>
        <v/>
      </c>
      <c r="Q182" s="17" t="str">
        <f>IF(P182&lt;&gt;"",VLOOKUP(P182,LISTAS!$F$6:$G$1106,2,0),"")</f>
        <v/>
      </c>
      <c r="R182" s="72" t="str">
        <f t="shared" si="42"/>
        <v/>
      </c>
      <c r="S182" s="18" t="str">
        <f t="shared" si="40"/>
        <v/>
      </c>
      <c r="T182" s="18" t="str">
        <f t="shared" si="43"/>
        <v/>
      </c>
    </row>
    <row r="183" spans="2:20" ht="18.75" customHeight="1" x14ac:dyDescent="0.25">
      <c r="B183" s="54"/>
      <c r="C183" s="16" t="str">
        <f>IF(B183="","",VLOOKUP(B183,LISTAS!$F$6:$G$1106,2,0))</f>
        <v/>
      </c>
      <c r="D183" s="74"/>
      <c r="E183" s="4"/>
      <c r="F183" s="11" t="str">
        <f t="shared" si="32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4"/>
        <v/>
      </c>
      <c r="J183" s="11" t="str">
        <f t="shared" si="35"/>
        <v/>
      </c>
      <c r="K183" s="11" t="str">
        <f t="shared" si="36"/>
        <v/>
      </c>
      <c r="L183" s="66" t="str">
        <f t="shared" si="37"/>
        <v/>
      </c>
      <c r="M183" s="50">
        <f t="shared" si="38"/>
        <v>175</v>
      </c>
      <c r="O183" s="17" t="str">
        <f t="shared" si="39"/>
        <v/>
      </c>
      <c r="P183" s="18" t="str">
        <f t="shared" si="41"/>
        <v/>
      </c>
      <c r="Q183" s="17" t="str">
        <f>IF(P183&lt;&gt;"",VLOOKUP(P183,LISTAS!$F$6:$G$1106,2,0),"")</f>
        <v/>
      </c>
      <c r="R183" s="72" t="str">
        <f t="shared" si="42"/>
        <v/>
      </c>
      <c r="S183" s="18" t="str">
        <f t="shared" si="40"/>
        <v/>
      </c>
      <c r="T183" s="18" t="str">
        <f t="shared" si="43"/>
        <v/>
      </c>
    </row>
    <row r="184" spans="2:20" ht="18.75" customHeight="1" x14ac:dyDescent="0.25">
      <c r="B184" s="54"/>
      <c r="C184" s="16" t="str">
        <f>IF(B184="","",VLOOKUP(B184,LISTAS!$F$6:$G$1106,2,0))</f>
        <v/>
      </c>
      <c r="D184" s="74"/>
      <c r="E184" s="4"/>
      <c r="F184" s="11" t="str">
        <f t="shared" si="32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4"/>
        <v/>
      </c>
      <c r="J184" s="11" t="str">
        <f t="shared" si="35"/>
        <v/>
      </c>
      <c r="K184" s="11" t="str">
        <f t="shared" si="36"/>
        <v/>
      </c>
      <c r="L184" s="66" t="str">
        <f t="shared" si="37"/>
        <v/>
      </c>
      <c r="M184" s="50">
        <f t="shared" si="38"/>
        <v>176</v>
      </c>
      <c r="O184" s="17" t="str">
        <f t="shared" si="39"/>
        <v/>
      </c>
      <c r="P184" s="18" t="str">
        <f t="shared" si="41"/>
        <v/>
      </c>
      <c r="Q184" s="17" t="str">
        <f>IF(P184&lt;&gt;"",VLOOKUP(P184,LISTAS!$F$6:$G$1106,2,0),"")</f>
        <v/>
      </c>
      <c r="R184" s="72" t="str">
        <f t="shared" si="42"/>
        <v/>
      </c>
      <c r="S184" s="18" t="str">
        <f t="shared" si="40"/>
        <v/>
      </c>
      <c r="T184" s="18" t="str">
        <f t="shared" si="43"/>
        <v/>
      </c>
    </row>
    <row r="185" spans="2:20" ht="18.75" customHeight="1" x14ac:dyDescent="0.25">
      <c r="B185" s="54"/>
      <c r="C185" s="16" t="str">
        <f>IF(B185="","",VLOOKUP(B185,LISTAS!$F$6:$G$1106,2,0))</f>
        <v/>
      </c>
      <c r="D185" s="74"/>
      <c r="E185" s="4"/>
      <c r="F185" s="11" t="str">
        <f t="shared" si="32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4"/>
        <v/>
      </c>
      <c r="J185" s="11" t="str">
        <f t="shared" si="35"/>
        <v/>
      </c>
      <c r="K185" s="11" t="str">
        <f t="shared" si="36"/>
        <v/>
      </c>
      <c r="L185" s="66" t="str">
        <f t="shared" si="37"/>
        <v/>
      </c>
      <c r="M185" s="50">
        <f t="shared" si="38"/>
        <v>177</v>
      </c>
      <c r="O185" s="17" t="str">
        <f t="shared" si="39"/>
        <v/>
      </c>
      <c r="P185" s="18" t="str">
        <f t="shared" si="41"/>
        <v/>
      </c>
      <c r="Q185" s="17" t="str">
        <f>IF(P185&lt;&gt;"",VLOOKUP(P185,LISTAS!$F$6:$G$1106,2,0),"")</f>
        <v/>
      </c>
      <c r="R185" s="72" t="str">
        <f t="shared" si="42"/>
        <v/>
      </c>
      <c r="S185" s="18" t="str">
        <f t="shared" si="40"/>
        <v/>
      </c>
      <c r="T185" s="18" t="str">
        <f t="shared" si="43"/>
        <v/>
      </c>
    </row>
    <row r="186" spans="2:20" ht="18.75" customHeight="1" x14ac:dyDescent="0.25">
      <c r="B186" s="54"/>
      <c r="C186" s="16" t="str">
        <f>IF(B186="","",VLOOKUP(B186,LISTAS!$F$6:$G$1106,2,0))</f>
        <v/>
      </c>
      <c r="D186" s="74"/>
      <c r="E186" s="4"/>
      <c r="F186" s="11" t="str">
        <f t="shared" si="32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4"/>
        <v/>
      </c>
      <c r="J186" s="11" t="str">
        <f t="shared" si="35"/>
        <v/>
      </c>
      <c r="K186" s="11" t="str">
        <f t="shared" si="36"/>
        <v/>
      </c>
      <c r="L186" s="66" t="str">
        <f t="shared" si="37"/>
        <v/>
      </c>
      <c r="M186" s="50">
        <f t="shared" si="38"/>
        <v>178</v>
      </c>
      <c r="O186" s="17" t="str">
        <f t="shared" si="39"/>
        <v/>
      </c>
      <c r="P186" s="18" t="str">
        <f t="shared" si="41"/>
        <v/>
      </c>
      <c r="Q186" s="17" t="str">
        <f>IF(P186&lt;&gt;"",VLOOKUP(P186,LISTAS!$F$6:$G$1106,2,0),"")</f>
        <v/>
      </c>
      <c r="R186" s="72" t="str">
        <f t="shared" si="42"/>
        <v/>
      </c>
      <c r="S186" s="18" t="str">
        <f t="shared" si="40"/>
        <v/>
      </c>
      <c r="T186" s="18" t="str">
        <f t="shared" si="43"/>
        <v/>
      </c>
    </row>
    <row r="187" spans="2:20" ht="18.75" customHeight="1" x14ac:dyDescent="0.25">
      <c r="B187" s="54"/>
      <c r="C187" s="16" t="str">
        <f>IF(B187="","",VLOOKUP(B187,LISTAS!$F$6:$G$1106,2,0))</f>
        <v/>
      </c>
      <c r="D187" s="74"/>
      <c r="E187" s="4"/>
      <c r="F187" s="11" t="str">
        <f t="shared" si="32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4"/>
        <v/>
      </c>
      <c r="J187" s="11" t="str">
        <f t="shared" si="35"/>
        <v/>
      </c>
      <c r="K187" s="11" t="str">
        <f t="shared" si="36"/>
        <v/>
      </c>
      <c r="L187" s="66" t="str">
        <f t="shared" si="37"/>
        <v/>
      </c>
      <c r="M187" s="50">
        <f t="shared" si="38"/>
        <v>179</v>
      </c>
      <c r="O187" s="17" t="str">
        <f t="shared" si="39"/>
        <v/>
      </c>
      <c r="P187" s="18" t="str">
        <f t="shared" si="41"/>
        <v/>
      </c>
      <c r="Q187" s="17" t="str">
        <f>IF(P187&lt;&gt;"",VLOOKUP(P187,LISTAS!$F$6:$G$1106,2,0),"")</f>
        <v/>
      </c>
      <c r="R187" s="72" t="str">
        <f t="shared" si="42"/>
        <v/>
      </c>
      <c r="S187" s="18" t="str">
        <f t="shared" si="40"/>
        <v/>
      </c>
      <c r="T187" s="18" t="str">
        <f t="shared" si="43"/>
        <v/>
      </c>
    </row>
    <row r="188" spans="2:20" ht="18.75" customHeight="1" x14ac:dyDescent="0.25">
      <c r="B188" s="54"/>
      <c r="C188" s="16" t="str">
        <f>IF(B188="","",VLOOKUP(B188,LISTAS!$F$6:$G$1106,2,0))</f>
        <v/>
      </c>
      <c r="D188" s="74"/>
      <c r="E188" s="4"/>
      <c r="F188" s="11" t="str">
        <f t="shared" si="32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4"/>
        <v/>
      </c>
      <c r="J188" s="11" t="str">
        <f t="shared" si="35"/>
        <v/>
      </c>
      <c r="K188" s="11" t="str">
        <f t="shared" si="36"/>
        <v/>
      </c>
      <c r="L188" s="66" t="str">
        <f t="shared" si="37"/>
        <v/>
      </c>
      <c r="M188" s="50">
        <f t="shared" si="38"/>
        <v>180</v>
      </c>
      <c r="O188" s="17" t="str">
        <f t="shared" si="39"/>
        <v/>
      </c>
      <c r="P188" s="18" t="str">
        <f t="shared" si="41"/>
        <v/>
      </c>
      <c r="Q188" s="17" t="str">
        <f>IF(P188&lt;&gt;"",VLOOKUP(P188,LISTAS!$F$6:$G$1106,2,0),"")</f>
        <v/>
      </c>
      <c r="R188" s="72" t="str">
        <f t="shared" si="42"/>
        <v/>
      </c>
      <c r="S188" s="18" t="str">
        <f t="shared" si="40"/>
        <v/>
      </c>
      <c r="T188" s="18" t="str">
        <f t="shared" si="43"/>
        <v/>
      </c>
    </row>
    <row r="189" spans="2:20" ht="18.75" customHeight="1" x14ac:dyDescent="0.25">
      <c r="B189" s="54"/>
      <c r="C189" s="16" t="str">
        <f>IF(B189="","",VLOOKUP(B189,LISTAS!$F$6:$G$1106,2,0))</f>
        <v/>
      </c>
      <c r="D189" s="74"/>
      <c r="E189" s="4"/>
      <c r="F189" s="11" t="str">
        <f t="shared" si="32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4"/>
        <v/>
      </c>
      <c r="J189" s="11" t="str">
        <f t="shared" si="35"/>
        <v/>
      </c>
      <c r="K189" s="11" t="str">
        <f t="shared" si="36"/>
        <v/>
      </c>
      <c r="L189" s="66" t="str">
        <f t="shared" si="37"/>
        <v/>
      </c>
      <c r="M189" s="50">
        <f t="shared" si="38"/>
        <v>181</v>
      </c>
      <c r="O189" s="17" t="str">
        <f t="shared" si="39"/>
        <v/>
      </c>
      <c r="P189" s="18" t="str">
        <f t="shared" si="41"/>
        <v/>
      </c>
      <c r="Q189" s="17" t="str">
        <f>IF(P189&lt;&gt;"",VLOOKUP(P189,LISTAS!$F$6:$G$1106,2,0),"")</f>
        <v/>
      </c>
      <c r="R189" s="72" t="str">
        <f t="shared" si="42"/>
        <v/>
      </c>
      <c r="S189" s="18" t="str">
        <f t="shared" si="40"/>
        <v/>
      </c>
      <c r="T189" s="18" t="str">
        <f t="shared" si="43"/>
        <v/>
      </c>
    </row>
    <row r="190" spans="2:20" ht="18.75" customHeight="1" x14ac:dyDescent="0.25">
      <c r="B190" s="54"/>
      <c r="C190" s="16" t="str">
        <f>IF(B190="","",VLOOKUP(B190,LISTAS!$F$6:$G$1106,2,0))</f>
        <v/>
      </c>
      <c r="D190" s="74"/>
      <c r="E190" s="4"/>
      <c r="F190" s="11" t="str">
        <f t="shared" si="32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4"/>
        <v/>
      </c>
      <c r="J190" s="11" t="str">
        <f t="shared" si="35"/>
        <v/>
      </c>
      <c r="K190" s="11" t="str">
        <f t="shared" si="36"/>
        <v/>
      </c>
      <c r="L190" s="66" t="str">
        <f t="shared" si="37"/>
        <v/>
      </c>
      <c r="M190" s="50">
        <f t="shared" si="38"/>
        <v>182</v>
      </c>
      <c r="O190" s="17" t="str">
        <f t="shared" si="39"/>
        <v/>
      </c>
      <c r="P190" s="18" t="str">
        <f t="shared" si="41"/>
        <v/>
      </c>
      <c r="Q190" s="17" t="str">
        <f>IF(P190&lt;&gt;"",VLOOKUP(P190,LISTAS!$F$6:$G$1106,2,0),"")</f>
        <v/>
      </c>
      <c r="R190" s="72" t="str">
        <f t="shared" si="42"/>
        <v/>
      </c>
      <c r="S190" s="18" t="str">
        <f t="shared" si="40"/>
        <v/>
      </c>
      <c r="T190" s="18" t="str">
        <f t="shared" si="43"/>
        <v/>
      </c>
    </row>
    <row r="191" spans="2:20" ht="18.75" customHeight="1" x14ac:dyDescent="0.25">
      <c r="B191" s="54"/>
      <c r="C191" s="16" t="str">
        <f>IF(B191="","",VLOOKUP(B191,LISTAS!$F$6:$G$1106,2,0))</f>
        <v/>
      </c>
      <c r="D191" s="74"/>
      <c r="E191" s="4"/>
      <c r="F191" s="11" t="str">
        <f t="shared" si="32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4"/>
        <v/>
      </c>
      <c r="J191" s="11" t="str">
        <f t="shared" si="35"/>
        <v/>
      </c>
      <c r="K191" s="11" t="str">
        <f t="shared" si="36"/>
        <v/>
      </c>
      <c r="L191" s="66" t="str">
        <f t="shared" si="37"/>
        <v/>
      </c>
      <c r="M191" s="50">
        <f t="shared" si="38"/>
        <v>183</v>
      </c>
      <c r="O191" s="17" t="str">
        <f t="shared" si="39"/>
        <v/>
      </c>
      <c r="P191" s="18" t="str">
        <f t="shared" si="41"/>
        <v/>
      </c>
      <c r="Q191" s="17" t="str">
        <f>IF(P191&lt;&gt;"",VLOOKUP(P191,LISTAS!$F$6:$G$1106,2,0),"")</f>
        <v/>
      </c>
      <c r="R191" s="72" t="str">
        <f t="shared" si="42"/>
        <v/>
      </c>
      <c r="S191" s="18" t="str">
        <f t="shared" si="40"/>
        <v/>
      </c>
      <c r="T191" s="18" t="str">
        <f t="shared" si="43"/>
        <v/>
      </c>
    </row>
    <row r="192" spans="2:20" ht="18.75" customHeight="1" x14ac:dyDescent="0.25">
      <c r="B192" s="54"/>
      <c r="C192" s="16" t="str">
        <f>IF(B192="","",VLOOKUP(B192,LISTAS!$F$6:$G$1106,2,0))</f>
        <v/>
      </c>
      <c r="D192" s="74"/>
      <c r="E192" s="4"/>
      <c r="F192" s="11" t="str">
        <f t="shared" si="32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4"/>
        <v/>
      </c>
      <c r="J192" s="11" t="str">
        <f t="shared" si="35"/>
        <v/>
      </c>
      <c r="K192" s="11" t="str">
        <f t="shared" si="36"/>
        <v/>
      </c>
      <c r="L192" s="66" t="str">
        <f t="shared" si="37"/>
        <v/>
      </c>
      <c r="M192" s="50">
        <f t="shared" si="38"/>
        <v>184</v>
      </c>
      <c r="O192" s="17" t="str">
        <f t="shared" si="39"/>
        <v/>
      </c>
      <c r="P192" s="18" t="str">
        <f t="shared" si="41"/>
        <v/>
      </c>
      <c r="Q192" s="17" t="str">
        <f>IF(P192&lt;&gt;"",VLOOKUP(P192,LISTAS!$F$6:$G$1106,2,0),"")</f>
        <v/>
      </c>
      <c r="R192" s="72" t="str">
        <f t="shared" si="42"/>
        <v/>
      </c>
      <c r="S192" s="18" t="str">
        <f t="shared" si="40"/>
        <v/>
      </c>
      <c r="T192" s="18" t="str">
        <f t="shared" si="43"/>
        <v/>
      </c>
    </row>
    <row r="193" spans="2:20" ht="18.75" customHeight="1" x14ac:dyDescent="0.25">
      <c r="B193" s="54"/>
      <c r="C193" s="16" t="str">
        <f>IF(B193="","",VLOOKUP(B193,LISTAS!$F$6:$G$1106,2,0))</f>
        <v/>
      </c>
      <c r="D193" s="74"/>
      <c r="E193" s="4"/>
      <c r="F193" s="11" t="str">
        <f t="shared" si="32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4"/>
        <v/>
      </c>
      <c r="J193" s="11" t="str">
        <f t="shared" si="35"/>
        <v/>
      </c>
      <c r="K193" s="11" t="str">
        <f t="shared" si="36"/>
        <v/>
      </c>
      <c r="L193" s="66" t="str">
        <f t="shared" si="37"/>
        <v/>
      </c>
      <c r="M193" s="50">
        <f t="shared" si="38"/>
        <v>185</v>
      </c>
      <c r="O193" s="17" t="str">
        <f t="shared" si="39"/>
        <v/>
      </c>
      <c r="P193" s="18" t="str">
        <f t="shared" si="41"/>
        <v/>
      </c>
      <c r="Q193" s="17" t="str">
        <f>IF(P193&lt;&gt;"",VLOOKUP(P193,LISTAS!$F$6:$G$1106,2,0),"")</f>
        <v/>
      </c>
      <c r="R193" s="72" t="str">
        <f t="shared" si="42"/>
        <v/>
      </c>
      <c r="S193" s="18" t="str">
        <f t="shared" si="40"/>
        <v/>
      </c>
      <c r="T193" s="18" t="str">
        <f t="shared" si="43"/>
        <v/>
      </c>
    </row>
    <row r="194" spans="2:20" ht="18.75" customHeight="1" x14ac:dyDescent="0.25">
      <c r="B194" s="54"/>
      <c r="C194" s="16" t="str">
        <f>IF(B194="","",VLOOKUP(B194,LISTAS!$F$6:$G$1106,2,0))</f>
        <v/>
      </c>
      <c r="D194" s="74"/>
      <c r="E194" s="4"/>
      <c r="F194" s="11" t="str">
        <f t="shared" si="32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4"/>
        <v/>
      </c>
      <c r="J194" s="11" t="str">
        <f t="shared" si="35"/>
        <v/>
      </c>
      <c r="K194" s="11" t="str">
        <f t="shared" si="36"/>
        <v/>
      </c>
      <c r="L194" s="66" t="str">
        <f t="shared" si="37"/>
        <v/>
      </c>
      <c r="M194" s="50">
        <f t="shared" si="38"/>
        <v>186</v>
      </c>
      <c r="O194" s="17" t="str">
        <f t="shared" si="39"/>
        <v/>
      </c>
      <c r="P194" s="18" t="str">
        <f t="shared" si="41"/>
        <v/>
      </c>
      <c r="Q194" s="17" t="str">
        <f>IF(P194&lt;&gt;"",VLOOKUP(P194,LISTAS!$F$6:$G$1106,2,0),"")</f>
        <v/>
      </c>
      <c r="R194" s="72" t="str">
        <f t="shared" si="42"/>
        <v/>
      </c>
      <c r="S194" s="18" t="str">
        <f t="shared" si="40"/>
        <v/>
      </c>
      <c r="T194" s="18" t="str">
        <f t="shared" si="43"/>
        <v/>
      </c>
    </row>
    <row r="195" spans="2:20" ht="18.75" customHeight="1" x14ac:dyDescent="0.25">
      <c r="B195" s="54"/>
      <c r="C195" s="16" t="str">
        <f>IF(B195="","",VLOOKUP(B195,LISTAS!$F$6:$G$1106,2,0))</f>
        <v/>
      </c>
      <c r="D195" s="74"/>
      <c r="E195" s="4"/>
      <c r="F195" s="11" t="str">
        <f t="shared" si="32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4"/>
        <v/>
      </c>
      <c r="J195" s="11" t="str">
        <f t="shared" si="35"/>
        <v/>
      </c>
      <c r="K195" s="11" t="str">
        <f t="shared" si="36"/>
        <v/>
      </c>
      <c r="L195" s="66" t="str">
        <f t="shared" si="37"/>
        <v/>
      </c>
      <c r="M195" s="50">
        <f t="shared" si="38"/>
        <v>187</v>
      </c>
      <c r="O195" s="17" t="str">
        <f t="shared" si="39"/>
        <v/>
      </c>
      <c r="P195" s="18" t="str">
        <f t="shared" si="41"/>
        <v/>
      </c>
      <c r="Q195" s="17" t="str">
        <f>IF(P195&lt;&gt;"",VLOOKUP(P195,LISTAS!$F$6:$G$1106,2,0),"")</f>
        <v/>
      </c>
      <c r="R195" s="72" t="str">
        <f t="shared" si="42"/>
        <v/>
      </c>
      <c r="S195" s="18" t="str">
        <f t="shared" si="40"/>
        <v/>
      </c>
      <c r="T195" s="18" t="str">
        <f t="shared" si="43"/>
        <v/>
      </c>
    </row>
    <row r="196" spans="2:20" ht="18.75" customHeight="1" x14ac:dyDescent="0.25">
      <c r="B196" s="54"/>
      <c r="C196" s="16" t="str">
        <f>IF(B196="","",VLOOKUP(B196,LISTAS!$F$6:$G$1106,2,0))</f>
        <v/>
      </c>
      <c r="D196" s="74"/>
      <c r="E196" s="4"/>
      <c r="F196" s="11" t="str">
        <f t="shared" si="32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4"/>
        <v/>
      </c>
      <c r="J196" s="11" t="str">
        <f t="shared" si="35"/>
        <v/>
      </c>
      <c r="K196" s="11" t="str">
        <f t="shared" si="36"/>
        <v/>
      </c>
      <c r="L196" s="66" t="str">
        <f t="shared" si="37"/>
        <v/>
      </c>
      <c r="M196" s="50">
        <f t="shared" si="38"/>
        <v>188</v>
      </c>
      <c r="O196" s="17" t="str">
        <f t="shared" si="39"/>
        <v/>
      </c>
      <c r="P196" s="18" t="str">
        <f t="shared" si="41"/>
        <v/>
      </c>
      <c r="Q196" s="17" t="str">
        <f>IF(P196&lt;&gt;"",VLOOKUP(P196,LISTAS!$F$6:$G$1106,2,0),"")</f>
        <v/>
      </c>
      <c r="R196" s="72" t="str">
        <f t="shared" si="42"/>
        <v/>
      </c>
      <c r="S196" s="18" t="str">
        <f t="shared" si="40"/>
        <v/>
      </c>
      <c r="T196" s="18" t="str">
        <f t="shared" si="43"/>
        <v/>
      </c>
    </row>
    <row r="197" spans="2:20" ht="18.75" customHeight="1" x14ac:dyDescent="0.25">
      <c r="B197" s="54"/>
      <c r="C197" s="16" t="str">
        <f>IF(B197="","",VLOOKUP(B197,LISTAS!$F$6:$G$1106,2,0))</f>
        <v/>
      </c>
      <c r="D197" s="74"/>
      <c r="E197" s="4"/>
      <c r="F197" s="11" t="str">
        <f t="shared" si="32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4"/>
        <v/>
      </c>
      <c r="J197" s="11" t="str">
        <f t="shared" si="35"/>
        <v/>
      </c>
      <c r="K197" s="11" t="str">
        <f t="shared" si="36"/>
        <v/>
      </c>
      <c r="L197" s="66" t="str">
        <f t="shared" si="37"/>
        <v/>
      </c>
      <c r="M197" s="50">
        <f t="shared" si="38"/>
        <v>189</v>
      </c>
      <c r="O197" s="17" t="str">
        <f t="shared" si="39"/>
        <v/>
      </c>
      <c r="P197" s="18" t="str">
        <f t="shared" si="41"/>
        <v/>
      </c>
      <c r="Q197" s="17" t="str">
        <f>IF(P197&lt;&gt;"",VLOOKUP(P197,LISTAS!$F$6:$G$1106,2,0),"")</f>
        <v/>
      </c>
      <c r="R197" s="72" t="str">
        <f t="shared" si="42"/>
        <v/>
      </c>
      <c r="S197" s="18" t="str">
        <f t="shared" si="40"/>
        <v/>
      </c>
      <c r="T197" s="18" t="str">
        <f t="shared" si="43"/>
        <v/>
      </c>
    </row>
    <row r="198" spans="2:20" ht="18.75" customHeight="1" x14ac:dyDescent="0.25">
      <c r="B198" s="54"/>
      <c r="C198" s="16" t="str">
        <f>IF(B198="","",VLOOKUP(B198,LISTAS!$F$6:$G$1106,2,0))</f>
        <v/>
      </c>
      <c r="D198" s="74"/>
      <c r="E198" s="4"/>
      <c r="F198" s="11" t="str">
        <f t="shared" si="32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4"/>
        <v/>
      </c>
      <c r="J198" s="11" t="str">
        <f t="shared" si="35"/>
        <v/>
      </c>
      <c r="K198" s="11" t="str">
        <f t="shared" si="36"/>
        <v/>
      </c>
      <c r="L198" s="66" t="str">
        <f t="shared" si="37"/>
        <v/>
      </c>
      <c r="M198" s="50">
        <f t="shared" si="38"/>
        <v>190</v>
      </c>
      <c r="O198" s="17" t="str">
        <f t="shared" si="39"/>
        <v/>
      </c>
      <c r="P198" s="18" t="str">
        <f t="shared" si="41"/>
        <v/>
      </c>
      <c r="Q198" s="17" t="str">
        <f>IF(P198&lt;&gt;"",VLOOKUP(P198,LISTAS!$F$6:$G$1106,2,0),"")</f>
        <v/>
      </c>
      <c r="R198" s="72" t="str">
        <f t="shared" si="42"/>
        <v/>
      </c>
      <c r="S198" s="18" t="str">
        <f t="shared" si="40"/>
        <v/>
      </c>
      <c r="T198" s="18" t="str">
        <f t="shared" si="43"/>
        <v/>
      </c>
    </row>
    <row r="199" spans="2:20" ht="18.75" customHeight="1" x14ac:dyDescent="0.25">
      <c r="B199" s="54"/>
      <c r="C199" s="16" t="str">
        <f>IF(B199="","",VLOOKUP(B199,LISTAS!$F$6:$G$1106,2,0))</f>
        <v/>
      </c>
      <c r="D199" s="74"/>
      <c r="E199" s="4"/>
      <c r="F199" s="11" t="str">
        <f t="shared" si="32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4"/>
        <v/>
      </c>
      <c r="J199" s="11" t="str">
        <f t="shared" si="35"/>
        <v/>
      </c>
      <c r="K199" s="11" t="str">
        <f t="shared" si="36"/>
        <v/>
      </c>
      <c r="L199" s="66" t="str">
        <f t="shared" si="37"/>
        <v/>
      </c>
      <c r="M199" s="50">
        <f t="shared" si="38"/>
        <v>191</v>
      </c>
      <c r="O199" s="17" t="str">
        <f t="shared" si="39"/>
        <v/>
      </c>
      <c r="P199" s="18" t="str">
        <f t="shared" si="41"/>
        <v/>
      </c>
      <c r="Q199" s="17" t="str">
        <f>IF(P199&lt;&gt;"",VLOOKUP(P199,LISTAS!$F$6:$G$1106,2,0),"")</f>
        <v/>
      </c>
      <c r="R199" s="72" t="str">
        <f t="shared" si="42"/>
        <v/>
      </c>
      <c r="S199" s="18" t="str">
        <f t="shared" si="40"/>
        <v/>
      </c>
      <c r="T199" s="18" t="str">
        <f t="shared" si="43"/>
        <v/>
      </c>
    </row>
    <row r="200" spans="2:20" ht="18.75" customHeight="1" x14ac:dyDescent="0.25">
      <c r="B200" s="54"/>
      <c r="C200" s="16" t="str">
        <f>IF(B200="","",VLOOKUP(B200,LISTAS!$F$6:$G$1106,2,0))</f>
        <v/>
      </c>
      <c r="D200" s="74"/>
      <c r="E200" s="4"/>
      <c r="F200" s="11" t="str">
        <f t="shared" si="32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4"/>
        <v/>
      </c>
      <c r="J200" s="11" t="str">
        <f t="shared" si="35"/>
        <v/>
      </c>
      <c r="K200" s="11" t="str">
        <f t="shared" si="36"/>
        <v/>
      </c>
      <c r="L200" s="66" t="str">
        <f t="shared" si="37"/>
        <v/>
      </c>
      <c r="M200" s="50">
        <f t="shared" si="38"/>
        <v>192</v>
      </c>
      <c r="O200" s="17" t="str">
        <f t="shared" si="39"/>
        <v/>
      </c>
      <c r="P200" s="18" t="str">
        <f t="shared" si="41"/>
        <v/>
      </c>
      <c r="Q200" s="17" t="str">
        <f>IF(P200&lt;&gt;"",VLOOKUP(P200,LISTAS!$F$6:$G$1106,2,0),"")</f>
        <v/>
      </c>
      <c r="R200" s="72" t="str">
        <f t="shared" si="42"/>
        <v/>
      </c>
      <c r="S200" s="18" t="str">
        <f t="shared" si="40"/>
        <v/>
      </c>
      <c r="T200" s="18" t="str">
        <f t="shared" si="43"/>
        <v/>
      </c>
    </row>
    <row r="201" spans="2:20" ht="18.75" customHeight="1" x14ac:dyDescent="0.25">
      <c r="B201" s="54"/>
      <c r="C201" s="16" t="str">
        <f>IF(B201="","",VLOOKUP(B201,LISTAS!$F$6:$G$1106,2,0))</f>
        <v/>
      </c>
      <c r="D201" s="74"/>
      <c r="E201" s="4"/>
      <c r="F201" s="11" t="str">
        <f t="shared" si="32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4"/>
        <v/>
      </c>
      <c r="J201" s="11" t="str">
        <f t="shared" si="35"/>
        <v/>
      </c>
      <c r="K201" s="11" t="str">
        <f t="shared" si="36"/>
        <v/>
      </c>
      <c r="L201" s="66" t="str">
        <f t="shared" si="37"/>
        <v/>
      </c>
      <c r="M201" s="50">
        <f t="shared" si="38"/>
        <v>193</v>
      </c>
      <c r="O201" s="17" t="str">
        <f t="shared" si="39"/>
        <v/>
      </c>
      <c r="P201" s="18" t="str">
        <f t="shared" si="41"/>
        <v/>
      </c>
      <c r="Q201" s="17" t="str">
        <f>IF(P201&lt;&gt;"",VLOOKUP(P201,LISTAS!$F$6:$G$1106,2,0),"")</f>
        <v/>
      </c>
      <c r="R201" s="72" t="str">
        <f t="shared" si="42"/>
        <v/>
      </c>
      <c r="S201" s="18" t="str">
        <f t="shared" si="40"/>
        <v/>
      </c>
      <c r="T201" s="18" t="str">
        <f t="shared" si="43"/>
        <v/>
      </c>
    </row>
    <row r="202" spans="2:20" ht="18.75" customHeight="1" x14ac:dyDescent="0.25">
      <c r="B202" s="54"/>
      <c r="C202" s="16" t="str">
        <f>IF(B202="","",VLOOKUP(B202,LISTAS!$F$6:$G$1106,2,0))</f>
        <v/>
      </c>
      <c r="D202" s="74"/>
      <c r="E202" s="4"/>
      <c r="F202" s="11" t="str">
        <f t="shared" ref="F202:F208" si="44">IF(D202="","",D202)</f>
        <v/>
      </c>
      <c r="G202" s="61" t="str">
        <f>IF(F202=LISTAS!$D$15,"",F202)</f>
        <v/>
      </c>
      <c r="H202" s="49" t="str">
        <f t="shared" ref="H202:H208" si="45">IF($K202="","",IF(B202="","",B202))</f>
        <v/>
      </c>
      <c r="I202" s="49" t="str">
        <f t="shared" ref="I202:I208" si="46">IF($K202="","",IF(C202="","",C202))</f>
        <v/>
      </c>
      <c r="J202" s="11" t="str">
        <f t="shared" ref="J202:J208" si="47">IF($K202="","",D202)</f>
        <v/>
      </c>
      <c r="K202" s="11" t="str">
        <f t="shared" ref="K202:K208" si="48">G202</f>
        <v/>
      </c>
      <c r="L202" s="66" t="str">
        <f t="shared" ref="L202:L208" si="49">IF(K202="","",SMALL($G$9:$G$208,M202))</f>
        <v/>
      </c>
      <c r="M202" s="50">
        <f t="shared" ref="M202:M208" si="50">IF(F201="FALTA",M201,M201+1)</f>
        <v>194</v>
      </c>
      <c r="O202" s="17" t="str">
        <f t="shared" ref="O202:O208" si="51">IF(R202&lt;&gt;"",_xlfn.RANK.EQ(R202,$R$9:$R$208,1),"")</f>
        <v/>
      </c>
      <c r="P202" s="18" t="str">
        <f t="shared" si="41"/>
        <v/>
      </c>
      <c r="Q202" s="17" t="str">
        <f>IF(P202&lt;&gt;"",VLOOKUP(P202,LISTAS!$F$6:$G$1106,2,0),"")</f>
        <v/>
      </c>
      <c r="R202" s="72" t="str">
        <f t="shared" si="42"/>
        <v/>
      </c>
      <c r="S202" s="18" t="str">
        <f t="shared" ref="S202:S208" si="5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si="43"/>
        <v/>
      </c>
    </row>
    <row r="203" spans="2:20" ht="18.75" customHeight="1" x14ac:dyDescent="0.25">
      <c r="B203" s="54"/>
      <c r="C203" s="16" t="str">
        <f>IF(B203="","",VLOOKUP(B203,LISTAS!$F$6:$G$1106,2,0))</f>
        <v/>
      </c>
      <c r="D203" s="74"/>
      <c r="E203" s="4"/>
      <c r="F203" s="11" t="str">
        <f t="shared" si="44"/>
        <v/>
      </c>
      <c r="G203" s="61" t="str">
        <f>IF(F203=LISTAS!$D$15,"",F203)</f>
        <v/>
      </c>
      <c r="H203" s="49" t="str">
        <f t="shared" si="45"/>
        <v/>
      </c>
      <c r="I203" s="49" t="str">
        <f t="shared" si="46"/>
        <v/>
      </c>
      <c r="J203" s="11" t="str">
        <f t="shared" si="47"/>
        <v/>
      </c>
      <c r="K203" s="11" t="str">
        <f t="shared" si="48"/>
        <v/>
      </c>
      <c r="L203" s="66" t="str">
        <f t="shared" si="49"/>
        <v/>
      </c>
      <c r="M203" s="50">
        <f t="shared" si="50"/>
        <v>195</v>
      </c>
      <c r="O203" s="17" t="str">
        <f t="shared" si="51"/>
        <v/>
      </c>
      <c r="P203" s="18" t="str">
        <f t="shared" si="41"/>
        <v/>
      </c>
      <c r="Q203" s="17" t="str">
        <f>IF(P203&lt;&gt;"",VLOOKUP(P203,LISTAS!$F$6:$G$1106,2,0),"")</f>
        <v/>
      </c>
      <c r="R203" s="72" t="str">
        <f t="shared" si="42"/>
        <v/>
      </c>
      <c r="S203" s="18" t="str">
        <f t="shared" si="52"/>
        <v/>
      </c>
      <c r="T203" s="18" t="str">
        <f t="shared" si="43"/>
        <v/>
      </c>
    </row>
    <row r="204" spans="2:20" ht="18.75" customHeight="1" x14ac:dyDescent="0.25">
      <c r="B204" s="54"/>
      <c r="C204" s="16" t="str">
        <f>IF(B204="","",VLOOKUP(B204,LISTAS!$F$6:$G$1106,2,0))</f>
        <v/>
      </c>
      <c r="D204" s="74"/>
      <c r="E204" s="4"/>
      <c r="F204" s="11" t="str">
        <f t="shared" si="44"/>
        <v/>
      </c>
      <c r="G204" s="61" t="str">
        <f>IF(F204=LISTAS!$D$15,"",F204)</f>
        <v/>
      </c>
      <c r="H204" s="49" t="str">
        <f t="shared" si="45"/>
        <v/>
      </c>
      <c r="I204" s="49" t="str">
        <f t="shared" si="46"/>
        <v/>
      </c>
      <c r="J204" s="11" t="str">
        <f t="shared" si="47"/>
        <v/>
      </c>
      <c r="K204" s="11" t="str">
        <f t="shared" si="48"/>
        <v/>
      </c>
      <c r="L204" s="66" t="str">
        <f t="shared" si="49"/>
        <v/>
      </c>
      <c r="M204" s="50">
        <f t="shared" si="50"/>
        <v>196</v>
      </c>
      <c r="O204" s="17" t="str">
        <f t="shared" si="51"/>
        <v/>
      </c>
      <c r="P204" s="18" t="str">
        <f t="shared" si="41"/>
        <v/>
      </c>
      <c r="Q204" s="17" t="str">
        <f>IF(P204&lt;&gt;"",VLOOKUP(P204,LISTAS!$F$6:$G$1106,2,0),"")</f>
        <v/>
      </c>
      <c r="R204" s="72" t="str">
        <f t="shared" si="42"/>
        <v/>
      </c>
      <c r="S204" s="18" t="str">
        <f t="shared" si="52"/>
        <v/>
      </c>
      <c r="T204" s="18" t="str">
        <f t="shared" si="43"/>
        <v/>
      </c>
    </row>
    <row r="205" spans="2:20" ht="18.75" customHeight="1" x14ac:dyDescent="0.25">
      <c r="B205" s="54"/>
      <c r="C205" s="16" t="str">
        <f>IF(B205="","",VLOOKUP(B205,LISTAS!$F$6:$G$1106,2,0))</f>
        <v/>
      </c>
      <c r="D205" s="74"/>
      <c r="E205" s="4"/>
      <c r="F205" s="11" t="str">
        <f t="shared" si="44"/>
        <v/>
      </c>
      <c r="G205" s="61" t="str">
        <f>IF(F205=LISTAS!$D$15,"",F205)</f>
        <v/>
      </c>
      <c r="H205" s="49" t="str">
        <f t="shared" si="45"/>
        <v/>
      </c>
      <c r="I205" s="49" t="str">
        <f t="shared" si="46"/>
        <v/>
      </c>
      <c r="J205" s="11" t="str">
        <f t="shared" si="47"/>
        <v/>
      </c>
      <c r="K205" s="11" t="str">
        <f t="shared" si="48"/>
        <v/>
      </c>
      <c r="L205" s="66" t="str">
        <f t="shared" si="49"/>
        <v/>
      </c>
      <c r="M205" s="50">
        <f t="shared" si="50"/>
        <v>197</v>
      </c>
      <c r="O205" s="17" t="str">
        <f t="shared" si="51"/>
        <v/>
      </c>
      <c r="P205" s="18" t="str">
        <f t="shared" si="41"/>
        <v/>
      </c>
      <c r="Q205" s="17" t="str">
        <f>IF(P205&lt;&gt;"",VLOOKUP(P205,LISTAS!$F$6:$G$1106,2,0),"")</f>
        <v/>
      </c>
      <c r="R205" s="72" t="str">
        <f t="shared" si="42"/>
        <v/>
      </c>
      <c r="S205" s="18" t="str">
        <f t="shared" si="52"/>
        <v/>
      </c>
      <c r="T205" s="18" t="str">
        <f t="shared" si="43"/>
        <v/>
      </c>
    </row>
    <row r="206" spans="2:20" ht="18.75" customHeight="1" x14ac:dyDescent="0.25">
      <c r="B206" s="54"/>
      <c r="C206" s="16" t="str">
        <f>IF(B206="","",VLOOKUP(B206,LISTAS!$F$6:$G$1106,2,0))</f>
        <v/>
      </c>
      <c r="D206" s="74"/>
      <c r="E206" s="4"/>
      <c r="F206" s="11" t="str">
        <f t="shared" si="44"/>
        <v/>
      </c>
      <c r="G206" s="61" t="str">
        <f>IF(F206=LISTAS!$D$15,"",F206)</f>
        <v/>
      </c>
      <c r="H206" s="49" t="str">
        <f t="shared" si="45"/>
        <v/>
      </c>
      <c r="I206" s="49" t="str">
        <f t="shared" si="46"/>
        <v/>
      </c>
      <c r="J206" s="11" t="str">
        <f t="shared" si="47"/>
        <v/>
      </c>
      <c r="K206" s="11" t="str">
        <f t="shared" si="48"/>
        <v/>
      </c>
      <c r="L206" s="66" t="str">
        <f t="shared" si="49"/>
        <v/>
      </c>
      <c r="M206" s="50">
        <f t="shared" si="50"/>
        <v>198</v>
      </c>
      <c r="O206" s="17" t="str">
        <f t="shared" si="51"/>
        <v/>
      </c>
      <c r="P206" s="18" t="str">
        <f t="shared" si="41"/>
        <v/>
      </c>
      <c r="Q206" s="17" t="str">
        <f>IF(P206&lt;&gt;"",VLOOKUP(P206,LISTAS!$F$6:$G$1106,2,0),"")</f>
        <v/>
      </c>
      <c r="R206" s="72" t="str">
        <f t="shared" si="42"/>
        <v/>
      </c>
      <c r="S206" s="18" t="str">
        <f t="shared" si="52"/>
        <v/>
      </c>
      <c r="T206" s="18" t="str">
        <f t="shared" si="43"/>
        <v/>
      </c>
    </row>
    <row r="207" spans="2:20" ht="18.75" customHeight="1" x14ac:dyDescent="0.25">
      <c r="B207" s="54"/>
      <c r="C207" s="16" t="str">
        <f>IF(B207="","",VLOOKUP(B207,LISTAS!$F$6:$G$1106,2,0))</f>
        <v/>
      </c>
      <c r="D207" s="74"/>
      <c r="E207" s="4"/>
      <c r="F207" s="11" t="str">
        <f t="shared" si="44"/>
        <v/>
      </c>
      <c r="G207" s="61" t="str">
        <f>IF(F207=LISTAS!$D$15,"",F207)</f>
        <v/>
      </c>
      <c r="H207" s="49" t="str">
        <f t="shared" si="45"/>
        <v/>
      </c>
      <c r="I207" s="49" t="str">
        <f t="shared" si="46"/>
        <v/>
      </c>
      <c r="J207" s="11" t="str">
        <f t="shared" si="47"/>
        <v/>
      </c>
      <c r="K207" s="11" t="str">
        <f t="shared" si="48"/>
        <v/>
      </c>
      <c r="L207" s="66" t="str">
        <f t="shared" si="49"/>
        <v/>
      </c>
      <c r="M207" s="50">
        <f t="shared" si="50"/>
        <v>199</v>
      </c>
      <c r="O207" s="17" t="str">
        <f t="shared" si="51"/>
        <v/>
      </c>
      <c r="P207" s="18" t="str">
        <f t="shared" ref="P207:P208" si="53">IF(K207="","",VLOOKUP(L207,$G$9:$J$208,2,0))</f>
        <v/>
      </c>
      <c r="Q207" s="17" t="str">
        <f>IF(P207&lt;&gt;"",VLOOKUP(P207,LISTAS!$F$6:$G$1106,2,0),"")</f>
        <v/>
      </c>
      <c r="R207" s="72" t="str">
        <f t="shared" ref="R207:R208" si="54">IF(K207="","",VLOOKUP(L207,$G$9:$J$208,4,0))</f>
        <v/>
      </c>
      <c r="S207" s="18" t="str">
        <f t="shared" si="52"/>
        <v/>
      </c>
      <c r="T207" s="18" t="str">
        <f t="shared" ref="T207:T208" si="55">IF(O207="","",IF($R$5="NÃO","",IF(R207=$T$5,"0,00",IF(O207=1,400,IF(O207=2,340,IF(O207=3,300,IF(O207=4,280,IF(O207=5,270,IF(O207=6,260,IF(O207=7,250,IF(O207=8,240,IF(O207=9,200,IF(O207=10,200,IF(O207=11,200,IF(O207=12,200,IF(O207=13,200,IF(O207=14,200,IF(O207=15,200,IF(O207=16,200,IF(O207&gt;16,"",""))))))))))))))))))))</f>
        <v/>
      </c>
    </row>
    <row r="208" spans="2:20" ht="18.75" customHeight="1" x14ac:dyDescent="0.25">
      <c r="B208" s="54"/>
      <c r="C208" s="16" t="str">
        <f>IF(B208="","",VLOOKUP(B208,LISTAS!$F$6:$G$1106,2,0))</f>
        <v/>
      </c>
      <c r="D208" s="74"/>
      <c r="E208" s="4"/>
      <c r="F208" s="11" t="str">
        <f t="shared" si="44"/>
        <v/>
      </c>
      <c r="G208" s="61" t="str">
        <f>IF(F208=LISTAS!$D$15,"",F208)</f>
        <v/>
      </c>
      <c r="H208" s="49" t="str">
        <f t="shared" si="45"/>
        <v/>
      </c>
      <c r="I208" s="49" t="str">
        <f t="shared" si="46"/>
        <v/>
      </c>
      <c r="J208" s="11" t="str">
        <f t="shared" si="47"/>
        <v/>
      </c>
      <c r="K208" s="11" t="str">
        <f t="shared" si="48"/>
        <v/>
      </c>
      <c r="L208" s="66" t="str">
        <f t="shared" si="49"/>
        <v/>
      </c>
      <c r="M208" s="50">
        <f t="shared" si="50"/>
        <v>200</v>
      </c>
      <c r="O208" s="17" t="str">
        <f t="shared" si="51"/>
        <v/>
      </c>
      <c r="P208" s="18" t="str">
        <f t="shared" si="53"/>
        <v/>
      </c>
      <c r="Q208" s="17" t="str">
        <f>IF(P208&lt;&gt;"",VLOOKUP(P208,LISTAS!$F$6:$G$1106,2,0),"")</f>
        <v/>
      </c>
      <c r="R208" s="72" t="str">
        <f t="shared" si="54"/>
        <v/>
      </c>
      <c r="S208" s="18" t="str">
        <f t="shared" si="52"/>
        <v/>
      </c>
      <c r="T208" s="18" t="str">
        <f t="shared" si="55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9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2" t="s">
        <v>33</v>
      </c>
      <c r="C212" s="113"/>
      <c r="D212" s="114"/>
      <c r="E212" s="14"/>
      <c r="F212" s="70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1" t="s">
        <v>21</v>
      </c>
      <c r="C213" s="21" t="s">
        <v>0</v>
      </c>
      <c r="D213" s="73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4" t="s">
        <v>194</v>
      </c>
      <c r="C214" s="16" t="str">
        <f>IF(B214="","",VLOOKUP(B214,LISTAS!$F$6:$G$1106,2,0))</f>
        <v>COLÉGIO ARBOS - SÃO CAETANO DO SUL</v>
      </c>
      <c r="D214" s="76">
        <v>3.55</v>
      </c>
      <c r="F214" s="90">
        <f t="shared" ref="F214:F277" si="56">IF(D214="","",D214+(ROW(D214)/1000))</f>
        <v>3.7639999999999998</v>
      </c>
      <c r="G214" s="85">
        <f>IF(F214=LISTAS!$D$15,"",F214)</f>
        <v>3.7639999999999998</v>
      </c>
      <c r="H214" s="80" t="str">
        <f>IF($K214="","",IF(B214="","",B214))</f>
        <v>GABRIEL BERTACHINI ZAGO</v>
      </c>
      <c r="I214" s="80" t="str">
        <f>IF($K214="","",IF(C214="","",C214))</f>
        <v>COLÉGIO ARBOS - SÃO CAETANO DO SUL</v>
      </c>
      <c r="J214" s="78">
        <f t="shared" ref="J214:J277" si="57">IF($K214="","",D214)</f>
        <v>3.55</v>
      </c>
      <c r="K214" s="78">
        <f>G214</f>
        <v>3.7639999999999998</v>
      </c>
      <c r="L214" s="79">
        <f>IF(K214="","",LARGE($G$214:$G$413,M214))</f>
        <v>3.7639999999999998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GABRIEL BERTACHINI ZAGO</v>
      </c>
      <c r="Q214" s="17" t="str">
        <f>IF(P214&lt;&gt;"",VLOOKUP(P214,LISTAS!$F$6:$G$1106,2,0),"")</f>
        <v>COLÉGIO ARBOS - SÃO CAETANO DO SUL</v>
      </c>
      <c r="R214" s="77">
        <f>IF(K214="","",VLOOKUP(L214,$G$214:$J$413,4,0))</f>
        <v>3.55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473</v>
      </c>
      <c r="C215" s="16" t="str">
        <f>IF(B215="","",VLOOKUP(B215,LISTAS!$F$6:$G$1106,2,0))</f>
        <v>IL SOLE</v>
      </c>
      <c r="D215" s="76">
        <v>3.29</v>
      </c>
      <c r="F215" s="90">
        <f t="shared" si="56"/>
        <v>3.5049999999999999</v>
      </c>
      <c r="G215" s="85">
        <f>IF(F215=LISTAS!$D$15,"",F215)</f>
        <v>3.5049999999999999</v>
      </c>
      <c r="H215" s="80" t="str">
        <f t="shared" ref="H215:H278" si="58">IF($K215="","",IF(B215="","",B215))</f>
        <v>BRUNO CASILLI</v>
      </c>
      <c r="I215" s="80" t="str">
        <f t="shared" ref="I215:I278" si="59">IF($K215="","",IF(C215="","",C215))</f>
        <v>IL SOLE</v>
      </c>
      <c r="J215" s="78">
        <f t="shared" si="57"/>
        <v>3.29</v>
      </c>
      <c r="K215" s="78">
        <f t="shared" ref="K215:K278" si="60">G215</f>
        <v>3.5049999999999999</v>
      </c>
      <c r="L215" s="79">
        <f t="shared" ref="L215:L278" si="61">IF(K215="","",LARGE($G$214:$G$413,M215))</f>
        <v>3.5049999999999999</v>
      </c>
      <c r="M215" s="50">
        <f t="shared" ref="M215:M278" si="62">IF(F214="FALTA",M214,M214+1)</f>
        <v>2</v>
      </c>
      <c r="N215" s="50"/>
      <c r="O215" s="17">
        <v>2</v>
      </c>
      <c r="P215" s="18" t="str">
        <f t="shared" ref="P215:P278" si="63">IF(K215="","",VLOOKUP(L215,$G$214:$J$413,2,0))</f>
        <v>BRUNO CASILLI</v>
      </c>
      <c r="Q215" s="17" t="str">
        <f>IF(P215&lt;&gt;"",VLOOKUP(P215,LISTAS!$F$6:$G$1106,2,0),"")</f>
        <v>IL SOLE</v>
      </c>
      <c r="R215" s="77">
        <f t="shared" ref="R215:R278" si="64">IF(K215="","",VLOOKUP(L215,$G$214:$J$413,4,0))</f>
        <v>3.29</v>
      </c>
      <c r="S215" s="18">
        <f t="shared" ref="S215:S278" si="65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66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216</v>
      </c>
      <c r="C216" s="16" t="str">
        <f>IF(B216="","",VLOOKUP(B216,LISTAS!$F$6:$G$1106,2,0))</f>
        <v>LICEU JARDIM</v>
      </c>
      <c r="D216" s="76">
        <v>3.09</v>
      </c>
      <c r="F216" s="90">
        <f t="shared" si="56"/>
        <v>3.306</v>
      </c>
      <c r="G216" s="85">
        <f>IF(F216=LISTAS!$D$15,"",F216)</f>
        <v>3.306</v>
      </c>
      <c r="H216" s="80" t="str">
        <f t="shared" si="58"/>
        <v>RAPHAEL SPROCATTI</v>
      </c>
      <c r="I216" s="80" t="str">
        <f t="shared" si="59"/>
        <v>LICEU JARDIM</v>
      </c>
      <c r="J216" s="78">
        <f t="shared" si="57"/>
        <v>3.09</v>
      </c>
      <c r="K216" s="78">
        <f t="shared" si="60"/>
        <v>3.306</v>
      </c>
      <c r="L216" s="79">
        <f t="shared" si="61"/>
        <v>3.306</v>
      </c>
      <c r="M216" s="50">
        <f t="shared" si="62"/>
        <v>3</v>
      </c>
      <c r="N216" s="50"/>
      <c r="O216" s="17">
        <v>3</v>
      </c>
      <c r="P216" s="18" t="str">
        <f t="shared" si="63"/>
        <v>RAPHAEL SPROCATTI</v>
      </c>
      <c r="Q216" s="17" t="str">
        <f>IF(P216&lt;&gt;"",VLOOKUP(P216,LISTAS!$F$6:$G$1106,2,0),"")</f>
        <v>LICEU JARDIM</v>
      </c>
      <c r="R216" s="77">
        <f t="shared" si="64"/>
        <v>3.09</v>
      </c>
      <c r="S216" s="18">
        <f t="shared" si="65"/>
        <v>300</v>
      </c>
      <c r="T216" s="18">
        <f t="shared" si="66"/>
        <v>300</v>
      </c>
    </row>
    <row r="217" spans="2:20" ht="18.75" customHeight="1" x14ac:dyDescent="0.25">
      <c r="B217" s="54" t="s">
        <v>197</v>
      </c>
      <c r="C217" s="16" t="str">
        <f>IF(B217="","",VLOOKUP(B217,LISTAS!$F$6:$G$1106,2,0))</f>
        <v>COLÉGIO ARBOS - UNIDADE SANTO ANDRÉ</v>
      </c>
      <c r="D217" s="76">
        <v>2.78</v>
      </c>
      <c r="F217" s="90">
        <f t="shared" si="56"/>
        <v>2.9969999999999999</v>
      </c>
      <c r="G217" s="85">
        <f>IF(F217=LISTAS!$D$15,"",F217)</f>
        <v>2.9969999999999999</v>
      </c>
      <c r="H217" s="80" t="str">
        <f t="shared" si="58"/>
        <v>DANIEL BOESE</v>
      </c>
      <c r="I217" s="80" t="str">
        <f t="shared" si="59"/>
        <v>COLÉGIO ARBOS - UNIDADE SANTO ANDRÉ</v>
      </c>
      <c r="J217" s="78">
        <f t="shared" si="57"/>
        <v>2.78</v>
      </c>
      <c r="K217" s="78">
        <f t="shared" si="60"/>
        <v>2.9969999999999999</v>
      </c>
      <c r="L217" s="79">
        <f t="shared" si="61"/>
        <v>2.9979999999999998</v>
      </c>
      <c r="M217" s="50">
        <f t="shared" si="62"/>
        <v>4</v>
      </c>
      <c r="N217" s="50"/>
      <c r="O217" s="17">
        <v>4</v>
      </c>
      <c r="P217" s="18" t="str">
        <f t="shared" si="63"/>
        <v>TEO GUIRELLI</v>
      </c>
      <c r="Q217" s="17" t="str">
        <f>IF(P217&lt;&gt;"",VLOOKUP(P217,LISTAS!$F$6:$G$1106,2,0),"")</f>
        <v>LICEU JARDIM</v>
      </c>
      <c r="R217" s="77">
        <f t="shared" si="64"/>
        <v>2.78</v>
      </c>
      <c r="S217" s="18">
        <f t="shared" si="65"/>
        <v>280</v>
      </c>
      <c r="T217" s="18">
        <f t="shared" si="66"/>
        <v>280</v>
      </c>
    </row>
    <row r="218" spans="2:20" ht="18.75" customHeight="1" x14ac:dyDescent="0.25">
      <c r="B218" s="54" t="s">
        <v>217</v>
      </c>
      <c r="C218" s="16" t="str">
        <f>IF(B218="","",VLOOKUP(B218,LISTAS!$F$6:$G$1106,2,0))</f>
        <v>LICEU JARDIM</v>
      </c>
      <c r="D218" s="76">
        <v>2.78</v>
      </c>
      <c r="F218" s="90">
        <f t="shared" si="56"/>
        <v>2.9979999999999998</v>
      </c>
      <c r="G218" s="85">
        <f>IF(F218=LISTAS!$D$15,"",F218)</f>
        <v>2.9979999999999998</v>
      </c>
      <c r="H218" s="80" t="str">
        <f t="shared" si="58"/>
        <v>TEO GUIRELLI</v>
      </c>
      <c r="I218" s="80" t="str">
        <f t="shared" si="59"/>
        <v>LICEU JARDIM</v>
      </c>
      <c r="J218" s="78">
        <f t="shared" si="57"/>
        <v>2.78</v>
      </c>
      <c r="K218" s="78">
        <f t="shared" si="60"/>
        <v>2.9979999999999998</v>
      </c>
      <c r="L218" s="79">
        <f t="shared" si="61"/>
        <v>2.9969999999999999</v>
      </c>
      <c r="M218" s="50">
        <f t="shared" si="62"/>
        <v>5</v>
      </c>
      <c r="N218" s="50"/>
      <c r="O218" s="17">
        <v>4</v>
      </c>
      <c r="P218" s="18" t="str">
        <f t="shared" si="63"/>
        <v>DANIEL BOESE</v>
      </c>
      <c r="Q218" s="17" t="str">
        <f>IF(P218&lt;&gt;"",VLOOKUP(P218,LISTAS!$F$6:$G$1106,2,0),"")</f>
        <v>COLÉGIO ARBOS - UNIDADE SANTO ANDRÉ</v>
      </c>
      <c r="R218" s="77">
        <f t="shared" si="64"/>
        <v>2.78</v>
      </c>
      <c r="S218" s="18">
        <f t="shared" si="65"/>
        <v>280</v>
      </c>
      <c r="T218" s="18">
        <f t="shared" si="66"/>
        <v>280</v>
      </c>
    </row>
    <row r="219" spans="2:20" ht="18.75" customHeight="1" x14ac:dyDescent="0.25">
      <c r="B219" s="54" t="s">
        <v>189</v>
      </c>
      <c r="C219" s="16" t="str">
        <f>IF(B219="","",VLOOKUP(B219,LISTAS!$F$6:$G$1106,2,0))</f>
        <v>COLEGIO PETROPOLIS</v>
      </c>
      <c r="D219" s="76">
        <v>2.77</v>
      </c>
      <c r="F219" s="90">
        <f t="shared" si="56"/>
        <v>2.9889999999999999</v>
      </c>
      <c r="G219" s="85">
        <f>IF(F219=LISTAS!$D$15,"",F219)</f>
        <v>2.9889999999999999</v>
      </c>
      <c r="H219" s="80" t="str">
        <f t="shared" si="58"/>
        <v>LUCA YUJI VOLPE FUGITA</v>
      </c>
      <c r="I219" s="80" t="str">
        <f t="shared" si="59"/>
        <v>COLEGIO PETROPOLIS</v>
      </c>
      <c r="J219" s="78">
        <f t="shared" si="57"/>
        <v>2.77</v>
      </c>
      <c r="K219" s="78">
        <f t="shared" si="60"/>
        <v>2.9889999999999999</v>
      </c>
      <c r="L219" s="79">
        <f t="shared" si="61"/>
        <v>2.9889999999999999</v>
      </c>
      <c r="M219" s="50">
        <f t="shared" si="62"/>
        <v>6</v>
      </c>
      <c r="N219" s="50"/>
      <c r="O219" s="17">
        <v>6</v>
      </c>
      <c r="P219" s="18" t="str">
        <f t="shared" si="63"/>
        <v>LUCA YUJI VOLPE FUGITA</v>
      </c>
      <c r="Q219" s="17" t="str">
        <f>IF(P219&lt;&gt;"",VLOOKUP(P219,LISTAS!$F$6:$G$1106,2,0),"")</f>
        <v>COLEGIO PETROPOLIS</v>
      </c>
      <c r="R219" s="77">
        <f t="shared" si="64"/>
        <v>2.77</v>
      </c>
      <c r="S219" s="18">
        <f t="shared" si="65"/>
        <v>260</v>
      </c>
      <c r="T219" s="18">
        <f t="shared" si="66"/>
        <v>260</v>
      </c>
    </row>
    <row r="220" spans="2:20" ht="18.75" customHeight="1" x14ac:dyDescent="0.25">
      <c r="B220" s="99" t="s">
        <v>585</v>
      </c>
      <c r="C220" s="103" t="s">
        <v>72</v>
      </c>
      <c r="D220" s="76">
        <v>2.75</v>
      </c>
      <c r="F220" s="90">
        <f t="shared" si="56"/>
        <v>2.97</v>
      </c>
      <c r="G220" s="85">
        <f>IF(F220=LISTAS!$D$15,"",F220)</f>
        <v>2.97</v>
      </c>
      <c r="H220" s="80" t="str">
        <f t="shared" si="58"/>
        <v>NICOLAS AQUINO</v>
      </c>
      <c r="I220" s="80" t="str">
        <f t="shared" si="59"/>
        <v>COLEGIO PETROPOLIS</v>
      </c>
      <c r="J220" s="78">
        <f t="shared" si="57"/>
        <v>2.75</v>
      </c>
      <c r="K220" s="78">
        <f t="shared" si="60"/>
        <v>2.97</v>
      </c>
      <c r="L220" s="79">
        <f t="shared" si="61"/>
        <v>2.97</v>
      </c>
      <c r="M220" s="50">
        <f t="shared" si="62"/>
        <v>7</v>
      </c>
      <c r="N220" s="50"/>
      <c r="O220" s="17">
        <v>7</v>
      </c>
      <c r="P220" s="18" t="str">
        <f t="shared" si="63"/>
        <v>NICOLAS AQUINO</v>
      </c>
      <c r="Q220" s="17" t="str">
        <f>IF(P220&lt;&gt;"",VLOOKUP(P220,LISTAS!$F$6:$G$1106,2,0),"")</f>
        <v>COLEGIO PETROPOLIS</v>
      </c>
      <c r="R220" s="77">
        <f t="shared" si="64"/>
        <v>2.75</v>
      </c>
      <c r="S220" s="18">
        <f t="shared" si="65"/>
        <v>250</v>
      </c>
      <c r="T220" s="18">
        <f t="shared" si="66"/>
        <v>250</v>
      </c>
    </row>
    <row r="221" spans="2:20" ht="18.75" customHeight="1" x14ac:dyDescent="0.25">
      <c r="B221" s="54" t="s">
        <v>182</v>
      </c>
      <c r="C221" s="16" t="str">
        <f>IF(B221="","",VLOOKUP(B221,LISTAS!$F$6:$G$1106,2,0))</f>
        <v>CCDA - COLÉGIO CARLOS DRUMMOND DE ANDRADE</v>
      </c>
      <c r="D221" s="76">
        <v>2.74</v>
      </c>
      <c r="F221" s="90">
        <f t="shared" si="56"/>
        <v>2.9610000000000003</v>
      </c>
      <c r="G221" s="85">
        <f>IF(F221=LISTAS!$D$15,"",F221)</f>
        <v>2.9610000000000003</v>
      </c>
      <c r="H221" s="80" t="str">
        <f t="shared" si="58"/>
        <v>RAFAEL MARQUES PREVIATO</v>
      </c>
      <c r="I221" s="80" t="str">
        <f t="shared" si="59"/>
        <v>CCDA - COLÉGIO CARLOS DRUMMOND DE ANDRADE</v>
      </c>
      <c r="J221" s="78">
        <f t="shared" si="57"/>
        <v>2.74</v>
      </c>
      <c r="K221" s="78">
        <f t="shared" si="60"/>
        <v>2.9610000000000003</v>
      </c>
      <c r="L221" s="79">
        <f t="shared" si="61"/>
        <v>2.9610000000000003</v>
      </c>
      <c r="M221" s="50">
        <f t="shared" si="62"/>
        <v>8</v>
      </c>
      <c r="N221" s="50"/>
      <c r="O221" s="17">
        <v>8</v>
      </c>
      <c r="P221" s="18" t="str">
        <f t="shared" si="63"/>
        <v>RAFAEL MARQUES PREVIATO</v>
      </c>
      <c r="Q221" s="17" t="str">
        <f>IF(P221&lt;&gt;"",VLOOKUP(P221,LISTAS!$F$6:$G$1106,2,0),"")</f>
        <v>CCDA - COLÉGIO CARLOS DRUMMOND DE ANDRADE</v>
      </c>
      <c r="R221" s="77">
        <f t="shared" si="64"/>
        <v>2.74</v>
      </c>
      <c r="S221" s="18">
        <f t="shared" si="65"/>
        <v>240</v>
      </c>
      <c r="T221" s="18">
        <f t="shared" si="66"/>
        <v>240</v>
      </c>
    </row>
    <row r="222" spans="2:20" ht="18.75" customHeight="1" x14ac:dyDescent="0.25">
      <c r="B222" s="54" t="s">
        <v>181</v>
      </c>
      <c r="C222" s="16" t="str">
        <f>IF(B222="","",VLOOKUP(B222,LISTAS!$F$6:$G$1106,2,0))</f>
        <v>CCDA - COLÉGIO CARLOS DRUMMOND DE ANDRADE</v>
      </c>
      <c r="D222" s="76">
        <v>2.72</v>
      </c>
      <c r="F222" s="90">
        <f t="shared" si="56"/>
        <v>2.9420000000000002</v>
      </c>
      <c r="G222" s="85">
        <f>IF(F222=LISTAS!$D$15,"",F222)</f>
        <v>2.9420000000000002</v>
      </c>
      <c r="H222" s="80" t="str">
        <f t="shared" si="58"/>
        <v>RAFAEL FIUZA SOARES</v>
      </c>
      <c r="I222" s="80" t="str">
        <f t="shared" si="59"/>
        <v>CCDA - COLÉGIO CARLOS DRUMMOND DE ANDRADE</v>
      </c>
      <c r="J222" s="78">
        <f t="shared" si="57"/>
        <v>2.72</v>
      </c>
      <c r="K222" s="78">
        <f t="shared" si="60"/>
        <v>2.9420000000000002</v>
      </c>
      <c r="L222" s="79">
        <f t="shared" si="61"/>
        <v>2.9420000000000002</v>
      </c>
      <c r="M222" s="50">
        <f t="shared" si="62"/>
        <v>9</v>
      </c>
      <c r="N222" s="50"/>
      <c r="O222" s="17">
        <v>9</v>
      </c>
      <c r="P222" s="18" t="str">
        <f t="shared" si="63"/>
        <v>RAFAEL FIUZA SOARES</v>
      </c>
      <c r="Q222" s="17" t="str">
        <f>IF(P222&lt;&gt;"",VLOOKUP(P222,LISTAS!$F$6:$G$1106,2,0),"")</f>
        <v>CCDA - COLÉGIO CARLOS DRUMMOND DE ANDRADE</v>
      </c>
      <c r="R222" s="77">
        <f t="shared" si="64"/>
        <v>2.72</v>
      </c>
      <c r="S222" s="18">
        <f t="shared" si="65"/>
        <v>200</v>
      </c>
      <c r="T222" s="18">
        <f t="shared" si="66"/>
        <v>200</v>
      </c>
    </row>
    <row r="223" spans="2:20" ht="18.75" customHeight="1" x14ac:dyDescent="0.25">
      <c r="B223" s="54" t="s">
        <v>195</v>
      </c>
      <c r="C223" s="16" t="str">
        <f>IF(B223="","",VLOOKUP(B223,LISTAS!$F$6:$G$1106,2,0))</f>
        <v>COLÉGIO ARBOS - SÃO CAETANO DO SUL</v>
      </c>
      <c r="D223" s="76">
        <v>2.7</v>
      </c>
      <c r="F223" s="90">
        <f t="shared" si="56"/>
        <v>2.923</v>
      </c>
      <c r="G223" s="85">
        <f>IF(F223=LISTAS!$D$15,"",F223)</f>
        <v>2.923</v>
      </c>
      <c r="H223" s="80" t="str">
        <f t="shared" si="58"/>
        <v>IURI WAHHAB OKINO</v>
      </c>
      <c r="I223" s="80" t="str">
        <f t="shared" si="59"/>
        <v>COLÉGIO ARBOS - SÃO CAETANO DO SUL</v>
      </c>
      <c r="J223" s="78">
        <f t="shared" si="57"/>
        <v>2.7</v>
      </c>
      <c r="K223" s="78">
        <f t="shared" si="60"/>
        <v>2.923</v>
      </c>
      <c r="L223" s="79">
        <f t="shared" si="61"/>
        <v>2.923</v>
      </c>
      <c r="M223" s="50">
        <f t="shared" si="62"/>
        <v>10</v>
      </c>
      <c r="N223" s="50"/>
      <c r="O223" s="17">
        <v>10</v>
      </c>
      <c r="P223" s="18" t="str">
        <f t="shared" si="63"/>
        <v>IURI WAHHAB OKINO</v>
      </c>
      <c r="Q223" s="17" t="str">
        <f>IF(P223&lt;&gt;"",VLOOKUP(P223,LISTAS!$F$6:$G$1106,2,0),"")</f>
        <v>COLÉGIO ARBOS - SÃO CAETANO DO SUL</v>
      </c>
      <c r="R223" s="77">
        <f t="shared" si="64"/>
        <v>2.7</v>
      </c>
      <c r="S223" s="18">
        <f t="shared" si="65"/>
        <v>200</v>
      </c>
      <c r="T223" s="18">
        <f t="shared" si="66"/>
        <v>200</v>
      </c>
    </row>
    <row r="224" spans="2:20" ht="18.75" customHeight="1" x14ac:dyDescent="0.25">
      <c r="B224" s="54" t="s">
        <v>450</v>
      </c>
      <c r="C224" s="16" t="str">
        <f>IF(B224="","",VLOOKUP(B224,LISTAS!$F$6:$G$1106,2,0))</f>
        <v>COLEGIO PETROPOLIS</v>
      </c>
      <c r="D224" s="76">
        <v>2.68</v>
      </c>
      <c r="F224" s="90">
        <f t="shared" si="56"/>
        <v>2.9040000000000004</v>
      </c>
      <c r="G224" s="85">
        <f>IF(F224=LISTAS!$D$15,"",F224)</f>
        <v>2.9040000000000004</v>
      </c>
      <c r="H224" s="80" t="str">
        <f t="shared" si="58"/>
        <v>NOAH TADAO HATAYAMA</v>
      </c>
      <c r="I224" s="80" t="str">
        <f t="shared" si="59"/>
        <v>COLEGIO PETROPOLIS</v>
      </c>
      <c r="J224" s="78">
        <f t="shared" si="57"/>
        <v>2.68</v>
      </c>
      <c r="K224" s="78">
        <f t="shared" si="60"/>
        <v>2.9040000000000004</v>
      </c>
      <c r="L224" s="79">
        <f t="shared" si="61"/>
        <v>2.9040000000000004</v>
      </c>
      <c r="M224" s="50">
        <f t="shared" si="62"/>
        <v>11</v>
      </c>
      <c r="N224" s="50"/>
      <c r="O224" s="17">
        <v>11</v>
      </c>
      <c r="P224" s="18" t="str">
        <f t="shared" si="63"/>
        <v>NOAH TADAO HATAYAMA</v>
      </c>
      <c r="Q224" s="17" t="str">
        <f>IF(P224&lt;&gt;"",VLOOKUP(P224,LISTAS!$F$6:$G$1106,2,0),"")</f>
        <v>COLEGIO PETROPOLIS</v>
      </c>
      <c r="R224" s="77">
        <f t="shared" si="64"/>
        <v>2.68</v>
      </c>
      <c r="S224" s="18">
        <f t="shared" si="65"/>
        <v>200</v>
      </c>
      <c r="T224" s="18">
        <f t="shared" si="66"/>
        <v>200</v>
      </c>
    </row>
    <row r="225" spans="2:20" ht="18.75" customHeight="1" x14ac:dyDescent="0.25">
      <c r="B225" s="54" t="s">
        <v>196</v>
      </c>
      <c r="C225" s="16" t="str">
        <f>IF(B225="","",VLOOKUP(B225,LISTAS!$F$6:$G$1106,2,0))</f>
        <v>COLÉGIO ARBOS - SÃO CAETANO DO SUL</v>
      </c>
      <c r="D225" s="76">
        <v>2.65</v>
      </c>
      <c r="F225" s="90">
        <f t="shared" si="56"/>
        <v>2.875</v>
      </c>
      <c r="G225" s="85">
        <f>IF(F225=LISTAS!$D$15,"",F225)</f>
        <v>2.875</v>
      </c>
      <c r="H225" s="80" t="str">
        <f t="shared" si="58"/>
        <v>MIGUEL VASCONCELLOS STANGUINI</v>
      </c>
      <c r="I225" s="80" t="str">
        <f t="shared" si="59"/>
        <v>COLÉGIO ARBOS - SÃO CAETANO DO SUL</v>
      </c>
      <c r="J225" s="78">
        <f t="shared" si="57"/>
        <v>2.65</v>
      </c>
      <c r="K225" s="78">
        <f t="shared" si="60"/>
        <v>2.875</v>
      </c>
      <c r="L225" s="79">
        <f t="shared" si="61"/>
        <v>2.875</v>
      </c>
      <c r="M225" s="50">
        <f t="shared" si="62"/>
        <v>12</v>
      </c>
      <c r="N225" s="50"/>
      <c r="O225" s="17">
        <v>12</v>
      </c>
      <c r="P225" s="18" t="str">
        <f t="shared" si="63"/>
        <v>MIGUEL VASCONCELLOS STANGUINI</v>
      </c>
      <c r="Q225" s="17" t="str">
        <f>IF(P225&lt;&gt;"",VLOOKUP(P225,LISTAS!$F$6:$G$1106,2,0),"")</f>
        <v>COLÉGIO ARBOS - SÃO CAETANO DO SUL</v>
      </c>
      <c r="R225" s="77">
        <f t="shared" si="64"/>
        <v>2.65</v>
      </c>
      <c r="S225" s="18">
        <f t="shared" si="65"/>
        <v>200</v>
      </c>
      <c r="T225" s="18">
        <f t="shared" si="66"/>
        <v>200</v>
      </c>
    </row>
    <row r="226" spans="2:20" ht="18.75" customHeight="1" x14ac:dyDescent="0.25">
      <c r="B226" s="54" t="s">
        <v>219</v>
      </c>
      <c r="C226" s="16" t="str">
        <f>IF(B226="","",VLOOKUP(B226,LISTAS!$F$6:$G$1106,2,0))</f>
        <v>PEN LIFE</v>
      </c>
      <c r="D226" s="76">
        <v>2.64</v>
      </c>
      <c r="F226" s="90">
        <f t="shared" si="56"/>
        <v>2.8660000000000001</v>
      </c>
      <c r="G226" s="85">
        <f>IF(F226=LISTAS!$D$15,"",F226)</f>
        <v>2.8660000000000001</v>
      </c>
      <c r="H226" s="80" t="str">
        <f t="shared" si="58"/>
        <v>ENZO MICHELETO</v>
      </c>
      <c r="I226" s="80" t="str">
        <f t="shared" si="59"/>
        <v>PEN LIFE</v>
      </c>
      <c r="J226" s="78">
        <f t="shared" si="57"/>
        <v>2.64</v>
      </c>
      <c r="K226" s="78">
        <f t="shared" si="60"/>
        <v>2.8660000000000001</v>
      </c>
      <c r="L226" s="79">
        <f t="shared" si="61"/>
        <v>2.8660000000000001</v>
      </c>
      <c r="M226" s="50">
        <f t="shared" si="62"/>
        <v>13</v>
      </c>
      <c r="N226" s="50"/>
      <c r="O226" s="17">
        <v>13</v>
      </c>
      <c r="P226" s="18" t="str">
        <f t="shared" si="63"/>
        <v>ENZO MICHELETO</v>
      </c>
      <c r="Q226" s="17" t="str">
        <f>IF(P226&lt;&gt;"",VLOOKUP(P226,LISTAS!$F$6:$G$1106,2,0),"")</f>
        <v>PEN LIFE</v>
      </c>
      <c r="R226" s="77">
        <f t="shared" si="64"/>
        <v>2.64</v>
      </c>
      <c r="S226" s="18">
        <f t="shared" si="65"/>
        <v>200</v>
      </c>
      <c r="T226" s="18">
        <f t="shared" si="66"/>
        <v>200</v>
      </c>
    </row>
    <row r="227" spans="2:20" ht="18.75" customHeight="1" x14ac:dyDescent="0.25">
      <c r="B227" s="54" t="s">
        <v>199</v>
      </c>
      <c r="C227" s="16" t="str">
        <f>IF(B227="","",VLOOKUP(B227,LISTAS!$F$6:$G$1106,2,0))</f>
        <v>COLÉGIO ARBOS - UNIDADE SANTO ANDRÉ</v>
      </c>
      <c r="D227" s="76">
        <v>2.6</v>
      </c>
      <c r="F227" s="90">
        <f t="shared" si="56"/>
        <v>2.827</v>
      </c>
      <c r="G227" s="85">
        <f>IF(F227=LISTAS!$D$15,"",F227)</f>
        <v>2.827</v>
      </c>
      <c r="H227" s="80" t="str">
        <f t="shared" si="58"/>
        <v>THIAGO MARANDOLA LIMA</v>
      </c>
      <c r="I227" s="80" t="str">
        <f t="shared" si="59"/>
        <v>COLÉGIO ARBOS - UNIDADE SANTO ANDRÉ</v>
      </c>
      <c r="J227" s="78">
        <f t="shared" si="57"/>
        <v>2.6</v>
      </c>
      <c r="K227" s="78">
        <f t="shared" si="60"/>
        <v>2.827</v>
      </c>
      <c r="L227" s="79">
        <f t="shared" si="61"/>
        <v>2.827</v>
      </c>
      <c r="M227" s="50">
        <f t="shared" si="62"/>
        <v>14</v>
      </c>
      <c r="N227" s="50"/>
      <c r="O227" s="17">
        <v>14</v>
      </c>
      <c r="P227" s="18" t="str">
        <f t="shared" si="63"/>
        <v>THIAGO MARANDOLA LIMA</v>
      </c>
      <c r="Q227" s="17" t="str">
        <f>IF(P227&lt;&gt;"",VLOOKUP(P227,LISTAS!$F$6:$G$1106,2,0),"")</f>
        <v>COLÉGIO ARBOS - UNIDADE SANTO ANDRÉ</v>
      </c>
      <c r="R227" s="77">
        <f t="shared" si="64"/>
        <v>2.6</v>
      </c>
      <c r="S227" s="18">
        <f t="shared" si="65"/>
        <v>200</v>
      </c>
      <c r="T227" s="18">
        <f t="shared" si="66"/>
        <v>200</v>
      </c>
    </row>
    <row r="228" spans="2:20" ht="18.75" customHeight="1" x14ac:dyDescent="0.25">
      <c r="B228" s="54" t="s">
        <v>215</v>
      </c>
      <c r="C228" s="16" t="str">
        <f>IF(B228="","",VLOOKUP(B228,LISTAS!$F$6:$G$1106,2,0))</f>
        <v>LICEU JARDIM</v>
      </c>
      <c r="D228" s="76">
        <v>2.59</v>
      </c>
      <c r="F228" s="90">
        <f t="shared" si="56"/>
        <v>2.8180000000000001</v>
      </c>
      <c r="G228" s="85">
        <f>IF(F228=LISTAS!$D$15,"",F228)</f>
        <v>2.8180000000000001</v>
      </c>
      <c r="H228" s="80" t="str">
        <f t="shared" si="58"/>
        <v>PIETRO MARQUES</v>
      </c>
      <c r="I228" s="80" t="str">
        <f t="shared" si="59"/>
        <v>LICEU JARDIM</v>
      </c>
      <c r="J228" s="78">
        <f t="shared" si="57"/>
        <v>2.59</v>
      </c>
      <c r="K228" s="78">
        <f t="shared" si="60"/>
        <v>2.8180000000000001</v>
      </c>
      <c r="L228" s="79">
        <f t="shared" si="61"/>
        <v>2.819</v>
      </c>
      <c r="M228" s="50">
        <f t="shared" si="62"/>
        <v>15</v>
      </c>
      <c r="N228" s="50"/>
      <c r="O228" s="17">
        <v>15</v>
      </c>
      <c r="P228" s="18" t="str">
        <f t="shared" si="63"/>
        <v>RAFAEL LUZ E SANTOS</v>
      </c>
      <c r="Q228" s="17" t="str">
        <f>IF(P228&lt;&gt;"",VLOOKUP(P228,LISTAS!$F$6:$G$1106,2,0),"")</f>
        <v>ESCOLA STAGIUM</v>
      </c>
      <c r="R228" s="77">
        <f t="shared" si="64"/>
        <v>2.59</v>
      </c>
      <c r="S228" s="18">
        <f t="shared" si="65"/>
        <v>200</v>
      </c>
      <c r="T228" s="18">
        <f t="shared" si="66"/>
        <v>200</v>
      </c>
    </row>
    <row r="229" spans="2:20" ht="18.75" customHeight="1" x14ac:dyDescent="0.25">
      <c r="B229" s="54" t="s">
        <v>211</v>
      </c>
      <c r="C229" s="16" t="str">
        <f>IF(B229="","",VLOOKUP(B229,LISTAS!$F$6:$G$1106,2,0))</f>
        <v>ESCOLA STAGIUM</v>
      </c>
      <c r="D229" s="76">
        <v>2.59</v>
      </c>
      <c r="F229" s="90">
        <f t="shared" si="56"/>
        <v>2.819</v>
      </c>
      <c r="G229" s="85">
        <f>IF(F229=LISTAS!$D$15,"",F229)</f>
        <v>2.819</v>
      </c>
      <c r="H229" s="80" t="str">
        <f t="shared" si="58"/>
        <v>RAFAEL LUZ E SANTOS</v>
      </c>
      <c r="I229" s="80" t="str">
        <f t="shared" si="59"/>
        <v>ESCOLA STAGIUM</v>
      </c>
      <c r="J229" s="78">
        <f t="shared" si="57"/>
        <v>2.59</v>
      </c>
      <c r="K229" s="78">
        <f t="shared" si="60"/>
        <v>2.819</v>
      </c>
      <c r="L229" s="79">
        <f t="shared" si="61"/>
        <v>2.8180000000000001</v>
      </c>
      <c r="M229" s="50">
        <f t="shared" si="62"/>
        <v>16</v>
      </c>
      <c r="N229" s="50"/>
      <c r="O229" s="17">
        <v>15</v>
      </c>
      <c r="P229" s="18" t="str">
        <f t="shared" si="63"/>
        <v>PIETRO MARQUES</v>
      </c>
      <c r="Q229" s="17" t="str">
        <f>IF(P229&lt;&gt;"",VLOOKUP(P229,LISTAS!$F$6:$G$1106,2,0),"")</f>
        <v>LICEU JARDIM</v>
      </c>
      <c r="R229" s="77">
        <f t="shared" si="64"/>
        <v>2.59</v>
      </c>
      <c r="S229" s="18">
        <f t="shared" si="65"/>
        <v>200</v>
      </c>
      <c r="T229" s="18">
        <f t="shared" si="66"/>
        <v>200</v>
      </c>
    </row>
    <row r="230" spans="2:20" ht="18.75" customHeight="1" x14ac:dyDescent="0.25">
      <c r="B230" s="99" t="s">
        <v>621</v>
      </c>
      <c r="C230" s="103" t="s">
        <v>144</v>
      </c>
      <c r="D230" s="76">
        <v>2.58</v>
      </c>
      <c r="F230" s="90">
        <f t="shared" si="56"/>
        <v>2.81</v>
      </c>
      <c r="G230" s="85">
        <f>IF(F230=LISTAS!$D$15,"",F230)</f>
        <v>2.81</v>
      </c>
      <c r="H230" s="80" t="str">
        <f t="shared" si="58"/>
        <v>ARTHUR FREGATTI</v>
      </c>
      <c r="I230" s="80" t="str">
        <f t="shared" si="59"/>
        <v>ESCOLA STAGIUM</v>
      </c>
      <c r="J230" s="78">
        <f t="shared" si="57"/>
        <v>2.58</v>
      </c>
      <c r="K230" s="78">
        <f t="shared" si="60"/>
        <v>2.81</v>
      </c>
      <c r="L230" s="79">
        <f t="shared" si="61"/>
        <v>2.81</v>
      </c>
      <c r="M230" s="50">
        <f t="shared" si="62"/>
        <v>17</v>
      </c>
      <c r="N230" s="50"/>
      <c r="O230" s="17">
        <v>17</v>
      </c>
      <c r="P230" s="18" t="str">
        <f t="shared" si="63"/>
        <v>ARTHUR FREGATTI</v>
      </c>
      <c r="Q230" s="17" t="str">
        <f>IF(P230&lt;&gt;"",VLOOKUP(P230,LISTAS!$F$6:$G$1106,2,0),"")</f>
        <v>ESCOLA STAGIUM</v>
      </c>
      <c r="R230" s="77">
        <f t="shared" si="64"/>
        <v>2.58</v>
      </c>
      <c r="S230" s="18" t="str">
        <f t="shared" si="65"/>
        <v/>
      </c>
      <c r="T230" s="18" t="str">
        <f t="shared" si="66"/>
        <v/>
      </c>
    </row>
    <row r="231" spans="2:20" ht="18.75" customHeight="1" x14ac:dyDescent="0.25">
      <c r="B231" s="99" t="s">
        <v>623</v>
      </c>
      <c r="C231" s="103" t="s">
        <v>72</v>
      </c>
      <c r="D231" s="76">
        <v>2.48</v>
      </c>
      <c r="F231" s="90">
        <f t="shared" si="56"/>
        <v>2.7109999999999999</v>
      </c>
      <c r="G231" s="85">
        <f>IF(F231=LISTAS!$D$15,"",F231)</f>
        <v>2.7109999999999999</v>
      </c>
      <c r="H231" s="80" t="str">
        <f t="shared" si="58"/>
        <v>RAFAEL MORAES</v>
      </c>
      <c r="I231" s="80" t="str">
        <f t="shared" si="59"/>
        <v>COLEGIO PETROPOLIS</v>
      </c>
      <c r="J231" s="78">
        <f t="shared" si="57"/>
        <v>2.48</v>
      </c>
      <c r="K231" s="78">
        <f t="shared" si="60"/>
        <v>2.7109999999999999</v>
      </c>
      <c r="L231" s="79">
        <f t="shared" si="61"/>
        <v>2.7109999999999999</v>
      </c>
      <c r="M231" s="50">
        <f t="shared" si="62"/>
        <v>18</v>
      </c>
      <c r="N231" s="50"/>
      <c r="O231" s="17">
        <v>18</v>
      </c>
      <c r="P231" s="18" t="str">
        <f t="shared" si="63"/>
        <v>RAFAEL MORAES</v>
      </c>
      <c r="Q231" s="17" t="str">
        <f>IF(P231&lt;&gt;"",VLOOKUP(P231,LISTAS!$F$6:$G$1106,2,0),"")</f>
        <v>COLEGIO PETROPOLIS</v>
      </c>
      <c r="R231" s="77">
        <f t="shared" si="64"/>
        <v>2.48</v>
      </c>
      <c r="S231" s="18" t="str">
        <f t="shared" si="65"/>
        <v/>
      </c>
      <c r="T231" s="18" t="str">
        <f t="shared" si="66"/>
        <v/>
      </c>
    </row>
    <row r="232" spans="2:20" ht="18.75" customHeight="1" x14ac:dyDescent="0.25">
      <c r="B232" s="54" t="s">
        <v>209</v>
      </c>
      <c r="C232" s="16" t="str">
        <f>IF(B232="","",VLOOKUP(B232,LISTAS!$F$6:$G$1106,2,0))</f>
        <v>ESCOLA STAGIUM</v>
      </c>
      <c r="D232" s="76">
        <v>2.4449999999999998</v>
      </c>
      <c r="F232" s="90">
        <f t="shared" si="56"/>
        <v>2.677</v>
      </c>
      <c r="G232" s="85">
        <f>IF(F232=LISTAS!$D$15,"",F232)</f>
        <v>2.677</v>
      </c>
      <c r="H232" s="80" t="str">
        <f t="shared" si="58"/>
        <v>OLIVIER LAKPA  GUEDES</v>
      </c>
      <c r="I232" s="80" t="str">
        <f t="shared" si="59"/>
        <v>ESCOLA STAGIUM</v>
      </c>
      <c r="J232" s="78">
        <f t="shared" si="57"/>
        <v>2.4449999999999998</v>
      </c>
      <c r="K232" s="78">
        <f t="shared" si="60"/>
        <v>2.677</v>
      </c>
      <c r="L232" s="79">
        <f t="shared" si="61"/>
        <v>2.677</v>
      </c>
      <c r="M232" s="50">
        <f t="shared" si="62"/>
        <v>19</v>
      </c>
      <c r="N232" s="50"/>
      <c r="O232" s="17">
        <v>19</v>
      </c>
      <c r="P232" s="18" t="str">
        <f t="shared" si="63"/>
        <v>OLIVIER LAKPA  GUEDES</v>
      </c>
      <c r="Q232" s="17" t="str">
        <f>IF(P232&lt;&gt;"",VLOOKUP(P232,LISTAS!$F$6:$G$1106,2,0),"")</f>
        <v>ESCOLA STAGIUM</v>
      </c>
      <c r="R232" s="77">
        <f t="shared" si="64"/>
        <v>2.4449999999999998</v>
      </c>
      <c r="S232" s="18" t="str">
        <f t="shared" si="65"/>
        <v/>
      </c>
      <c r="T232" s="18" t="str">
        <f t="shared" si="66"/>
        <v/>
      </c>
    </row>
    <row r="233" spans="2:20" ht="18.75" customHeight="1" x14ac:dyDescent="0.25">
      <c r="B233" s="54" t="s">
        <v>227</v>
      </c>
      <c r="C233" s="16" t="str">
        <f>IF(B233="","",VLOOKUP(B233,LISTAS!$F$6:$G$1106,2,0))</f>
        <v>PEN LIFE</v>
      </c>
      <c r="D233" s="76">
        <v>2.38</v>
      </c>
      <c r="F233" s="90">
        <f t="shared" si="56"/>
        <v>2.613</v>
      </c>
      <c r="G233" s="85">
        <f>IF(F233=LISTAS!$D$15,"",F233)</f>
        <v>2.613</v>
      </c>
      <c r="H233" s="80" t="str">
        <f t="shared" si="58"/>
        <v>NOAH NATALE TRINDADE</v>
      </c>
      <c r="I233" s="80" t="str">
        <f t="shared" si="59"/>
        <v>PEN LIFE</v>
      </c>
      <c r="J233" s="78">
        <f t="shared" si="57"/>
        <v>2.38</v>
      </c>
      <c r="K233" s="78">
        <f t="shared" si="60"/>
        <v>2.613</v>
      </c>
      <c r="L233" s="79">
        <f t="shared" si="61"/>
        <v>2.613</v>
      </c>
      <c r="M233" s="50">
        <f t="shared" si="62"/>
        <v>20</v>
      </c>
      <c r="N233" s="50"/>
      <c r="O233" s="17">
        <v>20</v>
      </c>
      <c r="P233" s="18" t="str">
        <f t="shared" si="63"/>
        <v>NOAH NATALE TRINDADE</v>
      </c>
      <c r="Q233" s="17" t="str">
        <f>IF(P233&lt;&gt;"",VLOOKUP(P233,LISTAS!$F$6:$G$1106,2,0),"")</f>
        <v>PEN LIFE</v>
      </c>
      <c r="R233" s="77">
        <f t="shared" si="64"/>
        <v>2.38</v>
      </c>
      <c r="S233" s="18" t="str">
        <f t="shared" si="65"/>
        <v/>
      </c>
      <c r="T233" s="18" t="str">
        <f t="shared" si="66"/>
        <v/>
      </c>
    </row>
    <row r="234" spans="2:20" ht="18.75" customHeight="1" x14ac:dyDescent="0.25">
      <c r="B234" s="54" t="s">
        <v>180</v>
      </c>
      <c r="C234" s="16" t="str">
        <f>IF(B234="","",VLOOKUP(B234,LISTAS!$F$6:$G$1106,2,0))</f>
        <v>CCDA - COLÉGIO CARLOS DRUMMOND DE ANDRADE</v>
      </c>
      <c r="D234" s="76">
        <v>2.34</v>
      </c>
      <c r="F234" s="90">
        <f t="shared" si="56"/>
        <v>2.5739999999999998</v>
      </c>
      <c r="G234" s="85">
        <f>IF(F234=LISTAS!$D$15,"",F234)</f>
        <v>2.5739999999999998</v>
      </c>
      <c r="H234" s="80" t="str">
        <f t="shared" si="58"/>
        <v>EDUARDO AKIRA VELOSO KOKUBO</v>
      </c>
      <c r="I234" s="80" t="str">
        <f t="shared" si="59"/>
        <v>CCDA - COLÉGIO CARLOS DRUMMOND DE ANDRADE</v>
      </c>
      <c r="J234" s="78">
        <f t="shared" si="57"/>
        <v>2.34</v>
      </c>
      <c r="K234" s="78">
        <f t="shared" si="60"/>
        <v>2.5739999999999998</v>
      </c>
      <c r="L234" s="79">
        <f t="shared" si="61"/>
        <v>2.5739999999999998</v>
      </c>
      <c r="M234" s="50">
        <f t="shared" si="62"/>
        <v>21</v>
      </c>
      <c r="N234" s="50"/>
      <c r="O234" s="17">
        <v>21</v>
      </c>
      <c r="P234" s="18" t="str">
        <f t="shared" si="63"/>
        <v>EDUARDO AKIRA VELOSO KOKUBO</v>
      </c>
      <c r="Q234" s="17" t="str">
        <f>IF(P234&lt;&gt;"",VLOOKUP(P234,LISTAS!$F$6:$G$1106,2,0),"")</f>
        <v>CCDA - COLÉGIO CARLOS DRUMMOND DE ANDRADE</v>
      </c>
      <c r="R234" s="77">
        <f t="shared" si="64"/>
        <v>2.34</v>
      </c>
      <c r="S234" s="18" t="str">
        <f t="shared" si="65"/>
        <v/>
      </c>
      <c r="T234" s="18" t="str">
        <f t="shared" si="66"/>
        <v/>
      </c>
    </row>
    <row r="235" spans="2:20" ht="18.75" customHeight="1" x14ac:dyDescent="0.25">
      <c r="B235" s="54" t="s">
        <v>224</v>
      </c>
      <c r="C235" s="16" t="str">
        <f>IF(B235="","",VLOOKUP(B235,LISTAS!$F$6:$G$1106,2,0))</f>
        <v>PEN LIFE</v>
      </c>
      <c r="D235" s="76">
        <v>2.11</v>
      </c>
      <c r="F235" s="90">
        <f t="shared" si="56"/>
        <v>2.3449999999999998</v>
      </c>
      <c r="G235" s="85">
        <f>IF(F235=LISTAS!$D$15,"",F235)</f>
        <v>2.3449999999999998</v>
      </c>
      <c r="H235" s="80" t="str">
        <f t="shared" si="58"/>
        <v>MATHIAS OLIVEIRA GIRON</v>
      </c>
      <c r="I235" s="80" t="str">
        <f t="shared" si="59"/>
        <v>PEN LIFE</v>
      </c>
      <c r="J235" s="78">
        <f t="shared" si="57"/>
        <v>2.11</v>
      </c>
      <c r="K235" s="78">
        <f t="shared" si="60"/>
        <v>2.3449999999999998</v>
      </c>
      <c r="L235" s="79">
        <f t="shared" si="61"/>
        <v>2.3460000000000001</v>
      </c>
      <c r="M235" s="50">
        <f t="shared" si="62"/>
        <v>22</v>
      </c>
      <c r="N235" s="50"/>
      <c r="O235" s="17">
        <v>22</v>
      </c>
      <c r="P235" s="18" t="str">
        <f t="shared" si="63"/>
        <v>DANIEL FAREN</v>
      </c>
      <c r="Q235" s="17" t="str">
        <f>IF(P235&lt;&gt;"",VLOOKUP(P235,LISTAS!$F$6:$G$1106,2,0),"")</f>
        <v>ESCOLA STAGIUM</v>
      </c>
      <c r="R235" s="77">
        <f t="shared" si="64"/>
        <v>2.11</v>
      </c>
      <c r="S235" s="18" t="str">
        <f t="shared" si="65"/>
        <v/>
      </c>
      <c r="T235" s="18" t="str">
        <f t="shared" si="66"/>
        <v/>
      </c>
    </row>
    <row r="236" spans="2:20" ht="18.75" customHeight="1" x14ac:dyDescent="0.25">
      <c r="B236" s="99" t="s">
        <v>622</v>
      </c>
      <c r="C236" s="103" t="s">
        <v>144</v>
      </c>
      <c r="D236" s="76">
        <v>2.11</v>
      </c>
      <c r="F236" s="90">
        <f t="shared" si="56"/>
        <v>2.3460000000000001</v>
      </c>
      <c r="G236" s="85">
        <f>IF(F236=LISTAS!$D$15,"",F236)</f>
        <v>2.3460000000000001</v>
      </c>
      <c r="H236" s="80" t="str">
        <f t="shared" si="58"/>
        <v>DANIEL FAREN</v>
      </c>
      <c r="I236" s="80" t="str">
        <f t="shared" si="59"/>
        <v>ESCOLA STAGIUM</v>
      </c>
      <c r="J236" s="78">
        <f t="shared" si="57"/>
        <v>2.11</v>
      </c>
      <c r="K236" s="78">
        <f t="shared" si="60"/>
        <v>2.3460000000000001</v>
      </c>
      <c r="L236" s="79">
        <f t="shared" si="61"/>
        <v>2.3449999999999998</v>
      </c>
      <c r="M236" s="50">
        <f t="shared" si="62"/>
        <v>23</v>
      </c>
      <c r="N236" s="50"/>
      <c r="O236" s="17">
        <v>22</v>
      </c>
      <c r="P236" s="18" t="str">
        <f t="shared" si="63"/>
        <v>MATHIAS OLIVEIRA GIRON</v>
      </c>
      <c r="Q236" s="17" t="str">
        <f>IF(P236&lt;&gt;"",VLOOKUP(P236,LISTAS!$F$6:$G$1106,2,0),"")</f>
        <v>PEN LIFE</v>
      </c>
      <c r="R236" s="77">
        <f t="shared" si="64"/>
        <v>2.11</v>
      </c>
      <c r="S236" s="18" t="str">
        <f t="shared" si="65"/>
        <v/>
      </c>
      <c r="T236" s="18" t="str">
        <f t="shared" si="66"/>
        <v/>
      </c>
    </row>
    <row r="237" spans="2:20" ht="18.75" customHeight="1" x14ac:dyDescent="0.25">
      <c r="B237" s="54" t="s">
        <v>192</v>
      </c>
      <c r="C237" s="16" t="str">
        <f>IF(B237="","",VLOOKUP(B237,LISTAS!$F$6:$G$1106,2,0))</f>
        <v>COLÉGIO ARBOS - SÃO CAETANO DO SUL</v>
      </c>
      <c r="D237" s="76">
        <v>2.1</v>
      </c>
      <c r="F237" s="90">
        <f t="shared" si="56"/>
        <v>2.3370000000000002</v>
      </c>
      <c r="G237" s="85">
        <f>IF(F237=LISTAS!$D$15,"",F237)</f>
        <v>2.3370000000000002</v>
      </c>
      <c r="H237" s="80" t="str">
        <f t="shared" si="58"/>
        <v>ARTHUR GRUTHNER COSTA</v>
      </c>
      <c r="I237" s="80" t="str">
        <f t="shared" si="59"/>
        <v>COLÉGIO ARBOS - SÃO CAETANO DO SUL</v>
      </c>
      <c r="J237" s="78">
        <f t="shared" si="57"/>
        <v>2.1</v>
      </c>
      <c r="K237" s="78">
        <f t="shared" si="60"/>
        <v>2.3370000000000002</v>
      </c>
      <c r="L237" s="79">
        <f t="shared" si="61"/>
        <v>2.3370000000000002</v>
      </c>
      <c r="M237" s="50">
        <f t="shared" si="62"/>
        <v>24</v>
      </c>
      <c r="N237" s="50"/>
      <c r="O237" s="17">
        <v>24</v>
      </c>
      <c r="P237" s="18" t="str">
        <f t="shared" si="63"/>
        <v>ARTHUR GRUTHNER COSTA</v>
      </c>
      <c r="Q237" s="17" t="str">
        <f>IF(P237&lt;&gt;"",VLOOKUP(P237,LISTAS!$F$6:$G$1106,2,0),"")</f>
        <v>COLÉGIO ARBOS - SÃO CAETANO DO SUL</v>
      </c>
      <c r="R237" s="77">
        <f t="shared" si="64"/>
        <v>2.1</v>
      </c>
      <c r="S237" s="18" t="str">
        <f t="shared" si="65"/>
        <v/>
      </c>
      <c r="T237" s="18" t="str">
        <f t="shared" si="66"/>
        <v/>
      </c>
    </row>
    <row r="238" spans="2:20" ht="18.75" customHeight="1" x14ac:dyDescent="0.25">
      <c r="B238" s="54" t="s">
        <v>218</v>
      </c>
      <c r="C238" s="16" t="str">
        <f>IF(B238="","",VLOOKUP(B238,LISTAS!$F$6:$G$1106,2,0))</f>
        <v>PEN LIFE</v>
      </c>
      <c r="D238" s="76">
        <v>1.85</v>
      </c>
      <c r="F238" s="90">
        <f t="shared" si="56"/>
        <v>2.0880000000000001</v>
      </c>
      <c r="G238" s="85">
        <f>IF(F238=LISTAS!$D$15,"",F238)</f>
        <v>2.0880000000000001</v>
      </c>
      <c r="H238" s="80" t="str">
        <f t="shared" si="58"/>
        <v>BENICIO DE CAMPOS GALERA</v>
      </c>
      <c r="I238" s="80" t="str">
        <f t="shared" si="59"/>
        <v>PEN LIFE</v>
      </c>
      <c r="J238" s="78">
        <f t="shared" si="57"/>
        <v>1.85</v>
      </c>
      <c r="K238" s="78">
        <f t="shared" si="60"/>
        <v>2.0880000000000001</v>
      </c>
      <c r="L238" s="79">
        <f t="shared" si="61"/>
        <v>2.089</v>
      </c>
      <c r="M238" s="50">
        <f t="shared" si="62"/>
        <v>25</v>
      </c>
      <c r="N238" s="50"/>
      <c r="O238" s="17">
        <v>25</v>
      </c>
      <c r="P238" s="18" t="str">
        <f t="shared" si="63"/>
        <v>BENJAMIN ORTEGA</v>
      </c>
      <c r="Q238" s="17" t="str">
        <f>IF(P238&lt;&gt;"",VLOOKUP(P238,LISTAS!$F$6:$G$1106,2,0),"")</f>
        <v>LICEU JARDIM</v>
      </c>
      <c r="R238" s="77">
        <f t="shared" si="64"/>
        <v>1.85</v>
      </c>
      <c r="S238" s="18" t="str">
        <f t="shared" si="65"/>
        <v/>
      </c>
      <c r="T238" s="18" t="str">
        <f t="shared" si="66"/>
        <v/>
      </c>
    </row>
    <row r="239" spans="2:20" ht="18.75" customHeight="1" x14ac:dyDescent="0.25">
      <c r="B239" s="54" t="s">
        <v>213</v>
      </c>
      <c r="C239" s="16" t="str">
        <f>IF(B239="","",VLOOKUP(B239,LISTAS!$F$6:$G$1106,2,0))</f>
        <v>LICEU JARDIM</v>
      </c>
      <c r="D239" s="76">
        <v>1.85</v>
      </c>
      <c r="F239" s="90">
        <f t="shared" si="56"/>
        <v>2.089</v>
      </c>
      <c r="G239" s="85">
        <f>IF(F239=LISTAS!$D$15,"",F239)</f>
        <v>2.089</v>
      </c>
      <c r="H239" s="80" t="str">
        <f t="shared" si="58"/>
        <v>BENJAMIN ORTEGA</v>
      </c>
      <c r="I239" s="80" t="str">
        <f t="shared" si="59"/>
        <v>LICEU JARDIM</v>
      </c>
      <c r="J239" s="78">
        <f t="shared" si="57"/>
        <v>1.85</v>
      </c>
      <c r="K239" s="78">
        <f t="shared" si="60"/>
        <v>2.089</v>
      </c>
      <c r="L239" s="79">
        <f t="shared" si="61"/>
        <v>2.0880000000000001</v>
      </c>
      <c r="M239" s="50">
        <f t="shared" si="62"/>
        <v>26</v>
      </c>
      <c r="N239" s="50"/>
      <c r="O239" s="17">
        <v>25</v>
      </c>
      <c r="P239" s="18" t="str">
        <f t="shared" si="63"/>
        <v>BENICIO DE CAMPOS GALERA</v>
      </c>
      <c r="Q239" s="17" t="str">
        <f>IF(P239&lt;&gt;"",VLOOKUP(P239,LISTAS!$F$6:$G$1106,2,0),"")</f>
        <v>PEN LIFE</v>
      </c>
      <c r="R239" s="77">
        <f t="shared" si="64"/>
        <v>1.85</v>
      </c>
      <c r="S239" s="18" t="str">
        <f t="shared" si="65"/>
        <v/>
      </c>
      <c r="T239" s="18" t="str">
        <f t="shared" si="66"/>
        <v/>
      </c>
    </row>
    <row r="240" spans="2:20" ht="18.75" customHeight="1" x14ac:dyDescent="0.25">
      <c r="B240" s="54" t="s">
        <v>221</v>
      </c>
      <c r="C240" s="16" t="str">
        <f>IF(B240="","",VLOOKUP(B240,LISTAS!$F$6:$G$1106,2,0))</f>
        <v>PEN LIFE</v>
      </c>
      <c r="D240" s="76">
        <v>1.82</v>
      </c>
      <c r="F240" s="90">
        <f t="shared" si="56"/>
        <v>2.06</v>
      </c>
      <c r="G240" s="85">
        <f>IF(F240=LISTAS!$D$15,"",F240)</f>
        <v>2.06</v>
      </c>
      <c r="H240" s="80" t="str">
        <f t="shared" si="58"/>
        <v>LUCAS MEGIOLARO BATISTA</v>
      </c>
      <c r="I240" s="80" t="str">
        <f t="shared" si="59"/>
        <v>PEN LIFE</v>
      </c>
      <c r="J240" s="78">
        <f t="shared" si="57"/>
        <v>1.82</v>
      </c>
      <c r="K240" s="78">
        <f t="shared" si="60"/>
        <v>2.06</v>
      </c>
      <c r="L240" s="79">
        <f t="shared" si="61"/>
        <v>2.06</v>
      </c>
      <c r="M240" s="50">
        <f t="shared" si="62"/>
        <v>27</v>
      </c>
      <c r="N240" s="50"/>
      <c r="O240" s="17">
        <v>27</v>
      </c>
      <c r="P240" s="18" t="str">
        <f t="shared" si="63"/>
        <v>LUCAS MEGIOLARO BATISTA</v>
      </c>
      <c r="Q240" s="17" t="str">
        <f>IF(P240&lt;&gt;"",VLOOKUP(P240,LISTAS!$F$6:$G$1106,2,0),"")</f>
        <v>PEN LIFE</v>
      </c>
      <c r="R240" s="77">
        <f t="shared" si="64"/>
        <v>1.82</v>
      </c>
      <c r="S240" s="18" t="str">
        <f t="shared" si="65"/>
        <v/>
      </c>
      <c r="T240" s="18" t="str">
        <f t="shared" si="66"/>
        <v/>
      </c>
    </row>
    <row r="241" spans="2:20" ht="18.75" customHeight="1" x14ac:dyDescent="0.25">
      <c r="B241" s="54" t="s">
        <v>206</v>
      </c>
      <c r="C241" s="16" t="str">
        <f>IF(B241="","",VLOOKUP(B241,LISTAS!$F$6:$G$1106,2,0))</f>
        <v>ESCOLA STAGIUM</v>
      </c>
      <c r="D241" s="76">
        <v>1.79</v>
      </c>
      <c r="F241" s="90">
        <f t="shared" si="56"/>
        <v>2.0310000000000001</v>
      </c>
      <c r="G241" s="85">
        <f>IF(F241=LISTAS!$D$15,"",F241)</f>
        <v>2.0310000000000001</v>
      </c>
      <c r="H241" s="80" t="str">
        <f t="shared" si="58"/>
        <v>JOSE ANTONIO CAVALSAN</v>
      </c>
      <c r="I241" s="80" t="str">
        <f t="shared" si="59"/>
        <v>ESCOLA STAGIUM</v>
      </c>
      <c r="J241" s="78">
        <f t="shared" si="57"/>
        <v>1.79</v>
      </c>
      <c r="K241" s="78">
        <f t="shared" si="60"/>
        <v>2.0310000000000001</v>
      </c>
      <c r="L241" s="79">
        <f t="shared" si="61"/>
        <v>2.0310000000000001</v>
      </c>
      <c r="M241" s="50">
        <f t="shared" si="62"/>
        <v>28</v>
      </c>
      <c r="N241" s="50"/>
      <c r="O241" s="17">
        <v>28</v>
      </c>
      <c r="P241" s="18" t="str">
        <f t="shared" si="63"/>
        <v>JOSE ANTONIO CAVALSAN</v>
      </c>
      <c r="Q241" s="17" t="str">
        <f>IF(P241&lt;&gt;"",VLOOKUP(P241,LISTAS!$F$6:$G$1106,2,0),"")</f>
        <v>ESCOLA STAGIUM</v>
      </c>
      <c r="R241" s="77">
        <f t="shared" si="64"/>
        <v>1.79</v>
      </c>
      <c r="S241" s="18" t="str">
        <f t="shared" si="65"/>
        <v/>
      </c>
      <c r="T241" s="18" t="str">
        <f t="shared" si="66"/>
        <v/>
      </c>
    </row>
    <row r="242" spans="2:20" ht="18.75" customHeight="1" x14ac:dyDescent="0.25">
      <c r="B242" s="54" t="s">
        <v>223</v>
      </c>
      <c r="C242" s="16" t="str">
        <f>IF(B242="","",VLOOKUP(B242,LISTAS!$F$6:$G$1106,2,0))</f>
        <v>PEN LIFE</v>
      </c>
      <c r="D242" s="76">
        <v>1.65</v>
      </c>
      <c r="E242" s="4"/>
      <c r="F242" s="90">
        <f t="shared" si="56"/>
        <v>1.8919999999999999</v>
      </c>
      <c r="G242" s="85">
        <f>IF(F242=LISTAS!$D$15,"",F242)</f>
        <v>1.8919999999999999</v>
      </c>
      <c r="H242" s="80" t="str">
        <f t="shared" si="58"/>
        <v>MARCELO DE GOUVEIA SERRALHEIRO</v>
      </c>
      <c r="I242" s="80" t="str">
        <f t="shared" si="59"/>
        <v>PEN LIFE</v>
      </c>
      <c r="J242" s="78">
        <f t="shared" si="57"/>
        <v>1.65</v>
      </c>
      <c r="K242" s="78">
        <f t="shared" si="60"/>
        <v>1.8919999999999999</v>
      </c>
      <c r="L242" s="79">
        <f t="shared" si="61"/>
        <v>1.8919999999999999</v>
      </c>
      <c r="M242" s="50">
        <f t="shared" si="62"/>
        <v>29</v>
      </c>
      <c r="N242" s="50"/>
      <c r="O242" s="17">
        <v>29</v>
      </c>
      <c r="P242" s="18" t="str">
        <f t="shared" si="63"/>
        <v>MARCELO DE GOUVEIA SERRALHEIRO</v>
      </c>
      <c r="Q242" s="17" t="str">
        <f>IF(P242&lt;&gt;"",VLOOKUP(P242,LISTAS!$F$6:$G$1106,2,0),"")</f>
        <v>PEN LIFE</v>
      </c>
      <c r="R242" s="77">
        <f t="shared" si="64"/>
        <v>1.65</v>
      </c>
      <c r="S242" s="18" t="str">
        <f t="shared" si="65"/>
        <v/>
      </c>
      <c r="T242" s="18" t="str">
        <f t="shared" si="66"/>
        <v/>
      </c>
    </row>
    <row r="243" spans="2:20" ht="18.75" customHeight="1" x14ac:dyDescent="0.25">
      <c r="B243" s="54" t="s">
        <v>200</v>
      </c>
      <c r="C243" s="16" t="str">
        <f>IF(B243="","",VLOOKUP(B243,LISTAS!$F$6:$G$1106,2,0))</f>
        <v>ESCOLA STAGIUM</v>
      </c>
      <c r="D243" s="76">
        <v>1.54</v>
      </c>
      <c r="E243" s="4"/>
      <c r="F243" s="90">
        <f t="shared" si="56"/>
        <v>1.7829999999999999</v>
      </c>
      <c r="G243" s="85">
        <f>IF(F243=LISTAS!$D$15,"",F243)</f>
        <v>1.7829999999999999</v>
      </c>
      <c r="H243" s="80" t="str">
        <f t="shared" si="58"/>
        <v>ARTHUR ANTHONY ALVARES</v>
      </c>
      <c r="I243" s="80" t="str">
        <f t="shared" si="59"/>
        <v>ESCOLA STAGIUM</v>
      </c>
      <c r="J243" s="78">
        <f t="shared" si="57"/>
        <v>1.54</v>
      </c>
      <c r="K243" s="78">
        <f t="shared" si="60"/>
        <v>1.7829999999999999</v>
      </c>
      <c r="L243" s="79">
        <f t="shared" si="61"/>
        <v>1.7829999999999999</v>
      </c>
      <c r="M243" s="50">
        <f t="shared" si="62"/>
        <v>30</v>
      </c>
      <c r="N243" s="50"/>
      <c r="O243" s="17">
        <v>30</v>
      </c>
      <c r="P243" s="18" t="str">
        <f t="shared" si="63"/>
        <v>ARTHUR ANTHONY ALVARES</v>
      </c>
      <c r="Q243" s="17" t="str">
        <f>IF(P243&lt;&gt;"",VLOOKUP(P243,LISTAS!$F$6:$G$1106,2,0),"")</f>
        <v>ESCOLA STAGIUM</v>
      </c>
      <c r="R243" s="77">
        <f t="shared" si="64"/>
        <v>1.54</v>
      </c>
      <c r="S243" s="18" t="str">
        <f t="shared" si="65"/>
        <v/>
      </c>
      <c r="T243" s="18" t="str">
        <f t="shared" si="66"/>
        <v/>
      </c>
    </row>
    <row r="244" spans="2:20" ht="18.75" customHeight="1" x14ac:dyDescent="0.25">
      <c r="B244" s="99" t="s">
        <v>620</v>
      </c>
      <c r="C244" s="103" t="s">
        <v>144</v>
      </c>
      <c r="D244" s="76">
        <v>1.49</v>
      </c>
      <c r="E244" s="4"/>
      <c r="F244" s="90">
        <f t="shared" si="56"/>
        <v>1.734</v>
      </c>
      <c r="G244" s="85">
        <f>IF(F244=LISTAS!$D$15,"",F244)</f>
        <v>1.734</v>
      </c>
      <c r="H244" s="80" t="str">
        <f t="shared" si="58"/>
        <v>ARTHUR BRAGA</v>
      </c>
      <c r="I244" s="80" t="str">
        <f t="shared" si="59"/>
        <v>ESCOLA STAGIUM</v>
      </c>
      <c r="J244" s="78">
        <f t="shared" si="57"/>
        <v>1.49</v>
      </c>
      <c r="K244" s="78">
        <f t="shared" si="60"/>
        <v>1.734</v>
      </c>
      <c r="L244" s="79">
        <f t="shared" si="61"/>
        <v>1.734</v>
      </c>
      <c r="M244" s="50">
        <f t="shared" si="62"/>
        <v>31</v>
      </c>
      <c r="N244" s="50"/>
      <c r="O244" s="17">
        <v>31</v>
      </c>
      <c r="P244" s="18" t="str">
        <f t="shared" si="63"/>
        <v>ARTHUR BRAGA</v>
      </c>
      <c r="Q244" s="17" t="str">
        <f>IF(P244&lt;&gt;"",VLOOKUP(P244,LISTAS!$F$6:$G$1106,2,0),"")</f>
        <v>ESCOLA STAGIUM</v>
      </c>
      <c r="R244" s="77">
        <f t="shared" si="64"/>
        <v>1.49</v>
      </c>
      <c r="S244" s="18" t="str">
        <f t="shared" si="65"/>
        <v/>
      </c>
      <c r="T244" s="18" t="str">
        <f t="shared" si="66"/>
        <v/>
      </c>
    </row>
    <row r="245" spans="2:20" ht="18.75" customHeight="1" x14ac:dyDescent="0.25">
      <c r="B245" s="54" t="s">
        <v>222</v>
      </c>
      <c r="C245" s="16" t="str">
        <f>IF(B245="","",VLOOKUP(B245,LISTAS!$F$6:$G$1106,2,0))</f>
        <v>PEN LIFE</v>
      </c>
      <c r="D245" s="76">
        <v>1.38</v>
      </c>
      <c r="E245" s="4"/>
      <c r="F245" s="90">
        <f t="shared" si="56"/>
        <v>1.625</v>
      </c>
      <c r="G245" s="85">
        <f>IF(F245=LISTAS!$D$15,"",F245)</f>
        <v>1.625</v>
      </c>
      <c r="H245" s="80" t="str">
        <f t="shared" si="58"/>
        <v>LUCCA OLIVEIRA MENDONÇA</v>
      </c>
      <c r="I245" s="80" t="str">
        <f t="shared" si="59"/>
        <v>PEN LIFE</v>
      </c>
      <c r="J245" s="78">
        <f t="shared" si="57"/>
        <v>1.38</v>
      </c>
      <c r="K245" s="78">
        <f t="shared" si="60"/>
        <v>1.625</v>
      </c>
      <c r="L245" s="79">
        <f t="shared" si="61"/>
        <v>1.625</v>
      </c>
      <c r="M245" s="50">
        <f t="shared" si="62"/>
        <v>32</v>
      </c>
      <c r="N245" s="50"/>
      <c r="O245" s="17">
        <v>32</v>
      </c>
      <c r="P245" s="18" t="str">
        <f t="shared" si="63"/>
        <v>LUCCA OLIVEIRA MENDONÇA</v>
      </c>
      <c r="Q245" s="17" t="str">
        <f>IF(P245&lt;&gt;"",VLOOKUP(P245,LISTAS!$F$6:$G$1106,2,0),"")</f>
        <v>PEN LIFE</v>
      </c>
      <c r="R245" s="77">
        <f t="shared" si="64"/>
        <v>1.38</v>
      </c>
      <c r="S245" s="18" t="str">
        <f t="shared" si="65"/>
        <v/>
      </c>
      <c r="T245" s="18" t="str">
        <f t="shared" si="66"/>
        <v/>
      </c>
    </row>
    <row r="246" spans="2:20" ht="18.75" customHeight="1" x14ac:dyDescent="0.25">
      <c r="B246" s="54" t="s">
        <v>179</v>
      </c>
      <c r="C246" s="16" t="str">
        <f>IF(B246="","",VLOOKUP(B246,LISTAS!$F$6:$G$1106,2,0))</f>
        <v>CCDA - COLÉGIO CARLOS DRUMMOND DE ANDRADE</v>
      </c>
      <c r="D246" s="76"/>
      <c r="E246" s="4"/>
      <c r="F246" s="90" t="str">
        <f t="shared" si="56"/>
        <v/>
      </c>
      <c r="G246" s="85" t="str">
        <f>IF(F246=LISTAS!$D$15,"",F246)</f>
        <v/>
      </c>
      <c r="H246" s="80" t="str">
        <f t="shared" si="58"/>
        <v/>
      </c>
      <c r="I246" s="80" t="str">
        <f t="shared" si="59"/>
        <v/>
      </c>
      <c r="J246" s="78" t="str">
        <f t="shared" si="57"/>
        <v/>
      </c>
      <c r="K246" s="78" t="str">
        <f t="shared" si="60"/>
        <v/>
      </c>
      <c r="L246" s="79" t="str">
        <f t="shared" si="61"/>
        <v/>
      </c>
      <c r="M246" s="50">
        <f t="shared" si="62"/>
        <v>33</v>
      </c>
      <c r="N246" s="50"/>
      <c r="O246" s="17" t="str">
        <f t="shared" ref="O246:O278" si="67">IF(R246&lt;&gt;"",_xlfn.RANK.EQ(R246,$R$214:$R$413,1),"")</f>
        <v/>
      </c>
      <c r="P246" s="18" t="str">
        <f t="shared" si="63"/>
        <v/>
      </c>
      <c r="Q246" s="17" t="str">
        <f>IF(P246&lt;&gt;"",VLOOKUP(P246,LISTAS!$F$6:$G$1106,2,0),"")</f>
        <v/>
      </c>
      <c r="R246" s="77" t="str">
        <f t="shared" si="64"/>
        <v/>
      </c>
      <c r="S246" s="18" t="str">
        <f t="shared" si="65"/>
        <v/>
      </c>
      <c r="T246" s="18" t="str">
        <f t="shared" si="66"/>
        <v/>
      </c>
    </row>
    <row r="247" spans="2:20" ht="18.75" customHeight="1" x14ac:dyDescent="0.25">
      <c r="B247" s="102" t="s">
        <v>220</v>
      </c>
      <c r="C247" s="104" t="str">
        <f>IF(B247="","",VLOOKUP(B247,LISTAS!$F$6:$G$1106,2,0))</f>
        <v>PEN LIFE</v>
      </c>
      <c r="D247" s="76"/>
      <c r="E247" s="4"/>
      <c r="F247" s="90" t="str">
        <f t="shared" si="56"/>
        <v/>
      </c>
      <c r="G247" s="85" t="str">
        <f>IF(F247=LISTAS!$D$15,"",F247)</f>
        <v/>
      </c>
      <c r="H247" s="80" t="str">
        <f t="shared" si="58"/>
        <v/>
      </c>
      <c r="I247" s="80" t="str">
        <f t="shared" si="59"/>
        <v/>
      </c>
      <c r="J247" s="78" t="str">
        <f t="shared" si="57"/>
        <v/>
      </c>
      <c r="K247" s="78" t="str">
        <f t="shared" si="60"/>
        <v/>
      </c>
      <c r="L247" s="79" t="str">
        <f t="shared" si="61"/>
        <v/>
      </c>
      <c r="M247" s="50">
        <f t="shared" si="62"/>
        <v>34</v>
      </c>
      <c r="N247" s="50"/>
      <c r="O247" s="17" t="str">
        <f t="shared" si="67"/>
        <v/>
      </c>
      <c r="P247" s="18" t="str">
        <f t="shared" si="63"/>
        <v/>
      </c>
      <c r="Q247" s="17" t="str">
        <f>IF(P247&lt;&gt;"",VLOOKUP(P247,LISTAS!$F$6:$G$1106,2,0),"")</f>
        <v/>
      </c>
      <c r="R247" s="77" t="str">
        <f t="shared" si="64"/>
        <v/>
      </c>
      <c r="S247" s="18" t="str">
        <f t="shared" si="65"/>
        <v/>
      </c>
      <c r="T247" s="18" t="str">
        <f t="shared" si="66"/>
        <v/>
      </c>
    </row>
    <row r="248" spans="2:20" ht="18.75" customHeight="1" x14ac:dyDescent="0.25">
      <c r="B248" s="102" t="s">
        <v>225</v>
      </c>
      <c r="C248" s="104" t="str">
        <f>IF(B248="","",VLOOKUP(B248,LISTAS!$F$6:$G$1106,2,0))</f>
        <v>PEN LIFE</v>
      </c>
      <c r="D248" s="76"/>
      <c r="E248" s="4"/>
      <c r="F248" s="90" t="str">
        <f t="shared" si="56"/>
        <v/>
      </c>
      <c r="G248" s="85" t="str">
        <f>IF(F248=LISTAS!$D$15,"",F248)</f>
        <v/>
      </c>
      <c r="H248" s="80" t="str">
        <f t="shared" si="58"/>
        <v/>
      </c>
      <c r="I248" s="80" t="str">
        <f t="shared" si="59"/>
        <v/>
      </c>
      <c r="J248" s="78" t="str">
        <f t="shared" si="57"/>
        <v/>
      </c>
      <c r="K248" s="78" t="str">
        <f t="shared" si="60"/>
        <v/>
      </c>
      <c r="L248" s="79" t="str">
        <f t="shared" si="61"/>
        <v/>
      </c>
      <c r="M248" s="50">
        <f t="shared" si="62"/>
        <v>35</v>
      </c>
      <c r="N248" s="50"/>
      <c r="O248" s="17" t="str">
        <f t="shared" si="67"/>
        <v/>
      </c>
      <c r="P248" s="18" t="str">
        <f t="shared" si="63"/>
        <v/>
      </c>
      <c r="Q248" s="17" t="str">
        <f>IF(P248&lt;&gt;"",VLOOKUP(P248,LISTAS!$F$6:$G$1106,2,0),"")</f>
        <v/>
      </c>
      <c r="R248" s="77" t="str">
        <f t="shared" si="64"/>
        <v/>
      </c>
      <c r="S248" s="18" t="str">
        <f t="shared" si="65"/>
        <v/>
      </c>
      <c r="T248" s="18" t="str">
        <f t="shared" si="66"/>
        <v/>
      </c>
    </row>
    <row r="249" spans="2:20" ht="18.75" customHeight="1" x14ac:dyDescent="0.25">
      <c r="B249" s="102" t="s">
        <v>228</v>
      </c>
      <c r="C249" s="104" t="str">
        <f>IF(B249="","",VLOOKUP(B249,LISTAS!$F$6:$G$1106,2,0))</f>
        <v>PEN LIFE</v>
      </c>
      <c r="D249" s="76"/>
      <c r="E249" s="4"/>
      <c r="F249" s="90" t="str">
        <f t="shared" si="56"/>
        <v/>
      </c>
      <c r="G249" s="85" t="str">
        <f>IF(F249=LISTAS!$D$15,"",F249)</f>
        <v/>
      </c>
      <c r="H249" s="80" t="str">
        <f t="shared" si="58"/>
        <v/>
      </c>
      <c r="I249" s="80" t="str">
        <f t="shared" si="59"/>
        <v/>
      </c>
      <c r="J249" s="78" t="str">
        <f t="shared" si="57"/>
        <v/>
      </c>
      <c r="K249" s="78" t="str">
        <f t="shared" si="60"/>
        <v/>
      </c>
      <c r="L249" s="79" t="str">
        <f t="shared" si="61"/>
        <v/>
      </c>
      <c r="M249" s="50">
        <f t="shared" si="62"/>
        <v>36</v>
      </c>
      <c r="N249" s="50"/>
      <c r="O249" s="17" t="str">
        <f t="shared" si="67"/>
        <v/>
      </c>
      <c r="P249" s="18" t="str">
        <f t="shared" si="63"/>
        <v/>
      </c>
      <c r="Q249" s="17" t="str">
        <f>IF(P249&lt;&gt;"",VLOOKUP(P249,LISTAS!$F$6:$G$1106,2,0),"")</f>
        <v/>
      </c>
      <c r="R249" s="77" t="str">
        <f t="shared" si="64"/>
        <v/>
      </c>
      <c r="S249" s="18" t="str">
        <f t="shared" si="65"/>
        <v/>
      </c>
      <c r="T249" s="18" t="str">
        <f t="shared" si="66"/>
        <v/>
      </c>
    </row>
    <row r="250" spans="2:20" ht="18.75" customHeight="1" x14ac:dyDescent="0.25">
      <c r="B250" s="102" t="s">
        <v>451</v>
      </c>
      <c r="C250" s="104" t="str">
        <f>IF(B250="","",VLOOKUP(B250,LISTAS!$F$6:$G$1106,2,0))</f>
        <v>COLEGIO PETROPOLIS</v>
      </c>
      <c r="D250" s="76"/>
      <c r="E250" s="4"/>
      <c r="F250" s="90" t="str">
        <f t="shared" si="56"/>
        <v/>
      </c>
      <c r="G250" s="85" t="str">
        <f>IF(F250=LISTAS!$D$15,"",F250)</f>
        <v/>
      </c>
      <c r="H250" s="80" t="str">
        <f t="shared" si="58"/>
        <v/>
      </c>
      <c r="I250" s="80" t="str">
        <f t="shared" si="59"/>
        <v/>
      </c>
      <c r="J250" s="78" t="str">
        <f t="shared" si="57"/>
        <v/>
      </c>
      <c r="K250" s="78" t="str">
        <f t="shared" si="60"/>
        <v/>
      </c>
      <c r="L250" s="79" t="str">
        <f t="shared" si="61"/>
        <v/>
      </c>
      <c r="M250" s="50">
        <f t="shared" si="62"/>
        <v>37</v>
      </c>
      <c r="N250" s="50"/>
      <c r="O250" s="17" t="str">
        <f t="shared" si="67"/>
        <v/>
      </c>
      <c r="P250" s="18" t="str">
        <f t="shared" si="63"/>
        <v/>
      </c>
      <c r="Q250" s="17" t="str">
        <f>IF(P250&lt;&gt;"",VLOOKUP(P250,LISTAS!$F$6:$G$1106,2,0),"")</f>
        <v/>
      </c>
      <c r="R250" s="77" t="str">
        <f t="shared" si="64"/>
        <v/>
      </c>
      <c r="S250" s="18" t="str">
        <f t="shared" si="65"/>
        <v/>
      </c>
      <c r="T250" s="18" t="str">
        <f t="shared" si="66"/>
        <v/>
      </c>
    </row>
    <row r="251" spans="2:20" ht="18.75" customHeight="1" x14ac:dyDescent="0.25">
      <c r="B251" s="102" t="s">
        <v>185</v>
      </c>
      <c r="C251" s="104" t="str">
        <f>IF(B251="","",VLOOKUP(B251,LISTAS!$F$6:$G$1106,2,0))</f>
        <v>COLEGIO ARBOS SÃO BERNARDO</v>
      </c>
      <c r="D251" s="76"/>
      <c r="E251" s="4"/>
      <c r="F251" s="90" t="str">
        <f t="shared" si="56"/>
        <v/>
      </c>
      <c r="G251" s="85" t="str">
        <f>IF(F251=LISTAS!$D$15,"",F251)</f>
        <v/>
      </c>
      <c r="H251" s="80" t="str">
        <f t="shared" si="58"/>
        <v/>
      </c>
      <c r="I251" s="80" t="str">
        <f t="shared" si="59"/>
        <v/>
      </c>
      <c r="J251" s="78" t="str">
        <f t="shared" si="57"/>
        <v/>
      </c>
      <c r="K251" s="78" t="str">
        <f t="shared" si="60"/>
        <v/>
      </c>
      <c r="L251" s="79" t="str">
        <f t="shared" si="61"/>
        <v/>
      </c>
      <c r="M251" s="50">
        <f t="shared" si="62"/>
        <v>38</v>
      </c>
      <c r="N251" s="50"/>
      <c r="O251" s="17" t="str">
        <f t="shared" si="67"/>
        <v/>
      </c>
      <c r="P251" s="18" t="str">
        <f t="shared" si="63"/>
        <v/>
      </c>
      <c r="Q251" s="17" t="str">
        <f>IF(P251&lt;&gt;"",VLOOKUP(P251,LISTAS!$F$6:$G$1106,2,0),"")</f>
        <v/>
      </c>
      <c r="R251" s="77" t="str">
        <f t="shared" si="64"/>
        <v/>
      </c>
      <c r="S251" s="18" t="str">
        <f t="shared" si="65"/>
        <v/>
      </c>
      <c r="T251" s="18" t="str">
        <f t="shared" si="66"/>
        <v/>
      </c>
    </row>
    <row r="252" spans="2:20" ht="18.75" customHeight="1" x14ac:dyDescent="0.25">
      <c r="B252" s="54"/>
      <c r="C252" s="16" t="str">
        <f>IF(B252="","",VLOOKUP(B252,LISTAS!$F$6:$G$1106,2,0))</f>
        <v/>
      </c>
      <c r="D252" s="76"/>
      <c r="E252" s="4"/>
      <c r="F252" s="90" t="str">
        <f t="shared" si="56"/>
        <v/>
      </c>
      <c r="G252" s="85" t="str">
        <f>IF(F252=LISTAS!$D$15,"",F252)</f>
        <v/>
      </c>
      <c r="H252" s="80" t="str">
        <f t="shared" si="58"/>
        <v/>
      </c>
      <c r="I252" s="80" t="str">
        <f t="shared" si="59"/>
        <v/>
      </c>
      <c r="J252" s="78" t="str">
        <f t="shared" si="57"/>
        <v/>
      </c>
      <c r="K252" s="78" t="str">
        <f t="shared" si="60"/>
        <v/>
      </c>
      <c r="L252" s="79" t="str">
        <f t="shared" si="61"/>
        <v/>
      </c>
      <c r="M252" s="50">
        <f t="shared" si="62"/>
        <v>39</v>
      </c>
      <c r="N252" s="50"/>
      <c r="O252" s="17" t="str">
        <f t="shared" si="67"/>
        <v/>
      </c>
      <c r="P252" s="18" t="str">
        <f t="shared" si="63"/>
        <v/>
      </c>
      <c r="Q252" s="17" t="str">
        <f>IF(P252&lt;&gt;"",VLOOKUP(P252,LISTAS!$F$6:$G$1106,2,0),"")</f>
        <v/>
      </c>
      <c r="R252" s="77" t="str">
        <f t="shared" si="64"/>
        <v/>
      </c>
      <c r="S252" s="18" t="str">
        <f t="shared" si="65"/>
        <v/>
      </c>
      <c r="T252" s="18" t="str">
        <f t="shared" si="66"/>
        <v/>
      </c>
    </row>
    <row r="253" spans="2:20" ht="18.75" customHeight="1" x14ac:dyDescent="0.25">
      <c r="B253" s="54"/>
      <c r="C253" s="16" t="str">
        <f>IF(B253="","",VLOOKUP(B253,LISTAS!$F$6:$G$1106,2,0))</f>
        <v/>
      </c>
      <c r="D253" s="76"/>
      <c r="E253" s="4"/>
      <c r="F253" s="90" t="str">
        <f t="shared" si="56"/>
        <v/>
      </c>
      <c r="G253" s="85" t="str">
        <f>IF(F253=LISTAS!$D$15,"",F253)</f>
        <v/>
      </c>
      <c r="H253" s="80" t="str">
        <f t="shared" si="58"/>
        <v/>
      </c>
      <c r="I253" s="80" t="str">
        <f t="shared" si="59"/>
        <v/>
      </c>
      <c r="J253" s="78" t="str">
        <f t="shared" si="57"/>
        <v/>
      </c>
      <c r="K253" s="78" t="str">
        <f t="shared" si="60"/>
        <v/>
      </c>
      <c r="L253" s="79" t="str">
        <f t="shared" si="61"/>
        <v/>
      </c>
      <c r="M253" s="50">
        <f t="shared" si="62"/>
        <v>40</v>
      </c>
      <c r="N253" s="50"/>
      <c r="O253" s="17" t="str">
        <f t="shared" si="67"/>
        <v/>
      </c>
      <c r="P253" s="18" t="str">
        <f t="shared" si="63"/>
        <v/>
      </c>
      <c r="Q253" s="17" t="str">
        <f>IF(P253&lt;&gt;"",VLOOKUP(P253,LISTAS!$F$6:$G$1106,2,0),"")</f>
        <v/>
      </c>
      <c r="R253" s="77" t="str">
        <f t="shared" si="64"/>
        <v/>
      </c>
      <c r="S253" s="18" t="str">
        <f t="shared" si="65"/>
        <v/>
      </c>
      <c r="T253" s="18" t="str">
        <f t="shared" si="66"/>
        <v/>
      </c>
    </row>
    <row r="254" spans="2:20" ht="18.75" customHeight="1" x14ac:dyDescent="0.25">
      <c r="B254" s="54"/>
      <c r="C254" s="16" t="str">
        <f>IF(B254="","",VLOOKUP(B254,LISTAS!$F$6:$G$1106,2,0))</f>
        <v/>
      </c>
      <c r="D254" s="76"/>
      <c r="E254" s="4"/>
      <c r="F254" s="90" t="str">
        <f t="shared" si="56"/>
        <v/>
      </c>
      <c r="G254" s="85" t="str">
        <f>IF(F254=LISTAS!$D$15,"",F254)</f>
        <v/>
      </c>
      <c r="H254" s="80" t="str">
        <f t="shared" si="58"/>
        <v/>
      </c>
      <c r="I254" s="80" t="str">
        <f t="shared" si="59"/>
        <v/>
      </c>
      <c r="J254" s="78" t="str">
        <f t="shared" si="57"/>
        <v/>
      </c>
      <c r="K254" s="78" t="str">
        <f t="shared" si="60"/>
        <v/>
      </c>
      <c r="L254" s="79" t="str">
        <f t="shared" si="61"/>
        <v/>
      </c>
      <c r="M254" s="50">
        <f t="shared" si="62"/>
        <v>41</v>
      </c>
      <c r="O254" s="17" t="str">
        <f t="shared" si="67"/>
        <v/>
      </c>
      <c r="P254" s="18" t="str">
        <f t="shared" si="63"/>
        <v/>
      </c>
      <c r="Q254" s="17" t="str">
        <f>IF(P254&lt;&gt;"",VLOOKUP(P254,LISTAS!$F$6:$G$1106,2,0),"")</f>
        <v/>
      </c>
      <c r="R254" s="77" t="str">
        <f t="shared" si="64"/>
        <v/>
      </c>
      <c r="S254" s="18" t="str">
        <f t="shared" si="65"/>
        <v/>
      </c>
      <c r="T254" s="18" t="str">
        <f t="shared" si="66"/>
        <v/>
      </c>
    </row>
    <row r="255" spans="2:20" ht="18.75" customHeight="1" x14ac:dyDescent="0.25">
      <c r="B255" s="54"/>
      <c r="C255" s="16" t="str">
        <f>IF(B255="","",VLOOKUP(B255,LISTAS!$F$6:$G$1106,2,0))</f>
        <v/>
      </c>
      <c r="D255" s="76"/>
      <c r="E255" s="4"/>
      <c r="F255" s="90" t="str">
        <f t="shared" si="56"/>
        <v/>
      </c>
      <c r="G255" s="85" t="str">
        <f>IF(F255=LISTAS!$D$15,"",F255)</f>
        <v/>
      </c>
      <c r="H255" s="80" t="str">
        <f t="shared" si="58"/>
        <v/>
      </c>
      <c r="I255" s="80" t="str">
        <f t="shared" si="59"/>
        <v/>
      </c>
      <c r="J255" s="78" t="str">
        <f t="shared" si="57"/>
        <v/>
      </c>
      <c r="K255" s="78" t="str">
        <f t="shared" si="60"/>
        <v/>
      </c>
      <c r="L255" s="79" t="str">
        <f t="shared" si="61"/>
        <v/>
      </c>
      <c r="M255" s="50">
        <f t="shared" si="62"/>
        <v>42</v>
      </c>
      <c r="O255" s="17" t="str">
        <f t="shared" si="67"/>
        <v/>
      </c>
      <c r="P255" s="18" t="str">
        <f t="shared" si="63"/>
        <v/>
      </c>
      <c r="Q255" s="17" t="str">
        <f>IF(P255&lt;&gt;"",VLOOKUP(P255,LISTAS!$F$6:$G$1106,2,0),"")</f>
        <v/>
      </c>
      <c r="R255" s="77" t="str">
        <f t="shared" si="64"/>
        <v/>
      </c>
      <c r="S255" s="18" t="str">
        <f t="shared" si="65"/>
        <v/>
      </c>
      <c r="T255" s="18" t="str">
        <f t="shared" si="66"/>
        <v/>
      </c>
    </row>
    <row r="256" spans="2:20" ht="18.75" customHeight="1" x14ac:dyDescent="0.25">
      <c r="B256" s="54"/>
      <c r="C256" s="16" t="str">
        <f>IF(B256="","",VLOOKUP(B256,LISTAS!$F$6:$G$1106,2,0))</f>
        <v/>
      </c>
      <c r="D256" s="76"/>
      <c r="E256" s="4"/>
      <c r="F256" s="90" t="str">
        <f t="shared" si="56"/>
        <v/>
      </c>
      <c r="G256" s="85" t="str">
        <f>IF(F256=LISTAS!$D$15,"",F256)</f>
        <v/>
      </c>
      <c r="H256" s="80" t="str">
        <f t="shared" si="58"/>
        <v/>
      </c>
      <c r="I256" s="80" t="str">
        <f t="shared" si="59"/>
        <v/>
      </c>
      <c r="J256" s="78" t="str">
        <f t="shared" si="57"/>
        <v/>
      </c>
      <c r="K256" s="78" t="str">
        <f t="shared" si="60"/>
        <v/>
      </c>
      <c r="L256" s="79" t="str">
        <f t="shared" si="61"/>
        <v/>
      </c>
      <c r="M256" s="50">
        <f t="shared" si="62"/>
        <v>43</v>
      </c>
      <c r="O256" s="17" t="str">
        <f t="shared" si="67"/>
        <v/>
      </c>
      <c r="P256" s="18" t="str">
        <f t="shared" si="63"/>
        <v/>
      </c>
      <c r="Q256" s="17" t="str">
        <f>IF(P256&lt;&gt;"",VLOOKUP(P256,LISTAS!$F$6:$G$1106,2,0),"")</f>
        <v/>
      </c>
      <c r="R256" s="77" t="str">
        <f t="shared" si="64"/>
        <v/>
      </c>
      <c r="S256" s="18" t="str">
        <f t="shared" si="65"/>
        <v/>
      </c>
      <c r="T256" s="18" t="str">
        <f t="shared" si="66"/>
        <v/>
      </c>
    </row>
    <row r="257" spans="2:20" ht="18.75" customHeight="1" x14ac:dyDescent="0.25">
      <c r="B257" s="54"/>
      <c r="C257" s="16" t="str">
        <f>IF(B257="","",VLOOKUP(B257,LISTAS!$F$6:$G$1106,2,0))</f>
        <v/>
      </c>
      <c r="D257" s="76"/>
      <c r="E257" s="4"/>
      <c r="F257" s="90" t="str">
        <f t="shared" si="56"/>
        <v/>
      </c>
      <c r="G257" s="85" t="str">
        <f>IF(F257=LISTAS!$D$15,"",F257)</f>
        <v/>
      </c>
      <c r="H257" s="80" t="str">
        <f t="shared" si="58"/>
        <v/>
      </c>
      <c r="I257" s="80" t="str">
        <f t="shared" si="59"/>
        <v/>
      </c>
      <c r="J257" s="78" t="str">
        <f t="shared" si="57"/>
        <v/>
      </c>
      <c r="K257" s="78" t="str">
        <f t="shared" si="60"/>
        <v/>
      </c>
      <c r="L257" s="79" t="str">
        <f t="shared" si="61"/>
        <v/>
      </c>
      <c r="M257" s="50">
        <f t="shared" si="62"/>
        <v>44</v>
      </c>
      <c r="O257" s="17" t="str">
        <f t="shared" si="67"/>
        <v/>
      </c>
      <c r="P257" s="18" t="str">
        <f t="shared" si="63"/>
        <v/>
      </c>
      <c r="Q257" s="17" t="str">
        <f>IF(P257&lt;&gt;"",VLOOKUP(P257,LISTAS!$F$6:$G$1106,2,0),"")</f>
        <v/>
      </c>
      <c r="R257" s="77" t="str">
        <f t="shared" si="64"/>
        <v/>
      </c>
      <c r="S257" s="18" t="str">
        <f t="shared" si="65"/>
        <v/>
      </c>
      <c r="T257" s="18" t="str">
        <f t="shared" si="66"/>
        <v/>
      </c>
    </row>
    <row r="258" spans="2:20" ht="18.75" customHeight="1" x14ac:dyDescent="0.25">
      <c r="B258" s="54"/>
      <c r="C258" s="16" t="str">
        <f>IF(B258="","",VLOOKUP(B258,LISTAS!$F$6:$G$1106,2,0))</f>
        <v/>
      </c>
      <c r="D258" s="76"/>
      <c r="E258" s="4"/>
      <c r="F258" s="90" t="str">
        <f t="shared" si="56"/>
        <v/>
      </c>
      <c r="G258" s="85" t="str">
        <f>IF(F258=LISTAS!$D$15,"",F258)</f>
        <v/>
      </c>
      <c r="H258" s="80" t="str">
        <f t="shared" si="58"/>
        <v/>
      </c>
      <c r="I258" s="80" t="str">
        <f t="shared" si="59"/>
        <v/>
      </c>
      <c r="J258" s="78" t="str">
        <f t="shared" si="57"/>
        <v/>
      </c>
      <c r="K258" s="78" t="str">
        <f t="shared" si="60"/>
        <v/>
      </c>
      <c r="L258" s="79" t="str">
        <f t="shared" si="61"/>
        <v/>
      </c>
      <c r="M258" s="50">
        <f t="shared" si="62"/>
        <v>45</v>
      </c>
      <c r="O258" s="17" t="str">
        <f t="shared" si="67"/>
        <v/>
      </c>
      <c r="P258" s="18" t="str">
        <f t="shared" si="63"/>
        <v/>
      </c>
      <c r="Q258" s="17" t="str">
        <f>IF(P258&lt;&gt;"",VLOOKUP(P258,LISTAS!$F$6:$G$1106,2,0),"")</f>
        <v/>
      </c>
      <c r="R258" s="77" t="str">
        <f t="shared" si="64"/>
        <v/>
      </c>
      <c r="S258" s="18" t="str">
        <f t="shared" si="65"/>
        <v/>
      </c>
      <c r="T258" s="18" t="str">
        <f t="shared" si="66"/>
        <v/>
      </c>
    </row>
    <row r="259" spans="2:20" ht="18.75" customHeight="1" x14ac:dyDescent="0.25">
      <c r="B259" s="54"/>
      <c r="C259" s="16" t="str">
        <f>IF(B259="","",VLOOKUP(B259,LISTAS!$F$6:$G$1106,2,0))</f>
        <v/>
      </c>
      <c r="D259" s="76"/>
      <c r="E259" s="4"/>
      <c r="F259" s="90" t="str">
        <f t="shared" si="56"/>
        <v/>
      </c>
      <c r="G259" s="85" t="str">
        <f>IF(F259=LISTAS!$D$15,"",F259)</f>
        <v/>
      </c>
      <c r="H259" s="80" t="str">
        <f t="shared" si="58"/>
        <v/>
      </c>
      <c r="I259" s="80" t="str">
        <f t="shared" si="59"/>
        <v/>
      </c>
      <c r="J259" s="78" t="str">
        <f t="shared" si="57"/>
        <v/>
      </c>
      <c r="K259" s="78" t="str">
        <f t="shared" si="60"/>
        <v/>
      </c>
      <c r="L259" s="79" t="str">
        <f t="shared" si="61"/>
        <v/>
      </c>
      <c r="M259" s="50">
        <f t="shared" si="62"/>
        <v>46</v>
      </c>
      <c r="O259" s="17" t="str">
        <f t="shared" si="67"/>
        <v/>
      </c>
      <c r="P259" s="18" t="str">
        <f t="shared" si="63"/>
        <v/>
      </c>
      <c r="Q259" s="17" t="str">
        <f>IF(P259&lt;&gt;"",VLOOKUP(P259,LISTAS!$F$6:$G$1106,2,0),"")</f>
        <v/>
      </c>
      <c r="R259" s="77" t="str">
        <f t="shared" si="64"/>
        <v/>
      </c>
      <c r="S259" s="18" t="str">
        <f t="shared" si="65"/>
        <v/>
      </c>
      <c r="T259" s="18" t="str">
        <f t="shared" si="66"/>
        <v/>
      </c>
    </row>
    <row r="260" spans="2:20" ht="18.75" customHeight="1" x14ac:dyDescent="0.25">
      <c r="B260" s="54"/>
      <c r="C260" s="16" t="str">
        <f>IF(B260="","",VLOOKUP(B260,LISTAS!$F$6:$G$1106,2,0))</f>
        <v/>
      </c>
      <c r="D260" s="76"/>
      <c r="E260" s="4"/>
      <c r="F260" s="90" t="str">
        <f t="shared" si="56"/>
        <v/>
      </c>
      <c r="G260" s="85" t="str">
        <f>IF(F260=LISTAS!$D$15,"",F260)</f>
        <v/>
      </c>
      <c r="H260" s="80" t="str">
        <f t="shared" si="58"/>
        <v/>
      </c>
      <c r="I260" s="80" t="str">
        <f t="shared" si="59"/>
        <v/>
      </c>
      <c r="J260" s="78" t="str">
        <f t="shared" si="57"/>
        <v/>
      </c>
      <c r="K260" s="78" t="str">
        <f t="shared" si="60"/>
        <v/>
      </c>
      <c r="L260" s="79" t="str">
        <f t="shared" si="61"/>
        <v/>
      </c>
      <c r="M260" s="50">
        <f t="shared" si="62"/>
        <v>47</v>
      </c>
      <c r="O260" s="17" t="str">
        <f t="shared" si="67"/>
        <v/>
      </c>
      <c r="P260" s="18" t="str">
        <f t="shared" si="63"/>
        <v/>
      </c>
      <c r="Q260" s="17" t="str">
        <f>IF(P260&lt;&gt;"",VLOOKUP(P260,LISTAS!$F$6:$G$1106,2,0),"")</f>
        <v/>
      </c>
      <c r="R260" s="77" t="str">
        <f t="shared" si="64"/>
        <v/>
      </c>
      <c r="S260" s="18" t="str">
        <f t="shared" si="65"/>
        <v/>
      </c>
      <c r="T260" s="18" t="str">
        <f t="shared" si="66"/>
        <v/>
      </c>
    </row>
    <row r="261" spans="2:20" ht="18.75" customHeight="1" x14ac:dyDescent="0.25">
      <c r="B261" s="54"/>
      <c r="C261" s="16" t="str">
        <f>IF(B261="","",VLOOKUP(B261,LISTAS!$F$6:$G$1106,2,0))</f>
        <v/>
      </c>
      <c r="D261" s="76"/>
      <c r="E261" s="4"/>
      <c r="F261" s="90" t="str">
        <f t="shared" si="56"/>
        <v/>
      </c>
      <c r="G261" s="85" t="str">
        <f>IF(F261=LISTAS!$D$15,"",F261)</f>
        <v/>
      </c>
      <c r="H261" s="80" t="str">
        <f t="shared" si="58"/>
        <v/>
      </c>
      <c r="I261" s="80" t="str">
        <f t="shared" si="59"/>
        <v/>
      </c>
      <c r="J261" s="78" t="str">
        <f t="shared" si="57"/>
        <v/>
      </c>
      <c r="K261" s="78" t="str">
        <f t="shared" si="60"/>
        <v/>
      </c>
      <c r="L261" s="79" t="str">
        <f t="shared" si="61"/>
        <v/>
      </c>
      <c r="M261" s="50">
        <f t="shared" si="62"/>
        <v>48</v>
      </c>
      <c r="O261" s="17" t="str">
        <f t="shared" si="67"/>
        <v/>
      </c>
      <c r="P261" s="18" t="str">
        <f t="shared" si="63"/>
        <v/>
      </c>
      <c r="Q261" s="17" t="str">
        <f>IF(P261&lt;&gt;"",VLOOKUP(P261,LISTAS!$F$6:$G$1106,2,0),"")</f>
        <v/>
      </c>
      <c r="R261" s="77" t="str">
        <f t="shared" si="64"/>
        <v/>
      </c>
      <c r="S261" s="18" t="str">
        <f t="shared" si="65"/>
        <v/>
      </c>
      <c r="T261" s="18" t="str">
        <f t="shared" si="66"/>
        <v/>
      </c>
    </row>
    <row r="262" spans="2:20" ht="18.75" customHeight="1" x14ac:dyDescent="0.25">
      <c r="B262" s="54"/>
      <c r="C262" s="16" t="str">
        <f>IF(B262="","",VLOOKUP(B262,LISTAS!$F$6:$G$1106,2,0))</f>
        <v/>
      </c>
      <c r="D262" s="76"/>
      <c r="E262" s="4"/>
      <c r="F262" s="90" t="str">
        <f t="shared" si="56"/>
        <v/>
      </c>
      <c r="G262" s="85" t="str">
        <f>IF(F262=LISTAS!$D$15,"",F262)</f>
        <v/>
      </c>
      <c r="H262" s="80" t="str">
        <f t="shared" si="58"/>
        <v/>
      </c>
      <c r="I262" s="80" t="str">
        <f t="shared" si="59"/>
        <v/>
      </c>
      <c r="J262" s="78" t="str">
        <f t="shared" si="57"/>
        <v/>
      </c>
      <c r="K262" s="78" t="str">
        <f t="shared" si="60"/>
        <v/>
      </c>
      <c r="L262" s="79" t="str">
        <f t="shared" si="61"/>
        <v/>
      </c>
      <c r="M262" s="50">
        <f t="shared" si="62"/>
        <v>49</v>
      </c>
      <c r="O262" s="17" t="str">
        <f t="shared" si="67"/>
        <v/>
      </c>
      <c r="P262" s="18" t="str">
        <f t="shared" si="63"/>
        <v/>
      </c>
      <c r="Q262" s="17" t="str">
        <f>IF(P262&lt;&gt;"",VLOOKUP(P262,LISTAS!$F$6:$G$1106,2,0),"")</f>
        <v/>
      </c>
      <c r="R262" s="77" t="str">
        <f t="shared" si="64"/>
        <v/>
      </c>
      <c r="S262" s="18" t="str">
        <f t="shared" si="65"/>
        <v/>
      </c>
      <c r="T262" s="18" t="str">
        <f t="shared" si="66"/>
        <v/>
      </c>
    </row>
    <row r="263" spans="2:20" ht="18.75" customHeight="1" x14ac:dyDescent="0.25">
      <c r="B263" s="54"/>
      <c r="C263" s="16" t="str">
        <f>IF(B263="","",VLOOKUP(B263,LISTAS!$F$6:$G$1106,2,0))</f>
        <v/>
      </c>
      <c r="D263" s="76"/>
      <c r="E263" s="4"/>
      <c r="F263" s="90" t="str">
        <f t="shared" si="56"/>
        <v/>
      </c>
      <c r="G263" s="85" t="str">
        <f>IF(F263=LISTAS!$D$15,"",F263)</f>
        <v/>
      </c>
      <c r="H263" s="80" t="str">
        <f t="shared" si="58"/>
        <v/>
      </c>
      <c r="I263" s="80" t="str">
        <f t="shared" si="59"/>
        <v/>
      </c>
      <c r="J263" s="78" t="str">
        <f t="shared" si="57"/>
        <v/>
      </c>
      <c r="K263" s="78" t="str">
        <f t="shared" si="60"/>
        <v/>
      </c>
      <c r="L263" s="79" t="str">
        <f t="shared" si="61"/>
        <v/>
      </c>
      <c r="M263" s="50">
        <f t="shared" si="62"/>
        <v>50</v>
      </c>
      <c r="O263" s="17" t="str">
        <f t="shared" si="67"/>
        <v/>
      </c>
      <c r="P263" s="18" t="str">
        <f t="shared" si="63"/>
        <v/>
      </c>
      <c r="Q263" s="17" t="str">
        <f>IF(P263&lt;&gt;"",VLOOKUP(P263,LISTAS!$F$6:$G$1106,2,0),"")</f>
        <v/>
      </c>
      <c r="R263" s="77" t="str">
        <f t="shared" si="64"/>
        <v/>
      </c>
      <c r="S263" s="18" t="str">
        <f t="shared" si="65"/>
        <v/>
      </c>
      <c r="T263" s="18" t="str">
        <f t="shared" si="66"/>
        <v/>
      </c>
    </row>
    <row r="264" spans="2:20" ht="18.75" customHeight="1" x14ac:dyDescent="0.25">
      <c r="B264" s="54"/>
      <c r="C264" s="16" t="str">
        <f>IF(B264="","",VLOOKUP(B264,LISTAS!$F$6:$G$1106,2,0))</f>
        <v/>
      </c>
      <c r="D264" s="76"/>
      <c r="E264" s="4"/>
      <c r="F264" s="90" t="str">
        <f t="shared" si="56"/>
        <v/>
      </c>
      <c r="G264" s="85" t="str">
        <f>IF(F264=LISTAS!$D$15,"",F264)</f>
        <v/>
      </c>
      <c r="H264" s="80" t="str">
        <f t="shared" si="58"/>
        <v/>
      </c>
      <c r="I264" s="80" t="str">
        <f t="shared" si="59"/>
        <v/>
      </c>
      <c r="J264" s="78" t="str">
        <f t="shared" si="57"/>
        <v/>
      </c>
      <c r="K264" s="78" t="str">
        <f t="shared" si="60"/>
        <v/>
      </c>
      <c r="L264" s="79" t="str">
        <f t="shared" si="61"/>
        <v/>
      </c>
      <c r="M264" s="50">
        <f t="shared" si="62"/>
        <v>51</v>
      </c>
      <c r="O264" s="17" t="str">
        <f t="shared" si="67"/>
        <v/>
      </c>
      <c r="P264" s="18" t="str">
        <f t="shared" si="63"/>
        <v/>
      </c>
      <c r="Q264" s="17" t="str">
        <f>IF(P264&lt;&gt;"",VLOOKUP(P264,LISTAS!$F$6:$G$1106,2,0),"")</f>
        <v/>
      </c>
      <c r="R264" s="77" t="str">
        <f t="shared" si="64"/>
        <v/>
      </c>
      <c r="S264" s="18" t="str">
        <f t="shared" si="65"/>
        <v/>
      </c>
      <c r="T264" s="18" t="str">
        <f t="shared" si="66"/>
        <v/>
      </c>
    </row>
    <row r="265" spans="2:20" ht="18.75" customHeight="1" x14ac:dyDescent="0.25">
      <c r="B265" s="54"/>
      <c r="C265" s="16" t="str">
        <f>IF(B265="","",VLOOKUP(B265,LISTAS!$F$6:$G$1106,2,0))</f>
        <v/>
      </c>
      <c r="D265" s="76"/>
      <c r="E265" s="4"/>
      <c r="F265" s="90" t="str">
        <f t="shared" si="56"/>
        <v/>
      </c>
      <c r="G265" s="85" t="str">
        <f>IF(F265=LISTAS!$D$15,"",F265)</f>
        <v/>
      </c>
      <c r="H265" s="80" t="str">
        <f t="shared" si="58"/>
        <v/>
      </c>
      <c r="I265" s="80" t="str">
        <f t="shared" si="59"/>
        <v/>
      </c>
      <c r="J265" s="78" t="str">
        <f t="shared" si="57"/>
        <v/>
      </c>
      <c r="K265" s="78" t="str">
        <f t="shared" si="60"/>
        <v/>
      </c>
      <c r="L265" s="79" t="str">
        <f t="shared" si="61"/>
        <v/>
      </c>
      <c r="M265" s="50">
        <f t="shared" si="62"/>
        <v>52</v>
      </c>
      <c r="O265" s="17" t="str">
        <f t="shared" si="67"/>
        <v/>
      </c>
      <c r="P265" s="18" t="str">
        <f t="shared" si="63"/>
        <v/>
      </c>
      <c r="Q265" s="17" t="str">
        <f>IF(P265&lt;&gt;"",VLOOKUP(P265,LISTAS!$F$6:$G$1106,2,0),"")</f>
        <v/>
      </c>
      <c r="R265" s="77" t="str">
        <f t="shared" si="64"/>
        <v/>
      </c>
      <c r="S265" s="18" t="str">
        <f t="shared" si="65"/>
        <v/>
      </c>
      <c r="T265" s="18" t="str">
        <f t="shared" si="66"/>
        <v/>
      </c>
    </row>
    <row r="266" spans="2:20" ht="18.75" customHeight="1" x14ac:dyDescent="0.25">
      <c r="B266" s="54"/>
      <c r="C266" s="16" t="str">
        <f>IF(B266="","",VLOOKUP(B266,LISTAS!$F$6:$G$1106,2,0))</f>
        <v/>
      </c>
      <c r="D266" s="76"/>
      <c r="E266" s="4"/>
      <c r="F266" s="90" t="str">
        <f t="shared" si="56"/>
        <v/>
      </c>
      <c r="G266" s="85" t="str">
        <f>IF(F266=LISTAS!$D$15,"",F266)</f>
        <v/>
      </c>
      <c r="H266" s="80" t="str">
        <f t="shared" si="58"/>
        <v/>
      </c>
      <c r="I266" s="80" t="str">
        <f t="shared" si="59"/>
        <v/>
      </c>
      <c r="J266" s="78" t="str">
        <f t="shared" si="57"/>
        <v/>
      </c>
      <c r="K266" s="78" t="str">
        <f t="shared" si="60"/>
        <v/>
      </c>
      <c r="L266" s="79" t="str">
        <f t="shared" si="61"/>
        <v/>
      </c>
      <c r="M266" s="50">
        <f t="shared" si="62"/>
        <v>53</v>
      </c>
      <c r="O266" s="17" t="str">
        <f t="shared" si="67"/>
        <v/>
      </c>
      <c r="P266" s="18" t="str">
        <f t="shared" si="63"/>
        <v/>
      </c>
      <c r="Q266" s="17" t="str">
        <f>IF(P266&lt;&gt;"",VLOOKUP(P266,LISTAS!$F$6:$G$1106,2,0),"")</f>
        <v/>
      </c>
      <c r="R266" s="77" t="str">
        <f t="shared" si="64"/>
        <v/>
      </c>
      <c r="S266" s="18" t="str">
        <f t="shared" si="65"/>
        <v/>
      </c>
      <c r="T266" s="18" t="str">
        <f t="shared" si="66"/>
        <v/>
      </c>
    </row>
    <row r="267" spans="2:20" ht="18.75" customHeight="1" x14ac:dyDescent="0.25">
      <c r="B267" s="54"/>
      <c r="C267" s="16" t="str">
        <f>IF(B267="","",VLOOKUP(B267,LISTAS!$F$6:$G$1106,2,0))</f>
        <v/>
      </c>
      <c r="D267" s="76"/>
      <c r="E267" s="4"/>
      <c r="F267" s="90" t="str">
        <f t="shared" si="56"/>
        <v/>
      </c>
      <c r="G267" s="85" t="str">
        <f>IF(F267=LISTAS!$D$15,"",F267)</f>
        <v/>
      </c>
      <c r="H267" s="80" t="str">
        <f t="shared" si="58"/>
        <v/>
      </c>
      <c r="I267" s="80" t="str">
        <f t="shared" si="59"/>
        <v/>
      </c>
      <c r="J267" s="78" t="str">
        <f t="shared" si="57"/>
        <v/>
      </c>
      <c r="K267" s="78" t="str">
        <f t="shared" si="60"/>
        <v/>
      </c>
      <c r="L267" s="79" t="str">
        <f t="shared" si="61"/>
        <v/>
      </c>
      <c r="M267" s="50">
        <f t="shared" si="62"/>
        <v>54</v>
      </c>
      <c r="O267" s="17" t="str">
        <f t="shared" si="67"/>
        <v/>
      </c>
      <c r="P267" s="18" t="str">
        <f t="shared" si="63"/>
        <v/>
      </c>
      <c r="Q267" s="17" t="str">
        <f>IF(P267&lt;&gt;"",VLOOKUP(P267,LISTAS!$F$6:$G$1106,2,0),"")</f>
        <v/>
      </c>
      <c r="R267" s="77" t="str">
        <f t="shared" si="64"/>
        <v/>
      </c>
      <c r="S267" s="18" t="str">
        <f t="shared" si="65"/>
        <v/>
      </c>
      <c r="T267" s="18" t="str">
        <f t="shared" si="66"/>
        <v/>
      </c>
    </row>
    <row r="268" spans="2:20" ht="18.75" customHeight="1" x14ac:dyDescent="0.25">
      <c r="B268" s="54"/>
      <c r="C268" s="16" t="str">
        <f>IF(B268="","",VLOOKUP(B268,LISTAS!$F$6:$G$1106,2,0))</f>
        <v/>
      </c>
      <c r="D268" s="76"/>
      <c r="E268" s="4"/>
      <c r="F268" s="90" t="str">
        <f t="shared" si="56"/>
        <v/>
      </c>
      <c r="G268" s="85" t="str">
        <f>IF(F268=LISTAS!$D$15,"",F268)</f>
        <v/>
      </c>
      <c r="H268" s="80" t="str">
        <f t="shared" si="58"/>
        <v/>
      </c>
      <c r="I268" s="80" t="str">
        <f t="shared" si="59"/>
        <v/>
      </c>
      <c r="J268" s="78" t="str">
        <f t="shared" si="57"/>
        <v/>
      </c>
      <c r="K268" s="78" t="str">
        <f t="shared" si="60"/>
        <v/>
      </c>
      <c r="L268" s="79" t="str">
        <f t="shared" si="61"/>
        <v/>
      </c>
      <c r="M268" s="50">
        <f t="shared" si="62"/>
        <v>55</v>
      </c>
      <c r="O268" s="17" t="str">
        <f t="shared" si="67"/>
        <v/>
      </c>
      <c r="P268" s="18" t="str">
        <f t="shared" si="63"/>
        <v/>
      </c>
      <c r="Q268" s="17" t="str">
        <f>IF(P268&lt;&gt;"",VLOOKUP(P268,LISTAS!$F$6:$G$1106,2,0),"")</f>
        <v/>
      </c>
      <c r="R268" s="77" t="str">
        <f t="shared" si="64"/>
        <v/>
      </c>
      <c r="S268" s="18" t="str">
        <f t="shared" si="65"/>
        <v/>
      </c>
      <c r="T268" s="18" t="str">
        <f t="shared" si="66"/>
        <v/>
      </c>
    </row>
    <row r="269" spans="2:20" ht="18.75" customHeight="1" x14ac:dyDescent="0.25">
      <c r="B269" s="54"/>
      <c r="C269" s="16" t="str">
        <f>IF(B269="","",VLOOKUP(B269,LISTAS!$F$6:$G$1106,2,0))</f>
        <v/>
      </c>
      <c r="D269" s="76"/>
      <c r="E269" s="4"/>
      <c r="F269" s="90" t="str">
        <f t="shared" si="56"/>
        <v/>
      </c>
      <c r="G269" s="85" t="str">
        <f>IF(F269=LISTAS!$D$15,"",F269)</f>
        <v/>
      </c>
      <c r="H269" s="80" t="str">
        <f t="shared" si="58"/>
        <v/>
      </c>
      <c r="I269" s="80" t="str">
        <f t="shared" si="59"/>
        <v/>
      </c>
      <c r="J269" s="78" t="str">
        <f t="shared" si="57"/>
        <v/>
      </c>
      <c r="K269" s="78" t="str">
        <f t="shared" si="60"/>
        <v/>
      </c>
      <c r="L269" s="79" t="str">
        <f t="shared" si="61"/>
        <v/>
      </c>
      <c r="M269" s="50">
        <f t="shared" si="62"/>
        <v>56</v>
      </c>
      <c r="O269" s="17" t="str">
        <f t="shared" si="67"/>
        <v/>
      </c>
      <c r="P269" s="18" t="str">
        <f t="shared" si="63"/>
        <v/>
      </c>
      <c r="Q269" s="17" t="str">
        <f>IF(P269&lt;&gt;"",VLOOKUP(P269,LISTAS!$F$6:$G$1106,2,0),"")</f>
        <v/>
      </c>
      <c r="R269" s="77" t="str">
        <f t="shared" si="64"/>
        <v/>
      </c>
      <c r="S269" s="18" t="str">
        <f t="shared" si="65"/>
        <v/>
      </c>
      <c r="T269" s="18" t="str">
        <f t="shared" si="66"/>
        <v/>
      </c>
    </row>
    <row r="270" spans="2:20" ht="18.75" customHeight="1" x14ac:dyDescent="0.25">
      <c r="B270" s="54"/>
      <c r="C270" s="16" t="str">
        <f>IF(B270="","",VLOOKUP(B270,LISTAS!$F$6:$G$1106,2,0))</f>
        <v/>
      </c>
      <c r="D270" s="76"/>
      <c r="E270" s="4"/>
      <c r="F270" s="90" t="str">
        <f t="shared" si="56"/>
        <v/>
      </c>
      <c r="G270" s="85" t="str">
        <f>IF(F270=LISTAS!$D$15,"",F270)</f>
        <v/>
      </c>
      <c r="H270" s="80" t="str">
        <f t="shared" si="58"/>
        <v/>
      </c>
      <c r="I270" s="80" t="str">
        <f t="shared" si="59"/>
        <v/>
      </c>
      <c r="J270" s="78" t="str">
        <f t="shared" si="57"/>
        <v/>
      </c>
      <c r="K270" s="78" t="str">
        <f t="shared" si="60"/>
        <v/>
      </c>
      <c r="L270" s="79" t="str">
        <f t="shared" si="61"/>
        <v/>
      </c>
      <c r="M270" s="50">
        <f t="shared" si="62"/>
        <v>57</v>
      </c>
      <c r="O270" s="17" t="str">
        <f t="shared" si="67"/>
        <v/>
      </c>
      <c r="P270" s="18" t="str">
        <f t="shared" si="63"/>
        <v/>
      </c>
      <c r="Q270" s="17" t="str">
        <f>IF(P270&lt;&gt;"",VLOOKUP(P270,LISTAS!$F$6:$G$1106,2,0),"")</f>
        <v/>
      </c>
      <c r="R270" s="77" t="str">
        <f t="shared" si="64"/>
        <v/>
      </c>
      <c r="S270" s="18" t="str">
        <f t="shared" si="65"/>
        <v/>
      </c>
      <c r="T270" s="18" t="str">
        <f t="shared" si="66"/>
        <v/>
      </c>
    </row>
    <row r="271" spans="2:20" ht="18.75" customHeight="1" x14ac:dyDescent="0.25">
      <c r="B271" s="54"/>
      <c r="C271" s="16" t="str">
        <f>IF(B271="","",VLOOKUP(B271,LISTAS!$F$6:$G$1106,2,0))</f>
        <v/>
      </c>
      <c r="D271" s="76"/>
      <c r="E271" s="4"/>
      <c r="F271" s="90" t="str">
        <f t="shared" si="56"/>
        <v/>
      </c>
      <c r="G271" s="85" t="str">
        <f>IF(F271=LISTAS!$D$15,"",F271)</f>
        <v/>
      </c>
      <c r="H271" s="80" t="str">
        <f t="shared" si="58"/>
        <v/>
      </c>
      <c r="I271" s="80" t="str">
        <f t="shared" si="59"/>
        <v/>
      </c>
      <c r="J271" s="78" t="str">
        <f t="shared" si="57"/>
        <v/>
      </c>
      <c r="K271" s="78" t="str">
        <f t="shared" si="60"/>
        <v/>
      </c>
      <c r="L271" s="79" t="str">
        <f t="shared" si="61"/>
        <v/>
      </c>
      <c r="M271" s="50">
        <f t="shared" si="62"/>
        <v>58</v>
      </c>
      <c r="O271" s="17" t="str">
        <f t="shared" si="67"/>
        <v/>
      </c>
      <c r="P271" s="18" t="str">
        <f t="shared" si="63"/>
        <v/>
      </c>
      <c r="Q271" s="17" t="str">
        <f>IF(P271&lt;&gt;"",VLOOKUP(P271,LISTAS!$F$6:$G$1106,2,0),"")</f>
        <v/>
      </c>
      <c r="R271" s="77" t="str">
        <f t="shared" si="64"/>
        <v/>
      </c>
      <c r="S271" s="18" t="str">
        <f t="shared" si="65"/>
        <v/>
      </c>
      <c r="T271" s="18" t="str">
        <f t="shared" si="66"/>
        <v/>
      </c>
    </row>
    <row r="272" spans="2:20" ht="18.75" customHeight="1" x14ac:dyDescent="0.25">
      <c r="B272" s="54"/>
      <c r="C272" s="16" t="str">
        <f>IF(B272="","",VLOOKUP(B272,LISTAS!$F$6:$G$1106,2,0))</f>
        <v/>
      </c>
      <c r="D272" s="76"/>
      <c r="E272" s="4"/>
      <c r="F272" s="90" t="str">
        <f t="shared" si="56"/>
        <v/>
      </c>
      <c r="G272" s="85" t="str">
        <f>IF(F272=LISTAS!$D$15,"",F272)</f>
        <v/>
      </c>
      <c r="H272" s="80" t="str">
        <f t="shared" si="58"/>
        <v/>
      </c>
      <c r="I272" s="80" t="str">
        <f t="shared" si="59"/>
        <v/>
      </c>
      <c r="J272" s="78" t="str">
        <f t="shared" si="57"/>
        <v/>
      </c>
      <c r="K272" s="78" t="str">
        <f t="shared" si="60"/>
        <v/>
      </c>
      <c r="L272" s="79" t="str">
        <f t="shared" si="61"/>
        <v/>
      </c>
      <c r="M272" s="50">
        <f t="shared" si="62"/>
        <v>59</v>
      </c>
      <c r="O272" s="17" t="str">
        <f t="shared" si="67"/>
        <v/>
      </c>
      <c r="P272" s="18" t="str">
        <f t="shared" si="63"/>
        <v/>
      </c>
      <c r="Q272" s="17" t="str">
        <f>IF(P272&lt;&gt;"",VLOOKUP(P272,LISTAS!$F$6:$G$1106,2,0),"")</f>
        <v/>
      </c>
      <c r="R272" s="77" t="str">
        <f t="shared" si="64"/>
        <v/>
      </c>
      <c r="S272" s="18" t="str">
        <f t="shared" si="65"/>
        <v/>
      </c>
      <c r="T272" s="18" t="str">
        <f t="shared" si="66"/>
        <v/>
      </c>
    </row>
    <row r="273" spans="2:20" ht="18.75" customHeight="1" x14ac:dyDescent="0.25">
      <c r="B273" s="54"/>
      <c r="C273" s="16" t="str">
        <f>IF(B273="","",VLOOKUP(B273,LISTAS!$F$6:$G$1106,2,0))</f>
        <v/>
      </c>
      <c r="D273" s="76"/>
      <c r="E273" s="4"/>
      <c r="F273" s="90" t="str">
        <f t="shared" si="56"/>
        <v/>
      </c>
      <c r="G273" s="85" t="str">
        <f>IF(F273=LISTAS!$D$15,"",F273)</f>
        <v/>
      </c>
      <c r="H273" s="80" t="str">
        <f t="shared" si="58"/>
        <v/>
      </c>
      <c r="I273" s="80" t="str">
        <f t="shared" si="59"/>
        <v/>
      </c>
      <c r="J273" s="78" t="str">
        <f t="shared" si="57"/>
        <v/>
      </c>
      <c r="K273" s="78" t="str">
        <f t="shared" si="60"/>
        <v/>
      </c>
      <c r="L273" s="79" t="str">
        <f t="shared" si="61"/>
        <v/>
      </c>
      <c r="M273" s="50">
        <f t="shared" si="62"/>
        <v>60</v>
      </c>
      <c r="O273" s="17" t="str">
        <f t="shared" si="67"/>
        <v/>
      </c>
      <c r="P273" s="18" t="str">
        <f t="shared" si="63"/>
        <v/>
      </c>
      <c r="Q273" s="17" t="str">
        <f>IF(P273&lt;&gt;"",VLOOKUP(P273,LISTAS!$F$6:$G$1106,2,0),"")</f>
        <v/>
      </c>
      <c r="R273" s="77" t="str">
        <f t="shared" si="64"/>
        <v/>
      </c>
      <c r="S273" s="18" t="str">
        <f t="shared" si="65"/>
        <v/>
      </c>
      <c r="T273" s="18" t="str">
        <f t="shared" si="66"/>
        <v/>
      </c>
    </row>
    <row r="274" spans="2:20" ht="18.75" customHeight="1" x14ac:dyDescent="0.25">
      <c r="B274" s="54"/>
      <c r="C274" s="16" t="str">
        <f>IF(B274="","",VLOOKUP(B274,LISTAS!$F$6:$G$1106,2,0))</f>
        <v/>
      </c>
      <c r="D274" s="76"/>
      <c r="E274" s="4"/>
      <c r="F274" s="90" t="str">
        <f t="shared" si="56"/>
        <v/>
      </c>
      <c r="G274" s="85" t="str">
        <f>IF(F274=LISTAS!$D$15,"",F274)</f>
        <v/>
      </c>
      <c r="H274" s="80" t="str">
        <f t="shared" si="58"/>
        <v/>
      </c>
      <c r="I274" s="80" t="str">
        <f t="shared" si="59"/>
        <v/>
      </c>
      <c r="J274" s="78" t="str">
        <f t="shared" si="57"/>
        <v/>
      </c>
      <c r="K274" s="78" t="str">
        <f t="shared" si="60"/>
        <v/>
      </c>
      <c r="L274" s="79" t="str">
        <f t="shared" si="61"/>
        <v/>
      </c>
      <c r="M274" s="50">
        <f t="shared" si="62"/>
        <v>61</v>
      </c>
      <c r="O274" s="17" t="str">
        <f t="shared" si="67"/>
        <v/>
      </c>
      <c r="P274" s="18" t="str">
        <f t="shared" si="63"/>
        <v/>
      </c>
      <c r="Q274" s="17" t="str">
        <f>IF(P274&lt;&gt;"",VLOOKUP(P274,LISTAS!$F$6:$G$1106,2,0),"")</f>
        <v/>
      </c>
      <c r="R274" s="77" t="str">
        <f t="shared" si="64"/>
        <v/>
      </c>
      <c r="S274" s="18" t="str">
        <f t="shared" si="65"/>
        <v/>
      </c>
      <c r="T274" s="18" t="str">
        <f t="shared" si="66"/>
        <v/>
      </c>
    </row>
    <row r="275" spans="2:20" ht="18.75" customHeight="1" x14ac:dyDescent="0.25">
      <c r="B275" s="54"/>
      <c r="C275" s="16" t="str">
        <f>IF(B275="","",VLOOKUP(B275,LISTAS!$F$6:$G$1106,2,0))</f>
        <v/>
      </c>
      <c r="D275" s="76"/>
      <c r="E275" s="4"/>
      <c r="F275" s="90" t="str">
        <f t="shared" si="56"/>
        <v/>
      </c>
      <c r="G275" s="85" t="str">
        <f>IF(F275=LISTAS!$D$15,"",F275)</f>
        <v/>
      </c>
      <c r="H275" s="80" t="str">
        <f t="shared" si="58"/>
        <v/>
      </c>
      <c r="I275" s="80" t="str">
        <f t="shared" si="59"/>
        <v/>
      </c>
      <c r="J275" s="78" t="str">
        <f t="shared" si="57"/>
        <v/>
      </c>
      <c r="K275" s="78" t="str">
        <f t="shared" si="60"/>
        <v/>
      </c>
      <c r="L275" s="79" t="str">
        <f t="shared" si="61"/>
        <v/>
      </c>
      <c r="M275" s="50">
        <f t="shared" si="62"/>
        <v>62</v>
      </c>
      <c r="O275" s="17" t="str">
        <f t="shared" si="67"/>
        <v/>
      </c>
      <c r="P275" s="18" t="str">
        <f t="shared" si="63"/>
        <v/>
      </c>
      <c r="Q275" s="17" t="str">
        <f>IF(P275&lt;&gt;"",VLOOKUP(P275,LISTAS!$F$6:$G$1106,2,0),"")</f>
        <v/>
      </c>
      <c r="R275" s="77" t="str">
        <f t="shared" si="64"/>
        <v/>
      </c>
      <c r="S275" s="18" t="str">
        <f t="shared" si="65"/>
        <v/>
      </c>
      <c r="T275" s="18" t="str">
        <f t="shared" si="66"/>
        <v/>
      </c>
    </row>
    <row r="276" spans="2:20" ht="18.75" customHeight="1" x14ac:dyDescent="0.25">
      <c r="B276" s="54"/>
      <c r="C276" s="16" t="str">
        <f>IF(B276="","",VLOOKUP(B276,LISTAS!$F$6:$G$1106,2,0))</f>
        <v/>
      </c>
      <c r="D276" s="76"/>
      <c r="E276" s="4"/>
      <c r="F276" s="90" t="str">
        <f t="shared" si="56"/>
        <v/>
      </c>
      <c r="G276" s="85" t="str">
        <f>IF(F276=LISTAS!$D$15,"",F276)</f>
        <v/>
      </c>
      <c r="H276" s="80" t="str">
        <f t="shared" si="58"/>
        <v/>
      </c>
      <c r="I276" s="80" t="str">
        <f t="shared" si="59"/>
        <v/>
      </c>
      <c r="J276" s="78" t="str">
        <f t="shared" si="57"/>
        <v/>
      </c>
      <c r="K276" s="78" t="str">
        <f t="shared" si="60"/>
        <v/>
      </c>
      <c r="L276" s="79" t="str">
        <f t="shared" si="61"/>
        <v/>
      </c>
      <c r="M276" s="50">
        <f t="shared" si="62"/>
        <v>63</v>
      </c>
      <c r="O276" s="17" t="str">
        <f t="shared" si="67"/>
        <v/>
      </c>
      <c r="P276" s="18" t="str">
        <f t="shared" si="63"/>
        <v/>
      </c>
      <c r="Q276" s="17" t="str">
        <f>IF(P276&lt;&gt;"",VLOOKUP(P276,LISTAS!$F$6:$G$1106,2,0),"")</f>
        <v/>
      </c>
      <c r="R276" s="77" t="str">
        <f t="shared" si="64"/>
        <v/>
      </c>
      <c r="S276" s="18" t="str">
        <f t="shared" si="65"/>
        <v/>
      </c>
      <c r="T276" s="18" t="str">
        <f t="shared" si="66"/>
        <v/>
      </c>
    </row>
    <row r="277" spans="2:20" ht="18.75" customHeight="1" x14ac:dyDescent="0.25">
      <c r="B277" s="54"/>
      <c r="C277" s="16" t="str">
        <f>IF(B277="","",VLOOKUP(B277,LISTAS!$F$6:$G$1106,2,0))</f>
        <v/>
      </c>
      <c r="D277" s="76"/>
      <c r="E277" s="4"/>
      <c r="F277" s="90" t="str">
        <f t="shared" si="56"/>
        <v/>
      </c>
      <c r="G277" s="85" t="str">
        <f>IF(F277=LISTAS!$D$15,"",F277)</f>
        <v/>
      </c>
      <c r="H277" s="80" t="str">
        <f t="shared" si="58"/>
        <v/>
      </c>
      <c r="I277" s="80" t="str">
        <f t="shared" si="59"/>
        <v/>
      </c>
      <c r="J277" s="78" t="str">
        <f t="shared" si="57"/>
        <v/>
      </c>
      <c r="K277" s="78" t="str">
        <f t="shared" si="60"/>
        <v/>
      </c>
      <c r="L277" s="79" t="str">
        <f t="shared" si="61"/>
        <v/>
      </c>
      <c r="M277" s="50">
        <f t="shared" si="62"/>
        <v>64</v>
      </c>
      <c r="O277" s="17" t="str">
        <f t="shared" si="67"/>
        <v/>
      </c>
      <c r="P277" s="18" t="str">
        <f t="shared" si="63"/>
        <v/>
      </c>
      <c r="Q277" s="17" t="str">
        <f>IF(P277&lt;&gt;"",VLOOKUP(P277,LISTAS!$F$6:$G$1106,2,0),"")</f>
        <v/>
      </c>
      <c r="R277" s="77" t="str">
        <f t="shared" si="64"/>
        <v/>
      </c>
      <c r="S277" s="18" t="str">
        <f t="shared" si="65"/>
        <v/>
      </c>
      <c r="T277" s="18" t="str">
        <f t="shared" si="66"/>
        <v/>
      </c>
    </row>
    <row r="278" spans="2:20" ht="18.75" customHeight="1" x14ac:dyDescent="0.25">
      <c r="B278" s="54"/>
      <c r="C278" s="16" t="str">
        <f>IF(B278="","",VLOOKUP(B278,LISTAS!$F$6:$G$1106,2,0))</f>
        <v/>
      </c>
      <c r="D278" s="76"/>
      <c r="E278" s="4"/>
      <c r="F278" s="90" t="str">
        <f t="shared" ref="F278:F341" si="68">IF(D278="","",D278+(ROW(D278)/1000))</f>
        <v/>
      </c>
      <c r="G278" s="85" t="str">
        <f>IF(F278=LISTAS!$D$15,"",F278)</f>
        <v/>
      </c>
      <c r="H278" s="80" t="str">
        <f t="shared" si="58"/>
        <v/>
      </c>
      <c r="I278" s="80" t="str">
        <f t="shared" si="59"/>
        <v/>
      </c>
      <c r="J278" s="78" t="str">
        <f t="shared" ref="J278:J341" si="69">IF($K278="","",D278)</f>
        <v/>
      </c>
      <c r="K278" s="78" t="str">
        <f t="shared" si="60"/>
        <v/>
      </c>
      <c r="L278" s="79" t="str">
        <f t="shared" si="61"/>
        <v/>
      </c>
      <c r="M278" s="50">
        <f t="shared" si="62"/>
        <v>65</v>
      </c>
      <c r="O278" s="17" t="str">
        <f t="shared" si="67"/>
        <v/>
      </c>
      <c r="P278" s="18" t="str">
        <f t="shared" si="63"/>
        <v/>
      </c>
      <c r="Q278" s="17" t="str">
        <f>IF(P278&lt;&gt;"",VLOOKUP(P278,LISTAS!$F$6:$G$1106,2,0),"")</f>
        <v/>
      </c>
      <c r="R278" s="77" t="str">
        <f t="shared" si="64"/>
        <v/>
      </c>
      <c r="S278" s="18" t="str">
        <f t="shared" si="65"/>
        <v/>
      </c>
      <c r="T278" s="18" t="str">
        <f t="shared" si="66"/>
        <v/>
      </c>
    </row>
    <row r="279" spans="2:20" ht="18.75" customHeight="1" x14ac:dyDescent="0.25">
      <c r="B279" s="54"/>
      <c r="C279" s="16" t="str">
        <f>IF(B279="","",VLOOKUP(B279,LISTAS!$F$6:$G$1106,2,0))</f>
        <v/>
      </c>
      <c r="D279" s="76"/>
      <c r="E279" s="4"/>
      <c r="F279" s="90" t="str">
        <f t="shared" si="68"/>
        <v/>
      </c>
      <c r="G279" s="85" t="str">
        <f>IF(F279=LISTAS!$D$15,"",F279)</f>
        <v/>
      </c>
      <c r="H279" s="80" t="str">
        <f t="shared" ref="H279:H342" si="70">IF($K279="","",IF(B279="","",B279))</f>
        <v/>
      </c>
      <c r="I279" s="80" t="str">
        <f t="shared" ref="I279:I342" si="71">IF($K279="","",IF(C279="","",C279))</f>
        <v/>
      </c>
      <c r="J279" s="78" t="str">
        <f t="shared" si="69"/>
        <v/>
      </c>
      <c r="K279" s="78" t="str">
        <f t="shared" ref="K279:K342" si="72">G279</f>
        <v/>
      </c>
      <c r="L279" s="79" t="str">
        <f t="shared" ref="L279:L342" si="73">IF(K279="","",LARGE($G$214:$G$413,M279))</f>
        <v/>
      </c>
      <c r="M279" s="50">
        <f t="shared" ref="M279:M342" si="74">IF(F278="FALTA",M278,M278+1)</f>
        <v>66</v>
      </c>
      <c r="O279" s="17" t="str">
        <f t="shared" ref="O279:O342" si="75">IF(R279&lt;&gt;"",_xlfn.RANK.EQ(R279,$R$214:$R$413,1),"")</f>
        <v/>
      </c>
      <c r="P279" s="18" t="str">
        <f t="shared" ref="P279:P342" si="76">IF(K279="","",VLOOKUP(L279,$G$214:$J$413,2,0))</f>
        <v/>
      </c>
      <c r="Q279" s="17" t="str">
        <f>IF(P279&lt;&gt;"",VLOOKUP(P279,LISTAS!$F$6:$G$1106,2,0),"")</f>
        <v/>
      </c>
      <c r="R279" s="77" t="str">
        <f t="shared" ref="R279:R342" si="77">IF(K279="","",VLOOKUP(L279,$G$214:$J$413,4,0))</f>
        <v/>
      </c>
      <c r="S279" s="18" t="str">
        <f t="shared" ref="S279:S342" si="78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79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16" t="str">
        <f>IF(B280="","",VLOOKUP(B280,LISTAS!$F$6:$G$1106,2,0))</f>
        <v/>
      </c>
      <c r="D280" s="76"/>
      <c r="E280" s="4"/>
      <c r="F280" s="90" t="str">
        <f t="shared" si="68"/>
        <v/>
      </c>
      <c r="G280" s="85" t="str">
        <f>IF(F280=LISTAS!$D$15,"",F280)</f>
        <v/>
      </c>
      <c r="H280" s="80" t="str">
        <f t="shared" si="70"/>
        <v/>
      </c>
      <c r="I280" s="80" t="str">
        <f t="shared" si="71"/>
        <v/>
      </c>
      <c r="J280" s="78" t="str">
        <f t="shared" si="69"/>
        <v/>
      </c>
      <c r="K280" s="78" t="str">
        <f t="shared" si="72"/>
        <v/>
      </c>
      <c r="L280" s="79" t="str">
        <f t="shared" si="73"/>
        <v/>
      </c>
      <c r="M280" s="50">
        <f t="shared" si="74"/>
        <v>67</v>
      </c>
      <c r="O280" s="17" t="str">
        <f t="shared" si="75"/>
        <v/>
      </c>
      <c r="P280" s="18" t="str">
        <f t="shared" si="76"/>
        <v/>
      </c>
      <c r="Q280" s="17" t="str">
        <f>IF(P280&lt;&gt;"",VLOOKUP(P280,LISTAS!$F$6:$G$1106,2,0),"")</f>
        <v/>
      </c>
      <c r="R280" s="77" t="str">
        <f t="shared" si="77"/>
        <v/>
      </c>
      <c r="S280" s="18" t="str">
        <f t="shared" si="78"/>
        <v/>
      </c>
      <c r="T280" s="18" t="str">
        <f t="shared" si="79"/>
        <v/>
      </c>
    </row>
    <row r="281" spans="2:20" ht="18.75" customHeight="1" x14ac:dyDescent="0.25">
      <c r="B281" s="54"/>
      <c r="C281" s="16" t="str">
        <f>IF(B281="","",VLOOKUP(B281,LISTAS!$F$6:$G$1106,2,0))</f>
        <v/>
      </c>
      <c r="D281" s="76"/>
      <c r="E281" s="4"/>
      <c r="F281" s="90" t="str">
        <f t="shared" si="68"/>
        <v/>
      </c>
      <c r="G281" s="85" t="str">
        <f>IF(F281=LISTAS!$D$15,"",F281)</f>
        <v/>
      </c>
      <c r="H281" s="80" t="str">
        <f t="shared" si="70"/>
        <v/>
      </c>
      <c r="I281" s="80" t="str">
        <f t="shared" si="71"/>
        <v/>
      </c>
      <c r="J281" s="78" t="str">
        <f t="shared" si="69"/>
        <v/>
      </c>
      <c r="K281" s="78" t="str">
        <f t="shared" si="72"/>
        <v/>
      </c>
      <c r="L281" s="79" t="str">
        <f t="shared" si="73"/>
        <v/>
      </c>
      <c r="M281" s="50">
        <f t="shared" si="74"/>
        <v>68</v>
      </c>
      <c r="O281" s="17" t="str">
        <f t="shared" si="75"/>
        <v/>
      </c>
      <c r="P281" s="18" t="str">
        <f t="shared" si="76"/>
        <v/>
      </c>
      <c r="Q281" s="17" t="str">
        <f>IF(P281&lt;&gt;"",VLOOKUP(P281,LISTAS!$F$6:$G$1106,2,0),"")</f>
        <v/>
      </c>
      <c r="R281" s="77" t="str">
        <f t="shared" si="77"/>
        <v/>
      </c>
      <c r="S281" s="18" t="str">
        <f t="shared" si="78"/>
        <v/>
      </c>
      <c r="T281" s="18" t="str">
        <f t="shared" si="79"/>
        <v/>
      </c>
    </row>
    <row r="282" spans="2:20" ht="18.75" customHeight="1" x14ac:dyDescent="0.25">
      <c r="B282" s="54"/>
      <c r="C282" s="16" t="str">
        <f>IF(B282="","",VLOOKUP(B282,LISTAS!$F$6:$G$1106,2,0))</f>
        <v/>
      </c>
      <c r="D282" s="76"/>
      <c r="E282" s="4"/>
      <c r="F282" s="90" t="str">
        <f t="shared" si="68"/>
        <v/>
      </c>
      <c r="G282" s="85" t="str">
        <f>IF(F282=LISTAS!$D$15,"",F282)</f>
        <v/>
      </c>
      <c r="H282" s="80" t="str">
        <f t="shared" si="70"/>
        <v/>
      </c>
      <c r="I282" s="80" t="str">
        <f t="shared" si="71"/>
        <v/>
      </c>
      <c r="J282" s="78" t="str">
        <f t="shared" si="69"/>
        <v/>
      </c>
      <c r="K282" s="78" t="str">
        <f t="shared" si="72"/>
        <v/>
      </c>
      <c r="L282" s="79" t="str">
        <f t="shared" si="73"/>
        <v/>
      </c>
      <c r="M282" s="50">
        <f t="shared" si="74"/>
        <v>69</v>
      </c>
      <c r="O282" s="17" t="str">
        <f t="shared" si="75"/>
        <v/>
      </c>
      <c r="P282" s="18" t="str">
        <f t="shared" si="76"/>
        <v/>
      </c>
      <c r="Q282" s="17" t="str">
        <f>IF(P282&lt;&gt;"",VLOOKUP(P282,LISTAS!$F$6:$G$1106,2,0),"")</f>
        <v/>
      </c>
      <c r="R282" s="77" t="str">
        <f t="shared" si="77"/>
        <v/>
      </c>
      <c r="S282" s="18" t="str">
        <f t="shared" si="78"/>
        <v/>
      </c>
      <c r="T282" s="18" t="str">
        <f t="shared" si="79"/>
        <v/>
      </c>
    </row>
    <row r="283" spans="2:20" ht="18.75" customHeight="1" x14ac:dyDescent="0.25">
      <c r="B283" s="54"/>
      <c r="C283" s="16" t="str">
        <f>IF(B283="","",VLOOKUP(B283,LISTAS!$F$6:$G$1106,2,0))</f>
        <v/>
      </c>
      <c r="D283" s="76"/>
      <c r="E283" s="4"/>
      <c r="F283" s="90" t="str">
        <f t="shared" si="68"/>
        <v/>
      </c>
      <c r="G283" s="85" t="str">
        <f>IF(F283=LISTAS!$D$15,"",F283)</f>
        <v/>
      </c>
      <c r="H283" s="80" t="str">
        <f t="shared" si="70"/>
        <v/>
      </c>
      <c r="I283" s="80" t="str">
        <f t="shared" si="71"/>
        <v/>
      </c>
      <c r="J283" s="78" t="str">
        <f t="shared" si="69"/>
        <v/>
      </c>
      <c r="K283" s="78" t="str">
        <f t="shared" si="72"/>
        <v/>
      </c>
      <c r="L283" s="79" t="str">
        <f t="shared" si="73"/>
        <v/>
      </c>
      <c r="M283" s="50">
        <f t="shared" si="74"/>
        <v>70</v>
      </c>
      <c r="O283" s="17" t="str">
        <f t="shared" si="75"/>
        <v/>
      </c>
      <c r="P283" s="18" t="str">
        <f t="shared" si="76"/>
        <v/>
      </c>
      <c r="Q283" s="17" t="str">
        <f>IF(P283&lt;&gt;"",VLOOKUP(P283,LISTAS!$F$6:$G$1106,2,0),"")</f>
        <v/>
      </c>
      <c r="R283" s="77" t="str">
        <f t="shared" si="77"/>
        <v/>
      </c>
      <c r="S283" s="18" t="str">
        <f t="shared" si="78"/>
        <v/>
      </c>
      <c r="T283" s="18" t="str">
        <f t="shared" si="79"/>
        <v/>
      </c>
    </row>
    <row r="284" spans="2:20" ht="18.75" customHeight="1" x14ac:dyDescent="0.25">
      <c r="B284" s="54"/>
      <c r="C284" s="16" t="str">
        <f>IF(B284="","",VLOOKUP(B284,LISTAS!$F$6:$G$1106,2,0))</f>
        <v/>
      </c>
      <c r="D284" s="76"/>
      <c r="E284" s="4"/>
      <c r="F284" s="90" t="str">
        <f t="shared" si="68"/>
        <v/>
      </c>
      <c r="G284" s="85" t="str">
        <f>IF(F284=LISTAS!$D$15,"",F284)</f>
        <v/>
      </c>
      <c r="H284" s="80" t="str">
        <f t="shared" si="70"/>
        <v/>
      </c>
      <c r="I284" s="80" t="str">
        <f t="shared" si="71"/>
        <v/>
      </c>
      <c r="J284" s="78" t="str">
        <f t="shared" si="69"/>
        <v/>
      </c>
      <c r="K284" s="78" t="str">
        <f t="shared" si="72"/>
        <v/>
      </c>
      <c r="L284" s="79" t="str">
        <f t="shared" si="73"/>
        <v/>
      </c>
      <c r="M284" s="50">
        <f t="shared" si="74"/>
        <v>71</v>
      </c>
      <c r="O284" s="17" t="str">
        <f t="shared" si="75"/>
        <v/>
      </c>
      <c r="P284" s="18" t="str">
        <f t="shared" si="76"/>
        <v/>
      </c>
      <c r="Q284" s="17" t="str">
        <f>IF(P284&lt;&gt;"",VLOOKUP(P284,LISTAS!$F$6:$G$1106,2,0),"")</f>
        <v/>
      </c>
      <c r="R284" s="77" t="str">
        <f t="shared" si="77"/>
        <v/>
      </c>
      <c r="S284" s="18" t="str">
        <f t="shared" si="78"/>
        <v/>
      </c>
      <c r="T284" s="18" t="str">
        <f t="shared" si="79"/>
        <v/>
      </c>
    </row>
    <row r="285" spans="2:20" ht="18.75" customHeight="1" x14ac:dyDescent="0.25">
      <c r="B285" s="54"/>
      <c r="C285" s="16" t="str">
        <f>IF(B285="","",VLOOKUP(B285,LISTAS!$F$6:$G$1106,2,0))</f>
        <v/>
      </c>
      <c r="D285" s="76"/>
      <c r="E285" s="4"/>
      <c r="F285" s="90" t="str">
        <f t="shared" si="68"/>
        <v/>
      </c>
      <c r="G285" s="85" t="str">
        <f>IF(F285=LISTAS!$D$15,"",F285)</f>
        <v/>
      </c>
      <c r="H285" s="80" t="str">
        <f t="shared" si="70"/>
        <v/>
      </c>
      <c r="I285" s="80" t="str">
        <f t="shared" si="71"/>
        <v/>
      </c>
      <c r="J285" s="78" t="str">
        <f t="shared" si="69"/>
        <v/>
      </c>
      <c r="K285" s="78" t="str">
        <f t="shared" si="72"/>
        <v/>
      </c>
      <c r="L285" s="79" t="str">
        <f t="shared" si="73"/>
        <v/>
      </c>
      <c r="M285" s="50">
        <f t="shared" si="74"/>
        <v>72</v>
      </c>
      <c r="O285" s="17" t="str">
        <f t="shared" si="75"/>
        <v/>
      </c>
      <c r="P285" s="18" t="str">
        <f t="shared" si="76"/>
        <v/>
      </c>
      <c r="Q285" s="17" t="str">
        <f>IF(P285&lt;&gt;"",VLOOKUP(P285,LISTAS!$F$6:$G$1106,2,0),"")</f>
        <v/>
      </c>
      <c r="R285" s="77" t="str">
        <f t="shared" si="77"/>
        <v/>
      </c>
      <c r="S285" s="18" t="str">
        <f t="shared" si="78"/>
        <v/>
      </c>
      <c r="T285" s="18" t="str">
        <f t="shared" si="79"/>
        <v/>
      </c>
    </row>
    <row r="286" spans="2:20" ht="18.75" customHeight="1" x14ac:dyDescent="0.25">
      <c r="B286" s="54"/>
      <c r="C286" s="16" t="str">
        <f>IF(B286="","",VLOOKUP(B286,LISTAS!$F$6:$G$1106,2,0))</f>
        <v/>
      </c>
      <c r="D286" s="76"/>
      <c r="E286" s="4"/>
      <c r="F286" s="90" t="str">
        <f t="shared" si="68"/>
        <v/>
      </c>
      <c r="G286" s="85" t="str">
        <f>IF(F286=LISTAS!$D$15,"",F286)</f>
        <v/>
      </c>
      <c r="H286" s="80" t="str">
        <f t="shared" si="70"/>
        <v/>
      </c>
      <c r="I286" s="80" t="str">
        <f t="shared" si="71"/>
        <v/>
      </c>
      <c r="J286" s="78" t="str">
        <f t="shared" si="69"/>
        <v/>
      </c>
      <c r="K286" s="78" t="str">
        <f t="shared" si="72"/>
        <v/>
      </c>
      <c r="L286" s="79" t="str">
        <f t="shared" si="73"/>
        <v/>
      </c>
      <c r="M286" s="50">
        <f t="shared" si="74"/>
        <v>73</v>
      </c>
      <c r="O286" s="17" t="str">
        <f t="shared" si="75"/>
        <v/>
      </c>
      <c r="P286" s="18" t="str">
        <f t="shared" si="76"/>
        <v/>
      </c>
      <c r="Q286" s="17" t="str">
        <f>IF(P286&lt;&gt;"",VLOOKUP(P286,LISTAS!$F$6:$G$1106,2,0),"")</f>
        <v/>
      </c>
      <c r="R286" s="77" t="str">
        <f t="shared" si="77"/>
        <v/>
      </c>
      <c r="S286" s="18" t="str">
        <f t="shared" si="78"/>
        <v/>
      </c>
      <c r="T286" s="18" t="str">
        <f t="shared" si="79"/>
        <v/>
      </c>
    </row>
    <row r="287" spans="2:20" ht="18.75" customHeight="1" x14ac:dyDescent="0.25">
      <c r="B287" s="54"/>
      <c r="C287" s="16" t="str">
        <f>IF(B287="","",VLOOKUP(B287,LISTAS!$F$6:$G$1106,2,0))</f>
        <v/>
      </c>
      <c r="D287" s="76"/>
      <c r="E287" s="4"/>
      <c r="F287" s="90" t="str">
        <f t="shared" si="68"/>
        <v/>
      </c>
      <c r="G287" s="85" t="str">
        <f>IF(F287=LISTAS!$D$15,"",F287)</f>
        <v/>
      </c>
      <c r="H287" s="80" t="str">
        <f t="shared" si="70"/>
        <v/>
      </c>
      <c r="I287" s="80" t="str">
        <f t="shared" si="71"/>
        <v/>
      </c>
      <c r="J287" s="78" t="str">
        <f t="shared" si="69"/>
        <v/>
      </c>
      <c r="K287" s="78" t="str">
        <f t="shared" si="72"/>
        <v/>
      </c>
      <c r="L287" s="79" t="str">
        <f t="shared" si="73"/>
        <v/>
      </c>
      <c r="M287" s="50">
        <f t="shared" si="74"/>
        <v>74</v>
      </c>
      <c r="O287" s="17" t="str">
        <f t="shared" si="75"/>
        <v/>
      </c>
      <c r="P287" s="18" t="str">
        <f t="shared" si="76"/>
        <v/>
      </c>
      <c r="Q287" s="17" t="str">
        <f>IF(P287&lt;&gt;"",VLOOKUP(P287,LISTAS!$F$6:$G$1106,2,0),"")</f>
        <v/>
      </c>
      <c r="R287" s="77" t="str">
        <f t="shared" si="77"/>
        <v/>
      </c>
      <c r="S287" s="18" t="str">
        <f t="shared" si="78"/>
        <v/>
      </c>
      <c r="T287" s="18" t="str">
        <f t="shared" si="79"/>
        <v/>
      </c>
    </row>
    <row r="288" spans="2:20" ht="18.75" customHeight="1" x14ac:dyDescent="0.25">
      <c r="B288" s="54"/>
      <c r="C288" s="16" t="str">
        <f>IF(B288="","",VLOOKUP(B288,LISTAS!$F$6:$G$1106,2,0))</f>
        <v/>
      </c>
      <c r="D288" s="76"/>
      <c r="E288" s="4"/>
      <c r="F288" s="90" t="str">
        <f t="shared" si="68"/>
        <v/>
      </c>
      <c r="G288" s="85" t="str">
        <f>IF(F288=LISTAS!$D$15,"",F288)</f>
        <v/>
      </c>
      <c r="H288" s="80" t="str">
        <f t="shared" si="70"/>
        <v/>
      </c>
      <c r="I288" s="80" t="str">
        <f t="shared" si="71"/>
        <v/>
      </c>
      <c r="J288" s="78" t="str">
        <f t="shared" si="69"/>
        <v/>
      </c>
      <c r="K288" s="78" t="str">
        <f t="shared" si="72"/>
        <v/>
      </c>
      <c r="L288" s="79" t="str">
        <f t="shared" si="73"/>
        <v/>
      </c>
      <c r="M288" s="50">
        <f t="shared" si="74"/>
        <v>75</v>
      </c>
      <c r="O288" s="17" t="str">
        <f t="shared" si="75"/>
        <v/>
      </c>
      <c r="P288" s="18" t="str">
        <f t="shared" si="76"/>
        <v/>
      </c>
      <c r="Q288" s="17" t="str">
        <f>IF(P288&lt;&gt;"",VLOOKUP(P288,LISTAS!$F$6:$G$1106,2,0),"")</f>
        <v/>
      </c>
      <c r="R288" s="77" t="str">
        <f t="shared" si="77"/>
        <v/>
      </c>
      <c r="S288" s="18" t="str">
        <f t="shared" si="78"/>
        <v/>
      </c>
      <c r="T288" s="18" t="str">
        <f t="shared" si="79"/>
        <v/>
      </c>
    </row>
    <row r="289" spans="2:20" ht="18.75" customHeight="1" x14ac:dyDescent="0.25">
      <c r="B289" s="54"/>
      <c r="C289" s="16" t="str">
        <f>IF(B289="","",VLOOKUP(B289,LISTAS!$F$6:$G$1106,2,0))</f>
        <v/>
      </c>
      <c r="D289" s="76"/>
      <c r="E289" s="4"/>
      <c r="F289" s="90" t="str">
        <f t="shared" si="68"/>
        <v/>
      </c>
      <c r="G289" s="85" t="str">
        <f>IF(F289=LISTAS!$D$15,"",F289)</f>
        <v/>
      </c>
      <c r="H289" s="80" t="str">
        <f t="shared" si="70"/>
        <v/>
      </c>
      <c r="I289" s="80" t="str">
        <f t="shared" si="71"/>
        <v/>
      </c>
      <c r="J289" s="78" t="str">
        <f t="shared" si="69"/>
        <v/>
      </c>
      <c r="K289" s="78" t="str">
        <f t="shared" si="72"/>
        <v/>
      </c>
      <c r="L289" s="79" t="str">
        <f t="shared" si="73"/>
        <v/>
      </c>
      <c r="M289" s="50">
        <f t="shared" si="74"/>
        <v>76</v>
      </c>
      <c r="O289" s="17" t="str">
        <f t="shared" si="75"/>
        <v/>
      </c>
      <c r="P289" s="18" t="str">
        <f t="shared" si="76"/>
        <v/>
      </c>
      <c r="Q289" s="17" t="str">
        <f>IF(P289&lt;&gt;"",VLOOKUP(P289,LISTAS!$F$6:$G$1106,2,0),"")</f>
        <v/>
      </c>
      <c r="R289" s="77" t="str">
        <f t="shared" si="77"/>
        <v/>
      </c>
      <c r="S289" s="18" t="str">
        <f t="shared" si="78"/>
        <v/>
      </c>
      <c r="T289" s="18" t="str">
        <f t="shared" si="79"/>
        <v/>
      </c>
    </row>
    <row r="290" spans="2:20" ht="18.75" customHeight="1" x14ac:dyDescent="0.25">
      <c r="B290" s="54"/>
      <c r="C290" s="16" t="str">
        <f>IF(B290="","",VLOOKUP(B290,LISTAS!$F$6:$G$1106,2,0))</f>
        <v/>
      </c>
      <c r="D290" s="76"/>
      <c r="E290" s="4"/>
      <c r="F290" s="90" t="str">
        <f t="shared" si="68"/>
        <v/>
      </c>
      <c r="G290" s="85" t="str">
        <f>IF(F290=LISTAS!$D$15,"",F290)</f>
        <v/>
      </c>
      <c r="H290" s="80" t="str">
        <f t="shared" si="70"/>
        <v/>
      </c>
      <c r="I290" s="80" t="str">
        <f t="shared" si="71"/>
        <v/>
      </c>
      <c r="J290" s="78" t="str">
        <f t="shared" si="69"/>
        <v/>
      </c>
      <c r="K290" s="78" t="str">
        <f t="shared" si="72"/>
        <v/>
      </c>
      <c r="L290" s="79" t="str">
        <f t="shared" si="73"/>
        <v/>
      </c>
      <c r="M290" s="50">
        <f t="shared" si="74"/>
        <v>77</v>
      </c>
      <c r="O290" s="17" t="str">
        <f t="shared" si="75"/>
        <v/>
      </c>
      <c r="P290" s="18" t="str">
        <f t="shared" si="76"/>
        <v/>
      </c>
      <c r="Q290" s="17" t="str">
        <f>IF(P290&lt;&gt;"",VLOOKUP(P290,LISTAS!$F$6:$G$1106,2,0),"")</f>
        <v/>
      </c>
      <c r="R290" s="77" t="str">
        <f t="shared" si="77"/>
        <v/>
      </c>
      <c r="S290" s="18" t="str">
        <f t="shared" si="78"/>
        <v/>
      </c>
      <c r="T290" s="18" t="str">
        <f t="shared" si="79"/>
        <v/>
      </c>
    </row>
    <row r="291" spans="2:20" ht="18.75" customHeight="1" x14ac:dyDescent="0.25">
      <c r="B291" s="54"/>
      <c r="C291" s="16" t="str">
        <f>IF(B291="","",VLOOKUP(B291,LISTAS!$F$6:$G$1106,2,0))</f>
        <v/>
      </c>
      <c r="D291" s="76"/>
      <c r="E291" s="4"/>
      <c r="F291" s="90" t="str">
        <f t="shared" si="68"/>
        <v/>
      </c>
      <c r="G291" s="85" t="str">
        <f>IF(F291=LISTAS!$D$15,"",F291)</f>
        <v/>
      </c>
      <c r="H291" s="80" t="str">
        <f t="shared" si="70"/>
        <v/>
      </c>
      <c r="I291" s="80" t="str">
        <f t="shared" si="71"/>
        <v/>
      </c>
      <c r="J291" s="78" t="str">
        <f t="shared" si="69"/>
        <v/>
      </c>
      <c r="K291" s="78" t="str">
        <f t="shared" si="72"/>
        <v/>
      </c>
      <c r="L291" s="79" t="str">
        <f t="shared" si="73"/>
        <v/>
      </c>
      <c r="M291" s="50">
        <f t="shared" si="74"/>
        <v>78</v>
      </c>
      <c r="O291" s="17" t="str">
        <f t="shared" si="75"/>
        <v/>
      </c>
      <c r="P291" s="18" t="str">
        <f t="shared" si="76"/>
        <v/>
      </c>
      <c r="Q291" s="17" t="str">
        <f>IF(P291&lt;&gt;"",VLOOKUP(P291,LISTAS!$F$6:$G$1106,2,0),"")</f>
        <v/>
      </c>
      <c r="R291" s="77" t="str">
        <f t="shared" si="77"/>
        <v/>
      </c>
      <c r="S291" s="18" t="str">
        <f t="shared" si="78"/>
        <v/>
      </c>
      <c r="T291" s="18" t="str">
        <f t="shared" si="79"/>
        <v/>
      </c>
    </row>
    <row r="292" spans="2:20" ht="18.75" customHeight="1" x14ac:dyDescent="0.25">
      <c r="B292" s="54"/>
      <c r="C292" s="16" t="str">
        <f>IF(B292="","",VLOOKUP(B292,LISTAS!$F$6:$G$1106,2,0))</f>
        <v/>
      </c>
      <c r="D292" s="76"/>
      <c r="E292" s="4"/>
      <c r="F292" s="90" t="str">
        <f t="shared" si="68"/>
        <v/>
      </c>
      <c r="G292" s="85" t="str">
        <f>IF(F292=LISTAS!$D$15,"",F292)</f>
        <v/>
      </c>
      <c r="H292" s="80" t="str">
        <f t="shared" si="70"/>
        <v/>
      </c>
      <c r="I292" s="80" t="str">
        <f t="shared" si="71"/>
        <v/>
      </c>
      <c r="J292" s="78" t="str">
        <f t="shared" si="69"/>
        <v/>
      </c>
      <c r="K292" s="78" t="str">
        <f t="shared" si="72"/>
        <v/>
      </c>
      <c r="L292" s="79" t="str">
        <f t="shared" si="73"/>
        <v/>
      </c>
      <c r="M292" s="50">
        <f t="shared" si="74"/>
        <v>79</v>
      </c>
      <c r="O292" s="17" t="str">
        <f t="shared" si="75"/>
        <v/>
      </c>
      <c r="P292" s="18" t="str">
        <f t="shared" si="76"/>
        <v/>
      </c>
      <c r="Q292" s="17" t="str">
        <f>IF(P292&lt;&gt;"",VLOOKUP(P292,LISTAS!$F$6:$G$1106,2,0),"")</f>
        <v/>
      </c>
      <c r="R292" s="77" t="str">
        <f t="shared" si="77"/>
        <v/>
      </c>
      <c r="S292" s="18" t="str">
        <f t="shared" si="78"/>
        <v/>
      </c>
      <c r="T292" s="18" t="str">
        <f t="shared" si="79"/>
        <v/>
      </c>
    </row>
    <row r="293" spans="2:20" ht="18.75" customHeight="1" x14ac:dyDescent="0.25">
      <c r="B293" s="54"/>
      <c r="C293" s="16" t="str">
        <f>IF(B293="","",VLOOKUP(B293,LISTAS!$F$6:$G$1106,2,0))</f>
        <v/>
      </c>
      <c r="D293" s="76"/>
      <c r="E293" s="4"/>
      <c r="F293" s="90" t="str">
        <f t="shared" si="68"/>
        <v/>
      </c>
      <c r="G293" s="85" t="str">
        <f>IF(F293=LISTAS!$D$15,"",F293)</f>
        <v/>
      </c>
      <c r="H293" s="80" t="str">
        <f t="shared" si="70"/>
        <v/>
      </c>
      <c r="I293" s="80" t="str">
        <f t="shared" si="71"/>
        <v/>
      </c>
      <c r="J293" s="78" t="str">
        <f t="shared" si="69"/>
        <v/>
      </c>
      <c r="K293" s="78" t="str">
        <f t="shared" si="72"/>
        <v/>
      </c>
      <c r="L293" s="79" t="str">
        <f t="shared" si="73"/>
        <v/>
      </c>
      <c r="M293" s="50">
        <f t="shared" si="74"/>
        <v>80</v>
      </c>
      <c r="O293" s="17" t="str">
        <f t="shared" si="75"/>
        <v/>
      </c>
      <c r="P293" s="18" t="str">
        <f t="shared" si="76"/>
        <v/>
      </c>
      <c r="Q293" s="17" t="str">
        <f>IF(P293&lt;&gt;"",VLOOKUP(P293,LISTAS!$F$6:$G$1106,2,0),"")</f>
        <v/>
      </c>
      <c r="R293" s="77" t="str">
        <f t="shared" si="77"/>
        <v/>
      </c>
      <c r="S293" s="18" t="str">
        <f t="shared" si="78"/>
        <v/>
      </c>
      <c r="T293" s="18" t="str">
        <f t="shared" si="79"/>
        <v/>
      </c>
    </row>
    <row r="294" spans="2:20" ht="18.75" customHeight="1" x14ac:dyDescent="0.25">
      <c r="B294" s="54"/>
      <c r="C294" s="16" t="str">
        <f>IF(B294="","",VLOOKUP(B294,LISTAS!$F$6:$G$1106,2,0))</f>
        <v/>
      </c>
      <c r="D294" s="76"/>
      <c r="E294" s="4"/>
      <c r="F294" s="90" t="str">
        <f t="shared" si="68"/>
        <v/>
      </c>
      <c r="G294" s="85" t="str">
        <f>IF(F294=LISTAS!$D$15,"",F294)</f>
        <v/>
      </c>
      <c r="H294" s="80" t="str">
        <f t="shared" si="70"/>
        <v/>
      </c>
      <c r="I294" s="80" t="str">
        <f t="shared" si="71"/>
        <v/>
      </c>
      <c r="J294" s="78" t="str">
        <f t="shared" si="69"/>
        <v/>
      </c>
      <c r="K294" s="78" t="str">
        <f t="shared" si="72"/>
        <v/>
      </c>
      <c r="L294" s="79" t="str">
        <f t="shared" si="73"/>
        <v/>
      </c>
      <c r="M294" s="50">
        <f t="shared" si="74"/>
        <v>81</v>
      </c>
      <c r="O294" s="17" t="str">
        <f t="shared" si="75"/>
        <v/>
      </c>
      <c r="P294" s="18" t="str">
        <f t="shared" si="76"/>
        <v/>
      </c>
      <c r="Q294" s="17" t="str">
        <f>IF(P294&lt;&gt;"",VLOOKUP(P294,LISTAS!$F$6:$G$1106,2,0),"")</f>
        <v/>
      </c>
      <c r="R294" s="77" t="str">
        <f t="shared" si="77"/>
        <v/>
      </c>
      <c r="S294" s="18" t="str">
        <f t="shared" si="78"/>
        <v/>
      </c>
      <c r="T294" s="18" t="str">
        <f t="shared" si="79"/>
        <v/>
      </c>
    </row>
    <row r="295" spans="2:20" ht="18.75" customHeight="1" x14ac:dyDescent="0.25">
      <c r="B295" s="54"/>
      <c r="C295" s="16" t="str">
        <f>IF(B295="","",VLOOKUP(B295,LISTAS!$F$6:$G$1106,2,0))</f>
        <v/>
      </c>
      <c r="D295" s="76"/>
      <c r="E295" s="4"/>
      <c r="F295" s="90" t="str">
        <f t="shared" si="68"/>
        <v/>
      </c>
      <c r="G295" s="85" t="str">
        <f>IF(F295=LISTAS!$D$15,"",F295)</f>
        <v/>
      </c>
      <c r="H295" s="80" t="str">
        <f t="shared" si="70"/>
        <v/>
      </c>
      <c r="I295" s="80" t="str">
        <f t="shared" si="71"/>
        <v/>
      </c>
      <c r="J295" s="78" t="str">
        <f t="shared" si="69"/>
        <v/>
      </c>
      <c r="K295" s="78" t="str">
        <f t="shared" si="72"/>
        <v/>
      </c>
      <c r="L295" s="79" t="str">
        <f t="shared" si="73"/>
        <v/>
      </c>
      <c r="M295" s="50">
        <f t="shared" si="74"/>
        <v>82</v>
      </c>
      <c r="O295" s="17" t="str">
        <f t="shared" si="75"/>
        <v/>
      </c>
      <c r="P295" s="18" t="str">
        <f t="shared" si="76"/>
        <v/>
      </c>
      <c r="Q295" s="17" t="str">
        <f>IF(P295&lt;&gt;"",VLOOKUP(P295,LISTAS!$F$6:$G$1106,2,0),"")</f>
        <v/>
      </c>
      <c r="R295" s="77" t="str">
        <f t="shared" si="77"/>
        <v/>
      </c>
      <c r="S295" s="18" t="str">
        <f t="shared" si="78"/>
        <v/>
      </c>
      <c r="T295" s="18" t="str">
        <f t="shared" si="79"/>
        <v/>
      </c>
    </row>
    <row r="296" spans="2:20" ht="18.75" customHeight="1" x14ac:dyDescent="0.25">
      <c r="B296" s="54"/>
      <c r="C296" s="16" t="str">
        <f>IF(B296="","",VLOOKUP(B296,LISTAS!$F$6:$G$1106,2,0))</f>
        <v/>
      </c>
      <c r="D296" s="76"/>
      <c r="E296" s="4"/>
      <c r="F296" s="90" t="str">
        <f t="shared" si="68"/>
        <v/>
      </c>
      <c r="G296" s="85" t="str">
        <f>IF(F296=LISTAS!$D$15,"",F296)</f>
        <v/>
      </c>
      <c r="H296" s="80" t="str">
        <f t="shared" si="70"/>
        <v/>
      </c>
      <c r="I296" s="80" t="str">
        <f t="shared" si="71"/>
        <v/>
      </c>
      <c r="J296" s="78" t="str">
        <f t="shared" si="69"/>
        <v/>
      </c>
      <c r="K296" s="78" t="str">
        <f t="shared" si="72"/>
        <v/>
      </c>
      <c r="L296" s="79" t="str">
        <f t="shared" si="73"/>
        <v/>
      </c>
      <c r="M296" s="50">
        <f t="shared" si="74"/>
        <v>83</v>
      </c>
      <c r="O296" s="17" t="str">
        <f t="shared" si="75"/>
        <v/>
      </c>
      <c r="P296" s="18" t="str">
        <f t="shared" si="76"/>
        <v/>
      </c>
      <c r="Q296" s="17" t="str">
        <f>IF(P296&lt;&gt;"",VLOOKUP(P296,LISTAS!$F$6:$G$1106,2,0),"")</f>
        <v/>
      </c>
      <c r="R296" s="77" t="str">
        <f t="shared" si="77"/>
        <v/>
      </c>
      <c r="S296" s="18" t="str">
        <f t="shared" si="78"/>
        <v/>
      </c>
      <c r="T296" s="18" t="str">
        <f t="shared" si="79"/>
        <v/>
      </c>
    </row>
    <row r="297" spans="2:20" ht="18.75" customHeight="1" x14ac:dyDescent="0.25">
      <c r="B297" s="54"/>
      <c r="C297" s="16" t="str">
        <f>IF(B297="","",VLOOKUP(B297,LISTAS!$F$6:$G$1106,2,0))</f>
        <v/>
      </c>
      <c r="D297" s="76"/>
      <c r="E297" s="4"/>
      <c r="F297" s="90" t="str">
        <f t="shared" si="68"/>
        <v/>
      </c>
      <c r="G297" s="85" t="str">
        <f>IF(F297=LISTAS!$D$15,"",F297)</f>
        <v/>
      </c>
      <c r="H297" s="80" t="str">
        <f t="shared" si="70"/>
        <v/>
      </c>
      <c r="I297" s="80" t="str">
        <f t="shared" si="71"/>
        <v/>
      </c>
      <c r="J297" s="78" t="str">
        <f t="shared" si="69"/>
        <v/>
      </c>
      <c r="K297" s="78" t="str">
        <f t="shared" si="72"/>
        <v/>
      </c>
      <c r="L297" s="79" t="str">
        <f t="shared" si="73"/>
        <v/>
      </c>
      <c r="M297" s="50">
        <f t="shared" si="74"/>
        <v>84</v>
      </c>
      <c r="O297" s="17" t="str">
        <f t="shared" si="75"/>
        <v/>
      </c>
      <c r="P297" s="18" t="str">
        <f t="shared" si="76"/>
        <v/>
      </c>
      <c r="Q297" s="17" t="str">
        <f>IF(P297&lt;&gt;"",VLOOKUP(P297,LISTAS!$F$6:$G$1106,2,0),"")</f>
        <v/>
      </c>
      <c r="R297" s="77" t="str">
        <f t="shared" si="77"/>
        <v/>
      </c>
      <c r="S297" s="18" t="str">
        <f t="shared" si="78"/>
        <v/>
      </c>
      <c r="T297" s="18" t="str">
        <f t="shared" si="79"/>
        <v/>
      </c>
    </row>
    <row r="298" spans="2:20" ht="18.75" customHeight="1" x14ac:dyDescent="0.25">
      <c r="B298" s="54"/>
      <c r="C298" s="16" t="str">
        <f>IF(B298="","",VLOOKUP(B298,LISTAS!$F$6:$G$1106,2,0))</f>
        <v/>
      </c>
      <c r="D298" s="76"/>
      <c r="E298" s="4"/>
      <c r="F298" s="90" t="str">
        <f t="shared" si="68"/>
        <v/>
      </c>
      <c r="G298" s="85" t="str">
        <f>IF(F298=LISTAS!$D$15,"",F298)</f>
        <v/>
      </c>
      <c r="H298" s="80" t="str">
        <f t="shared" si="70"/>
        <v/>
      </c>
      <c r="I298" s="80" t="str">
        <f t="shared" si="71"/>
        <v/>
      </c>
      <c r="J298" s="78" t="str">
        <f t="shared" si="69"/>
        <v/>
      </c>
      <c r="K298" s="78" t="str">
        <f t="shared" si="72"/>
        <v/>
      </c>
      <c r="L298" s="79" t="str">
        <f t="shared" si="73"/>
        <v/>
      </c>
      <c r="M298" s="50">
        <f t="shared" si="74"/>
        <v>85</v>
      </c>
      <c r="O298" s="17" t="str">
        <f t="shared" si="75"/>
        <v/>
      </c>
      <c r="P298" s="18" t="str">
        <f t="shared" si="76"/>
        <v/>
      </c>
      <c r="Q298" s="17" t="str">
        <f>IF(P298&lt;&gt;"",VLOOKUP(P298,LISTAS!$F$6:$G$1106,2,0),"")</f>
        <v/>
      </c>
      <c r="R298" s="77" t="str">
        <f t="shared" si="77"/>
        <v/>
      </c>
      <c r="S298" s="18" t="str">
        <f t="shared" si="78"/>
        <v/>
      </c>
      <c r="T298" s="18" t="str">
        <f t="shared" si="79"/>
        <v/>
      </c>
    </row>
    <row r="299" spans="2:20" ht="18.75" customHeight="1" x14ac:dyDescent="0.25">
      <c r="B299" s="54"/>
      <c r="C299" s="16" t="str">
        <f>IF(B299="","",VLOOKUP(B299,LISTAS!$F$6:$G$1106,2,0))</f>
        <v/>
      </c>
      <c r="D299" s="76"/>
      <c r="E299" s="4"/>
      <c r="F299" s="90" t="str">
        <f t="shared" si="68"/>
        <v/>
      </c>
      <c r="G299" s="85" t="str">
        <f>IF(F299=LISTAS!$D$15,"",F299)</f>
        <v/>
      </c>
      <c r="H299" s="80" t="str">
        <f t="shared" si="70"/>
        <v/>
      </c>
      <c r="I299" s="80" t="str">
        <f t="shared" si="71"/>
        <v/>
      </c>
      <c r="J299" s="78" t="str">
        <f t="shared" si="69"/>
        <v/>
      </c>
      <c r="K299" s="78" t="str">
        <f t="shared" si="72"/>
        <v/>
      </c>
      <c r="L299" s="79" t="str">
        <f t="shared" si="73"/>
        <v/>
      </c>
      <c r="M299" s="50">
        <f t="shared" si="74"/>
        <v>86</v>
      </c>
      <c r="O299" s="17" t="str">
        <f t="shared" si="75"/>
        <v/>
      </c>
      <c r="P299" s="18" t="str">
        <f t="shared" si="76"/>
        <v/>
      </c>
      <c r="Q299" s="17" t="str">
        <f>IF(P299&lt;&gt;"",VLOOKUP(P299,LISTAS!$F$6:$G$1106,2,0),"")</f>
        <v/>
      </c>
      <c r="R299" s="77" t="str">
        <f t="shared" si="77"/>
        <v/>
      </c>
      <c r="S299" s="18" t="str">
        <f t="shared" si="78"/>
        <v/>
      </c>
      <c r="T299" s="18" t="str">
        <f t="shared" si="79"/>
        <v/>
      </c>
    </row>
    <row r="300" spans="2:20" ht="18.75" customHeight="1" x14ac:dyDescent="0.25">
      <c r="B300" s="54"/>
      <c r="C300" s="16" t="str">
        <f>IF(B300="","",VLOOKUP(B300,LISTAS!$F$6:$G$1106,2,0))</f>
        <v/>
      </c>
      <c r="D300" s="76"/>
      <c r="E300" s="4"/>
      <c r="F300" s="90" t="str">
        <f t="shared" si="68"/>
        <v/>
      </c>
      <c r="G300" s="85" t="str">
        <f>IF(F300=LISTAS!$D$15,"",F300)</f>
        <v/>
      </c>
      <c r="H300" s="80" t="str">
        <f t="shared" si="70"/>
        <v/>
      </c>
      <c r="I300" s="80" t="str">
        <f t="shared" si="71"/>
        <v/>
      </c>
      <c r="J300" s="78" t="str">
        <f t="shared" si="69"/>
        <v/>
      </c>
      <c r="K300" s="78" t="str">
        <f t="shared" si="72"/>
        <v/>
      </c>
      <c r="L300" s="79" t="str">
        <f t="shared" si="73"/>
        <v/>
      </c>
      <c r="M300" s="50">
        <f t="shared" si="74"/>
        <v>87</v>
      </c>
      <c r="O300" s="17" t="str">
        <f t="shared" si="75"/>
        <v/>
      </c>
      <c r="P300" s="18" t="str">
        <f t="shared" si="76"/>
        <v/>
      </c>
      <c r="Q300" s="17" t="str">
        <f>IF(P300&lt;&gt;"",VLOOKUP(P300,LISTAS!$F$6:$G$1106,2,0),"")</f>
        <v/>
      </c>
      <c r="R300" s="77" t="str">
        <f t="shared" si="77"/>
        <v/>
      </c>
      <c r="S300" s="18" t="str">
        <f t="shared" si="78"/>
        <v/>
      </c>
      <c r="T300" s="18" t="str">
        <f t="shared" si="79"/>
        <v/>
      </c>
    </row>
    <row r="301" spans="2:20" ht="18.75" customHeight="1" x14ac:dyDescent="0.25">
      <c r="B301" s="54"/>
      <c r="C301" s="16" t="str">
        <f>IF(B301="","",VLOOKUP(B301,LISTAS!$F$6:$G$1106,2,0))</f>
        <v/>
      </c>
      <c r="D301" s="76"/>
      <c r="E301" s="4"/>
      <c r="F301" s="90" t="str">
        <f t="shared" si="68"/>
        <v/>
      </c>
      <c r="G301" s="85" t="str">
        <f>IF(F301=LISTAS!$D$15,"",F301)</f>
        <v/>
      </c>
      <c r="H301" s="80" t="str">
        <f t="shared" si="70"/>
        <v/>
      </c>
      <c r="I301" s="80" t="str">
        <f t="shared" si="71"/>
        <v/>
      </c>
      <c r="J301" s="78" t="str">
        <f t="shared" si="69"/>
        <v/>
      </c>
      <c r="K301" s="78" t="str">
        <f t="shared" si="72"/>
        <v/>
      </c>
      <c r="L301" s="79" t="str">
        <f t="shared" si="73"/>
        <v/>
      </c>
      <c r="M301" s="50">
        <f t="shared" si="74"/>
        <v>88</v>
      </c>
      <c r="O301" s="17" t="str">
        <f t="shared" si="75"/>
        <v/>
      </c>
      <c r="P301" s="18" t="str">
        <f t="shared" si="76"/>
        <v/>
      </c>
      <c r="Q301" s="17" t="str">
        <f>IF(P301&lt;&gt;"",VLOOKUP(P301,LISTAS!$F$6:$G$1106,2,0),"")</f>
        <v/>
      </c>
      <c r="R301" s="77" t="str">
        <f t="shared" si="77"/>
        <v/>
      </c>
      <c r="S301" s="18" t="str">
        <f t="shared" si="78"/>
        <v/>
      </c>
      <c r="T301" s="18" t="str">
        <f t="shared" si="79"/>
        <v/>
      </c>
    </row>
    <row r="302" spans="2:20" ht="18.75" customHeight="1" x14ac:dyDescent="0.25">
      <c r="B302" s="54"/>
      <c r="C302" s="16" t="str">
        <f>IF(B302="","",VLOOKUP(B302,LISTAS!$F$6:$G$1106,2,0))</f>
        <v/>
      </c>
      <c r="D302" s="76"/>
      <c r="E302" s="4"/>
      <c r="F302" s="90" t="str">
        <f t="shared" si="68"/>
        <v/>
      </c>
      <c r="G302" s="85" t="str">
        <f>IF(F302=LISTAS!$D$15,"",F302)</f>
        <v/>
      </c>
      <c r="H302" s="80" t="str">
        <f t="shared" si="70"/>
        <v/>
      </c>
      <c r="I302" s="80" t="str">
        <f t="shared" si="71"/>
        <v/>
      </c>
      <c r="J302" s="78" t="str">
        <f t="shared" si="69"/>
        <v/>
      </c>
      <c r="K302" s="78" t="str">
        <f t="shared" si="72"/>
        <v/>
      </c>
      <c r="L302" s="79" t="str">
        <f t="shared" si="73"/>
        <v/>
      </c>
      <c r="M302" s="50">
        <f t="shared" si="74"/>
        <v>89</v>
      </c>
      <c r="O302" s="17" t="str">
        <f t="shared" si="75"/>
        <v/>
      </c>
      <c r="P302" s="18" t="str">
        <f t="shared" si="76"/>
        <v/>
      </c>
      <c r="Q302" s="17" t="str">
        <f>IF(P302&lt;&gt;"",VLOOKUP(P302,LISTAS!$F$6:$G$1106,2,0),"")</f>
        <v/>
      </c>
      <c r="R302" s="77" t="str">
        <f t="shared" si="77"/>
        <v/>
      </c>
      <c r="S302" s="18" t="str">
        <f t="shared" si="78"/>
        <v/>
      </c>
      <c r="T302" s="18" t="str">
        <f t="shared" si="79"/>
        <v/>
      </c>
    </row>
    <row r="303" spans="2:20" ht="18.75" customHeight="1" x14ac:dyDescent="0.25">
      <c r="B303" s="54"/>
      <c r="C303" s="16" t="str">
        <f>IF(B303="","",VLOOKUP(B303,LISTAS!$F$6:$G$1106,2,0))</f>
        <v/>
      </c>
      <c r="D303" s="76"/>
      <c r="E303" s="4"/>
      <c r="F303" s="90" t="str">
        <f t="shared" si="68"/>
        <v/>
      </c>
      <c r="G303" s="85" t="str">
        <f>IF(F303=LISTAS!$D$15,"",F303)</f>
        <v/>
      </c>
      <c r="H303" s="80" t="str">
        <f t="shared" si="70"/>
        <v/>
      </c>
      <c r="I303" s="80" t="str">
        <f t="shared" si="71"/>
        <v/>
      </c>
      <c r="J303" s="78" t="str">
        <f t="shared" si="69"/>
        <v/>
      </c>
      <c r="K303" s="78" t="str">
        <f t="shared" si="72"/>
        <v/>
      </c>
      <c r="L303" s="79" t="str">
        <f t="shared" si="73"/>
        <v/>
      </c>
      <c r="M303" s="50">
        <f t="shared" si="74"/>
        <v>90</v>
      </c>
      <c r="O303" s="17" t="str">
        <f t="shared" si="75"/>
        <v/>
      </c>
      <c r="P303" s="18" t="str">
        <f t="shared" si="76"/>
        <v/>
      </c>
      <c r="Q303" s="17" t="str">
        <f>IF(P303&lt;&gt;"",VLOOKUP(P303,LISTAS!$F$6:$G$1106,2,0),"")</f>
        <v/>
      </c>
      <c r="R303" s="77" t="str">
        <f t="shared" si="77"/>
        <v/>
      </c>
      <c r="S303" s="18" t="str">
        <f t="shared" si="78"/>
        <v/>
      </c>
      <c r="T303" s="18" t="str">
        <f t="shared" si="79"/>
        <v/>
      </c>
    </row>
    <row r="304" spans="2:20" ht="18.75" customHeight="1" x14ac:dyDescent="0.25">
      <c r="B304" s="54"/>
      <c r="C304" s="16" t="str">
        <f>IF(B304="","",VLOOKUP(B304,LISTAS!$F$6:$G$1106,2,0))</f>
        <v/>
      </c>
      <c r="D304" s="76"/>
      <c r="E304" s="4"/>
      <c r="F304" s="90" t="str">
        <f t="shared" si="68"/>
        <v/>
      </c>
      <c r="G304" s="85" t="str">
        <f>IF(F304=LISTAS!$D$15,"",F304)</f>
        <v/>
      </c>
      <c r="H304" s="80" t="str">
        <f t="shared" si="70"/>
        <v/>
      </c>
      <c r="I304" s="80" t="str">
        <f t="shared" si="71"/>
        <v/>
      </c>
      <c r="J304" s="78" t="str">
        <f t="shared" si="69"/>
        <v/>
      </c>
      <c r="K304" s="78" t="str">
        <f t="shared" si="72"/>
        <v/>
      </c>
      <c r="L304" s="79" t="str">
        <f t="shared" si="73"/>
        <v/>
      </c>
      <c r="M304" s="50">
        <f t="shared" si="74"/>
        <v>91</v>
      </c>
      <c r="O304" s="17" t="str">
        <f t="shared" si="75"/>
        <v/>
      </c>
      <c r="P304" s="18" t="str">
        <f t="shared" si="76"/>
        <v/>
      </c>
      <c r="Q304" s="17" t="str">
        <f>IF(P304&lt;&gt;"",VLOOKUP(P304,LISTAS!$F$6:$G$1106,2,0),"")</f>
        <v/>
      </c>
      <c r="R304" s="77" t="str">
        <f t="shared" si="77"/>
        <v/>
      </c>
      <c r="S304" s="18" t="str">
        <f t="shared" si="78"/>
        <v/>
      </c>
      <c r="T304" s="18" t="str">
        <f t="shared" si="79"/>
        <v/>
      </c>
    </row>
    <row r="305" spans="2:20" ht="18.75" customHeight="1" x14ac:dyDescent="0.25">
      <c r="B305" s="54"/>
      <c r="C305" s="16" t="str">
        <f>IF(B305="","",VLOOKUP(B305,LISTAS!$F$6:$G$1106,2,0))</f>
        <v/>
      </c>
      <c r="D305" s="76"/>
      <c r="E305" s="4"/>
      <c r="F305" s="90" t="str">
        <f t="shared" si="68"/>
        <v/>
      </c>
      <c r="G305" s="85" t="str">
        <f>IF(F305=LISTAS!$D$15,"",F305)</f>
        <v/>
      </c>
      <c r="H305" s="80" t="str">
        <f t="shared" si="70"/>
        <v/>
      </c>
      <c r="I305" s="80" t="str">
        <f t="shared" si="71"/>
        <v/>
      </c>
      <c r="J305" s="78" t="str">
        <f t="shared" si="69"/>
        <v/>
      </c>
      <c r="K305" s="78" t="str">
        <f t="shared" si="72"/>
        <v/>
      </c>
      <c r="L305" s="79" t="str">
        <f t="shared" si="73"/>
        <v/>
      </c>
      <c r="M305" s="50">
        <f t="shared" si="74"/>
        <v>92</v>
      </c>
      <c r="O305" s="17" t="str">
        <f t="shared" si="75"/>
        <v/>
      </c>
      <c r="P305" s="18" t="str">
        <f t="shared" si="76"/>
        <v/>
      </c>
      <c r="Q305" s="17" t="str">
        <f>IF(P305&lt;&gt;"",VLOOKUP(P305,LISTAS!$F$6:$G$1106,2,0),"")</f>
        <v/>
      </c>
      <c r="R305" s="77" t="str">
        <f t="shared" si="77"/>
        <v/>
      </c>
      <c r="S305" s="18" t="str">
        <f t="shared" si="78"/>
        <v/>
      </c>
      <c r="T305" s="18" t="str">
        <f t="shared" si="79"/>
        <v/>
      </c>
    </row>
    <row r="306" spans="2:20" ht="18.75" customHeight="1" x14ac:dyDescent="0.25">
      <c r="B306" s="54"/>
      <c r="C306" s="16" t="str">
        <f>IF(B306="","",VLOOKUP(B306,LISTAS!$F$6:$G$1106,2,0))</f>
        <v/>
      </c>
      <c r="D306" s="76"/>
      <c r="E306" s="4"/>
      <c r="F306" s="90" t="str">
        <f t="shared" si="68"/>
        <v/>
      </c>
      <c r="G306" s="85" t="str">
        <f>IF(F306=LISTAS!$D$15,"",F306)</f>
        <v/>
      </c>
      <c r="H306" s="80" t="str">
        <f t="shared" si="70"/>
        <v/>
      </c>
      <c r="I306" s="80" t="str">
        <f t="shared" si="71"/>
        <v/>
      </c>
      <c r="J306" s="78" t="str">
        <f t="shared" si="69"/>
        <v/>
      </c>
      <c r="K306" s="78" t="str">
        <f t="shared" si="72"/>
        <v/>
      </c>
      <c r="L306" s="79" t="str">
        <f t="shared" si="73"/>
        <v/>
      </c>
      <c r="M306" s="50">
        <f t="shared" si="74"/>
        <v>93</v>
      </c>
      <c r="O306" s="17" t="str">
        <f t="shared" si="75"/>
        <v/>
      </c>
      <c r="P306" s="18" t="str">
        <f t="shared" si="76"/>
        <v/>
      </c>
      <c r="Q306" s="17" t="str">
        <f>IF(P306&lt;&gt;"",VLOOKUP(P306,LISTAS!$F$6:$G$1106,2,0),"")</f>
        <v/>
      </c>
      <c r="R306" s="77" t="str">
        <f t="shared" si="77"/>
        <v/>
      </c>
      <c r="S306" s="18" t="str">
        <f t="shared" si="78"/>
        <v/>
      </c>
      <c r="T306" s="18" t="str">
        <f t="shared" si="79"/>
        <v/>
      </c>
    </row>
    <row r="307" spans="2:20" ht="18.75" customHeight="1" x14ac:dyDescent="0.25">
      <c r="B307" s="54"/>
      <c r="C307" s="16" t="str">
        <f>IF(B307="","",VLOOKUP(B307,LISTAS!$F$6:$G$1106,2,0))</f>
        <v/>
      </c>
      <c r="D307" s="76"/>
      <c r="E307" s="4"/>
      <c r="F307" s="90" t="str">
        <f t="shared" si="68"/>
        <v/>
      </c>
      <c r="G307" s="85" t="str">
        <f>IF(F307=LISTAS!$D$15,"",F307)</f>
        <v/>
      </c>
      <c r="H307" s="80" t="str">
        <f t="shared" si="70"/>
        <v/>
      </c>
      <c r="I307" s="80" t="str">
        <f t="shared" si="71"/>
        <v/>
      </c>
      <c r="J307" s="78" t="str">
        <f t="shared" si="69"/>
        <v/>
      </c>
      <c r="K307" s="78" t="str">
        <f t="shared" si="72"/>
        <v/>
      </c>
      <c r="L307" s="79" t="str">
        <f t="shared" si="73"/>
        <v/>
      </c>
      <c r="M307" s="50">
        <f t="shared" si="74"/>
        <v>94</v>
      </c>
      <c r="O307" s="17" t="str">
        <f t="shared" si="75"/>
        <v/>
      </c>
      <c r="P307" s="18" t="str">
        <f t="shared" si="76"/>
        <v/>
      </c>
      <c r="Q307" s="17" t="str">
        <f>IF(P307&lt;&gt;"",VLOOKUP(P307,LISTAS!$F$6:$G$1106,2,0),"")</f>
        <v/>
      </c>
      <c r="R307" s="77" t="str">
        <f t="shared" si="77"/>
        <v/>
      </c>
      <c r="S307" s="18" t="str">
        <f t="shared" si="78"/>
        <v/>
      </c>
      <c r="T307" s="18" t="str">
        <f t="shared" si="79"/>
        <v/>
      </c>
    </row>
    <row r="308" spans="2:20" ht="18.75" customHeight="1" x14ac:dyDescent="0.25">
      <c r="B308" s="54"/>
      <c r="C308" s="16" t="str">
        <f>IF(B308="","",VLOOKUP(B308,LISTAS!$F$6:$G$1106,2,0))</f>
        <v/>
      </c>
      <c r="D308" s="76"/>
      <c r="E308" s="4"/>
      <c r="F308" s="90" t="str">
        <f t="shared" si="68"/>
        <v/>
      </c>
      <c r="G308" s="85" t="str">
        <f>IF(F308=LISTAS!$D$15,"",F308)</f>
        <v/>
      </c>
      <c r="H308" s="80" t="str">
        <f t="shared" si="70"/>
        <v/>
      </c>
      <c r="I308" s="80" t="str">
        <f t="shared" si="71"/>
        <v/>
      </c>
      <c r="J308" s="78" t="str">
        <f t="shared" si="69"/>
        <v/>
      </c>
      <c r="K308" s="78" t="str">
        <f t="shared" si="72"/>
        <v/>
      </c>
      <c r="L308" s="79" t="str">
        <f t="shared" si="73"/>
        <v/>
      </c>
      <c r="M308" s="50">
        <f t="shared" si="74"/>
        <v>95</v>
      </c>
      <c r="O308" s="17" t="str">
        <f t="shared" si="75"/>
        <v/>
      </c>
      <c r="P308" s="18" t="str">
        <f t="shared" si="76"/>
        <v/>
      </c>
      <c r="Q308" s="17" t="str">
        <f>IF(P308&lt;&gt;"",VLOOKUP(P308,LISTAS!$F$6:$G$1106,2,0),"")</f>
        <v/>
      </c>
      <c r="R308" s="77" t="str">
        <f t="shared" si="77"/>
        <v/>
      </c>
      <c r="S308" s="18" t="str">
        <f t="shared" si="78"/>
        <v/>
      </c>
      <c r="T308" s="18" t="str">
        <f t="shared" si="79"/>
        <v/>
      </c>
    </row>
    <row r="309" spans="2:20" ht="18.75" customHeight="1" x14ac:dyDescent="0.25">
      <c r="B309" s="54"/>
      <c r="C309" s="16" t="str">
        <f>IF(B309="","",VLOOKUP(B309,LISTAS!$F$6:$G$1106,2,0))</f>
        <v/>
      </c>
      <c r="D309" s="76"/>
      <c r="E309" s="4"/>
      <c r="F309" s="90" t="str">
        <f t="shared" si="68"/>
        <v/>
      </c>
      <c r="G309" s="85" t="str">
        <f>IF(F309=LISTAS!$D$15,"",F309)</f>
        <v/>
      </c>
      <c r="H309" s="80" t="str">
        <f t="shared" si="70"/>
        <v/>
      </c>
      <c r="I309" s="80" t="str">
        <f t="shared" si="71"/>
        <v/>
      </c>
      <c r="J309" s="78" t="str">
        <f t="shared" si="69"/>
        <v/>
      </c>
      <c r="K309" s="78" t="str">
        <f t="shared" si="72"/>
        <v/>
      </c>
      <c r="L309" s="79" t="str">
        <f t="shared" si="73"/>
        <v/>
      </c>
      <c r="M309" s="50">
        <f t="shared" si="74"/>
        <v>96</v>
      </c>
      <c r="O309" s="17" t="str">
        <f t="shared" si="75"/>
        <v/>
      </c>
      <c r="P309" s="18" t="str">
        <f t="shared" si="76"/>
        <v/>
      </c>
      <c r="Q309" s="17" t="str">
        <f>IF(P309&lt;&gt;"",VLOOKUP(P309,LISTAS!$F$6:$G$1106,2,0),"")</f>
        <v/>
      </c>
      <c r="R309" s="77" t="str">
        <f t="shared" si="77"/>
        <v/>
      </c>
      <c r="S309" s="18" t="str">
        <f t="shared" si="78"/>
        <v/>
      </c>
      <c r="T309" s="18" t="str">
        <f t="shared" si="79"/>
        <v/>
      </c>
    </row>
    <row r="310" spans="2:20" ht="18.75" customHeight="1" x14ac:dyDescent="0.25">
      <c r="B310" s="54"/>
      <c r="C310" s="16" t="str">
        <f>IF(B310="","",VLOOKUP(B310,LISTAS!$F$6:$G$1106,2,0))</f>
        <v/>
      </c>
      <c r="D310" s="76"/>
      <c r="E310" s="4"/>
      <c r="F310" s="90" t="str">
        <f t="shared" si="68"/>
        <v/>
      </c>
      <c r="G310" s="85" t="str">
        <f>IF(F310=LISTAS!$D$15,"",F310)</f>
        <v/>
      </c>
      <c r="H310" s="80" t="str">
        <f t="shared" si="70"/>
        <v/>
      </c>
      <c r="I310" s="80" t="str">
        <f t="shared" si="71"/>
        <v/>
      </c>
      <c r="J310" s="78" t="str">
        <f t="shared" si="69"/>
        <v/>
      </c>
      <c r="K310" s="78" t="str">
        <f t="shared" si="72"/>
        <v/>
      </c>
      <c r="L310" s="79" t="str">
        <f t="shared" si="73"/>
        <v/>
      </c>
      <c r="M310" s="50">
        <f t="shared" si="74"/>
        <v>97</v>
      </c>
      <c r="O310" s="17" t="str">
        <f t="shared" si="75"/>
        <v/>
      </c>
      <c r="P310" s="18" t="str">
        <f t="shared" si="76"/>
        <v/>
      </c>
      <c r="Q310" s="17" t="str">
        <f>IF(P310&lt;&gt;"",VLOOKUP(P310,LISTAS!$F$6:$G$1106,2,0),"")</f>
        <v/>
      </c>
      <c r="R310" s="77" t="str">
        <f t="shared" si="77"/>
        <v/>
      </c>
      <c r="S310" s="18" t="str">
        <f t="shared" si="78"/>
        <v/>
      </c>
      <c r="T310" s="18" t="str">
        <f t="shared" si="79"/>
        <v/>
      </c>
    </row>
    <row r="311" spans="2:20" ht="18.75" customHeight="1" x14ac:dyDescent="0.25">
      <c r="B311" s="54"/>
      <c r="C311" s="16" t="str">
        <f>IF(B311="","",VLOOKUP(B311,LISTAS!$F$6:$G$1106,2,0))</f>
        <v/>
      </c>
      <c r="D311" s="76"/>
      <c r="E311" s="4"/>
      <c r="F311" s="90" t="str">
        <f t="shared" si="68"/>
        <v/>
      </c>
      <c r="G311" s="85" t="str">
        <f>IF(F311=LISTAS!$D$15,"",F311)</f>
        <v/>
      </c>
      <c r="H311" s="80" t="str">
        <f t="shared" si="70"/>
        <v/>
      </c>
      <c r="I311" s="80" t="str">
        <f t="shared" si="71"/>
        <v/>
      </c>
      <c r="J311" s="78" t="str">
        <f t="shared" si="69"/>
        <v/>
      </c>
      <c r="K311" s="78" t="str">
        <f t="shared" si="72"/>
        <v/>
      </c>
      <c r="L311" s="79" t="str">
        <f t="shared" si="73"/>
        <v/>
      </c>
      <c r="M311" s="50">
        <f t="shared" si="74"/>
        <v>98</v>
      </c>
      <c r="O311" s="17" t="str">
        <f t="shared" si="75"/>
        <v/>
      </c>
      <c r="P311" s="18" t="str">
        <f t="shared" si="76"/>
        <v/>
      </c>
      <c r="Q311" s="17" t="str">
        <f>IF(P311&lt;&gt;"",VLOOKUP(P311,LISTAS!$F$6:$G$1106,2,0),"")</f>
        <v/>
      </c>
      <c r="R311" s="77" t="str">
        <f t="shared" si="77"/>
        <v/>
      </c>
      <c r="S311" s="18" t="str">
        <f t="shared" si="78"/>
        <v/>
      </c>
      <c r="T311" s="18" t="str">
        <f t="shared" si="79"/>
        <v/>
      </c>
    </row>
    <row r="312" spans="2:20" ht="18.75" customHeight="1" x14ac:dyDescent="0.25">
      <c r="B312" s="54"/>
      <c r="C312" s="16" t="str">
        <f>IF(B312="","",VLOOKUP(B312,LISTAS!$F$6:$G$1106,2,0))</f>
        <v/>
      </c>
      <c r="D312" s="76"/>
      <c r="E312" s="4"/>
      <c r="F312" s="90" t="str">
        <f t="shared" si="68"/>
        <v/>
      </c>
      <c r="G312" s="85" t="str">
        <f>IF(F312=LISTAS!$D$15,"",F312)</f>
        <v/>
      </c>
      <c r="H312" s="80" t="str">
        <f t="shared" si="70"/>
        <v/>
      </c>
      <c r="I312" s="80" t="str">
        <f t="shared" si="71"/>
        <v/>
      </c>
      <c r="J312" s="78" t="str">
        <f t="shared" si="69"/>
        <v/>
      </c>
      <c r="K312" s="78" t="str">
        <f t="shared" si="72"/>
        <v/>
      </c>
      <c r="L312" s="79" t="str">
        <f t="shared" si="73"/>
        <v/>
      </c>
      <c r="M312" s="50">
        <f t="shared" si="74"/>
        <v>99</v>
      </c>
      <c r="O312" s="17" t="str">
        <f t="shared" si="75"/>
        <v/>
      </c>
      <c r="P312" s="18" t="str">
        <f t="shared" si="76"/>
        <v/>
      </c>
      <c r="Q312" s="17" t="str">
        <f>IF(P312&lt;&gt;"",VLOOKUP(P312,LISTAS!$F$6:$G$1106,2,0),"")</f>
        <v/>
      </c>
      <c r="R312" s="77" t="str">
        <f t="shared" si="77"/>
        <v/>
      </c>
      <c r="S312" s="18" t="str">
        <f t="shared" si="78"/>
        <v/>
      </c>
      <c r="T312" s="18" t="str">
        <f t="shared" si="79"/>
        <v/>
      </c>
    </row>
    <row r="313" spans="2:20" ht="18.75" customHeight="1" x14ac:dyDescent="0.25">
      <c r="B313" s="54"/>
      <c r="C313" s="16" t="str">
        <f>IF(B313="","",VLOOKUP(B313,LISTAS!$F$6:$G$1106,2,0))</f>
        <v/>
      </c>
      <c r="D313" s="76"/>
      <c r="E313" s="4"/>
      <c r="F313" s="90" t="str">
        <f t="shared" si="68"/>
        <v/>
      </c>
      <c r="G313" s="85" t="str">
        <f>IF(F313=LISTAS!$D$15,"",F313)</f>
        <v/>
      </c>
      <c r="H313" s="80" t="str">
        <f t="shared" si="70"/>
        <v/>
      </c>
      <c r="I313" s="80" t="str">
        <f t="shared" si="71"/>
        <v/>
      </c>
      <c r="J313" s="78" t="str">
        <f t="shared" si="69"/>
        <v/>
      </c>
      <c r="K313" s="78" t="str">
        <f t="shared" si="72"/>
        <v/>
      </c>
      <c r="L313" s="79" t="str">
        <f t="shared" si="73"/>
        <v/>
      </c>
      <c r="M313" s="50">
        <f t="shared" si="74"/>
        <v>100</v>
      </c>
      <c r="O313" s="17" t="str">
        <f t="shared" si="75"/>
        <v/>
      </c>
      <c r="P313" s="18" t="str">
        <f t="shared" si="76"/>
        <v/>
      </c>
      <c r="Q313" s="17" t="str">
        <f>IF(P313&lt;&gt;"",VLOOKUP(P313,LISTAS!$F$6:$G$1106,2,0),"")</f>
        <v/>
      </c>
      <c r="R313" s="77" t="str">
        <f t="shared" si="77"/>
        <v/>
      </c>
      <c r="S313" s="18" t="str">
        <f t="shared" si="78"/>
        <v/>
      </c>
      <c r="T313" s="18" t="str">
        <f t="shared" si="79"/>
        <v/>
      </c>
    </row>
    <row r="314" spans="2:20" ht="18.75" customHeight="1" x14ac:dyDescent="0.25">
      <c r="B314" s="54"/>
      <c r="C314" s="16" t="str">
        <f>IF(B314="","",VLOOKUP(B314,LISTAS!$F$6:$G$1106,2,0))</f>
        <v/>
      </c>
      <c r="D314" s="76"/>
      <c r="E314" s="4"/>
      <c r="F314" s="90" t="str">
        <f t="shared" si="68"/>
        <v/>
      </c>
      <c r="G314" s="85" t="str">
        <f>IF(F314=LISTAS!$D$15,"",F314)</f>
        <v/>
      </c>
      <c r="H314" s="80" t="str">
        <f t="shared" si="70"/>
        <v/>
      </c>
      <c r="I314" s="80" t="str">
        <f t="shared" si="71"/>
        <v/>
      </c>
      <c r="J314" s="78" t="str">
        <f t="shared" si="69"/>
        <v/>
      </c>
      <c r="K314" s="78" t="str">
        <f t="shared" si="72"/>
        <v/>
      </c>
      <c r="L314" s="79" t="str">
        <f t="shared" si="73"/>
        <v/>
      </c>
      <c r="M314" s="50">
        <f t="shared" si="74"/>
        <v>101</v>
      </c>
      <c r="O314" s="17" t="str">
        <f t="shared" si="75"/>
        <v/>
      </c>
      <c r="P314" s="18" t="str">
        <f t="shared" si="76"/>
        <v/>
      </c>
      <c r="Q314" s="17" t="str">
        <f>IF(P314&lt;&gt;"",VLOOKUP(P314,LISTAS!$F$6:$G$1106,2,0),"")</f>
        <v/>
      </c>
      <c r="R314" s="77" t="str">
        <f t="shared" si="77"/>
        <v/>
      </c>
      <c r="S314" s="18" t="str">
        <f t="shared" si="78"/>
        <v/>
      </c>
      <c r="T314" s="18" t="str">
        <f t="shared" si="79"/>
        <v/>
      </c>
    </row>
    <row r="315" spans="2:20" ht="18.75" customHeight="1" x14ac:dyDescent="0.25">
      <c r="B315" s="54"/>
      <c r="C315" s="16" t="str">
        <f>IF(B315="","",VLOOKUP(B315,LISTAS!$F$6:$G$1106,2,0))</f>
        <v/>
      </c>
      <c r="D315" s="76"/>
      <c r="E315" s="4"/>
      <c r="F315" s="90" t="str">
        <f t="shared" si="68"/>
        <v/>
      </c>
      <c r="G315" s="85" t="str">
        <f>IF(F315=LISTAS!$D$15,"",F315)</f>
        <v/>
      </c>
      <c r="H315" s="80" t="str">
        <f t="shared" si="70"/>
        <v/>
      </c>
      <c r="I315" s="80" t="str">
        <f t="shared" si="71"/>
        <v/>
      </c>
      <c r="J315" s="78" t="str">
        <f t="shared" si="69"/>
        <v/>
      </c>
      <c r="K315" s="78" t="str">
        <f t="shared" si="72"/>
        <v/>
      </c>
      <c r="L315" s="79" t="str">
        <f t="shared" si="73"/>
        <v/>
      </c>
      <c r="M315" s="50">
        <f t="shared" si="74"/>
        <v>102</v>
      </c>
      <c r="O315" s="17" t="str">
        <f t="shared" si="75"/>
        <v/>
      </c>
      <c r="P315" s="18" t="str">
        <f t="shared" si="76"/>
        <v/>
      </c>
      <c r="Q315" s="17" t="str">
        <f>IF(P315&lt;&gt;"",VLOOKUP(P315,LISTAS!$F$6:$G$1106,2,0),"")</f>
        <v/>
      </c>
      <c r="R315" s="77" t="str">
        <f t="shared" si="77"/>
        <v/>
      </c>
      <c r="S315" s="18" t="str">
        <f t="shared" si="78"/>
        <v/>
      </c>
      <c r="T315" s="18" t="str">
        <f t="shared" si="79"/>
        <v/>
      </c>
    </row>
    <row r="316" spans="2:20" ht="18.75" customHeight="1" x14ac:dyDescent="0.25">
      <c r="B316" s="54"/>
      <c r="C316" s="16" t="str">
        <f>IF(B316="","",VLOOKUP(B316,LISTAS!$F$6:$G$1106,2,0))</f>
        <v/>
      </c>
      <c r="D316" s="76"/>
      <c r="E316" s="4"/>
      <c r="F316" s="90" t="str">
        <f t="shared" si="68"/>
        <v/>
      </c>
      <c r="G316" s="85" t="str">
        <f>IF(F316=LISTAS!$D$15,"",F316)</f>
        <v/>
      </c>
      <c r="H316" s="80" t="str">
        <f t="shared" si="70"/>
        <v/>
      </c>
      <c r="I316" s="80" t="str">
        <f t="shared" si="71"/>
        <v/>
      </c>
      <c r="J316" s="78" t="str">
        <f t="shared" si="69"/>
        <v/>
      </c>
      <c r="K316" s="78" t="str">
        <f t="shared" si="72"/>
        <v/>
      </c>
      <c r="L316" s="79" t="str">
        <f t="shared" si="73"/>
        <v/>
      </c>
      <c r="M316" s="50">
        <f t="shared" si="74"/>
        <v>103</v>
      </c>
      <c r="O316" s="17" t="str">
        <f t="shared" si="75"/>
        <v/>
      </c>
      <c r="P316" s="18" t="str">
        <f t="shared" si="76"/>
        <v/>
      </c>
      <c r="Q316" s="17" t="str">
        <f>IF(P316&lt;&gt;"",VLOOKUP(P316,LISTAS!$F$6:$G$1106,2,0),"")</f>
        <v/>
      </c>
      <c r="R316" s="77" t="str">
        <f t="shared" si="77"/>
        <v/>
      </c>
      <c r="S316" s="18" t="str">
        <f t="shared" si="78"/>
        <v/>
      </c>
      <c r="T316" s="18" t="str">
        <f t="shared" si="79"/>
        <v/>
      </c>
    </row>
    <row r="317" spans="2:20" ht="18.75" customHeight="1" x14ac:dyDescent="0.25">
      <c r="B317" s="54"/>
      <c r="C317" s="16" t="str">
        <f>IF(B317="","",VLOOKUP(B317,LISTAS!$F$6:$G$1106,2,0))</f>
        <v/>
      </c>
      <c r="D317" s="76"/>
      <c r="E317" s="4"/>
      <c r="F317" s="90" t="str">
        <f t="shared" si="68"/>
        <v/>
      </c>
      <c r="G317" s="85" t="str">
        <f>IF(F317=LISTAS!$D$15,"",F317)</f>
        <v/>
      </c>
      <c r="H317" s="80" t="str">
        <f t="shared" si="70"/>
        <v/>
      </c>
      <c r="I317" s="80" t="str">
        <f t="shared" si="71"/>
        <v/>
      </c>
      <c r="J317" s="78" t="str">
        <f t="shared" si="69"/>
        <v/>
      </c>
      <c r="K317" s="78" t="str">
        <f t="shared" si="72"/>
        <v/>
      </c>
      <c r="L317" s="79" t="str">
        <f t="shared" si="73"/>
        <v/>
      </c>
      <c r="M317" s="50">
        <f t="shared" si="74"/>
        <v>104</v>
      </c>
      <c r="O317" s="17" t="str">
        <f t="shared" si="75"/>
        <v/>
      </c>
      <c r="P317" s="18" t="str">
        <f t="shared" si="76"/>
        <v/>
      </c>
      <c r="Q317" s="17" t="str">
        <f>IF(P317&lt;&gt;"",VLOOKUP(P317,LISTAS!$F$6:$G$1106,2,0),"")</f>
        <v/>
      </c>
      <c r="R317" s="77" t="str">
        <f t="shared" si="77"/>
        <v/>
      </c>
      <c r="S317" s="18" t="str">
        <f t="shared" si="78"/>
        <v/>
      </c>
      <c r="T317" s="18" t="str">
        <f t="shared" si="79"/>
        <v/>
      </c>
    </row>
    <row r="318" spans="2:20" ht="18.75" customHeight="1" x14ac:dyDescent="0.25">
      <c r="B318" s="54"/>
      <c r="C318" s="16" t="str">
        <f>IF(B318="","",VLOOKUP(B318,LISTAS!$F$6:$G$1106,2,0))</f>
        <v/>
      </c>
      <c r="D318" s="76"/>
      <c r="E318" s="4"/>
      <c r="F318" s="90" t="str">
        <f t="shared" si="68"/>
        <v/>
      </c>
      <c r="G318" s="85" t="str">
        <f>IF(F318=LISTAS!$D$15,"",F318)</f>
        <v/>
      </c>
      <c r="H318" s="80" t="str">
        <f t="shared" si="70"/>
        <v/>
      </c>
      <c r="I318" s="80" t="str">
        <f t="shared" si="71"/>
        <v/>
      </c>
      <c r="J318" s="78" t="str">
        <f t="shared" si="69"/>
        <v/>
      </c>
      <c r="K318" s="78" t="str">
        <f t="shared" si="72"/>
        <v/>
      </c>
      <c r="L318" s="79" t="str">
        <f t="shared" si="73"/>
        <v/>
      </c>
      <c r="M318" s="50">
        <f t="shared" si="74"/>
        <v>105</v>
      </c>
      <c r="O318" s="17" t="str">
        <f t="shared" si="75"/>
        <v/>
      </c>
      <c r="P318" s="18" t="str">
        <f t="shared" si="76"/>
        <v/>
      </c>
      <c r="Q318" s="17" t="str">
        <f>IF(P318&lt;&gt;"",VLOOKUP(P318,LISTAS!$F$6:$G$1106,2,0),"")</f>
        <v/>
      </c>
      <c r="R318" s="77" t="str">
        <f t="shared" si="77"/>
        <v/>
      </c>
      <c r="S318" s="18" t="str">
        <f t="shared" si="78"/>
        <v/>
      </c>
      <c r="T318" s="18" t="str">
        <f t="shared" si="79"/>
        <v/>
      </c>
    </row>
    <row r="319" spans="2:20" ht="18.75" customHeight="1" x14ac:dyDescent="0.25">
      <c r="B319" s="54"/>
      <c r="C319" s="16" t="str">
        <f>IF(B319="","",VLOOKUP(B319,LISTAS!$F$6:$G$1106,2,0))</f>
        <v/>
      </c>
      <c r="D319" s="76"/>
      <c r="E319" s="4"/>
      <c r="F319" s="90" t="str">
        <f t="shared" si="68"/>
        <v/>
      </c>
      <c r="G319" s="85" t="str">
        <f>IF(F319=LISTAS!$D$15,"",F319)</f>
        <v/>
      </c>
      <c r="H319" s="80" t="str">
        <f t="shared" si="70"/>
        <v/>
      </c>
      <c r="I319" s="80" t="str">
        <f t="shared" si="71"/>
        <v/>
      </c>
      <c r="J319" s="78" t="str">
        <f t="shared" si="69"/>
        <v/>
      </c>
      <c r="K319" s="78" t="str">
        <f t="shared" si="72"/>
        <v/>
      </c>
      <c r="L319" s="79" t="str">
        <f t="shared" si="73"/>
        <v/>
      </c>
      <c r="M319" s="50">
        <f t="shared" si="74"/>
        <v>106</v>
      </c>
      <c r="O319" s="17" t="str">
        <f t="shared" si="75"/>
        <v/>
      </c>
      <c r="P319" s="18" t="str">
        <f t="shared" si="76"/>
        <v/>
      </c>
      <c r="Q319" s="17" t="str">
        <f>IF(P319&lt;&gt;"",VLOOKUP(P319,LISTAS!$F$6:$G$1106,2,0),"")</f>
        <v/>
      </c>
      <c r="R319" s="77" t="str">
        <f t="shared" si="77"/>
        <v/>
      </c>
      <c r="S319" s="18" t="str">
        <f t="shared" si="78"/>
        <v/>
      </c>
      <c r="T319" s="18" t="str">
        <f t="shared" si="79"/>
        <v/>
      </c>
    </row>
    <row r="320" spans="2:20" ht="18.75" customHeight="1" x14ac:dyDescent="0.25">
      <c r="B320" s="54"/>
      <c r="C320" s="16" t="str">
        <f>IF(B320="","",VLOOKUP(B320,LISTAS!$F$6:$G$1106,2,0))</f>
        <v/>
      </c>
      <c r="D320" s="76"/>
      <c r="E320" s="4"/>
      <c r="F320" s="90" t="str">
        <f t="shared" si="68"/>
        <v/>
      </c>
      <c r="G320" s="85" t="str">
        <f>IF(F320=LISTAS!$D$15,"",F320)</f>
        <v/>
      </c>
      <c r="H320" s="80" t="str">
        <f t="shared" si="70"/>
        <v/>
      </c>
      <c r="I320" s="80" t="str">
        <f t="shared" si="71"/>
        <v/>
      </c>
      <c r="J320" s="78" t="str">
        <f t="shared" si="69"/>
        <v/>
      </c>
      <c r="K320" s="78" t="str">
        <f t="shared" si="72"/>
        <v/>
      </c>
      <c r="L320" s="79" t="str">
        <f t="shared" si="73"/>
        <v/>
      </c>
      <c r="M320" s="50">
        <f t="shared" si="74"/>
        <v>107</v>
      </c>
      <c r="O320" s="17" t="str">
        <f t="shared" si="75"/>
        <v/>
      </c>
      <c r="P320" s="18" t="str">
        <f t="shared" si="76"/>
        <v/>
      </c>
      <c r="Q320" s="17" t="str">
        <f>IF(P320&lt;&gt;"",VLOOKUP(P320,LISTAS!$F$6:$G$1106,2,0),"")</f>
        <v/>
      </c>
      <c r="R320" s="77" t="str">
        <f t="shared" si="77"/>
        <v/>
      </c>
      <c r="S320" s="18" t="str">
        <f t="shared" si="78"/>
        <v/>
      </c>
      <c r="T320" s="18" t="str">
        <f t="shared" si="79"/>
        <v/>
      </c>
    </row>
    <row r="321" spans="2:20" ht="18.75" customHeight="1" x14ac:dyDescent="0.25">
      <c r="B321" s="54"/>
      <c r="C321" s="16" t="str">
        <f>IF(B321="","",VLOOKUP(B321,LISTAS!$F$6:$G$1106,2,0))</f>
        <v/>
      </c>
      <c r="D321" s="76"/>
      <c r="E321" s="4"/>
      <c r="F321" s="90" t="str">
        <f t="shared" si="68"/>
        <v/>
      </c>
      <c r="G321" s="85" t="str">
        <f>IF(F321=LISTAS!$D$15,"",F321)</f>
        <v/>
      </c>
      <c r="H321" s="80" t="str">
        <f t="shared" si="70"/>
        <v/>
      </c>
      <c r="I321" s="80" t="str">
        <f t="shared" si="71"/>
        <v/>
      </c>
      <c r="J321" s="78" t="str">
        <f t="shared" si="69"/>
        <v/>
      </c>
      <c r="K321" s="78" t="str">
        <f t="shared" si="72"/>
        <v/>
      </c>
      <c r="L321" s="79" t="str">
        <f t="shared" si="73"/>
        <v/>
      </c>
      <c r="M321" s="50">
        <f t="shared" si="74"/>
        <v>108</v>
      </c>
      <c r="O321" s="17" t="str">
        <f t="shared" si="75"/>
        <v/>
      </c>
      <c r="P321" s="18" t="str">
        <f t="shared" si="76"/>
        <v/>
      </c>
      <c r="Q321" s="17" t="str">
        <f>IF(P321&lt;&gt;"",VLOOKUP(P321,LISTAS!$F$6:$G$1106,2,0),"")</f>
        <v/>
      </c>
      <c r="R321" s="77" t="str">
        <f t="shared" si="77"/>
        <v/>
      </c>
      <c r="S321" s="18" t="str">
        <f t="shared" si="78"/>
        <v/>
      </c>
      <c r="T321" s="18" t="str">
        <f t="shared" si="79"/>
        <v/>
      </c>
    </row>
    <row r="322" spans="2:20" ht="18.75" customHeight="1" x14ac:dyDescent="0.25">
      <c r="B322" s="54"/>
      <c r="C322" s="16" t="str">
        <f>IF(B322="","",VLOOKUP(B322,LISTAS!$F$6:$G$1106,2,0))</f>
        <v/>
      </c>
      <c r="D322" s="76"/>
      <c r="E322" s="4"/>
      <c r="F322" s="90" t="str">
        <f t="shared" si="68"/>
        <v/>
      </c>
      <c r="G322" s="85" t="str">
        <f>IF(F322=LISTAS!$D$15,"",F322)</f>
        <v/>
      </c>
      <c r="H322" s="80" t="str">
        <f t="shared" si="70"/>
        <v/>
      </c>
      <c r="I322" s="80" t="str">
        <f t="shared" si="71"/>
        <v/>
      </c>
      <c r="J322" s="78" t="str">
        <f t="shared" si="69"/>
        <v/>
      </c>
      <c r="K322" s="78" t="str">
        <f t="shared" si="72"/>
        <v/>
      </c>
      <c r="L322" s="79" t="str">
        <f t="shared" si="73"/>
        <v/>
      </c>
      <c r="M322" s="50">
        <f t="shared" si="74"/>
        <v>109</v>
      </c>
      <c r="O322" s="17" t="str">
        <f t="shared" si="75"/>
        <v/>
      </c>
      <c r="P322" s="18" t="str">
        <f t="shared" si="76"/>
        <v/>
      </c>
      <c r="Q322" s="17" t="str">
        <f>IF(P322&lt;&gt;"",VLOOKUP(P322,LISTAS!$F$6:$G$1106,2,0),"")</f>
        <v/>
      </c>
      <c r="R322" s="77" t="str">
        <f t="shared" si="77"/>
        <v/>
      </c>
      <c r="S322" s="18" t="str">
        <f t="shared" si="78"/>
        <v/>
      </c>
      <c r="T322" s="18" t="str">
        <f t="shared" si="79"/>
        <v/>
      </c>
    </row>
    <row r="323" spans="2:20" ht="18.75" customHeight="1" x14ac:dyDescent="0.25">
      <c r="B323" s="54"/>
      <c r="C323" s="16" t="str">
        <f>IF(B323="","",VLOOKUP(B323,LISTAS!$F$6:$G$1106,2,0))</f>
        <v/>
      </c>
      <c r="D323" s="76"/>
      <c r="E323" s="4"/>
      <c r="F323" s="90" t="str">
        <f t="shared" si="68"/>
        <v/>
      </c>
      <c r="G323" s="85" t="str">
        <f>IF(F323=LISTAS!$D$15,"",F323)</f>
        <v/>
      </c>
      <c r="H323" s="80" t="str">
        <f t="shared" si="70"/>
        <v/>
      </c>
      <c r="I323" s="80" t="str">
        <f t="shared" si="71"/>
        <v/>
      </c>
      <c r="J323" s="78" t="str">
        <f t="shared" si="69"/>
        <v/>
      </c>
      <c r="K323" s="78" t="str">
        <f t="shared" si="72"/>
        <v/>
      </c>
      <c r="L323" s="79" t="str">
        <f t="shared" si="73"/>
        <v/>
      </c>
      <c r="M323" s="50">
        <f t="shared" si="74"/>
        <v>110</v>
      </c>
      <c r="O323" s="17" t="str">
        <f t="shared" si="75"/>
        <v/>
      </c>
      <c r="P323" s="18" t="str">
        <f t="shared" si="76"/>
        <v/>
      </c>
      <c r="Q323" s="17" t="str">
        <f>IF(P323&lt;&gt;"",VLOOKUP(P323,LISTAS!$F$6:$G$1106,2,0),"")</f>
        <v/>
      </c>
      <c r="R323" s="77" t="str">
        <f t="shared" si="77"/>
        <v/>
      </c>
      <c r="S323" s="18" t="str">
        <f t="shared" si="78"/>
        <v/>
      </c>
      <c r="T323" s="18" t="str">
        <f t="shared" si="79"/>
        <v/>
      </c>
    </row>
    <row r="324" spans="2:20" ht="18.75" customHeight="1" x14ac:dyDescent="0.25">
      <c r="B324" s="54"/>
      <c r="C324" s="16" t="str">
        <f>IF(B324="","",VLOOKUP(B324,LISTAS!$F$6:$G$1106,2,0))</f>
        <v/>
      </c>
      <c r="D324" s="76"/>
      <c r="E324" s="4"/>
      <c r="F324" s="90" t="str">
        <f t="shared" si="68"/>
        <v/>
      </c>
      <c r="G324" s="85" t="str">
        <f>IF(F324=LISTAS!$D$15,"",F324)</f>
        <v/>
      </c>
      <c r="H324" s="80" t="str">
        <f t="shared" si="70"/>
        <v/>
      </c>
      <c r="I324" s="80" t="str">
        <f t="shared" si="71"/>
        <v/>
      </c>
      <c r="J324" s="78" t="str">
        <f t="shared" si="69"/>
        <v/>
      </c>
      <c r="K324" s="78" t="str">
        <f t="shared" si="72"/>
        <v/>
      </c>
      <c r="L324" s="79" t="str">
        <f t="shared" si="73"/>
        <v/>
      </c>
      <c r="M324" s="50">
        <f t="shared" si="74"/>
        <v>111</v>
      </c>
      <c r="O324" s="17" t="str">
        <f t="shared" si="75"/>
        <v/>
      </c>
      <c r="P324" s="18" t="str">
        <f t="shared" si="76"/>
        <v/>
      </c>
      <c r="Q324" s="17" t="str">
        <f>IF(P324&lt;&gt;"",VLOOKUP(P324,LISTAS!$F$6:$G$1106,2,0),"")</f>
        <v/>
      </c>
      <c r="R324" s="77" t="str">
        <f t="shared" si="77"/>
        <v/>
      </c>
      <c r="S324" s="18" t="str">
        <f t="shared" si="78"/>
        <v/>
      </c>
      <c r="T324" s="18" t="str">
        <f t="shared" si="79"/>
        <v/>
      </c>
    </row>
    <row r="325" spans="2:20" ht="18.75" customHeight="1" x14ac:dyDescent="0.25">
      <c r="B325" s="54"/>
      <c r="C325" s="16" t="str">
        <f>IF(B325="","",VLOOKUP(B325,LISTAS!$F$6:$G$1106,2,0))</f>
        <v/>
      </c>
      <c r="D325" s="76"/>
      <c r="E325" s="4"/>
      <c r="F325" s="90" t="str">
        <f t="shared" si="68"/>
        <v/>
      </c>
      <c r="G325" s="85" t="str">
        <f>IF(F325=LISTAS!$D$15,"",F325)</f>
        <v/>
      </c>
      <c r="H325" s="80" t="str">
        <f t="shared" si="70"/>
        <v/>
      </c>
      <c r="I325" s="80" t="str">
        <f t="shared" si="71"/>
        <v/>
      </c>
      <c r="J325" s="78" t="str">
        <f t="shared" si="69"/>
        <v/>
      </c>
      <c r="K325" s="78" t="str">
        <f t="shared" si="72"/>
        <v/>
      </c>
      <c r="L325" s="79" t="str">
        <f t="shared" si="73"/>
        <v/>
      </c>
      <c r="M325" s="50">
        <f t="shared" si="74"/>
        <v>112</v>
      </c>
      <c r="O325" s="17" t="str">
        <f t="shared" si="75"/>
        <v/>
      </c>
      <c r="P325" s="18" t="str">
        <f t="shared" si="76"/>
        <v/>
      </c>
      <c r="Q325" s="17" t="str">
        <f>IF(P325&lt;&gt;"",VLOOKUP(P325,LISTAS!$F$6:$G$1106,2,0),"")</f>
        <v/>
      </c>
      <c r="R325" s="77" t="str">
        <f t="shared" si="77"/>
        <v/>
      </c>
      <c r="S325" s="18" t="str">
        <f t="shared" si="78"/>
        <v/>
      </c>
      <c r="T325" s="18" t="str">
        <f t="shared" si="79"/>
        <v/>
      </c>
    </row>
    <row r="326" spans="2:20" ht="18.75" customHeight="1" x14ac:dyDescent="0.25">
      <c r="B326" s="54"/>
      <c r="C326" s="16" t="str">
        <f>IF(B326="","",VLOOKUP(B326,LISTAS!$F$6:$G$1106,2,0))</f>
        <v/>
      </c>
      <c r="D326" s="76"/>
      <c r="E326" s="4"/>
      <c r="F326" s="90" t="str">
        <f t="shared" si="68"/>
        <v/>
      </c>
      <c r="G326" s="85" t="str">
        <f>IF(F326=LISTAS!$D$15,"",F326)</f>
        <v/>
      </c>
      <c r="H326" s="80" t="str">
        <f t="shared" si="70"/>
        <v/>
      </c>
      <c r="I326" s="80" t="str">
        <f t="shared" si="71"/>
        <v/>
      </c>
      <c r="J326" s="78" t="str">
        <f t="shared" si="69"/>
        <v/>
      </c>
      <c r="K326" s="78" t="str">
        <f t="shared" si="72"/>
        <v/>
      </c>
      <c r="L326" s="79" t="str">
        <f t="shared" si="73"/>
        <v/>
      </c>
      <c r="M326" s="50">
        <f t="shared" si="74"/>
        <v>113</v>
      </c>
      <c r="O326" s="17" t="str">
        <f t="shared" si="75"/>
        <v/>
      </c>
      <c r="P326" s="18" t="str">
        <f t="shared" si="76"/>
        <v/>
      </c>
      <c r="Q326" s="17" t="str">
        <f>IF(P326&lt;&gt;"",VLOOKUP(P326,LISTAS!$F$6:$G$1106,2,0),"")</f>
        <v/>
      </c>
      <c r="R326" s="77" t="str">
        <f t="shared" si="77"/>
        <v/>
      </c>
      <c r="S326" s="18" t="str">
        <f t="shared" si="78"/>
        <v/>
      </c>
      <c r="T326" s="18" t="str">
        <f t="shared" si="79"/>
        <v/>
      </c>
    </row>
    <row r="327" spans="2:20" ht="18.75" customHeight="1" x14ac:dyDescent="0.25">
      <c r="B327" s="54"/>
      <c r="C327" s="16" t="str">
        <f>IF(B327="","",VLOOKUP(B327,LISTAS!$F$6:$G$1106,2,0))</f>
        <v/>
      </c>
      <c r="D327" s="76"/>
      <c r="E327" s="4"/>
      <c r="F327" s="90" t="str">
        <f t="shared" si="68"/>
        <v/>
      </c>
      <c r="G327" s="85" t="str">
        <f>IF(F327=LISTAS!$D$15,"",F327)</f>
        <v/>
      </c>
      <c r="H327" s="80" t="str">
        <f t="shared" si="70"/>
        <v/>
      </c>
      <c r="I327" s="80" t="str">
        <f t="shared" si="71"/>
        <v/>
      </c>
      <c r="J327" s="78" t="str">
        <f t="shared" si="69"/>
        <v/>
      </c>
      <c r="K327" s="78" t="str">
        <f t="shared" si="72"/>
        <v/>
      </c>
      <c r="L327" s="79" t="str">
        <f t="shared" si="73"/>
        <v/>
      </c>
      <c r="M327" s="50">
        <f t="shared" si="74"/>
        <v>114</v>
      </c>
      <c r="O327" s="17" t="str">
        <f t="shared" si="75"/>
        <v/>
      </c>
      <c r="P327" s="18" t="str">
        <f t="shared" si="76"/>
        <v/>
      </c>
      <c r="Q327" s="17" t="str">
        <f>IF(P327&lt;&gt;"",VLOOKUP(P327,LISTAS!$F$6:$G$1106,2,0),"")</f>
        <v/>
      </c>
      <c r="R327" s="77" t="str">
        <f t="shared" si="77"/>
        <v/>
      </c>
      <c r="S327" s="18" t="str">
        <f t="shared" si="78"/>
        <v/>
      </c>
      <c r="T327" s="18" t="str">
        <f t="shared" si="79"/>
        <v/>
      </c>
    </row>
    <row r="328" spans="2:20" ht="18.75" customHeight="1" x14ac:dyDescent="0.25">
      <c r="B328" s="54"/>
      <c r="C328" s="16" t="str">
        <f>IF(B328="","",VLOOKUP(B328,LISTAS!$F$6:$G$1106,2,0))</f>
        <v/>
      </c>
      <c r="D328" s="76"/>
      <c r="E328" s="4"/>
      <c r="F328" s="90" t="str">
        <f t="shared" si="68"/>
        <v/>
      </c>
      <c r="G328" s="85" t="str">
        <f>IF(F328=LISTAS!$D$15,"",F328)</f>
        <v/>
      </c>
      <c r="H328" s="80" t="str">
        <f t="shared" si="70"/>
        <v/>
      </c>
      <c r="I328" s="80" t="str">
        <f t="shared" si="71"/>
        <v/>
      </c>
      <c r="J328" s="78" t="str">
        <f t="shared" si="69"/>
        <v/>
      </c>
      <c r="K328" s="78" t="str">
        <f t="shared" si="72"/>
        <v/>
      </c>
      <c r="L328" s="79" t="str">
        <f t="shared" si="73"/>
        <v/>
      </c>
      <c r="M328" s="50">
        <f t="shared" si="74"/>
        <v>115</v>
      </c>
      <c r="O328" s="17" t="str">
        <f t="shared" si="75"/>
        <v/>
      </c>
      <c r="P328" s="18" t="str">
        <f t="shared" si="76"/>
        <v/>
      </c>
      <c r="Q328" s="17" t="str">
        <f>IF(P328&lt;&gt;"",VLOOKUP(P328,LISTAS!$F$6:$G$1106,2,0),"")</f>
        <v/>
      </c>
      <c r="R328" s="77" t="str">
        <f t="shared" si="77"/>
        <v/>
      </c>
      <c r="S328" s="18" t="str">
        <f t="shared" si="78"/>
        <v/>
      </c>
      <c r="T328" s="18" t="str">
        <f t="shared" si="79"/>
        <v/>
      </c>
    </row>
    <row r="329" spans="2:20" ht="18.75" customHeight="1" x14ac:dyDescent="0.25">
      <c r="B329" s="54"/>
      <c r="C329" s="16" t="str">
        <f>IF(B329="","",VLOOKUP(B329,LISTAS!$F$6:$G$1106,2,0))</f>
        <v/>
      </c>
      <c r="D329" s="76"/>
      <c r="E329" s="4"/>
      <c r="F329" s="90" t="str">
        <f t="shared" si="68"/>
        <v/>
      </c>
      <c r="G329" s="85" t="str">
        <f>IF(F329=LISTAS!$D$15,"",F329)</f>
        <v/>
      </c>
      <c r="H329" s="80" t="str">
        <f t="shared" si="70"/>
        <v/>
      </c>
      <c r="I329" s="80" t="str">
        <f t="shared" si="71"/>
        <v/>
      </c>
      <c r="J329" s="78" t="str">
        <f t="shared" si="69"/>
        <v/>
      </c>
      <c r="K329" s="78" t="str">
        <f t="shared" si="72"/>
        <v/>
      </c>
      <c r="L329" s="79" t="str">
        <f t="shared" si="73"/>
        <v/>
      </c>
      <c r="M329" s="50">
        <f t="shared" si="74"/>
        <v>116</v>
      </c>
      <c r="O329" s="17" t="str">
        <f t="shared" si="75"/>
        <v/>
      </c>
      <c r="P329" s="18" t="str">
        <f t="shared" si="76"/>
        <v/>
      </c>
      <c r="Q329" s="17" t="str">
        <f>IF(P329&lt;&gt;"",VLOOKUP(P329,LISTAS!$F$6:$G$1106,2,0),"")</f>
        <v/>
      </c>
      <c r="R329" s="77" t="str">
        <f t="shared" si="77"/>
        <v/>
      </c>
      <c r="S329" s="18" t="str">
        <f t="shared" si="78"/>
        <v/>
      </c>
      <c r="T329" s="18" t="str">
        <f t="shared" si="79"/>
        <v/>
      </c>
    </row>
    <row r="330" spans="2:20" ht="18.75" customHeight="1" x14ac:dyDescent="0.25">
      <c r="B330" s="54"/>
      <c r="C330" s="16" t="str">
        <f>IF(B330="","",VLOOKUP(B330,LISTAS!$F$6:$G$1106,2,0))</f>
        <v/>
      </c>
      <c r="D330" s="76"/>
      <c r="E330" s="4"/>
      <c r="F330" s="90" t="str">
        <f t="shared" si="68"/>
        <v/>
      </c>
      <c r="G330" s="85" t="str">
        <f>IF(F330=LISTAS!$D$15,"",F330)</f>
        <v/>
      </c>
      <c r="H330" s="80" t="str">
        <f t="shared" si="70"/>
        <v/>
      </c>
      <c r="I330" s="80" t="str">
        <f t="shared" si="71"/>
        <v/>
      </c>
      <c r="J330" s="78" t="str">
        <f t="shared" si="69"/>
        <v/>
      </c>
      <c r="K330" s="78" t="str">
        <f t="shared" si="72"/>
        <v/>
      </c>
      <c r="L330" s="79" t="str">
        <f t="shared" si="73"/>
        <v/>
      </c>
      <c r="M330" s="50">
        <f t="shared" si="74"/>
        <v>117</v>
      </c>
      <c r="O330" s="17" t="str">
        <f t="shared" si="75"/>
        <v/>
      </c>
      <c r="P330" s="18" t="str">
        <f t="shared" si="76"/>
        <v/>
      </c>
      <c r="Q330" s="17" t="str">
        <f>IF(P330&lt;&gt;"",VLOOKUP(P330,LISTAS!$F$6:$G$1106,2,0),"")</f>
        <v/>
      </c>
      <c r="R330" s="77" t="str">
        <f t="shared" si="77"/>
        <v/>
      </c>
      <c r="S330" s="18" t="str">
        <f t="shared" si="78"/>
        <v/>
      </c>
      <c r="T330" s="18" t="str">
        <f t="shared" si="79"/>
        <v/>
      </c>
    </row>
    <row r="331" spans="2:20" ht="18.75" customHeight="1" x14ac:dyDescent="0.25">
      <c r="B331" s="54"/>
      <c r="C331" s="16" t="str">
        <f>IF(B331="","",VLOOKUP(B331,LISTAS!$F$6:$G$1106,2,0))</f>
        <v/>
      </c>
      <c r="D331" s="76"/>
      <c r="E331" s="4"/>
      <c r="F331" s="90" t="str">
        <f t="shared" si="68"/>
        <v/>
      </c>
      <c r="G331" s="85" t="str">
        <f>IF(F331=LISTAS!$D$15,"",F331)</f>
        <v/>
      </c>
      <c r="H331" s="80" t="str">
        <f t="shared" si="70"/>
        <v/>
      </c>
      <c r="I331" s="80" t="str">
        <f t="shared" si="71"/>
        <v/>
      </c>
      <c r="J331" s="78" t="str">
        <f t="shared" si="69"/>
        <v/>
      </c>
      <c r="K331" s="78" t="str">
        <f t="shared" si="72"/>
        <v/>
      </c>
      <c r="L331" s="79" t="str">
        <f t="shared" si="73"/>
        <v/>
      </c>
      <c r="M331" s="50">
        <f t="shared" si="74"/>
        <v>118</v>
      </c>
      <c r="O331" s="17" t="str">
        <f t="shared" si="75"/>
        <v/>
      </c>
      <c r="P331" s="18" t="str">
        <f t="shared" si="76"/>
        <v/>
      </c>
      <c r="Q331" s="17" t="str">
        <f>IF(P331&lt;&gt;"",VLOOKUP(P331,LISTAS!$F$6:$G$1106,2,0),"")</f>
        <v/>
      </c>
      <c r="R331" s="77" t="str">
        <f t="shared" si="77"/>
        <v/>
      </c>
      <c r="S331" s="18" t="str">
        <f t="shared" si="78"/>
        <v/>
      </c>
      <c r="T331" s="18" t="str">
        <f t="shared" si="79"/>
        <v/>
      </c>
    </row>
    <row r="332" spans="2:20" ht="18.75" customHeight="1" x14ac:dyDescent="0.25">
      <c r="B332" s="54"/>
      <c r="C332" s="16" t="str">
        <f>IF(B332="","",VLOOKUP(B332,LISTAS!$F$6:$G$1106,2,0))</f>
        <v/>
      </c>
      <c r="D332" s="76"/>
      <c r="E332" s="4"/>
      <c r="F332" s="90" t="str">
        <f t="shared" si="68"/>
        <v/>
      </c>
      <c r="G332" s="85" t="str">
        <f>IF(F332=LISTAS!$D$15,"",F332)</f>
        <v/>
      </c>
      <c r="H332" s="80" t="str">
        <f t="shared" si="70"/>
        <v/>
      </c>
      <c r="I332" s="80" t="str">
        <f t="shared" si="71"/>
        <v/>
      </c>
      <c r="J332" s="78" t="str">
        <f t="shared" si="69"/>
        <v/>
      </c>
      <c r="K332" s="78" t="str">
        <f t="shared" si="72"/>
        <v/>
      </c>
      <c r="L332" s="79" t="str">
        <f t="shared" si="73"/>
        <v/>
      </c>
      <c r="M332" s="50">
        <f t="shared" si="74"/>
        <v>119</v>
      </c>
      <c r="O332" s="17" t="str">
        <f t="shared" si="75"/>
        <v/>
      </c>
      <c r="P332" s="18" t="str">
        <f t="shared" si="76"/>
        <v/>
      </c>
      <c r="Q332" s="17" t="str">
        <f>IF(P332&lt;&gt;"",VLOOKUP(P332,LISTAS!$F$6:$G$1106,2,0),"")</f>
        <v/>
      </c>
      <c r="R332" s="77" t="str">
        <f t="shared" si="77"/>
        <v/>
      </c>
      <c r="S332" s="18" t="str">
        <f t="shared" si="78"/>
        <v/>
      </c>
      <c r="T332" s="18" t="str">
        <f t="shared" si="79"/>
        <v/>
      </c>
    </row>
    <row r="333" spans="2:20" ht="18.75" customHeight="1" x14ac:dyDescent="0.25">
      <c r="B333" s="54"/>
      <c r="C333" s="16" t="str">
        <f>IF(B333="","",VLOOKUP(B333,LISTAS!$F$6:$G$1106,2,0))</f>
        <v/>
      </c>
      <c r="D333" s="76"/>
      <c r="E333" s="4"/>
      <c r="F333" s="90" t="str">
        <f t="shared" si="68"/>
        <v/>
      </c>
      <c r="G333" s="85" t="str">
        <f>IF(F333=LISTAS!$D$15,"",F333)</f>
        <v/>
      </c>
      <c r="H333" s="80" t="str">
        <f t="shared" si="70"/>
        <v/>
      </c>
      <c r="I333" s="80" t="str">
        <f t="shared" si="71"/>
        <v/>
      </c>
      <c r="J333" s="78" t="str">
        <f t="shared" si="69"/>
        <v/>
      </c>
      <c r="K333" s="78" t="str">
        <f t="shared" si="72"/>
        <v/>
      </c>
      <c r="L333" s="79" t="str">
        <f t="shared" si="73"/>
        <v/>
      </c>
      <c r="M333" s="50">
        <f t="shared" si="74"/>
        <v>120</v>
      </c>
      <c r="O333" s="17" t="str">
        <f t="shared" si="75"/>
        <v/>
      </c>
      <c r="P333" s="18" t="str">
        <f t="shared" si="76"/>
        <v/>
      </c>
      <c r="Q333" s="17" t="str">
        <f>IF(P333&lt;&gt;"",VLOOKUP(P333,LISTAS!$F$6:$G$1106,2,0),"")</f>
        <v/>
      </c>
      <c r="R333" s="77" t="str">
        <f t="shared" si="77"/>
        <v/>
      </c>
      <c r="S333" s="18" t="str">
        <f t="shared" si="78"/>
        <v/>
      </c>
      <c r="T333" s="18" t="str">
        <f t="shared" si="79"/>
        <v/>
      </c>
    </row>
    <row r="334" spans="2:20" ht="18.75" customHeight="1" x14ac:dyDescent="0.25">
      <c r="B334" s="54"/>
      <c r="C334" s="16" t="str">
        <f>IF(B334="","",VLOOKUP(B334,LISTAS!$F$6:$G$1106,2,0))</f>
        <v/>
      </c>
      <c r="D334" s="76"/>
      <c r="E334" s="4"/>
      <c r="F334" s="90" t="str">
        <f t="shared" si="68"/>
        <v/>
      </c>
      <c r="G334" s="85" t="str">
        <f>IF(F334=LISTAS!$D$15,"",F334)</f>
        <v/>
      </c>
      <c r="H334" s="80" t="str">
        <f t="shared" si="70"/>
        <v/>
      </c>
      <c r="I334" s="80" t="str">
        <f t="shared" si="71"/>
        <v/>
      </c>
      <c r="J334" s="78" t="str">
        <f t="shared" si="69"/>
        <v/>
      </c>
      <c r="K334" s="78" t="str">
        <f t="shared" si="72"/>
        <v/>
      </c>
      <c r="L334" s="79" t="str">
        <f t="shared" si="73"/>
        <v/>
      </c>
      <c r="M334" s="50">
        <f t="shared" si="74"/>
        <v>121</v>
      </c>
      <c r="O334" s="17" t="str">
        <f t="shared" si="75"/>
        <v/>
      </c>
      <c r="P334" s="18" t="str">
        <f t="shared" si="76"/>
        <v/>
      </c>
      <c r="Q334" s="17" t="str">
        <f>IF(P334&lt;&gt;"",VLOOKUP(P334,LISTAS!$F$6:$G$1106,2,0),"")</f>
        <v/>
      </c>
      <c r="R334" s="77" t="str">
        <f t="shared" si="77"/>
        <v/>
      </c>
      <c r="S334" s="18" t="str">
        <f t="shared" si="78"/>
        <v/>
      </c>
      <c r="T334" s="18" t="str">
        <f t="shared" si="79"/>
        <v/>
      </c>
    </row>
    <row r="335" spans="2:20" ht="18.75" customHeight="1" x14ac:dyDescent="0.25">
      <c r="B335" s="54"/>
      <c r="C335" s="16" t="str">
        <f>IF(B335="","",VLOOKUP(B335,LISTAS!$F$6:$G$1106,2,0))</f>
        <v/>
      </c>
      <c r="D335" s="76"/>
      <c r="E335" s="4"/>
      <c r="F335" s="90" t="str">
        <f t="shared" si="68"/>
        <v/>
      </c>
      <c r="G335" s="85" t="str">
        <f>IF(F335=LISTAS!$D$15,"",F335)</f>
        <v/>
      </c>
      <c r="H335" s="80" t="str">
        <f t="shared" si="70"/>
        <v/>
      </c>
      <c r="I335" s="80" t="str">
        <f t="shared" si="71"/>
        <v/>
      </c>
      <c r="J335" s="78" t="str">
        <f t="shared" si="69"/>
        <v/>
      </c>
      <c r="K335" s="78" t="str">
        <f t="shared" si="72"/>
        <v/>
      </c>
      <c r="L335" s="79" t="str">
        <f t="shared" si="73"/>
        <v/>
      </c>
      <c r="M335" s="50">
        <f t="shared" si="74"/>
        <v>122</v>
      </c>
      <c r="O335" s="17" t="str">
        <f t="shared" si="75"/>
        <v/>
      </c>
      <c r="P335" s="18" t="str">
        <f t="shared" si="76"/>
        <v/>
      </c>
      <c r="Q335" s="17" t="str">
        <f>IF(P335&lt;&gt;"",VLOOKUP(P335,LISTAS!$F$6:$G$1106,2,0),"")</f>
        <v/>
      </c>
      <c r="R335" s="77" t="str">
        <f t="shared" si="77"/>
        <v/>
      </c>
      <c r="S335" s="18" t="str">
        <f t="shared" si="78"/>
        <v/>
      </c>
      <c r="T335" s="18" t="str">
        <f t="shared" si="79"/>
        <v/>
      </c>
    </row>
    <row r="336" spans="2:20" ht="18.75" customHeight="1" x14ac:dyDescent="0.25">
      <c r="B336" s="54"/>
      <c r="C336" s="16" t="str">
        <f>IF(B336="","",VLOOKUP(B336,LISTAS!$F$6:$G$1106,2,0))</f>
        <v/>
      </c>
      <c r="D336" s="76"/>
      <c r="E336" s="4"/>
      <c r="F336" s="90" t="str">
        <f t="shared" si="68"/>
        <v/>
      </c>
      <c r="G336" s="85" t="str">
        <f>IF(F336=LISTAS!$D$15,"",F336)</f>
        <v/>
      </c>
      <c r="H336" s="80" t="str">
        <f t="shared" si="70"/>
        <v/>
      </c>
      <c r="I336" s="80" t="str">
        <f t="shared" si="71"/>
        <v/>
      </c>
      <c r="J336" s="78" t="str">
        <f t="shared" si="69"/>
        <v/>
      </c>
      <c r="K336" s="78" t="str">
        <f t="shared" si="72"/>
        <v/>
      </c>
      <c r="L336" s="79" t="str">
        <f t="shared" si="73"/>
        <v/>
      </c>
      <c r="M336" s="50">
        <f t="shared" si="74"/>
        <v>123</v>
      </c>
      <c r="O336" s="17" t="str">
        <f t="shared" si="75"/>
        <v/>
      </c>
      <c r="P336" s="18" t="str">
        <f t="shared" si="76"/>
        <v/>
      </c>
      <c r="Q336" s="17" t="str">
        <f>IF(P336&lt;&gt;"",VLOOKUP(P336,LISTAS!$F$6:$G$1106,2,0),"")</f>
        <v/>
      </c>
      <c r="R336" s="77" t="str">
        <f t="shared" si="77"/>
        <v/>
      </c>
      <c r="S336" s="18" t="str">
        <f t="shared" si="78"/>
        <v/>
      </c>
      <c r="T336" s="18" t="str">
        <f t="shared" si="79"/>
        <v/>
      </c>
    </row>
    <row r="337" spans="2:20" ht="18.75" customHeight="1" x14ac:dyDescent="0.25">
      <c r="B337" s="54"/>
      <c r="C337" s="16" t="str">
        <f>IF(B337="","",VLOOKUP(B337,LISTAS!$F$6:$G$1106,2,0))</f>
        <v/>
      </c>
      <c r="D337" s="76"/>
      <c r="E337" s="4"/>
      <c r="F337" s="90" t="str">
        <f t="shared" si="68"/>
        <v/>
      </c>
      <c r="G337" s="85" t="str">
        <f>IF(F337=LISTAS!$D$15,"",F337)</f>
        <v/>
      </c>
      <c r="H337" s="80" t="str">
        <f t="shared" si="70"/>
        <v/>
      </c>
      <c r="I337" s="80" t="str">
        <f t="shared" si="71"/>
        <v/>
      </c>
      <c r="J337" s="78" t="str">
        <f t="shared" si="69"/>
        <v/>
      </c>
      <c r="K337" s="78" t="str">
        <f t="shared" si="72"/>
        <v/>
      </c>
      <c r="L337" s="79" t="str">
        <f t="shared" si="73"/>
        <v/>
      </c>
      <c r="M337" s="50">
        <f t="shared" si="74"/>
        <v>124</v>
      </c>
      <c r="O337" s="17" t="str">
        <f t="shared" si="75"/>
        <v/>
      </c>
      <c r="P337" s="18" t="str">
        <f t="shared" si="76"/>
        <v/>
      </c>
      <c r="Q337" s="17" t="str">
        <f>IF(P337&lt;&gt;"",VLOOKUP(P337,LISTAS!$F$6:$G$1106,2,0),"")</f>
        <v/>
      </c>
      <c r="R337" s="77" t="str">
        <f t="shared" si="77"/>
        <v/>
      </c>
      <c r="S337" s="18" t="str">
        <f t="shared" si="78"/>
        <v/>
      </c>
      <c r="T337" s="18" t="str">
        <f t="shared" si="79"/>
        <v/>
      </c>
    </row>
    <row r="338" spans="2:20" ht="18.75" customHeight="1" x14ac:dyDescent="0.25">
      <c r="B338" s="54"/>
      <c r="C338" s="16" t="str">
        <f>IF(B338="","",VLOOKUP(B338,LISTAS!$F$6:$G$1106,2,0))</f>
        <v/>
      </c>
      <c r="D338" s="76"/>
      <c r="E338" s="4"/>
      <c r="F338" s="90" t="str">
        <f t="shared" si="68"/>
        <v/>
      </c>
      <c r="G338" s="85" t="str">
        <f>IF(F338=LISTAS!$D$15,"",F338)</f>
        <v/>
      </c>
      <c r="H338" s="80" t="str">
        <f t="shared" si="70"/>
        <v/>
      </c>
      <c r="I338" s="80" t="str">
        <f t="shared" si="71"/>
        <v/>
      </c>
      <c r="J338" s="78" t="str">
        <f t="shared" si="69"/>
        <v/>
      </c>
      <c r="K338" s="78" t="str">
        <f t="shared" si="72"/>
        <v/>
      </c>
      <c r="L338" s="79" t="str">
        <f t="shared" si="73"/>
        <v/>
      </c>
      <c r="M338" s="50">
        <f t="shared" si="74"/>
        <v>125</v>
      </c>
      <c r="O338" s="17" t="str">
        <f t="shared" si="75"/>
        <v/>
      </c>
      <c r="P338" s="18" t="str">
        <f t="shared" si="76"/>
        <v/>
      </c>
      <c r="Q338" s="17" t="str">
        <f>IF(P338&lt;&gt;"",VLOOKUP(P338,LISTAS!$F$6:$G$1106,2,0),"")</f>
        <v/>
      </c>
      <c r="R338" s="77" t="str">
        <f t="shared" si="77"/>
        <v/>
      </c>
      <c r="S338" s="18" t="str">
        <f t="shared" si="78"/>
        <v/>
      </c>
      <c r="T338" s="18" t="str">
        <f t="shared" si="79"/>
        <v/>
      </c>
    </row>
    <row r="339" spans="2:20" ht="18.75" customHeight="1" x14ac:dyDescent="0.25">
      <c r="B339" s="54"/>
      <c r="C339" s="16" t="str">
        <f>IF(B339="","",VLOOKUP(B339,LISTAS!$F$6:$G$1106,2,0))</f>
        <v/>
      </c>
      <c r="D339" s="76"/>
      <c r="E339" s="4"/>
      <c r="F339" s="90" t="str">
        <f t="shared" si="68"/>
        <v/>
      </c>
      <c r="G339" s="85" t="str">
        <f>IF(F339=LISTAS!$D$15,"",F339)</f>
        <v/>
      </c>
      <c r="H339" s="80" t="str">
        <f t="shared" si="70"/>
        <v/>
      </c>
      <c r="I339" s="80" t="str">
        <f t="shared" si="71"/>
        <v/>
      </c>
      <c r="J339" s="78" t="str">
        <f t="shared" si="69"/>
        <v/>
      </c>
      <c r="K339" s="78" t="str">
        <f t="shared" si="72"/>
        <v/>
      </c>
      <c r="L339" s="79" t="str">
        <f t="shared" si="73"/>
        <v/>
      </c>
      <c r="M339" s="50">
        <f t="shared" si="74"/>
        <v>126</v>
      </c>
      <c r="O339" s="17" t="str">
        <f t="shared" si="75"/>
        <v/>
      </c>
      <c r="P339" s="18" t="str">
        <f t="shared" si="76"/>
        <v/>
      </c>
      <c r="Q339" s="17" t="str">
        <f>IF(P339&lt;&gt;"",VLOOKUP(P339,LISTAS!$F$6:$G$1106,2,0),"")</f>
        <v/>
      </c>
      <c r="R339" s="77" t="str">
        <f t="shared" si="77"/>
        <v/>
      </c>
      <c r="S339" s="18" t="str">
        <f t="shared" si="78"/>
        <v/>
      </c>
      <c r="T339" s="18" t="str">
        <f t="shared" si="79"/>
        <v/>
      </c>
    </row>
    <row r="340" spans="2:20" ht="18.75" customHeight="1" x14ac:dyDescent="0.25">
      <c r="B340" s="54"/>
      <c r="C340" s="16" t="str">
        <f>IF(B340="","",VLOOKUP(B340,LISTAS!$F$6:$G$1106,2,0))</f>
        <v/>
      </c>
      <c r="D340" s="76"/>
      <c r="E340" s="4"/>
      <c r="F340" s="90" t="str">
        <f t="shared" si="68"/>
        <v/>
      </c>
      <c r="G340" s="85" t="str">
        <f>IF(F340=LISTAS!$D$15,"",F340)</f>
        <v/>
      </c>
      <c r="H340" s="80" t="str">
        <f t="shared" si="70"/>
        <v/>
      </c>
      <c r="I340" s="80" t="str">
        <f t="shared" si="71"/>
        <v/>
      </c>
      <c r="J340" s="78" t="str">
        <f t="shared" si="69"/>
        <v/>
      </c>
      <c r="K340" s="78" t="str">
        <f t="shared" si="72"/>
        <v/>
      </c>
      <c r="L340" s="79" t="str">
        <f t="shared" si="73"/>
        <v/>
      </c>
      <c r="M340" s="50">
        <f t="shared" si="74"/>
        <v>127</v>
      </c>
      <c r="O340" s="17" t="str">
        <f t="shared" si="75"/>
        <v/>
      </c>
      <c r="P340" s="18" t="str">
        <f t="shared" si="76"/>
        <v/>
      </c>
      <c r="Q340" s="17" t="str">
        <f>IF(P340&lt;&gt;"",VLOOKUP(P340,LISTAS!$F$6:$G$1106,2,0),"")</f>
        <v/>
      </c>
      <c r="R340" s="77" t="str">
        <f t="shared" si="77"/>
        <v/>
      </c>
      <c r="S340" s="18" t="str">
        <f t="shared" si="78"/>
        <v/>
      </c>
      <c r="T340" s="18" t="str">
        <f t="shared" si="79"/>
        <v/>
      </c>
    </row>
    <row r="341" spans="2:20" ht="18.75" customHeight="1" x14ac:dyDescent="0.25">
      <c r="B341" s="54"/>
      <c r="C341" s="16" t="str">
        <f>IF(B341="","",VLOOKUP(B341,LISTAS!$F$6:$G$1106,2,0))</f>
        <v/>
      </c>
      <c r="D341" s="76"/>
      <c r="E341" s="4"/>
      <c r="F341" s="90" t="str">
        <f t="shared" si="68"/>
        <v/>
      </c>
      <c r="G341" s="85" t="str">
        <f>IF(F341=LISTAS!$D$15,"",F341)</f>
        <v/>
      </c>
      <c r="H341" s="80" t="str">
        <f t="shared" si="70"/>
        <v/>
      </c>
      <c r="I341" s="80" t="str">
        <f t="shared" si="71"/>
        <v/>
      </c>
      <c r="J341" s="78" t="str">
        <f t="shared" si="69"/>
        <v/>
      </c>
      <c r="K341" s="78" t="str">
        <f t="shared" si="72"/>
        <v/>
      </c>
      <c r="L341" s="79" t="str">
        <f t="shared" si="73"/>
        <v/>
      </c>
      <c r="M341" s="50">
        <f t="shared" si="74"/>
        <v>128</v>
      </c>
      <c r="O341" s="17" t="str">
        <f t="shared" si="75"/>
        <v/>
      </c>
      <c r="P341" s="18" t="str">
        <f t="shared" si="76"/>
        <v/>
      </c>
      <c r="Q341" s="17" t="str">
        <f>IF(P341&lt;&gt;"",VLOOKUP(P341,LISTAS!$F$6:$G$1106,2,0),"")</f>
        <v/>
      </c>
      <c r="R341" s="77" t="str">
        <f t="shared" si="77"/>
        <v/>
      </c>
      <c r="S341" s="18" t="str">
        <f t="shared" si="78"/>
        <v/>
      </c>
      <c r="T341" s="18" t="str">
        <f t="shared" si="79"/>
        <v/>
      </c>
    </row>
    <row r="342" spans="2:20" ht="18.75" customHeight="1" x14ac:dyDescent="0.25">
      <c r="B342" s="54"/>
      <c r="C342" s="16" t="str">
        <f>IF(B342="","",VLOOKUP(B342,LISTAS!$F$6:$G$1106,2,0))</f>
        <v/>
      </c>
      <c r="D342" s="76"/>
      <c r="E342" s="4"/>
      <c r="F342" s="90" t="str">
        <f t="shared" ref="F342:F405" si="80">IF(D342="","",D342+(ROW(D342)/1000))</f>
        <v/>
      </c>
      <c r="G342" s="85" t="str">
        <f>IF(F342=LISTAS!$D$15,"",F342)</f>
        <v/>
      </c>
      <c r="H342" s="80" t="str">
        <f t="shared" si="70"/>
        <v/>
      </c>
      <c r="I342" s="80" t="str">
        <f t="shared" si="71"/>
        <v/>
      </c>
      <c r="J342" s="78" t="str">
        <f t="shared" ref="J342:J405" si="81">IF($K342="","",D342)</f>
        <v/>
      </c>
      <c r="K342" s="78" t="str">
        <f t="shared" si="72"/>
        <v/>
      </c>
      <c r="L342" s="79" t="str">
        <f t="shared" si="73"/>
        <v/>
      </c>
      <c r="M342" s="50">
        <f t="shared" si="74"/>
        <v>129</v>
      </c>
      <c r="O342" s="17" t="str">
        <f t="shared" si="75"/>
        <v/>
      </c>
      <c r="P342" s="18" t="str">
        <f t="shared" si="76"/>
        <v/>
      </c>
      <c r="Q342" s="17" t="str">
        <f>IF(P342&lt;&gt;"",VLOOKUP(P342,LISTAS!$F$6:$G$1106,2,0),"")</f>
        <v/>
      </c>
      <c r="R342" s="77" t="str">
        <f t="shared" si="77"/>
        <v/>
      </c>
      <c r="S342" s="18" t="str">
        <f t="shared" si="78"/>
        <v/>
      </c>
      <c r="T342" s="18" t="str">
        <f t="shared" si="79"/>
        <v/>
      </c>
    </row>
    <row r="343" spans="2:20" ht="18.75" customHeight="1" x14ac:dyDescent="0.25">
      <c r="B343" s="54"/>
      <c r="C343" s="16" t="str">
        <f>IF(B343="","",VLOOKUP(B343,LISTAS!$F$6:$G$1106,2,0))</f>
        <v/>
      </c>
      <c r="D343" s="76"/>
      <c r="E343" s="4"/>
      <c r="F343" s="90" t="str">
        <f t="shared" si="80"/>
        <v/>
      </c>
      <c r="G343" s="85" t="str">
        <f>IF(F343=LISTAS!$D$15,"",F343)</f>
        <v/>
      </c>
      <c r="H343" s="80" t="str">
        <f t="shared" ref="H343:I406" si="82">IF($K343="","",IF(B343="","",B343))</f>
        <v/>
      </c>
      <c r="I343" s="80" t="str">
        <f t="shared" si="82"/>
        <v/>
      </c>
      <c r="J343" s="78" t="str">
        <f t="shared" si="81"/>
        <v/>
      </c>
      <c r="K343" s="78" t="str">
        <f t="shared" ref="K343:K406" si="83">G343</f>
        <v/>
      </c>
      <c r="L343" s="79" t="str">
        <f t="shared" ref="L343:L406" si="84">IF(K343="","",LARGE($G$214:$G$413,M343))</f>
        <v/>
      </c>
      <c r="M343" s="50">
        <f t="shared" ref="M343:M413" si="85">IF(F342="FALTA",M342,M342+1)</f>
        <v>130</v>
      </c>
      <c r="O343" s="17" t="str">
        <f t="shared" ref="O343:O406" si="86">IF(R343&lt;&gt;"",_xlfn.RANK.EQ(R343,$R$214:$R$413,1),"")</f>
        <v/>
      </c>
      <c r="P343" s="18" t="str">
        <f t="shared" ref="P343:P406" si="87">IF(K343="","",VLOOKUP(L343,$G$214:$J$413,2,0))</f>
        <v/>
      </c>
      <c r="Q343" s="17" t="str">
        <f>IF(P343&lt;&gt;"",VLOOKUP(P343,LISTAS!$F$6:$G$1106,2,0),"")</f>
        <v/>
      </c>
      <c r="R343" s="77" t="str">
        <f t="shared" ref="R343:R406" si="88">IF(K343="","",VLOOKUP(L343,$G$214:$J$413,4,0))</f>
        <v/>
      </c>
      <c r="S343" s="18" t="str">
        <f t="shared" ref="S343:S406" si="89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90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16" t="str">
        <f>IF(B344="","",VLOOKUP(B344,LISTAS!$F$6:$G$1106,2,0))</f>
        <v/>
      </c>
      <c r="D344" s="76"/>
      <c r="E344" s="4"/>
      <c r="F344" s="90" t="str">
        <f t="shared" si="80"/>
        <v/>
      </c>
      <c r="G344" s="85" t="str">
        <f>IF(F344=LISTAS!$D$15,"",F344)</f>
        <v/>
      </c>
      <c r="H344" s="80" t="str">
        <f t="shared" si="82"/>
        <v/>
      </c>
      <c r="I344" s="80" t="str">
        <f t="shared" si="82"/>
        <v/>
      </c>
      <c r="J344" s="78" t="str">
        <f t="shared" si="81"/>
        <v/>
      </c>
      <c r="K344" s="78" t="str">
        <f t="shared" si="83"/>
        <v/>
      </c>
      <c r="L344" s="79" t="str">
        <f t="shared" si="84"/>
        <v/>
      </c>
      <c r="M344" s="50">
        <f t="shared" si="85"/>
        <v>131</v>
      </c>
      <c r="O344" s="17" t="str">
        <f t="shared" si="86"/>
        <v/>
      </c>
      <c r="P344" s="18" t="str">
        <f t="shared" si="87"/>
        <v/>
      </c>
      <c r="Q344" s="17" t="str">
        <f>IF(P344&lt;&gt;"",VLOOKUP(P344,LISTAS!$F$6:$G$1106,2,0),"")</f>
        <v/>
      </c>
      <c r="R344" s="77" t="str">
        <f t="shared" si="88"/>
        <v/>
      </c>
      <c r="S344" s="18" t="str">
        <f t="shared" si="89"/>
        <v/>
      </c>
      <c r="T344" s="18" t="str">
        <f t="shared" si="90"/>
        <v/>
      </c>
    </row>
    <row r="345" spans="2:20" ht="18.75" customHeight="1" x14ac:dyDescent="0.25">
      <c r="B345" s="54"/>
      <c r="C345" s="16" t="str">
        <f>IF(B345="","",VLOOKUP(B345,LISTAS!$F$6:$G$1106,2,0))</f>
        <v/>
      </c>
      <c r="D345" s="76"/>
      <c r="E345" s="4"/>
      <c r="F345" s="90" t="str">
        <f t="shared" si="80"/>
        <v/>
      </c>
      <c r="G345" s="85" t="str">
        <f>IF(F345=LISTAS!$D$15,"",F345)</f>
        <v/>
      </c>
      <c r="H345" s="80" t="str">
        <f t="shared" si="82"/>
        <v/>
      </c>
      <c r="I345" s="80" t="str">
        <f t="shared" si="82"/>
        <v/>
      </c>
      <c r="J345" s="78" t="str">
        <f t="shared" si="81"/>
        <v/>
      </c>
      <c r="K345" s="78" t="str">
        <f t="shared" si="83"/>
        <v/>
      </c>
      <c r="L345" s="79" t="str">
        <f t="shared" si="84"/>
        <v/>
      </c>
      <c r="M345" s="50">
        <f t="shared" si="85"/>
        <v>132</v>
      </c>
      <c r="O345" s="17" t="str">
        <f t="shared" si="86"/>
        <v/>
      </c>
      <c r="P345" s="18" t="str">
        <f t="shared" si="87"/>
        <v/>
      </c>
      <c r="Q345" s="17" t="str">
        <f>IF(P345&lt;&gt;"",VLOOKUP(P345,LISTAS!$F$6:$G$1106,2,0),"")</f>
        <v/>
      </c>
      <c r="R345" s="77" t="str">
        <f t="shared" si="88"/>
        <v/>
      </c>
      <c r="S345" s="18" t="str">
        <f t="shared" si="89"/>
        <v/>
      </c>
      <c r="T345" s="18" t="str">
        <f t="shared" si="90"/>
        <v/>
      </c>
    </row>
    <row r="346" spans="2:20" ht="18.75" customHeight="1" x14ac:dyDescent="0.25">
      <c r="B346" s="54"/>
      <c r="C346" s="16" t="str">
        <f>IF(B346="","",VLOOKUP(B346,LISTAS!$F$6:$G$1106,2,0))</f>
        <v/>
      </c>
      <c r="D346" s="76"/>
      <c r="E346" s="4"/>
      <c r="F346" s="90" t="str">
        <f t="shared" si="80"/>
        <v/>
      </c>
      <c r="G346" s="85" t="str">
        <f>IF(F346=LISTAS!$D$15,"",F346)</f>
        <v/>
      </c>
      <c r="H346" s="80" t="str">
        <f t="shared" si="82"/>
        <v/>
      </c>
      <c r="I346" s="80" t="str">
        <f t="shared" si="82"/>
        <v/>
      </c>
      <c r="J346" s="78" t="str">
        <f t="shared" si="81"/>
        <v/>
      </c>
      <c r="K346" s="78" t="str">
        <f t="shared" si="83"/>
        <v/>
      </c>
      <c r="L346" s="79" t="str">
        <f t="shared" si="84"/>
        <v/>
      </c>
      <c r="M346" s="50">
        <f t="shared" si="85"/>
        <v>133</v>
      </c>
      <c r="O346" s="17" t="str">
        <f t="shared" si="86"/>
        <v/>
      </c>
      <c r="P346" s="18" t="str">
        <f t="shared" si="87"/>
        <v/>
      </c>
      <c r="Q346" s="17" t="str">
        <f>IF(P346&lt;&gt;"",VLOOKUP(P346,LISTAS!$F$6:$G$1106,2,0),"")</f>
        <v/>
      </c>
      <c r="R346" s="77" t="str">
        <f t="shared" si="88"/>
        <v/>
      </c>
      <c r="S346" s="18" t="str">
        <f t="shared" si="89"/>
        <v/>
      </c>
      <c r="T346" s="18" t="str">
        <f t="shared" si="90"/>
        <v/>
      </c>
    </row>
    <row r="347" spans="2:20" ht="18.75" customHeight="1" x14ac:dyDescent="0.25">
      <c r="B347" s="54"/>
      <c r="C347" s="16" t="str">
        <f>IF(B347="","",VLOOKUP(B347,LISTAS!$F$6:$G$1106,2,0))</f>
        <v/>
      </c>
      <c r="D347" s="76"/>
      <c r="E347" s="4"/>
      <c r="F347" s="90" t="str">
        <f t="shared" si="80"/>
        <v/>
      </c>
      <c r="G347" s="85" t="str">
        <f>IF(F347=LISTAS!$D$15,"",F347)</f>
        <v/>
      </c>
      <c r="H347" s="80" t="str">
        <f t="shared" si="82"/>
        <v/>
      </c>
      <c r="I347" s="80" t="str">
        <f t="shared" si="82"/>
        <v/>
      </c>
      <c r="J347" s="78" t="str">
        <f t="shared" si="81"/>
        <v/>
      </c>
      <c r="K347" s="78" t="str">
        <f t="shared" si="83"/>
        <v/>
      </c>
      <c r="L347" s="79" t="str">
        <f t="shared" si="84"/>
        <v/>
      </c>
      <c r="M347" s="50">
        <f t="shared" si="85"/>
        <v>134</v>
      </c>
      <c r="O347" s="17" t="str">
        <f t="shared" si="86"/>
        <v/>
      </c>
      <c r="P347" s="18" t="str">
        <f t="shared" si="87"/>
        <v/>
      </c>
      <c r="Q347" s="17" t="str">
        <f>IF(P347&lt;&gt;"",VLOOKUP(P347,LISTAS!$F$6:$G$1106,2,0),"")</f>
        <v/>
      </c>
      <c r="R347" s="77" t="str">
        <f t="shared" si="88"/>
        <v/>
      </c>
      <c r="S347" s="18" t="str">
        <f t="shared" si="89"/>
        <v/>
      </c>
      <c r="T347" s="18" t="str">
        <f t="shared" si="90"/>
        <v/>
      </c>
    </row>
    <row r="348" spans="2:20" ht="18.75" customHeight="1" x14ac:dyDescent="0.25">
      <c r="B348" s="54"/>
      <c r="C348" s="16" t="str">
        <f>IF(B348="","",VLOOKUP(B348,LISTAS!$F$6:$G$1106,2,0))</f>
        <v/>
      </c>
      <c r="D348" s="76"/>
      <c r="E348" s="4"/>
      <c r="F348" s="90" t="str">
        <f t="shared" si="80"/>
        <v/>
      </c>
      <c r="G348" s="85" t="str">
        <f>IF(F348=LISTAS!$D$15,"",F348)</f>
        <v/>
      </c>
      <c r="H348" s="80" t="str">
        <f t="shared" si="82"/>
        <v/>
      </c>
      <c r="I348" s="80" t="str">
        <f t="shared" si="82"/>
        <v/>
      </c>
      <c r="J348" s="78" t="str">
        <f t="shared" si="81"/>
        <v/>
      </c>
      <c r="K348" s="78" t="str">
        <f t="shared" si="83"/>
        <v/>
      </c>
      <c r="L348" s="79" t="str">
        <f t="shared" si="84"/>
        <v/>
      </c>
      <c r="M348" s="50">
        <f t="shared" si="85"/>
        <v>135</v>
      </c>
      <c r="O348" s="17" t="str">
        <f t="shared" si="86"/>
        <v/>
      </c>
      <c r="P348" s="18" t="str">
        <f t="shared" si="87"/>
        <v/>
      </c>
      <c r="Q348" s="17" t="str">
        <f>IF(P348&lt;&gt;"",VLOOKUP(P348,LISTAS!$F$6:$G$1106,2,0),"")</f>
        <v/>
      </c>
      <c r="R348" s="77" t="str">
        <f t="shared" si="88"/>
        <v/>
      </c>
      <c r="S348" s="18" t="str">
        <f t="shared" si="89"/>
        <v/>
      </c>
      <c r="T348" s="18" t="str">
        <f t="shared" si="90"/>
        <v/>
      </c>
    </row>
    <row r="349" spans="2:20" ht="18.75" customHeight="1" x14ac:dyDescent="0.25">
      <c r="B349" s="54"/>
      <c r="C349" s="16" t="str">
        <f>IF(B349="","",VLOOKUP(B349,LISTAS!$F$6:$G$1106,2,0))</f>
        <v/>
      </c>
      <c r="D349" s="76"/>
      <c r="E349" s="4"/>
      <c r="F349" s="90" t="str">
        <f t="shared" si="80"/>
        <v/>
      </c>
      <c r="G349" s="85" t="str">
        <f>IF(F349=LISTAS!$D$15,"",F349)</f>
        <v/>
      </c>
      <c r="H349" s="80" t="str">
        <f t="shared" si="82"/>
        <v/>
      </c>
      <c r="I349" s="80" t="str">
        <f t="shared" si="82"/>
        <v/>
      </c>
      <c r="J349" s="78" t="str">
        <f t="shared" si="81"/>
        <v/>
      </c>
      <c r="K349" s="78" t="str">
        <f t="shared" si="83"/>
        <v/>
      </c>
      <c r="L349" s="79" t="str">
        <f t="shared" si="84"/>
        <v/>
      </c>
      <c r="M349" s="50">
        <f t="shared" si="85"/>
        <v>136</v>
      </c>
      <c r="O349" s="17" t="str">
        <f t="shared" si="86"/>
        <v/>
      </c>
      <c r="P349" s="18" t="str">
        <f t="shared" si="87"/>
        <v/>
      </c>
      <c r="Q349" s="17" t="str">
        <f>IF(P349&lt;&gt;"",VLOOKUP(P349,LISTAS!$F$6:$G$1106,2,0),"")</f>
        <v/>
      </c>
      <c r="R349" s="77" t="str">
        <f t="shared" si="88"/>
        <v/>
      </c>
      <c r="S349" s="18" t="str">
        <f t="shared" si="89"/>
        <v/>
      </c>
      <c r="T349" s="18" t="str">
        <f t="shared" si="90"/>
        <v/>
      </c>
    </row>
    <row r="350" spans="2:20" ht="18.75" customHeight="1" x14ac:dyDescent="0.25">
      <c r="B350" s="54"/>
      <c r="C350" s="16" t="str">
        <f>IF(B350="","",VLOOKUP(B350,LISTAS!$F$6:$G$1106,2,0))</f>
        <v/>
      </c>
      <c r="D350" s="76"/>
      <c r="E350" s="4"/>
      <c r="F350" s="90" t="str">
        <f t="shared" si="80"/>
        <v/>
      </c>
      <c r="G350" s="85" t="str">
        <f>IF(F350=LISTAS!$D$15,"",F350)</f>
        <v/>
      </c>
      <c r="H350" s="80" t="str">
        <f t="shared" si="82"/>
        <v/>
      </c>
      <c r="I350" s="80" t="str">
        <f t="shared" si="82"/>
        <v/>
      </c>
      <c r="J350" s="78" t="str">
        <f t="shared" si="81"/>
        <v/>
      </c>
      <c r="K350" s="78" t="str">
        <f t="shared" si="83"/>
        <v/>
      </c>
      <c r="L350" s="79" t="str">
        <f t="shared" si="84"/>
        <v/>
      </c>
      <c r="M350" s="50">
        <f t="shared" si="85"/>
        <v>137</v>
      </c>
      <c r="O350" s="17" t="str">
        <f t="shared" si="86"/>
        <v/>
      </c>
      <c r="P350" s="18" t="str">
        <f t="shared" si="87"/>
        <v/>
      </c>
      <c r="Q350" s="17" t="str">
        <f>IF(P350&lt;&gt;"",VLOOKUP(P350,LISTAS!$F$6:$G$1106,2,0),"")</f>
        <v/>
      </c>
      <c r="R350" s="77" t="str">
        <f t="shared" si="88"/>
        <v/>
      </c>
      <c r="S350" s="18" t="str">
        <f t="shared" si="89"/>
        <v/>
      </c>
      <c r="T350" s="18" t="str">
        <f t="shared" si="90"/>
        <v/>
      </c>
    </row>
    <row r="351" spans="2:20" ht="18.75" customHeight="1" x14ac:dyDescent="0.25">
      <c r="B351" s="54"/>
      <c r="C351" s="16" t="str">
        <f>IF(B351="","",VLOOKUP(B351,LISTAS!$F$6:$G$1106,2,0))</f>
        <v/>
      </c>
      <c r="D351" s="76"/>
      <c r="E351" s="4"/>
      <c r="F351" s="90" t="str">
        <f t="shared" si="80"/>
        <v/>
      </c>
      <c r="G351" s="85" t="str">
        <f>IF(F351=LISTAS!$D$15,"",F351)</f>
        <v/>
      </c>
      <c r="H351" s="80" t="str">
        <f t="shared" si="82"/>
        <v/>
      </c>
      <c r="I351" s="80" t="str">
        <f t="shared" si="82"/>
        <v/>
      </c>
      <c r="J351" s="78" t="str">
        <f t="shared" si="81"/>
        <v/>
      </c>
      <c r="K351" s="78" t="str">
        <f t="shared" si="83"/>
        <v/>
      </c>
      <c r="L351" s="79" t="str">
        <f t="shared" si="84"/>
        <v/>
      </c>
      <c r="M351" s="50">
        <f t="shared" si="85"/>
        <v>138</v>
      </c>
      <c r="O351" s="17" t="str">
        <f t="shared" si="86"/>
        <v/>
      </c>
      <c r="P351" s="18" t="str">
        <f t="shared" si="87"/>
        <v/>
      </c>
      <c r="Q351" s="17" t="str">
        <f>IF(P351&lt;&gt;"",VLOOKUP(P351,LISTAS!$F$6:$G$1106,2,0),"")</f>
        <v/>
      </c>
      <c r="R351" s="77" t="str">
        <f t="shared" si="88"/>
        <v/>
      </c>
      <c r="S351" s="18" t="str">
        <f t="shared" si="89"/>
        <v/>
      </c>
      <c r="T351" s="18" t="str">
        <f t="shared" si="90"/>
        <v/>
      </c>
    </row>
    <row r="352" spans="2:20" ht="18.75" customHeight="1" x14ac:dyDescent="0.25">
      <c r="B352" s="54"/>
      <c r="C352" s="16" t="str">
        <f>IF(B352="","",VLOOKUP(B352,LISTAS!$F$6:$G$1106,2,0))</f>
        <v/>
      </c>
      <c r="D352" s="76"/>
      <c r="E352" s="4"/>
      <c r="F352" s="90" t="str">
        <f t="shared" si="80"/>
        <v/>
      </c>
      <c r="G352" s="85" t="str">
        <f>IF(F352=LISTAS!$D$15,"",F352)</f>
        <v/>
      </c>
      <c r="H352" s="80" t="str">
        <f t="shared" si="82"/>
        <v/>
      </c>
      <c r="I352" s="80" t="str">
        <f t="shared" si="82"/>
        <v/>
      </c>
      <c r="J352" s="78" t="str">
        <f t="shared" si="81"/>
        <v/>
      </c>
      <c r="K352" s="78" t="str">
        <f t="shared" si="83"/>
        <v/>
      </c>
      <c r="L352" s="79" t="str">
        <f t="shared" si="84"/>
        <v/>
      </c>
      <c r="M352" s="50">
        <f t="shared" si="85"/>
        <v>139</v>
      </c>
      <c r="O352" s="17" t="str">
        <f t="shared" si="86"/>
        <v/>
      </c>
      <c r="P352" s="18" t="str">
        <f t="shared" si="87"/>
        <v/>
      </c>
      <c r="Q352" s="17" t="str">
        <f>IF(P352&lt;&gt;"",VLOOKUP(P352,LISTAS!$F$6:$G$1106,2,0),"")</f>
        <v/>
      </c>
      <c r="R352" s="77" t="str">
        <f t="shared" si="88"/>
        <v/>
      </c>
      <c r="S352" s="18" t="str">
        <f t="shared" si="89"/>
        <v/>
      </c>
      <c r="T352" s="18" t="str">
        <f t="shared" si="90"/>
        <v/>
      </c>
    </row>
    <row r="353" spans="2:20" ht="18.75" customHeight="1" x14ac:dyDescent="0.25">
      <c r="B353" s="54"/>
      <c r="C353" s="16" t="str">
        <f>IF(B353="","",VLOOKUP(B353,LISTAS!$F$6:$G$1106,2,0))</f>
        <v/>
      </c>
      <c r="D353" s="76"/>
      <c r="E353" s="4"/>
      <c r="F353" s="90" t="str">
        <f t="shared" si="80"/>
        <v/>
      </c>
      <c r="G353" s="85" t="str">
        <f>IF(F353=LISTAS!$D$15,"",F353)</f>
        <v/>
      </c>
      <c r="H353" s="80" t="str">
        <f t="shared" si="82"/>
        <v/>
      </c>
      <c r="I353" s="80" t="str">
        <f t="shared" si="82"/>
        <v/>
      </c>
      <c r="J353" s="78" t="str">
        <f t="shared" si="81"/>
        <v/>
      </c>
      <c r="K353" s="78" t="str">
        <f t="shared" si="83"/>
        <v/>
      </c>
      <c r="L353" s="79" t="str">
        <f t="shared" si="84"/>
        <v/>
      </c>
      <c r="M353" s="50">
        <f t="shared" si="85"/>
        <v>140</v>
      </c>
      <c r="O353" s="17" t="str">
        <f t="shared" si="86"/>
        <v/>
      </c>
      <c r="P353" s="18" t="str">
        <f t="shared" si="87"/>
        <v/>
      </c>
      <c r="Q353" s="17" t="str">
        <f>IF(P353&lt;&gt;"",VLOOKUP(P353,LISTAS!$F$6:$G$1106,2,0),"")</f>
        <v/>
      </c>
      <c r="R353" s="77" t="str">
        <f t="shared" si="88"/>
        <v/>
      </c>
      <c r="S353" s="18" t="str">
        <f t="shared" si="89"/>
        <v/>
      </c>
      <c r="T353" s="18" t="str">
        <f t="shared" si="90"/>
        <v/>
      </c>
    </row>
    <row r="354" spans="2:20" ht="18.75" customHeight="1" x14ac:dyDescent="0.25">
      <c r="B354" s="54"/>
      <c r="C354" s="16" t="str">
        <f>IF(B354="","",VLOOKUP(B354,LISTAS!$F$6:$G$1106,2,0))</f>
        <v/>
      </c>
      <c r="D354" s="76"/>
      <c r="E354" s="4"/>
      <c r="F354" s="90" t="str">
        <f t="shared" si="80"/>
        <v/>
      </c>
      <c r="G354" s="85" t="str">
        <f>IF(F354=LISTAS!$D$15,"",F354)</f>
        <v/>
      </c>
      <c r="H354" s="80" t="str">
        <f t="shared" si="82"/>
        <v/>
      </c>
      <c r="I354" s="80" t="str">
        <f t="shared" si="82"/>
        <v/>
      </c>
      <c r="J354" s="78" t="str">
        <f t="shared" si="81"/>
        <v/>
      </c>
      <c r="K354" s="78" t="str">
        <f t="shared" si="83"/>
        <v/>
      </c>
      <c r="L354" s="79" t="str">
        <f t="shared" si="84"/>
        <v/>
      </c>
      <c r="M354" s="50">
        <f t="shared" si="85"/>
        <v>141</v>
      </c>
      <c r="O354" s="17" t="str">
        <f t="shared" si="86"/>
        <v/>
      </c>
      <c r="P354" s="18" t="str">
        <f t="shared" si="87"/>
        <v/>
      </c>
      <c r="Q354" s="17" t="str">
        <f>IF(P354&lt;&gt;"",VLOOKUP(P354,LISTAS!$F$6:$G$1106,2,0),"")</f>
        <v/>
      </c>
      <c r="R354" s="77" t="str">
        <f t="shared" si="88"/>
        <v/>
      </c>
      <c r="S354" s="18" t="str">
        <f t="shared" si="89"/>
        <v/>
      </c>
      <c r="T354" s="18" t="str">
        <f t="shared" si="90"/>
        <v/>
      </c>
    </row>
    <row r="355" spans="2:20" ht="18.75" customHeight="1" x14ac:dyDescent="0.25">
      <c r="B355" s="54"/>
      <c r="C355" s="16" t="str">
        <f>IF(B355="","",VLOOKUP(B355,LISTAS!$F$6:$G$1106,2,0))</f>
        <v/>
      </c>
      <c r="D355" s="76"/>
      <c r="E355" s="4"/>
      <c r="F355" s="90" t="str">
        <f t="shared" si="80"/>
        <v/>
      </c>
      <c r="G355" s="85" t="str">
        <f>IF(F355=LISTAS!$D$15,"",F355)</f>
        <v/>
      </c>
      <c r="H355" s="80" t="str">
        <f t="shared" si="82"/>
        <v/>
      </c>
      <c r="I355" s="80" t="str">
        <f t="shared" si="82"/>
        <v/>
      </c>
      <c r="J355" s="78" t="str">
        <f t="shared" si="81"/>
        <v/>
      </c>
      <c r="K355" s="78" t="str">
        <f t="shared" si="83"/>
        <v/>
      </c>
      <c r="L355" s="79" t="str">
        <f t="shared" si="84"/>
        <v/>
      </c>
      <c r="M355" s="50">
        <f t="shared" si="85"/>
        <v>142</v>
      </c>
      <c r="O355" s="17" t="str">
        <f t="shared" si="86"/>
        <v/>
      </c>
      <c r="P355" s="18" t="str">
        <f t="shared" si="87"/>
        <v/>
      </c>
      <c r="Q355" s="17" t="str">
        <f>IF(P355&lt;&gt;"",VLOOKUP(P355,LISTAS!$F$6:$G$1106,2,0),"")</f>
        <v/>
      </c>
      <c r="R355" s="77" t="str">
        <f t="shared" si="88"/>
        <v/>
      </c>
      <c r="S355" s="18" t="str">
        <f t="shared" si="89"/>
        <v/>
      </c>
      <c r="T355" s="18" t="str">
        <f t="shared" si="90"/>
        <v/>
      </c>
    </row>
    <row r="356" spans="2:20" ht="18.75" customHeight="1" x14ac:dyDescent="0.25">
      <c r="B356" s="54"/>
      <c r="C356" s="16" t="str">
        <f>IF(B356="","",VLOOKUP(B356,LISTAS!$F$6:$G$1106,2,0))</f>
        <v/>
      </c>
      <c r="D356" s="76"/>
      <c r="E356" s="4"/>
      <c r="F356" s="90" t="str">
        <f t="shared" si="80"/>
        <v/>
      </c>
      <c r="G356" s="85" t="str">
        <f>IF(F356=LISTAS!$D$15,"",F356)</f>
        <v/>
      </c>
      <c r="H356" s="80" t="str">
        <f t="shared" si="82"/>
        <v/>
      </c>
      <c r="I356" s="80" t="str">
        <f t="shared" si="82"/>
        <v/>
      </c>
      <c r="J356" s="78" t="str">
        <f t="shared" si="81"/>
        <v/>
      </c>
      <c r="K356" s="78" t="str">
        <f t="shared" si="83"/>
        <v/>
      </c>
      <c r="L356" s="79" t="str">
        <f t="shared" si="84"/>
        <v/>
      </c>
      <c r="M356" s="50">
        <f t="shared" si="85"/>
        <v>143</v>
      </c>
      <c r="O356" s="17" t="str">
        <f t="shared" si="86"/>
        <v/>
      </c>
      <c r="P356" s="18" t="str">
        <f t="shared" si="87"/>
        <v/>
      </c>
      <c r="Q356" s="17" t="str">
        <f>IF(P356&lt;&gt;"",VLOOKUP(P356,LISTAS!$F$6:$G$1106,2,0),"")</f>
        <v/>
      </c>
      <c r="R356" s="77" t="str">
        <f t="shared" si="88"/>
        <v/>
      </c>
      <c r="S356" s="18" t="str">
        <f t="shared" si="89"/>
        <v/>
      </c>
      <c r="T356" s="18" t="str">
        <f t="shared" si="90"/>
        <v/>
      </c>
    </row>
    <row r="357" spans="2:20" ht="18.75" customHeight="1" x14ac:dyDescent="0.25">
      <c r="B357" s="54"/>
      <c r="C357" s="16" t="str">
        <f>IF(B357="","",VLOOKUP(B357,LISTAS!$F$6:$G$1106,2,0))</f>
        <v/>
      </c>
      <c r="D357" s="76"/>
      <c r="E357" s="4"/>
      <c r="F357" s="90" t="str">
        <f t="shared" si="80"/>
        <v/>
      </c>
      <c r="G357" s="85" t="str">
        <f>IF(F357=LISTAS!$D$15,"",F357)</f>
        <v/>
      </c>
      <c r="H357" s="80" t="str">
        <f t="shared" si="82"/>
        <v/>
      </c>
      <c r="I357" s="80" t="str">
        <f t="shared" si="82"/>
        <v/>
      </c>
      <c r="J357" s="78" t="str">
        <f t="shared" si="81"/>
        <v/>
      </c>
      <c r="K357" s="78" t="str">
        <f t="shared" si="83"/>
        <v/>
      </c>
      <c r="L357" s="79" t="str">
        <f t="shared" si="84"/>
        <v/>
      </c>
      <c r="M357" s="50">
        <f t="shared" si="85"/>
        <v>144</v>
      </c>
      <c r="O357" s="17" t="str">
        <f t="shared" si="86"/>
        <v/>
      </c>
      <c r="P357" s="18" t="str">
        <f t="shared" si="87"/>
        <v/>
      </c>
      <c r="Q357" s="17" t="str">
        <f>IF(P357&lt;&gt;"",VLOOKUP(P357,LISTAS!$F$6:$G$1106,2,0),"")</f>
        <v/>
      </c>
      <c r="R357" s="77" t="str">
        <f t="shared" si="88"/>
        <v/>
      </c>
      <c r="S357" s="18" t="str">
        <f t="shared" si="89"/>
        <v/>
      </c>
      <c r="T357" s="18" t="str">
        <f t="shared" si="90"/>
        <v/>
      </c>
    </row>
    <row r="358" spans="2:20" ht="18.75" customHeight="1" x14ac:dyDescent="0.25">
      <c r="B358" s="54"/>
      <c r="C358" s="16" t="str">
        <f>IF(B358="","",VLOOKUP(B358,LISTAS!$F$6:$G$1106,2,0))</f>
        <v/>
      </c>
      <c r="D358" s="76"/>
      <c r="E358" s="4"/>
      <c r="F358" s="90" t="str">
        <f t="shared" si="80"/>
        <v/>
      </c>
      <c r="G358" s="85" t="str">
        <f>IF(F358=LISTAS!$D$15,"",F358)</f>
        <v/>
      </c>
      <c r="H358" s="80" t="str">
        <f t="shared" si="82"/>
        <v/>
      </c>
      <c r="I358" s="80" t="str">
        <f t="shared" si="82"/>
        <v/>
      </c>
      <c r="J358" s="78" t="str">
        <f t="shared" si="81"/>
        <v/>
      </c>
      <c r="K358" s="78" t="str">
        <f t="shared" si="83"/>
        <v/>
      </c>
      <c r="L358" s="79" t="str">
        <f t="shared" si="84"/>
        <v/>
      </c>
      <c r="M358" s="50">
        <f t="shared" si="85"/>
        <v>145</v>
      </c>
      <c r="O358" s="17" t="str">
        <f t="shared" si="86"/>
        <v/>
      </c>
      <c r="P358" s="18" t="str">
        <f t="shared" si="87"/>
        <v/>
      </c>
      <c r="Q358" s="17" t="str">
        <f>IF(P358&lt;&gt;"",VLOOKUP(P358,LISTAS!$F$6:$G$1106,2,0),"")</f>
        <v/>
      </c>
      <c r="R358" s="77" t="str">
        <f t="shared" si="88"/>
        <v/>
      </c>
      <c r="S358" s="18" t="str">
        <f t="shared" si="89"/>
        <v/>
      </c>
      <c r="T358" s="18" t="str">
        <f t="shared" si="90"/>
        <v/>
      </c>
    </row>
    <row r="359" spans="2:20" ht="18.75" customHeight="1" x14ac:dyDescent="0.25">
      <c r="B359" s="54"/>
      <c r="C359" s="16" t="str">
        <f>IF(B359="","",VLOOKUP(B359,LISTAS!$F$6:$G$1106,2,0))</f>
        <v/>
      </c>
      <c r="D359" s="76"/>
      <c r="E359" s="4"/>
      <c r="F359" s="90" t="str">
        <f t="shared" si="80"/>
        <v/>
      </c>
      <c r="G359" s="85" t="str">
        <f>IF(F359=LISTAS!$D$15,"",F359)</f>
        <v/>
      </c>
      <c r="H359" s="80" t="str">
        <f t="shared" si="82"/>
        <v/>
      </c>
      <c r="I359" s="80" t="str">
        <f t="shared" si="82"/>
        <v/>
      </c>
      <c r="J359" s="78" t="str">
        <f t="shared" si="81"/>
        <v/>
      </c>
      <c r="K359" s="78" t="str">
        <f t="shared" si="83"/>
        <v/>
      </c>
      <c r="L359" s="79" t="str">
        <f t="shared" si="84"/>
        <v/>
      </c>
      <c r="M359" s="50">
        <f t="shared" si="85"/>
        <v>146</v>
      </c>
      <c r="O359" s="17" t="str">
        <f t="shared" si="86"/>
        <v/>
      </c>
      <c r="P359" s="18" t="str">
        <f t="shared" si="87"/>
        <v/>
      </c>
      <c r="Q359" s="17" t="str">
        <f>IF(P359&lt;&gt;"",VLOOKUP(P359,LISTAS!$F$6:$G$1106,2,0),"")</f>
        <v/>
      </c>
      <c r="R359" s="77" t="str">
        <f t="shared" si="88"/>
        <v/>
      </c>
      <c r="S359" s="18" t="str">
        <f t="shared" si="89"/>
        <v/>
      </c>
      <c r="T359" s="18" t="str">
        <f t="shared" si="90"/>
        <v/>
      </c>
    </row>
    <row r="360" spans="2:20" ht="18.75" customHeight="1" x14ac:dyDescent="0.25">
      <c r="B360" s="54"/>
      <c r="C360" s="16" t="str">
        <f>IF(B360="","",VLOOKUP(B360,LISTAS!$F$6:$G$1106,2,0))</f>
        <v/>
      </c>
      <c r="D360" s="76"/>
      <c r="E360" s="4"/>
      <c r="F360" s="90" t="str">
        <f t="shared" si="80"/>
        <v/>
      </c>
      <c r="G360" s="85" t="str">
        <f>IF(F360=LISTAS!$D$15,"",F360)</f>
        <v/>
      </c>
      <c r="H360" s="80" t="str">
        <f t="shared" si="82"/>
        <v/>
      </c>
      <c r="I360" s="80" t="str">
        <f t="shared" si="82"/>
        <v/>
      </c>
      <c r="J360" s="78" t="str">
        <f t="shared" si="81"/>
        <v/>
      </c>
      <c r="K360" s="78" t="str">
        <f t="shared" si="83"/>
        <v/>
      </c>
      <c r="L360" s="79" t="str">
        <f t="shared" si="84"/>
        <v/>
      </c>
      <c r="M360" s="50">
        <f t="shared" si="85"/>
        <v>147</v>
      </c>
      <c r="O360" s="17" t="str">
        <f t="shared" si="86"/>
        <v/>
      </c>
      <c r="P360" s="18" t="str">
        <f t="shared" si="87"/>
        <v/>
      </c>
      <c r="Q360" s="17" t="str">
        <f>IF(P360&lt;&gt;"",VLOOKUP(P360,LISTAS!$F$6:$G$1106,2,0),"")</f>
        <v/>
      </c>
      <c r="R360" s="77" t="str">
        <f t="shared" si="88"/>
        <v/>
      </c>
      <c r="S360" s="18" t="str">
        <f t="shared" si="89"/>
        <v/>
      </c>
      <c r="T360" s="18" t="str">
        <f t="shared" si="90"/>
        <v/>
      </c>
    </row>
    <row r="361" spans="2:20" ht="18.75" customHeight="1" x14ac:dyDescent="0.25">
      <c r="B361" s="54"/>
      <c r="C361" s="16" t="str">
        <f>IF(B361="","",VLOOKUP(B361,LISTAS!$F$6:$G$1106,2,0))</f>
        <v/>
      </c>
      <c r="D361" s="76"/>
      <c r="E361" s="4"/>
      <c r="F361" s="90" t="str">
        <f t="shared" si="80"/>
        <v/>
      </c>
      <c r="G361" s="85" t="str">
        <f>IF(F361=LISTAS!$D$15,"",F361)</f>
        <v/>
      </c>
      <c r="H361" s="80" t="str">
        <f t="shared" si="82"/>
        <v/>
      </c>
      <c r="I361" s="80" t="str">
        <f t="shared" si="82"/>
        <v/>
      </c>
      <c r="J361" s="78" t="str">
        <f t="shared" si="81"/>
        <v/>
      </c>
      <c r="K361" s="78" t="str">
        <f t="shared" si="83"/>
        <v/>
      </c>
      <c r="L361" s="79" t="str">
        <f t="shared" si="84"/>
        <v/>
      </c>
      <c r="M361" s="50">
        <f t="shared" si="85"/>
        <v>148</v>
      </c>
      <c r="O361" s="17" t="str">
        <f t="shared" si="86"/>
        <v/>
      </c>
      <c r="P361" s="18" t="str">
        <f t="shared" si="87"/>
        <v/>
      </c>
      <c r="Q361" s="17" t="str">
        <f>IF(P361&lt;&gt;"",VLOOKUP(P361,LISTAS!$F$6:$G$1106,2,0),"")</f>
        <v/>
      </c>
      <c r="R361" s="77" t="str">
        <f t="shared" si="88"/>
        <v/>
      </c>
      <c r="S361" s="18" t="str">
        <f t="shared" si="89"/>
        <v/>
      </c>
      <c r="T361" s="18" t="str">
        <f t="shared" si="90"/>
        <v/>
      </c>
    </row>
    <row r="362" spans="2:20" ht="18.75" customHeight="1" x14ac:dyDescent="0.25">
      <c r="B362" s="54"/>
      <c r="C362" s="16" t="str">
        <f>IF(B362="","",VLOOKUP(B362,LISTAS!$F$6:$G$1106,2,0))</f>
        <v/>
      </c>
      <c r="D362" s="76"/>
      <c r="E362" s="4"/>
      <c r="F362" s="90" t="str">
        <f t="shared" si="80"/>
        <v/>
      </c>
      <c r="G362" s="85" t="str">
        <f>IF(F362=LISTAS!$D$15,"",F362)</f>
        <v/>
      </c>
      <c r="H362" s="80" t="str">
        <f t="shared" si="82"/>
        <v/>
      </c>
      <c r="I362" s="80" t="str">
        <f t="shared" si="82"/>
        <v/>
      </c>
      <c r="J362" s="78" t="str">
        <f t="shared" si="81"/>
        <v/>
      </c>
      <c r="K362" s="78" t="str">
        <f t="shared" si="83"/>
        <v/>
      </c>
      <c r="L362" s="79" t="str">
        <f t="shared" si="84"/>
        <v/>
      </c>
      <c r="M362" s="50">
        <f t="shared" si="85"/>
        <v>149</v>
      </c>
      <c r="O362" s="17" t="str">
        <f t="shared" si="86"/>
        <v/>
      </c>
      <c r="P362" s="18" t="str">
        <f t="shared" si="87"/>
        <v/>
      </c>
      <c r="Q362" s="17" t="str">
        <f>IF(P362&lt;&gt;"",VLOOKUP(P362,LISTAS!$F$6:$G$1106,2,0),"")</f>
        <v/>
      </c>
      <c r="R362" s="77" t="str">
        <f t="shared" si="88"/>
        <v/>
      </c>
      <c r="S362" s="18" t="str">
        <f t="shared" si="89"/>
        <v/>
      </c>
      <c r="T362" s="18" t="str">
        <f t="shared" si="90"/>
        <v/>
      </c>
    </row>
    <row r="363" spans="2:20" ht="18.75" customHeight="1" x14ac:dyDescent="0.25">
      <c r="B363" s="54"/>
      <c r="C363" s="16" t="str">
        <f>IF(B363="","",VLOOKUP(B363,LISTAS!$F$6:$G$1106,2,0))</f>
        <v/>
      </c>
      <c r="D363" s="76"/>
      <c r="E363" s="4"/>
      <c r="F363" s="90" t="str">
        <f t="shared" si="80"/>
        <v/>
      </c>
      <c r="G363" s="85" t="str">
        <f>IF(F363=LISTAS!$D$15,"",F363)</f>
        <v/>
      </c>
      <c r="H363" s="80" t="str">
        <f t="shared" si="82"/>
        <v/>
      </c>
      <c r="I363" s="80" t="str">
        <f t="shared" si="82"/>
        <v/>
      </c>
      <c r="J363" s="78" t="str">
        <f t="shared" si="81"/>
        <v/>
      </c>
      <c r="K363" s="78" t="str">
        <f t="shared" si="83"/>
        <v/>
      </c>
      <c r="L363" s="79" t="str">
        <f t="shared" si="84"/>
        <v/>
      </c>
      <c r="M363" s="50">
        <f t="shared" si="85"/>
        <v>150</v>
      </c>
      <c r="O363" s="17" t="str">
        <f t="shared" si="86"/>
        <v/>
      </c>
      <c r="P363" s="18" t="str">
        <f t="shared" si="87"/>
        <v/>
      </c>
      <c r="Q363" s="17" t="str">
        <f>IF(P363&lt;&gt;"",VLOOKUP(P363,LISTAS!$F$6:$G$1106,2,0),"")</f>
        <v/>
      </c>
      <c r="R363" s="77" t="str">
        <f t="shared" si="88"/>
        <v/>
      </c>
      <c r="S363" s="18" t="str">
        <f t="shared" si="89"/>
        <v/>
      </c>
      <c r="T363" s="18" t="str">
        <f t="shared" si="90"/>
        <v/>
      </c>
    </row>
    <row r="364" spans="2:20" ht="18.75" customHeight="1" x14ac:dyDescent="0.25">
      <c r="B364" s="54"/>
      <c r="C364" s="16" t="str">
        <f>IF(B364="","",VLOOKUP(B364,LISTAS!$F$6:$G$1106,2,0))</f>
        <v/>
      </c>
      <c r="D364" s="76"/>
      <c r="E364" s="4"/>
      <c r="F364" s="90" t="str">
        <f t="shared" si="80"/>
        <v/>
      </c>
      <c r="G364" s="85" t="str">
        <f>IF(F364=LISTAS!$D$15,"",F364)</f>
        <v/>
      </c>
      <c r="H364" s="80" t="str">
        <f t="shared" si="82"/>
        <v/>
      </c>
      <c r="I364" s="80" t="str">
        <f t="shared" si="82"/>
        <v/>
      </c>
      <c r="J364" s="78" t="str">
        <f t="shared" si="81"/>
        <v/>
      </c>
      <c r="K364" s="78" t="str">
        <f t="shared" si="83"/>
        <v/>
      </c>
      <c r="L364" s="79" t="str">
        <f t="shared" si="84"/>
        <v/>
      </c>
      <c r="M364" s="50">
        <f t="shared" si="85"/>
        <v>151</v>
      </c>
      <c r="O364" s="17" t="str">
        <f t="shared" si="86"/>
        <v/>
      </c>
      <c r="P364" s="18" t="str">
        <f t="shared" si="87"/>
        <v/>
      </c>
      <c r="Q364" s="17" t="str">
        <f>IF(P364&lt;&gt;"",VLOOKUP(P364,LISTAS!$F$6:$G$1106,2,0),"")</f>
        <v/>
      </c>
      <c r="R364" s="77" t="str">
        <f t="shared" si="88"/>
        <v/>
      </c>
      <c r="S364" s="18" t="str">
        <f t="shared" si="89"/>
        <v/>
      </c>
      <c r="T364" s="18" t="str">
        <f t="shared" si="90"/>
        <v/>
      </c>
    </row>
    <row r="365" spans="2:20" ht="18.75" customHeight="1" x14ac:dyDescent="0.25">
      <c r="B365" s="54"/>
      <c r="C365" s="16" t="str">
        <f>IF(B365="","",VLOOKUP(B365,LISTAS!$F$6:$G$1106,2,0))</f>
        <v/>
      </c>
      <c r="D365" s="76"/>
      <c r="E365" s="4"/>
      <c r="F365" s="90" t="str">
        <f t="shared" si="80"/>
        <v/>
      </c>
      <c r="G365" s="85" t="str">
        <f>IF(F365=LISTAS!$D$15,"",F365)</f>
        <v/>
      </c>
      <c r="H365" s="80" t="str">
        <f t="shared" si="82"/>
        <v/>
      </c>
      <c r="I365" s="80" t="str">
        <f t="shared" si="82"/>
        <v/>
      </c>
      <c r="J365" s="78" t="str">
        <f t="shared" si="81"/>
        <v/>
      </c>
      <c r="K365" s="78" t="str">
        <f t="shared" si="83"/>
        <v/>
      </c>
      <c r="L365" s="79" t="str">
        <f t="shared" si="84"/>
        <v/>
      </c>
      <c r="M365" s="50">
        <f t="shared" si="85"/>
        <v>152</v>
      </c>
      <c r="O365" s="17" t="str">
        <f t="shared" si="86"/>
        <v/>
      </c>
      <c r="P365" s="18" t="str">
        <f t="shared" si="87"/>
        <v/>
      </c>
      <c r="Q365" s="17" t="str">
        <f>IF(P365&lt;&gt;"",VLOOKUP(P365,LISTAS!$F$6:$G$1106,2,0),"")</f>
        <v/>
      </c>
      <c r="R365" s="77" t="str">
        <f t="shared" si="88"/>
        <v/>
      </c>
      <c r="S365" s="18" t="str">
        <f t="shared" si="89"/>
        <v/>
      </c>
      <c r="T365" s="18" t="str">
        <f t="shared" si="90"/>
        <v/>
      </c>
    </row>
    <row r="366" spans="2:20" ht="18.75" customHeight="1" x14ac:dyDescent="0.25">
      <c r="B366" s="54"/>
      <c r="C366" s="16" t="str">
        <f>IF(B366="","",VLOOKUP(B366,LISTAS!$F$6:$G$1106,2,0))</f>
        <v/>
      </c>
      <c r="D366" s="76"/>
      <c r="E366" s="4"/>
      <c r="F366" s="90" t="str">
        <f t="shared" si="80"/>
        <v/>
      </c>
      <c r="G366" s="85" t="str">
        <f>IF(F366=LISTAS!$D$15,"",F366)</f>
        <v/>
      </c>
      <c r="H366" s="80" t="str">
        <f t="shared" si="82"/>
        <v/>
      </c>
      <c r="I366" s="80" t="str">
        <f t="shared" si="82"/>
        <v/>
      </c>
      <c r="J366" s="78" t="str">
        <f t="shared" si="81"/>
        <v/>
      </c>
      <c r="K366" s="78" t="str">
        <f t="shared" si="83"/>
        <v/>
      </c>
      <c r="L366" s="79" t="str">
        <f t="shared" si="84"/>
        <v/>
      </c>
      <c r="M366" s="50">
        <f t="shared" si="85"/>
        <v>153</v>
      </c>
      <c r="O366" s="17" t="str">
        <f t="shared" si="86"/>
        <v/>
      </c>
      <c r="P366" s="18" t="str">
        <f t="shared" si="87"/>
        <v/>
      </c>
      <c r="Q366" s="17" t="str">
        <f>IF(P366&lt;&gt;"",VLOOKUP(P366,LISTAS!$F$6:$G$1106,2,0),"")</f>
        <v/>
      </c>
      <c r="R366" s="77" t="str">
        <f t="shared" si="88"/>
        <v/>
      </c>
      <c r="S366" s="18" t="str">
        <f t="shared" si="89"/>
        <v/>
      </c>
      <c r="T366" s="18" t="str">
        <f t="shared" si="90"/>
        <v/>
      </c>
    </row>
    <row r="367" spans="2:20" ht="18.75" customHeight="1" x14ac:dyDescent="0.25">
      <c r="B367" s="54"/>
      <c r="C367" s="16" t="str">
        <f>IF(B367="","",VLOOKUP(B367,LISTAS!$F$6:$G$1106,2,0))</f>
        <v/>
      </c>
      <c r="D367" s="76"/>
      <c r="E367" s="4"/>
      <c r="F367" s="90" t="str">
        <f t="shared" si="80"/>
        <v/>
      </c>
      <c r="G367" s="85" t="str">
        <f>IF(F367=LISTAS!$D$15,"",F367)</f>
        <v/>
      </c>
      <c r="H367" s="80" t="str">
        <f t="shared" si="82"/>
        <v/>
      </c>
      <c r="I367" s="80" t="str">
        <f t="shared" si="82"/>
        <v/>
      </c>
      <c r="J367" s="78" t="str">
        <f t="shared" si="81"/>
        <v/>
      </c>
      <c r="K367" s="78" t="str">
        <f t="shared" si="83"/>
        <v/>
      </c>
      <c r="L367" s="79" t="str">
        <f t="shared" si="84"/>
        <v/>
      </c>
      <c r="M367" s="50">
        <f t="shared" si="85"/>
        <v>154</v>
      </c>
      <c r="O367" s="17" t="str">
        <f t="shared" si="86"/>
        <v/>
      </c>
      <c r="P367" s="18" t="str">
        <f t="shared" si="87"/>
        <v/>
      </c>
      <c r="Q367" s="17" t="str">
        <f>IF(P367&lt;&gt;"",VLOOKUP(P367,LISTAS!$F$6:$G$1106,2,0),"")</f>
        <v/>
      </c>
      <c r="R367" s="77" t="str">
        <f t="shared" si="88"/>
        <v/>
      </c>
      <c r="S367" s="18" t="str">
        <f t="shared" si="89"/>
        <v/>
      </c>
      <c r="T367" s="18" t="str">
        <f t="shared" si="90"/>
        <v/>
      </c>
    </row>
    <row r="368" spans="2:20" ht="18.75" customHeight="1" x14ac:dyDescent="0.25">
      <c r="B368" s="54"/>
      <c r="C368" s="16" t="str">
        <f>IF(B368="","",VLOOKUP(B368,LISTAS!$F$6:$G$1106,2,0))</f>
        <v/>
      </c>
      <c r="D368" s="76"/>
      <c r="E368" s="4"/>
      <c r="F368" s="90" t="str">
        <f t="shared" si="80"/>
        <v/>
      </c>
      <c r="G368" s="85" t="str">
        <f>IF(F368=LISTAS!$D$15,"",F368)</f>
        <v/>
      </c>
      <c r="H368" s="80" t="str">
        <f t="shared" si="82"/>
        <v/>
      </c>
      <c r="I368" s="80" t="str">
        <f t="shared" si="82"/>
        <v/>
      </c>
      <c r="J368" s="78" t="str">
        <f t="shared" si="81"/>
        <v/>
      </c>
      <c r="K368" s="78" t="str">
        <f t="shared" si="83"/>
        <v/>
      </c>
      <c r="L368" s="79" t="str">
        <f t="shared" si="84"/>
        <v/>
      </c>
      <c r="M368" s="50">
        <f t="shared" si="85"/>
        <v>155</v>
      </c>
      <c r="O368" s="17" t="str">
        <f t="shared" si="86"/>
        <v/>
      </c>
      <c r="P368" s="18" t="str">
        <f t="shared" si="87"/>
        <v/>
      </c>
      <c r="Q368" s="17" t="str">
        <f>IF(P368&lt;&gt;"",VLOOKUP(P368,LISTAS!$F$6:$G$1106,2,0),"")</f>
        <v/>
      </c>
      <c r="R368" s="77" t="str">
        <f t="shared" si="88"/>
        <v/>
      </c>
      <c r="S368" s="18" t="str">
        <f t="shared" si="89"/>
        <v/>
      </c>
      <c r="T368" s="18" t="str">
        <f t="shared" si="90"/>
        <v/>
      </c>
    </row>
    <row r="369" spans="2:20" ht="18.75" customHeight="1" x14ac:dyDescent="0.25">
      <c r="B369" s="54"/>
      <c r="C369" s="16" t="str">
        <f>IF(B369="","",VLOOKUP(B369,LISTAS!$F$6:$G$1106,2,0))</f>
        <v/>
      </c>
      <c r="D369" s="76"/>
      <c r="E369" s="4"/>
      <c r="F369" s="90" t="str">
        <f t="shared" si="80"/>
        <v/>
      </c>
      <c r="G369" s="85" t="str">
        <f>IF(F369=LISTAS!$D$15,"",F369)</f>
        <v/>
      </c>
      <c r="H369" s="80" t="str">
        <f t="shared" si="82"/>
        <v/>
      </c>
      <c r="I369" s="80" t="str">
        <f t="shared" si="82"/>
        <v/>
      </c>
      <c r="J369" s="78" t="str">
        <f t="shared" si="81"/>
        <v/>
      </c>
      <c r="K369" s="78" t="str">
        <f t="shared" si="83"/>
        <v/>
      </c>
      <c r="L369" s="79" t="str">
        <f t="shared" si="84"/>
        <v/>
      </c>
      <c r="M369" s="50">
        <f t="shared" si="85"/>
        <v>156</v>
      </c>
      <c r="O369" s="17" t="str">
        <f t="shared" si="86"/>
        <v/>
      </c>
      <c r="P369" s="18" t="str">
        <f t="shared" si="87"/>
        <v/>
      </c>
      <c r="Q369" s="17" t="str">
        <f>IF(P369&lt;&gt;"",VLOOKUP(P369,LISTAS!$F$6:$G$1106,2,0),"")</f>
        <v/>
      </c>
      <c r="R369" s="77" t="str">
        <f t="shared" si="88"/>
        <v/>
      </c>
      <c r="S369" s="18" t="str">
        <f t="shared" si="89"/>
        <v/>
      </c>
      <c r="T369" s="18" t="str">
        <f t="shared" si="90"/>
        <v/>
      </c>
    </row>
    <row r="370" spans="2:20" ht="18.75" customHeight="1" x14ac:dyDescent="0.25">
      <c r="B370" s="54"/>
      <c r="C370" s="16" t="str">
        <f>IF(B370="","",VLOOKUP(B370,LISTAS!$F$6:$G$1106,2,0))</f>
        <v/>
      </c>
      <c r="D370" s="76"/>
      <c r="E370" s="4"/>
      <c r="F370" s="90" t="str">
        <f t="shared" si="80"/>
        <v/>
      </c>
      <c r="G370" s="85" t="str">
        <f>IF(F370=LISTAS!$D$15,"",F370)</f>
        <v/>
      </c>
      <c r="H370" s="80" t="str">
        <f t="shared" si="82"/>
        <v/>
      </c>
      <c r="I370" s="80" t="str">
        <f t="shared" si="82"/>
        <v/>
      </c>
      <c r="J370" s="78" t="str">
        <f t="shared" si="81"/>
        <v/>
      </c>
      <c r="K370" s="78" t="str">
        <f t="shared" si="83"/>
        <v/>
      </c>
      <c r="L370" s="79" t="str">
        <f t="shared" si="84"/>
        <v/>
      </c>
      <c r="M370" s="50">
        <f t="shared" si="85"/>
        <v>157</v>
      </c>
      <c r="O370" s="17" t="str">
        <f t="shared" si="86"/>
        <v/>
      </c>
      <c r="P370" s="18" t="str">
        <f t="shared" si="87"/>
        <v/>
      </c>
      <c r="Q370" s="17" t="str">
        <f>IF(P370&lt;&gt;"",VLOOKUP(P370,LISTAS!$F$6:$G$1106,2,0),"")</f>
        <v/>
      </c>
      <c r="R370" s="77" t="str">
        <f t="shared" si="88"/>
        <v/>
      </c>
      <c r="S370" s="18" t="str">
        <f t="shared" si="89"/>
        <v/>
      </c>
      <c r="T370" s="18" t="str">
        <f t="shared" si="90"/>
        <v/>
      </c>
    </row>
    <row r="371" spans="2:20" ht="18.75" customHeight="1" x14ac:dyDescent="0.25">
      <c r="B371" s="54"/>
      <c r="C371" s="16" t="str">
        <f>IF(B371="","",VLOOKUP(B371,LISTAS!$F$6:$G$1106,2,0))</f>
        <v/>
      </c>
      <c r="D371" s="76"/>
      <c r="E371" s="4"/>
      <c r="F371" s="90" t="str">
        <f t="shared" si="80"/>
        <v/>
      </c>
      <c r="G371" s="85" t="str">
        <f>IF(F371=LISTAS!$D$15,"",F371)</f>
        <v/>
      </c>
      <c r="H371" s="80" t="str">
        <f t="shared" si="82"/>
        <v/>
      </c>
      <c r="I371" s="80" t="str">
        <f t="shared" si="82"/>
        <v/>
      </c>
      <c r="J371" s="78" t="str">
        <f t="shared" si="81"/>
        <v/>
      </c>
      <c r="K371" s="78" t="str">
        <f t="shared" si="83"/>
        <v/>
      </c>
      <c r="L371" s="79" t="str">
        <f t="shared" si="84"/>
        <v/>
      </c>
      <c r="M371" s="50">
        <f t="shared" si="85"/>
        <v>158</v>
      </c>
      <c r="O371" s="17" t="str">
        <f t="shared" si="86"/>
        <v/>
      </c>
      <c r="P371" s="18" t="str">
        <f t="shared" si="87"/>
        <v/>
      </c>
      <c r="Q371" s="17" t="str">
        <f>IF(P371&lt;&gt;"",VLOOKUP(P371,LISTAS!$F$6:$G$1106,2,0),"")</f>
        <v/>
      </c>
      <c r="R371" s="77" t="str">
        <f t="shared" si="88"/>
        <v/>
      </c>
      <c r="S371" s="18" t="str">
        <f t="shared" si="89"/>
        <v/>
      </c>
      <c r="T371" s="18" t="str">
        <f t="shared" si="90"/>
        <v/>
      </c>
    </row>
    <row r="372" spans="2:20" ht="18.75" customHeight="1" x14ac:dyDescent="0.25">
      <c r="B372" s="54"/>
      <c r="C372" s="16" t="str">
        <f>IF(B372="","",VLOOKUP(B372,LISTAS!$F$6:$G$1106,2,0))</f>
        <v/>
      </c>
      <c r="D372" s="76"/>
      <c r="E372" s="4"/>
      <c r="F372" s="90" t="str">
        <f t="shared" si="80"/>
        <v/>
      </c>
      <c r="G372" s="85" t="str">
        <f>IF(F372=LISTAS!$D$15,"",F372)</f>
        <v/>
      </c>
      <c r="H372" s="80" t="str">
        <f t="shared" si="82"/>
        <v/>
      </c>
      <c r="I372" s="80" t="str">
        <f t="shared" si="82"/>
        <v/>
      </c>
      <c r="J372" s="78" t="str">
        <f t="shared" si="81"/>
        <v/>
      </c>
      <c r="K372" s="78" t="str">
        <f t="shared" si="83"/>
        <v/>
      </c>
      <c r="L372" s="79" t="str">
        <f t="shared" si="84"/>
        <v/>
      </c>
      <c r="M372" s="50">
        <f t="shared" si="85"/>
        <v>159</v>
      </c>
      <c r="O372" s="17" t="str">
        <f t="shared" si="86"/>
        <v/>
      </c>
      <c r="P372" s="18" t="str">
        <f t="shared" si="87"/>
        <v/>
      </c>
      <c r="Q372" s="17" t="str">
        <f>IF(P372&lt;&gt;"",VLOOKUP(P372,LISTAS!$F$6:$G$1106,2,0),"")</f>
        <v/>
      </c>
      <c r="R372" s="77" t="str">
        <f t="shared" si="88"/>
        <v/>
      </c>
      <c r="S372" s="18" t="str">
        <f t="shared" si="89"/>
        <v/>
      </c>
      <c r="T372" s="18" t="str">
        <f t="shared" si="90"/>
        <v/>
      </c>
    </row>
    <row r="373" spans="2:20" ht="18.75" customHeight="1" x14ac:dyDescent="0.25">
      <c r="B373" s="54"/>
      <c r="C373" s="16" t="str">
        <f>IF(B373="","",VLOOKUP(B373,LISTAS!$F$6:$G$1106,2,0))</f>
        <v/>
      </c>
      <c r="D373" s="76"/>
      <c r="E373" s="4"/>
      <c r="F373" s="90" t="str">
        <f t="shared" si="80"/>
        <v/>
      </c>
      <c r="G373" s="85" t="str">
        <f>IF(F373=LISTAS!$D$15,"",F373)</f>
        <v/>
      </c>
      <c r="H373" s="80" t="str">
        <f t="shared" si="82"/>
        <v/>
      </c>
      <c r="I373" s="80" t="str">
        <f t="shared" si="82"/>
        <v/>
      </c>
      <c r="J373" s="78" t="str">
        <f t="shared" si="81"/>
        <v/>
      </c>
      <c r="K373" s="78" t="str">
        <f t="shared" si="83"/>
        <v/>
      </c>
      <c r="L373" s="79" t="str">
        <f t="shared" si="84"/>
        <v/>
      </c>
      <c r="M373" s="50">
        <f t="shared" si="85"/>
        <v>160</v>
      </c>
      <c r="O373" s="17" t="str">
        <f t="shared" si="86"/>
        <v/>
      </c>
      <c r="P373" s="18" t="str">
        <f t="shared" si="87"/>
        <v/>
      </c>
      <c r="Q373" s="17" t="str">
        <f>IF(P373&lt;&gt;"",VLOOKUP(P373,LISTAS!$F$6:$G$1106,2,0),"")</f>
        <v/>
      </c>
      <c r="R373" s="77" t="str">
        <f t="shared" si="88"/>
        <v/>
      </c>
      <c r="S373" s="18" t="str">
        <f t="shared" si="89"/>
        <v/>
      </c>
      <c r="T373" s="18" t="str">
        <f t="shared" si="90"/>
        <v/>
      </c>
    </row>
    <row r="374" spans="2:20" ht="18.75" customHeight="1" x14ac:dyDescent="0.25">
      <c r="B374" s="54"/>
      <c r="C374" s="16" t="str">
        <f>IF(B374="","",VLOOKUP(B374,LISTAS!$F$6:$G$1106,2,0))</f>
        <v/>
      </c>
      <c r="D374" s="76"/>
      <c r="E374" s="4"/>
      <c r="F374" s="90" t="str">
        <f t="shared" si="80"/>
        <v/>
      </c>
      <c r="G374" s="85" t="str">
        <f>IF(F374=LISTAS!$D$15,"",F374)</f>
        <v/>
      </c>
      <c r="H374" s="80" t="str">
        <f t="shared" si="82"/>
        <v/>
      </c>
      <c r="I374" s="80" t="str">
        <f t="shared" si="82"/>
        <v/>
      </c>
      <c r="J374" s="78" t="str">
        <f t="shared" si="81"/>
        <v/>
      </c>
      <c r="K374" s="78" t="str">
        <f t="shared" si="83"/>
        <v/>
      </c>
      <c r="L374" s="79" t="str">
        <f t="shared" si="84"/>
        <v/>
      </c>
      <c r="M374" s="50">
        <f t="shared" si="85"/>
        <v>161</v>
      </c>
      <c r="O374" s="17" t="str">
        <f t="shared" si="86"/>
        <v/>
      </c>
      <c r="P374" s="18" t="str">
        <f t="shared" si="87"/>
        <v/>
      </c>
      <c r="Q374" s="17" t="str">
        <f>IF(P374&lt;&gt;"",VLOOKUP(P374,LISTAS!$F$6:$G$1106,2,0),"")</f>
        <v/>
      </c>
      <c r="R374" s="77" t="str">
        <f t="shared" si="88"/>
        <v/>
      </c>
      <c r="S374" s="18" t="str">
        <f t="shared" si="89"/>
        <v/>
      </c>
      <c r="T374" s="18" t="str">
        <f t="shared" si="90"/>
        <v/>
      </c>
    </row>
    <row r="375" spans="2:20" ht="18.75" customHeight="1" x14ac:dyDescent="0.25">
      <c r="B375" s="54"/>
      <c r="C375" s="16" t="str">
        <f>IF(B375="","",VLOOKUP(B375,LISTAS!$F$6:$G$1106,2,0))</f>
        <v/>
      </c>
      <c r="D375" s="76"/>
      <c r="E375" s="4"/>
      <c r="F375" s="90" t="str">
        <f t="shared" si="80"/>
        <v/>
      </c>
      <c r="G375" s="85" t="str">
        <f>IF(F375=LISTAS!$D$15,"",F375)</f>
        <v/>
      </c>
      <c r="H375" s="80" t="str">
        <f t="shared" si="82"/>
        <v/>
      </c>
      <c r="I375" s="80" t="str">
        <f t="shared" si="82"/>
        <v/>
      </c>
      <c r="J375" s="78" t="str">
        <f t="shared" si="81"/>
        <v/>
      </c>
      <c r="K375" s="78" t="str">
        <f t="shared" si="83"/>
        <v/>
      </c>
      <c r="L375" s="79" t="str">
        <f t="shared" si="84"/>
        <v/>
      </c>
      <c r="M375" s="50">
        <f t="shared" si="85"/>
        <v>162</v>
      </c>
      <c r="O375" s="17" t="str">
        <f t="shared" si="86"/>
        <v/>
      </c>
      <c r="P375" s="18" t="str">
        <f t="shared" si="87"/>
        <v/>
      </c>
      <c r="Q375" s="17" t="str">
        <f>IF(P375&lt;&gt;"",VLOOKUP(P375,LISTAS!$F$6:$G$1106,2,0),"")</f>
        <v/>
      </c>
      <c r="R375" s="77" t="str">
        <f t="shared" si="88"/>
        <v/>
      </c>
      <c r="S375" s="18" t="str">
        <f t="shared" si="89"/>
        <v/>
      </c>
      <c r="T375" s="18" t="str">
        <f t="shared" si="90"/>
        <v/>
      </c>
    </row>
    <row r="376" spans="2:20" ht="18.75" customHeight="1" x14ac:dyDescent="0.25">
      <c r="B376" s="54"/>
      <c r="C376" s="16" t="str">
        <f>IF(B376="","",VLOOKUP(B376,LISTAS!$F$6:$G$1106,2,0))</f>
        <v/>
      </c>
      <c r="D376" s="76"/>
      <c r="E376" s="4"/>
      <c r="F376" s="90" t="str">
        <f t="shared" si="80"/>
        <v/>
      </c>
      <c r="G376" s="85" t="str">
        <f>IF(F376=LISTAS!$D$15,"",F376)</f>
        <v/>
      </c>
      <c r="H376" s="80" t="str">
        <f t="shared" si="82"/>
        <v/>
      </c>
      <c r="I376" s="80" t="str">
        <f t="shared" si="82"/>
        <v/>
      </c>
      <c r="J376" s="78" t="str">
        <f t="shared" si="81"/>
        <v/>
      </c>
      <c r="K376" s="78" t="str">
        <f t="shared" si="83"/>
        <v/>
      </c>
      <c r="L376" s="79" t="str">
        <f t="shared" si="84"/>
        <v/>
      </c>
      <c r="M376" s="50">
        <f t="shared" si="85"/>
        <v>163</v>
      </c>
      <c r="O376" s="17" t="str">
        <f t="shared" si="86"/>
        <v/>
      </c>
      <c r="P376" s="18" t="str">
        <f t="shared" si="87"/>
        <v/>
      </c>
      <c r="Q376" s="17" t="str">
        <f>IF(P376&lt;&gt;"",VLOOKUP(P376,LISTAS!$F$6:$G$1106,2,0),"")</f>
        <v/>
      </c>
      <c r="R376" s="77" t="str">
        <f t="shared" si="88"/>
        <v/>
      </c>
      <c r="S376" s="18" t="str">
        <f t="shared" si="89"/>
        <v/>
      </c>
      <c r="T376" s="18" t="str">
        <f t="shared" si="90"/>
        <v/>
      </c>
    </row>
    <row r="377" spans="2:20" ht="18.75" customHeight="1" x14ac:dyDescent="0.25">
      <c r="B377" s="54"/>
      <c r="C377" s="16" t="str">
        <f>IF(B377="","",VLOOKUP(B377,LISTAS!$F$6:$G$1106,2,0))</f>
        <v/>
      </c>
      <c r="D377" s="76"/>
      <c r="E377" s="4"/>
      <c r="F377" s="90" t="str">
        <f t="shared" si="80"/>
        <v/>
      </c>
      <c r="G377" s="85" t="str">
        <f>IF(F377=LISTAS!$D$15,"",F377)</f>
        <v/>
      </c>
      <c r="H377" s="80" t="str">
        <f t="shared" si="82"/>
        <v/>
      </c>
      <c r="I377" s="80" t="str">
        <f t="shared" si="82"/>
        <v/>
      </c>
      <c r="J377" s="78" t="str">
        <f t="shared" si="81"/>
        <v/>
      </c>
      <c r="K377" s="78" t="str">
        <f t="shared" si="83"/>
        <v/>
      </c>
      <c r="L377" s="79" t="str">
        <f t="shared" si="84"/>
        <v/>
      </c>
      <c r="M377" s="50">
        <f t="shared" si="85"/>
        <v>164</v>
      </c>
      <c r="O377" s="17" t="str">
        <f t="shared" si="86"/>
        <v/>
      </c>
      <c r="P377" s="18" t="str">
        <f t="shared" si="87"/>
        <v/>
      </c>
      <c r="Q377" s="17" t="str">
        <f>IF(P377&lt;&gt;"",VLOOKUP(P377,LISTAS!$F$6:$G$1106,2,0),"")</f>
        <v/>
      </c>
      <c r="R377" s="77" t="str">
        <f t="shared" si="88"/>
        <v/>
      </c>
      <c r="S377" s="18" t="str">
        <f t="shared" si="89"/>
        <v/>
      </c>
      <c r="T377" s="18" t="str">
        <f t="shared" si="90"/>
        <v/>
      </c>
    </row>
    <row r="378" spans="2:20" ht="18.75" customHeight="1" x14ac:dyDescent="0.25">
      <c r="B378" s="54"/>
      <c r="C378" s="16" t="str">
        <f>IF(B378="","",VLOOKUP(B378,LISTAS!$F$6:$G$1106,2,0))</f>
        <v/>
      </c>
      <c r="D378" s="76"/>
      <c r="E378" s="4"/>
      <c r="F378" s="90" t="str">
        <f t="shared" si="80"/>
        <v/>
      </c>
      <c r="G378" s="85" t="str">
        <f>IF(F378=LISTAS!$D$15,"",F378)</f>
        <v/>
      </c>
      <c r="H378" s="80" t="str">
        <f t="shared" si="82"/>
        <v/>
      </c>
      <c r="I378" s="80" t="str">
        <f t="shared" si="82"/>
        <v/>
      </c>
      <c r="J378" s="78" t="str">
        <f t="shared" si="81"/>
        <v/>
      </c>
      <c r="K378" s="78" t="str">
        <f t="shared" si="83"/>
        <v/>
      </c>
      <c r="L378" s="79" t="str">
        <f t="shared" si="84"/>
        <v/>
      </c>
      <c r="M378" s="50">
        <f t="shared" si="85"/>
        <v>165</v>
      </c>
      <c r="O378" s="17" t="str">
        <f t="shared" si="86"/>
        <v/>
      </c>
      <c r="P378" s="18" t="str">
        <f t="shared" si="87"/>
        <v/>
      </c>
      <c r="Q378" s="17" t="str">
        <f>IF(P378&lt;&gt;"",VLOOKUP(P378,LISTAS!$F$6:$G$1106,2,0),"")</f>
        <v/>
      </c>
      <c r="R378" s="77" t="str">
        <f t="shared" si="88"/>
        <v/>
      </c>
      <c r="S378" s="18" t="str">
        <f t="shared" si="89"/>
        <v/>
      </c>
      <c r="T378" s="18" t="str">
        <f t="shared" si="90"/>
        <v/>
      </c>
    </row>
    <row r="379" spans="2:20" ht="18.75" customHeight="1" x14ac:dyDescent="0.25">
      <c r="B379" s="54"/>
      <c r="C379" s="16" t="str">
        <f>IF(B379="","",VLOOKUP(B379,LISTAS!$F$6:$G$1106,2,0))</f>
        <v/>
      </c>
      <c r="D379" s="76"/>
      <c r="E379" s="4"/>
      <c r="F379" s="90" t="str">
        <f t="shared" si="80"/>
        <v/>
      </c>
      <c r="G379" s="85" t="str">
        <f>IF(F379=LISTAS!$D$15,"",F379)</f>
        <v/>
      </c>
      <c r="H379" s="80" t="str">
        <f t="shared" si="82"/>
        <v/>
      </c>
      <c r="I379" s="80" t="str">
        <f t="shared" si="82"/>
        <v/>
      </c>
      <c r="J379" s="78" t="str">
        <f t="shared" si="81"/>
        <v/>
      </c>
      <c r="K379" s="78" t="str">
        <f t="shared" si="83"/>
        <v/>
      </c>
      <c r="L379" s="79" t="str">
        <f t="shared" si="84"/>
        <v/>
      </c>
      <c r="M379" s="50">
        <f t="shared" si="85"/>
        <v>166</v>
      </c>
      <c r="O379" s="17" t="str">
        <f t="shared" si="86"/>
        <v/>
      </c>
      <c r="P379" s="18" t="str">
        <f t="shared" si="87"/>
        <v/>
      </c>
      <c r="Q379" s="17" t="str">
        <f>IF(P379&lt;&gt;"",VLOOKUP(P379,LISTAS!$F$6:$G$1106,2,0),"")</f>
        <v/>
      </c>
      <c r="R379" s="77" t="str">
        <f t="shared" si="88"/>
        <v/>
      </c>
      <c r="S379" s="18" t="str">
        <f t="shared" si="89"/>
        <v/>
      </c>
      <c r="T379" s="18" t="str">
        <f t="shared" si="90"/>
        <v/>
      </c>
    </row>
    <row r="380" spans="2:20" ht="18.75" customHeight="1" x14ac:dyDescent="0.25">
      <c r="B380" s="54"/>
      <c r="C380" s="16" t="str">
        <f>IF(B380="","",VLOOKUP(B380,LISTAS!$F$6:$G$1106,2,0))</f>
        <v/>
      </c>
      <c r="D380" s="76"/>
      <c r="E380" s="4"/>
      <c r="F380" s="90" t="str">
        <f t="shared" si="80"/>
        <v/>
      </c>
      <c r="G380" s="85" t="str">
        <f>IF(F380=LISTAS!$D$15,"",F380)</f>
        <v/>
      </c>
      <c r="H380" s="80" t="str">
        <f t="shared" si="82"/>
        <v/>
      </c>
      <c r="I380" s="80" t="str">
        <f t="shared" si="82"/>
        <v/>
      </c>
      <c r="J380" s="78" t="str">
        <f t="shared" si="81"/>
        <v/>
      </c>
      <c r="K380" s="78" t="str">
        <f t="shared" si="83"/>
        <v/>
      </c>
      <c r="L380" s="79" t="str">
        <f t="shared" si="84"/>
        <v/>
      </c>
      <c r="M380" s="50">
        <f t="shared" si="85"/>
        <v>167</v>
      </c>
      <c r="O380" s="17" t="str">
        <f t="shared" si="86"/>
        <v/>
      </c>
      <c r="P380" s="18" t="str">
        <f t="shared" si="87"/>
        <v/>
      </c>
      <c r="Q380" s="17" t="str">
        <f>IF(P380&lt;&gt;"",VLOOKUP(P380,LISTAS!$F$6:$G$1106,2,0),"")</f>
        <v/>
      </c>
      <c r="R380" s="77" t="str">
        <f t="shared" si="88"/>
        <v/>
      </c>
      <c r="S380" s="18" t="str">
        <f t="shared" si="89"/>
        <v/>
      </c>
      <c r="T380" s="18" t="str">
        <f t="shared" si="90"/>
        <v/>
      </c>
    </row>
    <row r="381" spans="2:20" ht="18.75" customHeight="1" x14ac:dyDescent="0.25">
      <c r="B381" s="54"/>
      <c r="C381" s="16" t="str">
        <f>IF(B381="","",VLOOKUP(B381,LISTAS!$F$6:$G$1106,2,0))</f>
        <v/>
      </c>
      <c r="D381" s="76"/>
      <c r="E381" s="4"/>
      <c r="F381" s="90" t="str">
        <f t="shared" si="80"/>
        <v/>
      </c>
      <c r="G381" s="85" t="str">
        <f>IF(F381=LISTAS!$D$15,"",F381)</f>
        <v/>
      </c>
      <c r="H381" s="80" t="str">
        <f t="shared" si="82"/>
        <v/>
      </c>
      <c r="I381" s="80" t="str">
        <f t="shared" si="82"/>
        <v/>
      </c>
      <c r="J381" s="78" t="str">
        <f t="shared" si="81"/>
        <v/>
      </c>
      <c r="K381" s="78" t="str">
        <f t="shared" si="83"/>
        <v/>
      </c>
      <c r="L381" s="79" t="str">
        <f t="shared" si="84"/>
        <v/>
      </c>
      <c r="M381" s="50">
        <f t="shared" si="85"/>
        <v>168</v>
      </c>
      <c r="O381" s="17" t="str">
        <f t="shared" si="86"/>
        <v/>
      </c>
      <c r="P381" s="18" t="str">
        <f t="shared" si="87"/>
        <v/>
      </c>
      <c r="Q381" s="17" t="str">
        <f>IF(P381&lt;&gt;"",VLOOKUP(P381,LISTAS!$F$6:$G$1106,2,0),"")</f>
        <v/>
      </c>
      <c r="R381" s="77" t="str">
        <f t="shared" si="88"/>
        <v/>
      </c>
      <c r="S381" s="18" t="str">
        <f t="shared" si="89"/>
        <v/>
      </c>
      <c r="T381" s="18" t="str">
        <f t="shared" si="90"/>
        <v/>
      </c>
    </row>
    <row r="382" spans="2:20" ht="18.75" customHeight="1" x14ac:dyDescent="0.25">
      <c r="B382" s="54"/>
      <c r="C382" s="16" t="str">
        <f>IF(B382="","",VLOOKUP(B382,LISTAS!$F$6:$G$1106,2,0))</f>
        <v/>
      </c>
      <c r="D382" s="76"/>
      <c r="E382" s="4"/>
      <c r="F382" s="90" t="str">
        <f t="shared" si="80"/>
        <v/>
      </c>
      <c r="G382" s="85" t="str">
        <f>IF(F382=LISTAS!$D$15,"",F382)</f>
        <v/>
      </c>
      <c r="H382" s="80" t="str">
        <f t="shared" si="82"/>
        <v/>
      </c>
      <c r="I382" s="80" t="str">
        <f t="shared" si="82"/>
        <v/>
      </c>
      <c r="J382" s="78" t="str">
        <f t="shared" si="81"/>
        <v/>
      </c>
      <c r="K382" s="78" t="str">
        <f t="shared" si="83"/>
        <v/>
      </c>
      <c r="L382" s="79" t="str">
        <f t="shared" si="84"/>
        <v/>
      </c>
      <c r="M382" s="50">
        <f t="shared" si="85"/>
        <v>169</v>
      </c>
      <c r="O382" s="17" t="str">
        <f t="shared" si="86"/>
        <v/>
      </c>
      <c r="P382" s="18" t="str">
        <f t="shared" si="87"/>
        <v/>
      </c>
      <c r="Q382" s="17" t="str">
        <f>IF(P382&lt;&gt;"",VLOOKUP(P382,LISTAS!$F$6:$G$1106,2,0),"")</f>
        <v/>
      </c>
      <c r="R382" s="77" t="str">
        <f t="shared" si="88"/>
        <v/>
      </c>
      <c r="S382" s="18" t="str">
        <f t="shared" si="89"/>
        <v/>
      </c>
      <c r="T382" s="18" t="str">
        <f t="shared" si="90"/>
        <v/>
      </c>
    </row>
    <row r="383" spans="2:20" ht="18.75" customHeight="1" x14ac:dyDescent="0.25">
      <c r="B383" s="54"/>
      <c r="C383" s="16" t="str">
        <f>IF(B383="","",VLOOKUP(B383,LISTAS!$F$6:$G$1106,2,0))</f>
        <v/>
      </c>
      <c r="D383" s="76"/>
      <c r="E383" s="4"/>
      <c r="F383" s="90" t="str">
        <f t="shared" si="80"/>
        <v/>
      </c>
      <c r="G383" s="85" t="str">
        <f>IF(F383=LISTAS!$D$15,"",F383)</f>
        <v/>
      </c>
      <c r="H383" s="80" t="str">
        <f t="shared" si="82"/>
        <v/>
      </c>
      <c r="I383" s="80" t="str">
        <f t="shared" si="82"/>
        <v/>
      </c>
      <c r="J383" s="78" t="str">
        <f t="shared" si="81"/>
        <v/>
      </c>
      <c r="K383" s="78" t="str">
        <f t="shared" si="83"/>
        <v/>
      </c>
      <c r="L383" s="79" t="str">
        <f t="shared" si="84"/>
        <v/>
      </c>
      <c r="M383" s="50">
        <f t="shared" si="85"/>
        <v>170</v>
      </c>
      <c r="O383" s="17" t="str">
        <f t="shared" si="86"/>
        <v/>
      </c>
      <c r="P383" s="18" t="str">
        <f t="shared" si="87"/>
        <v/>
      </c>
      <c r="Q383" s="17" t="str">
        <f>IF(P383&lt;&gt;"",VLOOKUP(P383,LISTAS!$F$6:$G$1106,2,0),"")</f>
        <v/>
      </c>
      <c r="R383" s="77" t="str">
        <f t="shared" si="88"/>
        <v/>
      </c>
      <c r="S383" s="18" t="str">
        <f t="shared" si="89"/>
        <v/>
      </c>
      <c r="T383" s="18" t="str">
        <f t="shared" si="90"/>
        <v/>
      </c>
    </row>
    <row r="384" spans="2:20" ht="18.75" customHeight="1" x14ac:dyDescent="0.25">
      <c r="B384" s="54"/>
      <c r="C384" s="16" t="str">
        <f>IF(B384="","",VLOOKUP(B384,LISTAS!$F$6:$G$1106,2,0))</f>
        <v/>
      </c>
      <c r="D384" s="76"/>
      <c r="E384" s="4"/>
      <c r="F384" s="90" t="str">
        <f t="shared" si="80"/>
        <v/>
      </c>
      <c r="G384" s="85" t="str">
        <f>IF(F384=LISTAS!$D$15,"",F384)</f>
        <v/>
      </c>
      <c r="H384" s="80" t="str">
        <f t="shared" si="82"/>
        <v/>
      </c>
      <c r="I384" s="80" t="str">
        <f t="shared" si="82"/>
        <v/>
      </c>
      <c r="J384" s="78" t="str">
        <f t="shared" si="81"/>
        <v/>
      </c>
      <c r="K384" s="78" t="str">
        <f t="shared" si="83"/>
        <v/>
      </c>
      <c r="L384" s="79" t="str">
        <f t="shared" si="84"/>
        <v/>
      </c>
      <c r="M384" s="50">
        <f t="shared" si="85"/>
        <v>171</v>
      </c>
      <c r="O384" s="17" t="str">
        <f t="shared" si="86"/>
        <v/>
      </c>
      <c r="P384" s="18" t="str">
        <f t="shared" si="87"/>
        <v/>
      </c>
      <c r="Q384" s="17" t="str">
        <f>IF(P384&lt;&gt;"",VLOOKUP(P384,LISTAS!$F$6:$G$1106,2,0),"")</f>
        <v/>
      </c>
      <c r="R384" s="77" t="str">
        <f t="shared" si="88"/>
        <v/>
      </c>
      <c r="S384" s="18" t="str">
        <f t="shared" si="89"/>
        <v/>
      </c>
      <c r="T384" s="18" t="str">
        <f t="shared" si="90"/>
        <v/>
      </c>
    </row>
    <row r="385" spans="2:20" ht="18.75" customHeight="1" x14ac:dyDescent="0.25">
      <c r="B385" s="54"/>
      <c r="C385" s="16" t="str">
        <f>IF(B385="","",VLOOKUP(B385,LISTAS!$F$6:$G$1106,2,0))</f>
        <v/>
      </c>
      <c r="D385" s="76"/>
      <c r="E385" s="4"/>
      <c r="F385" s="90" t="str">
        <f t="shared" si="80"/>
        <v/>
      </c>
      <c r="G385" s="85" t="str">
        <f>IF(F385=LISTAS!$D$15,"",F385)</f>
        <v/>
      </c>
      <c r="H385" s="80" t="str">
        <f t="shared" si="82"/>
        <v/>
      </c>
      <c r="I385" s="80" t="str">
        <f t="shared" si="82"/>
        <v/>
      </c>
      <c r="J385" s="78" t="str">
        <f t="shared" si="81"/>
        <v/>
      </c>
      <c r="K385" s="78" t="str">
        <f t="shared" si="83"/>
        <v/>
      </c>
      <c r="L385" s="79" t="str">
        <f t="shared" si="84"/>
        <v/>
      </c>
      <c r="M385" s="50">
        <f t="shared" si="85"/>
        <v>172</v>
      </c>
      <c r="O385" s="17" t="str">
        <f t="shared" si="86"/>
        <v/>
      </c>
      <c r="P385" s="18" t="str">
        <f t="shared" si="87"/>
        <v/>
      </c>
      <c r="Q385" s="17" t="str">
        <f>IF(P385&lt;&gt;"",VLOOKUP(P385,LISTAS!$F$6:$G$1106,2,0),"")</f>
        <v/>
      </c>
      <c r="R385" s="77" t="str">
        <f t="shared" si="88"/>
        <v/>
      </c>
      <c r="S385" s="18" t="str">
        <f t="shared" si="89"/>
        <v/>
      </c>
      <c r="T385" s="18" t="str">
        <f t="shared" si="90"/>
        <v/>
      </c>
    </row>
    <row r="386" spans="2:20" ht="18.75" customHeight="1" x14ac:dyDescent="0.25">
      <c r="B386" s="54"/>
      <c r="C386" s="16" t="str">
        <f>IF(B386="","",VLOOKUP(B386,LISTAS!$F$6:$G$1106,2,0))</f>
        <v/>
      </c>
      <c r="D386" s="76"/>
      <c r="E386" s="4"/>
      <c r="F386" s="90" t="str">
        <f t="shared" si="80"/>
        <v/>
      </c>
      <c r="G386" s="85" t="str">
        <f>IF(F386=LISTAS!$D$15,"",F386)</f>
        <v/>
      </c>
      <c r="H386" s="80" t="str">
        <f t="shared" si="82"/>
        <v/>
      </c>
      <c r="I386" s="80" t="str">
        <f t="shared" si="82"/>
        <v/>
      </c>
      <c r="J386" s="78" t="str">
        <f t="shared" si="81"/>
        <v/>
      </c>
      <c r="K386" s="78" t="str">
        <f t="shared" si="83"/>
        <v/>
      </c>
      <c r="L386" s="79" t="str">
        <f t="shared" si="84"/>
        <v/>
      </c>
      <c r="M386" s="50">
        <f t="shared" si="85"/>
        <v>173</v>
      </c>
      <c r="O386" s="17" t="str">
        <f t="shared" si="86"/>
        <v/>
      </c>
      <c r="P386" s="18" t="str">
        <f t="shared" si="87"/>
        <v/>
      </c>
      <c r="Q386" s="17" t="str">
        <f>IF(P386&lt;&gt;"",VLOOKUP(P386,LISTAS!$F$6:$G$1106,2,0),"")</f>
        <v/>
      </c>
      <c r="R386" s="77" t="str">
        <f t="shared" si="88"/>
        <v/>
      </c>
      <c r="S386" s="18" t="str">
        <f t="shared" si="89"/>
        <v/>
      </c>
      <c r="T386" s="18" t="str">
        <f t="shared" si="90"/>
        <v/>
      </c>
    </row>
    <row r="387" spans="2:20" ht="18.75" customHeight="1" x14ac:dyDescent="0.25">
      <c r="B387" s="54"/>
      <c r="C387" s="16" t="str">
        <f>IF(B387="","",VLOOKUP(B387,LISTAS!$F$6:$G$1106,2,0))</f>
        <v/>
      </c>
      <c r="D387" s="76"/>
      <c r="E387" s="4"/>
      <c r="F387" s="90" t="str">
        <f t="shared" si="80"/>
        <v/>
      </c>
      <c r="G387" s="85" t="str">
        <f>IF(F387=LISTAS!$D$15,"",F387)</f>
        <v/>
      </c>
      <c r="H387" s="80" t="str">
        <f t="shared" si="82"/>
        <v/>
      </c>
      <c r="I387" s="80" t="str">
        <f t="shared" si="82"/>
        <v/>
      </c>
      <c r="J387" s="78" t="str">
        <f t="shared" si="81"/>
        <v/>
      </c>
      <c r="K387" s="78" t="str">
        <f t="shared" si="83"/>
        <v/>
      </c>
      <c r="L387" s="79" t="str">
        <f t="shared" si="84"/>
        <v/>
      </c>
      <c r="M387" s="50">
        <f t="shared" si="85"/>
        <v>174</v>
      </c>
      <c r="O387" s="17" t="str">
        <f t="shared" si="86"/>
        <v/>
      </c>
      <c r="P387" s="18" t="str">
        <f t="shared" si="87"/>
        <v/>
      </c>
      <c r="Q387" s="17" t="str">
        <f>IF(P387&lt;&gt;"",VLOOKUP(P387,LISTAS!$F$6:$G$1106,2,0),"")</f>
        <v/>
      </c>
      <c r="R387" s="77" t="str">
        <f t="shared" si="88"/>
        <v/>
      </c>
      <c r="S387" s="18" t="str">
        <f t="shared" si="89"/>
        <v/>
      </c>
      <c r="T387" s="18" t="str">
        <f t="shared" si="90"/>
        <v/>
      </c>
    </row>
    <row r="388" spans="2:20" ht="18.75" customHeight="1" x14ac:dyDescent="0.25">
      <c r="B388" s="54"/>
      <c r="C388" s="16" t="str">
        <f>IF(B388="","",VLOOKUP(B388,LISTAS!$F$6:$G$1106,2,0))</f>
        <v/>
      </c>
      <c r="D388" s="76"/>
      <c r="E388" s="4"/>
      <c r="F388" s="90" t="str">
        <f t="shared" si="80"/>
        <v/>
      </c>
      <c r="G388" s="85" t="str">
        <f>IF(F388=LISTAS!$D$15,"",F388)</f>
        <v/>
      </c>
      <c r="H388" s="80" t="str">
        <f t="shared" si="82"/>
        <v/>
      </c>
      <c r="I388" s="80" t="str">
        <f t="shared" si="82"/>
        <v/>
      </c>
      <c r="J388" s="78" t="str">
        <f t="shared" si="81"/>
        <v/>
      </c>
      <c r="K388" s="78" t="str">
        <f t="shared" si="83"/>
        <v/>
      </c>
      <c r="L388" s="79" t="str">
        <f t="shared" si="84"/>
        <v/>
      </c>
      <c r="M388" s="50">
        <f t="shared" si="85"/>
        <v>175</v>
      </c>
      <c r="O388" s="17" t="str">
        <f t="shared" si="86"/>
        <v/>
      </c>
      <c r="P388" s="18" t="str">
        <f t="shared" si="87"/>
        <v/>
      </c>
      <c r="Q388" s="17" t="str">
        <f>IF(P388&lt;&gt;"",VLOOKUP(P388,LISTAS!$F$6:$G$1106,2,0),"")</f>
        <v/>
      </c>
      <c r="R388" s="77" t="str">
        <f t="shared" si="88"/>
        <v/>
      </c>
      <c r="S388" s="18" t="str">
        <f t="shared" si="89"/>
        <v/>
      </c>
      <c r="T388" s="18" t="str">
        <f t="shared" si="90"/>
        <v/>
      </c>
    </row>
    <row r="389" spans="2:20" ht="18.75" customHeight="1" x14ac:dyDescent="0.25">
      <c r="B389" s="54"/>
      <c r="C389" s="16" t="str">
        <f>IF(B389="","",VLOOKUP(B389,LISTAS!$F$6:$G$1106,2,0))</f>
        <v/>
      </c>
      <c r="D389" s="76"/>
      <c r="E389" s="4"/>
      <c r="F389" s="90" t="str">
        <f t="shared" si="80"/>
        <v/>
      </c>
      <c r="G389" s="85" t="str">
        <f>IF(F389=LISTAS!$D$15,"",F389)</f>
        <v/>
      </c>
      <c r="H389" s="80" t="str">
        <f t="shared" si="82"/>
        <v/>
      </c>
      <c r="I389" s="80" t="str">
        <f t="shared" si="82"/>
        <v/>
      </c>
      <c r="J389" s="78" t="str">
        <f t="shared" si="81"/>
        <v/>
      </c>
      <c r="K389" s="78" t="str">
        <f t="shared" si="83"/>
        <v/>
      </c>
      <c r="L389" s="79" t="str">
        <f t="shared" si="84"/>
        <v/>
      </c>
      <c r="M389" s="50">
        <f t="shared" si="85"/>
        <v>176</v>
      </c>
      <c r="O389" s="17" t="str">
        <f t="shared" si="86"/>
        <v/>
      </c>
      <c r="P389" s="18" t="str">
        <f t="shared" si="87"/>
        <v/>
      </c>
      <c r="Q389" s="17" t="str">
        <f>IF(P389&lt;&gt;"",VLOOKUP(P389,LISTAS!$F$6:$G$1106,2,0),"")</f>
        <v/>
      </c>
      <c r="R389" s="77" t="str">
        <f t="shared" si="88"/>
        <v/>
      </c>
      <c r="S389" s="18" t="str">
        <f t="shared" si="89"/>
        <v/>
      </c>
      <c r="T389" s="18" t="str">
        <f t="shared" si="90"/>
        <v/>
      </c>
    </row>
    <row r="390" spans="2:20" ht="18.75" customHeight="1" x14ac:dyDescent="0.25">
      <c r="B390" s="54"/>
      <c r="C390" s="16" t="str">
        <f>IF(B390="","",VLOOKUP(B390,LISTAS!$F$6:$G$1106,2,0))</f>
        <v/>
      </c>
      <c r="D390" s="76"/>
      <c r="E390" s="4"/>
      <c r="F390" s="90" t="str">
        <f t="shared" si="80"/>
        <v/>
      </c>
      <c r="G390" s="85" t="str">
        <f>IF(F390=LISTAS!$D$15,"",F390)</f>
        <v/>
      </c>
      <c r="H390" s="80" t="str">
        <f t="shared" si="82"/>
        <v/>
      </c>
      <c r="I390" s="80" t="str">
        <f t="shared" si="82"/>
        <v/>
      </c>
      <c r="J390" s="78" t="str">
        <f t="shared" si="81"/>
        <v/>
      </c>
      <c r="K390" s="78" t="str">
        <f t="shared" si="83"/>
        <v/>
      </c>
      <c r="L390" s="79" t="str">
        <f t="shared" si="84"/>
        <v/>
      </c>
      <c r="M390" s="50">
        <f t="shared" si="85"/>
        <v>177</v>
      </c>
      <c r="O390" s="17" t="str">
        <f t="shared" si="86"/>
        <v/>
      </c>
      <c r="P390" s="18" t="str">
        <f t="shared" si="87"/>
        <v/>
      </c>
      <c r="Q390" s="17" t="str">
        <f>IF(P390&lt;&gt;"",VLOOKUP(P390,LISTAS!$F$6:$G$1106,2,0),"")</f>
        <v/>
      </c>
      <c r="R390" s="77" t="str">
        <f t="shared" si="88"/>
        <v/>
      </c>
      <c r="S390" s="18" t="str">
        <f t="shared" si="89"/>
        <v/>
      </c>
      <c r="T390" s="18" t="str">
        <f t="shared" si="90"/>
        <v/>
      </c>
    </row>
    <row r="391" spans="2:20" ht="18.75" customHeight="1" x14ac:dyDescent="0.25">
      <c r="B391" s="54"/>
      <c r="C391" s="16" t="str">
        <f>IF(B391="","",VLOOKUP(B391,LISTAS!$F$6:$G$1106,2,0))</f>
        <v/>
      </c>
      <c r="D391" s="76"/>
      <c r="E391" s="4"/>
      <c r="F391" s="90" t="str">
        <f t="shared" si="80"/>
        <v/>
      </c>
      <c r="G391" s="85" t="str">
        <f>IF(F391=LISTAS!$D$15,"",F391)</f>
        <v/>
      </c>
      <c r="H391" s="80" t="str">
        <f t="shared" si="82"/>
        <v/>
      </c>
      <c r="I391" s="80" t="str">
        <f t="shared" si="82"/>
        <v/>
      </c>
      <c r="J391" s="78" t="str">
        <f t="shared" si="81"/>
        <v/>
      </c>
      <c r="K391" s="78" t="str">
        <f t="shared" si="83"/>
        <v/>
      </c>
      <c r="L391" s="79" t="str">
        <f t="shared" si="84"/>
        <v/>
      </c>
      <c r="M391" s="50">
        <f t="shared" si="85"/>
        <v>178</v>
      </c>
      <c r="O391" s="17" t="str">
        <f t="shared" si="86"/>
        <v/>
      </c>
      <c r="P391" s="18" t="str">
        <f t="shared" si="87"/>
        <v/>
      </c>
      <c r="Q391" s="17" t="str">
        <f>IF(P391&lt;&gt;"",VLOOKUP(P391,LISTAS!$F$6:$G$1106,2,0),"")</f>
        <v/>
      </c>
      <c r="R391" s="77" t="str">
        <f t="shared" si="88"/>
        <v/>
      </c>
      <c r="S391" s="18" t="str">
        <f t="shared" si="89"/>
        <v/>
      </c>
      <c r="T391" s="18" t="str">
        <f t="shared" si="90"/>
        <v/>
      </c>
    </row>
    <row r="392" spans="2:20" ht="18.75" customHeight="1" x14ac:dyDescent="0.25">
      <c r="B392" s="54"/>
      <c r="C392" s="16" t="str">
        <f>IF(B392="","",VLOOKUP(B392,LISTAS!$F$6:$G$1106,2,0))</f>
        <v/>
      </c>
      <c r="D392" s="76"/>
      <c r="E392" s="4"/>
      <c r="F392" s="90" t="str">
        <f t="shared" si="80"/>
        <v/>
      </c>
      <c r="G392" s="85" t="str">
        <f>IF(F392=LISTAS!$D$15,"",F392)</f>
        <v/>
      </c>
      <c r="H392" s="80" t="str">
        <f t="shared" si="82"/>
        <v/>
      </c>
      <c r="I392" s="80" t="str">
        <f t="shared" si="82"/>
        <v/>
      </c>
      <c r="J392" s="78" t="str">
        <f t="shared" si="81"/>
        <v/>
      </c>
      <c r="K392" s="78" t="str">
        <f t="shared" si="83"/>
        <v/>
      </c>
      <c r="L392" s="79" t="str">
        <f t="shared" si="84"/>
        <v/>
      </c>
      <c r="M392" s="50">
        <f t="shared" si="85"/>
        <v>179</v>
      </c>
      <c r="O392" s="17" t="str">
        <f t="shared" si="86"/>
        <v/>
      </c>
      <c r="P392" s="18" t="str">
        <f t="shared" si="87"/>
        <v/>
      </c>
      <c r="Q392" s="17" t="str">
        <f>IF(P392&lt;&gt;"",VLOOKUP(P392,LISTAS!$F$6:$G$1106,2,0),"")</f>
        <v/>
      </c>
      <c r="R392" s="77" t="str">
        <f t="shared" si="88"/>
        <v/>
      </c>
      <c r="S392" s="18" t="str">
        <f t="shared" si="89"/>
        <v/>
      </c>
      <c r="T392" s="18" t="str">
        <f t="shared" si="90"/>
        <v/>
      </c>
    </row>
    <row r="393" spans="2:20" ht="18.75" customHeight="1" x14ac:dyDescent="0.25">
      <c r="B393" s="54"/>
      <c r="C393" s="16" t="str">
        <f>IF(B393="","",VLOOKUP(B393,LISTAS!$F$6:$G$1106,2,0))</f>
        <v/>
      </c>
      <c r="D393" s="76"/>
      <c r="E393" s="4"/>
      <c r="F393" s="90" t="str">
        <f t="shared" si="80"/>
        <v/>
      </c>
      <c r="G393" s="85" t="str">
        <f>IF(F393=LISTAS!$D$15,"",F393)</f>
        <v/>
      </c>
      <c r="H393" s="80" t="str">
        <f t="shared" si="82"/>
        <v/>
      </c>
      <c r="I393" s="80" t="str">
        <f t="shared" si="82"/>
        <v/>
      </c>
      <c r="J393" s="78" t="str">
        <f t="shared" si="81"/>
        <v/>
      </c>
      <c r="K393" s="78" t="str">
        <f t="shared" si="83"/>
        <v/>
      </c>
      <c r="L393" s="79" t="str">
        <f t="shared" si="84"/>
        <v/>
      </c>
      <c r="M393" s="50">
        <f t="shared" si="85"/>
        <v>180</v>
      </c>
      <c r="O393" s="17" t="str">
        <f t="shared" si="86"/>
        <v/>
      </c>
      <c r="P393" s="18" t="str">
        <f t="shared" si="87"/>
        <v/>
      </c>
      <c r="Q393" s="17" t="str">
        <f>IF(P393&lt;&gt;"",VLOOKUP(P393,LISTAS!$F$6:$G$1106,2,0),"")</f>
        <v/>
      </c>
      <c r="R393" s="77" t="str">
        <f t="shared" si="88"/>
        <v/>
      </c>
      <c r="S393" s="18" t="str">
        <f t="shared" si="89"/>
        <v/>
      </c>
      <c r="T393" s="18" t="str">
        <f t="shared" si="90"/>
        <v/>
      </c>
    </row>
    <row r="394" spans="2:20" ht="18.75" customHeight="1" x14ac:dyDescent="0.25">
      <c r="B394" s="54"/>
      <c r="C394" s="16" t="str">
        <f>IF(B394="","",VLOOKUP(B394,LISTAS!$F$6:$G$1106,2,0))</f>
        <v/>
      </c>
      <c r="D394" s="76"/>
      <c r="E394" s="4"/>
      <c r="F394" s="90" t="str">
        <f t="shared" si="80"/>
        <v/>
      </c>
      <c r="G394" s="85" t="str">
        <f>IF(F394=LISTAS!$D$15,"",F394)</f>
        <v/>
      </c>
      <c r="H394" s="80" t="str">
        <f t="shared" si="82"/>
        <v/>
      </c>
      <c r="I394" s="80" t="str">
        <f t="shared" si="82"/>
        <v/>
      </c>
      <c r="J394" s="78" t="str">
        <f t="shared" si="81"/>
        <v/>
      </c>
      <c r="K394" s="78" t="str">
        <f t="shared" si="83"/>
        <v/>
      </c>
      <c r="L394" s="79" t="str">
        <f t="shared" si="84"/>
        <v/>
      </c>
      <c r="M394" s="50">
        <f t="shared" si="85"/>
        <v>181</v>
      </c>
      <c r="O394" s="17" t="str">
        <f t="shared" si="86"/>
        <v/>
      </c>
      <c r="P394" s="18" t="str">
        <f t="shared" si="87"/>
        <v/>
      </c>
      <c r="Q394" s="17" t="str">
        <f>IF(P394&lt;&gt;"",VLOOKUP(P394,LISTAS!$F$6:$G$1106,2,0),"")</f>
        <v/>
      </c>
      <c r="R394" s="77" t="str">
        <f t="shared" si="88"/>
        <v/>
      </c>
      <c r="S394" s="18" t="str">
        <f t="shared" si="89"/>
        <v/>
      </c>
      <c r="T394" s="18" t="str">
        <f t="shared" si="90"/>
        <v/>
      </c>
    </row>
    <row r="395" spans="2:20" ht="18.75" customHeight="1" x14ac:dyDescent="0.25">
      <c r="B395" s="54"/>
      <c r="C395" s="16" t="str">
        <f>IF(B395="","",VLOOKUP(B395,LISTAS!$F$6:$G$1106,2,0))</f>
        <v/>
      </c>
      <c r="D395" s="76"/>
      <c r="E395" s="4"/>
      <c r="F395" s="90" t="str">
        <f t="shared" si="80"/>
        <v/>
      </c>
      <c r="G395" s="85" t="str">
        <f>IF(F395=LISTAS!$D$15,"",F395)</f>
        <v/>
      </c>
      <c r="H395" s="80" t="str">
        <f t="shared" si="82"/>
        <v/>
      </c>
      <c r="I395" s="80" t="str">
        <f t="shared" si="82"/>
        <v/>
      </c>
      <c r="J395" s="78" t="str">
        <f t="shared" si="81"/>
        <v/>
      </c>
      <c r="K395" s="78" t="str">
        <f t="shared" si="83"/>
        <v/>
      </c>
      <c r="L395" s="79" t="str">
        <f t="shared" si="84"/>
        <v/>
      </c>
      <c r="M395" s="50">
        <f t="shared" si="85"/>
        <v>182</v>
      </c>
      <c r="O395" s="17" t="str">
        <f t="shared" si="86"/>
        <v/>
      </c>
      <c r="P395" s="18" t="str">
        <f t="shared" si="87"/>
        <v/>
      </c>
      <c r="Q395" s="17" t="str">
        <f>IF(P395&lt;&gt;"",VLOOKUP(P395,LISTAS!$F$6:$G$1106,2,0),"")</f>
        <v/>
      </c>
      <c r="R395" s="77" t="str">
        <f t="shared" si="88"/>
        <v/>
      </c>
      <c r="S395" s="18" t="str">
        <f t="shared" si="89"/>
        <v/>
      </c>
      <c r="T395" s="18" t="str">
        <f t="shared" si="90"/>
        <v/>
      </c>
    </row>
    <row r="396" spans="2:20" ht="18.75" customHeight="1" x14ac:dyDescent="0.25">
      <c r="B396" s="54"/>
      <c r="C396" s="16" t="str">
        <f>IF(B396="","",VLOOKUP(B396,LISTAS!$F$6:$G$1106,2,0))</f>
        <v/>
      </c>
      <c r="D396" s="76"/>
      <c r="E396" s="4"/>
      <c r="F396" s="90" t="str">
        <f t="shared" si="80"/>
        <v/>
      </c>
      <c r="G396" s="85" t="str">
        <f>IF(F396=LISTAS!$D$15,"",F396)</f>
        <v/>
      </c>
      <c r="H396" s="80" t="str">
        <f t="shared" si="82"/>
        <v/>
      </c>
      <c r="I396" s="80" t="str">
        <f t="shared" si="82"/>
        <v/>
      </c>
      <c r="J396" s="78" t="str">
        <f t="shared" si="81"/>
        <v/>
      </c>
      <c r="K396" s="78" t="str">
        <f t="shared" si="83"/>
        <v/>
      </c>
      <c r="L396" s="79" t="str">
        <f t="shared" si="84"/>
        <v/>
      </c>
      <c r="M396" s="50">
        <f t="shared" si="85"/>
        <v>183</v>
      </c>
      <c r="O396" s="17" t="str">
        <f t="shared" si="86"/>
        <v/>
      </c>
      <c r="P396" s="18" t="str">
        <f t="shared" si="87"/>
        <v/>
      </c>
      <c r="Q396" s="17" t="str">
        <f>IF(P396&lt;&gt;"",VLOOKUP(P396,LISTAS!$F$6:$G$1106,2,0),"")</f>
        <v/>
      </c>
      <c r="R396" s="77" t="str">
        <f t="shared" si="88"/>
        <v/>
      </c>
      <c r="S396" s="18" t="str">
        <f t="shared" si="89"/>
        <v/>
      </c>
      <c r="T396" s="18" t="str">
        <f t="shared" si="90"/>
        <v/>
      </c>
    </row>
    <row r="397" spans="2:20" ht="18.75" customHeight="1" x14ac:dyDescent="0.25">
      <c r="B397" s="54"/>
      <c r="C397" s="16" t="str">
        <f>IF(B397="","",VLOOKUP(B397,LISTAS!$F$6:$G$1106,2,0))</f>
        <v/>
      </c>
      <c r="D397" s="76"/>
      <c r="E397" s="4"/>
      <c r="F397" s="90" t="str">
        <f t="shared" si="80"/>
        <v/>
      </c>
      <c r="G397" s="85" t="str">
        <f>IF(F397=LISTAS!$D$15,"",F397)</f>
        <v/>
      </c>
      <c r="H397" s="80" t="str">
        <f t="shared" si="82"/>
        <v/>
      </c>
      <c r="I397" s="80" t="str">
        <f t="shared" si="82"/>
        <v/>
      </c>
      <c r="J397" s="78" t="str">
        <f t="shared" si="81"/>
        <v/>
      </c>
      <c r="K397" s="78" t="str">
        <f t="shared" si="83"/>
        <v/>
      </c>
      <c r="L397" s="79" t="str">
        <f t="shared" si="84"/>
        <v/>
      </c>
      <c r="M397" s="50">
        <f t="shared" si="85"/>
        <v>184</v>
      </c>
      <c r="O397" s="17" t="str">
        <f t="shared" si="86"/>
        <v/>
      </c>
      <c r="P397" s="18" t="str">
        <f t="shared" si="87"/>
        <v/>
      </c>
      <c r="Q397" s="17" t="str">
        <f>IF(P397&lt;&gt;"",VLOOKUP(P397,LISTAS!$F$6:$G$1106,2,0),"")</f>
        <v/>
      </c>
      <c r="R397" s="77" t="str">
        <f t="shared" si="88"/>
        <v/>
      </c>
      <c r="S397" s="18" t="str">
        <f t="shared" si="89"/>
        <v/>
      </c>
      <c r="T397" s="18" t="str">
        <f t="shared" si="90"/>
        <v/>
      </c>
    </row>
    <row r="398" spans="2:20" ht="18.75" customHeight="1" x14ac:dyDescent="0.25">
      <c r="B398" s="54"/>
      <c r="C398" s="16" t="str">
        <f>IF(B398="","",VLOOKUP(B398,LISTAS!$F$6:$G$1106,2,0))</f>
        <v/>
      </c>
      <c r="D398" s="76"/>
      <c r="E398" s="4"/>
      <c r="F398" s="90" t="str">
        <f t="shared" si="80"/>
        <v/>
      </c>
      <c r="G398" s="85" t="str">
        <f>IF(F398=LISTAS!$D$15,"",F398)</f>
        <v/>
      </c>
      <c r="H398" s="80" t="str">
        <f t="shared" si="82"/>
        <v/>
      </c>
      <c r="I398" s="80" t="str">
        <f t="shared" si="82"/>
        <v/>
      </c>
      <c r="J398" s="78" t="str">
        <f t="shared" si="81"/>
        <v/>
      </c>
      <c r="K398" s="78" t="str">
        <f t="shared" si="83"/>
        <v/>
      </c>
      <c r="L398" s="79" t="str">
        <f t="shared" si="84"/>
        <v/>
      </c>
      <c r="M398" s="50">
        <f t="shared" si="85"/>
        <v>185</v>
      </c>
      <c r="O398" s="17" t="str">
        <f t="shared" si="86"/>
        <v/>
      </c>
      <c r="P398" s="18" t="str">
        <f t="shared" si="87"/>
        <v/>
      </c>
      <c r="Q398" s="17" t="str">
        <f>IF(P398&lt;&gt;"",VLOOKUP(P398,LISTAS!$F$6:$G$1106,2,0),"")</f>
        <v/>
      </c>
      <c r="R398" s="77" t="str">
        <f t="shared" si="88"/>
        <v/>
      </c>
      <c r="S398" s="18" t="str">
        <f t="shared" si="89"/>
        <v/>
      </c>
      <c r="T398" s="18" t="str">
        <f t="shared" si="90"/>
        <v/>
      </c>
    </row>
    <row r="399" spans="2:20" ht="18.75" customHeight="1" x14ac:dyDescent="0.25">
      <c r="B399" s="54"/>
      <c r="C399" s="16" t="str">
        <f>IF(B399="","",VLOOKUP(B399,LISTAS!$F$6:$G$1106,2,0))</f>
        <v/>
      </c>
      <c r="D399" s="76"/>
      <c r="E399" s="4"/>
      <c r="F399" s="90" t="str">
        <f t="shared" si="80"/>
        <v/>
      </c>
      <c r="G399" s="85" t="str">
        <f>IF(F399=LISTAS!$D$15,"",F399)</f>
        <v/>
      </c>
      <c r="H399" s="80" t="str">
        <f t="shared" si="82"/>
        <v/>
      </c>
      <c r="I399" s="80" t="str">
        <f t="shared" si="82"/>
        <v/>
      </c>
      <c r="J399" s="78" t="str">
        <f t="shared" si="81"/>
        <v/>
      </c>
      <c r="K399" s="78" t="str">
        <f t="shared" si="83"/>
        <v/>
      </c>
      <c r="L399" s="79" t="str">
        <f t="shared" si="84"/>
        <v/>
      </c>
      <c r="M399" s="50">
        <f t="shared" si="85"/>
        <v>186</v>
      </c>
      <c r="O399" s="17" t="str">
        <f t="shared" si="86"/>
        <v/>
      </c>
      <c r="P399" s="18" t="str">
        <f t="shared" si="87"/>
        <v/>
      </c>
      <c r="Q399" s="17" t="str">
        <f>IF(P399&lt;&gt;"",VLOOKUP(P399,LISTAS!$F$6:$G$1106,2,0),"")</f>
        <v/>
      </c>
      <c r="R399" s="77" t="str">
        <f t="shared" si="88"/>
        <v/>
      </c>
      <c r="S399" s="18" t="str">
        <f t="shared" si="89"/>
        <v/>
      </c>
      <c r="T399" s="18" t="str">
        <f t="shared" si="90"/>
        <v/>
      </c>
    </row>
    <row r="400" spans="2:20" ht="18.75" customHeight="1" x14ac:dyDescent="0.25">
      <c r="B400" s="54"/>
      <c r="C400" s="16" t="str">
        <f>IF(B400="","",VLOOKUP(B400,LISTAS!$F$6:$G$1106,2,0))</f>
        <v/>
      </c>
      <c r="D400" s="76"/>
      <c r="E400" s="4"/>
      <c r="F400" s="90" t="str">
        <f t="shared" si="80"/>
        <v/>
      </c>
      <c r="G400" s="85" t="str">
        <f>IF(F400=LISTAS!$D$15,"",F400)</f>
        <v/>
      </c>
      <c r="H400" s="80" t="str">
        <f t="shared" si="82"/>
        <v/>
      </c>
      <c r="I400" s="80" t="str">
        <f t="shared" si="82"/>
        <v/>
      </c>
      <c r="J400" s="78" t="str">
        <f t="shared" si="81"/>
        <v/>
      </c>
      <c r="K400" s="78" t="str">
        <f t="shared" si="83"/>
        <v/>
      </c>
      <c r="L400" s="79" t="str">
        <f t="shared" si="84"/>
        <v/>
      </c>
      <c r="M400" s="50">
        <f t="shared" si="85"/>
        <v>187</v>
      </c>
      <c r="O400" s="17" t="str">
        <f t="shared" si="86"/>
        <v/>
      </c>
      <c r="P400" s="18" t="str">
        <f t="shared" si="87"/>
        <v/>
      </c>
      <c r="Q400" s="17" t="str">
        <f>IF(P400&lt;&gt;"",VLOOKUP(P400,LISTAS!$F$6:$G$1106,2,0),"")</f>
        <v/>
      </c>
      <c r="R400" s="77" t="str">
        <f t="shared" si="88"/>
        <v/>
      </c>
      <c r="S400" s="18" t="str">
        <f t="shared" si="89"/>
        <v/>
      </c>
      <c r="T400" s="18" t="str">
        <f t="shared" si="90"/>
        <v/>
      </c>
    </row>
    <row r="401" spans="2:20" ht="18.75" customHeight="1" x14ac:dyDescent="0.25">
      <c r="B401" s="54"/>
      <c r="C401" s="16" t="str">
        <f>IF(B401="","",VLOOKUP(B401,LISTAS!$F$6:$G$1106,2,0))</f>
        <v/>
      </c>
      <c r="D401" s="76"/>
      <c r="E401" s="4"/>
      <c r="F401" s="90" t="str">
        <f t="shared" si="80"/>
        <v/>
      </c>
      <c r="G401" s="85" t="str">
        <f>IF(F401=LISTAS!$D$15,"",F401)</f>
        <v/>
      </c>
      <c r="H401" s="80" t="str">
        <f t="shared" si="82"/>
        <v/>
      </c>
      <c r="I401" s="80" t="str">
        <f t="shared" si="82"/>
        <v/>
      </c>
      <c r="J401" s="78" t="str">
        <f t="shared" si="81"/>
        <v/>
      </c>
      <c r="K401" s="78" t="str">
        <f t="shared" si="83"/>
        <v/>
      </c>
      <c r="L401" s="79" t="str">
        <f t="shared" si="84"/>
        <v/>
      </c>
      <c r="M401" s="50">
        <f t="shared" si="85"/>
        <v>188</v>
      </c>
      <c r="O401" s="17" t="str">
        <f t="shared" si="86"/>
        <v/>
      </c>
      <c r="P401" s="18" t="str">
        <f t="shared" si="87"/>
        <v/>
      </c>
      <c r="Q401" s="17" t="str">
        <f>IF(P401&lt;&gt;"",VLOOKUP(P401,LISTAS!$F$6:$G$1106,2,0),"")</f>
        <v/>
      </c>
      <c r="R401" s="77" t="str">
        <f t="shared" si="88"/>
        <v/>
      </c>
      <c r="S401" s="18" t="str">
        <f t="shared" si="89"/>
        <v/>
      </c>
      <c r="T401" s="18" t="str">
        <f t="shared" si="90"/>
        <v/>
      </c>
    </row>
    <row r="402" spans="2:20" ht="18.75" customHeight="1" x14ac:dyDescent="0.25">
      <c r="B402" s="54"/>
      <c r="C402" s="16" t="str">
        <f>IF(B402="","",VLOOKUP(B402,LISTAS!$F$6:$G$1106,2,0))</f>
        <v/>
      </c>
      <c r="D402" s="76"/>
      <c r="E402" s="4"/>
      <c r="F402" s="90" t="str">
        <f t="shared" si="80"/>
        <v/>
      </c>
      <c r="G402" s="85" t="str">
        <f>IF(F402=LISTAS!$D$15,"",F402)</f>
        <v/>
      </c>
      <c r="H402" s="80" t="str">
        <f t="shared" si="82"/>
        <v/>
      </c>
      <c r="I402" s="80" t="str">
        <f t="shared" si="82"/>
        <v/>
      </c>
      <c r="J402" s="78" t="str">
        <f t="shared" si="81"/>
        <v/>
      </c>
      <c r="K402" s="78" t="str">
        <f t="shared" si="83"/>
        <v/>
      </c>
      <c r="L402" s="79" t="str">
        <f t="shared" si="84"/>
        <v/>
      </c>
      <c r="M402" s="50">
        <f t="shared" si="85"/>
        <v>189</v>
      </c>
      <c r="O402" s="17" t="str">
        <f t="shared" si="86"/>
        <v/>
      </c>
      <c r="P402" s="18" t="str">
        <f t="shared" si="87"/>
        <v/>
      </c>
      <c r="Q402" s="17" t="str">
        <f>IF(P402&lt;&gt;"",VLOOKUP(P402,LISTAS!$F$6:$G$1106,2,0),"")</f>
        <v/>
      </c>
      <c r="R402" s="77" t="str">
        <f t="shared" si="88"/>
        <v/>
      </c>
      <c r="S402" s="18" t="str">
        <f t="shared" si="89"/>
        <v/>
      </c>
      <c r="T402" s="18" t="str">
        <f t="shared" si="90"/>
        <v/>
      </c>
    </row>
    <row r="403" spans="2:20" ht="18.75" customHeight="1" x14ac:dyDescent="0.25">
      <c r="B403" s="54"/>
      <c r="C403" s="16" t="str">
        <f>IF(B403="","",VLOOKUP(B403,LISTAS!$F$6:$G$1106,2,0))</f>
        <v/>
      </c>
      <c r="D403" s="76"/>
      <c r="E403" s="4"/>
      <c r="F403" s="90" t="str">
        <f t="shared" si="80"/>
        <v/>
      </c>
      <c r="G403" s="85" t="str">
        <f>IF(F403=LISTAS!$D$15,"",F403)</f>
        <v/>
      </c>
      <c r="H403" s="80" t="str">
        <f t="shared" si="82"/>
        <v/>
      </c>
      <c r="I403" s="80" t="str">
        <f t="shared" si="82"/>
        <v/>
      </c>
      <c r="J403" s="78" t="str">
        <f t="shared" si="81"/>
        <v/>
      </c>
      <c r="K403" s="78" t="str">
        <f t="shared" si="83"/>
        <v/>
      </c>
      <c r="L403" s="79" t="str">
        <f t="shared" si="84"/>
        <v/>
      </c>
      <c r="M403" s="50">
        <f t="shared" si="85"/>
        <v>190</v>
      </c>
      <c r="O403" s="17" t="str">
        <f t="shared" si="86"/>
        <v/>
      </c>
      <c r="P403" s="18" t="str">
        <f t="shared" si="87"/>
        <v/>
      </c>
      <c r="Q403" s="17" t="str">
        <f>IF(P403&lt;&gt;"",VLOOKUP(P403,LISTAS!$F$6:$G$1106,2,0),"")</f>
        <v/>
      </c>
      <c r="R403" s="77" t="str">
        <f t="shared" si="88"/>
        <v/>
      </c>
      <c r="S403" s="18" t="str">
        <f t="shared" si="89"/>
        <v/>
      </c>
      <c r="T403" s="18" t="str">
        <f t="shared" si="90"/>
        <v/>
      </c>
    </row>
    <row r="404" spans="2:20" ht="18.75" customHeight="1" x14ac:dyDescent="0.25">
      <c r="B404" s="54"/>
      <c r="C404" s="16" t="str">
        <f>IF(B404="","",VLOOKUP(B404,LISTAS!$F$6:$G$1106,2,0))</f>
        <v/>
      </c>
      <c r="D404" s="76"/>
      <c r="E404" s="4"/>
      <c r="F404" s="90" t="str">
        <f t="shared" si="80"/>
        <v/>
      </c>
      <c r="G404" s="85" t="str">
        <f>IF(F404=LISTAS!$D$15,"",F404)</f>
        <v/>
      </c>
      <c r="H404" s="80" t="str">
        <f t="shared" si="82"/>
        <v/>
      </c>
      <c r="I404" s="80" t="str">
        <f t="shared" si="82"/>
        <v/>
      </c>
      <c r="J404" s="78" t="str">
        <f t="shared" si="81"/>
        <v/>
      </c>
      <c r="K404" s="78" t="str">
        <f t="shared" si="83"/>
        <v/>
      </c>
      <c r="L404" s="79" t="str">
        <f t="shared" si="84"/>
        <v/>
      </c>
      <c r="M404" s="50">
        <f t="shared" si="85"/>
        <v>191</v>
      </c>
      <c r="O404" s="17" t="str">
        <f t="shared" si="86"/>
        <v/>
      </c>
      <c r="P404" s="18" t="str">
        <f t="shared" si="87"/>
        <v/>
      </c>
      <c r="Q404" s="17" t="str">
        <f>IF(P404&lt;&gt;"",VLOOKUP(P404,LISTAS!$F$6:$G$1106,2,0),"")</f>
        <v/>
      </c>
      <c r="R404" s="77" t="str">
        <f t="shared" si="88"/>
        <v/>
      </c>
      <c r="S404" s="18" t="str">
        <f t="shared" si="89"/>
        <v/>
      </c>
      <c r="T404" s="18" t="str">
        <f t="shared" si="90"/>
        <v/>
      </c>
    </row>
    <row r="405" spans="2:20" ht="18.75" customHeight="1" x14ac:dyDescent="0.25">
      <c r="B405" s="54"/>
      <c r="C405" s="16" t="str">
        <f>IF(B405="","",VLOOKUP(B405,LISTAS!$F$6:$G$1106,2,0))</f>
        <v/>
      </c>
      <c r="D405" s="76"/>
      <c r="E405" s="4"/>
      <c r="F405" s="90" t="str">
        <f t="shared" si="80"/>
        <v/>
      </c>
      <c r="G405" s="85" t="str">
        <f>IF(F405=LISTAS!$D$15,"",F405)</f>
        <v/>
      </c>
      <c r="H405" s="80" t="str">
        <f t="shared" si="82"/>
        <v/>
      </c>
      <c r="I405" s="80" t="str">
        <f t="shared" si="82"/>
        <v/>
      </c>
      <c r="J405" s="78" t="str">
        <f t="shared" si="81"/>
        <v/>
      </c>
      <c r="K405" s="78" t="str">
        <f t="shared" si="83"/>
        <v/>
      </c>
      <c r="L405" s="79" t="str">
        <f t="shared" si="84"/>
        <v/>
      </c>
      <c r="M405" s="50">
        <f t="shared" si="85"/>
        <v>192</v>
      </c>
      <c r="O405" s="17" t="str">
        <f t="shared" si="86"/>
        <v/>
      </c>
      <c r="P405" s="18" t="str">
        <f t="shared" si="87"/>
        <v/>
      </c>
      <c r="Q405" s="17" t="str">
        <f>IF(P405&lt;&gt;"",VLOOKUP(P405,LISTAS!$F$6:$G$1106,2,0),"")</f>
        <v/>
      </c>
      <c r="R405" s="77" t="str">
        <f t="shared" si="88"/>
        <v/>
      </c>
      <c r="S405" s="18" t="str">
        <f t="shared" si="89"/>
        <v/>
      </c>
      <c r="T405" s="18" t="str">
        <f t="shared" si="90"/>
        <v/>
      </c>
    </row>
    <row r="406" spans="2:20" ht="18.75" customHeight="1" x14ac:dyDescent="0.25">
      <c r="B406" s="54"/>
      <c r="C406" s="16" t="str">
        <f>IF(B406="","",VLOOKUP(B406,LISTAS!$F$6:$G$1106,2,0))</f>
        <v/>
      </c>
      <c r="D406" s="76"/>
      <c r="E406" s="4"/>
      <c r="F406" s="90" t="str">
        <f t="shared" ref="F406:F413" si="91">IF(D406="","",D406+(ROW(D406)/1000))</f>
        <v/>
      </c>
      <c r="G406" s="85" t="str">
        <f>IF(F406=LISTAS!$D$15,"",F406)</f>
        <v/>
      </c>
      <c r="H406" s="80" t="str">
        <f t="shared" si="82"/>
        <v/>
      </c>
      <c r="I406" s="80" t="str">
        <f t="shared" si="82"/>
        <v/>
      </c>
      <c r="J406" s="78" t="str">
        <f t="shared" ref="J406:J413" si="92">IF($K406="","",D406)</f>
        <v/>
      </c>
      <c r="K406" s="78" t="str">
        <f t="shared" si="83"/>
        <v/>
      </c>
      <c r="L406" s="79" t="str">
        <f t="shared" si="84"/>
        <v/>
      </c>
      <c r="M406" s="50">
        <f t="shared" si="85"/>
        <v>193</v>
      </c>
      <c r="O406" s="17" t="str">
        <f t="shared" si="86"/>
        <v/>
      </c>
      <c r="P406" s="18" t="str">
        <f t="shared" si="87"/>
        <v/>
      </c>
      <c r="Q406" s="17" t="str">
        <f>IF(P406&lt;&gt;"",VLOOKUP(P406,LISTAS!$F$6:$G$1106,2,0),"")</f>
        <v/>
      </c>
      <c r="R406" s="77" t="str">
        <f t="shared" si="88"/>
        <v/>
      </c>
      <c r="S406" s="18" t="str">
        <f t="shared" si="89"/>
        <v/>
      </c>
      <c r="T406" s="18" t="str">
        <f t="shared" si="90"/>
        <v/>
      </c>
    </row>
    <row r="407" spans="2:20" ht="18.75" customHeight="1" x14ac:dyDescent="0.25">
      <c r="B407" s="54"/>
      <c r="C407" s="16" t="str">
        <f>IF(B407="","",VLOOKUP(B407,LISTAS!$F$6:$G$1106,2,0))</f>
        <v/>
      </c>
      <c r="D407" s="76"/>
      <c r="E407" s="4"/>
      <c r="F407" s="90" t="str">
        <f t="shared" si="91"/>
        <v/>
      </c>
      <c r="G407" s="85" t="str">
        <f>IF(F407=LISTAS!$D$15,"",F407)</f>
        <v/>
      </c>
      <c r="H407" s="80" t="str">
        <f t="shared" ref="H407:I413" si="93">IF($K407="","",IF(B407="","",B407))</f>
        <v/>
      </c>
      <c r="I407" s="80" t="str">
        <f t="shared" si="93"/>
        <v/>
      </c>
      <c r="J407" s="78" t="str">
        <f t="shared" si="92"/>
        <v/>
      </c>
      <c r="K407" s="78" t="str">
        <f t="shared" ref="K407:K413" si="94">G407</f>
        <v/>
      </c>
      <c r="L407" s="79" t="str">
        <f t="shared" ref="L407:L413" si="95">IF(K407="","",LARGE($G$214:$G$413,M407))</f>
        <v/>
      </c>
      <c r="M407" s="50">
        <f t="shared" si="85"/>
        <v>194</v>
      </c>
      <c r="O407" s="17" t="str">
        <f t="shared" ref="O407:O413" si="96">IF(R407&lt;&gt;"",_xlfn.RANK.EQ(R407,$R$214:$R$413,1),"")</f>
        <v/>
      </c>
      <c r="P407" s="18" t="str">
        <f t="shared" ref="P407:P413" si="97">IF(K407="","",VLOOKUP(L407,$G$214:$J$413,2,0))</f>
        <v/>
      </c>
      <c r="Q407" s="17" t="str">
        <f>IF(P407&lt;&gt;"",VLOOKUP(P407,LISTAS!$F$6:$G$1106,2,0),"")</f>
        <v/>
      </c>
      <c r="R407" s="77" t="str">
        <f t="shared" ref="R407:R413" si="98">IF(K407="","",VLOOKUP(L407,$G$214:$J$413,4,0))</f>
        <v/>
      </c>
      <c r="S407" s="18" t="str">
        <f t="shared" ref="S407:S413" si="99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100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16" t="str">
        <f>IF(B408="","",VLOOKUP(B408,LISTAS!$F$6:$G$1106,2,0))</f>
        <v/>
      </c>
      <c r="D408" s="76"/>
      <c r="E408" s="4"/>
      <c r="F408" s="90" t="str">
        <f t="shared" si="91"/>
        <v/>
      </c>
      <c r="G408" s="85" t="str">
        <f>IF(F408=LISTAS!$D$15,"",F408)</f>
        <v/>
      </c>
      <c r="H408" s="80" t="str">
        <f t="shared" si="93"/>
        <v/>
      </c>
      <c r="I408" s="80" t="str">
        <f t="shared" si="93"/>
        <v/>
      </c>
      <c r="J408" s="78" t="str">
        <f t="shared" si="92"/>
        <v/>
      </c>
      <c r="K408" s="78" t="str">
        <f t="shared" si="94"/>
        <v/>
      </c>
      <c r="L408" s="79" t="str">
        <f t="shared" si="95"/>
        <v/>
      </c>
      <c r="M408" s="50">
        <f t="shared" si="85"/>
        <v>195</v>
      </c>
      <c r="O408" s="17" t="str">
        <f t="shared" si="96"/>
        <v/>
      </c>
      <c r="P408" s="18" t="str">
        <f t="shared" si="97"/>
        <v/>
      </c>
      <c r="Q408" s="17" t="str">
        <f>IF(P408&lt;&gt;"",VLOOKUP(P408,LISTAS!$F$6:$G$1106,2,0),"")</f>
        <v/>
      </c>
      <c r="R408" s="77" t="str">
        <f t="shared" si="98"/>
        <v/>
      </c>
      <c r="S408" s="18" t="str">
        <f t="shared" si="99"/>
        <v/>
      </c>
      <c r="T408" s="18" t="str">
        <f t="shared" si="100"/>
        <v/>
      </c>
    </row>
    <row r="409" spans="2:20" ht="18.75" customHeight="1" x14ac:dyDescent="0.25">
      <c r="B409" s="54"/>
      <c r="C409" s="16" t="str">
        <f>IF(B409="","",VLOOKUP(B409,LISTAS!$F$6:$G$1106,2,0))</f>
        <v/>
      </c>
      <c r="D409" s="76"/>
      <c r="E409" s="4"/>
      <c r="F409" s="90" t="str">
        <f t="shared" si="91"/>
        <v/>
      </c>
      <c r="G409" s="85" t="str">
        <f>IF(F409=LISTAS!$D$15,"",F409)</f>
        <v/>
      </c>
      <c r="H409" s="80" t="str">
        <f t="shared" si="93"/>
        <v/>
      </c>
      <c r="I409" s="80" t="str">
        <f t="shared" si="93"/>
        <v/>
      </c>
      <c r="J409" s="78" t="str">
        <f t="shared" si="92"/>
        <v/>
      </c>
      <c r="K409" s="78" t="str">
        <f t="shared" si="94"/>
        <v/>
      </c>
      <c r="L409" s="79" t="str">
        <f t="shared" si="95"/>
        <v/>
      </c>
      <c r="M409" s="50">
        <f t="shared" si="85"/>
        <v>196</v>
      </c>
      <c r="O409" s="17" t="str">
        <f t="shared" si="96"/>
        <v/>
      </c>
      <c r="P409" s="18" t="str">
        <f t="shared" si="97"/>
        <v/>
      </c>
      <c r="Q409" s="17" t="str">
        <f>IF(P409&lt;&gt;"",VLOOKUP(P409,LISTAS!$F$6:$G$1106,2,0),"")</f>
        <v/>
      </c>
      <c r="R409" s="77" t="str">
        <f t="shared" si="98"/>
        <v/>
      </c>
      <c r="S409" s="18" t="str">
        <f t="shared" si="99"/>
        <v/>
      </c>
      <c r="T409" s="18" t="str">
        <f t="shared" si="100"/>
        <v/>
      </c>
    </row>
    <row r="410" spans="2:20" ht="18.75" customHeight="1" x14ac:dyDescent="0.25">
      <c r="B410" s="54"/>
      <c r="C410" s="16" t="str">
        <f>IF(B410="","",VLOOKUP(B410,LISTAS!$F$6:$G$1106,2,0))</f>
        <v/>
      </c>
      <c r="D410" s="76"/>
      <c r="E410" s="4"/>
      <c r="F410" s="90" t="str">
        <f t="shared" si="91"/>
        <v/>
      </c>
      <c r="G410" s="85" t="str">
        <f>IF(F410=LISTAS!$D$15,"",F410)</f>
        <v/>
      </c>
      <c r="H410" s="80" t="str">
        <f t="shared" si="93"/>
        <v/>
      </c>
      <c r="I410" s="80" t="str">
        <f t="shared" si="93"/>
        <v/>
      </c>
      <c r="J410" s="78" t="str">
        <f t="shared" si="92"/>
        <v/>
      </c>
      <c r="K410" s="78" t="str">
        <f t="shared" si="94"/>
        <v/>
      </c>
      <c r="L410" s="79" t="str">
        <f t="shared" si="95"/>
        <v/>
      </c>
      <c r="M410" s="50">
        <f t="shared" si="85"/>
        <v>197</v>
      </c>
      <c r="O410" s="17" t="str">
        <f t="shared" si="96"/>
        <v/>
      </c>
      <c r="P410" s="18" t="str">
        <f t="shared" si="97"/>
        <v/>
      </c>
      <c r="Q410" s="17" t="str">
        <f>IF(P410&lt;&gt;"",VLOOKUP(P410,LISTAS!$F$6:$G$1106,2,0),"")</f>
        <v/>
      </c>
      <c r="R410" s="77" t="str">
        <f t="shared" si="98"/>
        <v/>
      </c>
      <c r="S410" s="18" t="str">
        <f t="shared" si="99"/>
        <v/>
      </c>
      <c r="T410" s="18" t="str">
        <f t="shared" si="100"/>
        <v/>
      </c>
    </row>
    <row r="411" spans="2:20" ht="18.75" customHeight="1" x14ac:dyDescent="0.25">
      <c r="B411" s="54"/>
      <c r="C411" s="16" t="str">
        <f>IF(B411="","",VLOOKUP(B411,LISTAS!$F$6:$G$1106,2,0))</f>
        <v/>
      </c>
      <c r="D411" s="76"/>
      <c r="E411" s="4"/>
      <c r="F411" s="90" t="str">
        <f t="shared" si="91"/>
        <v/>
      </c>
      <c r="G411" s="85" t="str">
        <f>IF(F411=LISTAS!$D$15,"",F411)</f>
        <v/>
      </c>
      <c r="H411" s="80" t="str">
        <f t="shared" si="93"/>
        <v/>
      </c>
      <c r="I411" s="80" t="str">
        <f t="shared" si="93"/>
        <v/>
      </c>
      <c r="J411" s="78" t="str">
        <f t="shared" si="92"/>
        <v/>
      </c>
      <c r="K411" s="78" t="str">
        <f t="shared" si="94"/>
        <v/>
      </c>
      <c r="L411" s="79" t="str">
        <f t="shared" si="95"/>
        <v/>
      </c>
      <c r="M411" s="50">
        <f t="shared" si="85"/>
        <v>198</v>
      </c>
      <c r="O411" s="17" t="str">
        <f t="shared" si="96"/>
        <v/>
      </c>
      <c r="P411" s="18" t="str">
        <f t="shared" si="97"/>
        <v/>
      </c>
      <c r="Q411" s="17" t="str">
        <f>IF(P411&lt;&gt;"",VLOOKUP(P411,LISTAS!$F$6:$G$1106,2,0),"")</f>
        <v/>
      </c>
      <c r="R411" s="77" t="str">
        <f t="shared" si="98"/>
        <v/>
      </c>
      <c r="S411" s="18" t="str">
        <f t="shared" si="99"/>
        <v/>
      </c>
      <c r="T411" s="18" t="str">
        <f t="shared" si="100"/>
        <v/>
      </c>
    </row>
    <row r="412" spans="2:20" ht="18.75" customHeight="1" x14ac:dyDescent="0.25">
      <c r="B412" s="54"/>
      <c r="C412" s="16" t="str">
        <f>IF(B412="","",VLOOKUP(B412,LISTAS!$F$6:$G$1106,2,0))</f>
        <v/>
      </c>
      <c r="D412" s="76"/>
      <c r="E412" s="4"/>
      <c r="F412" s="90" t="str">
        <f t="shared" si="91"/>
        <v/>
      </c>
      <c r="G412" s="85" t="str">
        <f>IF(F412=LISTAS!$D$15,"",F412)</f>
        <v/>
      </c>
      <c r="H412" s="80" t="str">
        <f t="shared" si="93"/>
        <v/>
      </c>
      <c r="I412" s="80" t="str">
        <f t="shared" si="93"/>
        <v/>
      </c>
      <c r="J412" s="78" t="str">
        <f t="shared" si="92"/>
        <v/>
      </c>
      <c r="K412" s="78" t="str">
        <f t="shared" si="94"/>
        <v/>
      </c>
      <c r="L412" s="79" t="str">
        <f t="shared" si="95"/>
        <v/>
      </c>
      <c r="M412" s="50">
        <f t="shared" si="85"/>
        <v>199</v>
      </c>
      <c r="O412" s="17" t="str">
        <f t="shared" si="96"/>
        <v/>
      </c>
      <c r="P412" s="18" t="str">
        <f t="shared" si="97"/>
        <v/>
      </c>
      <c r="Q412" s="17" t="str">
        <f>IF(P412&lt;&gt;"",VLOOKUP(P412,LISTAS!$F$6:$G$1106,2,0),"")</f>
        <v/>
      </c>
      <c r="R412" s="77" t="str">
        <f t="shared" si="98"/>
        <v/>
      </c>
      <c r="S412" s="18" t="str">
        <f t="shared" si="99"/>
        <v/>
      </c>
      <c r="T412" s="18" t="str">
        <f t="shared" si="100"/>
        <v/>
      </c>
    </row>
    <row r="413" spans="2:20" ht="18.75" customHeight="1" x14ac:dyDescent="0.25">
      <c r="B413" s="54"/>
      <c r="C413" s="16" t="str">
        <f>IF(B413="","",VLOOKUP(B413,LISTAS!$F$6:$G$1106,2,0))</f>
        <v/>
      </c>
      <c r="D413" s="76"/>
      <c r="E413" s="4"/>
      <c r="F413" s="90" t="str">
        <f t="shared" si="91"/>
        <v/>
      </c>
      <c r="G413" s="85" t="str">
        <f>IF(F413=LISTAS!$D$15,"",F413)</f>
        <v/>
      </c>
      <c r="H413" s="80" t="str">
        <f t="shared" si="93"/>
        <v/>
      </c>
      <c r="I413" s="80" t="str">
        <f t="shared" si="93"/>
        <v/>
      </c>
      <c r="J413" s="78" t="str">
        <f t="shared" si="92"/>
        <v/>
      </c>
      <c r="K413" s="78" t="str">
        <f t="shared" si="94"/>
        <v/>
      </c>
      <c r="L413" s="79" t="str">
        <f t="shared" si="95"/>
        <v/>
      </c>
      <c r="M413" s="50">
        <f t="shared" si="85"/>
        <v>200</v>
      </c>
      <c r="O413" s="17" t="str">
        <f t="shared" si="96"/>
        <v/>
      </c>
      <c r="P413" s="18" t="str">
        <f t="shared" si="97"/>
        <v/>
      </c>
      <c r="Q413" s="17" t="str">
        <f>IF(P413&lt;&gt;"",VLOOKUP(P413,LISTAS!$F$6:$G$1106,2,0),"")</f>
        <v/>
      </c>
      <c r="R413" s="77" t="str">
        <f t="shared" si="98"/>
        <v/>
      </c>
      <c r="S413" s="18" t="str">
        <f t="shared" si="99"/>
        <v/>
      </c>
      <c r="T413" s="18" t="str">
        <f t="shared" si="100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6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2" t="s">
        <v>33</v>
      </c>
      <c r="C417" s="113"/>
      <c r="D417" s="114"/>
      <c r="E417" s="14"/>
      <c r="F417" s="70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1" t="s">
        <v>21</v>
      </c>
      <c r="C418" s="21" t="s">
        <v>0</v>
      </c>
      <c r="D418" s="73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4" t="s">
        <v>183</v>
      </c>
      <c r="C419" s="16" t="str">
        <f>IF(B419="","",VLOOKUP(B419,LISTAS!$F$6:$G$1106,2,0))</f>
        <v>CCDA - COLÉGIO CARLOS DRUMMOND DE ANDRADE</v>
      </c>
      <c r="D419" s="76">
        <v>26.15</v>
      </c>
      <c r="F419" s="90">
        <f t="shared" ref="F419:F482" si="101">IF(D419="","",D419+(ROW(D419)/1000))</f>
        <v>26.568999999999999</v>
      </c>
      <c r="G419" s="85">
        <f>IF(F419=LISTAS!$D$15,"",F419)</f>
        <v>26.568999999999999</v>
      </c>
      <c r="H419" s="49" t="str">
        <f>IF($K419="","",IF(B419="","",B419))</f>
        <v>VICTOR LUCCA DE OLIVEIRA SOUSA</v>
      </c>
      <c r="I419" s="49" t="str">
        <f>IF($K419="","",IF(C419="","",C419))</f>
        <v>CCDA - COLÉGIO CARLOS DRUMMOND DE ANDRADE</v>
      </c>
      <c r="J419" s="78">
        <f t="shared" ref="J419:J482" si="102">IF($K419="","",D419)</f>
        <v>26.15</v>
      </c>
      <c r="K419" s="78">
        <f>G419</f>
        <v>26.568999999999999</v>
      </c>
      <c r="L419" s="79">
        <f>IF(K419="","",LARGE($G$419:$G$618,M419))</f>
        <v>26.568999999999999</v>
      </c>
      <c r="M419" s="50">
        <f>IF(F418="FALTA",M418,M418+1)</f>
        <v>1</v>
      </c>
      <c r="N419" s="50"/>
      <c r="O419" s="17">
        <v>1</v>
      </c>
      <c r="P419" s="18" t="str">
        <f t="shared" ref="P419:P450" si="103">IF(K419="","",VLOOKUP(L419,$G$419:$J$618,2,0))</f>
        <v>VICTOR LUCCA DE OLIVEIRA SOUSA</v>
      </c>
      <c r="Q419" s="17" t="str">
        <f>IF(P419&lt;&gt;"",VLOOKUP(P419,LISTAS!$F$6:$G$1106,2,0),"")</f>
        <v>CCDA - COLÉGIO CARLOS DRUMMOND DE ANDRADE</v>
      </c>
      <c r="R419" s="77">
        <f t="shared" ref="R419:R450" si="104">IF(K419="","",VLOOKUP(L419,$G$419:$J$618,4,0))</f>
        <v>26.15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214</v>
      </c>
      <c r="C420" s="16" t="str">
        <f>IF(B420="","",VLOOKUP(B420,LISTAS!$F$6:$G$1106,2,0))</f>
        <v>LICEU JARDIM</v>
      </c>
      <c r="D420" s="76">
        <v>22.51</v>
      </c>
      <c r="F420" s="90">
        <f t="shared" si="101"/>
        <v>22.930000000000003</v>
      </c>
      <c r="G420" s="85">
        <f>IF(F420=LISTAS!$D$15,"",F420)</f>
        <v>22.930000000000003</v>
      </c>
      <c r="H420" s="49" t="str">
        <f t="shared" ref="H420:H483" si="105">IF($K420="","",IF(B420="","",B420))</f>
        <v>LUCAS KANASHIRO</v>
      </c>
      <c r="I420" s="49" t="str">
        <f t="shared" ref="I420:I483" si="106">IF($K420="","",IF(C420="","",C420))</f>
        <v>LICEU JARDIM</v>
      </c>
      <c r="J420" s="78">
        <f t="shared" si="102"/>
        <v>22.51</v>
      </c>
      <c r="K420" s="78">
        <f t="shared" ref="K420:K483" si="107">G420</f>
        <v>22.930000000000003</v>
      </c>
      <c r="L420" s="79">
        <f t="shared" ref="L420:L483" si="108">IF(K420="","",LARGE($G$419:$G$618,M420))</f>
        <v>22.930000000000003</v>
      </c>
      <c r="M420" s="50">
        <f t="shared" ref="M420:M483" si="109">IF(F419="FALTA",M419,M419+1)</f>
        <v>2</v>
      </c>
      <c r="N420" s="50"/>
      <c r="O420" s="17">
        <v>2</v>
      </c>
      <c r="P420" s="18" t="str">
        <f t="shared" si="103"/>
        <v>LUCAS KANASHIRO</v>
      </c>
      <c r="Q420" s="17" t="str">
        <f>IF(P420&lt;&gt;"",VLOOKUP(P420,LISTAS!$F$6:$G$1106,2,0),"")</f>
        <v>LICEU JARDIM</v>
      </c>
      <c r="R420" s="77">
        <f t="shared" si="104"/>
        <v>22.51</v>
      </c>
      <c r="S420" s="18">
        <f t="shared" ref="S420:S483" si="110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111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4" t="s">
        <v>198</v>
      </c>
      <c r="C421" s="16" t="str">
        <f>IF(B421="","",VLOOKUP(B421,LISTAS!$F$6:$G$1106,2,0))</f>
        <v>COLÉGIO ARBOS - UNIDADE SANTO ANDRÉ</v>
      </c>
      <c r="D421" s="76">
        <v>22.36</v>
      </c>
      <c r="F421" s="90">
        <f t="shared" si="101"/>
        <v>22.780999999999999</v>
      </c>
      <c r="G421" s="85">
        <f>IF(F421=LISTAS!$D$15,"",F421)</f>
        <v>22.780999999999999</v>
      </c>
      <c r="H421" s="49" t="str">
        <f t="shared" si="105"/>
        <v>MATHEUS ALVES DA COSTA</v>
      </c>
      <c r="I421" s="49" t="str">
        <f t="shared" si="106"/>
        <v>COLÉGIO ARBOS - UNIDADE SANTO ANDRÉ</v>
      </c>
      <c r="J421" s="78">
        <f t="shared" si="102"/>
        <v>22.36</v>
      </c>
      <c r="K421" s="78">
        <f t="shared" si="107"/>
        <v>22.780999999999999</v>
      </c>
      <c r="L421" s="79">
        <f t="shared" si="108"/>
        <v>22.780999999999999</v>
      </c>
      <c r="M421" s="50">
        <f t="shared" si="109"/>
        <v>3</v>
      </c>
      <c r="N421" s="50"/>
      <c r="O421" s="17">
        <v>3</v>
      </c>
      <c r="P421" s="18" t="str">
        <f t="shared" si="103"/>
        <v>MATHEUS ALVES DA COSTA</v>
      </c>
      <c r="Q421" s="17" t="str">
        <f>IF(P421&lt;&gt;"",VLOOKUP(P421,LISTAS!$F$6:$G$1106,2,0),"")</f>
        <v>COLÉGIO ARBOS - UNIDADE SANTO ANDRÉ</v>
      </c>
      <c r="R421" s="77">
        <f t="shared" si="104"/>
        <v>22.36</v>
      </c>
      <c r="S421" s="18">
        <f t="shared" si="110"/>
        <v>300</v>
      </c>
      <c r="T421" s="18">
        <f t="shared" si="111"/>
        <v>300</v>
      </c>
    </row>
    <row r="422" spans="2:20" ht="18.75" customHeight="1" x14ac:dyDescent="0.25">
      <c r="B422" s="54" t="s">
        <v>188</v>
      </c>
      <c r="C422" s="16" t="str">
        <f>IF(B422="","",VLOOKUP(B422,LISTAS!$F$6:$G$1106,2,0))</f>
        <v>COLEGIO PETROPOLIS</v>
      </c>
      <c r="D422" s="76">
        <v>18.25</v>
      </c>
      <c r="F422" s="90">
        <f t="shared" si="101"/>
        <v>18.672000000000001</v>
      </c>
      <c r="G422" s="85">
        <f>IF(F422=LISTAS!$D$15,"",F422)</f>
        <v>18.672000000000001</v>
      </c>
      <c r="H422" s="49" t="str">
        <f t="shared" si="105"/>
        <v>ENZO NAKAMURA JORDÃO</v>
      </c>
      <c r="I422" s="49" t="str">
        <f t="shared" si="106"/>
        <v>COLEGIO PETROPOLIS</v>
      </c>
      <c r="J422" s="78">
        <f t="shared" si="102"/>
        <v>18.25</v>
      </c>
      <c r="K422" s="78">
        <f t="shared" si="107"/>
        <v>18.672000000000001</v>
      </c>
      <c r="L422" s="79">
        <f t="shared" si="108"/>
        <v>18.672000000000001</v>
      </c>
      <c r="M422" s="50">
        <f t="shared" si="109"/>
        <v>4</v>
      </c>
      <c r="N422" s="50"/>
      <c r="O422" s="17">
        <v>4</v>
      </c>
      <c r="P422" s="18" t="str">
        <f t="shared" si="103"/>
        <v>ENZO NAKAMURA JORDÃO</v>
      </c>
      <c r="Q422" s="17" t="str">
        <f>IF(P422&lt;&gt;"",VLOOKUP(P422,LISTAS!$F$6:$G$1106,2,0),"")</f>
        <v>COLEGIO PETROPOLIS</v>
      </c>
      <c r="R422" s="77">
        <f t="shared" si="104"/>
        <v>18.25</v>
      </c>
      <c r="S422" s="18">
        <f t="shared" si="110"/>
        <v>280</v>
      </c>
      <c r="T422" s="18">
        <f t="shared" si="111"/>
        <v>280</v>
      </c>
    </row>
    <row r="423" spans="2:20" ht="18.75" customHeight="1" x14ac:dyDescent="0.25">
      <c r="B423" s="54" t="s">
        <v>184</v>
      </c>
      <c r="C423" s="16" t="str">
        <f>IF(B423="","",VLOOKUP(B423,LISTAS!$F$6:$G$1106,2,0))</f>
        <v>COLEGIO ARBOS SÃO BERNARDO</v>
      </c>
      <c r="D423" s="76">
        <v>17.5</v>
      </c>
      <c r="F423" s="90">
        <f t="shared" si="101"/>
        <v>17.922999999999998</v>
      </c>
      <c r="G423" s="85">
        <f>IF(F423=LISTAS!$D$15,"",F423)</f>
        <v>17.922999999999998</v>
      </c>
      <c r="H423" s="49" t="str">
        <f t="shared" si="105"/>
        <v>OTÁVIO PAGLERANI MONTEIRO DE ANDRADE</v>
      </c>
      <c r="I423" s="49" t="str">
        <f t="shared" si="106"/>
        <v>COLEGIO ARBOS SÃO BERNARDO</v>
      </c>
      <c r="J423" s="78">
        <f t="shared" si="102"/>
        <v>17.5</v>
      </c>
      <c r="K423" s="78">
        <f t="shared" si="107"/>
        <v>17.922999999999998</v>
      </c>
      <c r="L423" s="79">
        <f t="shared" si="108"/>
        <v>17.922999999999998</v>
      </c>
      <c r="M423" s="50">
        <f t="shared" si="109"/>
        <v>5</v>
      </c>
      <c r="N423" s="50"/>
      <c r="O423" s="17">
        <v>5</v>
      </c>
      <c r="P423" s="18" t="str">
        <f t="shared" si="103"/>
        <v>OTÁVIO PAGLERANI MONTEIRO DE ANDRADE</v>
      </c>
      <c r="Q423" s="17" t="str">
        <f>IF(P423&lt;&gt;"",VLOOKUP(P423,LISTAS!$F$6:$G$1106,2,0),"")</f>
        <v>COLEGIO ARBOS SÃO BERNARDO</v>
      </c>
      <c r="R423" s="77">
        <f t="shared" si="104"/>
        <v>17.5</v>
      </c>
      <c r="S423" s="18">
        <f t="shared" si="110"/>
        <v>270</v>
      </c>
      <c r="T423" s="18">
        <f t="shared" si="111"/>
        <v>270</v>
      </c>
    </row>
    <row r="424" spans="2:20" ht="18.75" customHeight="1" x14ac:dyDescent="0.25">
      <c r="B424" s="54" t="s">
        <v>212</v>
      </c>
      <c r="C424" s="16" t="str">
        <f>IF(B424="","",VLOOKUP(B424,LISTAS!$F$6:$G$1106,2,0))</f>
        <v>LICEU JARDIM</v>
      </c>
      <c r="D424" s="76">
        <v>17.329999999999998</v>
      </c>
      <c r="F424" s="90">
        <f t="shared" si="101"/>
        <v>17.753999999999998</v>
      </c>
      <c r="G424" s="85">
        <f>IF(F424=LISTAS!$D$15,"",F424)</f>
        <v>17.753999999999998</v>
      </c>
      <c r="H424" s="49" t="str">
        <f t="shared" si="105"/>
        <v>ANDRÉ KENZO</v>
      </c>
      <c r="I424" s="49" t="str">
        <f t="shared" si="106"/>
        <v>LICEU JARDIM</v>
      </c>
      <c r="J424" s="78">
        <f t="shared" si="102"/>
        <v>17.329999999999998</v>
      </c>
      <c r="K424" s="78">
        <f t="shared" si="107"/>
        <v>17.753999999999998</v>
      </c>
      <c r="L424" s="79">
        <f t="shared" si="108"/>
        <v>17.753999999999998</v>
      </c>
      <c r="M424" s="50">
        <f t="shared" si="109"/>
        <v>6</v>
      </c>
      <c r="N424" s="50"/>
      <c r="O424" s="17">
        <v>6</v>
      </c>
      <c r="P424" s="18" t="str">
        <f t="shared" si="103"/>
        <v>ANDRÉ KENZO</v>
      </c>
      <c r="Q424" s="17" t="str">
        <f>IF(P424&lt;&gt;"",VLOOKUP(P424,LISTAS!$F$6:$G$1106,2,0),"")</f>
        <v>LICEU JARDIM</v>
      </c>
      <c r="R424" s="77">
        <f t="shared" si="104"/>
        <v>17.329999999999998</v>
      </c>
      <c r="S424" s="18">
        <f t="shared" si="110"/>
        <v>260</v>
      </c>
      <c r="T424" s="18">
        <f t="shared" si="111"/>
        <v>260</v>
      </c>
    </row>
    <row r="425" spans="2:20" ht="18.75" customHeight="1" x14ac:dyDescent="0.25">
      <c r="B425" s="54" t="s">
        <v>191</v>
      </c>
      <c r="C425" s="16" t="str">
        <f>IF(B425="","",VLOOKUP(B425,LISTAS!$F$6:$G$1106,2,0))</f>
        <v>COLEGIO PETROPOLIS</v>
      </c>
      <c r="D425" s="76">
        <v>16.399999999999999</v>
      </c>
      <c r="F425" s="90">
        <f t="shared" si="101"/>
        <v>16.824999999999999</v>
      </c>
      <c r="G425" s="85">
        <f>IF(F425=LISTAS!$D$15,"",F425)</f>
        <v>16.824999999999999</v>
      </c>
      <c r="H425" s="49" t="str">
        <f t="shared" si="105"/>
        <v>RAFAEL MORAES TEIXEIRA</v>
      </c>
      <c r="I425" s="49" t="str">
        <f t="shared" si="106"/>
        <v>COLEGIO PETROPOLIS</v>
      </c>
      <c r="J425" s="78">
        <f t="shared" si="102"/>
        <v>16.399999999999999</v>
      </c>
      <c r="K425" s="78">
        <f t="shared" si="107"/>
        <v>16.824999999999999</v>
      </c>
      <c r="L425" s="79">
        <f t="shared" si="108"/>
        <v>16.824999999999999</v>
      </c>
      <c r="M425" s="50">
        <f t="shared" si="109"/>
        <v>7</v>
      </c>
      <c r="N425" s="50"/>
      <c r="O425" s="17">
        <v>7</v>
      </c>
      <c r="P425" s="18" t="str">
        <f t="shared" si="103"/>
        <v>RAFAEL MORAES TEIXEIRA</v>
      </c>
      <c r="Q425" s="17" t="str">
        <f>IF(P425&lt;&gt;"",VLOOKUP(P425,LISTAS!$F$6:$G$1106,2,0),"")</f>
        <v>COLEGIO PETROPOLIS</v>
      </c>
      <c r="R425" s="77">
        <f t="shared" si="104"/>
        <v>16.399999999999999</v>
      </c>
      <c r="S425" s="18">
        <f t="shared" si="110"/>
        <v>250</v>
      </c>
      <c r="T425" s="18">
        <f t="shared" si="111"/>
        <v>250</v>
      </c>
    </row>
    <row r="426" spans="2:20" ht="18.75" customHeight="1" x14ac:dyDescent="0.25">
      <c r="B426" s="54" t="s">
        <v>186</v>
      </c>
      <c r="C426" s="16" t="str">
        <f>IF(B426="","",VLOOKUP(B426,LISTAS!$F$6:$G$1106,2,0))</f>
        <v>COLEGIO PETROPOLIS</v>
      </c>
      <c r="D426" s="76">
        <v>16.32</v>
      </c>
      <c r="F426" s="90">
        <f t="shared" si="101"/>
        <v>16.745999999999999</v>
      </c>
      <c r="G426" s="85">
        <f>IF(F426=LISTAS!$D$15,"",F426)</f>
        <v>16.745999999999999</v>
      </c>
      <c r="H426" s="49" t="str">
        <f t="shared" si="105"/>
        <v>BRUNO RUIZ C. C. CASTANHO</v>
      </c>
      <c r="I426" s="49" t="str">
        <f t="shared" si="106"/>
        <v>COLEGIO PETROPOLIS</v>
      </c>
      <c r="J426" s="78">
        <f t="shared" si="102"/>
        <v>16.32</v>
      </c>
      <c r="K426" s="78">
        <f t="shared" si="107"/>
        <v>16.745999999999999</v>
      </c>
      <c r="L426" s="79">
        <f t="shared" si="108"/>
        <v>16.745999999999999</v>
      </c>
      <c r="M426" s="50">
        <f t="shared" si="109"/>
        <v>8</v>
      </c>
      <c r="N426" s="50"/>
      <c r="O426" s="17">
        <v>8</v>
      </c>
      <c r="P426" s="18" t="str">
        <f t="shared" si="103"/>
        <v>BRUNO RUIZ C. C. CASTANHO</v>
      </c>
      <c r="Q426" s="17" t="str">
        <f>IF(P426&lt;&gt;"",VLOOKUP(P426,LISTAS!$F$6:$G$1106,2,0),"")</f>
        <v>COLEGIO PETROPOLIS</v>
      </c>
      <c r="R426" s="77">
        <f t="shared" si="104"/>
        <v>16.32</v>
      </c>
      <c r="S426" s="18">
        <f t="shared" si="110"/>
        <v>240</v>
      </c>
      <c r="T426" s="18">
        <f t="shared" si="111"/>
        <v>240</v>
      </c>
    </row>
    <row r="427" spans="2:20" ht="18.75" customHeight="1" x14ac:dyDescent="0.25">
      <c r="B427" s="54" t="s">
        <v>190</v>
      </c>
      <c r="C427" s="16" t="str">
        <f>IF(B427="","",VLOOKUP(B427,LISTAS!$F$6:$G$1106,2,0))</f>
        <v>COLEGIO PETROPOLIS</v>
      </c>
      <c r="D427" s="76">
        <v>16.23</v>
      </c>
      <c r="F427" s="90">
        <f t="shared" si="101"/>
        <v>16.657</v>
      </c>
      <c r="G427" s="85">
        <f>IF(F427=LISTAS!$D$15,"",F427)</f>
        <v>16.657</v>
      </c>
      <c r="H427" s="49" t="str">
        <f t="shared" si="105"/>
        <v>PEDRO TIEZZI GARCIA</v>
      </c>
      <c r="I427" s="49" t="str">
        <f t="shared" si="106"/>
        <v>COLEGIO PETROPOLIS</v>
      </c>
      <c r="J427" s="78">
        <f t="shared" si="102"/>
        <v>16.23</v>
      </c>
      <c r="K427" s="78">
        <f t="shared" si="107"/>
        <v>16.657</v>
      </c>
      <c r="L427" s="79">
        <f t="shared" si="108"/>
        <v>16.657</v>
      </c>
      <c r="M427" s="50">
        <f t="shared" si="109"/>
        <v>9</v>
      </c>
      <c r="N427" s="50"/>
      <c r="O427" s="17">
        <v>9</v>
      </c>
      <c r="P427" s="18" t="str">
        <f t="shared" si="103"/>
        <v>PEDRO TIEZZI GARCIA</v>
      </c>
      <c r="Q427" s="17" t="str">
        <f>IF(P427&lt;&gt;"",VLOOKUP(P427,LISTAS!$F$6:$G$1106,2,0),"")</f>
        <v>COLEGIO PETROPOLIS</v>
      </c>
      <c r="R427" s="77">
        <f t="shared" si="104"/>
        <v>16.23</v>
      </c>
      <c r="S427" s="18">
        <f t="shared" si="110"/>
        <v>200</v>
      </c>
      <c r="T427" s="18">
        <f t="shared" si="111"/>
        <v>200</v>
      </c>
    </row>
    <row r="428" spans="2:20" ht="18.75" customHeight="1" x14ac:dyDescent="0.25">
      <c r="B428" s="54" t="s">
        <v>450</v>
      </c>
      <c r="C428" s="16" t="str">
        <f>IF(B428="","",VLOOKUP(B428,LISTAS!$F$6:$G$1106,2,0))</f>
        <v>COLEGIO PETROPOLIS</v>
      </c>
      <c r="D428" s="76">
        <v>15.98</v>
      </c>
      <c r="F428" s="90">
        <f t="shared" si="101"/>
        <v>16.408000000000001</v>
      </c>
      <c r="G428" s="85">
        <f>IF(F428=LISTAS!$D$15,"",F428)</f>
        <v>16.408000000000001</v>
      </c>
      <c r="H428" s="49" t="str">
        <f t="shared" si="105"/>
        <v>NOAH TADAO HATAYAMA</v>
      </c>
      <c r="I428" s="49" t="str">
        <f t="shared" si="106"/>
        <v>COLEGIO PETROPOLIS</v>
      </c>
      <c r="J428" s="78">
        <f t="shared" si="102"/>
        <v>15.98</v>
      </c>
      <c r="K428" s="78">
        <f t="shared" si="107"/>
        <v>16.408000000000001</v>
      </c>
      <c r="L428" s="79">
        <f t="shared" si="108"/>
        <v>16.408000000000001</v>
      </c>
      <c r="M428" s="50">
        <f t="shared" si="109"/>
        <v>10</v>
      </c>
      <c r="N428" s="50"/>
      <c r="O428" s="17">
        <v>10</v>
      </c>
      <c r="P428" s="18" t="str">
        <f t="shared" si="103"/>
        <v>NOAH TADAO HATAYAMA</v>
      </c>
      <c r="Q428" s="17" t="str">
        <f>IF(P428&lt;&gt;"",VLOOKUP(P428,LISTAS!$F$6:$G$1106,2,0),"")</f>
        <v>COLEGIO PETROPOLIS</v>
      </c>
      <c r="R428" s="77">
        <f t="shared" si="104"/>
        <v>15.98</v>
      </c>
      <c r="S428" s="18">
        <f t="shared" si="110"/>
        <v>200</v>
      </c>
      <c r="T428" s="18">
        <f t="shared" si="111"/>
        <v>200</v>
      </c>
    </row>
    <row r="429" spans="2:20" ht="18.75" customHeight="1" x14ac:dyDescent="0.25">
      <c r="B429" s="54" t="s">
        <v>210</v>
      </c>
      <c r="C429" s="16" t="str">
        <f>IF(B429="","",VLOOKUP(B429,LISTAS!$F$6:$G$1106,2,0))</f>
        <v>ESCOLA STAGIUM</v>
      </c>
      <c r="D429" s="76">
        <v>15.5</v>
      </c>
      <c r="F429" s="90">
        <f t="shared" si="101"/>
        <v>15.929</v>
      </c>
      <c r="G429" s="85">
        <f>IF(F429=LISTAS!$D$15,"",F429)</f>
        <v>15.929</v>
      </c>
      <c r="H429" s="49" t="str">
        <f t="shared" si="105"/>
        <v>PEDRO ROCHA DE LUCENA</v>
      </c>
      <c r="I429" s="49" t="str">
        <f t="shared" si="106"/>
        <v>ESCOLA STAGIUM</v>
      </c>
      <c r="J429" s="78">
        <f t="shared" si="102"/>
        <v>15.5</v>
      </c>
      <c r="K429" s="78">
        <f t="shared" si="107"/>
        <v>15.929</v>
      </c>
      <c r="L429" s="79">
        <f t="shared" si="108"/>
        <v>15.929</v>
      </c>
      <c r="M429" s="50">
        <f t="shared" si="109"/>
        <v>11</v>
      </c>
      <c r="N429" s="50"/>
      <c r="O429" s="17">
        <v>11</v>
      </c>
      <c r="P429" s="18" t="str">
        <f t="shared" si="103"/>
        <v>PEDRO ROCHA DE LUCENA</v>
      </c>
      <c r="Q429" s="17" t="str">
        <f>IF(P429&lt;&gt;"",VLOOKUP(P429,LISTAS!$F$6:$G$1106,2,0),"")</f>
        <v>ESCOLA STAGIUM</v>
      </c>
      <c r="R429" s="77">
        <f t="shared" si="104"/>
        <v>15.5</v>
      </c>
      <c r="S429" s="18">
        <f t="shared" si="110"/>
        <v>200</v>
      </c>
      <c r="T429" s="18">
        <f t="shared" si="111"/>
        <v>200</v>
      </c>
    </row>
    <row r="430" spans="2:20" ht="18.75" customHeight="1" x14ac:dyDescent="0.25">
      <c r="B430" s="54" t="s">
        <v>228</v>
      </c>
      <c r="C430" s="16" t="str">
        <f>IF(B430="","",VLOOKUP(B430,LISTAS!$F$6:$G$1106,2,0))</f>
        <v>PEN LIFE</v>
      </c>
      <c r="D430" s="76">
        <v>11.38</v>
      </c>
      <c r="F430" s="90">
        <f t="shared" si="101"/>
        <v>11.81</v>
      </c>
      <c r="G430" s="85">
        <f>IF(F430=LISTAS!$D$15,"",F430)</f>
        <v>11.81</v>
      </c>
      <c r="H430" s="49" t="str">
        <f t="shared" si="105"/>
        <v>PEDRO NOAH SANTOS LIMA</v>
      </c>
      <c r="I430" s="49" t="str">
        <f t="shared" si="106"/>
        <v>PEN LIFE</v>
      </c>
      <c r="J430" s="78">
        <f t="shared" si="102"/>
        <v>11.38</v>
      </c>
      <c r="K430" s="78">
        <f t="shared" si="107"/>
        <v>11.81</v>
      </c>
      <c r="L430" s="79">
        <f t="shared" si="108"/>
        <v>11.81</v>
      </c>
      <c r="M430" s="50">
        <f t="shared" si="109"/>
        <v>12</v>
      </c>
      <c r="N430" s="50"/>
      <c r="O430" s="17">
        <v>12</v>
      </c>
      <c r="P430" s="18" t="str">
        <f t="shared" si="103"/>
        <v>PEDRO NOAH SANTOS LIMA</v>
      </c>
      <c r="Q430" s="17" t="str">
        <f>IF(P430&lt;&gt;"",VLOOKUP(P430,LISTAS!$F$6:$G$1106,2,0),"")</f>
        <v>PEN LIFE</v>
      </c>
      <c r="R430" s="77">
        <f t="shared" si="104"/>
        <v>11.38</v>
      </c>
      <c r="S430" s="18">
        <f t="shared" si="110"/>
        <v>200</v>
      </c>
      <c r="T430" s="18">
        <f t="shared" si="111"/>
        <v>200</v>
      </c>
    </row>
    <row r="431" spans="2:20" ht="18.75" customHeight="1" x14ac:dyDescent="0.25">
      <c r="B431" s="54" t="s">
        <v>469</v>
      </c>
      <c r="C431" s="16" t="str">
        <f>IF(B431="","",VLOOKUP(B431,LISTAS!$F$6:$G$1106,2,0))</f>
        <v>IL SOLE</v>
      </c>
      <c r="D431" s="76">
        <v>11.02</v>
      </c>
      <c r="F431" s="90">
        <f t="shared" si="101"/>
        <v>11.450999999999999</v>
      </c>
      <c r="G431" s="85">
        <f>IF(F431=LISTAS!$D$15,"",F431)</f>
        <v>11.450999999999999</v>
      </c>
      <c r="H431" s="49" t="str">
        <f t="shared" si="105"/>
        <v>HEITOR CHECCHI PELICER</v>
      </c>
      <c r="I431" s="49" t="str">
        <f t="shared" si="106"/>
        <v>IL SOLE</v>
      </c>
      <c r="J431" s="78">
        <f t="shared" si="102"/>
        <v>11.02</v>
      </c>
      <c r="K431" s="78">
        <f t="shared" si="107"/>
        <v>11.450999999999999</v>
      </c>
      <c r="L431" s="79">
        <f t="shared" si="108"/>
        <v>11.450999999999999</v>
      </c>
      <c r="M431" s="50">
        <f t="shared" si="109"/>
        <v>13</v>
      </c>
      <c r="N431" s="50"/>
      <c r="O431" s="17">
        <v>13</v>
      </c>
      <c r="P431" s="18" t="str">
        <f t="shared" si="103"/>
        <v>HEITOR CHECCHI PELICER</v>
      </c>
      <c r="Q431" s="17" t="str">
        <f>IF(P431&lt;&gt;"",VLOOKUP(P431,LISTAS!$F$6:$G$1106,2,0),"")</f>
        <v>IL SOLE</v>
      </c>
      <c r="R431" s="77">
        <f t="shared" si="104"/>
        <v>11.02</v>
      </c>
      <c r="S431" s="18">
        <f t="shared" si="110"/>
        <v>200</v>
      </c>
      <c r="T431" s="18">
        <f t="shared" si="111"/>
        <v>200</v>
      </c>
    </row>
    <row r="432" spans="2:20" ht="18.75" customHeight="1" x14ac:dyDescent="0.25">
      <c r="B432" s="54" t="s">
        <v>451</v>
      </c>
      <c r="C432" s="16" t="str">
        <f>IF(B432="","",VLOOKUP(B432,LISTAS!$F$6:$G$1106,2,0))</f>
        <v>COLEGIO PETROPOLIS</v>
      </c>
      <c r="D432" s="76">
        <v>10.94</v>
      </c>
      <c r="F432" s="90">
        <f t="shared" si="101"/>
        <v>11.372</v>
      </c>
      <c r="G432" s="85">
        <f>IF(F432=LISTAS!$D$15,"",F432)</f>
        <v>11.372</v>
      </c>
      <c r="H432" s="49" t="str">
        <f t="shared" si="105"/>
        <v>PEDRO OTÁVIO SANTOS</v>
      </c>
      <c r="I432" s="49" t="str">
        <f t="shared" si="106"/>
        <v>COLEGIO PETROPOLIS</v>
      </c>
      <c r="J432" s="78">
        <f t="shared" si="102"/>
        <v>10.94</v>
      </c>
      <c r="K432" s="78">
        <f t="shared" si="107"/>
        <v>11.372</v>
      </c>
      <c r="L432" s="79">
        <f t="shared" si="108"/>
        <v>11.372</v>
      </c>
      <c r="M432" s="50">
        <f t="shared" si="109"/>
        <v>14</v>
      </c>
      <c r="N432" s="50"/>
      <c r="O432" s="17">
        <v>14</v>
      </c>
      <c r="P432" s="18" t="str">
        <f t="shared" si="103"/>
        <v>PEDRO OTÁVIO SANTOS</v>
      </c>
      <c r="Q432" s="17" t="str">
        <f>IF(P432&lt;&gt;"",VLOOKUP(P432,LISTAS!$F$6:$G$1106,2,0),"")</f>
        <v>COLEGIO PETROPOLIS</v>
      </c>
      <c r="R432" s="77">
        <f t="shared" si="104"/>
        <v>10.94</v>
      </c>
      <c r="S432" s="18">
        <f t="shared" si="110"/>
        <v>200</v>
      </c>
      <c r="T432" s="18">
        <f t="shared" si="111"/>
        <v>200</v>
      </c>
    </row>
    <row r="433" spans="2:20" ht="18.75" customHeight="1" x14ac:dyDescent="0.25">
      <c r="B433" s="54" t="s">
        <v>208</v>
      </c>
      <c r="C433" s="16" t="str">
        <f>IF(B433="","",VLOOKUP(B433,LISTAS!$F$6:$G$1106,2,0))</f>
        <v>ESCOLA STAGIUM</v>
      </c>
      <c r="D433" s="76">
        <v>10.17</v>
      </c>
      <c r="F433" s="90">
        <f t="shared" si="101"/>
        <v>10.603</v>
      </c>
      <c r="G433" s="85">
        <f>IF(F433=LISTAS!$D$15,"",F433)</f>
        <v>10.603</v>
      </c>
      <c r="H433" s="49" t="str">
        <f t="shared" si="105"/>
        <v>MURILO DE FARIAS EUCLIDES</v>
      </c>
      <c r="I433" s="49" t="str">
        <f t="shared" si="106"/>
        <v>ESCOLA STAGIUM</v>
      </c>
      <c r="J433" s="78">
        <f t="shared" si="102"/>
        <v>10.17</v>
      </c>
      <c r="K433" s="78">
        <f t="shared" si="107"/>
        <v>10.603</v>
      </c>
      <c r="L433" s="79">
        <f t="shared" si="108"/>
        <v>10.603</v>
      </c>
      <c r="M433" s="50">
        <f t="shared" si="109"/>
        <v>15</v>
      </c>
      <c r="N433" s="50"/>
      <c r="O433" s="17">
        <v>15</v>
      </c>
      <c r="P433" s="18" t="str">
        <f t="shared" si="103"/>
        <v>MURILO DE FARIAS EUCLIDES</v>
      </c>
      <c r="Q433" s="17" t="str">
        <f>IF(P433&lt;&gt;"",VLOOKUP(P433,LISTAS!$F$6:$G$1106,2,0),"")</f>
        <v>ESCOLA STAGIUM</v>
      </c>
      <c r="R433" s="77">
        <f t="shared" si="104"/>
        <v>10.17</v>
      </c>
      <c r="S433" s="18">
        <f t="shared" si="110"/>
        <v>200</v>
      </c>
      <c r="T433" s="18">
        <f t="shared" si="111"/>
        <v>200</v>
      </c>
    </row>
    <row r="434" spans="2:20" ht="18.75" customHeight="1" x14ac:dyDescent="0.25">
      <c r="B434" s="54" t="s">
        <v>187</v>
      </c>
      <c r="C434" s="16" t="str">
        <f>IF(B434="","",VLOOKUP(B434,LISTAS!$F$6:$G$1106,2,0))</f>
        <v>COLEGIO PETROPOLIS</v>
      </c>
      <c r="D434" s="76">
        <v>9.65</v>
      </c>
      <c r="F434" s="90">
        <f t="shared" si="101"/>
        <v>10.084</v>
      </c>
      <c r="G434" s="85">
        <f>IF(F434=LISTAS!$D$15,"",F434)</f>
        <v>10.084</v>
      </c>
      <c r="H434" s="49" t="str">
        <f t="shared" si="105"/>
        <v>ENRICO VILELA MARRESE</v>
      </c>
      <c r="I434" s="49" t="str">
        <f t="shared" si="106"/>
        <v>COLEGIO PETROPOLIS</v>
      </c>
      <c r="J434" s="78">
        <f t="shared" si="102"/>
        <v>9.65</v>
      </c>
      <c r="K434" s="78">
        <f t="shared" si="107"/>
        <v>10.084</v>
      </c>
      <c r="L434" s="79">
        <f t="shared" si="108"/>
        <v>10.084</v>
      </c>
      <c r="M434" s="50">
        <f t="shared" si="109"/>
        <v>16</v>
      </c>
      <c r="N434" s="50"/>
      <c r="O434" s="17">
        <v>16</v>
      </c>
      <c r="P434" s="18" t="str">
        <f t="shared" si="103"/>
        <v>ENRICO VILELA MARRESE</v>
      </c>
      <c r="Q434" s="17" t="str">
        <f>IF(P434&lt;&gt;"",VLOOKUP(P434,LISTAS!$F$6:$G$1106,2,0),"")</f>
        <v>COLEGIO PETROPOLIS</v>
      </c>
      <c r="R434" s="77">
        <f t="shared" si="104"/>
        <v>9.65</v>
      </c>
      <c r="S434" s="18">
        <f t="shared" si="110"/>
        <v>200</v>
      </c>
      <c r="T434" s="18">
        <f t="shared" si="111"/>
        <v>200</v>
      </c>
    </row>
    <row r="435" spans="2:20" ht="18.75" customHeight="1" x14ac:dyDescent="0.25">
      <c r="B435" s="54" t="s">
        <v>207</v>
      </c>
      <c r="C435" s="16" t="str">
        <f>IF(B435="","",VLOOKUP(B435,LISTAS!$F$6:$G$1106,2,0))</f>
        <v>ESCOLA STAGIUM</v>
      </c>
      <c r="D435" s="76">
        <v>9.59</v>
      </c>
      <c r="F435" s="90">
        <f t="shared" si="101"/>
        <v>10.025</v>
      </c>
      <c r="G435" s="85">
        <f>IF(F435=LISTAS!$D$15,"",F435)</f>
        <v>10.025</v>
      </c>
      <c r="H435" s="49" t="str">
        <f t="shared" si="105"/>
        <v>LEONARDO ROCHA OLIVEIRA</v>
      </c>
      <c r="I435" s="49" t="str">
        <f t="shared" si="106"/>
        <v>ESCOLA STAGIUM</v>
      </c>
      <c r="J435" s="78">
        <f t="shared" si="102"/>
        <v>9.59</v>
      </c>
      <c r="K435" s="78">
        <f t="shared" si="107"/>
        <v>10.025</v>
      </c>
      <c r="L435" s="79">
        <f t="shared" si="108"/>
        <v>10.025</v>
      </c>
      <c r="M435" s="50">
        <f t="shared" si="109"/>
        <v>17</v>
      </c>
      <c r="N435" s="50"/>
      <c r="O435" s="17">
        <v>17</v>
      </c>
      <c r="P435" s="18" t="str">
        <f t="shared" si="103"/>
        <v>LEONARDO ROCHA OLIVEIRA</v>
      </c>
      <c r="Q435" s="17" t="str">
        <f>IF(P435&lt;&gt;"",VLOOKUP(P435,LISTAS!$F$6:$G$1106,2,0),"")</f>
        <v>ESCOLA STAGIUM</v>
      </c>
      <c r="R435" s="77">
        <f t="shared" si="104"/>
        <v>9.59</v>
      </c>
      <c r="S435" s="18" t="str">
        <f t="shared" si="110"/>
        <v/>
      </c>
      <c r="T435" s="18" t="str">
        <f t="shared" si="111"/>
        <v/>
      </c>
    </row>
    <row r="436" spans="2:20" ht="18.75" customHeight="1" x14ac:dyDescent="0.25">
      <c r="B436" s="54" t="s">
        <v>148</v>
      </c>
      <c r="C436" s="16" t="str">
        <f>IF(B436="","",VLOOKUP(B436,LISTAS!$F$6:$G$1106,2,0))</f>
        <v>ESCOLA STAGIUM</v>
      </c>
      <c r="D436" s="76">
        <v>8.6</v>
      </c>
      <c r="F436" s="90">
        <f t="shared" si="101"/>
        <v>9.0359999999999996</v>
      </c>
      <c r="G436" s="85">
        <f>IF(F436=LISTAS!$D$15,"",F436)</f>
        <v>9.0359999999999996</v>
      </c>
      <c r="H436" s="49" t="str">
        <f t="shared" si="105"/>
        <v>DANIEL FRANÇA AGUIAR</v>
      </c>
      <c r="I436" s="49" t="str">
        <f t="shared" si="106"/>
        <v>ESCOLA STAGIUM</v>
      </c>
      <c r="J436" s="78">
        <f t="shared" si="102"/>
        <v>8.6</v>
      </c>
      <c r="K436" s="78">
        <f t="shared" si="107"/>
        <v>9.0359999999999996</v>
      </c>
      <c r="L436" s="79">
        <f t="shared" si="108"/>
        <v>9.0359999999999996</v>
      </c>
      <c r="M436" s="50">
        <f t="shared" si="109"/>
        <v>18</v>
      </c>
      <c r="N436" s="50"/>
      <c r="O436" s="17">
        <v>18</v>
      </c>
      <c r="P436" s="18" t="str">
        <f t="shared" si="103"/>
        <v>DANIEL FRANÇA AGUIAR</v>
      </c>
      <c r="Q436" s="17" t="str">
        <f>IF(P436&lt;&gt;"",VLOOKUP(P436,LISTAS!$F$6:$G$1106,2,0),"")</f>
        <v>ESCOLA STAGIUM</v>
      </c>
      <c r="R436" s="77">
        <f t="shared" si="104"/>
        <v>8.6</v>
      </c>
      <c r="S436" s="18" t="str">
        <f t="shared" si="110"/>
        <v/>
      </c>
      <c r="T436" s="18" t="str">
        <f t="shared" si="111"/>
        <v/>
      </c>
    </row>
    <row r="437" spans="2:20" ht="18.75" customHeight="1" x14ac:dyDescent="0.25">
      <c r="B437" s="54" t="s">
        <v>203</v>
      </c>
      <c r="C437" s="16" t="str">
        <f>IF(B437="","",VLOOKUP(B437,LISTAS!$F$6:$G$1106,2,0))</f>
        <v>ESCOLA STAGIUM</v>
      </c>
      <c r="D437" s="76">
        <v>8.41</v>
      </c>
      <c r="F437" s="90">
        <f t="shared" si="101"/>
        <v>8.8469999999999995</v>
      </c>
      <c r="G437" s="85">
        <f>IF(F437=LISTAS!$D$15,"",F437)</f>
        <v>8.8469999999999995</v>
      </c>
      <c r="H437" s="49" t="str">
        <f t="shared" si="105"/>
        <v>BEJAMIN YAMAMOTU</v>
      </c>
      <c r="I437" s="49" t="str">
        <f t="shared" si="106"/>
        <v>ESCOLA STAGIUM</v>
      </c>
      <c r="J437" s="78">
        <f t="shared" si="102"/>
        <v>8.41</v>
      </c>
      <c r="K437" s="78">
        <f t="shared" si="107"/>
        <v>8.8469999999999995</v>
      </c>
      <c r="L437" s="79">
        <f t="shared" si="108"/>
        <v>8.8469999999999995</v>
      </c>
      <c r="M437" s="50">
        <f t="shared" si="109"/>
        <v>19</v>
      </c>
      <c r="N437" s="50"/>
      <c r="O437" s="17">
        <v>19</v>
      </c>
      <c r="P437" s="18" t="str">
        <f t="shared" si="103"/>
        <v>BEJAMIN YAMAMOTU</v>
      </c>
      <c r="Q437" s="17" t="str">
        <f>IF(P437&lt;&gt;"",VLOOKUP(P437,LISTAS!$F$6:$G$1106,2,0),"")</f>
        <v>ESCOLA STAGIUM</v>
      </c>
      <c r="R437" s="77">
        <f t="shared" si="104"/>
        <v>8.41</v>
      </c>
      <c r="S437" s="18" t="str">
        <f t="shared" si="110"/>
        <v/>
      </c>
      <c r="T437" s="18" t="str">
        <f t="shared" si="111"/>
        <v/>
      </c>
    </row>
    <row r="438" spans="2:20" ht="18.75" customHeight="1" x14ac:dyDescent="0.25">
      <c r="B438" s="99" t="s">
        <v>588</v>
      </c>
      <c r="C438" s="103" t="s">
        <v>84</v>
      </c>
      <c r="D438" s="76">
        <v>7.5</v>
      </c>
      <c r="F438" s="90">
        <f t="shared" si="101"/>
        <v>7.9379999999999997</v>
      </c>
      <c r="G438" s="85">
        <f>IF(F438=LISTAS!$D$15,"",F438)</f>
        <v>7.9379999999999997</v>
      </c>
      <c r="H438" s="49" t="str">
        <f t="shared" si="105"/>
        <v>THEO DA CUNHA</v>
      </c>
      <c r="I438" s="49" t="str">
        <f t="shared" si="106"/>
        <v>COLEGIO ARBOS SÃO BERNARDO</v>
      </c>
      <c r="J438" s="78">
        <f t="shared" si="102"/>
        <v>7.5</v>
      </c>
      <c r="K438" s="78">
        <f t="shared" si="107"/>
        <v>7.9379999999999997</v>
      </c>
      <c r="L438" s="79">
        <f t="shared" si="108"/>
        <v>7.9379999999999997</v>
      </c>
      <c r="M438" s="50">
        <f t="shared" si="109"/>
        <v>20</v>
      </c>
      <c r="N438" s="50"/>
      <c r="O438" s="17">
        <v>20</v>
      </c>
      <c r="P438" s="18" t="str">
        <f t="shared" si="103"/>
        <v>THEO DA CUNHA</v>
      </c>
      <c r="Q438" s="17" t="str">
        <f>IF(P438&lt;&gt;"",VLOOKUP(P438,LISTAS!$F$6:$G$1106,2,0),"")</f>
        <v>COLEGIO ARBOS SÃO BERNARDO</v>
      </c>
      <c r="R438" s="77">
        <f t="shared" si="104"/>
        <v>7.5</v>
      </c>
      <c r="S438" s="18" t="str">
        <f t="shared" si="110"/>
        <v/>
      </c>
      <c r="T438" s="18" t="str">
        <f t="shared" si="111"/>
        <v/>
      </c>
    </row>
    <row r="439" spans="2:20" ht="18.75" customHeight="1" x14ac:dyDescent="0.25">
      <c r="B439" s="99" t="s">
        <v>587</v>
      </c>
      <c r="C439" s="103" t="s">
        <v>144</v>
      </c>
      <c r="D439" s="76">
        <v>6.93</v>
      </c>
      <c r="F439" s="90">
        <f t="shared" si="101"/>
        <v>7.3689999999999998</v>
      </c>
      <c r="G439" s="85">
        <f>IF(F439=LISTAS!$D$15,"",F439)</f>
        <v>7.3689999999999998</v>
      </c>
      <c r="H439" s="49" t="str">
        <f t="shared" si="105"/>
        <v>JOSE ANTONIO</v>
      </c>
      <c r="I439" s="49" t="str">
        <f t="shared" si="106"/>
        <v>ESCOLA STAGIUM</v>
      </c>
      <c r="J439" s="78">
        <f t="shared" si="102"/>
        <v>6.93</v>
      </c>
      <c r="K439" s="78">
        <f t="shared" si="107"/>
        <v>7.3689999999999998</v>
      </c>
      <c r="L439" s="79">
        <f t="shared" si="108"/>
        <v>7.3689999999999998</v>
      </c>
      <c r="M439" s="50">
        <f t="shared" si="109"/>
        <v>21</v>
      </c>
      <c r="N439" s="50"/>
      <c r="O439" s="17">
        <v>21</v>
      </c>
      <c r="P439" s="18" t="str">
        <f t="shared" si="103"/>
        <v>JOSE ANTONIO</v>
      </c>
      <c r="Q439" s="17" t="str">
        <f>IF(P439&lt;&gt;"",VLOOKUP(P439,LISTAS!$F$6:$G$1106,2,0),"")</f>
        <v>ESCOLA STAGIUM</v>
      </c>
      <c r="R439" s="77">
        <f t="shared" si="104"/>
        <v>6.93</v>
      </c>
      <c r="S439" s="18" t="str">
        <f t="shared" si="110"/>
        <v/>
      </c>
      <c r="T439" s="18" t="str">
        <f t="shared" si="111"/>
        <v/>
      </c>
    </row>
    <row r="440" spans="2:20" ht="18.75" customHeight="1" x14ac:dyDescent="0.25">
      <c r="B440" s="54" t="s">
        <v>471</v>
      </c>
      <c r="C440" s="16" t="str">
        <f>IF(B440="","",VLOOKUP(B440,LISTAS!$F$6:$G$1106,2,0))</f>
        <v>IL SOLE</v>
      </c>
      <c r="D440" s="76">
        <v>5.63</v>
      </c>
      <c r="F440" s="90">
        <f t="shared" si="101"/>
        <v>6.07</v>
      </c>
      <c r="G440" s="85">
        <f>IF(F440=LISTAS!$D$15,"",F440)</f>
        <v>6.07</v>
      </c>
      <c r="H440" s="49" t="str">
        <f t="shared" si="105"/>
        <v>NOAM MOYA GUERON</v>
      </c>
      <c r="I440" s="49" t="str">
        <f t="shared" si="106"/>
        <v>IL SOLE</v>
      </c>
      <c r="J440" s="78">
        <f t="shared" si="102"/>
        <v>5.63</v>
      </c>
      <c r="K440" s="78">
        <f t="shared" si="107"/>
        <v>6.07</v>
      </c>
      <c r="L440" s="79">
        <f t="shared" si="108"/>
        <v>6.07</v>
      </c>
      <c r="M440" s="50">
        <f t="shared" si="109"/>
        <v>22</v>
      </c>
      <c r="N440" s="50"/>
      <c r="O440" s="17">
        <v>22</v>
      </c>
      <c r="P440" s="18" t="str">
        <f t="shared" si="103"/>
        <v>NOAM MOYA GUERON</v>
      </c>
      <c r="Q440" s="17" t="str">
        <f>IF(P440&lt;&gt;"",VLOOKUP(P440,LISTAS!$F$6:$G$1106,2,0),"")</f>
        <v>IL SOLE</v>
      </c>
      <c r="R440" s="77">
        <f t="shared" si="104"/>
        <v>5.63</v>
      </c>
      <c r="S440" s="18" t="str">
        <f t="shared" si="110"/>
        <v/>
      </c>
      <c r="T440" s="18" t="str">
        <f t="shared" si="111"/>
        <v/>
      </c>
    </row>
    <row r="441" spans="2:20" ht="18.75" customHeight="1" x14ac:dyDescent="0.25">
      <c r="B441" s="54" t="s">
        <v>226</v>
      </c>
      <c r="C441" s="16" t="str">
        <f>IF(B441="","",VLOOKUP(B441,LISTAS!$F$6:$G$1106,2,0))</f>
        <v>PEN LIFE</v>
      </c>
      <c r="D441" s="76">
        <v>3.63</v>
      </c>
      <c r="F441" s="90">
        <f t="shared" si="101"/>
        <v>4.0709999999999997</v>
      </c>
      <c r="G441" s="85">
        <f>IF(F441=LISTAS!$D$15,"",F441)</f>
        <v>4.0709999999999997</v>
      </c>
      <c r="H441" s="49" t="str">
        <f t="shared" si="105"/>
        <v>MURILO RIBEIRO MARÇOLA</v>
      </c>
      <c r="I441" s="49" t="str">
        <f t="shared" si="106"/>
        <v>PEN LIFE</v>
      </c>
      <c r="J441" s="78">
        <f t="shared" si="102"/>
        <v>3.63</v>
      </c>
      <c r="K441" s="78">
        <f t="shared" si="107"/>
        <v>4.0709999999999997</v>
      </c>
      <c r="L441" s="79">
        <f t="shared" si="108"/>
        <v>4.0709999999999997</v>
      </c>
      <c r="M441" s="50">
        <f t="shared" si="109"/>
        <v>23</v>
      </c>
      <c r="N441" s="50"/>
      <c r="O441" s="17">
        <v>23</v>
      </c>
      <c r="P441" s="18" t="str">
        <f t="shared" si="103"/>
        <v>MURILO RIBEIRO MARÇOLA</v>
      </c>
      <c r="Q441" s="17" t="str">
        <f>IF(P441&lt;&gt;"",VLOOKUP(P441,LISTAS!$F$6:$G$1106,2,0),"")</f>
        <v>PEN LIFE</v>
      </c>
      <c r="R441" s="77">
        <f t="shared" si="104"/>
        <v>3.63</v>
      </c>
      <c r="S441" s="18" t="str">
        <f t="shared" si="110"/>
        <v/>
      </c>
      <c r="T441" s="18" t="str">
        <f t="shared" si="111"/>
        <v/>
      </c>
    </row>
    <row r="442" spans="2:20" ht="18.75" customHeight="1" x14ac:dyDescent="0.25">
      <c r="B442" s="54" t="s">
        <v>193</v>
      </c>
      <c r="C442" s="16" t="str">
        <f>IF(B442="","",VLOOKUP(B442,LISTAS!$F$6:$G$1106,2,0))</f>
        <v>COLÉGIO ARBOS - SÃO CAETANO DO SUL</v>
      </c>
      <c r="D442" s="76"/>
      <c r="F442" s="90" t="str">
        <f t="shared" si="101"/>
        <v/>
      </c>
      <c r="G442" s="85" t="str">
        <f>IF(F442=LISTAS!$D$15,"",F442)</f>
        <v/>
      </c>
      <c r="H442" s="49" t="str">
        <f t="shared" si="105"/>
        <v/>
      </c>
      <c r="I442" s="49" t="str">
        <f t="shared" si="106"/>
        <v/>
      </c>
      <c r="J442" s="78" t="str">
        <f t="shared" si="102"/>
        <v/>
      </c>
      <c r="K442" s="78" t="str">
        <f t="shared" si="107"/>
        <v/>
      </c>
      <c r="L442" s="79" t="str">
        <f t="shared" si="108"/>
        <v/>
      </c>
      <c r="M442" s="50">
        <f t="shared" si="109"/>
        <v>24</v>
      </c>
      <c r="N442" s="50"/>
      <c r="O442" s="17" t="str">
        <f t="shared" ref="O442:O483" si="112">IF(R442&lt;&gt;"",_xlfn.RANK.EQ(R442,$R$419:$R$618,1),"")</f>
        <v/>
      </c>
      <c r="P442" s="18" t="str">
        <f t="shared" si="103"/>
        <v/>
      </c>
      <c r="Q442" s="17" t="str">
        <f>IF(P442&lt;&gt;"",VLOOKUP(P442,LISTAS!$F$6:$G$1106,2,0),"")</f>
        <v/>
      </c>
      <c r="R442" s="77" t="str">
        <f t="shared" si="104"/>
        <v/>
      </c>
      <c r="S442" s="18" t="str">
        <f t="shared" si="110"/>
        <v/>
      </c>
      <c r="T442" s="18" t="str">
        <f t="shared" si="111"/>
        <v/>
      </c>
    </row>
    <row r="443" spans="2:20" ht="18.75" customHeight="1" x14ac:dyDescent="0.25">
      <c r="B443" s="54" t="s">
        <v>201</v>
      </c>
      <c r="C443" s="16" t="str">
        <f>IF(B443="","",VLOOKUP(B443,LISTAS!$F$6:$G$1106,2,0))</f>
        <v>ESCOLA STAGIUM</v>
      </c>
      <c r="D443" s="76"/>
      <c r="F443" s="90" t="str">
        <f t="shared" si="101"/>
        <v/>
      </c>
      <c r="G443" s="85" t="str">
        <f>IF(F443=LISTAS!$D$15,"",F443)</f>
        <v/>
      </c>
      <c r="H443" s="49" t="str">
        <f t="shared" si="105"/>
        <v/>
      </c>
      <c r="I443" s="49" t="str">
        <f t="shared" si="106"/>
        <v/>
      </c>
      <c r="J443" s="78" t="str">
        <f t="shared" si="102"/>
        <v/>
      </c>
      <c r="K443" s="78" t="str">
        <f t="shared" si="107"/>
        <v/>
      </c>
      <c r="L443" s="79" t="str">
        <f t="shared" si="108"/>
        <v/>
      </c>
      <c r="M443" s="50">
        <f t="shared" si="109"/>
        <v>25</v>
      </c>
      <c r="N443" s="50"/>
      <c r="O443" s="17" t="str">
        <f t="shared" si="112"/>
        <v/>
      </c>
      <c r="P443" s="18" t="str">
        <f t="shared" si="103"/>
        <v/>
      </c>
      <c r="Q443" s="17" t="str">
        <f>IF(P443&lt;&gt;"",VLOOKUP(P443,LISTAS!$F$6:$G$1106,2,0),"")</f>
        <v/>
      </c>
      <c r="R443" s="77" t="str">
        <f t="shared" si="104"/>
        <v/>
      </c>
      <c r="S443" s="18" t="str">
        <f t="shared" si="110"/>
        <v/>
      </c>
      <c r="T443" s="18" t="str">
        <f t="shared" si="111"/>
        <v/>
      </c>
    </row>
    <row r="444" spans="2:20" ht="18.75" customHeight="1" x14ac:dyDescent="0.25">
      <c r="B444" s="102" t="s">
        <v>204</v>
      </c>
      <c r="C444" s="104" t="str">
        <f>IF(B444="","",VLOOKUP(B444,LISTAS!$F$6:$G$1106,2,0))</f>
        <v>ESCOLA STAGIUM</v>
      </c>
      <c r="D444" s="76"/>
      <c r="F444" s="90" t="str">
        <f t="shared" si="101"/>
        <v/>
      </c>
      <c r="G444" s="85" t="str">
        <f>IF(F444=LISTAS!$D$15,"",F444)</f>
        <v/>
      </c>
      <c r="H444" s="49" t="str">
        <f t="shared" si="105"/>
        <v/>
      </c>
      <c r="I444" s="49" t="str">
        <f t="shared" si="106"/>
        <v/>
      </c>
      <c r="J444" s="78" t="str">
        <f t="shared" si="102"/>
        <v/>
      </c>
      <c r="K444" s="78" t="str">
        <f t="shared" si="107"/>
        <v/>
      </c>
      <c r="L444" s="79" t="str">
        <f t="shared" si="108"/>
        <v/>
      </c>
      <c r="M444" s="50">
        <f t="shared" si="109"/>
        <v>26</v>
      </c>
      <c r="N444" s="50"/>
      <c r="O444" s="17" t="str">
        <f t="shared" si="112"/>
        <v/>
      </c>
      <c r="P444" s="18" t="str">
        <f t="shared" si="103"/>
        <v/>
      </c>
      <c r="Q444" s="17" t="str">
        <f>IF(P444&lt;&gt;"",VLOOKUP(P444,LISTAS!$F$6:$G$1106,2,0),"")</f>
        <v/>
      </c>
      <c r="R444" s="77" t="str">
        <f t="shared" si="104"/>
        <v/>
      </c>
      <c r="S444" s="18" t="str">
        <f t="shared" si="110"/>
        <v/>
      </c>
      <c r="T444" s="18" t="str">
        <f t="shared" si="111"/>
        <v/>
      </c>
    </row>
    <row r="445" spans="2:20" ht="18.75" customHeight="1" x14ac:dyDescent="0.25">
      <c r="B445" s="102" t="s">
        <v>205</v>
      </c>
      <c r="C445" s="104" t="str">
        <f>IF(B445="","",VLOOKUP(B445,LISTAS!$F$6:$G$1106,2,0))</f>
        <v>ESCOLA STAGIUM</v>
      </c>
      <c r="D445" s="76"/>
      <c r="F445" s="90" t="str">
        <f t="shared" si="101"/>
        <v/>
      </c>
      <c r="G445" s="85" t="str">
        <f>IF(F445=LISTAS!$D$15,"",F445)</f>
        <v/>
      </c>
      <c r="H445" s="49" t="str">
        <f t="shared" si="105"/>
        <v/>
      </c>
      <c r="I445" s="49" t="str">
        <f t="shared" si="106"/>
        <v/>
      </c>
      <c r="J445" s="78" t="str">
        <f t="shared" si="102"/>
        <v/>
      </c>
      <c r="K445" s="78" t="str">
        <f t="shared" si="107"/>
        <v/>
      </c>
      <c r="L445" s="79" t="str">
        <f t="shared" si="108"/>
        <v/>
      </c>
      <c r="M445" s="50">
        <f t="shared" si="109"/>
        <v>27</v>
      </c>
      <c r="N445" s="50"/>
      <c r="O445" s="17" t="str">
        <f t="shared" si="112"/>
        <v/>
      </c>
      <c r="P445" s="18" t="str">
        <f t="shared" si="103"/>
        <v/>
      </c>
      <c r="Q445" s="17" t="str">
        <f>IF(P445&lt;&gt;"",VLOOKUP(P445,LISTAS!$F$6:$G$1106,2,0),"")</f>
        <v/>
      </c>
      <c r="R445" s="77" t="str">
        <f t="shared" si="104"/>
        <v/>
      </c>
      <c r="S445" s="18" t="str">
        <f t="shared" si="110"/>
        <v/>
      </c>
      <c r="T445" s="18" t="str">
        <f t="shared" si="111"/>
        <v/>
      </c>
    </row>
    <row r="446" spans="2:20" ht="18.75" customHeight="1" x14ac:dyDescent="0.25">
      <c r="B446" s="54"/>
      <c r="C446" s="16" t="str">
        <f>IF(B446="","",VLOOKUP(B446,LISTAS!$F$6:$G$1106,2,0))</f>
        <v/>
      </c>
      <c r="D446" s="76"/>
      <c r="F446" s="90" t="str">
        <f t="shared" si="101"/>
        <v/>
      </c>
      <c r="G446" s="85" t="str">
        <f>IF(F446=LISTAS!$D$15,"",F446)</f>
        <v/>
      </c>
      <c r="H446" s="49" t="str">
        <f t="shared" si="105"/>
        <v/>
      </c>
      <c r="I446" s="49" t="str">
        <f t="shared" si="106"/>
        <v/>
      </c>
      <c r="J446" s="78" t="str">
        <f t="shared" si="102"/>
        <v/>
      </c>
      <c r="K446" s="78" t="str">
        <f t="shared" si="107"/>
        <v/>
      </c>
      <c r="L446" s="79" t="str">
        <f t="shared" si="108"/>
        <v/>
      </c>
      <c r="M446" s="50">
        <f t="shared" si="109"/>
        <v>28</v>
      </c>
      <c r="N446" s="50"/>
      <c r="O446" s="17" t="str">
        <f t="shared" si="112"/>
        <v/>
      </c>
      <c r="P446" s="18" t="str">
        <f t="shared" si="103"/>
        <v/>
      </c>
      <c r="Q446" s="17" t="str">
        <f>IF(P446&lt;&gt;"",VLOOKUP(P446,LISTAS!$F$6:$G$1106,2,0),"")</f>
        <v/>
      </c>
      <c r="R446" s="77" t="str">
        <f t="shared" si="104"/>
        <v/>
      </c>
      <c r="S446" s="18" t="str">
        <f t="shared" si="110"/>
        <v/>
      </c>
      <c r="T446" s="18" t="str">
        <f t="shared" si="111"/>
        <v/>
      </c>
    </row>
    <row r="447" spans="2:20" ht="18.75" customHeight="1" x14ac:dyDescent="0.25">
      <c r="B447" s="54"/>
      <c r="C447" s="16" t="str">
        <f>IF(B447="","",VLOOKUP(B447,LISTAS!$F$6:$G$1106,2,0))</f>
        <v/>
      </c>
      <c r="D447" s="76"/>
      <c r="E447" s="4"/>
      <c r="F447" s="90" t="str">
        <f t="shared" si="101"/>
        <v/>
      </c>
      <c r="G447" s="85" t="str">
        <f>IF(F447=LISTAS!$D$15,"",F447)</f>
        <v/>
      </c>
      <c r="H447" s="49" t="str">
        <f t="shared" si="105"/>
        <v/>
      </c>
      <c r="I447" s="49" t="str">
        <f t="shared" si="106"/>
        <v/>
      </c>
      <c r="J447" s="78" t="str">
        <f t="shared" si="102"/>
        <v/>
      </c>
      <c r="K447" s="78" t="str">
        <f t="shared" si="107"/>
        <v/>
      </c>
      <c r="L447" s="79" t="str">
        <f t="shared" si="108"/>
        <v/>
      </c>
      <c r="M447" s="50">
        <f t="shared" si="109"/>
        <v>29</v>
      </c>
      <c r="N447" s="50"/>
      <c r="O447" s="17" t="str">
        <f t="shared" si="112"/>
        <v/>
      </c>
      <c r="P447" s="18" t="str">
        <f t="shared" si="103"/>
        <v/>
      </c>
      <c r="Q447" s="17" t="str">
        <f>IF(P447&lt;&gt;"",VLOOKUP(P447,LISTAS!$F$6:$G$1106,2,0),"")</f>
        <v/>
      </c>
      <c r="R447" s="77" t="str">
        <f t="shared" si="104"/>
        <v/>
      </c>
      <c r="S447" s="18" t="str">
        <f t="shared" si="110"/>
        <v/>
      </c>
      <c r="T447" s="18" t="str">
        <f t="shared" si="111"/>
        <v/>
      </c>
    </row>
    <row r="448" spans="2:20" ht="18.75" customHeight="1" x14ac:dyDescent="0.25">
      <c r="B448" s="54"/>
      <c r="C448" s="16" t="str">
        <f>IF(B448="","",VLOOKUP(B448,LISTAS!$F$6:$G$1106,2,0))</f>
        <v/>
      </c>
      <c r="D448" s="76"/>
      <c r="E448" s="4"/>
      <c r="F448" s="90" t="str">
        <f t="shared" si="101"/>
        <v/>
      </c>
      <c r="G448" s="85" t="str">
        <f>IF(F448=LISTAS!$D$15,"",F448)</f>
        <v/>
      </c>
      <c r="H448" s="49" t="str">
        <f t="shared" si="105"/>
        <v/>
      </c>
      <c r="I448" s="49" t="str">
        <f t="shared" si="106"/>
        <v/>
      </c>
      <c r="J448" s="78" t="str">
        <f t="shared" si="102"/>
        <v/>
      </c>
      <c r="K448" s="78" t="str">
        <f t="shared" si="107"/>
        <v/>
      </c>
      <c r="L448" s="79" t="str">
        <f t="shared" si="108"/>
        <v/>
      </c>
      <c r="M448" s="50">
        <f t="shared" si="109"/>
        <v>30</v>
      </c>
      <c r="N448" s="50"/>
      <c r="O448" s="17" t="str">
        <f t="shared" si="112"/>
        <v/>
      </c>
      <c r="P448" s="18" t="str">
        <f t="shared" si="103"/>
        <v/>
      </c>
      <c r="Q448" s="17" t="str">
        <f>IF(P448&lt;&gt;"",VLOOKUP(P448,LISTAS!$F$6:$G$1106,2,0),"")</f>
        <v/>
      </c>
      <c r="R448" s="77" t="str">
        <f t="shared" si="104"/>
        <v/>
      </c>
      <c r="S448" s="18" t="str">
        <f t="shared" si="110"/>
        <v/>
      </c>
      <c r="T448" s="18" t="str">
        <f t="shared" si="111"/>
        <v/>
      </c>
    </row>
    <row r="449" spans="2:20" ht="18.75" customHeight="1" x14ac:dyDescent="0.25">
      <c r="B449" s="54"/>
      <c r="C449" s="16" t="str">
        <f>IF(B449="","",VLOOKUP(B449,LISTAS!$F$6:$G$1106,2,0))</f>
        <v/>
      </c>
      <c r="D449" s="76"/>
      <c r="E449" s="4"/>
      <c r="F449" s="90" t="str">
        <f t="shared" si="101"/>
        <v/>
      </c>
      <c r="G449" s="85" t="str">
        <f>IF(F449=LISTAS!$D$15,"",F449)</f>
        <v/>
      </c>
      <c r="H449" s="49" t="str">
        <f t="shared" si="105"/>
        <v/>
      </c>
      <c r="I449" s="49" t="str">
        <f t="shared" si="106"/>
        <v/>
      </c>
      <c r="J449" s="78" t="str">
        <f t="shared" si="102"/>
        <v/>
      </c>
      <c r="K449" s="78" t="str">
        <f t="shared" si="107"/>
        <v/>
      </c>
      <c r="L449" s="79" t="str">
        <f t="shared" si="108"/>
        <v/>
      </c>
      <c r="M449" s="50">
        <f t="shared" si="109"/>
        <v>31</v>
      </c>
      <c r="N449" s="50"/>
      <c r="O449" s="17" t="str">
        <f t="shared" si="112"/>
        <v/>
      </c>
      <c r="P449" s="18" t="str">
        <f t="shared" si="103"/>
        <v/>
      </c>
      <c r="Q449" s="17" t="str">
        <f>IF(P449&lt;&gt;"",VLOOKUP(P449,LISTAS!$F$6:$G$1106,2,0),"")</f>
        <v/>
      </c>
      <c r="R449" s="77" t="str">
        <f t="shared" si="104"/>
        <v/>
      </c>
      <c r="S449" s="18" t="str">
        <f t="shared" si="110"/>
        <v/>
      </c>
      <c r="T449" s="18" t="str">
        <f t="shared" si="111"/>
        <v/>
      </c>
    </row>
    <row r="450" spans="2:20" ht="18.75" customHeight="1" x14ac:dyDescent="0.25">
      <c r="B450" s="54"/>
      <c r="C450" s="16" t="str">
        <f>IF(B450="","",VLOOKUP(B450,LISTAS!$F$6:$G$1106,2,0))</f>
        <v/>
      </c>
      <c r="D450" s="76"/>
      <c r="E450" s="4"/>
      <c r="F450" s="90" t="str">
        <f t="shared" si="101"/>
        <v/>
      </c>
      <c r="G450" s="85" t="str">
        <f>IF(F450=LISTAS!$D$15,"",F450)</f>
        <v/>
      </c>
      <c r="H450" s="49" t="str">
        <f t="shared" si="105"/>
        <v/>
      </c>
      <c r="I450" s="49" t="str">
        <f t="shared" si="106"/>
        <v/>
      </c>
      <c r="J450" s="78" t="str">
        <f t="shared" si="102"/>
        <v/>
      </c>
      <c r="K450" s="78" t="str">
        <f t="shared" si="107"/>
        <v/>
      </c>
      <c r="L450" s="79" t="str">
        <f t="shared" si="108"/>
        <v/>
      </c>
      <c r="M450" s="50">
        <f t="shared" si="109"/>
        <v>32</v>
      </c>
      <c r="N450" s="50"/>
      <c r="O450" s="17" t="str">
        <f t="shared" si="112"/>
        <v/>
      </c>
      <c r="P450" s="18" t="str">
        <f t="shared" si="103"/>
        <v/>
      </c>
      <c r="Q450" s="17" t="str">
        <f>IF(P450&lt;&gt;"",VLOOKUP(P450,LISTAS!$F$6:$G$1106,2,0),"")</f>
        <v/>
      </c>
      <c r="R450" s="77" t="str">
        <f t="shared" si="104"/>
        <v/>
      </c>
      <c r="S450" s="18" t="str">
        <f t="shared" si="110"/>
        <v/>
      </c>
      <c r="T450" s="18" t="str">
        <f t="shared" si="111"/>
        <v/>
      </c>
    </row>
    <row r="451" spans="2:20" ht="18.75" customHeight="1" x14ac:dyDescent="0.25">
      <c r="B451" s="54"/>
      <c r="C451" s="16" t="str">
        <f>IF(B451="","",VLOOKUP(B451,LISTAS!$F$6:$G$1106,2,0))</f>
        <v/>
      </c>
      <c r="D451" s="76"/>
      <c r="E451" s="4"/>
      <c r="F451" s="90" t="str">
        <f t="shared" si="101"/>
        <v/>
      </c>
      <c r="G451" s="85" t="str">
        <f>IF(F451=LISTAS!$D$15,"",F451)</f>
        <v/>
      </c>
      <c r="H451" s="49" t="str">
        <f t="shared" si="105"/>
        <v/>
      </c>
      <c r="I451" s="49" t="str">
        <f t="shared" si="106"/>
        <v/>
      </c>
      <c r="J451" s="78" t="str">
        <f t="shared" si="102"/>
        <v/>
      </c>
      <c r="K451" s="78" t="str">
        <f t="shared" si="107"/>
        <v/>
      </c>
      <c r="L451" s="79" t="str">
        <f t="shared" si="108"/>
        <v/>
      </c>
      <c r="M451" s="50">
        <f t="shared" si="109"/>
        <v>33</v>
      </c>
      <c r="N451" s="50"/>
      <c r="O451" s="17" t="str">
        <f t="shared" si="112"/>
        <v/>
      </c>
      <c r="P451" s="18" t="str">
        <f t="shared" ref="P451:P482" si="113">IF(K451="","",VLOOKUP(L451,$G$419:$J$618,2,0))</f>
        <v/>
      </c>
      <c r="Q451" s="17" t="str">
        <f>IF(P451&lt;&gt;"",VLOOKUP(P451,LISTAS!$F$6:$G$1106,2,0),"")</f>
        <v/>
      </c>
      <c r="R451" s="77" t="str">
        <f t="shared" ref="R451:R482" si="114">IF(K451="","",VLOOKUP(L451,$G$419:$J$618,4,0))</f>
        <v/>
      </c>
      <c r="S451" s="18" t="str">
        <f t="shared" si="110"/>
        <v/>
      </c>
      <c r="T451" s="18" t="str">
        <f t="shared" si="111"/>
        <v/>
      </c>
    </row>
    <row r="452" spans="2:20" ht="18.75" customHeight="1" x14ac:dyDescent="0.25">
      <c r="B452" s="54"/>
      <c r="C452" s="16" t="str">
        <f>IF(B452="","",VLOOKUP(B452,LISTAS!$F$6:$G$1106,2,0))</f>
        <v/>
      </c>
      <c r="D452" s="76"/>
      <c r="E452" s="4"/>
      <c r="F452" s="90" t="str">
        <f t="shared" si="101"/>
        <v/>
      </c>
      <c r="G452" s="85" t="str">
        <f>IF(F452=LISTAS!$D$15,"",F452)</f>
        <v/>
      </c>
      <c r="H452" s="49" t="str">
        <f t="shared" si="105"/>
        <v/>
      </c>
      <c r="I452" s="49" t="str">
        <f t="shared" si="106"/>
        <v/>
      </c>
      <c r="J452" s="78" t="str">
        <f t="shared" si="102"/>
        <v/>
      </c>
      <c r="K452" s="78" t="str">
        <f t="shared" si="107"/>
        <v/>
      </c>
      <c r="L452" s="79" t="str">
        <f t="shared" si="108"/>
        <v/>
      </c>
      <c r="M452" s="50">
        <f t="shared" si="109"/>
        <v>34</v>
      </c>
      <c r="N452" s="50"/>
      <c r="O452" s="17" t="str">
        <f t="shared" si="112"/>
        <v/>
      </c>
      <c r="P452" s="18" t="str">
        <f t="shared" si="113"/>
        <v/>
      </c>
      <c r="Q452" s="17" t="str">
        <f>IF(P452&lt;&gt;"",VLOOKUP(P452,LISTAS!$F$6:$G$1106,2,0),"")</f>
        <v/>
      </c>
      <c r="R452" s="77" t="str">
        <f t="shared" si="114"/>
        <v/>
      </c>
      <c r="S452" s="18" t="str">
        <f t="shared" si="110"/>
        <v/>
      </c>
      <c r="T452" s="18" t="str">
        <f t="shared" si="111"/>
        <v/>
      </c>
    </row>
    <row r="453" spans="2:20" ht="18.75" customHeight="1" x14ac:dyDescent="0.25">
      <c r="B453" s="54"/>
      <c r="C453" s="16" t="str">
        <f>IF(B453="","",VLOOKUP(B453,LISTAS!$F$6:$G$1106,2,0))</f>
        <v/>
      </c>
      <c r="D453" s="76"/>
      <c r="E453" s="4"/>
      <c r="F453" s="90" t="str">
        <f t="shared" si="101"/>
        <v/>
      </c>
      <c r="G453" s="85" t="str">
        <f>IF(F453=LISTAS!$D$15,"",F453)</f>
        <v/>
      </c>
      <c r="H453" s="49" t="str">
        <f t="shared" si="105"/>
        <v/>
      </c>
      <c r="I453" s="49" t="str">
        <f t="shared" si="106"/>
        <v/>
      </c>
      <c r="J453" s="78" t="str">
        <f t="shared" si="102"/>
        <v/>
      </c>
      <c r="K453" s="78" t="str">
        <f t="shared" si="107"/>
        <v/>
      </c>
      <c r="L453" s="79" t="str">
        <f t="shared" si="108"/>
        <v/>
      </c>
      <c r="M453" s="50">
        <f t="shared" si="109"/>
        <v>35</v>
      </c>
      <c r="N453" s="50"/>
      <c r="O453" s="17" t="str">
        <f t="shared" si="112"/>
        <v/>
      </c>
      <c r="P453" s="18" t="str">
        <f t="shared" si="113"/>
        <v/>
      </c>
      <c r="Q453" s="17" t="str">
        <f>IF(P453&lt;&gt;"",VLOOKUP(P453,LISTAS!$F$6:$G$1106,2,0),"")</f>
        <v/>
      </c>
      <c r="R453" s="77" t="str">
        <f t="shared" si="114"/>
        <v/>
      </c>
      <c r="S453" s="18" t="str">
        <f t="shared" si="110"/>
        <v/>
      </c>
      <c r="T453" s="18" t="str">
        <f t="shared" si="111"/>
        <v/>
      </c>
    </row>
    <row r="454" spans="2:20" ht="18.75" customHeight="1" x14ac:dyDescent="0.25">
      <c r="B454" s="54"/>
      <c r="C454" s="16" t="str">
        <f>IF(B454="","",VLOOKUP(B454,LISTAS!$F$6:$G$1106,2,0))</f>
        <v/>
      </c>
      <c r="D454" s="76"/>
      <c r="E454" s="4"/>
      <c r="F454" s="90" t="str">
        <f t="shared" si="101"/>
        <v/>
      </c>
      <c r="G454" s="85" t="str">
        <f>IF(F454=LISTAS!$D$15,"",F454)</f>
        <v/>
      </c>
      <c r="H454" s="49" t="str">
        <f t="shared" si="105"/>
        <v/>
      </c>
      <c r="I454" s="49" t="str">
        <f t="shared" si="106"/>
        <v/>
      </c>
      <c r="J454" s="78" t="str">
        <f t="shared" si="102"/>
        <v/>
      </c>
      <c r="K454" s="78" t="str">
        <f t="shared" si="107"/>
        <v/>
      </c>
      <c r="L454" s="79" t="str">
        <f t="shared" si="108"/>
        <v/>
      </c>
      <c r="M454" s="50">
        <f t="shared" si="109"/>
        <v>36</v>
      </c>
      <c r="N454" s="50"/>
      <c r="O454" s="17" t="str">
        <f t="shared" si="112"/>
        <v/>
      </c>
      <c r="P454" s="18" t="str">
        <f t="shared" si="113"/>
        <v/>
      </c>
      <c r="Q454" s="17" t="str">
        <f>IF(P454&lt;&gt;"",VLOOKUP(P454,LISTAS!$F$6:$G$1106,2,0),"")</f>
        <v/>
      </c>
      <c r="R454" s="77" t="str">
        <f t="shared" si="114"/>
        <v/>
      </c>
      <c r="S454" s="18" t="str">
        <f t="shared" si="110"/>
        <v/>
      </c>
      <c r="T454" s="18" t="str">
        <f t="shared" si="111"/>
        <v/>
      </c>
    </row>
    <row r="455" spans="2:20" ht="18.75" customHeight="1" x14ac:dyDescent="0.25">
      <c r="B455" s="54"/>
      <c r="C455" s="16" t="str">
        <f>IF(B455="","",VLOOKUP(B455,LISTAS!$F$6:$G$1106,2,0))</f>
        <v/>
      </c>
      <c r="D455" s="76"/>
      <c r="E455" s="4"/>
      <c r="F455" s="90" t="str">
        <f t="shared" si="101"/>
        <v/>
      </c>
      <c r="G455" s="85" t="str">
        <f>IF(F455=LISTAS!$D$15,"",F455)</f>
        <v/>
      </c>
      <c r="H455" s="49" t="str">
        <f t="shared" si="105"/>
        <v/>
      </c>
      <c r="I455" s="49" t="str">
        <f t="shared" si="106"/>
        <v/>
      </c>
      <c r="J455" s="78" t="str">
        <f t="shared" si="102"/>
        <v/>
      </c>
      <c r="K455" s="78" t="str">
        <f t="shared" si="107"/>
        <v/>
      </c>
      <c r="L455" s="79" t="str">
        <f t="shared" si="108"/>
        <v/>
      </c>
      <c r="M455" s="50">
        <f t="shared" si="109"/>
        <v>37</v>
      </c>
      <c r="N455" s="50"/>
      <c r="O455" s="17" t="str">
        <f t="shared" si="112"/>
        <v/>
      </c>
      <c r="P455" s="18" t="str">
        <f t="shared" si="113"/>
        <v/>
      </c>
      <c r="Q455" s="17" t="str">
        <f>IF(P455&lt;&gt;"",VLOOKUP(P455,LISTAS!$F$6:$G$1106,2,0),"")</f>
        <v/>
      </c>
      <c r="R455" s="77" t="str">
        <f t="shared" si="114"/>
        <v/>
      </c>
      <c r="S455" s="18" t="str">
        <f t="shared" si="110"/>
        <v/>
      </c>
      <c r="T455" s="18" t="str">
        <f t="shared" si="111"/>
        <v/>
      </c>
    </row>
    <row r="456" spans="2:20" ht="18.75" customHeight="1" x14ac:dyDescent="0.25">
      <c r="B456" s="54"/>
      <c r="C456" s="16" t="str">
        <f>IF(B456="","",VLOOKUP(B456,LISTAS!$F$6:$G$1106,2,0))</f>
        <v/>
      </c>
      <c r="D456" s="76"/>
      <c r="E456" s="4"/>
      <c r="F456" s="90" t="str">
        <f t="shared" si="101"/>
        <v/>
      </c>
      <c r="G456" s="85" t="str">
        <f>IF(F456=LISTAS!$D$15,"",F456)</f>
        <v/>
      </c>
      <c r="H456" s="49" t="str">
        <f t="shared" si="105"/>
        <v/>
      </c>
      <c r="I456" s="49" t="str">
        <f t="shared" si="106"/>
        <v/>
      </c>
      <c r="J456" s="78" t="str">
        <f t="shared" si="102"/>
        <v/>
      </c>
      <c r="K456" s="78" t="str">
        <f t="shared" si="107"/>
        <v/>
      </c>
      <c r="L456" s="79" t="str">
        <f t="shared" si="108"/>
        <v/>
      </c>
      <c r="M456" s="50">
        <f t="shared" si="109"/>
        <v>38</v>
      </c>
      <c r="N456" s="50"/>
      <c r="O456" s="17" t="str">
        <f t="shared" si="112"/>
        <v/>
      </c>
      <c r="P456" s="18" t="str">
        <f t="shared" si="113"/>
        <v/>
      </c>
      <c r="Q456" s="17" t="str">
        <f>IF(P456&lt;&gt;"",VLOOKUP(P456,LISTAS!$F$6:$G$1106,2,0),"")</f>
        <v/>
      </c>
      <c r="R456" s="77" t="str">
        <f t="shared" si="114"/>
        <v/>
      </c>
      <c r="S456" s="18" t="str">
        <f t="shared" si="110"/>
        <v/>
      </c>
      <c r="T456" s="18" t="str">
        <f t="shared" si="111"/>
        <v/>
      </c>
    </row>
    <row r="457" spans="2:20" ht="18.75" customHeight="1" x14ac:dyDescent="0.25">
      <c r="B457" s="54"/>
      <c r="C457" s="16" t="str">
        <f>IF(B457="","",VLOOKUP(B457,LISTAS!$F$6:$G$1106,2,0))</f>
        <v/>
      </c>
      <c r="D457" s="76"/>
      <c r="E457" s="4"/>
      <c r="F457" s="90" t="str">
        <f t="shared" si="101"/>
        <v/>
      </c>
      <c r="G457" s="85" t="str">
        <f>IF(F457=LISTAS!$D$15,"",F457)</f>
        <v/>
      </c>
      <c r="H457" s="49" t="str">
        <f t="shared" si="105"/>
        <v/>
      </c>
      <c r="I457" s="49" t="str">
        <f t="shared" si="106"/>
        <v/>
      </c>
      <c r="J457" s="78" t="str">
        <f t="shared" si="102"/>
        <v/>
      </c>
      <c r="K457" s="78" t="str">
        <f t="shared" si="107"/>
        <v/>
      </c>
      <c r="L457" s="79" t="str">
        <f t="shared" si="108"/>
        <v/>
      </c>
      <c r="M457" s="50">
        <f t="shared" si="109"/>
        <v>39</v>
      </c>
      <c r="N457" s="50"/>
      <c r="O457" s="17" t="str">
        <f t="shared" si="112"/>
        <v/>
      </c>
      <c r="P457" s="18" t="str">
        <f t="shared" si="113"/>
        <v/>
      </c>
      <c r="Q457" s="17" t="str">
        <f>IF(P457&lt;&gt;"",VLOOKUP(P457,LISTAS!$F$6:$G$1106,2,0),"")</f>
        <v/>
      </c>
      <c r="R457" s="77" t="str">
        <f t="shared" si="114"/>
        <v/>
      </c>
      <c r="S457" s="18" t="str">
        <f t="shared" si="110"/>
        <v/>
      </c>
      <c r="T457" s="18" t="str">
        <f t="shared" si="111"/>
        <v/>
      </c>
    </row>
    <row r="458" spans="2:20" ht="18.75" customHeight="1" x14ac:dyDescent="0.25">
      <c r="B458" s="54"/>
      <c r="C458" s="16" t="str">
        <f>IF(B458="","",VLOOKUP(B458,LISTAS!$F$6:$G$1106,2,0))</f>
        <v/>
      </c>
      <c r="D458" s="76"/>
      <c r="E458" s="4"/>
      <c r="F458" s="90" t="str">
        <f t="shared" si="101"/>
        <v/>
      </c>
      <c r="G458" s="85" t="str">
        <f>IF(F458=LISTAS!$D$15,"",F458)</f>
        <v/>
      </c>
      <c r="H458" s="49" t="str">
        <f t="shared" si="105"/>
        <v/>
      </c>
      <c r="I458" s="49" t="str">
        <f t="shared" si="106"/>
        <v/>
      </c>
      <c r="J458" s="78" t="str">
        <f t="shared" si="102"/>
        <v/>
      </c>
      <c r="K458" s="78" t="str">
        <f t="shared" si="107"/>
        <v/>
      </c>
      <c r="L458" s="79" t="str">
        <f t="shared" si="108"/>
        <v/>
      </c>
      <c r="M458" s="50">
        <f t="shared" si="109"/>
        <v>40</v>
      </c>
      <c r="N458" s="50"/>
      <c r="O458" s="17" t="str">
        <f t="shared" si="112"/>
        <v/>
      </c>
      <c r="P458" s="18" t="str">
        <f t="shared" si="113"/>
        <v/>
      </c>
      <c r="Q458" s="17" t="str">
        <f>IF(P458&lt;&gt;"",VLOOKUP(P458,LISTAS!$F$6:$G$1106,2,0),"")</f>
        <v/>
      </c>
      <c r="R458" s="77" t="str">
        <f t="shared" si="114"/>
        <v/>
      </c>
      <c r="S458" s="18" t="str">
        <f t="shared" si="110"/>
        <v/>
      </c>
      <c r="T458" s="18" t="str">
        <f t="shared" si="111"/>
        <v/>
      </c>
    </row>
    <row r="459" spans="2:20" ht="18.75" customHeight="1" x14ac:dyDescent="0.25">
      <c r="B459" s="54"/>
      <c r="C459" s="16" t="str">
        <f>IF(B459="","",VLOOKUP(B459,LISTAS!$F$6:$G$1106,2,0))</f>
        <v/>
      </c>
      <c r="D459" s="76"/>
      <c r="E459" s="4"/>
      <c r="F459" s="90" t="str">
        <f t="shared" si="101"/>
        <v/>
      </c>
      <c r="G459" s="85" t="str">
        <f>IF(F459=LISTAS!$D$15,"",F459)</f>
        <v/>
      </c>
      <c r="H459" s="49" t="str">
        <f t="shared" si="105"/>
        <v/>
      </c>
      <c r="I459" s="49" t="str">
        <f t="shared" si="106"/>
        <v/>
      </c>
      <c r="J459" s="78" t="str">
        <f t="shared" si="102"/>
        <v/>
      </c>
      <c r="K459" s="78" t="str">
        <f t="shared" si="107"/>
        <v/>
      </c>
      <c r="L459" s="79" t="str">
        <f t="shared" si="108"/>
        <v/>
      </c>
      <c r="M459" s="50">
        <f t="shared" si="109"/>
        <v>41</v>
      </c>
      <c r="O459" s="17" t="str">
        <f t="shared" si="112"/>
        <v/>
      </c>
      <c r="P459" s="18" t="str">
        <f t="shared" si="113"/>
        <v/>
      </c>
      <c r="Q459" s="17" t="str">
        <f>IF(P459&lt;&gt;"",VLOOKUP(P459,LISTAS!$F$6:$G$1106,2,0),"")</f>
        <v/>
      </c>
      <c r="R459" s="77" t="str">
        <f t="shared" si="114"/>
        <v/>
      </c>
      <c r="S459" s="18" t="str">
        <f t="shared" si="110"/>
        <v/>
      </c>
      <c r="T459" s="18" t="str">
        <f t="shared" si="111"/>
        <v/>
      </c>
    </row>
    <row r="460" spans="2:20" ht="18.75" customHeight="1" x14ac:dyDescent="0.25">
      <c r="B460" s="54"/>
      <c r="C460" s="16" t="str">
        <f>IF(B460="","",VLOOKUP(B460,LISTAS!$F$6:$G$1106,2,0))</f>
        <v/>
      </c>
      <c r="D460" s="76"/>
      <c r="E460" s="4"/>
      <c r="F460" s="90" t="str">
        <f t="shared" si="101"/>
        <v/>
      </c>
      <c r="G460" s="85" t="str">
        <f>IF(F460=LISTAS!$D$15,"",F460)</f>
        <v/>
      </c>
      <c r="H460" s="49" t="str">
        <f t="shared" si="105"/>
        <v/>
      </c>
      <c r="I460" s="49" t="str">
        <f t="shared" si="106"/>
        <v/>
      </c>
      <c r="J460" s="78" t="str">
        <f t="shared" si="102"/>
        <v/>
      </c>
      <c r="K460" s="78" t="str">
        <f t="shared" si="107"/>
        <v/>
      </c>
      <c r="L460" s="79" t="str">
        <f t="shared" si="108"/>
        <v/>
      </c>
      <c r="M460" s="50">
        <f t="shared" si="109"/>
        <v>42</v>
      </c>
      <c r="O460" s="17" t="str">
        <f t="shared" si="112"/>
        <v/>
      </c>
      <c r="P460" s="18" t="str">
        <f t="shared" si="113"/>
        <v/>
      </c>
      <c r="Q460" s="17" t="str">
        <f>IF(P460&lt;&gt;"",VLOOKUP(P460,LISTAS!$F$6:$G$1106,2,0),"")</f>
        <v/>
      </c>
      <c r="R460" s="77" t="str">
        <f t="shared" si="114"/>
        <v/>
      </c>
      <c r="S460" s="18" t="str">
        <f t="shared" si="110"/>
        <v/>
      </c>
      <c r="T460" s="18" t="str">
        <f t="shared" si="111"/>
        <v/>
      </c>
    </row>
    <row r="461" spans="2:20" ht="18.75" customHeight="1" x14ac:dyDescent="0.25">
      <c r="B461" s="54"/>
      <c r="C461" s="16" t="str">
        <f>IF(B461="","",VLOOKUP(B461,LISTAS!$F$6:$G$1106,2,0))</f>
        <v/>
      </c>
      <c r="D461" s="76"/>
      <c r="E461" s="4"/>
      <c r="F461" s="90" t="str">
        <f t="shared" si="101"/>
        <v/>
      </c>
      <c r="G461" s="85" t="str">
        <f>IF(F461=LISTAS!$D$15,"",F461)</f>
        <v/>
      </c>
      <c r="H461" s="49" t="str">
        <f t="shared" si="105"/>
        <v/>
      </c>
      <c r="I461" s="49" t="str">
        <f t="shared" si="106"/>
        <v/>
      </c>
      <c r="J461" s="78" t="str">
        <f t="shared" si="102"/>
        <v/>
      </c>
      <c r="K461" s="78" t="str">
        <f t="shared" si="107"/>
        <v/>
      </c>
      <c r="L461" s="79" t="str">
        <f t="shared" si="108"/>
        <v/>
      </c>
      <c r="M461" s="50">
        <f t="shared" si="109"/>
        <v>43</v>
      </c>
      <c r="O461" s="17" t="str">
        <f t="shared" si="112"/>
        <v/>
      </c>
      <c r="P461" s="18" t="str">
        <f t="shared" si="113"/>
        <v/>
      </c>
      <c r="Q461" s="17" t="str">
        <f>IF(P461&lt;&gt;"",VLOOKUP(P461,LISTAS!$F$6:$G$1106,2,0),"")</f>
        <v/>
      </c>
      <c r="R461" s="77" t="str">
        <f t="shared" si="114"/>
        <v/>
      </c>
      <c r="S461" s="18" t="str">
        <f t="shared" si="110"/>
        <v/>
      </c>
      <c r="T461" s="18" t="str">
        <f t="shared" si="111"/>
        <v/>
      </c>
    </row>
    <row r="462" spans="2:20" ht="18.75" customHeight="1" x14ac:dyDescent="0.25">
      <c r="B462" s="54"/>
      <c r="C462" s="16" t="str">
        <f>IF(B462="","",VLOOKUP(B462,LISTAS!$F$6:$G$1106,2,0))</f>
        <v/>
      </c>
      <c r="D462" s="76"/>
      <c r="E462" s="4"/>
      <c r="F462" s="90" t="str">
        <f t="shared" si="101"/>
        <v/>
      </c>
      <c r="G462" s="85" t="str">
        <f>IF(F462=LISTAS!$D$15,"",F462)</f>
        <v/>
      </c>
      <c r="H462" s="49" t="str">
        <f t="shared" si="105"/>
        <v/>
      </c>
      <c r="I462" s="49" t="str">
        <f t="shared" si="106"/>
        <v/>
      </c>
      <c r="J462" s="78" t="str">
        <f t="shared" si="102"/>
        <v/>
      </c>
      <c r="K462" s="78" t="str">
        <f t="shared" si="107"/>
        <v/>
      </c>
      <c r="L462" s="79" t="str">
        <f t="shared" si="108"/>
        <v/>
      </c>
      <c r="M462" s="50">
        <f t="shared" si="109"/>
        <v>44</v>
      </c>
      <c r="O462" s="17" t="str">
        <f t="shared" si="112"/>
        <v/>
      </c>
      <c r="P462" s="18" t="str">
        <f t="shared" si="113"/>
        <v/>
      </c>
      <c r="Q462" s="17" t="str">
        <f>IF(P462&lt;&gt;"",VLOOKUP(P462,LISTAS!$F$6:$G$1106,2,0),"")</f>
        <v/>
      </c>
      <c r="R462" s="77" t="str">
        <f t="shared" si="114"/>
        <v/>
      </c>
      <c r="S462" s="18" t="str">
        <f t="shared" si="110"/>
        <v/>
      </c>
      <c r="T462" s="18" t="str">
        <f t="shared" si="111"/>
        <v/>
      </c>
    </row>
    <row r="463" spans="2:20" ht="18.75" customHeight="1" x14ac:dyDescent="0.25">
      <c r="B463" s="54"/>
      <c r="C463" s="16" t="str">
        <f>IF(B463="","",VLOOKUP(B463,LISTAS!$F$6:$G$1106,2,0))</f>
        <v/>
      </c>
      <c r="D463" s="76"/>
      <c r="E463" s="4"/>
      <c r="F463" s="90" t="str">
        <f t="shared" si="101"/>
        <v/>
      </c>
      <c r="G463" s="85" t="str">
        <f>IF(F463=LISTAS!$D$15,"",F463)</f>
        <v/>
      </c>
      <c r="H463" s="49" t="str">
        <f t="shared" si="105"/>
        <v/>
      </c>
      <c r="I463" s="49" t="str">
        <f t="shared" si="106"/>
        <v/>
      </c>
      <c r="J463" s="78" t="str">
        <f t="shared" si="102"/>
        <v/>
      </c>
      <c r="K463" s="78" t="str">
        <f t="shared" si="107"/>
        <v/>
      </c>
      <c r="L463" s="79" t="str">
        <f t="shared" si="108"/>
        <v/>
      </c>
      <c r="M463" s="50">
        <f t="shared" si="109"/>
        <v>45</v>
      </c>
      <c r="O463" s="17" t="str">
        <f t="shared" si="112"/>
        <v/>
      </c>
      <c r="P463" s="18" t="str">
        <f t="shared" si="113"/>
        <v/>
      </c>
      <c r="Q463" s="17" t="str">
        <f>IF(P463&lt;&gt;"",VLOOKUP(P463,LISTAS!$F$6:$G$1106,2,0),"")</f>
        <v/>
      </c>
      <c r="R463" s="77" t="str">
        <f t="shared" si="114"/>
        <v/>
      </c>
      <c r="S463" s="18" t="str">
        <f t="shared" si="110"/>
        <v/>
      </c>
      <c r="T463" s="18" t="str">
        <f t="shared" si="111"/>
        <v/>
      </c>
    </row>
    <row r="464" spans="2:20" ht="18.75" customHeight="1" x14ac:dyDescent="0.25">
      <c r="B464" s="54"/>
      <c r="C464" s="16" t="str">
        <f>IF(B464="","",VLOOKUP(B464,LISTAS!$F$6:$G$1106,2,0))</f>
        <v/>
      </c>
      <c r="D464" s="76"/>
      <c r="E464" s="4"/>
      <c r="F464" s="90" t="str">
        <f t="shared" si="101"/>
        <v/>
      </c>
      <c r="G464" s="85" t="str">
        <f>IF(F464=LISTAS!$D$15,"",F464)</f>
        <v/>
      </c>
      <c r="H464" s="49" t="str">
        <f t="shared" si="105"/>
        <v/>
      </c>
      <c r="I464" s="49" t="str">
        <f t="shared" si="106"/>
        <v/>
      </c>
      <c r="J464" s="78" t="str">
        <f t="shared" si="102"/>
        <v/>
      </c>
      <c r="K464" s="78" t="str">
        <f t="shared" si="107"/>
        <v/>
      </c>
      <c r="L464" s="79" t="str">
        <f t="shared" si="108"/>
        <v/>
      </c>
      <c r="M464" s="50">
        <f t="shared" si="109"/>
        <v>46</v>
      </c>
      <c r="O464" s="17" t="str">
        <f t="shared" si="112"/>
        <v/>
      </c>
      <c r="P464" s="18" t="str">
        <f t="shared" si="113"/>
        <v/>
      </c>
      <c r="Q464" s="17" t="str">
        <f>IF(P464&lt;&gt;"",VLOOKUP(P464,LISTAS!$F$6:$G$1106,2,0),"")</f>
        <v/>
      </c>
      <c r="R464" s="77" t="str">
        <f t="shared" si="114"/>
        <v/>
      </c>
      <c r="S464" s="18" t="str">
        <f t="shared" si="110"/>
        <v/>
      </c>
      <c r="T464" s="18" t="str">
        <f t="shared" si="111"/>
        <v/>
      </c>
    </row>
    <row r="465" spans="2:20" ht="18.75" customHeight="1" x14ac:dyDescent="0.25">
      <c r="B465" s="54"/>
      <c r="C465" s="16" t="str">
        <f>IF(B465="","",VLOOKUP(B465,LISTAS!$F$6:$G$1106,2,0))</f>
        <v/>
      </c>
      <c r="D465" s="76"/>
      <c r="E465" s="4"/>
      <c r="F465" s="90" t="str">
        <f t="shared" si="101"/>
        <v/>
      </c>
      <c r="G465" s="85" t="str">
        <f>IF(F465=LISTAS!$D$15,"",F465)</f>
        <v/>
      </c>
      <c r="H465" s="49" t="str">
        <f t="shared" si="105"/>
        <v/>
      </c>
      <c r="I465" s="49" t="str">
        <f t="shared" si="106"/>
        <v/>
      </c>
      <c r="J465" s="78" t="str">
        <f t="shared" si="102"/>
        <v/>
      </c>
      <c r="K465" s="78" t="str">
        <f t="shared" si="107"/>
        <v/>
      </c>
      <c r="L465" s="79" t="str">
        <f t="shared" si="108"/>
        <v/>
      </c>
      <c r="M465" s="50">
        <f t="shared" si="109"/>
        <v>47</v>
      </c>
      <c r="O465" s="17" t="str">
        <f t="shared" si="112"/>
        <v/>
      </c>
      <c r="P465" s="18" t="str">
        <f t="shared" si="113"/>
        <v/>
      </c>
      <c r="Q465" s="17" t="str">
        <f>IF(P465&lt;&gt;"",VLOOKUP(P465,LISTAS!$F$6:$G$1106,2,0),"")</f>
        <v/>
      </c>
      <c r="R465" s="77" t="str">
        <f t="shared" si="114"/>
        <v/>
      </c>
      <c r="S465" s="18" t="str">
        <f t="shared" si="110"/>
        <v/>
      </c>
      <c r="T465" s="18" t="str">
        <f t="shared" si="111"/>
        <v/>
      </c>
    </row>
    <row r="466" spans="2:20" ht="18.75" customHeight="1" x14ac:dyDescent="0.25">
      <c r="B466" s="54"/>
      <c r="C466" s="16" t="str">
        <f>IF(B466="","",VLOOKUP(B466,LISTAS!$F$6:$G$1106,2,0))</f>
        <v/>
      </c>
      <c r="D466" s="76"/>
      <c r="E466" s="4"/>
      <c r="F466" s="90" t="str">
        <f t="shared" si="101"/>
        <v/>
      </c>
      <c r="G466" s="85" t="str">
        <f>IF(F466=LISTAS!$D$15,"",F466)</f>
        <v/>
      </c>
      <c r="H466" s="49" t="str">
        <f t="shared" si="105"/>
        <v/>
      </c>
      <c r="I466" s="49" t="str">
        <f t="shared" si="106"/>
        <v/>
      </c>
      <c r="J466" s="78" t="str">
        <f t="shared" si="102"/>
        <v/>
      </c>
      <c r="K466" s="78" t="str">
        <f t="shared" si="107"/>
        <v/>
      </c>
      <c r="L466" s="79" t="str">
        <f t="shared" si="108"/>
        <v/>
      </c>
      <c r="M466" s="50">
        <f t="shared" si="109"/>
        <v>48</v>
      </c>
      <c r="O466" s="17" t="str">
        <f t="shared" si="112"/>
        <v/>
      </c>
      <c r="P466" s="18" t="str">
        <f t="shared" si="113"/>
        <v/>
      </c>
      <c r="Q466" s="17" t="str">
        <f>IF(P466&lt;&gt;"",VLOOKUP(P466,LISTAS!$F$6:$G$1106,2,0),"")</f>
        <v/>
      </c>
      <c r="R466" s="77" t="str">
        <f t="shared" si="114"/>
        <v/>
      </c>
      <c r="S466" s="18" t="str">
        <f t="shared" si="110"/>
        <v/>
      </c>
      <c r="T466" s="18" t="str">
        <f t="shared" si="111"/>
        <v/>
      </c>
    </row>
    <row r="467" spans="2:20" ht="18.75" customHeight="1" x14ac:dyDescent="0.25">
      <c r="B467" s="54"/>
      <c r="C467" s="16" t="str">
        <f>IF(B467="","",VLOOKUP(B467,LISTAS!$F$6:$G$1106,2,0))</f>
        <v/>
      </c>
      <c r="D467" s="76"/>
      <c r="E467" s="4"/>
      <c r="F467" s="90" t="str">
        <f t="shared" si="101"/>
        <v/>
      </c>
      <c r="G467" s="85" t="str">
        <f>IF(F467=LISTAS!$D$15,"",F467)</f>
        <v/>
      </c>
      <c r="H467" s="49" t="str">
        <f t="shared" si="105"/>
        <v/>
      </c>
      <c r="I467" s="49" t="str">
        <f t="shared" si="106"/>
        <v/>
      </c>
      <c r="J467" s="78" t="str">
        <f t="shared" si="102"/>
        <v/>
      </c>
      <c r="K467" s="78" t="str">
        <f t="shared" si="107"/>
        <v/>
      </c>
      <c r="L467" s="79" t="str">
        <f t="shared" si="108"/>
        <v/>
      </c>
      <c r="M467" s="50">
        <f t="shared" si="109"/>
        <v>49</v>
      </c>
      <c r="O467" s="17" t="str">
        <f t="shared" si="112"/>
        <v/>
      </c>
      <c r="P467" s="18" t="str">
        <f t="shared" si="113"/>
        <v/>
      </c>
      <c r="Q467" s="17" t="str">
        <f>IF(P467&lt;&gt;"",VLOOKUP(P467,LISTAS!$F$6:$G$1106,2,0),"")</f>
        <v/>
      </c>
      <c r="R467" s="77" t="str">
        <f t="shared" si="114"/>
        <v/>
      </c>
      <c r="S467" s="18" t="str">
        <f t="shared" si="110"/>
        <v/>
      </c>
      <c r="T467" s="18" t="str">
        <f t="shared" si="111"/>
        <v/>
      </c>
    </row>
    <row r="468" spans="2:20" ht="18.75" customHeight="1" x14ac:dyDescent="0.25">
      <c r="B468" s="54"/>
      <c r="C468" s="16" t="str">
        <f>IF(B468="","",VLOOKUP(B468,LISTAS!$F$6:$G$1106,2,0))</f>
        <v/>
      </c>
      <c r="D468" s="76"/>
      <c r="E468" s="4"/>
      <c r="F468" s="90" t="str">
        <f t="shared" si="101"/>
        <v/>
      </c>
      <c r="G468" s="85" t="str">
        <f>IF(F468=LISTAS!$D$15,"",F468)</f>
        <v/>
      </c>
      <c r="H468" s="49" t="str">
        <f t="shared" si="105"/>
        <v/>
      </c>
      <c r="I468" s="49" t="str">
        <f t="shared" si="106"/>
        <v/>
      </c>
      <c r="J468" s="78" t="str">
        <f t="shared" si="102"/>
        <v/>
      </c>
      <c r="K468" s="78" t="str">
        <f t="shared" si="107"/>
        <v/>
      </c>
      <c r="L468" s="79" t="str">
        <f t="shared" si="108"/>
        <v/>
      </c>
      <c r="M468" s="50">
        <f t="shared" si="109"/>
        <v>50</v>
      </c>
      <c r="O468" s="17" t="str">
        <f t="shared" si="112"/>
        <v/>
      </c>
      <c r="P468" s="18" t="str">
        <f t="shared" si="113"/>
        <v/>
      </c>
      <c r="Q468" s="17" t="str">
        <f>IF(P468&lt;&gt;"",VLOOKUP(P468,LISTAS!$F$6:$G$1106,2,0),"")</f>
        <v/>
      </c>
      <c r="R468" s="77" t="str">
        <f t="shared" si="114"/>
        <v/>
      </c>
      <c r="S468" s="18" t="str">
        <f t="shared" si="110"/>
        <v/>
      </c>
      <c r="T468" s="18" t="str">
        <f t="shared" si="111"/>
        <v/>
      </c>
    </row>
    <row r="469" spans="2:20" ht="18.75" customHeight="1" x14ac:dyDescent="0.25">
      <c r="B469" s="54"/>
      <c r="C469" s="16" t="str">
        <f>IF(B469="","",VLOOKUP(B469,LISTAS!$F$6:$G$1106,2,0))</f>
        <v/>
      </c>
      <c r="D469" s="76"/>
      <c r="E469" s="4"/>
      <c r="F469" s="90" t="str">
        <f t="shared" si="101"/>
        <v/>
      </c>
      <c r="G469" s="85" t="str">
        <f>IF(F469=LISTAS!$D$15,"",F469)</f>
        <v/>
      </c>
      <c r="H469" s="49" t="str">
        <f t="shared" si="105"/>
        <v/>
      </c>
      <c r="I469" s="49" t="str">
        <f t="shared" si="106"/>
        <v/>
      </c>
      <c r="J469" s="78" t="str">
        <f t="shared" si="102"/>
        <v/>
      </c>
      <c r="K469" s="78" t="str">
        <f t="shared" si="107"/>
        <v/>
      </c>
      <c r="L469" s="79" t="str">
        <f t="shared" si="108"/>
        <v/>
      </c>
      <c r="M469" s="50">
        <f t="shared" si="109"/>
        <v>51</v>
      </c>
      <c r="O469" s="17" t="str">
        <f t="shared" si="112"/>
        <v/>
      </c>
      <c r="P469" s="18" t="str">
        <f t="shared" si="113"/>
        <v/>
      </c>
      <c r="Q469" s="17" t="str">
        <f>IF(P469&lt;&gt;"",VLOOKUP(P469,LISTAS!$F$6:$G$1106,2,0),"")</f>
        <v/>
      </c>
      <c r="R469" s="77" t="str">
        <f t="shared" si="114"/>
        <v/>
      </c>
      <c r="S469" s="18" t="str">
        <f t="shared" si="110"/>
        <v/>
      </c>
      <c r="T469" s="18" t="str">
        <f t="shared" si="111"/>
        <v/>
      </c>
    </row>
    <row r="470" spans="2:20" ht="18.75" customHeight="1" x14ac:dyDescent="0.25">
      <c r="B470" s="54"/>
      <c r="C470" s="16" t="str">
        <f>IF(B470="","",VLOOKUP(B470,LISTAS!$F$6:$G$1106,2,0))</f>
        <v/>
      </c>
      <c r="D470" s="76"/>
      <c r="E470" s="4"/>
      <c r="F470" s="90" t="str">
        <f t="shared" si="101"/>
        <v/>
      </c>
      <c r="G470" s="85" t="str">
        <f>IF(F470=LISTAS!$D$15,"",F470)</f>
        <v/>
      </c>
      <c r="H470" s="49" t="str">
        <f t="shared" si="105"/>
        <v/>
      </c>
      <c r="I470" s="49" t="str">
        <f t="shared" si="106"/>
        <v/>
      </c>
      <c r="J470" s="78" t="str">
        <f t="shared" si="102"/>
        <v/>
      </c>
      <c r="K470" s="78" t="str">
        <f t="shared" si="107"/>
        <v/>
      </c>
      <c r="L470" s="79" t="str">
        <f t="shared" si="108"/>
        <v/>
      </c>
      <c r="M470" s="50">
        <f t="shared" si="109"/>
        <v>52</v>
      </c>
      <c r="O470" s="17" t="str">
        <f t="shared" si="112"/>
        <v/>
      </c>
      <c r="P470" s="18" t="str">
        <f t="shared" si="113"/>
        <v/>
      </c>
      <c r="Q470" s="17" t="str">
        <f>IF(P470&lt;&gt;"",VLOOKUP(P470,LISTAS!$F$6:$G$1106,2,0),"")</f>
        <v/>
      </c>
      <c r="R470" s="77" t="str">
        <f t="shared" si="114"/>
        <v/>
      </c>
      <c r="S470" s="18" t="str">
        <f t="shared" si="110"/>
        <v/>
      </c>
      <c r="T470" s="18" t="str">
        <f t="shared" si="111"/>
        <v/>
      </c>
    </row>
    <row r="471" spans="2:20" ht="18.75" customHeight="1" x14ac:dyDescent="0.25">
      <c r="B471" s="54"/>
      <c r="C471" s="16" t="str">
        <f>IF(B471="","",VLOOKUP(B471,LISTAS!$F$6:$G$1106,2,0))</f>
        <v/>
      </c>
      <c r="D471" s="76"/>
      <c r="E471" s="4"/>
      <c r="F471" s="90" t="str">
        <f t="shared" si="101"/>
        <v/>
      </c>
      <c r="G471" s="85" t="str">
        <f>IF(F471=LISTAS!$D$15,"",F471)</f>
        <v/>
      </c>
      <c r="H471" s="49" t="str">
        <f t="shared" si="105"/>
        <v/>
      </c>
      <c r="I471" s="49" t="str">
        <f t="shared" si="106"/>
        <v/>
      </c>
      <c r="J471" s="78" t="str">
        <f t="shared" si="102"/>
        <v/>
      </c>
      <c r="K471" s="78" t="str">
        <f t="shared" si="107"/>
        <v/>
      </c>
      <c r="L471" s="79" t="str">
        <f t="shared" si="108"/>
        <v/>
      </c>
      <c r="M471" s="50">
        <f t="shared" si="109"/>
        <v>53</v>
      </c>
      <c r="O471" s="17" t="str">
        <f t="shared" si="112"/>
        <v/>
      </c>
      <c r="P471" s="18" t="str">
        <f t="shared" si="113"/>
        <v/>
      </c>
      <c r="Q471" s="17" t="str">
        <f>IF(P471&lt;&gt;"",VLOOKUP(P471,LISTAS!$F$6:$G$1106,2,0),"")</f>
        <v/>
      </c>
      <c r="R471" s="77" t="str">
        <f t="shared" si="114"/>
        <v/>
      </c>
      <c r="S471" s="18" t="str">
        <f t="shared" si="110"/>
        <v/>
      </c>
      <c r="T471" s="18" t="str">
        <f t="shared" si="111"/>
        <v/>
      </c>
    </row>
    <row r="472" spans="2:20" ht="18.75" customHeight="1" x14ac:dyDescent="0.25">
      <c r="B472" s="54"/>
      <c r="C472" s="16" t="str">
        <f>IF(B472="","",VLOOKUP(B472,LISTAS!$F$6:$G$1106,2,0))</f>
        <v/>
      </c>
      <c r="D472" s="76"/>
      <c r="E472" s="4"/>
      <c r="F472" s="90" t="str">
        <f t="shared" si="101"/>
        <v/>
      </c>
      <c r="G472" s="85" t="str">
        <f>IF(F472=LISTAS!$D$15,"",F472)</f>
        <v/>
      </c>
      <c r="H472" s="49" t="str">
        <f t="shared" si="105"/>
        <v/>
      </c>
      <c r="I472" s="49" t="str">
        <f t="shared" si="106"/>
        <v/>
      </c>
      <c r="J472" s="78" t="str">
        <f t="shared" si="102"/>
        <v/>
      </c>
      <c r="K472" s="78" t="str">
        <f t="shared" si="107"/>
        <v/>
      </c>
      <c r="L472" s="79" t="str">
        <f t="shared" si="108"/>
        <v/>
      </c>
      <c r="M472" s="50">
        <f t="shared" si="109"/>
        <v>54</v>
      </c>
      <c r="O472" s="17" t="str">
        <f t="shared" si="112"/>
        <v/>
      </c>
      <c r="P472" s="18" t="str">
        <f t="shared" si="113"/>
        <v/>
      </c>
      <c r="Q472" s="17" t="str">
        <f>IF(P472&lt;&gt;"",VLOOKUP(P472,LISTAS!$F$6:$G$1106,2,0),"")</f>
        <v/>
      </c>
      <c r="R472" s="77" t="str">
        <f t="shared" si="114"/>
        <v/>
      </c>
      <c r="S472" s="18" t="str">
        <f t="shared" si="110"/>
        <v/>
      </c>
      <c r="T472" s="18" t="str">
        <f t="shared" si="111"/>
        <v/>
      </c>
    </row>
    <row r="473" spans="2:20" ht="18.75" customHeight="1" x14ac:dyDescent="0.25">
      <c r="B473" s="54"/>
      <c r="C473" s="16" t="str">
        <f>IF(B473="","",VLOOKUP(B473,LISTAS!$F$6:$G$1106,2,0))</f>
        <v/>
      </c>
      <c r="D473" s="76"/>
      <c r="E473" s="4"/>
      <c r="F473" s="90" t="str">
        <f t="shared" si="101"/>
        <v/>
      </c>
      <c r="G473" s="85" t="str">
        <f>IF(F473=LISTAS!$D$15,"",F473)</f>
        <v/>
      </c>
      <c r="H473" s="49" t="str">
        <f t="shared" si="105"/>
        <v/>
      </c>
      <c r="I473" s="49" t="str">
        <f t="shared" si="106"/>
        <v/>
      </c>
      <c r="J473" s="78" t="str">
        <f t="shared" si="102"/>
        <v/>
      </c>
      <c r="K473" s="78" t="str">
        <f t="shared" si="107"/>
        <v/>
      </c>
      <c r="L473" s="79" t="str">
        <f t="shared" si="108"/>
        <v/>
      </c>
      <c r="M473" s="50">
        <f t="shared" si="109"/>
        <v>55</v>
      </c>
      <c r="O473" s="17" t="str">
        <f t="shared" si="112"/>
        <v/>
      </c>
      <c r="P473" s="18" t="str">
        <f t="shared" si="113"/>
        <v/>
      </c>
      <c r="Q473" s="17" t="str">
        <f>IF(P473&lt;&gt;"",VLOOKUP(P473,LISTAS!$F$6:$G$1106,2,0),"")</f>
        <v/>
      </c>
      <c r="R473" s="77" t="str">
        <f t="shared" si="114"/>
        <v/>
      </c>
      <c r="S473" s="18" t="str">
        <f t="shared" si="110"/>
        <v/>
      </c>
      <c r="T473" s="18" t="str">
        <f t="shared" si="111"/>
        <v/>
      </c>
    </row>
    <row r="474" spans="2:20" ht="18.75" customHeight="1" x14ac:dyDescent="0.25">
      <c r="B474" s="54"/>
      <c r="C474" s="16" t="str">
        <f>IF(B474="","",VLOOKUP(B474,LISTAS!$F$6:$G$1106,2,0))</f>
        <v/>
      </c>
      <c r="D474" s="76"/>
      <c r="E474" s="4"/>
      <c r="F474" s="90" t="str">
        <f t="shared" si="101"/>
        <v/>
      </c>
      <c r="G474" s="85" t="str">
        <f>IF(F474=LISTAS!$D$15,"",F474)</f>
        <v/>
      </c>
      <c r="H474" s="49" t="str">
        <f t="shared" si="105"/>
        <v/>
      </c>
      <c r="I474" s="49" t="str">
        <f t="shared" si="106"/>
        <v/>
      </c>
      <c r="J474" s="78" t="str">
        <f t="shared" si="102"/>
        <v/>
      </c>
      <c r="K474" s="78" t="str">
        <f t="shared" si="107"/>
        <v/>
      </c>
      <c r="L474" s="79" t="str">
        <f t="shared" si="108"/>
        <v/>
      </c>
      <c r="M474" s="50">
        <f t="shared" si="109"/>
        <v>56</v>
      </c>
      <c r="O474" s="17" t="str">
        <f t="shared" si="112"/>
        <v/>
      </c>
      <c r="P474" s="18" t="str">
        <f t="shared" si="113"/>
        <v/>
      </c>
      <c r="Q474" s="17" t="str">
        <f>IF(P474&lt;&gt;"",VLOOKUP(P474,LISTAS!$F$6:$G$1106,2,0),"")</f>
        <v/>
      </c>
      <c r="R474" s="77" t="str">
        <f t="shared" si="114"/>
        <v/>
      </c>
      <c r="S474" s="18" t="str">
        <f t="shared" si="110"/>
        <v/>
      </c>
      <c r="T474" s="18" t="str">
        <f t="shared" si="111"/>
        <v/>
      </c>
    </row>
    <row r="475" spans="2:20" ht="18.75" customHeight="1" x14ac:dyDescent="0.25">
      <c r="B475" s="54"/>
      <c r="C475" s="16" t="str">
        <f>IF(B475="","",VLOOKUP(B475,LISTAS!$F$6:$G$1106,2,0))</f>
        <v/>
      </c>
      <c r="D475" s="76"/>
      <c r="E475" s="4"/>
      <c r="F475" s="90" t="str">
        <f t="shared" si="101"/>
        <v/>
      </c>
      <c r="G475" s="85" t="str">
        <f>IF(F475=LISTAS!$D$15,"",F475)</f>
        <v/>
      </c>
      <c r="H475" s="49" t="str">
        <f t="shared" si="105"/>
        <v/>
      </c>
      <c r="I475" s="49" t="str">
        <f t="shared" si="106"/>
        <v/>
      </c>
      <c r="J475" s="78" t="str">
        <f t="shared" si="102"/>
        <v/>
      </c>
      <c r="K475" s="78" t="str">
        <f t="shared" si="107"/>
        <v/>
      </c>
      <c r="L475" s="79" t="str">
        <f t="shared" si="108"/>
        <v/>
      </c>
      <c r="M475" s="50">
        <f t="shared" si="109"/>
        <v>57</v>
      </c>
      <c r="O475" s="17" t="str">
        <f t="shared" si="112"/>
        <v/>
      </c>
      <c r="P475" s="18" t="str">
        <f t="shared" si="113"/>
        <v/>
      </c>
      <c r="Q475" s="17" t="str">
        <f>IF(P475&lt;&gt;"",VLOOKUP(P475,LISTAS!$F$6:$G$1106,2,0),"")</f>
        <v/>
      </c>
      <c r="R475" s="77" t="str">
        <f t="shared" si="114"/>
        <v/>
      </c>
      <c r="S475" s="18" t="str">
        <f t="shared" si="110"/>
        <v/>
      </c>
      <c r="T475" s="18" t="str">
        <f t="shared" si="111"/>
        <v/>
      </c>
    </row>
    <row r="476" spans="2:20" ht="18.75" customHeight="1" x14ac:dyDescent="0.25">
      <c r="B476" s="54"/>
      <c r="C476" s="16" t="str">
        <f>IF(B476="","",VLOOKUP(B476,LISTAS!$F$6:$G$1106,2,0))</f>
        <v/>
      </c>
      <c r="D476" s="76"/>
      <c r="E476" s="4"/>
      <c r="F476" s="90" t="str">
        <f t="shared" si="101"/>
        <v/>
      </c>
      <c r="G476" s="85" t="str">
        <f>IF(F476=LISTAS!$D$15,"",F476)</f>
        <v/>
      </c>
      <c r="H476" s="49" t="str">
        <f t="shared" si="105"/>
        <v/>
      </c>
      <c r="I476" s="49" t="str">
        <f t="shared" si="106"/>
        <v/>
      </c>
      <c r="J476" s="78" t="str">
        <f t="shared" si="102"/>
        <v/>
      </c>
      <c r="K476" s="78" t="str">
        <f t="shared" si="107"/>
        <v/>
      </c>
      <c r="L476" s="79" t="str">
        <f t="shared" si="108"/>
        <v/>
      </c>
      <c r="M476" s="50">
        <f t="shared" si="109"/>
        <v>58</v>
      </c>
      <c r="O476" s="17" t="str">
        <f t="shared" si="112"/>
        <v/>
      </c>
      <c r="P476" s="18" t="str">
        <f t="shared" si="113"/>
        <v/>
      </c>
      <c r="Q476" s="17" t="str">
        <f>IF(P476&lt;&gt;"",VLOOKUP(P476,LISTAS!$F$6:$G$1106,2,0),"")</f>
        <v/>
      </c>
      <c r="R476" s="77" t="str">
        <f t="shared" si="114"/>
        <v/>
      </c>
      <c r="S476" s="18" t="str">
        <f t="shared" si="110"/>
        <v/>
      </c>
      <c r="T476" s="18" t="str">
        <f t="shared" si="111"/>
        <v/>
      </c>
    </row>
    <row r="477" spans="2:20" ht="18.75" customHeight="1" x14ac:dyDescent="0.25">
      <c r="B477" s="54"/>
      <c r="C477" s="16" t="str">
        <f>IF(B477="","",VLOOKUP(B477,LISTAS!$F$6:$G$1106,2,0))</f>
        <v/>
      </c>
      <c r="D477" s="76"/>
      <c r="E477" s="4"/>
      <c r="F477" s="90" t="str">
        <f t="shared" si="101"/>
        <v/>
      </c>
      <c r="G477" s="85" t="str">
        <f>IF(F477=LISTAS!$D$15,"",F477)</f>
        <v/>
      </c>
      <c r="H477" s="49" t="str">
        <f t="shared" si="105"/>
        <v/>
      </c>
      <c r="I477" s="49" t="str">
        <f t="shared" si="106"/>
        <v/>
      </c>
      <c r="J477" s="78" t="str">
        <f t="shared" si="102"/>
        <v/>
      </c>
      <c r="K477" s="78" t="str">
        <f t="shared" si="107"/>
        <v/>
      </c>
      <c r="L477" s="79" t="str">
        <f t="shared" si="108"/>
        <v/>
      </c>
      <c r="M477" s="50">
        <f t="shared" si="109"/>
        <v>59</v>
      </c>
      <c r="O477" s="17" t="str">
        <f t="shared" si="112"/>
        <v/>
      </c>
      <c r="P477" s="18" t="str">
        <f t="shared" si="113"/>
        <v/>
      </c>
      <c r="Q477" s="17" t="str">
        <f>IF(P477&lt;&gt;"",VLOOKUP(P477,LISTAS!$F$6:$G$1106,2,0),"")</f>
        <v/>
      </c>
      <c r="R477" s="77" t="str">
        <f t="shared" si="114"/>
        <v/>
      </c>
      <c r="S477" s="18" t="str">
        <f t="shared" si="110"/>
        <v/>
      </c>
      <c r="T477" s="18" t="str">
        <f t="shared" si="111"/>
        <v/>
      </c>
    </row>
    <row r="478" spans="2:20" ht="18.75" customHeight="1" x14ac:dyDescent="0.25">
      <c r="B478" s="54"/>
      <c r="C478" s="16" t="str">
        <f>IF(B478="","",VLOOKUP(B478,LISTAS!$F$6:$G$1106,2,0))</f>
        <v/>
      </c>
      <c r="D478" s="76"/>
      <c r="E478" s="4"/>
      <c r="F478" s="90" t="str">
        <f t="shared" si="101"/>
        <v/>
      </c>
      <c r="G478" s="85" t="str">
        <f>IF(F478=LISTAS!$D$15,"",F478)</f>
        <v/>
      </c>
      <c r="H478" s="49" t="str">
        <f t="shared" si="105"/>
        <v/>
      </c>
      <c r="I478" s="49" t="str">
        <f t="shared" si="106"/>
        <v/>
      </c>
      <c r="J478" s="78" t="str">
        <f t="shared" si="102"/>
        <v/>
      </c>
      <c r="K478" s="78" t="str">
        <f t="shared" si="107"/>
        <v/>
      </c>
      <c r="L478" s="79" t="str">
        <f t="shared" si="108"/>
        <v/>
      </c>
      <c r="M478" s="50">
        <f t="shared" si="109"/>
        <v>60</v>
      </c>
      <c r="O478" s="17" t="str">
        <f t="shared" si="112"/>
        <v/>
      </c>
      <c r="P478" s="18" t="str">
        <f t="shared" si="113"/>
        <v/>
      </c>
      <c r="Q478" s="17" t="str">
        <f>IF(P478&lt;&gt;"",VLOOKUP(P478,LISTAS!$F$6:$G$1106,2,0),"")</f>
        <v/>
      </c>
      <c r="R478" s="77" t="str">
        <f t="shared" si="114"/>
        <v/>
      </c>
      <c r="S478" s="18" t="str">
        <f t="shared" si="110"/>
        <v/>
      </c>
      <c r="T478" s="18" t="str">
        <f t="shared" si="111"/>
        <v/>
      </c>
    </row>
    <row r="479" spans="2:20" ht="18.75" customHeight="1" x14ac:dyDescent="0.25">
      <c r="B479" s="54"/>
      <c r="C479" s="16" t="str">
        <f>IF(B479="","",VLOOKUP(B479,LISTAS!$F$6:$G$1106,2,0))</f>
        <v/>
      </c>
      <c r="D479" s="76"/>
      <c r="E479" s="4"/>
      <c r="F479" s="90" t="str">
        <f t="shared" si="101"/>
        <v/>
      </c>
      <c r="G479" s="85" t="str">
        <f>IF(F479=LISTAS!$D$15,"",F479)</f>
        <v/>
      </c>
      <c r="H479" s="49" t="str">
        <f t="shared" si="105"/>
        <v/>
      </c>
      <c r="I479" s="49" t="str">
        <f t="shared" si="106"/>
        <v/>
      </c>
      <c r="J479" s="78" t="str">
        <f t="shared" si="102"/>
        <v/>
      </c>
      <c r="K479" s="78" t="str">
        <f t="shared" si="107"/>
        <v/>
      </c>
      <c r="L479" s="79" t="str">
        <f t="shared" si="108"/>
        <v/>
      </c>
      <c r="M479" s="50">
        <f t="shared" si="109"/>
        <v>61</v>
      </c>
      <c r="O479" s="17" t="str">
        <f t="shared" si="112"/>
        <v/>
      </c>
      <c r="P479" s="18" t="str">
        <f t="shared" si="113"/>
        <v/>
      </c>
      <c r="Q479" s="17" t="str">
        <f>IF(P479&lt;&gt;"",VLOOKUP(P479,LISTAS!$F$6:$G$1106,2,0),"")</f>
        <v/>
      </c>
      <c r="R479" s="77" t="str">
        <f t="shared" si="114"/>
        <v/>
      </c>
      <c r="S479" s="18" t="str">
        <f t="shared" si="110"/>
        <v/>
      </c>
      <c r="T479" s="18" t="str">
        <f t="shared" si="111"/>
        <v/>
      </c>
    </row>
    <row r="480" spans="2:20" ht="18.75" customHeight="1" x14ac:dyDescent="0.25">
      <c r="B480" s="54"/>
      <c r="C480" s="16" t="str">
        <f>IF(B480="","",VLOOKUP(B480,LISTAS!$F$6:$G$1106,2,0))</f>
        <v/>
      </c>
      <c r="D480" s="76"/>
      <c r="E480" s="4"/>
      <c r="F480" s="90" t="str">
        <f t="shared" si="101"/>
        <v/>
      </c>
      <c r="G480" s="85" t="str">
        <f>IF(F480=LISTAS!$D$15,"",F480)</f>
        <v/>
      </c>
      <c r="H480" s="49" t="str">
        <f t="shared" si="105"/>
        <v/>
      </c>
      <c r="I480" s="49" t="str">
        <f t="shared" si="106"/>
        <v/>
      </c>
      <c r="J480" s="78" t="str">
        <f t="shared" si="102"/>
        <v/>
      </c>
      <c r="K480" s="78" t="str">
        <f t="shared" si="107"/>
        <v/>
      </c>
      <c r="L480" s="79" t="str">
        <f t="shared" si="108"/>
        <v/>
      </c>
      <c r="M480" s="50">
        <f t="shared" si="109"/>
        <v>62</v>
      </c>
      <c r="O480" s="17" t="str">
        <f t="shared" si="112"/>
        <v/>
      </c>
      <c r="P480" s="18" t="str">
        <f t="shared" si="113"/>
        <v/>
      </c>
      <c r="Q480" s="17" t="str">
        <f>IF(P480&lt;&gt;"",VLOOKUP(P480,LISTAS!$F$6:$G$1106,2,0),"")</f>
        <v/>
      </c>
      <c r="R480" s="77" t="str">
        <f t="shared" si="114"/>
        <v/>
      </c>
      <c r="S480" s="18" t="str">
        <f t="shared" si="110"/>
        <v/>
      </c>
      <c r="T480" s="18" t="str">
        <f t="shared" si="111"/>
        <v/>
      </c>
    </row>
    <row r="481" spans="2:20" ht="18.75" customHeight="1" x14ac:dyDescent="0.25">
      <c r="B481" s="54"/>
      <c r="C481" s="16" t="str">
        <f>IF(B481="","",VLOOKUP(B481,LISTAS!$F$6:$G$1106,2,0))</f>
        <v/>
      </c>
      <c r="D481" s="76"/>
      <c r="E481" s="4"/>
      <c r="F481" s="90" t="str">
        <f t="shared" si="101"/>
        <v/>
      </c>
      <c r="G481" s="85" t="str">
        <f>IF(F481=LISTAS!$D$15,"",F481)</f>
        <v/>
      </c>
      <c r="H481" s="49" t="str">
        <f t="shared" si="105"/>
        <v/>
      </c>
      <c r="I481" s="49" t="str">
        <f t="shared" si="106"/>
        <v/>
      </c>
      <c r="J481" s="78" t="str">
        <f t="shared" si="102"/>
        <v/>
      </c>
      <c r="K481" s="78" t="str">
        <f t="shared" si="107"/>
        <v/>
      </c>
      <c r="L481" s="79" t="str">
        <f t="shared" si="108"/>
        <v/>
      </c>
      <c r="M481" s="50">
        <f t="shared" si="109"/>
        <v>63</v>
      </c>
      <c r="O481" s="17" t="str">
        <f t="shared" si="112"/>
        <v/>
      </c>
      <c r="P481" s="18" t="str">
        <f t="shared" si="113"/>
        <v/>
      </c>
      <c r="Q481" s="17" t="str">
        <f>IF(P481&lt;&gt;"",VLOOKUP(P481,LISTAS!$F$6:$G$1106,2,0),"")</f>
        <v/>
      </c>
      <c r="R481" s="77" t="str">
        <f t="shared" si="114"/>
        <v/>
      </c>
      <c r="S481" s="18" t="str">
        <f t="shared" si="110"/>
        <v/>
      </c>
      <c r="T481" s="18" t="str">
        <f t="shared" si="111"/>
        <v/>
      </c>
    </row>
    <row r="482" spans="2:20" ht="18.75" customHeight="1" x14ac:dyDescent="0.25">
      <c r="B482" s="54"/>
      <c r="C482" s="16" t="str">
        <f>IF(B482="","",VLOOKUP(B482,LISTAS!$F$6:$G$1106,2,0))</f>
        <v/>
      </c>
      <c r="D482" s="76"/>
      <c r="E482" s="4"/>
      <c r="F482" s="90" t="str">
        <f t="shared" si="101"/>
        <v/>
      </c>
      <c r="G482" s="85" t="str">
        <f>IF(F482=LISTAS!$D$15,"",F482)</f>
        <v/>
      </c>
      <c r="H482" s="49" t="str">
        <f t="shared" si="105"/>
        <v/>
      </c>
      <c r="I482" s="49" t="str">
        <f t="shared" si="106"/>
        <v/>
      </c>
      <c r="J482" s="78" t="str">
        <f t="shared" si="102"/>
        <v/>
      </c>
      <c r="K482" s="78" t="str">
        <f t="shared" si="107"/>
        <v/>
      </c>
      <c r="L482" s="79" t="str">
        <f t="shared" si="108"/>
        <v/>
      </c>
      <c r="M482" s="50">
        <f t="shared" si="109"/>
        <v>64</v>
      </c>
      <c r="O482" s="17" t="str">
        <f t="shared" si="112"/>
        <v/>
      </c>
      <c r="P482" s="18" t="str">
        <f t="shared" si="113"/>
        <v/>
      </c>
      <c r="Q482" s="17" t="str">
        <f>IF(P482&lt;&gt;"",VLOOKUP(P482,LISTAS!$F$6:$G$1106,2,0),"")</f>
        <v/>
      </c>
      <c r="R482" s="77" t="str">
        <f t="shared" si="114"/>
        <v/>
      </c>
      <c r="S482" s="18" t="str">
        <f t="shared" si="110"/>
        <v/>
      </c>
      <c r="T482" s="18" t="str">
        <f t="shared" si="111"/>
        <v/>
      </c>
    </row>
    <row r="483" spans="2:20" ht="18.75" customHeight="1" x14ac:dyDescent="0.25">
      <c r="B483" s="54"/>
      <c r="C483" s="16" t="str">
        <f>IF(B483="","",VLOOKUP(B483,LISTAS!$F$6:$G$1106,2,0))</f>
        <v/>
      </c>
      <c r="D483" s="76"/>
      <c r="E483" s="4"/>
      <c r="F483" s="90" t="str">
        <f t="shared" ref="F483:F546" si="115">IF(D483="","",D483+(ROW(D483)/1000))</f>
        <v/>
      </c>
      <c r="G483" s="85" t="str">
        <f>IF(F483=LISTAS!$D$15,"",F483)</f>
        <v/>
      </c>
      <c r="H483" s="49" t="str">
        <f t="shared" si="105"/>
        <v/>
      </c>
      <c r="I483" s="49" t="str">
        <f t="shared" si="106"/>
        <v/>
      </c>
      <c r="J483" s="78" t="str">
        <f t="shared" ref="J483:J581" si="116">IF($K483="","",D483)</f>
        <v/>
      </c>
      <c r="K483" s="78" t="str">
        <f t="shared" si="107"/>
        <v/>
      </c>
      <c r="L483" s="79" t="str">
        <f t="shared" si="108"/>
        <v/>
      </c>
      <c r="M483" s="50">
        <f t="shared" si="109"/>
        <v>65</v>
      </c>
      <c r="O483" s="17" t="str">
        <f t="shared" si="112"/>
        <v/>
      </c>
      <c r="P483" s="18" t="str">
        <f t="shared" ref="P483:P514" si="117">IF(K483="","",VLOOKUP(L483,$G$419:$J$618,2,0))</f>
        <v/>
      </c>
      <c r="Q483" s="17" t="str">
        <f>IF(P483&lt;&gt;"",VLOOKUP(P483,LISTAS!$F$6:$G$1106,2,0),"")</f>
        <v/>
      </c>
      <c r="R483" s="77" t="str">
        <f t="shared" ref="R483:R514" si="118">IF(K483="","",VLOOKUP(L483,$G$419:$J$618,4,0))</f>
        <v/>
      </c>
      <c r="S483" s="18" t="str">
        <f t="shared" si="110"/>
        <v/>
      </c>
      <c r="T483" s="18" t="str">
        <f t="shared" si="111"/>
        <v/>
      </c>
    </row>
    <row r="484" spans="2:20" ht="18.75" customHeight="1" x14ac:dyDescent="0.25">
      <c r="B484" s="54"/>
      <c r="C484" s="16" t="str">
        <f>IF(B484="","",VLOOKUP(B484,LISTAS!$F$6:$G$1106,2,0))</f>
        <v/>
      </c>
      <c r="D484" s="76"/>
      <c r="E484" s="4"/>
      <c r="F484" s="90" t="str">
        <f t="shared" si="115"/>
        <v/>
      </c>
      <c r="G484" s="85" t="str">
        <f>IF(F484=LISTAS!$D$15,"",F484)</f>
        <v/>
      </c>
      <c r="H484" s="49" t="str">
        <f t="shared" ref="H484:H517" si="119">IF($K484="","",IF(B484="","",B484))</f>
        <v/>
      </c>
      <c r="I484" s="49" t="str">
        <f t="shared" ref="I484:I517" si="120">IF($K484="","",IF(C484="","",C484))</f>
        <v/>
      </c>
      <c r="J484" s="78" t="str">
        <f t="shared" si="116"/>
        <v/>
      </c>
      <c r="K484" s="78" t="str">
        <f t="shared" ref="K484:K517" si="121">G484</f>
        <v/>
      </c>
      <c r="L484" s="79" t="str">
        <f t="shared" ref="L484:L547" si="122">IF(K484="","",LARGE($G$419:$G$618,M484))</f>
        <v/>
      </c>
      <c r="M484" s="50">
        <f t="shared" ref="M484:M547" si="123">IF(F483="FALTA",M483,M483+1)</f>
        <v>66</v>
      </c>
      <c r="O484" s="17" t="str">
        <f t="shared" ref="O484:O547" si="124">IF(R484&lt;&gt;"",_xlfn.RANK.EQ(R484,$R$419:$R$618,1),"")</f>
        <v/>
      </c>
      <c r="P484" s="18" t="str">
        <f t="shared" si="117"/>
        <v/>
      </c>
      <c r="Q484" s="17" t="str">
        <f>IF(P484&lt;&gt;"",VLOOKUP(P484,LISTAS!$F$6:$G$1106,2,0),"")</f>
        <v/>
      </c>
      <c r="R484" s="77" t="str">
        <f t="shared" si="118"/>
        <v/>
      </c>
      <c r="S484" s="18" t="str">
        <f t="shared" ref="S484:S618" si="125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26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16" t="str">
        <f>IF(B485="","",VLOOKUP(B485,LISTAS!$F$6:$G$1106,2,0))</f>
        <v/>
      </c>
      <c r="D485" s="76"/>
      <c r="E485" s="4"/>
      <c r="F485" s="90" t="str">
        <f t="shared" si="115"/>
        <v/>
      </c>
      <c r="G485" s="85" t="str">
        <f>IF(F485=LISTAS!$D$15,"",F485)</f>
        <v/>
      </c>
      <c r="H485" s="49" t="str">
        <f t="shared" si="119"/>
        <v/>
      </c>
      <c r="I485" s="49" t="str">
        <f t="shared" si="120"/>
        <v/>
      </c>
      <c r="J485" s="78" t="str">
        <f t="shared" si="116"/>
        <v/>
      </c>
      <c r="K485" s="78" t="str">
        <f t="shared" si="121"/>
        <v/>
      </c>
      <c r="L485" s="79" t="str">
        <f t="shared" si="122"/>
        <v/>
      </c>
      <c r="M485" s="50">
        <f t="shared" si="123"/>
        <v>67</v>
      </c>
      <c r="O485" s="17" t="str">
        <f t="shared" si="124"/>
        <v/>
      </c>
      <c r="P485" s="18" t="str">
        <f t="shared" si="117"/>
        <v/>
      </c>
      <c r="Q485" s="17" t="str">
        <f>IF(P485&lt;&gt;"",VLOOKUP(P485,LISTAS!$F$6:$G$1106,2,0),"")</f>
        <v/>
      </c>
      <c r="R485" s="77" t="str">
        <f t="shared" si="118"/>
        <v/>
      </c>
      <c r="S485" s="18" t="str">
        <f t="shared" si="125"/>
        <v/>
      </c>
      <c r="T485" s="18" t="str">
        <f t="shared" si="126"/>
        <v/>
      </c>
    </row>
    <row r="486" spans="2:20" ht="18.75" customHeight="1" x14ac:dyDescent="0.25">
      <c r="B486" s="54"/>
      <c r="C486" s="16" t="str">
        <f>IF(B486="","",VLOOKUP(B486,LISTAS!$F$6:$G$1106,2,0))</f>
        <v/>
      </c>
      <c r="D486" s="76"/>
      <c r="E486" s="4"/>
      <c r="F486" s="90" t="str">
        <f t="shared" si="115"/>
        <v/>
      </c>
      <c r="G486" s="85" t="str">
        <f>IF(F486=LISTAS!$D$15,"",F486)</f>
        <v/>
      </c>
      <c r="H486" s="49" t="str">
        <f t="shared" si="119"/>
        <v/>
      </c>
      <c r="I486" s="49" t="str">
        <f t="shared" si="120"/>
        <v/>
      </c>
      <c r="J486" s="78" t="str">
        <f t="shared" si="116"/>
        <v/>
      </c>
      <c r="K486" s="78" t="str">
        <f t="shared" si="121"/>
        <v/>
      </c>
      <c r="L486" s="79" t="str">
        <f t="shared" si="122"/>
        <v/>
      </c>
      <c r="M486" s="50">
        <f t="shared" si="123"/>
        <v>68</v>
      </c>
      <c r="O486" s="17" t="str">
        <f t="shared" si="124"/>
        <v/>
      </c>
      <c r="P486" s="18" t="str">
        <f t="shared" si="117"/>
        <v/>
      </c>
      <c r="Q486" s="17" t="str">
        <f>IF(P486&lt;&gt;"",VLOOKUP(P486,LISTAS!$F$6:$G$1106,2,0),"")</f>
        <v/>
      </c>
      <c r="R486" s="77" t="str">
        <f t="shared" si="118"/>
        <v/>
      </c>
      <c r="S486" s="18" t="str">
        <f t="shared" si="125"/>
        <v/>
      </c>
      <c r="T486" s="18" t="str">
        <f t="shared" si="126"/>
        <v/>
      </c>
    </row>
    <row r="487" spans="2:20" ht="18.75" customHeight="1" x14ac:dyDescent="0.25">
      <c r="B487" s="54"/>
      <c r="C487" s="16" t="str">
        <f>IF(B487="","",VLOOKUP(B487,LISTAS!$F$6:$G$1106,2,0))</f>
        <v/>
      </c>
      <c r="D487" s="76"/>
      <c r="E487" s="4"/>
      <c r="F487" s="90" t="str">
        <f t="shared" si="115"/>
        <v/>
      </c>
      <c r="G487" s="85" t="str">
        <f>IF(F487=LISTAS!$D$15,"",F487)</f>
        <v/>
      </c>
      <c r="H487" s="49" t="str">
        <f t="shared" si="119"/>
        <v/>
      </c>
      <c r="I487" s="49" t="str">
        <f t="shared" si="120"/>
        <v/>
      </c>
      <c r="J487" s="78" t="str">
        <f t="shared" si="116"/>
        <v/>
      </c>
      <c r="K487" s="78" t="str">
        <f t="shared" si="121"/>
        <v/>
      </c>
      <c r="L487" s="79" t="str">
        <f t="shared" si="122"/>
        <v/>
      </c>
      <c r="M487" s="50">
        <f t="shared" si="123"/>
        <v>69</v>
      </c>
      <c r="O487" s="17" t="str">
        <f t="shared" si="124"/>
        <v/>
      </c>
      <c r="P487" s="18" t="str">
        <f t="shared" si="117"/>
        <v/>
      </c>
      <c r="Q487" s="17" t="str">
        <f>IF(P487&lt;&gt;"",VLOOKUP(P487,LISTAS!$F$6:$G$1106,2,0),"")</f>
        <v/>
      </c>
      <c r="R487" s="77" t="str">
        <f t="shared" si="118"/>
        <v/>
      </c>
      <c r="S487" s="18" t="str">
        <f t="shared" si="125"/>
        <v/>
      </c>
      <c r="T487" s="18" t="str">
        <f t="shared" si="126"/>
        <v/>
      </c>
    </row>
    <row r="488" spans="2:20" ht="18.75" customHeight="1" x14ac:dyDescent="0.25">
      <c r="B488" s="54"/>
      <c r="C488" s="16" t="str">
        <f>IF(B488="","",VLOOKUP(B488,LISTAS!$F$6:$G$1106,2,0))</f>
        <v/>
      </c>
      <c r="D488" s="76"/>
      <c r="E488" s="4"/>
      <c r="F488" s="90" t="str">
        <f t="shared" si="115"/>
        <v/>
      </c>
      <c r="G488" s="85" t="str">
        <f>IF(F488=LISTAS!$D$15,"",F488)</f>
        <v/>
      </c>
      <c r="H488" s="49" t="str">
        <f t="shared" si="119"/>
        <v/>
      </c>
      <c r="I488" s="49" t="str">
        <f t="shared" si="120"/>
        <v/>
      </c>
      <c r="J488" s="78" t="str">
        <f t="shared" si="116"/>
        <v/>
      </c>
      <c r="K488" s="78" t="str">
        <f t="shared" si="121"/>
        <v/>
      </c>
      <c r="L488" s="79" t="str">
        <f t="shared" si="122"/>
        <v/>
      </c>
      <c r="M488" s="50">
        <f t="shared" si="123"/>
        <v>70</v>
      </c>
      <c r="O488" s="17" t="str">
        <f t="shared" si="124"/>
        <v/>
      </c>
      <c r="P488" s="18" t="str">
        <f t="shared" si="117"/>
        <v/>
      </c>
      <c r="Q488" s="17" t="str">
        <f>IF(P488&lt;&gt;"",VLOOKUP(P488,LISTAS!$F$6:$G$1106,2,0),"")</f>
        <v/>
      </c>
      <c r="R488" s="77" t="str">
        <f t="shared" si="118"/>
        <v/>
      </c>
      <c r="S488" s="18" t="str">
        <f t="shared" si="125"/>
        <v/>
      </c>
      <c r="T488" s="18" t="str">
        <f t="shared" si="126"/>
        <v/>
      </c>
    </row>
    <row r="489" spans="2:20" ht="18.75" customHeight="1" x14ac:dyDescent="0.25">
      <c r="B489" s="54"/>
      <c r="C489" s="16" t="str">
        <f>IF(B489="","",VLOOKUP(B489,LISTAS!$F$6:$G$1106,2,0))</f>
        <v/>
      </c>
      <c r="D489" s="76"/>
      <c r="E489" s="4"/>
      <c r="F489" s="90" t="str">
        <f t="shared" si="115"/>
        <v/>
      </c>
      <c r="G489" s="85" t="str">
        <f>IF(F489=LISTAS!$D$15,"",F489)</f>
        <v/>
      </c>
      <c r="H489" s="49" t="str">
        <f t="shared" si="119"/>
        <v/>
      </c>
      <c r="I489" s="49" t="str">
        <f t="shared" si="120"/>
        <v/>
      </c>
      <c r="J489" s="78" t="str">
        <f t="shared" si="116"/>
        <v/>
      </c>
      <c r="K489" s="78" t="str">
        <f t="shared" si="121"/>
        <v/>
      </c>
      <c r="L489" s="79" t="str">
        <f t="shared" si="122"/>
        <v/>
      </c>
      <c r="M489" s="50">
        <f t="shared" si="123"/>
        <v>71</v>
      </c>
      <c r="O489" s="17" t="str">
        <f t="shared" si="124"/>
        <v/>
      </c>
      <c r="P489" s="18" t="str">
        <f t="shared" si="117"/>
        <v/>
      </c>
      <c r="Q489" s="17" t="str">
        <f>IF(P489&lt;&gt;"",VLOOKUP(P489,LISTAS!$F$6:$G$1106,2,0),"")</f>
        <v/>
      </c>
      <c r="R489" s="77" t="str">
        <f t="shared" si="118"/>
        <v/>
      </c>
      <c r="S489" s="18" t="str">
        <f t="shared" si="125"/>
        <v/>
      </c>
      <c r="T489" s="18" t="str">
        <f t="shared" si="126"/>
        <v/>
      </c>
    </row>
    <row r="490" spans="2:20" ht="18.75" customHeight="1" x14ac:dyDescent="0.25">
      <c r="B490" s="54"/>
      <c r="C490" s="16" t="str">
        <f>IF(B490="","",VLOOKUP(B490,LISTAS!$F$6:$G$1106,2,0))</f>
        <v/>
      </c>
      <c r="D490" s="76"/>
      <c r="E490" s="4"/>
      <c r="F490" s="90" t="str">
        <f t="shared" si="115"/>
        <v/>
      </c>
      <c r="G490" s="85" t="str">
        <f>IF(F490=LISTAS!$D$15,"",F490)</f>
        <v/>
      </c>
      <c r="H490" s="49" t="str">
        <f t="shared" si="119"/>
        <v/>
      </c>
      <c r="I490" s="49" t="str">
        <f t="shared" si="120"/>
        <v/>
      </c>
      <c r="J490" s="78" t="str">
        <f t="shared" si="116"/>
        <v/>
      </c>
      <c r="K490" s="78" t="str">
        <f t="shared" si="121"/>
        <v/>
      </c>
      <c r="L490" s="79" t="str">
        <f t="shared" si="122"/>
        <v/>
      </c>
      <c r="M490" s="50">
        <f t="shared" si="123"/>
        <v>72</v>
      </c>
      <c r="O490" s="17" t="str">
        <f t="shared" si="124"/>
        <v/>
      </c>
      <c r="P490" s="18" t="str">
        <f t="shared" si="117"/>
        <v/>
      </c>
      <c r="Q490" s="17" t="str">
        <f>IF(P490&lt;&gt;"",VLOOKUP(P490,LISTAS!$F$6:$G$1106,2,0),"")</f>
        <v/>
      </c>
      <c r="R490" s="77" t="str">
        <f t="shared" si="118"/>
        <v/>
      </c>
      <c r="S490" s="18" t="str">
        <f t="shared" si="125"/>
        <v/>
      </c>
      <c r="T490" s="18" t="str">
        <f t="shared" si="126"/>
        <v/>
      </c>
    </row>
    <row r="491" spans="2:20" ht="18.75" customHeight="1" x14ac:dyDescent="0.25">
      <c r="B491" s="54"/>
      <c r="C491" s="16" t="str">
        <f>IF(B491="","",VLOOKUP(B491,LISTAS!$F$6:$G$1106,2,0))</f>
        <v/>
      </c>
      <c r="D491" s="76"/>
      <c r="E491" s="4"/>
      <c r="F491" s="90" t="str">
        <f t="shared" si="115"/>
        <v/>
      </c>
      <c r="G491" s="85" t="str">
        <f>IF(F491=LISTAS!$D$15,"",F491)</f>
        <v/>
      </c>
      <c r="H491" s="49" t="str">
        <f t="shared" si="119"/>
        <v/>
      </c>
      <c r="I491" s="49" t="str">
        <f t="shared" si="120"/>
        <v/>
      </c>
      <c r="J491" s="78" t="str">
        <f t="shared" si="116"/>
        <v/>
      </c>
      <c r="K491" s="78" t="str">
        <f t="shared" si="121"/>
        <v/>
      </c>
      <c r="L491" s="79" t="str">
        <f t="shared" si="122"/>
        <v/>
      </c>
      <c r="M491" s="50">
        <f t="shared" si="123"/>
        <v>73</v>
      </c>
      <c r="O491" s="17" t="str">
        <f t="shared" si="124"/>
        <v/>
      </c>
      <c r="P491" s="18" t="str">
        <f t="shared" si="117"/>
        <v/>
      </c>
      <c r="Q491" s="17" t="str">
        <f>IF(P491&lt;&gt;"",VLOOKUP(P491,LISTAS!$F$6:$G$1106,2,0),"")</f>
        <v/>
      </c>
      <c r="R491" s="77" t="str">
        <f t="shared" si="118"/>
        <v/>
      </c>
      <c r="S491" s="18" t="str">
        <f t="shared" si="125"/>
        <v/>
      </c>
      <c r="T491" s="18" t="str">
        <f t="shared" si="126"/>
        <v/>
      </c>
    </row>
    <row r="492" spans="2:20" ht="18.75" customHeight="1" x14ac:dyDescent="0.25">
      <c r="B492" s="54"/>
      <c r="C492" s="16" t="str">
        <f>IF(B492="","",VLOOKUP(B492,LISTAS!$F$6:$G$1106,2,0))</f>
        <v/>
      </c>
      <c r="D492" s="76"/>
      <c r="E492" s="4"/>
      <c r="F492" s="90" t="str">
        <f t="shared" si="115"/>
        <v/>
      </c>
      <c r="G492" s="85" t="str">
        <f>IF(F492=LISTAS!$D$15,"",F492)</f>
        <v/>
      </c>
      <c r="H492" s="49" t="str">
        <f t="shared" si="119"/>
        <v/>
      </c>
      <c r="I492" s="49" t="str">
        <f t="shared" si="120"/>
        <v/>
      </c>
      <c r="J492" s="78" t="str">
        <f t="shared" si="116"/>
        <v/>
      </c>
      <c r="K492" s="78" t="str">
        <f t="shared" si="121"/>
        <v/>
      </c>
      <c r="L492" s="79" t="str">
        <f t="shared" si="122"/>
        <v/>
      </c>
      <c r="M492" s="50">
        <f t="shared" si="123"/>
        <v>74</v>
      </c>
      <c r="O492" s="17" t="str">
        <f t="shared" si="124"/>
        <v/>
      </c>
      <c r="P492" s="18" t="str">
        <f t="shared" si="117"/>
        <v/>
      </c>
      <c r="Q492" s="17" t="str">
        <f>IF(P492&lt;&gt;"",VLOOKUP(P492,LISTAS!$F$6:$G$1106,2,0),"")</f>
        <v/>
      </c>
      <c r="R492" s="77" t="str">
        <f t="shared" si="118"/>
        <v/>
      </c>
      <c r="S492" s="18" t="str">
        <f t="shared" si="125"/>
        <v/>
      </c>
      <c r="T492" s="18" t="str">
        <f t="shared" si="126"/>
        <v/>
      </c>
    </row>
    <row r="493" spans="2:20" ht="18.75" customHeight="1" x14ac:dyDescent="0.25">
      <c r="B493" s="54"/>
      <c r="C493" s="16" t="str">
        <f>IF(B493="","",VLOOKUP(B493,LISTAS!$F$6:$G$1106,2,0))</f>
        <v/>
      </c>
      <c r="D493" s="76"/>
      <c r="E493" s="4"/>
      <c r="F493" s="90" t="str">
        <f t="shared" si="115"/>
        <v/>
      </c>
      <c r="G493" s="85" t="str">
        <f>IF(F493=LISTAS!$D$15,"",F493)</f>
        <v/>
      </c>
      <c r="H493" s="49" t="str">
        <f t="shared" si="119"/>
        <v/>
      </c>
      <c r="I493" s="49" t="str">
        <f t="shared" si="120"/>
        <v/>
      </c>
      <c r="J493" s="78" t="str">
        <f t="shared" si="116"/>
        <v/>
      </c>
      <c r="K493" s="78" t="str">
        <f t="shared" si="121"/>
        <v/>
      </c>
      <c r="L493" s="79" t="str">
        <f t="shared" si="122"/>
        <v/>
      </c>
      <c r="M493" s="50">
        <f t="shared" si="123"/>
        <v>75</v>
      </c>
      <c r="O493" s="17" t="str">
        <f t="shared" si="124"/>
        <v/>
      </c>
      <c r="P493" s="18" t="str">
        <f t="shared" si="117"/>
        <v/>
      </c>
      <c r="Q493" s="17" t="str">
        <f>IF(P493&lt;&gt;"",VLOOKUP(P493,LISTAS!$F$6:$G$1106,2,0),"")</f>
        <v/>
      </c>
      <c r="R493" s="77" t="str">
        <f t="shared" si="118"/>
        <v/>
      </c>
      <c r="S493" s="18" t="str">
        <f t="shared" si="125"/>
        <v/>
      </c>
      <c r="T493" s="18" t="str">
        <f t="shared" si="126"/>
        <v/>
      </c>
    </row>
    <row r="494" spans="2:20" ht="18.75" customHeight="1" x14ac:dyDescent="0.25">
      <c r="B494" s="54"/>
      <c r="C494" s="16" t="str">
        <f>IF(B494="","",VLOOKUP(B494,LISTAS!$F$6:$G$1106,2,0))</f>
        <v/>
      </c>
      <c r="D494" s="76"/>
      <c r="E494" s="4"/>
      <c r="F494" s="90" t="str">
        <f t="shared" si="115"/>
        <v/>
      </c>
      <c r="G494" s="85" t="str">
        <f>IF(F494=LISTAS!$D$15,"",F494)</f>
        <v/>
      </c>
      <c r="H494" s="49" t="str">
        <f t="shared" si="119"/>
        <v/>
      </c>
      <c r="I494" s="49" t="str">
        <f t="shared" si="120"/>
        <v/>
      </c>
      <c r="J494" s="78" t="str">
        <f t="shared" si="116"/>
        <v/>
      </c>
      <c r="K494" s="78" t="str">
        <f t="shared" si="121"/>
        <v/>
      </c>
      <c r="L494" s="79" t="str">
        <f t="shared" si="122"/>
        <v/>
      </c>
      <c r="M494" s="50">
        <f t="shared" si="123"/>
        <v>76</v>
      </c>
      <c r="O494" s="17" t="str">
        <f t="shared" si="124"/>
        <v/>
      </c>
      <c r="P494" s="18" t="str">
        <f t="shared" si="117"/>
        <v/>
      </c>
      <c r="Q494" s="17" t="str">
        <f>IF(P494&lt;&gt;"",VLOOKUP(P494,LISTAS!$F$6:$G$1106,2,0),"")</f>
        <v/>
      </c>
      <c r="R494" s="77" t="str">
        <f t="shared" si="118"/>
        <v/>
      </c>
      <c r="S494" s="18" t="str">
        <f t="shared" si="125"/>
        <v/>
      </c>
      <c r="T494" s="18" t="str">
        <f t="shared" si="126"/>
        <v/>
      </c>
    </row>
    <row r="495" spans="2:20" ht="18.75" customHeight="1" x14ac:dyDescent="0.25">
      <c r="B495" s="54"/>
      <c r="C495" s="16" t="str">
        <f>IF(B495="","",VLOOKUP(B495,LISTAS!$F$6:$G$1106,2,0))</f>
        <v/>
      </c>
      <c r="D495" s="76"/>
      <c r="E495" s="4"/>
      <c r="F495" s="90" t="str">
        <f t="shared" si="115"/>
        <v/>
      </c>
      <c r="G495" s="85" t="str">
        <f>IF(F495=LISTAS!$D$15,"",F495)</f>
        <v/>
      </c>
      <c r="H495" s="49" t="str">
        <f t="shared" si="119"/>
        <v/>
      </c>
      <c r="I495" s="49" t="str">
        <f t="shared" si="120"/>
        <v/>
      </c>
      <c r="J495" s="78" t="str">
        <f t="shared" si="116"/>
        <v/>
      </c>
      <c r="K495" s="78" t="str">
        <f t="shared" si="121"/>
        <v/>
      </c>
      <c r="L495" s="79" t="str">
        <f t="shared" si="122"/>
        <v/>
      </c>
      <c r="M495" s="50">
        <f t="shared" si="123"/>
        <v>77</v>
      </c>
      <c r="O495" s="17" t="str">
        <f t="shared" si="124"/>
        <v/>
      </c>
      <c r="P495" s="18" t="str">
        <f t="shared" si="117"/>
        <v/>
      </c>
      <c r="Q495" s="17" t="str">
        <f>IF(P495&lt;&gt;"",VLOOKUP(P495,LISTAS!$F$6:$G$1106,2,0),"")</f>
        <v/>
      </c>
      <c r="R495" s="77" t="str">
        <f t="shared" si="118"/>
        <v/>
      </c>
      <c r="S495" s="18" t="str">
        <f t="shared" si="125"/>
        <v/>
      </c>
      <c r="T495" s="18" t="str">
        <f t="shared" si="126"/>
        <v/>
      </c>
    </row>
    <row r="496" spans="2:20" ht="18.75" customHeight="1" x14ac:dyDescent="0.25">
      <c r="B496" s="54"/>
      <c r="C496" s="16" t="str">
        <f>IF(B496="","",VLOOKUP(B496,LISTAS!$F$6:$G$1106,2,0))</f>
        <v/>
      </c>
      <c r="D496" s="76"/>
      <c r="E496" s="4"/>
      <c r="F496" s="90" t="str">
        <f t="shared" si="115"/>
        <v/>
      </c>
      <c r="G496" s="85" t="str">
        <f>IF(F496=LISTAS!$D$15,"",F496)</f>
        <v/>
      </c>
      <c r="H496" s="49" t="str">
        <f t="shared" si="119"/>
        <v/>
      </c>
      <c r="I496" s="49" t="str">
        <f t="shared" si="120"/>
        <v/>
      </c>
      <c r="J496" s="78" t="str">
        <f t="shared" si="116"/>
        <v/>
      </c>
      <c r="K496" s="78" t="str">
        <f t="shared" si="121"/>
        <v/>
      </c>
      <c r="L496" s="79" t="str">
        <f t="shared" si="122"/>
        <v/>
      </c>
      <c r="M496" s="50">
        <f t="shared" si="123"/>
        <v>78</v>
      </c>
      <c r="O496" s="17" t="str">
        <f t="shared" si="124"/>
        <v/>
      </c>
      <c r="P496" s="18" t="str">
        <f t="shared" si="117"/>
        <v/>
      </c>
      <c r="Q496" s="17" t="str">
        <f>IF(P496&lt;&gt;"",VLOOKUP(P496,LISTAS!$F$6:$G$1106,2,0),"")</f>
        <v/>
      </c>
      <c r="R496" s="77" t="str">
        <f t="shared" si="118"/>
        <v/>
      </c>
      <c r="S496" s="18" t="str">
        <f t="shared" si="125"/>
        <v/>
      </c>
      <c r="T496" s="18" t="str">
        <f t="shared" si="126"/>
        <v/>
      </c>
    </row>
    <row r="497" spans="2:20" ht="18.75" customHeight="1" x14ac:dyDescent="0.25">
      <c r="B497" s="54"/>
      <c r="C497" s="16" t="str">
        <f>IF(B497="","",VLOOKUP(B497,LISTAS!$F$6:$G$1106,2,0))</f>
        <v/>
      </c>
      <c r="D497" s="76"/>
      <c r="E497" s="4"/>
      <c r="F497" s="90" t="str">
        <f t="shared" si="115"/>
        <v/>
      </c>
      <c r="G497" s="85" t="str">
        <f>IF(F497=LISTAS!$D$15,"",F497)</f>
        <v/>
      </c>
      <c r="H497" s="49" t="str">
        <f t="shared" si="119"/>
        <v/>
      </c>
      <c r="I497" s="49" t="str">
        <f t="shared" si="120"/>
        <v/>
      </c>
      <c r="J497" s="78" t="str">
        <f t="shared" si="116"/>
        <v/>
      </c>
      <c r="K497" s="78" t="str">
        <f t="shared" si="121"/>
        <v/>
      </c>
      <c r="L497" s="79" t="str">
        <f t="shared" si="122"/>
        <v/>
      </c>
      <c r="M497" s="50">
        <f t="shared" si="123"/>
        <v>79</v>
      </c>
      <c r="O497" s="17" t="str">
        <f t="shared" si="124"/>
        <v/>
      </c>
      <c r="P497" s="18" t="str">
        <f t="shared" si="117"/>
        <v/>
      </c>
      <c r="Q497" s="17" t="str">
        <f>IF(P497&lt;&gt;"",VLOOKUP(P497,LISTAS!$F$6:$G$1106,2,0),"")</f>
        <v/>
      </c>
      <c r="R497" s="77" t="str">
        <f t="shared" si="118"/>
        <v/>
      </c>
      <c r="S497" s="18" t="str">
        <f t="shared" si="125"/>
        <v/>
      </c>
      <c r="T497" s="18" t="str">
        <f t="shared" si="126"/>
        <v/>
      </c>
    </row>
    <row r="498" spans="2:20" ht="18.75" customHeight="1" x14ac:dyDescent="0.25">
      <c r="B498" s="54"/>
      <c r="C498" s="16" t="str">
        <f>IF(B498="","",VLOOKUP(B498,LISTAS!$F$6:$G$1106,2,0))</f>
        <v/>
      </c>
      <c r="D498" s="76"/>
      <c r="E498" s="4"/>
      <c r="F498" s="90" t="str">
        <f t="shared" si="115"/>
        <v/>
      </c>
      <c r="G498" s="85" t="str">
        <f>IF(F498=LISTAS!$D$15,"",F498)</f>
        <v/>
      </c>
      <c r="H498" s="49" t="str">
        <f t="shared" si="119"/>
        <v/>
      </c>
      <c r="I498" s="49" t="str">
        <f t="shared" si="120"/>
        <v/>
      </c>
      <c r="J498" s="78" t="str">
        <f t="shared" si="116"/>
        <v/>
      </c>
      <c r="K498" s="78" t="str">
        <f t="shared" si="121"/>
        <v/>
      </c>
      <c r="L498" s="79" t="str">
        <f t="shared" si="122"/>
        <v/>
      </c>
      <c r="M498" s="50">
        <f t="shared" si="123"/>
        <v>80</v>
      </c>
      <c r="O498" s="17" t="str">
        <f t="shared" si="124"/>
        <v/>
      </c>
      <c r="P498" s="18" t="str">
        <f t="shared" si="117"/>
        <v/>
      </c>
      <c r="Q498" s="17" t="str">
        <f>IF(P498&lt;&gt;"",VLOOKUP(P498,LISTAS!$F$6:$G$1106,2,0),"")</f>
        <v/>
      </c>
      <c r="R498" s="77" t="str">
        <f t="shared" si="118"/>
        <v/>
      </c>
      <c r="S498" s="18" t="str">
        <f t="shared" si="125"/>
        <v/>
      </c>
      <c r="T498" s="18" t="str">
        <f t="shared" si="126"/>
        <v/>
      </c>
    </row>
    <row r="499" spans="2:20" ht="18.75" customHeight="1" x14ac:dyDescent="0.25">
      <c r="B499" s="54"/>
      <c r="C499" s="16" t="str">
        <f>IF(B499="","",VLOOKUP(B499,LISTAS!$F$6:$G$1106,2,0))</f>
        <v/>
      </c>
      <c r="D499" s="76"/>
      <c r="E499" s="4"/>
      <c r="F499" s="90" t="str">
        <f t="shared" si="115"/>
        <v/>
      </c>
      <c r="G499" s="85" t="str">
        <f>IF(F499=LISTAS!$D$15,"",F499)</f>
        <v/>
      </c>
      <c r="H499" s="49" t="str">
        <f t="shared" si="119"/>
        <v/>
      </c>
      <c r="I499" s="49" t="str">
        <f t="shared" si="120"/>
        <v/>
      </c>
      <c r="J499" s="78" t="str">
        <f t="shared" si="116"/>
        <v/>
      </c>
      <c r="K499" s="78" t="str">
        <f t="shared" si="121"/>
        <v/>
      </c>
      <c r="L499" s="79" t="str">
        <f t="shared" si="122"/>
        <v/>
      </c>
      <c r="M499" s="50">
        <f t="shared" si="123"/>
        <v>81</v>
      </c>
      <c r="O499" s="17" t="str">
        <f t="shared" si="124"/>
        <v/>
      </c>
      <c r="P499" s="18" t="str">
        <f t="shared" si="117"/>
        <v/>
      </c>
      <c r="Q499" s="17" t="str">
        <f>IF(P499&lt;&gt;"",VLOOKUP(P499,LISTAS!$F$6:$G$1106,2,0),"")</f>
        <v/>
      </c>
      <c r="R499" s="77" t="str">
        <f t="shared" si="118"/>
        <v/>
      </c>
      <c r="S499" s="18" t="str">
        <f t="shared" si="125"/>
        <v/>
      </c>
      <c r="T499" s="18" t="str">
        <f t="shared" si="126"/>
        <v/>
      </c>
    </row>
    <row r="500" spans="2:20" ht="18.75" customHeight="1" x14ac:dyDescent="0.25">
      <c r="B500" s="54"/>
      <c r="C500" s="16" t="str">
        <f>IF(B500="","",VLOOKUP(B500,LISTAS!$F$6:$G$1106,2,0))</f>
        <v/>
      </c>
      <c r="D500" s="76"/>
      <c r="E500" s="4"/>
      <c r="F500" s="90" t="str">
        <f t="shared" si="115"/>
        <v/>
      </c>
      <c r="G500" s="85" t="str">
        <f>IF(F500=LISTAS!$D$15,"",F500)</f>
        <v/>
      </c>
      <c r="H500" s="49" t="str">
        <f t="shared" si="119"/>
        <v/>
      </c>
      <c r="I500" s="49" t="str">
        <f t="shared" si="120"/>
        <v/>
      </c>
      <c r="J500" s="78" t="str">
        <f t="shared" si="116"/>
        <v/>
      </c>
      <c r="K500" s="78" t="str">
        <f t="shared" si="121"/>
        <v/>
      </c>
      <c r="L500" s="79" t="str">
        <f t="shared" si="122"/>
        <v/>
      </c>
      <c r="M500" s="50">
        <f t="shared" si="123"/>
        <v>82</v>
      </c>
      <c r="O500" s="17" t="str">
        <f t="shared" si="124"/>
        <v/>
      </c>
      <c r="P500" s="18" t="str">
        <f t="shared" si="117"/>
        <v/>
      </c>
      <c r="Q500" s="17" t="str">
        <f>IF(P500&lt;&gt;"",VLOOKUP(P500,LISTAS!$F$6:$G$1106,2,0),"")</f>
        <v/>
      </c>
      <c r="R500" s="77" t="str">
        <f t="shared" si="118"/>
        <v/>
      </c>
      <c r="S500" s="18" t="str">
        <f t="shared" si="125"/>
        <v/>
      </c>
      <c r="T500" s="18" t="str">
        <f t="shared" si="126"/>
        <v/>
      </c>
    </row>
    <row r="501" spans="2:20" ht="18.75" customHeight="1" x14ac:dyDescent="0.25">
      <c r="B501" s="54"/>
      <c r="C501" s="16" t="str">
        <f>IF(B501="","",VLOOKUP(B501,LISTAS!$F$6:$G$1106,2,0))</f>
        <v/>
      </c>
      <c r="D501" s="76"/>
      <c r="E501" s="4"/>
      <c r="F501" s="90" t="str">
        <f t="shared" si="115"/>
        <v/>
      </c>
      <c r="G501" s="85" t="str">
        <f>IF(F501=LISTAS!$D$15,"",F501)</f>
        <v/>
      </c>
      <c r="H501" s="49" t="str">
        <f t="shared" si="119"/>
        <v/>
      </c>
      <c r="I501" s="49" t="str">
        <f t="shared" si="120"/>
        <v/>
      </c>
      <c r="J501" s="78" t="str">
        <f t="shared" si="116"/>
        <v/>
      </c>
      <c r="K501" s="78" t="str">
        <f t="shared" si="121"/>
        <v/>
      </c>
      <c r="L501" s="79" t="str">
        <f t="shared" si="122"/>
        <v/>
      </c>
      <c r="M501" s="50">
        <f t="shared" si="123"/>
        <v>83</v>
      </c>
      <c r="O501" s="17" t="str">
        <f t="shared" si="124"/>
        <v/>
      </c>
      <c r="P501" s="18" t="str">
        <f t="shared" si="117"/>
        <v/>
      </c>
      <c r="Q501" s="17" t="str">
        <f>IF(P501&lt;&gt;"",VLOOKUP(P501,LISTAS!$F$6:$G$1106,2,0),"")</f>
        <v/>
      </c>
      <c r="R501" s="77" t="str">
        <f t="shared" si="118"/>
        <v/>
      </c>
      <c r="S501" s="18" t="str">
        <f t="shared" si="125"/>
        <v/>
      </c>
      <c r="T501" s="18" t="str">
        <f t="shared" si="126"/>
        <v/>
      </c>
    </row>
    <row r="502" spans="2:20" ht="18.75" customHeight="1" x14ac:dyDescent="0.25">
      <c r="B502" s="54"/>
      <c r="C502" s="16" t="str">
        <f>IF(B502="","",VLOOKUP(B502,LISTAS!$F$6:$G$1106,2,0))</f>
        <v/>
      </c>
      <c r="D502" s="76"/>
      <c r="E502" s="4"/>
      <c r="F502" s="90" t="str">
        <f t="shared" si="115"/>
        <v/>
      </c>
      <c r="G502" s="85" t="str">
        <f>IF(F502=LISTAS!$D$15,"",F502)</f>
        <v/>
      </c>
      <c r="H502" s="49" t="str">
        <f t="shared" si="119"/>
        <v/>
      </c>
      <c r="I502" s="49" t="str">
        <f t="shared" si="120"/>
        <v/>
      </c>
      <c r="J502" s="78" t="str">
        <f t="shared" si="116"/>
        <v/>
      </c>
      <c r="K502" s="78" t="str">
        <f t="shared" si="121"/>
        <v/>
      </c>
      <c r="L502" s="79" t="str">
        <f t="shared" si="122"/>
        <v/>
      </c>
      <c r="M502" s="50">
        <f t="shared" si="123"/>
        <v>84</v>
      </c>
      <c r="O502" s="17" t="str">
        <f t="shared" si="124"/>
        <v/>
      </c>
      <c r="P502" s="18" t="str">
        <f t="shared" si="117"/>
        <v/>
      </c>
      <c r="Q502" s="17" t="str">
        <f>IF(P502&lt;&gt;"",VLOOKUP(P502,LISTAS!$F$6:$G$1106,2,0),"")</f>
        <v/>
      </c>
      <c r="R502" s="77" t="str">
        <f t="shared" si="118"/>
        <v/>
      </c>
      <c r="S502" s="18" t="str">
        <f t="shared" si="125"/>
        <v/>
      </c>
      <c r="T502" s="18" t="str">
        <f t="shared" si="126"/>
        <v/>
      </c>
    </row>
    <row r="503" spans="2:20" ht="18.75" customHeight="1" x14ac:dyDescent="0.25">
      <c r="B503" s="54"/>
      <c r="C503" s="16" t="str">
        <f>IF(B503="","",VLOOKUP(B503,LISTAS!$F$6:$G$1106,2,0))</f>
        <v/>
      </c>
      <c r="D503" s="76"/>
      <c r="E503" s="4"/>
      <c r="F503" s="90" t="str">
        <f t="shared" si="115"/>
        <v/>
      </c>
      <c r="G503" s="85" t="str">
        <f>IF(F503=LISTAS!$D$15,"",F503)</f>
        <v/>
      </c>
      <c r="H503" s="49" t="str">
        <f t="shared" si="119"/>
        <v/>
      </c>
      <c r="I503" s="49" t="str">
        <f t="shared" si="120"/>
        <v/>
      </c>
      <c r="J503" s="78" t="str">
        <f t="shared" si="116"/>
        <v/>
      </c>
      <c r="K503" s="78" t="str">
        <f t="shared" si="121"/>
        <v/>
      </c>
      <c r="L503" s="79" t="str">
        <f t="shared" si="122"/>
        <v/>
      </c>
      <c r="M503" s="50">
        <f t="shared" si="123"/>
        <v>85</v>
      </c>
      <c r="O503" s="17" t="str">
        <f t="shared" si="124"/>
        <v/>
      </c>
      <c r="P503" s="18" t="str">
        <f t="shared" si="117"/>
        <v/>
      </c>
      <c r="Q503" s="17" t="str">
        <f>IF(P503&lt;&gt;"",VLOOKUP(P503,LISTAS!$F$6:$G$1106,2,0),"")</f>
        <v/>
      </c>
      <c r="R503" s="77" t="str">
        <f t="shared" si="118"/>
        <v/>
      </c>
      <c r="S503" s="18" t="str">
        <f t="shared" si="125"/>
        <v/>
      </c>
      <c r="T503" s="18" t="str">
        <f t="shared" si="126"/>
        <v/>
      </c>
    </row>
    <row r="504" spans="2:20" ht="18.75" customHeight="1" x14ac:dyDescent="0.25">
      <c r="B504" s="54"/>
      <c r="C504" s="16" t="str">
        <f>IF(B504="","",VLOOKUP(B504,LISTAS!$F$6:$G$1106,2,0))</f>
        <v/>
      </c>
      <c r="D504" s="76"/>
      <c r="E504" s="4"/>
      <c r="F504" s="90" t="str">
        <f t="shared" si="115"/>
        <v/>
      </c>
      <c r="G504" s="85" t="str">
        <f>IF(F504=LISTAS!$D$15,"",F504)</f>
        <v/>
      </c>
      <c r="H504" s="49" t="str">
        <f t="shared" si="119"/>
        <v/>
      </c>
      <c r="I504" s="49" t="str">
        <f t="shared" si="120"/>
        <v/>
      </c>
      <c r="J504" s="78" t="str">
        <f t="shared" si="116"/>
        <v/>
      </c>
      <c r="K504" s="78" t="str">
        <f t="shared" si="121"/>
        <v/>
      </c>
      <c r="L504" s="79" t="str">
        <f t="shared" si="122"/>
        <v/>
      </c>
      <c r="M504" s="50">
        <f t="shared" si="123"/>
        <v>86</v>
      </c>
      <c r="O504" s="17" t="str">
        <f t="shared" si="124"/>
        <v/>
      </c>
      <c r="P504" s="18" t="str">
        <f t="shared" si="117"/>
        <v/>
      </c>
      <c r="Q504" s="17" t="str">
        <f>IF(P504&lt;&gt;"",VLOOKUP(P504,LISTAS!$F$6:$G$1106,2,0),"")</f>
        <v/>
      </c>
      <c r="R504" s="77" t="str">
        <f t="shared" si="118"/>
        <v/>
      </c>
      <c r="S504" s="18" t="str">
        <f t="shared" si="125"/>
        <v/>
      </c>
      <c r="T504" s="18" t="str">
        <f t="shared" si="126"/>
        <v/>
      </c>
    </row>
    <row r="505" spans="2:20" ht="18.75" customHeight="1" x14ac:dyDescent="0.25">
      <c r="B505" s="54"/>
      <c r="C505" s="16" t="str">
        <f>IF(B505="","",VLOOKUP(B505,LISTAS!$F$6:$G$1106,2,0))</f>
        <v/>
      </c>
      <c r="D505" s="76"/>
      <c r="E505" s="4"/>
      <c r="F505" s="90" t="str">
        <f t="shared" si="115"/>
        <v/>
      </c>
      <c r="G505" s="85" t="str">
        <f>IF(F505=LISTAS!$D$15,"",F505)</f>
        <v/>
      </c>
      <c r="H505" s="49" t="str">
        <f t="shared" si="119"/>
        <v/>
      </c>
      <c r="I505" s="49" t="str">
        <f t="shared" si="120"/>
        <v/>
      </c>
      <c r="J505" s="78" t="str">
        <f t="shared" si="116"/>
        <v/>
      </c>
      <c r="K505" s="78" t="str">
        <f t="shared" si="121"/>
        <v/>
      </c>
      <c r="L505" s="79" t="str">
        <f t="shared" si="122"/>
        <v/>
      </c>
      <c r="M505" s="50">
        <f t="shared" si="123"/>
        <v>87</v>
      </c>
      <c r="O505" s="17" t="str">
        <f t="shared" si="124"/>
        <v/>
      </c>
      <c r="P505" s="18" t="str">
        <f t="shared" si="117"/>
        <v/>
      </c>
      <c r="Q505" s="17" t="str">
        <f>IF(P505&lt;&gt;"",VLOOKUP(P505,LISTAS!$F$6:$G$1106,2,0),"")</f>
        <v/>
      </c>
      <c r="R505" s="77" t="str">
        <f t="shared" si="118"/>
        <v/>
      </c>
      <c r="S505" s="18" t="str">
        <f t="shared" si="125"/>
        <v/>
      </c>
      <c r="T505" s="18" t="str">
        <f t="shared" si="126"/>
        <v/>
      </c>
    </row>
    <row r="506" spans="2:20" ht="18.75" customHeight="1" x14ac:dyDescent="0.25">
      <c r="B506" s="54"/>
      <c r="C506" s="16" t="str">
        <f>IF(B506="","",VLOOKUP(B506,LISTAS!$F$6:$G$1106,2,0))</f>
        <v/>
      </c>
      <c r="D506" s="76"/>
      <c r="E506" s="4"/>
      <c r="F506" s="90" t="str">
        <f t="shared" si="115"/>
        <v/>
      </c>
      <c r="G506" s="85" t="str">
        <f>IF(F506=LISTAS!$D$15,"",F506)</f>
        <v/>
      </c>
      <c r="H506" s="49" t="str">
        <f t="shared" si="119"/>
        <v/>
      </c>
      <c r="I506" s="49" t="str">
        <f t="shared" si="120"/>
        <v/>
      </c>
      <c r="J506" s="78" t="str">
        <f t="shared" si="116"/>
        <v/>
      </c>
      <c r="K506" s="78" t="str">
        <f t="shared" si="121"/>
        <v/>
      </c>
      <c r="L506" s="79" t="str">
        <f t="shared" si="122"/>
        <v/>
      </c>
      <c r="M506" s="50">
        <f t="shared" si="123"/>
        <v>88</v>
      </c>
      <c r="O506" s="17" t="str">
        <f t="shared" si="124"/>
        <v/>
      </c>
      <c r="P506" s="18" t="str">
        <f t="shared" si="117"/>
        <v/>
      </c>
      <c r="Q506" s="17" t="str">
        <f>IF(P506&lt;&gt;"",VLOOKUP(P506,LISTAS!$F$6:$G$1106,2,0),"")</f>
        <v/>
      </c>
      <c r="R506" s="77" t="str">
        <f t="shared" si="118"/>
        <v/>
      </c>
      <c r="S506" s="18" t="str">
        <f t="shared" si="125"/>
        <v/>
      </c>
      <c r="T506" s="18" t="str">
        <f t="shared" si="126"/>
        <v/>
      </c>
    </row>
    <row r="507" spans="2:20" ht="18.75" customHeight="1" x14ac:dyDescent="0.25">
      <c r="B507" s="54"/>
      <c r="C507" s="16" t="str">
        <f>IF(B507="","",VLOOKUP(B507,LISTAS!$F$6:$G$1106,2,0))</f>
        <v/>
      </c>
      <c r="D507" s="76"/>
      <c r="E507" s="4"/>
      <c r="F507" s="90" t="str">
        <f t="shared" si="115"/>
        <v/>
      </c>
      <c r="G507" s="85" t="str">
        <f>IF(F507=LISTAS!$D$15,"",F507)</f>
        <v/>
      </c>
      <c r="H507" s="49" t="str">
        <f t="shared" si="119"/>
        <v/>
      </c>
      <c r="I507" s="49" t="str">
        <f t="shared" si="120"/>
        <v/>
      </c>
      <c r="J507" s="78" t="str">
        <f t="shared" si="116"/>
        <v/>
      </c>
      <c r="K507" s="78" t="str">
        <f t="shared" si="121"/>
        <v/>
      </c>
      <c r="L507" s="79" t="str">
        <f t="shared" si="122"/>
        <v/>
      </c>
      <c r="M507" s="50">
        <f t="shared" si="123"/>
        <v>89</v>
      </c>
      <c r="O507" s="17" t="str">
        <f t="shared" si="124"/>
        <v/>
      </c>
      <c r="P507" s="18" t="str">
        <f t="shared" si="117"/>
        <v/>
      </c>
      <c r="Q507" s="17" t="str">
        <f>IF(P507&lt;&gt;"",VLOOKUP(P507,LISTAS!$F$6:$G$1106,2,0),"")</f>
        <v/>
      </c>
      <c r="R507" s="77" t="str">
        <f t="shared" si="118"/>
        <v/>
      </c>
      <c r="S507" s="18" t="str">
        <f t="shared" si="125"/>
        <v/>
      </c>
      <c r="T507" s="18" t="str">
        <f t="shared" si="126"/>
        <v/>
      </c>
    </row>
    <row r="508" spans="2:20" ht="18.75" customHeight="1" x14ac:dyDescent="0.25">
      <c r="B508" s="54"/>
      <c r="C508" s="16" t="str">
        <f>IF(B508="","",VLOOKUP(B508,LISTAS!$F$6:$G$1106,2,0))</f>
        <v/>
      </c>
      <c r="D508" s="76"/>
      <c r="E508" s="4"/>
      <c r="F508" s="90" t="str">
        <f t="shared" si="115"/>
        <v/>
      </c>
      <c r="G508" s="85" t="str">
        <f>IF(F508=LISTAS!$D$15,"",F508)</f>
        <v/>
      </c>
      <c r="H508" s="49" t="str">
        <f t="shared" si="119"/>
        <v/>
      </c>
      <c r="I508" s="49" t="str">
        <f t="shared" si="120"/>
        <v/>
      </c>
      <c r="J508" s="78" t="str">
        <f t="shared" si="116"/>
        <v/>
      </c>
      <c r="K508" s="78" t="str">
        <f t="shared" si="121"/>
        <v/>
      </c>
      <c r="L508" s="79" t="str">
        <f t="shared" si="122"/>
        <v/>
      </c>
      <c r="M508" s="50">
        <f t="shared" si="123"/>
        <v>90</v>
      </c>
      <c r="O508" s="17" t="str">
        <f t="shared" si="124"/>
        <v/>
      </c>
      <c r="P508" s="18" t="str">
        <f t="shared" si="117"/>
        <v/>
      </c>
      <c r="Q508" s="17" t="str">
        <f>IF(P508&lt;&gt;"",VLOOKUP(P508,LISTAS!$F$6:$G$1106,2,0),"")</f>
        <v/>
      </c>
      <c r="R508" s="77" t="str">
        <f t="shared" si="118"/>
        <v/>
      </c>
      <c r="S508" s="18" t="str">
        <f t="shared" si="125"/>
        <v/>
      </c>
      <c r="T508" s="18" t="str">
        <f t="shared" si="126"/>
        <v/>
      </c>
    </row>
    <row r="509" spans="2:20" ht="18.75" customHeight="1" x14ac:dyDescent="0.25">
      <c r="B509" s="54"/>
      <c r="C509" s="16" t="str">
        <f>IF(B509="","",VLOOKUP(B509,LISTAS!$F$6:$G$1106,2,0))</f>
        <v/>
      </c>
      <c r="D509" s="76"/>
      <c r="E509" s="4"/>
      <c r="F509" s="90" t="str">
        <f t="shared" si="115"/>
        <v/>
      </c>
      <c r="G509" s="85" t="str">
        <f>IF(F509=LISTAS!$D$15,"",F509)</f>
        <v/>
      </c>
      <c r="H509" s="49" t="str">
        <f t="shared" si="119"/>
        <v/>
      </c>
      <c r="I509" s="49" t="str">
        <f t="shared" si="120"/>
        <v/>
      </c>
      <c r="J509" s="78" t="str">
        <f t="shared" si="116"/>
        <v/>
      </c>
      <c r="K509" s="78" t="str">
        <f t="shared" si="121"/>
        <v/>
      </c>
      <c r="L509" s="79" t="str">
        <f t="shared" si="122"/>
        <v/>
      </c>
      <c r="M509" s="50">
        <f t="shared" si="123"/>
        <v>91</v>
      </c>
      <c r="O509" s="17" t="str">
        <f t="shared" si="124"/>
        <v/>
      </c>
      <c r="P509" s="18" t="str">
        <f t="shared" si="117"/>
        <v/>
      </c>
      <c r="Q509" s="17" t="str">
        <f>IF(P509&lt;&gt;"",VLOOKUP(P509,LISTAS!$F$6:$G$1106,2,0),"")</f>
        <v/>
      </c>
      <c r="R509" s="77" t="str">
        <f t="shared" si="118"/>
        <v/>
      </c>
      <c r="S509" s="18" t="str">
        <f t="shared" si="125"/>
        <v/>
      </c>
      <c r="T509" s="18" t="str">
        <f t="shared" si="126"/>
        <v/>
      </c>
    </row>
    <row r="510" spans="2:20" ht="18.75" customHeight="1" x14ac:dyDescent="0.25">
      <c r="B510" s="54"/>
      <c r="C510" s="16" t="str">
        <f>IF(B510="","",VLOOKUP(B510,LISTAS!$F$6:$G$1106,2,0))</f>
        <v/>
      </c>
      <c r="D510" s="76"/>
      <c r="E510" s="4"/>
      <c r="F510" s="90" t="str">
        <f t="shared" si="115"/>
        <v/>
      </c>
      <c r="G510" s="85" t="str">
        <f>IF(F510=LISTAS!$D$15,"",F510)</f>
        <v/>
      </c>
      <c r="H510" s="49" t="str">
        <f t="shared" si="119"/>
        <v/>
      </c>
      <c r="I510" s="49" t="str">
        <f t="shared" si="120"/>
        <v/>
      </c>
      <c r="J510" s="78" t="str">
        <f t="shared" si="116"/>
        <v/>
      </c>
      <c r="K510" s="78" t="str">
        <f t="shared" si="121"/>
        <v/>
      </c>
      <c r="L510" s="79" t="str">
        <f t="shared" si="122"/>
        <v/>
      </c>
      <c r="M510" s="50">
        <f t="shared" si="123"/>
        <v>92</v>
      </c>
      <c r="O510" s="17" t="str">
        <f t="shared" si="124"/>
        <v/>
      </c>
      <c r="P510" s="18" t="str">
        <f t="shared" si="117"/>
        <v/>
      </c>
      <c r="Q510" s="17" t="str">
        <f>IF(P510&lt;&gt;"",VLOOKUP(P510,LISTAS!$F$6:$G$1106,2,0),"")</f>
        <v/>
      </c>
      <c r="R510" s="77" t="str">
        <f t="shared" si="118"/>
        <v/>
      </c>
      <c r="S510" s="18" t="str">
        <f t="shared" si="125"/>
        <v/>
      </c>
      <c r="T510" s="18" t="str">
        <f t="shared" si="126"/>
        <v/>
      </c>
    </row>
    <row r="511" spans="2:20" ht="18.75" customHeight="1" x14ac:dyDescent="0.25">
      <c r="B511" s="54"/>
      <c r="C511" s="16" t="str">
        <f>IF(B511="","",VLOOKUP(B511,LISTAS!$F$6:$G$1106,2,0))</f>
        <v/>
      </c>
      <c r="D511" s="76"/>
      <c r="E511" s="4"/>
      <c r="F511" s="90" t="str">
        <f t="shared" si="115"/>
        <v/>
      </c>
      <c r="G511" s="85" t="str">
        <f>IF(F511=LISTAS!$D$15,"",F511)</f>
        <v/>
      </c>
      <c r="H511" s="49" t="str">
        <f t="shared" si="119"/>
        <v/>
      </c>
      <c r="I511" s="49" t="str">
        <f t="shared" si="120"/>
        <v/>
      </c>
      <c r="J511" s="78" t="str">
        <f t="shared" si="116"/>
        <v/>
      </c>
      <c r="K511" s="78" t="str">
        <f t="shared" si="121"/>
        <v/>
      </c>
      <c r="L511" s="79" t="str">
        <f t="shared" si="122"/>
        <v/>
      </c>
      <c r="M511" s="50">
        <f t="shared" si="123"/>
        <v>93</v>
      </c>
      <c r="O511" s="17" t="str">
        <f t="shared" si="124"/>
        <v/>
      </c>
      <c r="P511" s="18" t="str">
        <f t="shared" si="117"/>
        <v/>
      </c>
      <c r="Q511" s="17" t="str">
        <f>IF(P511&lt;&gt;"",VLOOKUP(P511,LISTAS!$F$6:$G$1106,2,0),"")</f>
        <v/>
      </c>
      <c r="R511" s="77" t="str">
        <f t="shared" si="118"/>
        <v/>
      </c>
      <c r="S511" s="18" t="str">
        <f t="shared" si="125"/>
        <v/>
      </c>
      <c r="T511" s="18" t="str">
        <f t="shared" si="126"/>
        <v/>
      </c>
    </row>
    <row r="512" spans="2:20" ht="18.75" customHeight="1" x14ac:dyDescent="0.25">
      <c r="B512" s="54"/>
      <c r="C512" s="16" t="str">
        <f>IF(B512="","",VLOOKUP(B512,LISTAS!$F$6:$G$1106,2,0))</f>
        <v/>
      </c>
      <c r="D512" s="76"/>
      <c r="E512" s="4"/>
      <c r="F512" s="90" t="str">
        <f t="shared" si="115"/>
        <v/>
      </c>
      <c r="G512" s="85" t="str">
        <f>IF(F512=LISTAS!$D$15,"",F512)</f>
        <v/>
      </c>
      <c r="H512" s="49" t="str">
        <f t="shared" si="119"/>
        <v/>
      </c>
      <c r="I512" s="49" t="str">
        <f t="shared" si="120"/>
        <v/>
      </c>
      <c r="J512" s="78" t="str">
        <f t="shared" si="116"/>
        <v/>
      </c>
      <c r="K512" s="78" t="str">
        <f t="shared" si="121"/>
        <v/>
      </c>
      <c r="L512" s="79" t="str">
        <f t="shared" si="122"/>
        <v/>
      </c>
      <c r="M512" s="50">
        <f t="shared" si="123"/>
        <v>94</v>
      </c>
      <c r="O512" s="17" t="str">
        <f t="shared" si="124"/>
        <v/>
      </c>
      <c r="P512" s="18" t="str">
        <f t="shared" si="117"/>
        <v/>
      </c>
      <c r="Q512" s="17" t="str">
        <f>IF(P512&lt;&gt;"",VLOOKUP(P512,LISTAS!$F$6:$G$1106,2,0),"")</f>
        <v/>
      </c>
      <c r="R512" s="77" t="str">
        <f t="shared" si="118"/>
        <v/>
      </c>
      <c r="S512" s="18" t="str">
        <f t="shared" si="125"/>
        <v/>
      </c>
      <c r="T512" s="18" t="str">
        <f t="shared" si="126"/>
        <v/>
      </c>
    </row>
    <row r="513" spans="2:20" ht="18.75" customHeight="1" x14ac:dyDescent="0.25">
      <c r="B513" s="54"/>
      <c r="C513" s="16" t="str">
        <f>IF(B513="","",VLOOKUP(B513,LISTAS!$F$6:$G$1106,2,0))</f>
        <v/>
      </c>
      <c r="D513" s="76"/>
      <c r="E513" s="4"/>
      <c r="F513" s="90" t="str">
        <f t="shared" si="115"/>
        <v/>
      </c>
      <c r="G513" s="85" t="str">
        <f>IF(F513=LISTAS!$D$15,"",F513)</f>
        <v/>
      </c>
      <c r="H513" s="49" t="str">
        <f t="shared" si="119"/>
        <v/>
      </c>
      <c r="I513" s="49" t="str">
        <f t="shared" si="120"/>
        <v/>
      </c>
      <c r="J513" s="78" t="str">
        <f t="shared" si="116"/>
        <v/>
      </c>
      <c r="K513" s="78" t="str">
        <f t="shared" si="121"/>
        <v/>
      </c>
      <c r="L513" s="79" t="str">
        <f t="shared" si="122"/>
        <v/>
      </c>
      <c r="M513" s="50">
        <f t="shared" si="123"/>
        <v>95</v>
      </c>
      <c r="O513" s="17" t="str">
        <f t="shared" si="124"/>
        <v/>
      </c>
      <c r="P513" s="18" t="str">
        <f t="shared" si="117"/>
        <v/>
      </c>
      <c r="Q513" s="17" t="str">
        <f>IF(P513&lt;&gt;"",VLOOKUP(P513,LISTAS!$F$6:$G$1106,2,0),"")</f>
        <v/>
      </c>
      <c r="R513" s="77" t="str">
        <f t="shared" si="118"/>
        <v/>
      </c>
      <c r="S513" s="18" t="str">
        <f t="shared" si="125"/>
        <v/>
      </c>
      <c r="T513" s="18" t="str">
        <f t="shared" si="126"/>
        <v/>
      </c>
    </row>
    <row r="514" spans="2:20" ht="18.75" customHeight="1" x14ac:dyDescent="0.25">
      <c r="B514" s="54"/>
      <c r="C514" s="16" t="str">
        <f>IF(B514="","",VLOOKUP(B514,LISTAS!$F$6:$G$1106,2,0))</f>
        <v/>
      </c>
      <c r="D514" s="76"/>
      <c r="E514" s="4"/>
      <c r="F514" s="90" t="str">
        <f t="shared" si="115"/>
        <v/>
      </c>
      <c r="G514" s="85" t="str">
        <f>IF(F514=LISTAS!$D$15,"",F514)</f>
        <v/>
      </c>
      <c r="H514" s="49" t="str">
        <f t="shared" si="119"/>
        <v/>
      </c>
      <c r="I514" s="49" t="str">
        <f t="shared" si="120"/>
        <v/>
      </c>
      <c r="J514" s="78" t="str">
        <f t="shared" si="116"/>
        <v/>
      </c>
      <c r="K514" s="78" t="str">
        <f t="shared" si="121"/>
        <v/>
      </c>
      <c r="L514" s="79" t="str">
        <f t="shared" si="122"/>
        <v/>
      </c>
      <c r="M514" s="50">
        <f t="shared" si="123"/>
        <v>96</v>
      </c>
      <c r="O514" s="17" t="str">
        <f t="shared" si="124"/>
        <v/>
      </c>
      <c r="P514" s="18" t="str">
        <f t="shared" si="117"/>
        <v/>
      </c>
      <c r="Q514" s="17" t="str">
        <f>IF(P514&lt;&gt;"",VLOOKUP(P514,LISTAS!$F$6:$G$1106,2,0),"")</f>
        <v/>
      </c>
      <c r="R514" s="77" t="str">
        <f t="shared" si="118"/>
        <v/>
      </c>
      <c r="S514" s="18" t="str">
        <f t="shared" si="125"/>
        <v/>
      </c>
      <c r="T514" s="18" t="str">
        <f t="shared" si="126"/>
        <v/>
      </c>
    </row>
    <row r="515" spans="2:20" ht="18.75" customHeight="1" x14ac:dyDescent="0.25">
      <c r="B515" s="54"/>
      <c r="C515" s="16" t="str">
        <f>IF(B515="","",VLOOKUP(B515,LISTAS!$F$6:$G$1106,2,0))</f>
        <v/>
      </c>
      <c r="D515" s="76"/>
      <c r="E515" s="4"/>
      <c r="F515" s="90" t="str">
        <f t="shared" si="115"/>
        <v/>
      </c>
      <c r="G515" s="85" t="str">
        <f>IF(F515=LISTAS!$D$15,"",F515)</f>
        <v/>
      </c>
      <c r="H515" s="49" t="str">
        <f t="shared" si="119"/>
        <v/>
      </c>
      <c r="I515" s="49" t="str">
        <f t="shared" si="120"/>
        <v/>
      </c>
      <c r="J515" s="78" t="str">
        <f t="shared" si="116"/>
        <v/>
      </c>
      <c r="K515" s="78" t="str">
        <f t="shared" si="121"/>
        <v/>
      </c>
      <c r="L515" s="79" t="str">
        <f t="shared" si="122"/>
        <v/>
      </c>
      <c r="M515" s="50">
        <f t="shared" si="123"/>
        <v>97</v>
      </c>
      <c r="O515" s="17" t="str">
        <f t="shared" si="124"/>
        <v/>
      </c>
      <c r="P515" s="18" t="str">
        <f t="shared" ref="P515:P546" si="127">IF(K515="","",VLOOKUP(L515,$G$419:$J$618,2,0))</f>
        <v/>
      </c>
      <c r="Q515" s="17" t="str">
        <f>IF(P515&lt;&gt;"",VLOOKUP(P515,LISTAS!$F$6:$G$1106,2,0),"")</f>
        <v/>
      </c>
      <c r="R515" s="77" t="str">
        <f t="shared" ref="R515:R546" si="128">IF(K515="","",VLOOKUP(L515,$G$419:$J$618,4,0))</f>
        <v/>
      </c>
      <c r="S515" s="18" t="str">
        <f t="shared" si="125"/>
        <v/>
      </c>
      <c r="T515" s="18" t="str">
        <f t="shared" si="126"/>
        <v/>
      </c>
    </row>
    <row r="516" spans="2:20" ht="18.75" customHeight="1" x14ac:dyDescent="0.25">
      <c r="B516" s="54"/>
      <c r="C516" s="16" t="str">
        <f>IF(B516="","",VLOOKUP(B516,LISTAS!$F$6:$G$1106,2,0))</f>
        <v/>
      </c>
      <c r="D516" s="76"/>
      <c r="E516" s="4"/>
      <c r="F516" s="90" t="str">
        <f t="shared" si="115"/>
        <v/>
      </c>
      <c r="G516" s="85" t="str">
        <f>IF(F516=LISTAS!$D$15,"",F516)</f>
        <v/>
      </c>
      <c r="H516" s="49" t="str">
        <f t="shared" si="119"/>
        <v/>
      </c>
      <c r="I516" s="49" t="str">
        <f t="shared" si="120"/>
        <v/>
      </c>
      <c r="J516" s="78" t="str">
        <f t="shared" si="116"/>
        <v/>
      </c>
      <c r="K516" s="78" t="str">
        <f t="shared" si="121"/>
        <v/>
      </c>
      <c r="L516" s="79" t="str">
        <f t="shared" si="122"/>
        <v/>
      </c>
      <c r="M516" s="50">
        <f t="shared" si="123"/>
        <v>98</v>
      </c>
      <c r="O516" s="17" t="str">
        <f t="shared" si="124"/>
        <v/>
      </c>
      <c r="P516" s="18" t="str">
        <f t="shared" si="127"/>
        <v/>
      </c>
      <c r="Q516" s="17" t="str">
        <f>IF(P516&lt;&gt;"",VLOOKUP(P516,LISTAS!$F$6:$G$1106,2,0),"")</f>
        <v/>
      </c>
      <c r="R516" s="77" t="str">
        <f t="shared" si="128"/>
        <v/>
      </c>
      <c r="S516" s="18" t="str">
        <f t="shared" si="125"/>
        <v/>
      </c>
      <c r="T516" s="18" t="str">
        <f t="shared" si="126"/>
        <v/>
      </c>
    </row>
    <row r="517" spans="2:20" ht="18.75" customHeight="1" x14ac:dyDescent="0.25">
      <c r="B517" s="54"/>
      <c r="C517" s="16" t="str">
        <f>IF(B517="","",VLOOKUP(B517,LISTAS!$F$6:$G$1106,2,0))</f>
        <v/>
      </c>
      <c r="D517" s="76"/>
      <c r="E517" s="4"/>
      <c r="F517" s="90" t="str">
        <f t="shared" si="115"/>
        <v/>
      </c>
      <c r="G517" s="85" t="str">
        <f>IF(F517=LISTAS!$D$15,"",F517)</f>
        <v/>
      </c>
      <c r="H517" s="49" t="str">
        <f t="shared" si="119"/>
        <v/>
      </c>
      <c r="I517" s="49" t="str">
        <f t="shared" si="120"/>
        <v/>
      </c>
      <c r="J517" s="78" t="str">
        <f t="shared" si="116"/>
        <v/>
      </c>
      <c r="K517" s="78" t="str">
        <f t="shared" si="121"/>
        <v/>
      </c>
      <c r="L517" s="79" t="str">
        <f t="shared" si="122"/>
        <v/>
      </c>
      <c r="M517" s="50">
        <f t="shared" si="123"/>
        <v>99</v>
      </c>
      <c r="O517" s="17" t="str">
        <f t="shared" si="124"/>
        <v/>
      </c>
      <c r="P517" s="18" t="str">
        <f t="shared" si="127"/>
        <v/>
      </c>
      <c r="Q517" s="17" t="str">
        <f>IF(P517&lt;&gt;"",VLOOKUP(P517,LISTAS!$F$6:$G$1106,2,0),"")</f>
        <v/>
      </c>
      <c r="R517" s="77" t="str">
        <f t="shared" si="128"/>
        <v/>
      </c>
      <c r="S517" s="18" t="str">
        <f t="shared" si="125"/>
        <v/>
      </c>
      <c r="T517" s="18" t="str">
        <f t="shared" si="126"/>
        <v/>
      </c>
    </row>
    <row r="518" spans="2:20" ht="18.75" customHeight="1" x14ac:dyDescent="0.25">
      <c r="B518" s="54"/>
      <c r="C518" s="16" t="str">
        <f>IF(B518="","",VLOOKUP(B518,LISTAS!$F$6:$G$1106,2,0))</f>
        <v/>
      </c>
      <c r="D518" s="76"/>
      <c r="F518" s="90" t="str">
        <f t="shared" si="115"/>
        <v/>
      </c>
      <c r="G518" s="85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78" t="str">
        <f t="shared" si="116"/>
        <v/>
      </c>
      <c r="K518" s="78" t="str">
        <f>G518</f>
        <v/>
      </c>
      <c r="L518" s="79" t="str">
        <f t="shared" si="122"/>
        <v/>
      </c>
      <c r="M518" s="50">
        <f t="shared" si="123"/>
        <v>100</v>
      </c>
      <c r="N518" s="50"/>
      <c r="O518" s="17" t="str">
        <f t="shared" si="124"/>
        <v/>
      </c>
      <c r="P518" s="18" t="str">
        <f t="shared" si="127"/>
        <v/>
      </c>
      <c r="Q518" s="17" t="str">
        <f>IF(P518&lt;&gt;"",VLOOKUP(P518,LISTAS!$F$6:$G$1106,2,0),"")</f>
        <v/>
      </c>
      <c r="R518" s="77" t="str">
        <f t="shared" si="128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16" t="str">
        <f>IF(B519="","",VLOOKUP(B519,LISTAS!$F$6:$G$1106,2,0))</f>
        <v/>
      </c>
      <c r="D519" s="76"/>
      <c r="F519" s="90" t="str">
        <f t="shared" si="115"/>
        <v/>
      </c>
      <c r="G519" s="85" t="str">
        <f>IF(F519=LISTAS!$D$15,"",F519)</f>
        <v/>
      </c>
      <c r="H519" s="49" t="str">
        <f t="shared" ref="H519:H582" si="129">IF($K519="","",IF(B519="","",B519))</f>
        <v/>
      </c>
      <c r="I519" s="49" t="str">
        <f t="shared" ref="I519:I582" si="130">IF($K519="","",IF(C519="","",C519))</f>
        <v/>
      </c>
      <c r="J519" s="78" t="str">
        <f t="shared" si="116"/>
        <v/>
      </c>
      <c r="K519" s="78" t="str">
        <f t="shared" ref="K519:K582" si="131">G519</f>
        <v/>
      </c>
      <c r="L519" s="79" t="str">
        <f t="shared" si="122"/>
        <v/>
      </c>
      <c r="M519" s="50">
        <f t="shared" si="123"/>
        <v>101</v>
      </c>
      <c r="N519" s="50"/>
      <c r="O519" s="17" t="str">
        <f t="shared" si="124"/>
        <v/>
      </c>
      <c r="P519" s="18" t="str">
        <f t="shared" si="127"/>
        <v/>
      </c>
      <c r="Q519" s="17" t="str">
        <f>IF(P519&lt;&gt;"",VLOOKUP(P519,LISTAS!$F$6:$G$1106,2,0),"")</f>
        <v/>
      </c>
      <c r="R519" s="77" t="str">
        <f t="shared" si="128"/>
        <v/>
      </c>
      <c r="S519" s="18" t="str">
        <f t="shared" ref="S519:S582" si="132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33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16" t="str">
        <f>IF(B520="","",VLOOKUP(B520,LISTAS!$F$6:$G$1106,2,0))</f>
        <v/>
      </c>
      <c r="D520" s="76"/>
      <c r="F520" s="90" t="str">
        <f t="shared" si="115"/>
        <v/>
      </c>
      <c r="G520" s="85" t="str">
        <f>IF(F520=LISTAS!$D$15,"",F520)</f>
        <v/>
      </c>
      <c r="H520" s="49" t="str">
        <f t="shared" si="129"/>
        <v/>
      </c>
      <c r="I520" s="49" t="str">
        <f t="shared" si="130"/>
        <v/>
      </c>
      <c r="J520" s="78" t="str">
        <f t="shared" si="116"/>
        <v/>
      </c>
      <c r="K520" s="78" t="str">
        <f t="shared" si="131"/>
        <v/>
      </c>
      <c r="L520" s="79" t="str">
        <f t="shared" si="122"/>
        <v/>
      </c>
      <c r="M520" s="50">
        <f t="shared" si="123"/>
        <v>102</v>
      </c>
      <c r="N520" s="50"/>
      <c r="O520" s="17" t="str">
        <f t="shared" si="124"/>
        <v/>
      </c>
      <c r="P520" s="18" t="str">
        <f t="shared" si="127"/>
        <v/>
      </c>
      <c r="Q520" s="17" t="str">
        <f>IF(P520&lt;&gt;"",VLOOKUP(P520,LISTAS!$F$6:$G$1106,2,0),"")</f>
        <v/>
      </c>
      <c r="R520" s="77" t="str">
        <f t="shared" si="128"/>
        <v/>
      </c>
      <c r="S520" s="18" t="str">
        <f t="shared" si="132"/>
        <v/>
      </c>
      <c r="T520" s="18" t="str">
        <f t="shared" si="133"/>
        <v/>
      </c>
    </row>
    <row r="521" spans="2:20" ht="18.75" customHeight="1" x14ac:dyDescent="0.25">
      <c r="B521" s="54"/>
      <c r="C521" s="16" t="str">
        <f>IF(B521="","",VLOOKUP(B521,LISTAS!$F$6:$G$1106,2,0))</f>
        <v/>
      </c>
      <c r="D521" s="76"/>
      <c r="F521" s="90" t="str">
        <f t="shared" si="115"/>
        <v/>
      </c>
      <c r="G521" s="85" t="str">
        <f>IF(F521=LISTAS!$D$15,"",F521)</f>
        <v/>
      </c>
      <c r="H521" s="49" t="str">
        <f t="shared" si="129"/>
        <v/>
      </c>
      <c r="I521" s="49" t="str">
        <f t="shared" si="130"/>
        <v/>
      </c>
      <c r="J521" s="78" t="str">
        <f t="shared" si="116"/>
        <v/>
      </c>
      <c r="K521" s="78" t="str">
        <f t="shared" si="131"/>
        <v/>
      </c>
      <c r="L521" s="79" t="str">
        <f t="shared" si="122"/>
        <v/>
      </c>
      <c r="M521" s="50">
        <f t="shared" si="123"/>
        <v>103</v>
      </c>
      <c r="N521" s="50"/>
      <c r="O521" s="17" t="str">
        <f t="shared" si="124"/>
        <v/>
      </c>
      <c r="P521" s="18" t="str">
        <f t="shared" si="127"/>
        <v/>
      </c>
      <c r="Q521" s="17" t="str">
        <f>IF(P521&lt;&gt;"",VLOOKUP(P521,LISTAS!$F$6:$G$1106,2,0),"")</f>
        <v/>
      </c>
      <c r="R521" s="77" t="str">
        <f t="shared" si="128"/>
        <v/>
      </c>
      <c r="S521" s="18" t="str">
        <f t="shared" si="132"/>
        <v/>
      </c>
      <c r="T521" s="18" t="str">
        <f t="shared" si="133"/>
        <v/>
      </c>
    </row>
    <row r="522" spans="2:20" ht="18.75" customHeight="1" x14ac:dyDescent="0.25">
      <c r="B522" s="54"/>
      <c r="C522" s="16" t="str">
        <f>IF(B522="","",VLOOKUP(B522,LISTAS!$F$6:$G$1106,2,0))</f>
        <v/>
      </c>
      <c r="D522" s="76"/>
      <c r="F522" s="90" t="str">
        <f t="shared" si="115"/>
        <v/>
      </c>
      <c r="G522" s="85" t="str">
        <f>IF(F522=LISTAS!$D$15,"",F522)</f>
        <v/>
      </c>
      <c r="H522" s="49" t="str">
        <f t="shared" si="129"/>
        <v/>
      </c>
      <c r="I522" s="49" t="str">
        <f t="shared" si="130"/>
        <v/>
      </c>
      <c r="J522" s="78" t="str">
        <f t="shared" si="116"/>
        <v/>
      </c>
      <c r="K522" s="78" t="str">
        <f t="shared" si="131"/>
        <v/>
      </c>
      <c r="L522" s="79" t="str">
        <f t="shared" si="122"/>
        <v/>
      </c>
      <c r="M522" s="50">
        <f t="shared" si="123"/>
        <v>104</v>
      </c>
      <c r="N522" s="50"/>
      <c r="O522" s="17" t="str">
        <f t="shared" si="124"/>
        <v/>
      </c>
      <c r="P522" s="18" t="str">
        <f t="shared" si="127"/>
        <v/>
      </c>
      <c r="Q522" s="17" t="str">
        <f>IF(P522&lt;&gt;"",VLOOKUP(P522,LISTAS!$F$6:$G$1106,2,0),"")</f>
        <v/>
      </c>
      <c r="R522" s="77" t="str">
        <f t="shared" si="128"/>
        <v/>
      </c>
      <c r="S522" s="18" t="str">
        <f t="shared" si="132"/>
        <v/>
      </c>
      <c r="T522" s="18" t="str">
        <f t="shared" si="133"/>
        <v/>
      </c>
    </row>
    <row r="523" spans="2:20" ht="18.75" customHeight="1" x14ac:dyDescent="0.25">
      <c r="B523" s="54"/>
      <c r="C523" s="16" t="str">
        <f>IF(B523="","",VLOOKUP(B523,LISTAS!$F$6:$G$1106,2,0))</f>
        <v/>
      </c>
      <c r="D523" s="76"/>
      <c r="F523" s="90" t="str">
        <f t="shared" si="115"/>
        <v/>
      </c>
      <c r="G523" s="85" t="str">
        <f>IF(F523=LISTAS!$D$15,"",F523)</f>
        <v/>
      </c>
      <c r="H523" s="49" t="str">
        <f t="shared" si="129"/>
        <v/>
      </c>
      <c r="I523" s="49" t="str">
        <f t="shared" si="130"/>
        <v/>
      </c>
      <c r="J523" s="78" t="str">
        <f t="shared" si="116"/>
        <v/>
      </c>
      <c r="K523" s="78" t="str">
        <f t="shared" si="131"/>
        <v/>
      </c>
      <c r="L523" s="79" t="str">
        <f t="shared" si="122"/>
        <v/>
      </c>
      <c r="M523" s="50">
        <f t="shared" si="123"/>
        <v>105</v>
      </c>
      <c r="N523" s="50"/>
      <c r="O523" s="17" t="str">
        <f t="shared" si="124"/>
        <v/>
      </c>
      <c r="P523" s="18" t="str">
        <f t="shared" si="127"/>
        <v/>
      </c>
      <c r="Q523" s="17" t="str">
        <f>IF(P523&lt;&gt;"",VLOOKUP(P523,LISTAS!$F$6:$G$1106,2,0),"")</f>
        <v/>
      </c>
      <c r="R523" s="77" t="str">
        <f t="shared" si="128"/>
        <v/>
      </c>
      <c r="S523" s="18" t="str">
        <f t="shared" si="132"/>
        <v/>
      </c>
      <c r="T523" s="18" t="str">
        <f t="shared" si="133"/>
        <v/>
      </c>
    </row>
    <row r="524" spans="2:20" ht="18.75" customHeight="1" x14ac:dyDescent="0.25">
      <c r="B524" s="54"/>
      <c r="C524" s="16" t="str">
        <f>IF(B524="","",VLOOKUP(B524,LISTAS!$F$6:$G$1106,2,0))</f>
        <v/>
      </c>
      <c r="D524" s="76"/>
      <c r="F524" s="90" t="str">
        <f t="shared" si="115"/>
        <v/>
      </c>
      <c r="G524" s="85" t="str">
        <f>IF(F524=LISTAS!$D$15,"",F524)</f>
        <v/>
      </c>
      <c r="H524" s="49" t="str">
        <f t="shared" si="129"/>
        <v/>
      </c>
      <c r="I524" s="49" t="str">
        <f t="shared" si="130"/>
        <v/>
      </c>
      <c r="J524" s="78" t="str">
        <f t="shared" si="116"/>
        <v/>
      </c>
      <c r="K524" s="78" t="str">
        <f t="shared" si="131"/>
        <v/>
      </c>
      <c r="L524" s="79" t="str">
        <f t="shared" si="122"/>
        <v/>
      </c>
      <c r="M524" s="50">
        <f t="shared" si="123"/>
        <v>106</v>
      </c>
      <c r="N524" s="50"/>
      <c r="O524" s="17" t="str">
        <f t="shared" si="124"/>
        <v/>
      </c>
      <c r="P524" s="18" t="str">
        <f t="shared" si="127"/>
        <v/>
      </c>
      <c r="Q524" s="17" t="str">
        <f>IF(P524&lt;&gt;"",VLOOKUP(P524,LISTAS!$F$6:$G$1106,2,0),"")</f>
        <v/>
      </c>
      <c r="R524" s="77" t="str">
        <f t="shared" si="128"/>
        <v/>
      </c>
      <c r="S524" s="18" t="str">
        <f t="shared" si="132"/>
        <v/>
      </c>
      <c r="T524" s="18" t="str">
        <f t="shared" si="133"/>
        <v/>
      </c>
    </row>
    <row r="525" spans="2:20" ht="18.75" customHeight="1" x14ac:dyDescent="0.25">
      <c r="B525" s="54"/>
      <c r="C525" s="16" t="str">
        <f>IF(B525="","",VLOOKUP(B525,LISTAS!$F$6:$G$1106,2,0))</f>
        <v/>
      </c>
      <c r="D525" s="76"/>
      <c r="F525" s="90" t="str">
        <f t="shared" si="115"/>
        <v/>
      </c>
      <c r="G525" s="85" t="str">
        <f>IF(F525=LISTAS!$D$15,"",F525)</f>
        <v/>
      </c>
      <c r="H525" s="49" t="str">
        <f t="shared" si="129"/>
        <v/>
      </c>
      <c r="I525" s="49" t="str">
        <f t="shared" si="130"/>
        <v/>
      </c>
      <c r="J525" s="78" t="str">
        <f t="shared" si="116"/>
        <v/>
      </c>
      <c r="K525" s="78" t="str">
        <f t="shared" si="131"/>
        <v/>
      </c>
      <c r="L525" s="79" t="str">
        <f t="shared" si="122"/>
        <v/>
      </c>
      <c r="M525" s="50">
        <f t="shared" si="123"/>
        <v>107</v>
      </c>
      <c r="N525" s="50"/>
      <c r="O525" s="17" t="str">
        <f t="shared" si="124"/>
        <v/>
      </c>
      <c r="P525" s="18" t="str">
        <f t="shared" si="127"/>
        <v/>
      </c>
      <c r="Q525" s="17" t="str">
        <f>IF(P525&lt;&gt;"",VLOOKUP(P525,LISTAS!$F$6:$G$1106,2,0),"")</f>
        <v/>
      </c>
      <c r="R525" s="77" t="str">
        <f t="shared" si="128"/>
        <v/>
      </c>
      <c r="S525" s="18" t="str">
        <f t="shared" si="132"/>
        <v/>
      </c>
      <c r="T525" s="18" t="str">
        <f t="shared" si="133"/>
        <v/>
      </c>
    </row>
    <row r="526" spans="2:20" ht="18.75" customHeight="1" x14ac:dyDescent="0.25">
      <c r="B526" s="54"/>
      <c r="C526" s="16" t="str">
        <f>IF(B526="","",VLOOKUP(B526,LISTAS!$F$6:$G$1106,2,0))</f>
        <v/>
      </c>
      <c r="D526" s="76"/>
      <c r="F526" s="90" t="str">
        <f t="shared" si="115"/>
        <v/>
      </c>
      <c r="G526" s="85" t="str">
        <f>IF(F526=LISTAS!$D$15,"",F526)</f>
        <v/>
      </c>
      <c r="H526" s="49" t="str">
        <f t="shared" si="129"/>
        <v/>
      </c>
      <c r="I526" s="49" t="str">
        <f t="shared" si="130"/>
        <v/>
      </c>
      <c r="J526" s="78" t="str">
        <f t="shared" si="116"/>
        <v/>
      </c>
      <c r="K526" s="78" t="str">
        <f t="shared" si="131"/>
        <v/>
      </c>
      <c r="L526" s="79" t="str">
        <f t="shared" si="122"/>
        <v/>
      </c>
      <c r="M526" s="50">
        <f t="shared" si="123"/>
        <v>108</v>
      </c>
      <c r="N526" s="50"/>
      <c r="O526" s="17" t="str">
        <f t="shared" si="124"/>
        <v/>
      </c>
      <c r="P526" s="18" t="str">
        <f t="shared" si="127"/>
        <v/>
      </c>
      <c r="Q526" s="17" t="str">
        <f>IF(P526&lt;&gt;"",VLOOKUP(P526,LISTAS!$F$6:$G$1106,2,0),"")</f>
        <v/>
      </c>
      <c r="R526" s="77" t="str">
        <f t="shared" si="128"/>
        <v/>
      </c>
      <c r="S526" s="18" t="str">
        <f t="shared" si="132"/>
        <v/>
      </c>
      <c r="T526" s="18" t="str">
        <f t="shared" si="133"/>
        <v/>
      </c>
    </row>
    <row r="527" spans="2:20" ht="18.75" customHeight="1" x14ac:dyDescent="0.25">
      <c r="B527" s="54"/>
      <c r="C527" s="16" t="str">
        <f>IF(B527="","",VLOOKUP(B527,LISTAS!$F$6:$G$1106,2,0))</f>
        <v/>
      </c>
      <c r="D527" s="76"/>
      <c r="F527" s="90" t="str">
        <f t="shared" si="115"/>
        <v/>
      </c>
      <c r="G527" s="85" t="str">
        <f>IF(F527=LISTAS!$D$15,"",F527)</f>
        <v/>
      </c>
      <c r="H527" s="49" t="str">
        <f t="shared" si="129"/>
        <v/>
      </c>
      <c r="I527" s="49" t="str">
        <f t="shared" si="130"/>
        <v/>
      </c>
      <c r="J527" s="78" t="str">
        <f t="shared" si="116"/>
        <v/>
      </c>
      <c r="K527" s="78" t="str">
        <f t="shared" si="131"/>
        <v/>
      </c>
      <c r="L527" s="79" t="str">
        <f t="shared" si="122"/>
        <v/>
      </c>
      <c r="M527" s="50">
        <f t="shared" si="123"/>
        <v>109</v>
      </c>
      <c r="N527" s="50"/>
      <c r="O527" s="17" t="str">
        <f t="shared" si="124"/>
        <v/>
      </c>
      <c r="P527" s="18" t="str">
        <f t="shared" si="127"/>
        <v/>
      </c>
      <c r="Q527" s="17" t="str">
        <f>IF(P527&lt;&gt;"",VLOOKUP(P527,LISTAS!$F$6:$G$1106,2,0),"")</f>
        <v/>
      </c>
      <c r="R527" s="77" t="str">
        <f t="shared" si="128"/>
        <v/>
      </c>
      <c r="S527" s="18" t="str">
        <f t="shared" si="132"/>
        <v/>
      </c>
      <c r="T527" s="18" t="str">
        <f t="shared" si="133"/>
        <v/>
      </c>
    </row>
    <row r="528" spans="2:20" ht="18.75" customHeight="1" x14ac:dyDescent="0.25">
      <c r="B528" s="54"/>
      <c r="C528" s="16" t="str">
        <f>IF(B528="","",VLOOKUP(B528,LISTAS!$F$6:$G$1106,2,0))</f>
        <v/>
      </c>
      <c r="D528" s="76"/>
      <c r="F528" s="90" t="str">
        <f t="shared" si="115"/>
        <v/>
      </c>
      <c r="G528" s="85" t="str">
        <f>IF(F528=LISTAS!$D$15,"",F528)</f>
        <v/>
      </c>
      <c r="H528" s="49" t="str">
        <f t="shared" si="129"/>
        <v/>
      </c>
      <c r="I528" s="49" t="str">
        <f t="shared" si="130"/>
        <v/>
      </c>
      <c r="J528" s="78" t="str">
        <f t="shared" si="116"/>
        <v/>
      </c>
      <c r="K528" s="78" t="str">
        <f t="shared" si="131"/>
        <v/>
      </c>
      <c r="L528" s="79" t="str">
        <f t="shared" si="122"/>
        <v/>
      </c>
      <c r="M528" s="50">
        <f t="shared" si="123"/>
        <v>110</v>
      </c>
      <c r="N528" s="50"/>
      <c r="O528" s="17" t="str">
        <f t="shared" si="124"/>
        <v/>
      </c>
      <c r="P528" s="18" t="str">
        <f t="shared" si="127"/>
        <v/>
      </c>
      <c r="Q528" s="17" t="str">
        <f>IF(P528&lt;&gt;"",VLOOKUP(P528,LISTAS!$F$6:$G$1106,2,0),"")</f>
        <v/>
      </c>
      <c r="R528" s="77" t="str">
        <f t="shared" si="128"/>
        <v/>
      </c>
      <c r="S528" s="18" t="str">
        <f t="shared" si="132"/>
        <v/>
      </c>
      <c r="T528" s="18" t="str">
        <f t="shared" si="133"/>
        <v/>
      </c>
    </row>
    <row r="529" spans="2:20" ht="18.75" customHeight="1" x14ac:dyDescent="0.25">
      <c r="B529" s="54"/>
      <c r="C529" s="16" t="str">
        <f>IF(B529="","",VLOOKUP(B529,LISTAS!$F$6:$G$1106,2,0))</f>
        <v/>
      </c>
      <c r="D529" s="76"/>
      <c r="F529" s="90" t="str">
        <f t="shared" si="115"/>
        <v/>
      </c>
      <c r="G529" s="85" t="str">
        <f>IF(F529=LISTAS!$D$15,"",F529)</f>
        <v/>
      </c>
      <c r="H529" s="49" t="str">
        <f t="shared" si="129"/>
        <v/>
      </c>
      <c r="I529" s="49" t="str">
        <f t="shared" si="130"/>
        <v/>
      </c>
      <c r="J529" s="78" t="str">
        <f t="shared" si="116"/>
        <v/>
      </c>
      <c r="K529" s="78" t="str">
        <f t="shared" si="131"/>
        <v/>
      </c>
      <c r="L529" s="79" t="str">
        <f t="shared" si="122"/>
        <v/>
      </c>
      <c r="M529" s="50">
        <f t="shared" si="123"/>
        <v>111</v>
      </c>
      <c r="N529" s="50"/>
      <c r="O529" s="17" t="str">
        <f t="shared" si="124"/>
        <v/>
      </c>
      <c r="P529" s="18" t="str">
        <f t="shared" si="127"/>
        <v/>
      </c>
      <c r="Q529" s="17" t="str">
        <f>IF(P529&lt;&gt;"",VLOOKUP(P529,LISTAS!$F$6:$G$1106,2,0),"")</f>
        <v/>
      </c>
      <c r="R529" s="77" t="str">
        <f t="shared" si="128"/>
        <v/>
      </c>
      <c r="S529" s="18" t="str">
        <f t="shared" si="132"/>
        <v/>
      </c>
      <c r="T529" s="18" t="str">
        <f t="shared" si="133"/>
        <v/>
      </c>
    </row>
    <row r="530" spans="2:20" ht="18.75" customHeight="1" x14ac:dyDescent="0.25">
      <c r="B530" s="54"/>
      <c r="C530" s="16" t="str">
        <f>IF(B530="","",VLOOKUP(B530,LISTAS!$F$6:$G$1106,2,0))</f>
        <v/>
      </c>
      <c r="D530" s="76"/>
      <c r="F530" s="90" t="str">
        <f t="shared" si="115"/>
        <v/>
      </c>
      <c r="G530" s="85" t="str">
        <f>IF(F530=LISTAS!$D$15,"",F530)</f>
        <v/>
      </c>
      <c r="H530" s="49" t="str">
        <f t="shared" si="129"/>
        <v/>
      </c>
      <c r="I530" s="49" t="str">
        <f t="shared" si="130"/>
        <v/>
      </c>
      <c r="J530" s="78" t="str">
        <f t="shared" si="116"/>
        <v/>
      </c>
      <c r="K530" s="78" t="str">
        <f t="shared" si="131"/>
        <v/>
      </c>
      <c r="L530" s="79" t="str">
        <f t="shared" si="122"/>
        <v/>
      </c>
      <c r="M530" s="50">
        <f t="shared" si="123"/>
        <v>112</v>
      </c>
      <c r="N530" s="50"/>
      <c r="O530" s="17" t="str">
        <f t="shared" si="124"/>
        <v/>
      </c>
      <c r="P530" s="18" t="str">
        <f t="shared" si="127"/>
        <v/>
      </c>
      <c r="Q530" s="17" t="str">
        <f>IF(P530&lt;&gt;"",VLOOKUP(P530,LISTAS!$F$6:$G$1106,2,0),"")</f>
        <v/>
      </c>
      <c r="R530" s="77" t="str">
        <f t="shared" si="128"/>
        <v/>
      </c>
      <c r="S530" s="18" t="str">
        <f t="shared" si="132"/>
        <v/>
      </c>
      <c r="T530" s="18" t="str">
        <f t="shared" si="133"/>
        <v/>
      </c>
    </row>
    <row r="531" spans="2:20" ht="18.75" customHeight="1" x14ac:dyDescent="0.25">
      <c r="B531" s="54"/>
      <c r="C531" s="16" t="str">
        <f>IF(B531="","",VLOOKUP(B531,LISTAS!$F$6:$G$1106,2,0))</f>
        <v/>
      </c>
      <c r="D531" s="76"/>
      <c r="F531" s="90" t="str">
        <f t="shared" si="115"/>
        <v/>
      </c>
      <c r="G531" s="85" t="str">
        <f>IF(F531=LISTAS!$D$15,"",F531)</f>
        <v/>
      </c>
      <c r="H531" s="49" t="str">
        <f t="shared" si="129"/>
        <v/>
      </c>
      <c r="I531" s="49" t="str">
        <f t="shared" si="130"/>
        <v/>
      </c>
      <c r="J531" s="78" t="str">
        <f t="shared" si="116"/>
        <v/>
      </c>
      <c r="K531" s="78" t="str">
        <f t="shared" si="131"/>
        <v/>
      </c>
      <c r="L531" s="79" t="str">
        <f t="shared" si="122"/>
        <v/>
      </c>
      <c r="M531" s="50">
        <f t="shared" si="123"/>
        <v>113</v>
      </c>
      <c r="N531" s="50"/>
      <c r="O531" s="17" t="str">
        <f t="shared" si="124"/>
        <v/>
      </c>
      <c r="P531" s="18" t="str">
        <f t="shared" si="127"/>
        <v/>
      </c>
      <c r="Q531" s="17" t="str">
        <f>IF(P531&lt;&gt;"",VLOOKUP(P531,LISTAS!$F$6:$G$1106,2,0),"")</f>
        <v/>
      </c>
      <c r="R531" s="77" t="str">
        <f t="shared" si="128"/>
        <v/>
      </c>
      <c r="S531" s="18" t="str">
        <f t="shared" si="132"/>
        <v/>
      </c>
      <c r="T531" s="18" t="str">
        <f t="shared" si="133"/>
        <v/>
      </c>
    </row>
    <row r="532" spans="2:20" ht="18.75" customHeight="1" x14ac:dyDescent="0.25">
      <c r="B532" s="54"/>
      <c r="C532" s="16" t="str">
        <f>IF(B532="","",VLOOKUP(B532,LISTAS!$F$6:$G$1106,2,0))</f>
        <v/>
      </c>
      <c r="D532" s="76"/>
      <c r="F532" s="90" t="str">
        <f t="shared" si="115"/>
        <v/>
      </c>
      <c r="G532" s="85" t="str">
        <f>IF(F532=LISTAS!$D$15,"",F532)</f>
        <v/>
      </c>
      <c r="H532" s="49" t="str">
        <f t="shared" si="129"/>
        <v/>
      </c>
      <c r="I532" s="49" t="str">
        <f t="shared" si="130"/>
        <v/>
      </c>
      <c r="J532" s="78" t="str">
        <f t="shared" si="116"/>
        <v/>
      </c>
      <c r="K532" s="78" t="str">
        <f t="shared" si="131"/>
        <v/>
      </c>
      <c r="L532" s="79" t="str">
        <f t="shared" si="122"/>
        <v/>
      </c>
      <c r="M532" s="50">
        <f t="shared" si="123"/>
        <v>114</v>
      </c>
      <c r="N532" s="50"/>
      <c r="O532" s="17" t="str">
        <f t="shared" si="124"/>
        <v/>
      </c>
      <c r="P532" s="18" t="str">
        <f t="shared" si="127"/>
        <v/>
      </c>
      <c r="Q532" s="17" t="str">
        <f>IF(P532&lt;&gt;"",VLOOKUP(P532,LISTAS!$F$6:$G$1106,2,0),"")</f>
        <v/>
      </c>
      <c r="R532" s="77" t="str">
        <f t="shared" si="128"/>
        <v/>
      </c>
      <c r="S532" s="18" t="str">
        <f t="shared" si="132"/>
        <v/>
      </c>
      <c r="T532" s="18" t="str">
        <f t="shared" si="133"/>
        <v/>
      </c>
    </row>
    <row r="533" spans="2:20" ht="18.75" customHeight="1" x14ac:dyDescent="0.25">
      <c r="B533" s="54"/>
      <c r="C533" s="16" t="str">
        <f>IF(B533="","",VLOOKUP(B533,LISTAS!$F$6:$G$1106,2,0))</f>
        <v/>
      </c>
      <c r="D533" s="76"/>
      <c r="F533" s="90" t="str">
        <f t="shared" si="115"/>
        <v/>
      </c>
      <c r="G533" s="85" t="str">
        <f>IF(F533=LISTAS!$D$15,"",F533)</f>
        <v/>
      </c>
      <c r="H533" s="49" t="str">
        <f t="shared" si="129"/>
        <v/>
      </c>
      <c r="I533" s="49" t="str">
        <f t="shared" si="130"/>
        <v/>
      </c>
      <c r="J533" s="78" t="str">
        <f t="shared" si="116"/>
        <v/>
      </c>
      <c r="K533" s="78" t="str">
        <f t="shared" si="131"/>
        <v/>
      </c>
      <c r="L533" s="79" t="str">
        <f t="shared" si="122"/>
        <v/>
      </c>
      <c r="M533" s="50">
        <f t="shared" si="123"/>
        <v>115</v>
      </c>
      <c r="N533" s="50"/>
      <c r="O533" s="17" t="str">
        <f t="shared" si="124"/>
        <v/>
      </c>
      <c r="P533" s="18" t="str">
        <f t="shared" si="127"/>
        <v/>
      </c>
      <c r="Q533" s="17" t="str">
        <f>IF(P533&lt;&gt;"",VLOOKUP(P533,LISTAS!$F$6:$G$1106,2,0),"")</f>
        <v/>
      </c>
      <c r="R533" s="77" t="str">
        <f t="shared" si="128"/>
        <v/>
      </c>
      <c r="S533" s="18" t="str">
        <f t="shared" si="132"/>
        <v/>
      </c>
      <c r="T533" s="18" t="str">
        <f t="shared" si="133"/>
        <v/>
      </c>
    </row>
    <row r="534" spans="2:20" ht="18.75" customHeight="1" x14ac:dyDescent="0.25">
      <c r="B534" s="54"/>
      <c r="C534" s="16" t="str">
        <f>IF(B534="","",VLOOKUP(B534,LISTAS!$F$6:$G$1106,2,0))</f>
        <v/>
      </c>
      <c r="D534" s="76"/>
      <c r="F534" s="90" t="str">
        <f t="shared" si="115"/>
        <v/>
      </c>
      <c r="G534" s="85" t="str">
        <f>IF(F534=LISTAS!$D$15,"",F534)</f>
        <v/>
      </c>
      <c r="H534" s="49" t="str">
        <f t="shared" si="129"/>
        <v/>
      </c>
      <c r="I534" s="49" t="str">
        <f t="shared" si="130"/>
        <v/>
      </c>
      <c r="J534" s="78" t="str">
        <f t="shared" si="116"/>
        <v/>
      </c>
      <c r="K534" s="78" t="str">
        <f t="shared" si="131"/>
        <v/>
      </c>
      <c r="L534" s="79" t="str">
        <f t="shared" si="122"/>
        <v/>
      </c>
      <c r="M534" s="50">
        <f t="shared" si="123"/>
        <v>116</v>
      </c>
      <c r="N534" s="50"/>
      <c r="O534" s="17" t="str">
        <f t="shared" si="124"/>
        <v/>
      </c>
      <c r="P534" s="18" t="str">
        <f t="shared" si="127"/>
        <v/>
      </c>
      <c r="Q534" s="17" t="str">
        <f>IF(P534&lt;&gt;"",VLOOKUP(P534,LISTAS!$F$6:$G$1106,2,0),"")</f>
        <v/>
      </c>
      <c r="R534" s="77" t="str">
        <f t="shared" si="128"/>
        <v/>
      </c>
      <c r="S534" s="18" t="str">
        <f t="shared" si="132"/>
        <v/>
      </c>
      <c r="T534" s="18" t="str">
        <f t="shared" si="133"/>
        <v/>
      </c>
    </row>
    <row r="535" spans="2:20" ht="18.75" customHeight="1" x14ac:dyDescent="0.25">
      <c r="B535" s="54"/>
      <c r="C535" s="16" t="str">
        <f>IF(B535="","",VLOOKUP(B535,LISTAS!$F$6:$G$1106,2,0))</f>
        <v/>
      </c>
      <c r="D535" s="76"/>
      <c r="F535" s="90" t="str">
        <f t="shared" si="115"/>
        <v/>
      </c>
      <c r="G535" s="85" t="str">
        <f>IF(F535=LISTAS!$D$15,"",F535)</f>
        <v/>
      </c>
      <c r="H535" s="49" t="str">
        <f t="shared" si="129"/>
        <v/>
      </c>
      <c r="I535" s="49" t="str">
        <f t="shared" si="130"/>
        <v/>
      </c>
      <c r="J535" s="78" t="str">
        <f t="shared" si="116"/>
        <v/>
      </c>
      <c r="K535" s="78" t="str">
        <f t="shared" si="131"/>
        <v/>
      </c>
      <c r="L535" s="79" t="str">
        <f t="shared" si="122"/>
        <v/>
      </c>
      <c r="M535" s="50">
        <f t="shared" si="123"/>
        <v>117</v>
      </c>
      <c r="N535" s="50"/>
      <c r="O535" s="17" t="str">
        <f t="shared" si="124"/>
        <v/>
      </c>
      <c r="P535" s="18" t="str">
        <f t="shared" si="127"/>
        <v/>
      </c>
      <c r="Q535" s="17" t="str">
        <f>IF(P535&lt;&gt;"",VLOOKUP(P535,LISTAS!$F$6:$G$1106,2,0),"")</f>
        <v/>
      </c>
      <c r="R535" s="77" t="str">
        <f t="shared" si="128"/>
        <v/>
      </c>
      <c r="S535" s="18" t="str">
        <f t="shared" si="132"/>
        <v/>
      </c>
      <c r="T535" s="18" t="str">
        <f t="shared" si="133"/>
        <v/>
      </c>
    </row>
    <row r="536" spans="2:20" ht="18.75" customHeight="1" x14ac:dyDescent="0.25">
      <c r="B536" s="54"/>
      <c r="C536" s="16" t="str">
        <f>IF(B536="","",VLOOKUP(B536,LISTAS!$F$6:$G$1106,2,0))</f>
        <v/>
      </c>
      <c r="D536" s="76"/>
      <c r="F536" s="90" t="str">
        <f t="shared" si="115"/>
        <v/>
      </c>
      <c r="G536" s="85" t="str">
        <f>IF(F536=LISTAS!$D$15,"",F536)</f>
        <v/>
      </c>
      <c r="H536" s="49" t="str">
        <f t="shared" si="129"/>
        <v/>
      </c>
      <c r="I536" s="49" t="str">
        <f t="shared" si="130"/>
        <v/>
      </c>
      <c r="J536" s="78" t="str">
        <f t="shared" si="116"/>
        <v/>
      </c>
      <c r="K536" s="78" t="str">
        <f t="shared" si="131"/>
        <v/>
      </c>
      <c r="L536" s="79" t="str">
        <f t="shared" si="122"/>
        <v/>
      </c>
      <c r="M536" s="50">
        <f t="shared" si="123"/>
        <v>118</v>
      </c>
      <c r="N536" s="50"/>
      <c r="O536" s="17" t="str">
        <f t="shared" si="124"/>
        <v/>
      </c>
      <c r="P536" s="18" t="str">
        <f t="shared" si="127"/>
        <v/>
      </c>
      <c r="Q536" s="17" t="str">
        <f>IF(P536&lt;&gt;"",VLOOKUP(P536,LISTAS!$F$6:$G$1106,2,0),"")</f>
        <v/>
      </c>
      <c r="R536" s="77" t="str">
        <f t="shared" si="128"/>
        <v/>
      </c>
      <c r="S536" s="18" t="str">
        <f t="shared" si="132"/>
        <v/>
      </c>
      <c r="T536" s="18" t="str">
        <f t="shared" si="133"/>
        <v/>
      </c>
    </row>
    <row r="537" spans="2:20" ht="18.75" customHeight="1" x14ac:dyDescent="0.25">
      <c r="B537" s="54"/>
      <c r="C537" s="16" t="str">
        <f>IF(B537="","",VLOOKUP(B537,LISTAS!$F$6:$G$1106,2,0))</f>
        <v/>
      </c>
      <c r="D537" s="76"/>
      <c r="F537" s="90" t="str">
        <f t="shared" si="115"/>
        <v/>
      </c>
      <c r="G537" s="85" t="str">
        <f>IF(F537=LISTAS!$D$15,"",F537)</f>
        <v/>
      </c>
      <c r="H537" s="49" t="str">
        <f t="shared" si="129"/>
        <v/>
      </c>
      <c r="I537" s="49" t="str">
        <f t="shared" si="130"/>
        <v/>
      </c>
      <c r="J537" s="78" t="str">
        <f t="shared" si="116"/>
        <v/>
      </c>
      <c r="K537" s="78" t="str">
        <f t="shared" si="131"/>
        <v/>
      </c>
      <c r="L537" s="79" t="str">
        <f t="shared" si="122"/>
        <v/>
      </c>
      <c r="M537" s="50">
        <f t="shared" si="123"/>
        <v>119</v>
      </c>
      <c r="N537" s="50"/>
      <c r="O537" s="17" t="str">
        <f t="shared" si="124"/>
        <v/>
      </c>
      <c r="P537" s="18" t="str">
        <f t="shared" si="127"/>
        <v/>
      </c>
      <c r="Q537" s="17" t="str">
        <f>IF(P537&lt;&gt;"",VLOOKUP(P537,LISTAS!$F$6:$G$1106,2,0),"")</f>
        <v/>
      </c>
      <c r="R537" s="77" t="str">
        <f t="shared" si="128"/>
        <v/>
      </c>
      <c r="S537" s="18" t="str">
        <f t="shared" si="132"/>
        <v/>
      </c>
      <c r="T537" s="18" t="str">
        <f t="shared" si="133"/>
        <v/>
      </c>
    </row>
    <row r="538" spans="2:20" ht="18.75" customHeight="1" x14ac:dyDescent="0.25">
      <c r="B538" s="54"/>
      <c r="C538" s="16" t="str">
        <f>IF(B538="","",VLOOKUP(B538,LISTAS!$F$6:$G$1106,2,0))</f>
        <v/>
      </c>
      <c r="D538" s="76"/>
      <c r="F538" s="90" t="str">
        <f t="shared" si="115"/>
        <v/>
      </c>
      <c r="G538" s="85" t="str">
        <f>IF(F538=LISTAS!$D$15,"",F538)</f>
        <v/>
      </c>
      <c r="H538" s="49" t="str">
        <f t="shared" si="129"/>
        <v/>
      </c>
      <c r="I538" s="49" t="str">
        <f t="shared" si="130"/>
        <v/>
      </c>
      <c r="J538" s="78" t="str">
        <f t="shared" si="116"/>
        <v/>
      </c>
      <c r="K538" s="78" t="str">
        <f t="shared" si="131"/>
        <v/>
      </c>
      <c r="L538" s="79" t="str">
        <f t="shared" si="122"/>
        <v/>
      </c>
      <c r="M538" s="50">
        <f t="shared" si="123"/>
        <v>120</v>
      </c>
      <c r="N538" s="50"/>
      <c r="O538" s="17" t="str">
        <f t="shared" si="124"/>
        <v/>
      </c>
      <c r="P538" s="18" t="str">
        <f t="shared" si="127"/>
        <v/>
      </c>
      <c r="Q538" s="17" t="str">
        <f>IF(P538&lt;&gt;"",VLOOKUP(P538,LISTAS!$F$6:$G$1106,2,0),"")</f>
        <v/>
      </c>
      <c r="R538" s="77" t="str">
        <f t="shared" si="128"/>
        <v/>
      </c>
      <c r="S538" s="18" t="str">
        <f t="shared" si="132"/>
        <v/>
      </c>
      <c r="T538" s="18" t="str">
        <f t="shared" si="133"/>
        <v/>
      </c>
    </row>
    <row r="539" spans="2:20" ht="18.75" customHeight="1" x14ac:dyDescent="0.25">
      <c r="B539" s="54"/>
      <c r="C539" s="16" t="str">
        <f>IF(B539="","",VLOOKUP(B539,LISTAS!$F$6:$G$1106,2,0))</f>
        <v/>
      </c>
      <c r="D539" s="76"/>
      <c r="F539" s="90" t="str">
        <f t="shared" si="115"/>
        <v/>
      </c>
      <c r="G539" s="85" t="str">
        <f>IF(F539=LISTAS!$D$15,"",F539)</f>
        <v/>
      </c>
      <c r="H539" s="49" t="str">
        <f t="shared" si="129"/>
        <v/>
      </c>
      <c r="I539" s="49" t="str">
        <f t="shared" si="130"/>
        <v/>
      </c>
      <c r="J539" s="78" t="str">
        <f t="shared" si="116"/>
        <v/>
      </c>
      <c r="K539" s="78" t="str">
        <f t="shared" si="131"/>
        <v/>
      </c>
      <c r="L539" s="79" t="str">
        <f t="shared" si="122"/>
        <v/>
      </c>
      <c r="M539" s="50">
        <f t="shared" si="123"/>
        <v>121</v>
      </c>
      <c r="N539" s="50"/>
      <c r="O539" s="17" t="str">
        <f t="shared" si="124"/>
        <v/>
      </c>
      <c r="P539" s="18" t="str">
        <f t="shared" si="127"/>
        <v/>
      </c>
      <c r="Q539" s="17" t="str">
        <f>IF(P539&lt;&gt;"",VLOOKUP(P539,LISTAS!$F$6:$G$1106,2,0),"")</f>
        <v/>
      </c>
      <c r="R539" s="77" t="str">
        <f t="shared" si="128"/>
        <v/>
      </c>
      <c r="S539" s="18" t="str">
        <f t="shared" si="132"/>
        <v/>
      </c>
      <c r="T539" s="18" t="str">
        <f t="shared" si="133"/>
        <v/>
      </c>
    </row>
    <row r="540" spans="2:20" ht="18.75" customHeight="1" x14ac:dyDescent="0.25">
      <c r="B540" s="54"/>
      <c r="C540" s="16" t="str">
        <f>IF(B540="","",VLOOKUP(B540,LISTAS!$F$6:$G$1106,2,0))</f>
        <v/>
      </c>
      <c r="D540" s="76"/>
      <c r="F540" s="90" t="str">
        <f t="shared" si="115"/>
        <v/>
      </c>
      <c r="G540" s="85" t="str">
        <f>IF(F540=LISTAS!$D$15,"",F540)</f>
        <v/>
      </c>
      <c r="H540" s="49" t="str">
        <f t="shared" si="129"/>
        <v/>
      </c>
      <c r="I540" s="49" t="str">
        <f t="shared" si="130"/>
        <v/>
      </c>
      <c r="J540" s="78" t="str">
        <f t="shared" si="116"/>
        <v/>
      </c>
      <c r="K540" s="78" t="str">
        <f t="shared" si="131"/>
        <v/>
      </c>
      <c r="L540" s="79" t="str">
        <f t="shared" si="122"/>
        <v/>
      </c>
      <c r="M540" s="50">
        <f t="shared" si="123"/>
        <v>122</v>
      </c>
      <c r="N540" s="50"/>
      <c r="O540" s="17" t="str">
        <f t="shared" si="124"/>
        <v/>
      </c>
      <c r="P540" s="18" t="str">
        <f t="shared" si="127"/>
        <v/>
      </c>
      <c r="Q540" s="17" t="str">
        <f>IF(P540&lt;&gt;"",VLOOKUP(P540,LISTAS!$F$6:$G$1106,2,0),"")</f>
        <v/>
      </c>
      <c r="R540" s="77" t="str">
        <f t="shared" si="128"/>
        <v/>
      </c>
      <c r="S540" s="18" t="str">
        <f t="shared" si="132"/>
        <v/>
      </c>
      <c r="T540" s="18" t="str">
        <f t="shared" si="133"/>
        <v/>
      </c>
    </row>
    <row r="541" spans="2:20" ht="18.75" customHeight="1" x14ac:dyDescent="0.25">
      <c r="B541" s="54"/>
      <c r="C541" s="16" t="str">
        <f>IF(B541="","",VLOOKUP(B541,LISTAS!$F$6:$G$1106,2,0))</f>
        <v/>
      </c>
      <c r="D541" s="76"/>
      <c r="F541" s="90" t="str">
        <f t="shared" si="115"/>
        <v/>
      </c>
      <c r="G541" s="85" t="str">
        <f>IF(F541=LISTAS!$D$15,"",F541)</f>
        <v/>
      </c>
      <c r="H541" s="49" t="str">
        <f t="shared" si="129"/>
        <v/>
      </c>
      <c r="I541" s="49" t="str">
        <f t="shared" si="130"/>
        <v/>
      </c>
      <c r="J541" s="78" t="str">
        <f t="shared" si="116"/>
        <v/>
      </c>
      <c r="K541" s="78" t="str">
        <f t="shared" si="131"/>
        <v/>
      </c>
      <c r="L541" s="79" t="str">
        <f t="shared" si="122"/>
        <v/>
      </c>
      <c r="M541" s="50">
        <f t="shared" si="123"/>
        <v>123</v>
      </c>
      <c r="N541" s="50"/>
      <c r="O541" s="17" t="str">
        <f t="shared" si="124"/>
        <v/>
      </c>
      <c r="P541" s="18" t="str">
        <f t="shared" si="127"/>
        <v/>
      </c>
      <c r="Q541" s="17" t="str">
        <f>IF(P541&lt;&gt;"",VLOOKUP(P541,LISTAS!$F$6:$G$1106,2,0),"")</f>
        <v/>
      </c>
      <c r="R541" s="77" t="str">
        <f t="shared" si="128"/>
        <v/>
      </c>
      <c r="S541" s="18" t="str">
        <f t="shared" si="132"/>
        <v/>
      </c>
      <c r="T541" s="18" t="str">
        <f t="shared" si="133"/>
        <v/>
      </c>
    </row>
    <row r="542" spans="2:20" ht="18.75" customHeight="1" x14ac:dyDescent="0.25">
      <c r="B542" s="54"/>
      <c r="C542" s="16" t="str">
        <f>IF(B542="","",VLOOKUP(B542,LISTAS!$F$6:$G$1106,2,0))</f>
        <v/>
      </c>
      <c r="D542" s="76"/>
      <c r="F542" s="90" t="str">
        <f t="shared" si="115"/>
        <v/>
      </c>
      <c r="G542" s="85" t="str">
        <f>IF(F542=LISTAS!$D$15,"",F542)</f>
        <v/>
      </c>
      <c r="H542" s="49" t="str">
        <f t="shared" si="129"/>
        <v/>
      </c>
      <c r="I542" s="49" t="str">
        <f t="shared" si="130"/>
        <v/>
      </c>
      <c r="J542" s="78" t="str">
        <f t="shared" si="116"/>
        <v/>
      </c>
      <c r="K542" s="78" t="str">
        <f t="shared" si="131"/>
        <v/>
      </c>
      <c r="L542" s="79" t="str">
        <f t="shared" si="122"/>
        <v/>
      </c>
      <c r="M542" s="50">
        <f t="shared" si="123"/>
        <v>124</v>
      </c>
      <c r="N542" s="50"/>
      <c r="O542" s="17" t="str">
        <f t="shared" si="124"/>
        <v/>
      </c>
      <c r="P542" s="18" t="str">
        <f t="shared" si="127"/>
        <v/>
      </c>
      <c r="Q542" s="17" t="str">
        <f>IF(P542&lt;&gt;"",VLOOKUP(P542,LISTAS!$F$6:$G$1106,2,0),"")</f>
        <v/>
      </c>
      <c r="R542" s="77" t="str">
        <f t="shared" si="128"/>
        <v/>
      </c>
      <c r="S542" s="18" t="str">
        <f t="shared" si="132"/>
        <v/>
      </c>
      <c r="T542" s="18" t="str">
        <f t="shared" si="133"/>
        <v/>
      </c>
    </row>
    <row r="543" spans="2:20" ht="18.75" customHeight="1" x14ac:dyDescent="0.25">
      <c r="B543" s="54"/>
      <c r="C543" s="16" t="str">
        <f>IF(B543="","",VLOOKUP(B543,LISTAS!$F$6:$G$1106,2,0))</f>
        <v/>
      </c>
      <c r="D543" s="76"/>
      <c r="F543" s="90" t="str">
        <f t="shared" si="115"/>
        <v/>
      </c>
      <c r="G543" s="85" t="str">
        <f>IF(F543=LISTAS!$D$15,"",F543)</f>
        <v/>
      </c>
      <c r="H543" s="49" t="str">
        <f t="shared" si="129"/>
        <v/>
      </c>
      <c r="I543" s="49" t="str">
        <f t="shared" si="130"/>
        <v/>
      </c>
      <c r="J543" s="78" t="str">
        <f t="shared" si="116"/>
        <v/>
      </c>
      <c r="K543" s="78" t="str">
        <f t="shared" si="131"/>
        <v/>
      </c>
      <c r="L543" s="79" t="str">
        <f t="shared" si="122"/>
        <v/>
      </c>
      <c r="M543" s="50">
        <f t="shared" si="123"/>
        <v>125</v>
      </c>
      <c r="N543" s="50"/>
      <c r="O543" s="17" t="str">
        <f t="shared" si="124"/>
        <v/>
      </c>
      <c r="P543" s="18" t="str">
        <f t="shared" si="127"/>
        <v/>
      </c>
      <c r="Q543" s="17" t="str">
        <f>IF(P543&lt;&gt;"",VLOOKUP(P543,LISTAS!$F$6:$G$1106,2,0),"")</f>
        <v/>
      </c>
      <c r="R543" s="77" t="str">
        <f t="shared" si="128"/>
        <v/>
      </c>
      <c r="S543" s="18" t="str">
        <f t="shared" si="132"/>
        <v/>
      </c>
      <c r="T543" s="18" t="str">
        <f t="shared" si="133"/>
        <v/>
      </c>
    </row>
    <row r="544" spans="2:20" ht="18.75" customHeight="1" x14ac:dyDescent="0.25">
      <c r="B544" s="54"/>
      <c r="C544" s="16" t="str">
        <f>IF(B544="","",VLOOKUP(B544,LISTAS!$F$6:$G$1106,2,0))</f>
        <v/>
      </c>
      <c r="D544" s="76"/>
      <c r="F544" s="90" t="str">
        <f t="shared" si="115"/>
        <v/>
      </c>
      <c r="G544" s="85" t="str">
        <f>IF(F544=LISTAS!$D$15,"",F544)</f>
        <v/>
      </c>
      <c r="H544" s="49" t="str">
        <f t="shared" si="129"/>
        <v/>
      </c>
      <c r="I544" s="49" t="str">
        <f t="shared" si="130"/>
        <v/>
      </c>
      <c r="J544" s="78" t="str">
        <f t="shared" si="116"/>
        <v/>
      </c>
      <c r="K544" s="78" t="str">
        <f t="shared" si="131"/>
        <v/>
      </c>
      <c r="L544" s="79" t="str">
        <f t="shared" si="122"/>
        <v/>
      </c>
      <c r="M544" s="50">
        <f t="shared" si="123"/>
        <v>126</v>
      </c>
      <c r="N544" s="50"/>
      <c r="O544" s="17" t="str">
        <f t="shared" si="124"/>
        <v/>
      </c>
      <c r="P544" s="18" t="str">
        <f t="shared" si="127"/>
        <v/>
      </c>
      <c r="Q544" s="17" t="str">
        <f>IF(P544&lt;&gt;"",VLOOKUP(P544,LISTAS!$F$6:$G$1106,2,0),"")</f>
        <v/>
      </c>
      <c r="R544" s="77" t="str">
        <f t="shared" si="128"/>
        <v/>
      </c>
      <c r="S544" s="18" t="str">
        <f t="shared" si="132"/>
        <v/>
      </c>
      <c r="T544" s="18" t="str">
        <f t="shared" si="133"/>
        <v/>
      </c>
    </row>
    <row r="545" spans="2:20" ht="18.75" customHeight="1" x14ac:dyDescent="0.25">
      <c r="B545" s="54"/>
      <c r="C545" s="16" t="str">
        <f>IF(B545="","",VLOOKUP(B545,LISTAS!$F$6:$G$1106,2,0))</f>
        <v/>
      </c>
      <c r="D545" s="76"/>
      <c r="F545" s="90" t="str">
        <f t="shared" si="115"/>
        <v/>
      </c>
      <c r="G545" s="85" t="str">
        <f>IF(F545=LISTAS!$D$15,"",F545)</f>
        <v/>
      </c>
      <c r="H545" s="49" t="str">
        <f t="shared" si="129"/>
        <v/>
      </c>
      <c r="I545" s="49" t="str">
        <f t="shared" si="130"/>
        <v/>
      </c>
      <c r="J545" s="78" t="str">
        <f t="shared" si="116"/>
        <v/>
      </c>
      <c r="K545" s="78" t="str">
        <f t="shared" si="131"/>
        <v/>
      </c>
      <c r="L545" s="79" t="str">
        <f t="shared" si="122"/>
        <v/>
      </c>
      <c r="M545" s="50">
        <f t="shared" si="123"/>
        <v>127</v>
      </c>
      <c r="N545" s="50"/>
      <c r="O545" s="17" t="str">
        <f t="shared" si="124"/>
        <v/>
      </c>
      <c r="P545" s="18" t="str">
        <f t="shared" si="127"/>
        <v/>
      </c>
      <c r="Q545" s="17" t="str">
        <f>IF(P545&lt;&gt;"",VLOOKUP(P545,LISTAS!$F$6:$G$1106,2,0),"")</f>
        <v/>
      </c>
      <c r="R545" s="77" t="str">
        <f t="shared" si="128"/>
        <v/>
      </c>
      <c r="S545" s="18" t="str">
        <f t="shared" si="132"/>
        <v/>
      </c>
      <c r="T545" s="18" t="str">
        <f t="shared" si="133"/>
        <v/>
      </c>
    </row>
    <row r="546" spans="2:20" ht="18.75" customHeight="1" x14ac:dyDescent="0.25">
      <c r="B546" s="54"/>
      <c r="C546" s="16" t="str">
        <f>IF(B546="","",VLOOKUP(B546,LISTAS!$F$6:$G$1106,2,0))</f>
        <v/>
      </c>
      <c r="D546" s="76"/>
      <c r="E546" s="4"/>
      <c r="F546" s="90" t="str">
        <f t="shared" si="115"/>
        <v/>
      </c>
      <c r="G546" s="85" t="str">
        <f>IF(F546=LISTAS!$D$15,"",F546)</f>
        <v/>
      </c>
      <c r="H546" s="49" t="str">
        <f t="shared" si="129"/>
        <v/>
      </c>
      <c r="I546" s="49" t="str">
        <f t="shared" si="130"/>
        <v/>
      </c>
      <c r="J546" s="78" t="str">
        <f t="shared" si="116"/>
        <v/>
      </c>
      <c r="K546" s="78" t="str">
        <f t="shared" si="131"/>
        <v/>
      </c>
      <c r="L546" s="79" t="str">
        <f t="shared" si="122"/>
        <v/>
      </c>
      <c r="M546" s="50">
        <f t="shared" si="123"/>
        <v>128</v>
      </c>
      <c r="N546" s="50"/>
      <c r="O546" s="17" t="str">
        <f t="shared" si="124"/>
        <v/>
      </c>
      <c r="P546" s="18" t="str">
        <f t="shared" si="127"/>
        <v/>
      </c>
      <c r="Q546" s="17" t="str">
        <f>IF(P546&lt;&gt;"",VLOOKUP(P546,LISTAS!$F$6:$G$1106,2,0),"")</f>
        <v/>
      </c>
      <c r="R546" s="77" t="str">
        <f t="shared" si="128"/>
        <v/>
      </c>
      <c r="S546" s="18" t="str">
        <f t="shared" si="132"/>
        <v/>
      </c>
      <c r="T546" s="18" t="str">
        <f t="shared" si="133"/>
        <v/>
      </c>
    </row>
    <row r="547" spans="2:20" ht="18.75" customHeight="1" x14ac:dyDescent="0.25">
      <c r="B547" s="54"/>
      <c r="C547" s="16" t="str">
        <f>IF(B547="","",VLOOKUP(B547,LISTAS!$F$6:$G$1106,2,0))</f>
        <v/>
      </c>
      <c r="D547" s="76"/>
      <c r="E547" s="4"/>
      <c r="F547" s="90" t="str">
        <f t="shared" ref="F547:F610" si="134">IF(D547="","",D547+(ROW(D547)/1000))</f>
        <v/>
      </c>
      <c r="G547" s="85" t="str">
        <f>IF(F547=LISTAS!$D$15,"",F547)</f>
        <v/>
      </c>
      <c r="H547" s="49" t="str">
        <f t="shared" si="129"/>
        <v/>
      </c>
      <c r="I547" s="49" t="str">
        <f t="shared" si="130"/>
        <v/>
      </c>
      <c r="J547" s="78" t="str">
        <f t="shared" si="116"/>
        <v/>
      </c>
      <c r="K547" s="78" t="str">
        <f t="shared" si="131"/>
        <v/>
      </c>
      <c r="L547" s="79" t="str">
        <f t="shared" si="122"/>
        <v/>
      </c>
      <c r="M547" s="50">
        <f t="shared" si="123"/>
        <v>129</v>
      </c>
      <c r="N547" s="50"/>
      <c r="O547" s="17" t="str">
        <f t="shared" si="124"/>
        <v/>
      </c>
      <c r="P547" s="18" t="str">
        <f t="shared" ref="P547:P578" si="135">IF(K547="","",VLOOKUP(L547,$G$419:$J$618,2,0))</f>
        <v/>
      </c>
      <c r="Q547" s="17" t="str">
        <f>IF(P547&lt;&gt;"",VLOOKUP(P547,LISTAS!$F$6:$G$1106,2,0),"")</f>
        <v/>
      </c>
      <c r="R547" s="77" t="str">
        <f t="shared" ref="R547:R578" si="136">IF(K547="","",VLOOKUP(L547,$G$419:$J$618,4,0))</f>
        <v/>
      </c>
      <c r="S547" s="18" t="str">
        <f t="shared" si="132"/>
        <v/>
      </c>
      <c r="T547" s="18" t="str">
        <f t="shared" si="133"/>
        <v/>
      </c>
    </row>
    <row r="548" spans="2:20" ht="18.75" customHeight="1" x14ac:dyDescent="0.25">
      <c r="B548" s="54"/>
      <c r="C548" s="16" t="str">
        <f>IF(B548="","",VLOOKUP(B548,LISTAS!$F$6:$G$1106,2,0))</f>
        <v/>
      </c>
      <c r="D548" s="76"/>
      <c r="E548" s="4"/>
      <c r="F548" s="90" t="str">
        <f t="shared" si="134"/>
        <v/>
      </c>
      <c r="G548" s="85" t="str">
        <f>IF(F548=LISTAS!$D$15,"",F548)</f>
        <v/>
      </c>
      <c r="H548" s="49" t="str">
        <f t="shared" si="129"/>
        <v/>
      </c>
      <c r="I548" s="49" t="str">
        <f t="shared" si="130"/>
        <v/>
      </c>
      <c r="J548" s="78" t="str">
        <f t="shared" si="116"/>
        <v/>
      </c>
      <c r="K548" s="78" t="str">
        <f t="shared" si="131"/>
        <v/>
      </c>
      <c r="L548" s="79" t="str">
        <f t="shared" ref="L548:L611" si="137">IF(K548="","",LARGE($G$419:$G$618,M548))</f>
        <v/>
      </c>
      <c r="M548" s="50">
        <f t="shared" ref="M548:M611" si="138">IF(F547="FALTA",M547,M547+1)</f>
        <v>130</v>
      </c>
      <c r="N548" s="50"/>
      <c r="O548" s="17" t="str">
        <f t="shared" ref="O548:O611" si="139">IF(R548&lt;&gt;"",_xlfn.RANK.EQ(R548,$R$419:$R$618,1),"")</f>
        <v/>
      </c>
      <c r="P548" s="18" t="str">
        <f t="shared" si="135"/>
        <v/>
      </c>
      <c r="Q548" s="17" t="str">
        <f>IF(P548&lt;&gt;"",VLOOKUP(P548,LISTAS!$F$6:$G$1106,2,0),"")</f>
        <v/>
      </c>
      <c r="R548" s="77" t="str">
        <f t="shared" si="136"/>
        <v/>
      </c>
      <c r="S548" s="18" t="str">
        <f t="shared" si="132"/>
        <v/>
      </c>
      <c r="T548" s="18" t="str">
        <f t="shared" si="133"/>
        <v/>
      </c>
    </row>
    <row r="549" spans="2:20" ht="18.75" customHeight="1" x14ac:dyDescent="0.25">
      <c r="B549" s="54"/>
      <c r="C549" s="16" t="str">
        <f>IF(B549="","",VLOOKUP(B549,LISTAS!$F$6:$G$1106,2,0))</f>
        <v/>
      </c>
      <c r="D549" s="76"/>
      <c r="E549" s="4"/>
      <c r="F549" s="90" t="str">
        <f t="shared" si="134"/>
        <v/>
      </c>
      <c r="G549" s="85" t="str">
        <f>IF(F549=LISTAS!$D$15,"",F549)</f>
        <v/>
      </c>
      <c r="H549" s="49" t="str">
        <f t="shared" si="129"/>
        <v/>
      </c>
      <c r="I549" s="49" t="str">
        <f t="shared" si="130"/>
        <v/>
      </c>
      <c r="J549" s="78" t="str">
        <f t="shared" si="116"/>
        <v/>
      </c>
      <c r="K549" s="78" t="str">
        <f t="shared" si="131"/>
        <v/>
      </c>
      <c r="L549" s="79" t="str">
        <f t="shared" si="137"/>
        <v/>
      </c>
      <c r="M549" s="50">
        <f t="shared" si="138"/>
        <v>131</v>
      </c>
      <c r="N549" s="50"/>
      <c r="O549" s="17" t="str">
        <f t="shared" si="139"/>
        <v/>
      </c>
      <c r="P549" s="18" t="str">
        <f t="shared" si="135"/>
        <v/>
      </c>
      <c r="Q549" s="17" t="str">
        <f>IF(P549&lt;&gt;"",VLOOKUP(P549,LISTAS!$F$6:$G$1106,2,0),"")</f>
        <v/>
      </c>
      <c r="R549" s="77" t="str">
        <f t="shared" si="136"/>
        <v/>
      </c>
      <c r="S549" s="18" t="str">
        <f t="shared" si="132"/>
        <v/>
      </c>
      <c r="T549" s="18" t="str">
        <f t="shared" si="133"/>
        <v/>
      </c>
    </row>
    <row r="550" spans="2:20" ht="18.75" customHeight="1" x14ac:dyDescent="0.25">
      <c r="B550" s="54"/>
      <c r="C550" s="16" t="str">
        <f>IF(B550="","",VLOOKUP(B550,LISTAS!$F$6:$G$1106,2,0))</f>
        <v/>
      </c>
      <c r="D550" s="76"/>
      <c r="E550" s="4"/>
      <c r="F550" s="90" t="str">
        <f t="shared" si="134"/>
        <v/>
      </c>
      <c r="G550" s="85" t="str">
        <f>IF(F550=LISTAS!$D$15,"",F550)</f>
        <v/>
      </c>
      <c r="H550" s="49" t="str">
        <f t="shared" si="129"/>
        <v/>
      </c>
      <c r="I550" s="49" t="str">
        <f t="shared" si="130"/>
        <v/>
      </c>
      <c r="J550" s="78" t="str">
        <f t="shared" si="116"/>
        <v/>
      </c>
      <c r="K550" s="78" t="str">
        <f t="shared" si="131"/>
        <v/>
      </c>
      <c r="L550" s="79" t="str">
        <f t="shared" si="137"/>
        <v/>
      </c>
      <c r="M550" s="50">
        <f t="shared" si="138"/>
        <v>132</v>
      </c>
      <c r="N550" s="50"/>
      <c r="O550" s="17" t="str">
        <f t="shared" si="139"/>
        <v/>
      </c>
      <c r="P550" s="18" t="str">
        <f t="shared" si="135"/>
        <v/>
      </c>
      <c r="Q550" s="17" t="str">
        <f>IF(P550&lt;&gt;"",VLOOKUP(P550,LISTAS!$F$6:$G$1106,2,0),"")</f>
        <v/>
      </c>
      <c r="R550" s="77" t="str">
        <f t="shared" si="136"/>
        <v/>
      </c>
      <c r="S550" s="18" t="str">
        <f t="shared" si="132"/>
        <v/>
      </c>
      <c r="T550" s="18" t="str">
        <f t="shared" si="133"/>
        <v/>
      </c>
    </row>
    <row r="551" spans="2:20" ht="18.75" customHeight="1" x14ac:dyDescent="0.25">
      <c r="B551" s="54"/>
      <c r="C551" s="16" t="str">
        <f>IF(B551="","",VLOOKUP(B551,LISTAS!$F$6:$G$1106,2,0))</f>
        <v/>
      </c>
      <c r="D551" s="76"/>
      <c r="E551" s="4"/>
      <c r="F551" s="90" t="str">
        <f t="shared" si="134"/>
        <v/>
      </c>
      <c r="G551" s="85" t="str">
        <f>IF(F551=LISTAS!$D$15,"",F551)</f>
        <v/>
      </c>
      <c r="H551" s="49" t="str">
        <f t="shared" si="129"/>
        <v/>
      </c>
      <c r="I551" s="49" t="str">
        <f t="shared" si="130"/>
        <v/>
      </c>
      <c r="J551" s="78" t="str">
        <f t="shared" si="116"/>
        <v/>
      </c>
      <c r="K551" s="78" t="str">
        <f t="shared" si="131"/>
        <v/>
      </c>
      <c r="L551" s="79" t="str">
        <f t="shared" si="137"/>
        <v/>
      </c>
      <c r="M551" s="50">
        <f t="shared" si="138"/>
        <v>133</v>
      </c>
      <c r="N551" s="50"/>
      <c r="O551" s="17" t="str">
        <f t="shared" si="139"/>
        <v/>
      </c>
      <c r="P551" s="18" t="str">
        <f t="shared" si="135"/>
        <v/>
      </c>
      <c r="Q551" s="17" t="str">
        <f>IF(P551&lt;&gt;"",VLOOKUP(P551,LISTAS!$F$6:$G$1106,2,0),"")</f>
        <v/>
      </c>
      <c r="R551" s="77" t="str">
        <f t="shared" si="136"/>
        <v/>
      </c>
      <c r="S551" s="18" t="str">
        <f t="shared" si="132"/>
        <v/>
      </c>
      <c r="T551" s="18" t="str">
        <f t="shared" si="133"/>
        <v/>
      </c>
    </row>
    <row r="552" spans="2:20" ht="18.75" customHeight="1" x14ac:dyDescent="0.25">
      <c r="B552" s="54"/>
      <c r="C552" s="16" t="str">
        <f>IF(B552="","",VLOOKUP(B552,LISTAS!$F$6:$G$1106,2,0))</f>
        <v/>
      </c>
      <c r="D552" s="76"/>
      <c r="E552" s="4"/>
      <c r="F552" s="90" t="str">
        <f t="shared" si="134"/>
        <v/>
      </c>
      <c r="G552" s="85" t="str">
        <f>IF(F552=LISTAS!$D$15,"",F552)</f>
        <v/>
      </c>
      <c r="H552" s="49" t="str">
        <f t="shared" si="129"/>
        <v/>
      </c>
      <c r="I552" s="49" t="str">
        <f t="shared" si="130"/>
        <v/>
      </c>
      <c r="J552" s="78" t="str">
        <f t="shared" si="116"/>
        <v/>
      </c>
      <c r="K552" s="78" t="str">
        <f t="shared" si="131"/>
        <v/>
      </c>
      <c r="L552" s="79" t="str">
        <f t="shared" si="137"/>
        <v/>
      </c>
      <c r="M552" s="50">
        <f t="shared" si="138"/>
        <v>134</v>
      </c>
      <c r="N552" s="50"/>
      <c r="O552" s="17" t="str">
        <f t="shared" si="139"/>
        <v/>
      </c>
      <c r="P552" s="18" t="str">
        <f t="shared" si="135"/>
        <v/>
      </c>
      <c r="Q552" s="17" t="str">
        <f>IF(P552&lt;&gt;"",VLOOKUP(P552,LISTAS!$F$6:$G$1106,2,0),"")</f>
        <v/>
      </c>
      <c r="R552" s="77" t="str">
        <f t="shared" si="136"/>
        <v/>
      </c>
      <c r="S552" s="18" t="str">
        <f t="shared" si="132"/>
        <v/>
      </c>
      <c r="T552" s="18" t="str">
        <f t="shared" si="133"/>
        <v/>
      </c>
    </row>
    <row r="553" spans="2:20" ht="18.75" customHeight="1" x14ac:dyDescent="0.25">
      <c r="B553" s="54"/>
      <c r="C553" s="16" t="str">
        <f>IF(B553="","",VLOOKUP(B553,LISTAS!$F$6:$G$1106,2,0))</f>
        <v/>
      </c>
      <c r="D553" s="76"/>
      <c r="E553" s="4"/>
      <c r="F553" s="90" t="str">
        <f t="shared" si="134"/>
        <v/>
      </c>
      <c r="G553" s="85" t="str">
        <f>IF(F553=LISTAS!$D$15,"",F553)</f>
        <v/>
      </c>
      <c r="H553" s="49" t="str">
        <f t="shared" si="129"/>
        <v/>
      </c>
      <c r="I553" s="49" t="str">
        <f t="shared" si="130"/>
        <v/>
      </c>
      <c r="J553" s="78" t="str">
        <f t="shared" si="116"/>
        <v/>
      </c>
      <c r="K553" s="78" t="str">
        <f t="shared" si="131"/>
        <v/>
      </c>
      <c r="L553" s="79" t="str">
        <f t="shared" si="137"/>
        <v/>
      </c>
      <c r="M553" s="50">
        <f t="shared" si="138"/>
        <v>135</v>
      </c>
      <c r="N553" s="50"/>
      <c r="O553" s="17" t="str">
        <f t="shared" si="139"/>
        <v/>
      </c>
      <c r="P553" s="18" t="str">
        <f t="shared" si="135"/>
        <v/>
      </c>
      <c r="Q553" s="17" t="str">
        <f>IF(P553&lt;&gt;"",VLOOKUP(P553,LISTAS!$F$6:$G$1106,2,0),"")</f>
        <v/>
      </c>
      <c r="R553" s="77" t="str">
        <f t="shared" si="136"/>
        <v/>
      </c>
      <c r="S553" s="18" t="str">
        <f t="shared" si="132"/>
        <v/>
      </c>
      <c r="T553" s="18" t="str">
        <f t="shared" si="133"/>
        <v/>
      </c>
    </row>
    <row r="554" spans="2:20" ht="18.75" customHeight="1" x14ac:dyDescent="0.25">
      <c r="B554" s="54"/>
      <c r="C554" s="16" t="str">
        <f>IF(B554="","",VLOOKUP(B554,LISTAS!$F$6:$G$1106,2,0))</f>
        <v/>
      </c>
      <c r="D554" s="76"/>
      <c r="E554" s="4"/>
      <c r="F554" s="90" t="str">
        <f t="shared" si="134"/>
        <v/>
      </c>
      <c r="G554" s="85" t="str">
        <f>IF(F554=LISTAS!$D$15,"",F554)</f>
        <v/>
      </c>
      <c r="H554" s="49" t="str">
        <f t="shared" si="129"/>
        <v/>
      </c>
      <c r="I554" s="49" t="str">
        <f t="shared" si="130"/>
        <v/>
      </c>
      <c r="J554" s="78" t="str">
        <f t="shared" si="116"/>
        <v/>
      </c>
      <c r="K554" s="78" t="str">
        <f t="shared" si="131"/>
        <v/>
      </c>
      <c r="L554" s="79" t="str">
        <f t="shared" si="137"/>
        <v/>
      </c>
      <c r="M554" s="50">
        <f t="shared" si="138"/>
        <v>136</v>
      </c>
      <c r="N554" s="50"/>
      <c r="O554" s="17" t="str">
        <f t="shared" si="139"/>
        <v/>
      </c>
      <c r="P554" s="18" t="str">
        <f t="shared" si="135"/>
        <v/>
      </c>
      <c r="Q554" s="17" t="str">
        <f>IF(P554&lt;&gt;"",VLOOKUP(P554,LISTAS!$F$6:$G$1106,2,0),"")</f>
        <v/>
      </c>
      <c r="R554" s="77" t="str">
        <f t="shared" si="136"/>
        <v/>
      </c>
      <c r="S554" s="18" t="str">
        <f t="shared" si="132"/>
        <v/>
      </c>
      <c r="T554" s="18" t="str">
        <f t="shared" si="133"/>
        <v/>
      </c>
    </row>
    <row r="555" spans="2:20" ht="18.75" customHeight="1" x14ac:dyDescent="0.25">
      <c r="B555" s="54"/>
      <c r="C555" s="16" t="str">
        <f>IF(B555="","",VLOOKUP(B555,LISTAS!$F$6:$G$1106,2,0))</f>
        <v/>
      </c>
      <c r="D555" s="76"/>
      <c r="E555" s="4"/>
      <c r="F555" s="90" t="str">
        <f t="shared" si="134"/>
        <v/>
      </c>
      <c r="G555" s="85" t="str">
        <f>IF(F555=LISTAS!$D$15,"",F555)</f>
        <v/>
      </c>
      <c r="H555" s="49" t="str">
        <f t="shared" si="129"/>
        <v/>
      </c>
      <c r="I555" s="49" t="str">
        <f t="shared" si="130"/>
        <v/>
      </c>
      <c r="J555" s="78" t="str">
        <f t="shared" si="116"/>
        <v/>
      </c>
      <c r="K555" s="78" t="str">
        <f t="shared" si="131"/>
        <v/>
      </c>
      <c r="L555" s="79" t="str">
        <f t="shared" si="137"/>
        <v/>
      </c>
      <c r="M555" s="50">
        <f t="shared" si="138"/>
        <v>137</v>
      </c>
      <c r="N555" s="50"/>
      <c r="O555" s="17" t="str">
        <f t="shared" si="139"/>
        <v/>
      </c>
      <c r="P555" s="18" t="str">
        <f t="shared" si="135"/>
        <v/>
      </c>
      <c r="Q555" s="17" t="str">
        <f>IF(P555&lt;&gt;"",VLOOKUP(P555,LISTAS!$F$6:$G$1106,2,0),"")</f>
        <v/>
      </c>
      <c r="R555" s="77" t="str">
        <f t="shared" si="136"/>
        <v/>
      </c>
      <c r="S555" s="18" t="str">
        <f t="shared" si="132"/>
        <v/>
      </c>
      <c r="T555" s="18" t="str">
        <f t="shared" si="133"/>
        <v/>
      </c>
    </row>
    <row r="556" spans="2:20" ht="18.75" customHeight="1" x14ac:dyDescent="0.25">
      <c r="B556" s="54"/>
      <c r="C556" s="16" t="str">
        <f>IF(B556="","",VLOOKUP(B556,LISTAS!$F$6:$G$1106,2,0))</f>
        <v/>
      </c>
      <c r="D556" s="76"/>
      <c r="E556" s="4"/>
      <c r="F556" s="90" t="str">
        <f t="shared" si="134"/>
        <v/>
      </c>
      <c r="G556" s="85" t="str">
        <f>IF(F556=LISTAS!$D$15,"",F556)</f>
        <v/>
      </c>
      <c r="H556" s="49" t="str">
        <f t="shared" si="129"/>
        <v/>
      </c>
      <c r="I556" s="49" t="str">
        <f t="shared" si="130"/>
        <v/>
      </c>
      <c r="J556" s="78" t="str">
        <f t="shared" si="116"/>
        <v/>
      </c>
      <c r="K556" s="78" t="str">
        <f t="shared" si="131"/>
        <v/>
      </c>
      <c r="L556" s="79" t="str">
        <f t="shared" si="137"/>
        <v/>
      </c>
      <c r="M556" s="50">
        <f t="shared" si="138"/>
        <v>138</v>
      </c>
      <c r="N556" s="50"/>
      <c r="O556" s="17" t="str">
        <f t="shared" si="139"/>
        <v/>
      </c>
      <c r="P556" s="18" t="str">
        <f t="shared" si="135"/>
        <v/>
      </c>
      <c r="Q556" s="17" t="str">
        <f>IF(P556&lt;&gt;"",VLOOKUP(P556,LISTAS!$F$6:$G$1106,2,0),"")</f>
        <v/>
      </c>
      <c r="R556" s="77" t="str">
        <f t="shared" si="136"/>
        <v/>
      </c>
      <c r="S556" s="18" t="str">
        <f t="shared" si="132"/>
        <v/>
      </c>
      <c r="T556" s="18" t="str">
        <f t="shared" si="133"/>
        <v/>
      </c>
    </row>
    <row r="557" spans="2:20" ht="18.75" customHeight="1" x14ac:dyDescent="0.25">
      <c r="B557" s="54"/>
      <c r="C557" s="16" t="str">
        <f>IF(B557="","",VLOOKUP(B557,LISTAS!$F$6:$G$1106,2,0))</f>
        <v/>
      </c>
      <c r="D557" s="76"/>
      <c r="E557" s="4"/>
      <c r="F557" s="90" t="str">
        <f t="shared" si="134"/>
        <v/>
      </c>
      <c r="G557" s="85" t="str">
        <f>IF(F557=LISTAS!$D$15,"",F557)</f>
        <v/>
      </c>
      <c r="H557" s="49" t="str">
        <f t="shared" si="129"/>
        <v/>
      </c>
      <c r="I557" s="49" t="str">
        <f t="shared" si="130"/>
        <v/>
      </c>
      <c r="J557" s="78" t="str">
        <f t="shared" si="116"/>
        <v/>
      </c>
      <c r="K557" s="78" t="str">
        <f t="shared" si="131"/>
        <v/>
      </c>
      <c r="L557" s="79" t="str">
        <f t="shared" si="137"/>
        <v/>
      </c>
      <c r="M557" s="50">
        <f t="shared" si="138"/>
        <v>139</v>
      </c>
      <c r="N557" s="50"/>
      <c r="O557" s="17" t="str">
        <f t="shared" si="139"/>
        <v/>
      </c>
      <c r="P557" s="18" t="str">
        <f t="shared" si="135"/>
        <v/>
      </c>
      <c r="Q557" s="17" t="str">
        <f>IF(P557&lt;&gt;"",VLOOKUP(P557,LISTAS!$F$6:$G$1106,2,0),"")</f>
        <v/>
      </c>
      <c r="R557" s="77" t="str">
        <f t="shared" si="136"/>
        <v/>
      </c>
      <c r="S557" s="18" t="str">
        <f t="shared" si="132"/>
        <v/>
      </c>
      <c r="T557" s="18" t="str">
        <f t="shared" si="133"/>
        <v/>
      </c>
    </row>
    <row r="558" spans="2:20" ht="18.75" customHeight="1" x14ac:dyDescent="0.25">
      <c r="B558" s="54"/>
      <c r="C558" s="16" t="str">
        <f>IF(B558="","",VLOOKUP(B558,LISTAS!$F$6:$G$1106,2,0))</f>
        <v/>
      </c>
      <c r="D558" s="76"/>
      <c r="E558" s="4"/>
      <c r="F558" s="90" t="str">
        <f t="shared" si="134"/>
        <v/>
      </c>
      <c r="G558" s="85" t="str">
        <f>IF(F558=LISTAS!$D$15,"",F558)</f>
        <v/>
      </c>
      <c r="H558" s="49" t="str">
        <f t="shared" si="129"/>
        <v/>
      </c>
      <c r="I558" s="49" t="str">
        <f t="shared" si="130"/>
        <v/>
      </c>
      <c r="J558" s="78" t="str">
        <f t="shared" si="116"/>
        <v/>
      </c>
      <c r="K558" s="78" t="str">
        <f t="shared" si="131"/>
        <v/>
      </c>
      <c r="L558" s="79" t="str">
        <f t="shared" si="137"/>
        <v/>
      </c>
      <c r="M558" s="50">
        <f t="shared" si="138"/>
        <v>140</v>
      </c>
      <c r="O558" s="17" t="str">
        <f t="shared" si="139"/>
        <v/>
      </c>
      <c r="P558" s="18" t="str">
        <f t="shared" si="135"/>
        <v/>
      </c>
      <c r="Q558" s="17" t="str">
        <f>IF(P558&lt;&gt;"",VLOOKUP(P558,LISTAS!$F$6:$G$1106,2,0),"")</f>
        <v/>
      </c>
      <c r="R558" s="77" t="str">
        <f t="shared" si="136"/>
        <v/>
      </c>
      <c r="S558" s="18" t="str">
        <f t="shared" si="132"/>
        <v/>
      </c>
      <c r="T558" s="18" t="str">
        <f t="shared" si="133"/>
        <v/>
      </c>
    </row>
    <row r="559" spans="2:20" ht="18.75" customHeight="1" x14ac:dyDescent="0.25">
      <c r="B559" s="54"/>
      <c r="C559" s="16" t="str">
        <f>IF(B559="","",VLOOKUP(B559,LISTAS!$F$6:$G$1106,2,0))</f>
        <v/>
      </c>
      <c r="D559" s="76"/>
      <c r="E559" s="4"/>
      <c r="F559" s="90" t="str">
        <f t="shared" si="134"/>
        <v/>
      </c>
      <c r="G559" s="85" t="str">
        <f>IF(F559=LISTAS!$D$15,"",F559)</f>
        <v/>
      </c>
      <c r="H559" s="49" t="str">
        <f t="shared" si="129"/>
        <v/>
      </c>
      <c r="I559" s="49" t="str">
        <f t="shared" si="130"/>
        <v/>
      </c>
      <c r="J559" s="78" t="str">
        <f t="shared" si="116"/>
        <v/>
      </c>
      <c r="K559" s="78" t="str">
        <f t="shared" si="131"/>
        <v/>
      </c>
      <c r="L559" s="79" t="str">
        <f t="shared" si="137"/>
        <v/>
      </c>
      <c r="M559" s="50">
        <f t="shared" si="138"/>
        <v>141</v>
      </c>
      <c r="O559" s="17" t="str">
        <f t="shared" si="139"/>
        <v/>
      </c>
      <c r="P559" s="18" t="str">
        <f t="shared" si="135"/>
        <v/>
      </c>
      <c r="Q559" s="17" t="str">
        <f>IF(P559&lt;&gt;"",VLOOKUP(P559,LISTAS!$F$6:$G$1106,2,0),"")</f>
        <v/>
      </c>
      <c r="R559" s="77" t="str">
        <f t="shared" si="136"/>
        <v/>
      </c>
      <c r="S559" s="18" t="str">
        <f t="shared" si="132"/>
        <v/>
      </c>
      <c r="T559" s="18" t="str">
        <f t="shared" si="133"/>
        <v/>
      </c>
    </row>
    <row r="560" spans="2:20" ht="18.75" customHeight="1" x14ac:dyDescent="0.25">
      <c r="B560" s="54"/>
      <c r="C560" s="16" t="str">
        <f>IF(B560="","",VLOOKUP(B560,LISTAS!$F$6:$G$1106,2,0))</f>
        <v/>
      </c>
      <c r="D560" s="76"/>
      <c r="E560" s="4"/>
      <c r="F560" s="90" t="str">
        <f t="shared" si="134"/>
        <v/>
      </c>
      <c r="G560" s="85" t="str">
        <f>IF(F560=LISTAS!$D$15,"",F560)</f>
        <v/>
      </c>
      <c r="H560" s="49" t="str">
        <f t="shared" si="129"/>
        <v/>
      </c>
      <c r="I560" s="49" t="str">
        <f t="shared" si="130"/>
        <v/>
      </c>
      <c r="J560" s="78" t="str">
        <f t="shared" si="116"/>
        <v/>
      </c>
      <c r="K560" s="78" t="str">
        <f t="shared" si="131"/>
        <v/>
      </c>
      <c r="L560" s="79" t="str">
        <f t="shared" si="137"/>
        <v/>
      </c>
      <c r="M560" s="50">
        <f t="shared" si="138"/>
        <v>142</v>
      </c>
      <c r="O560" s="17" t="str">
        <f t="shared" si="139"/>
        <v/>
      </c>
      <c r="P560" s="18" t="str">
        <f t="shared" si="135"/>
        <v/>
      </c>
      <c r="Q560" s="17" t="str">
        <f>IF(P560&lt;&gt;"",VLOOKUP(P560,LISTAS!$F$6:$G$1106,2,0),"")</f>
        <v/>
      </c>
      <c r="R560" s="77" t="str">
        <f t="shared" si="136"/>
        <v/>
      </c>
      <c r="S560" s="18" t="str">
        <f t="shared" si="132"/>
        <v/>
      </c>
      <c r="T560" s="18" t="str">
        <f t="shared" si="133"/>
        <v/>
      </c>
    </row>
    <row r="561" spans="2:20" ht="18.75" customHeight="1" x14ac:dyDescent="0.25">
      <c r="B561" s="54"/>
      <c r="C561" s="16" t="str">
        <f>IF(B561="","",VLOOKUP(B561,LISTAS!$F$6:$G$1106,2,0))</f>
        <v/>
      </c>
      <c r="D561" s="76"/>
      <c r="E561" s="4"/>
      <c r="F561" s="90" t="str">
        <f t="shared" si="134"/>
        <v/>
      </c>
      <c r="G561" s="85" t="str">
        <f>IF(F561=LISTAS!$D$15,"",F561)</f>
        <v/>
      </c>
      <c r="H561" s="49" t="str">
        <f t="shared" si="129"/>
        <v/>
      </c>
      <c r="I561" s="49" t="str">
        <f t="shared" si="130"/>
        <v/>
      </c>
      <c r="J561" s="78" t="str">
        <f t="shared" si="116"/>
        <v/>
      </c>
      <c r="K561" s="78" t="str">
        <f t="shared" si="131"/>
        <v/>
      </c>
      <c r="L561" s="79" t="str">
        <f t="shared" si="137"/>
        <v/>
      </c>
      <c r="M561" s="50">
        <f t="shared" si="138"/>
        <v>143</v>
      </c>
      <c r="O561" s="17" t="str">
        <f t="shared" si="139"/>
        <v/>
      </c>
      <c r="P561" s="18" t="str">
        <f t="shared" si="135"/>
        <v/>
      </c>
      <c r="Q561" s="17" t="str">
        <f>IF(P561&lt;&gt;"",VLOOKUP(P561,LISTAS!$F$6:$G$1106,2,0),"")</f>
        <v/>
      </c>
      <c r="R561" s="77" t="str">
        <f t="shared" si="136"/>
        <v/>
      </c>
      <c r="S561" s="18" t="str">
        <f t="shared" si="132"/>
        <v/>
      </c>
      <c r="T561" s="18" t="str">
        <f t="shared" si="133"/>
        <v/>
      </c>
    </row>
    <row r="562" spans="2:20" ht="18.75" customHeight="1" x14ac:dyDescent="0.25">
      <c r="B562" s="54"/>
      <c r="C562" s="16" t="str">
        <f>IF(B562="","",VLOOKUP(B562,LISTAS!$F$6:$G$1106,2,0))</f>
        <v/>
      </c>
      <c r="D562" s="76"/>
      <c r="E562" s="4"/>
      <c r="F562" s="90" t="str">
        <f t="shared" si="134"/>
        <v/>
      </c>
      <c r="G562" s="85" t="str">
        <f>IF(F562=LISTAS!$D$15,"",F562)</f>
        <v/>
      </c>
      <c r="H562" s="49" t="str">
        <f t="shared" si="129"/>
        <v/>
      </c>
      <c r="I562" s="49" t="str">
        <f t="shared" si="130"/>
        <v/>
      </c>
      <c r="J562" s="78" t="str">
        <f t="shared" si="116"/>
        <v/>
      </c>
      <c r="K562" s="78" t="str">
        <f t="shared" si="131"/>
        <v/>
      </c>
      <c r="L562" s="79" t="str">
        <f t="shared" si="137"/>
        <v/>
      </c>
      <c r="M562" s="50">
        <f t="shared" si="138"/>
        <v>144</v>
      </c>
      <c r="O562" s="17" t="str">
        <f t="shared" si="139"/>
        <v/>
      </c>
      <c r="P562" s="18" t="str">
        <f t="shared" si="135"/>
        <v/>
      </c>
      <c r="Q562" s="17" t="str">
        <f>IF(P562&lt;&gt;"",VLOOKUP(P562,LISTAS!$F$6:$G$1106,2,0),"")</f>
        <v/>
      </c>
      <c r="R562" s="77" t="str">
        <f t="shared" si="136"/>
        <v/>
      </c>
      <c r="S562" s="18" t="str">
        <f t="shared" si="132"/>
        <v/>
      </c>
      <c r="T562" s="18" t="str">
        <f t="shared" si="133"/>
        <v/>
      </c>
    </row>
    <row r="563" spans="2:20" ht="18.75" customHeight="1" x14ac:dyDescent="0.25">
      <c r="B563" s="54"/>
      <c r="C563" s="16" t="str">
        <f>IF(B563="","",VLOOKUP(B563,LISTAS!$F$6:$G$1106,2,0))</f>
        <v/>
      </c>
      <c r="D563" s="76"/>
      <c r="E563" s="4"/>
      <c r="F563" s="90" t="str">
        <f t="shared" si="134"/>
        <v/>
      </c>
      <c r="G563" s="85" t="str">
        <f>IF(F563=LISTAS!$D$15,"",F563)</f>
        <v/>
      </c>
      <c r="H563" s="49" t="str">
        <f t="shared" si="129"/>
        <v/>
      </c>
      <c r="I563" s="49" t="str">
        <f t="shared" si="130"/>
        <v/>
      </c>
      <c r="J563" s="78" t="str">
        <f t="shared" si="116"/>
        <v/>
      </c>
      <c r="K563" s="78" t="str">
        <f t="shared" si="131"/>
        <v/>
      </c>
      <c r="L563" s="79" t="str">
        <f t="shared" si="137"/>
        <v/>
      </c>
      <c r="M563" s="50">
        <f t="shared" si="138"/>
        <v>145</v>
      </c>
      <c r="O563" s="17" t="str">
        <f t="shared" si="139"/>
        <v/>
      </c>
      <c r="P563" s="18" t="str">
        <f t="shared" si="135"/>
        <v/>
      </c>
      <c r="Q563" s="17" t="str">
        <f>IF(P563&lt;&gt;"",VLOOKUP(P563,LISTAS!$F$6:$G$1106,2,0),"")</f>
        <v/>
      </c>
      <c r="R563" s="77" t="str">
        <f t="shared" si="136"/>
        <v/>
      </c>
      <c r="S563" s="18" t="str">
        <f t="shared" si="132"/>
        <v/>
      </c>
      <c r="T563" s="18" t="str">
        <f t="shared" si="133"/>
        <v/>
      </c>
    </row>
    <row r="564" spans="2:20" ht="18.75" customHeight="1" x14ac:dyDescent="0.25">
      <c r="B564" s="54"/>
      <c r="C564" s="16" t="str">
        <f>IF(B564="","",VLOOKUP(B564,LISTAS!$F$6:$G$1106,2,0))</f>
        <v/>
      </c>
      <c r="D564" s="76"/>
      <c r="E564" s="4"/>
      <c r="F564" s="90" t="str">
        <f t="shared" si="134"/>
        <v/>
      </c>
      <c r="G564" s="85" t="str">
        <f>IF(F564=LISTAS!$D$15,"",F564)</f>
        <v/>
      </c>
      <c r="H564" s="49" t="str">
        <f t="shared" si="129"/>
        <v/>
      </c>
      <c r="I564" s="49" t="str">
        <f t="shared" si="130"/>
        <v/>
      </c>
      <c r="J564" s="78" t="str">
        <f t="shared" si="116"/>
        <v/>
      </c>
      <c r="K564" s="78" t="str">
        <f t="shared" si="131"/>
        <v/>
      </c>
      <c r="L564" s="79" t="str">
        <f t="shared" si="137"/>
        <v/>
      </c>
      <c r="M564" s="50">
        <f t="shared" si="138"/>
        <v>146</v>
      </c>
      <c r="O564" s="17" t="str">
        <f t="shared" si="139"/>
        <v/>
      </c>
      <c r="P564" s="18" t="str">
        <f t="shared" si="135"/>
        <v/>
      </c>
      <c r="Q564" s="17" t="str">
        <f>IF(P564&lt;&gt;"",VLOOKUP(P564,LISTAS!$F$6:$G$1106,2,0),"")</f>
        <v/>
      </c>
      <c r="R564" s="77" t="str">
        <f t="shared" si="136"/>
        <v/>
      </c>
      <c r="S564" s="18" t="str">
        <f t="shared" si="132"/>
        <v/>
      </c>
      <c r="T564" s="18" t="str">
        <f t="shared" si="133"/>
        <v/>
      </c>
    </row>
    <row r="565" spans="2:20" ht="18.75" customHeight="1" x14ac:dyDescent="0.25">
      <c r="B565" s="54"/>
      <c r="C565" s="16" t="str">
        <f>IF(B565="","",VLOOKUP(B565,LISTAS!$F$6:$G$1106,2,0))</f>
        <v/>
      </c>
      <c r="D565" s="76"/>
      <c r="E565" s="4"/>
      <c r="F565" s="90" t="str">
        <f t="shared" si="134"/>
        <v/>
      </c>
      <c r="G565" s="85" t="str">
        <f>IF(F565=LISTAS!$D$15,"",F565)</f>
        <v/>
      </c>
      <c r="H565" s="49" t="str">
        <f t="shared" si="129"/>
        <v/>
      </c>
      <c r="I565" s="49" t="str">
        <f t="shared" si="130"/>
        <v/>
      </c>
      <c r="J565" s="78" t="str">
        <f t="shared" si="116"/>
        <v/>
      </c>
      <c r="K565" s="78" t="str">
        <f t="shared" si="131"/>
        <v/>
      </c>
      <c r="L565" s="79" t="str">
        <f t="shared" si="137"/>
        <v/>
      </c>
      <c r="M565" s="50">
        <f t="shared" si="138"/>
        <v>147</v>
      </c>
      <c r="O565" s="17" t="str">
        <f t="shared" si="139"/>
        <v/>
      </c>
      <c r="P565" s="18" t="str">
        <f t="shared" si="135"/>
        <v/>
      </c>
      <c r="Q565" s="17" t="str">
        <f>IF(P565&lt;&gt;"",VLOOKUP(P565,LISTAS!$F$6:$G$1106,2,0),"")</f>
        <v/>
      </c>
      <c r="R565" s="77" t="str">
        <f t="shared" si="136"/>
        <v/>
      </c>
      <c r="S565" s="18" t="str">
        <f t="shared" si="132"/>
        <v/>
      </c>
      <c r="T565" s="18" t="str">
        <f t="shared" si="133"/>
        <v/>
      </c>
    </row>
    <row r="566" spans="2:20" ht="18.75" customHeight="1" x14ac:dyDescent="0.25">
      <c r="B566" s="54"/>
      <c r="C566" s="16" t="str">
        <f>IF(B566="","",VLOOKUP(B566,LISTAS!$F$6:$G$1106,2,0))</f>
        <v/>
      </c>
      <c r="D566" s="76"/>
      <c r="E566" s="4"/>
      <c r="F566" s="90" t="str">
        <f t="shared" si="134"/>
        <v/>
      </c>
      <c r="G566" s="85" t="str">
        <f>IF(F566=LISTAS!$D$15,"",F566)</f>
        <v/>
      </c>
      <c r="H566" s="49" t="str">
        <f t="shared" si="129"/>
        <v/>
      </c>
      <c r="I566" s="49" t="str">
        <f t="shared" si="130"/>
        <v/>
      </c>
      <c r="J566" s="78" t="str">
        <f t="shared" si="116"/>
        <v/>
      </c>
      <c r="K566" s="78" t="str">
        <f t="shared" si="131"/>
        <v/>
      </c>
      <c r="L566" s="79" t="str">
        <f t="shared" si="137"/>
        <v/>
      </c>
      <c r="M566" s="50">
        <f t="shared" si="138"/>
        <v>148</v>
      </c>
      <c r="O566" s="17" t="str">
        <f t="shared" si="139"/>
        <v/>
      </c>
      <c r="P566" s="18" t="str">
        <f t="shared" si="135"/>
        <v/>
      </c>
      <c r="Q566" s="17" t="str">
        <f>IF(P566&lt;&gt;"",VLOOKUP(P566,LISTAS!$F$6:$G$1106,2,0),"")</f>
        <v/>
      </c>
      <c r="R566" s="77" t="str">
        <f t="shared" si="136"/>
        <v/>
      </c>
      <c r="S566" s="18" t="str">
        <f t="shared" si="132"/>
        <v/>
      </c>
      <c r="T566" s="18" t="str">
        <f t="shared" si="133"/>
        <v/>
      </c>
    </row>
    <row r="567" spans="2:20" ht="18.75" customHeight="1" x14ac:dyDescent="0.25">
      <c r="B567" s="54"/>
      <c r="C567" s="16" t="str">
        <f>IF(B567="","",VLOOKUP(B567,LISTAS!$F$6:$G$1106,2,0))</f>
        <v/>
      </c>
      <c r="D567" s="76"/>
      <c r="E567" s="4"/>
      <c r="F567" s="90" t="str">
        <f t="shared" si="134"/>
        <v/>
      </c>
      <c r="G567" s="85" t="str">
        <f>IF(F567=LISTAS!$D$15,"",F567)</f>
        <v/>
      </c>
      <c r="H567" s="49" t="str">
        <f t="shared" si="129"/>
        <v/>
      </c>
      <c r="I567" s="49" t="str">
        <f t="shared" si="130"/>
        <v/>
      </c>
      <c r="J567" s="78" t="str">
        <f t="shared" si="116"/>
        <v/>
      </c>
      <c r="K567" s="78" t="str">
        <f t="shared" si="131"/>
        <v/>
      </c>
      <c r="L567" s="79" t="str">
        <f t="shared" si="137"/>
        <v/>
      </c>
      <c r="M567" s="50">
        <f t="shared" si="138"/>
        <v>149</v>
      </c>
      <c r="O567" s="17" t="str">
        <f t="shared" si="139"/>
        <v/>
      </c>
      <c r="P567" s="18" t="str">
        <f t="shared" si="135"/>
        <v/>
      </c>
      <c r="Q567" s="17" t="str">
        <f>IF(P567&lt;&gt;"",VLOOKUP(P567,LISTAS!$F$6:$G$1106,2,0),"")</f>
        <v/>
      </c>
      <c r="R567" s="77" t="str">
        <f t="shared" si="136"/>
        <v/>
      </c>
      <c r="S567" s="18" t="str">
        <f t="shared" si="132"/>
        <v/>
      </c>
      <c r="T567" s="18" t="str">
        <f t="shared" si="133"/>
        <v/>
      </c>
    </row>
    <row r="568" spans="2:20" ht="18.75" customHeight="1" x14ac:dyDescent="0.25">
      <c r="B568" s="54"/>
      <c r="C568" s="16" t="str">
        <f>IF(B568="","",VLOOKUP(B568,LISTAS!$F$6:$G$1106,2,0))</f>
        <v/>
      </c>
      <c r="D568" s="76"/>
      <c r="E568" s="4"/>
      <c r="F568" s="90" t="str">
        <f t="shared" si="134"/>
        <v/>
      </c>
      <c r="G568" s="85" t="str">
        <f>IF(F568=LISTAS!$D$15,"",F568)</f>
        <v/>
      </c>
      <c r="H568" s="49" t="str">
        <f t="shared" si="129"/>
        <v/>
      </c>
      <c r="I568" s="49" t="str">
        <f t="shared" si="130"/>
        <v/>
      </c>
      <c r="J568" s="78" t="str">
        <f t="shared" si="116"/>
        <v/>
      </c>
      <c r="K568" s="78" t="str">
        <f t="shared" si="131"/>
        <v/>
      </c>
      <c r="L568" s="79" t="str">
        <f t="shared" si="137"/>
        <v/>
      </c>
      <c r="M568" s="50">
        <f t="shared" si="138"/>
        <v>150</v>
      </c>
      <c r="O568" s="17" t="str">
        <f t="shared" si="139"/>
        <v/>
      </c>
      <c r="P568" s="18" t="str">
        <f t="shared" si="135"/>
        <v/>
      </c>
      <c r="Q568" s="17" t="str">
        <f>IF(P568&lt;&gt;"",VLOOKUP(P568,LISTAS!$F$6:$G$1106,2,0),"")</f>
        <v/>
      </c>
      <c r="R568" s="77" t="str">
        <f t="shared" si="136"/>
        <v/>
      </c>
      <c r="S568" s="18" t="str">
        <f t="shared" si="132"/>
        <v/>
      </c>
      <c r="T568" s="18" t="str">
        <f t="shared" si="133"/>
        <v/>
      </c>
    </row>
    <row r="569" spans="2:20" ht="18.75" customHeight="1" x14ac:dyDescent="0.25">
      <c r="B569" s="54"/>
      <c r="C569" s="16" t="str">
        <f>IF(B569="","",VLOOKUP(B569,LISTAS!$F$6:$G$1106,2,0))</f>
        <v/>
      </c>
      <c r="D569" s="76"/>
      <c r="E569" s="4"/>
      <c r="F569" s="90" t="str">
        <f t="shared" si="134"/>
        <v/>
      </c>
      <c r="G569" s="85" t="str">
        <f>IF(F569=LISTAS!$D$15,"",F569)</f>
        <v/>
      </c>
      <c r="H569" s="49" t="str">
        <f t="shared" si="129"/>
        <v/>
      </c>
      <c r="I569" s="49" t="str">
        <f t="shared" si="130"/>
        <v/>
      </c>
      <c r="J569" s="78" t="str">
        <f t="shared" si="116"/>
        <v/>
      </c>
      <c r="K569" s="78" t="str">
        <f t="shared" si="131"/>
        <v/>
      </c>
      <c r="L569" s="79" t="str">
        <f t="shared" si="137"/>
        <v/>
      </c>
      <c r="M569" s="50">
        <f t="shared" si="138"/>
        <v>151</v>
      </c>
      <c r="O569" s="17" t="str">
        <f t="shared" si="139"/>
        <v/>
      </c>
      <c r="P569" s="18" t="str">
        <f t="shared" si="135"/>
        <v/>
      </c>
      <c r="Q569" s="17" t="str">
        <f>IF(P569&lt;&gt;"",VLOOKUP(P569,LISTAS!$F$6:$G$1106,2,0),"")</f>
        <v/>
      </c>
      <c r="R569" s="77" t="str">
        <f t="shared" si="136"/>
        <v/>
      </c>
      <c r="S569" s="18" t="str">
        <f t="shared" si="132"/>
        <v/>
      </c>
      <c r="T569" s="18" t="str">
        <f t="shared" si="133"/>
        <v/>
      </c>
    </row>
    <row r="570" spans="2:20" ht="18.75" customHeight="1" x14ac:dyDescent="0.25">
      <c r="B570" s="54"/>
      <c r="C570" s="16" t="str">
        <f>IF(B570="","",VLOOKUP(B570,LISTAS!$F$6:$G$1106,2,0))</f>
        <v/>
      </c>
      <c r="D570" s="76"/>
      <c r="E570" s="4"/>
      <c r="F570" s="90" t="str">
        <f t="shared" si="134"/>
        <v/>
      </c>
      <c r="G570" s="85" t="str">
        <f>IF(F570=LISTAS!$D$15,"",F570)</f>
        <v/>
      </c>
      <c r="H570" s="49" t="str">
        <f t="shared" si="129"/>
        <v/>
      </c>
      <c r="I570" s="49" t="str">
        <f t="shared" si="130"/>
        <v/>
      </c>
      <c r="J570" s="78" t="str">
        <f t="shared" si="116"/>
        <v/>
      </c>
      <c r="K570" s="78" t="str">
        <f t="shared" si="131"/>
        <v/>
      </c>
      <c r="L570" s="79" t="str">
        <f t="shared" si="137"/>
        <v/>
      </c>
      <c r="M570" s="50">
        <f t="shared" si="138"/>
        <v>152</v>
      </c>
      <c r="O570" s="17" t="str">
        <f t="shared" si="139"/>
        <v/>
      </c>
      <c r="P570" s="18" t="str">
        <f t="shared" si="135"/>
        <v/>
      </c>
      <c r="Q570" s="17" t="str">
        <f>IF(P570&lt;&gt;"",VLOOKUP(P570,LISTAS!$F$6:$G$1106,2,0),"")</f>
        <v/>
      </c>
      <c r="R570" s="77" t="str">
        <f t="shared" si="136"/>
        <v/>
      </c>
      <c r="S570" s="18" t="str">
        <f t="shared" si="132"/>
        <v/>
      </c>
      <c r="T570" s="18" t="str">
        <f t="shared" si="133"/>
        <v/>
      </c>
    </row>
    <row r="571" spans="2:20" ht="18.75" customHeight="1" x14ac:dyDescent="0.25">
      <c r="B571" s="54"/>
      <c r="C571" s="16" t="str">
        <f>IF(B571="","",VLOOKUP(B571,LISTAS!$F$6:$G$1106,2,0))</f>
        <v/>
      </c>
      <c r="D571" s="76"/>
      <c r="E571" s="4"/>
      <c r="F571" s="90" t="str">
        <f t="shared" si="134"/>
        <v/>
      </c>
      <c r="G571" s="85" t="str">
        <f>IF(F571=LISTAS!$D$15,"",F571)</f>
        <v/>
      </c>
      <c r="H571" s="49" t="str">
        <f t="shared" si="129"/>
        <v/>
      </c>
      <c r="I571" s="49" t="str">
        <f t="shared" si="130"/>
        <v/>
      </c>
      <c r="J571" s="78" t="str">
        <f t="shared" si="116"/>
        <v/>
      </c>
      <c r="K571" s="78" t="str">
        <f t="shared" si="131"/>
        <v/>
      </c>
      <c r="L571" s="79" t="str">
        <f t="shared" si="137"/>
        <v/>
      </c>
      <c r="M571" s="50">
        <f t="shared" si="138"/>
        <v>153</v>
      </c>
      <c r="O571" s="17" t="str">
        <f t="shared" si="139"/>
        <v/>
      </c>
      <c r="P571" s="18" t="str">
        <f t="shared" si="135"/>
        <v/>
      </c>
      <c r="Q571" s="17" t="str">
        <f>IF(P571&lt;&gt;"",VLOOKUP(P571,LISTAS!$F$6:$G$1106,2,0),"")</f>
        <v/>
      </c>
      <c r="R571" s="77" t="str">
        <f t="shared" si="136"/>
        <v/>
      </c>
      <c r="S571" s="18" t="str">
        <f t="shared" si="132"/>
        <v/>
      </c>
      <c r="T571" s="18" t="str">
        <f t="shared" si="133"/>
        <v/>
      </c>
    </row>
    <row r="572" spans="2:20" ht="18.75" customHeight="1" x14ac:dyDescent="0.25">
      <c r="B572" s="54"/>
      <c r="C572" s="16" t="str">
        <f>IF(B572="","",VLOOKUP(B572,LISTAS!$F$6:$G$1106,2,0))</f>
        <v/>
      </c>
      <c r="D572" s="76"/>
      <c r="E572" s="4"/>
      <c r="F572" s="90" t="str">
        <f t="shared" si="134"/>
        <v/>
      </c>
      <c r="G572" s="85" t="str">
        <f>IF(F572=LISTAS!$D$15,"",F572)</f>
        <v/>
      </c>
      <c r="H572" s="49" t="str">
        <f t="shared" si="129"/>
        <v/>
      </c>
      <c r="I572" s="49" t="str">
        <f t="shared" si="130"/>
        <v/>
      </c>
      <c r="J572" s="78" t="str">
        <f t="shared" si="116"/>
        <v/>
      </c>
      <c r="K572" s="78" t="str">
        <f t="shared" si="131"/>
        <v/>
      </c>
      <c r="L572" s="79" t="str">
        <f t="shared" si="137"/>
        <v/>
      </c>
      <c r="M572" s="50">
        <f t="shared" si="138"/>
        <v>154</v>
      </c>
      <c r="O572" s="17" t="str">
        <f t="shared" si="139"/>
        <v/>
      </c>
      <c r="P572" s="18" t="str">
        <f t="shared" si="135"/>
        <v/>
      </c>
      <c r="Q572" s="17" t="str">
        <f>IF(P572&lt;&gt;"",VLOOKUP(P572,LISTAS!$F$6:$G$1106,2,0),"")</f>
        <v/>
      </c>
      <c r="R572" s="77" t="str">
        <f t="shared" si="136"/>
        <v/>
      </c>
      <c r="S572" s="18" t="str">
        <f t="shared" si="132"/>
        <v/>
      </c>
      <c r="T572" s="18" t="str">
        <f t="shared" si="133"/>
        <v/>
      </c>
    </row>
    <row r="573" spans="2:20" ht="18.75" customHeight="1" x14ac:dyDescent="0.25">
      <c r="B573" s="54"/>
      <c r="C573" s="16" t="str">
        <f>IF(B573="","",VLOOKUP(B573,LISTAS!$F$6:$G$1106,2,0))</f>
        <v/>
      </c>
      <c r="D573" s="76"/>
      <c r="E573" s="4"/>
      <c r="F573" s="90" t="str">
        <f t="shared" si="134"/>
        <v/>
      </c>
      <c r="G573" s="85" t="str">
        <f>IF(F573=LISTAS!$D$15,"",F573)</f>
        <v/>
      </c>
      <c r="H573" s="49" t="str">
        <f t="shared" si="129"/>
        <v/>
      </c>
      <c r="I573" s="49" t="str">
        <f t="shared" si="130"/>
        <v/>
      </c>
      <c r="J573" s="78" t="str">
        <f t="shared" si="116"/>
        <v/>
      </c>
      <c r="K573" s="78" t="str">
        <f t="shared" si="131"/>
        <v/>
      </c>
      <c r="L573" s="79" t="str">
        <f t="shared" si="137"/>
        <v/>
      </c>
      <c r="M573" s="50">
        <f t="shared" si="138"/>
        <v>155</v>
      </c>
      <c r="O573" s="17" t="str">
        <f t="shared" si="139"/>
        <v/>
      </c>
      <c r="P573" s="18" t="str">
        <f t="shared" si="135"/>
        <v/>
      </c>
      <c r="Q573" s="17" t="str">
        <f>IF(P573&lt;&gt;"",VLOOKUP(P573,LISTAS!$F$6:$G$1106,2,0),"")</f>
        <v/>
      </c>
      <c r="R573" s="77" t="str">
        <f t="shared" si="136"/>
        <v/>
      </c>
      <c r="S573" s="18" t="str">
        <f t="shared" si="132"/>
        <v/>
      </c>
      <c r="T573" s="18" t="str">
        <f t="shared" si="133"/>
        <v/>
      </c>
    </row>
    <row r="574" spans="2:20" ht="18.75" customHeight="1" x14ac:dyDescent="0.25">
      <c r="B574" s="54"/>
      <c r="C574" s="16" t="str">
        <f>IF(B574="","",VLOOKUP(B574,LISTAS!$F$6:$G$1106,2,0))</f>
        <v/>
      </c>
      <c r="D574" s="76"/>
      <c r="E574" s="4"/>
      <c r="F574" s="90" t="str">
        <f t="shared" si="134"/>
        <v/>
      </c>
      <c r="G574" s="85" t="str">
        <f>IF(F574=LISTAS!$D$15,"",F574)</f>
        <v/>
      </c>
      <c r="H574" s="49" t="str">
        <f t="shared" si="129"/>
        <v/>
      </c>
      <c r="I574" s="49" t="str">
        <f t="shared" si="130"/>
        <v/>
      </c>
      <c r="J574" s="78" t="str">
        <f t="shared" si="116"/>
        <v/>
      </c>
      <c r="K574" s="78" t="str">
        <f t="shared" si="131"/>
        <v/>
      </c>
      <c r="L574" s="79" t="str">
        <f t="shared" si="137"/>
        <v/>
      </c>
      <c r="M574" s="50">
        <f t="shared" si="138"/>
        <v>156</v>
      </c>
      <c r="O574" s="17" t="str">
        <f t="shared" si="139"/>
        <v/>
      </c>
      <c r="P574" s="18" t="str">
        <f t="shared" si="135"/>
        <v/>
      </c>
      <c r="Q574" s="17" t="str">
        <f>IF(P574&lt;&gt;"",VLOOKUP(P574,LISTAS!$F$6:$G$1106,2,0),"")</f>
        <v/>
      </c>
      <c r="R574" s="77" t="str">
        <f t="shared" si="136"/>
        <v/>
      </c>
      <c r="S574" s="18" t="str">
        <f t="shared" si="132"/>
        <v/>
      </c>
      <c r="T574" s="18" t="str">
        <f t="shared" si="133"/>
        <v/>
      </c>
    </row>
    <row r="575" spans="2:20" ht="18.75" customHeight="1" x14ac:dyDescent="0.25">
      <c r="B575" s="54"/>
      <c r="C575" s="16" t="str">
        <f>IF(B575="","",VLOOKUP(B575,LISTAS!$F$6:$G$1106,2,0))</f>
        <v/>
      </c>
      <c r="D575" s="76"/>
      <c r="E575" s="4"/>
      <c r="F575" s="90" t="str">
        <f t="shared" si="134"/>
        <v/>
      </c>
      <c r="G575" s="85" t="str">
        <f>IF(F575=LISTAS!$D$15,"",F575)</f>
        <v/>
      </c>
      <c r="H575" s="49" t="str">
        <f t="shared" si="129"/>
        <v/>
      </c>
      <c r="I575" s="49" t="str">
        <f t="shared" si="130"/>
        <v/>
      </c>
      <c r="J575" s="78" t="str">
        <f t="shared" si="116"/>
        <v/>
      </c>
      <c r="K575" s="78" t="str">
        <f t="shared" si="131"/>
        <v/>
      </c>
      <c r="L575" s="79" t="str">
        <f t="shared" si="137"/>
        <v/>
      </c>
      <c r="M575" s="50">
        <f t="shared" si="138"/>
        <v>157</v>
      </c>
      <c r="O575" s="17" t="str">
        <f t="shared" si="139"/>
        <v/>
      </c>
      <c r="P575" s="18" t="str">
        <f t="shared" si="135"/>
        <v/>
      </c>
      <c r="Q575" s="17" t="str">
        <f>IF(P575&lt;&gt;"",VLOOKUP(P575,LISTAS!$F$6:$G$1106,2,0),"")</f>
        <v/>
      </c>
      <c r="R575" s="77" t="str">
        <f t="shared" si="136"/>
        <v/>
      </c>
      <c r="S575" s="18" t="str">
        <f t="shared" si="132"/>
        <v/>
      </c>
      <c r="T575" s="18" t="str">
        <f t="shared" si="133"/>
        <v/>
      </c>
    </row>
    <row r="576" spans="2:20" ht="18.75" customHeight="1" x14ac:dyDescent="0.25">
      <c r="B576" s="54"/>
      <c r="C576" s="16" t="str">
        <f>IF(B576="","",VLOOKUP(B576,LISTAS!$F$6:$G$1106,2,0))</f>
        <v/>
      </c>
      <c r="D576" s="76"/>
      <c r="E576" s="4"/>
      <c r="F576" s="90" t="str">
        <f t="shared" si="134"/>
        <v/>
      </c>
      <c r="G576" s="85" t="str">
        <f>IF(F576=LISTAS!$D$15,"",F576)</f>
        <v/>
      </c>
      <c r="H576" s="49" t="str">
        <f t="shared" si="129"/>
        <v/>
      </c>
      <c r="I576" s="49" t="str">
        <f t="shared" si="130"/>
        <v/>
      </c>
      <c r="J576" s="78" t="str">
        <f t="shared" si="116"/>
        <v/>
      </c>
      <c r="K576" s="78" t="str">
        <f t="shared" si="131"/>
        <v/>
      </c>
      <c r="L576" s="79" t="str">
        <f t="shared" si="137"/>
        <v/>
      </c>
      <c r="M576" s="50">
        <f t="shared" si="138"/>
        <v>158</v>
      </c>
      <c r="O576" s="17" t="str">
        <f t="shared" si="139"/>
        <v/>
      </c>
      <c r="P576" s="18" t="str">
        <f t="shared" si="135"/>
        <v/>
      </c>
      <c r="Q576" s="17" t="str">
        <f>IF(P576&lt;&gt;"",VLOOKUP(P576,LISTAS!$F$6:$G$1106,2,0),"")</f>
        <v/>
      </c>
      <c r="R576" s="77" t="str">
        <f t="shared" si="136"/>
        <v/>
      </c>
      <c r="S576" s="18" t="str">
        <f t="shared" si="132"/>
        <v/>
      </c>
      <c r="T576" s="18" t="str">
        <f t="shared" si="133"/>
        <v/>
      </c>
    </row>
    <row r="577" spans="2:20" ht="18.75" customHeight="1" x14ac:dyDescent="0.25">
      <c r="B577" s="54"/>
      <c r="C577" s="16" t="str">
        <f>IF(B577="","",VLOOKUP(B577,LISTAS!$F$6:$G$1106,2,0))</f>
        <v/>
      </c>
      <c r="D577" s="76"/>
      <c r="E577" s="4"/>
      <c r="F577" s="90" t="str">
        <f t="shared" si="134"/>
        <v/>
      </c>
      <c r="G577" s="85" t="str">
        <f>IF(F577=LISTAS!$D$15,"",F577)</f>
        <v/>
      </c>
      <c r="H577" s="49" t="str">
        <f t="shared" si="129"/>
        <v/>
      </c>
      <c r="I577" s="49" t="str">
        <f t="shared" si="130"/>
        <v/>
      </c>
      <c r="J577" s="78" t="str">
        <f t="shared" si="116"/>
        <v/>
      </c>
      <c r="K577" s="78" t="str">
        <f t="shared" si="131"/>
        <v/>
      </c>
      <c r="L577" s="79" t="str">
        <f t="shared" si="137"/>
        <v/>
      </c>
      <c r="M577" s="50">
        <f t="shared" si="138"/>
        <v>159</v>
      </c>
      <c r="O577" s="17" t="str">
        <f t="shared" si="139"/>
        <v/>
      </c>
      <c r="P577" s="18" t="str">
        <f t="shared" si="135"/>
        <v/>
      </c>
      <c r="Q577" s="17" t="str">
        <f>IF(P577&lt;&gt;"",VLOOKUP(P577,LISTAS!$F$6:$G$1106,2,0),"")</f>
        <v/>
      </c>
      <c r="R577" s="77" t="str">
        <f t="shared" si="136"/>
        <v/>
      </c>
      <c r="S577" s="18" t="str">
        <f t="shared" si="132"/>
        <v/>
      </c>
      <c r="T577" s="18" t="str">
        <f t="shared" si="133"/>
        <v/>
      </c>
    </row>
    <row r="578" spans="2:20" ht="18.75" customHeight="1" x14ac:dyDescent="0.25">
      <c r="B578" s="54"/>
      <c r="C578" s="16" t="str">
        <f>IF(B578="","",VLOOKUP(B578,LISTAS!$F$6:$G$1106,2,0))</f>
        <v/>
      </c>
      <c r="D578" s="76"/>
      <c r="E578" s="4"/>
      <c r="F578" s="90" t="str">
        <f t="shared" si="134"/>
        <v/>
      </c>
      <c r="G578" s="85" t="str">
        <f>IF(F578=LISTAS!$D$15,"",F578)</f>
        <v/>
      </c>
      <c r="H578" s="49" t="str">
        <f t="shared" si="129"/>
        <v/>
      </c>
      <c r="I578" s="49" t="str">
        <f t="shared" si="130"/>
        <v/>
      </c>
      <c r="J578" s="78" t="str">
        <f t="shared" si="116"/>
        <v/>
      </c>
      <c r="K578" s="78" t="str">
        <f t="shared" si="131"/>
        <v/>
      </c>
      <c r="L578" s="79" t="str">
        <f t="shared" si="137"/>
        <v/>
      </c>
      <c r="M578" s="50">
        <f t="shared" si="138"/>
        <v>160</v>
      </c>
      <c r="O578" s="17" t="str">
        <f t="shared" si="139"/>
        <v/>
      </c>
      <c r="P578" s="18" t="str">
        <f t="shared" si="135"/>
        <v/>
      </c>
      <c r="Q578" s="17" t="str">
        <f>IF(P578&lt;&gt;"",VLOOKUP(P578,LISTAS!$F$6:$G$1106,2,0),"")</f>
        <v/>
      </c>
      <c r="R578" s="77" t="str">
        <f t="shared" si="136"/>
        <v/>
      </c>
      <c r="S578" s="18" t="str">
        <f t="shared" si="132"/>
        <v/>
      </c>
      <c r="T578" s="18" t="str">
        <f t="shared" si="133"/>
        <v/>
      </c>
    </row>
    <row r="579" spans="2:20" ht="18.75" customHeight="1" x14ac:dyDescent="0.25">
      <c r="B579" s="54"/>
      <c r="C579" s="16" t="str">
        <f>IF(B579="","",VLOOKUP(B579,LISTAS!$F$6:$G$1106,2,0))</f>
        <v/>
      </c>
      <c r="D579" s="76"/>
      <c r="E579" s="4"/>
      <c r="F579" s="90" t="str">
        <f t="shared" si="134"/>
        <v/>
      </c>
      <c r="G579" s="85" t="str">
        <f>IF(F579=LISTAS!$D$15,"",F579)</f>
        <v/>
      </c>
      <c r="H579" s="49" t="str">
        <f t="shared" si="129"/>
        <v/>
      </c>
      <c r="I579" s="49" t="str">
        <f t="shared" si="130"/>
        <v/>
      </c>
      <c r="J579" s="78" t="str">
        <f t="shared" si="116"/>
        <v/>
      </c>
      <c r="K579" s="78" t="str">
        <f t="shared" si="131"/>
        <v/>
      </c>
      <c r="L579" s="79" t="str">
        <f t="shared" si="137"/>
        <v/>
      </c>
      <c r="M579" s="50">
        <f t="shared" si="138"/>
        <v>161</v>
      </c>
      <c r="O579" s="17" t="str">
        <f t="shared" si="139"/>
        <v/>
      </c>
      <c r="P579" s="18" t="str">
        <f t="shared" ref="P579:P610" si="140">IF(K579="","",VLOOKUP(L579,$G$419:$J$618,2,0))</f>
        <v/>
      </c>
      <c r="Q579" s="17" t="str">
        <f>IF(P579&lt;&gt;"",VLOOKUP(P579,LISTAS!$F$6:$G$1106,2,0),"")</f>
        <v/>
      </c>
      <c r="R579" s="77" t="str">
        <f t="shared" ref="R579:R610" si="141">IF(K579="","",VLOOKUP(L579,$G$419:$J$618,4,0))</f>
        <v/>
      </c>
      <c r="S579" s="18" t="str">
        <f t="shared" si="132"/>
        <v/>
      </c>
      <c r="T579" s="18" t="str">
        <f t="shared" si="133"/>
        <v/>
      </c>
    </row>
    <row r="580" spans="2:20" ht="18.75" customHeight="1" x14ac:dyDescent="0.25">
      <c r="B580" s="54"/>
      <c r="C580" s="16" t="str">
        <f>IF(B580="","",VLOOKUP(B580,LISTAS!$F$6:$G$1106,2,0))</f>
        <v/>
      </c>
      <c r="D580" s="76"/>
      <c r="E580" s="4"/>
      <c r="F580" s="90" t="str">
        <f t="shared" si="134"/>
        <v/>
      </c>
      <c r="G580" s="85" t="str">
        <f>IF(F580=LISTAS!$D$15,"",F580)</f>
        <v/>
      </c>
      <c r="H580" s="49" t="str">
        <f t="shared" si="129"/>
        <v/>
      </c>
      <c r="I580" s="49" t="str">
        <f t="shared" si="130"/>
        <v/>
      </c>
      <c r="J580" s="78" t="str">
        <f t="shared" si="116"/>
        <v/>
      </c>
      <c r="K580" s="78" t="str">
        <f t="shared" si="131"/>
        <v/>
      </c>
      <c r="L580" s="79" t="str">
        <f t="shared" si="137"/>
        <v/>
      </c>
      <c r="M580" s="50">
        <f t="shared" si="138"/>
        <v>162</v>
      </c>
      <c r="O580" s="17" t="str">
        <f t="shared" si="139"/>
        <v/>
      </c>
      <c r="P580" s="18" t="str">
        <f t="shared" si="140"/>
        <v/>
      </c>
      <c r="Q580" s="17" t="str">
        <f>IF(P580&lt;&gt;"",VLOOKUP(P580,LISTAS!$F$6:$G$1106,2,0),"")</f>
        <v/>
      </c>
      <c r="R580" s="77" t="str">
        <f t="shared" si="141"/>
        <v/>
      </c>
      <c r="S580" s="18" t="str">
        <f t="shared" si="132"/>
        <v/>
      </c>
      <c r="T580" s="18" t="str">
        <f t="shared" si="133"/>
        <v/>
      </c>
    </row>
    <row r="581" spans="2:20" ht="18.75" customHeight="1" x14ac:dyDescent="0.25">
      <c r="B581" s="54"/>
      <c r="C581" s="16" t="str">
        <f>IF(B581="","",VLOOKUP(B581,LISTAS!$F$6:$G$1106,2,0))</f>
        <v/>
      </c>
      <c r="D581" s="76"/>
      <c r="E581" s="4"/>
      <c r="F581" s="90" t="str">
        <f t="shared" si="134"/>
        <v/>
      </c>
      <c r="G581" s="85" t="str">
        <f>IF(F581=LISTAS!$D$15,"",F581)</f>
        <v/>
      </c>
      <c r="H581" s="49" t="str">
        <f t="shared" si="129"/>
        <v/>
      </c>
      <c r="I581" s="49" t="str">
        <f t="shared" si="130"/>
        <v/>
      </c>
      <c r="J581" s="78" t="str">
        <f t="shared" si="116"/>
        <v/>
      </c>
      <c r="K581" s="78" t="str">
        <f t="shared" si="131"/>
        <v/>
      </c>
      <c r="L581" s="79" t="str">
        <f t="shared" si="137"/>
        <v/>
      </c>
      <c r="M581" s="50">
        <f t="shared" si="138"/>
        <v>163</v>
      </c>
      <c r="O581" s="17" t="str">
        <f t="shared" si="139"/>
        <v/>
      </c>
      <c r="P581" s="18" t="str">
        <f t="shared" si="140"/>
        <v/>
      </c>
      <c r="Q581" s="17" t="str">
        <f>IF(P581&lt;&gt;"",VLOOKUP(P581,LISTAS!$F$6:$G$1106,2,0),"")</f>
        <v/>
      </c>
      <c r="R581" s="77" t="str">
        <f t="shared" si="141"/>
        <v/>
      </c>
      <c r="S581" s="18" t="str">
        <f t="shared" si="132"/>
        <v/>
      </c>
      <c r="T581" s="18" t="str">
        <f t="shared" si="133"/>
        <v/>
      </c>
    </row>
    <row r="582" spans="2:20" ht="18.75" customHeight="1" x14ac:dyDescent="0.25">
      <c r="B582" s="54"/>
      <c r="C582" s="16" t="str">
        <f>IF(B582="","",VLOOKUP(B582,LISTAS!$F$6:$G$1106,2,0))</f>
        <v/>
      </c>
      <c r="D582" s="76"/>
      <c r="E582" s="4"/>
      <c r="F582" s="90" t="str">
        <f t="shared" si="134"/>
        <v/>
      </c>
      <c r="G582" s="85" t="str">
        <f>IF(F582=LISTAS!$D$15,"",F582)</f>
        <v/>
      </c>
      <c r="H582" s="49" t="str">
        <f t="shared" si="129"/>
        <v/>
      </c>
      <c r="I582" s="49" t="str">
        <f t="shared" si="130"/>
        <v/>
      </c>
      <c r="J582" s="78" t="str">
        <f t="shared" ref="J582:J616" si="142">IF($K582="","",D582)</f>
        <v/>
      </c>
      <c r="K582" s="78" t="str">
        <f t="shared" si="131"/>
        <v/>
      </c>
      <c r="L582" s="79" t="str">
        <f t="shared" si="137"/>
        <v/>
      </c>
      <c r="M582" s="50">
        <f t="shared" si="138"/>
        <v>164</v>
      </c>
      <c r="O582" s="17" t="str">
        <f t="shared" si="139"/>
        <v/>
      </c>
      <c r="P582" s="18" t="str">
        <f t="shared" si="140"/>
        <v/>
      </c>
      <c r="Q582" s="17" t="str">
        <f>IF(P582&lt;&gt;"",VLOOKUP(P582,LISTAS!$F$6:$G$1106,2,0),"")</f>
        <v/>
      </c>
      <c r="R582" s="77" t="str">
        <f t="shared" si="141"/>
        <v/>
      </c>
      <c r="S582" s="18" t="str">
        <f t="shared" si="132"/>
        <v/>
      </c>
      <c r="T582" s="18" t="str">
        <f t="shared" si="133"/>
        <v/>
      </c>
    </row>
    <row r="583" spans="2:20" ht="18.75" customHeight="1" x14ac:dyDescent="0.25">
      <c r="B583" s="54"/>
      <c r="C583" s="16" t="str">
        <f>IF(B583="","",VLOOKUP(B583,LISTAS!$F$6:$G$1106,2,0))</f>
        <v/>
      </c>
      <c r="D583" s="76"/>
      <c r="E583" s="4"/>
      <c r="F583" s="90" t="str">
        <f t="shared" si="134"/>
        <v/>
      </c>
      <c r="G583" s="85" t="str">
        <f>IF(F583=LISTAS!$D$15,"",F583)</f>
        <v/>
      </c>
      <c r="H583" s="49" t="str">
        <f t="shared" ref="H583:H616" si="143">IF($K583="","",IF(B583="","",B583))</f>
        <v/>
      </c>
      <c r="I583" s="49" t="str">
        <f t="shared" ref="I583:I616" si="144">IF($K583="","",IF(C583="","",C583))</f>
        <v/>
      </c>
      <c r="J583" s="78" t="str">
        <f t="shared" si="142"/>
        <v/>
      </c>
      <c r="K583" s="78" t="str">
        <f t="shared" ref="K583:K616" si="145">G583</f>
        <v/>
      </c>
      <c r="L583" s="79" t="str">
        <f t="shared" si="137"/>
        <v/>
      </c>
      <c r="M583" s="50">
        <f t="shared" si="138"/>
        <v>165</v>
      </c>
      <c r="O583" s="17" t="str">
        <f t="shared" si="139"/>
        <v/>
      </c>
      <c r="P583" s="18" t="str">
        <f t="shared" si="140"/>
        <v/>
      </c>
      <c r="Q583" s="17" t="str">
        <f>IF(P583&lt;&gt;"",VLOOKUP(P583,LISTAS!$F$6:$G$1106,2,0),"")</f>
        <v/>
      </c>
      <c r="R583" s="77" t="str">
        <f t="shared" si="141"/>
        <v/>
      </c>
      <c r="S583" s="18" t="str">
        <f t="shared" ref="S583:S616" si="146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6" si="147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16" t="str">
        <f>IF(B584="","",VLOOKUP(B584,LISTAS!$F$6:$G$1106,2,0))</f>
        <v/>
      </c>
      <c r="D584" s="76"/>
      <c r="E584" s="4"/>
      <c r="F584" s="90" t="str">
        <f t="shared" si="134"/>
        <v/>
      </c>
      <c r="G584" s="85" t="str">
        <f>IF(F584=LISTAS!$D$15,"",F584)</f>
        <v/>
      </c>
      <c r="H584" s="49" t="str">
        <f t="shared" si="143"/>
        <v/>
      </c>
      <c r="I584" s="49" t="str">
        <f t="shared" si="144"/>
        <v/>
      </c>
      <c r="J584" s="78" t="str">
        <f t="shared" si="142"/>
        <v/>
      </c>
      <c r="K584" s="78" t="str">
        <f t="shared" si="145"/>
        <v/>
      </c>
      <c r="L584" s="79" t="str">
        <f t="shared" si="137"/>
        <v/>
      </c>
      <c r="M584" s="50">
        <f t="shared" si="138"/>
        <v>166</v>
      </c>
      <c r="O584" s="17" t="str">
        <f t="shared" si="139"/>
        <v/>
      </c>
      <c r="P584" s="18" t="str">
        <f t="shared" si="140"/>
        <v/>
      </c>
      <c r="Q584" s="17" t="str">
        <f>IF(P584&lt;&gt;"",VLOOKUP(P584,LISTAS!$F$6:$G$1106,2,0),"")</f>
        <v/>
      </c>
      <c r="R584" s="77" t="str">
        <f t="shared" si="141"/>
        <v/>
      </c>
      <c r="S584" s="18" t="str">
        <f t="shared" si="146"/>
        <v/>
      </c>
      <c r="T584" s="18" t="str">
        <f t="shared" si="147"/>
        <v/>
      </c>
    </row>
    <row r="585" spans="2:20" ht="18.75" customHeight="1" x14ac:dyDescent="0.25">
      <c r="B585" s="54"/>
      <c r="C585" s="16" t="str">
        <f>IF(B585="","",VLOOKUP(B585,LISTAS!$F$6:$G$1106,2,0))</f>
        <v/>
      </c>
      <c r="D585" s="76"/>
      <c r="E585" s="4"/>
      <c r="F585" s="90" t="str">
        <f t="shared" si="134"/>
        <v/>
      </c>
      <c r="G585" s="85" t="str">
        <f>IF(F585=LISTAS!$D$15,"",F585)</f>
        <v/>
      </c>
      <c r="H585" s="49" t="str">
        <f t="shared" si="143"/>
        <v/>
      </c>
      <c r="I585" s="49" t="str">
        <f t="shared" si="144"/>
        <v/>
      </c>
      <c r="J585" s="78" t="str">
        <f t="shared" si="142"/>
        <v/>
      </c>
      <c r="K585" s="78" t="str">
        <f t="shared" si="145"/>
        <v/>
      </c>
      <c r="L585" s="79" t="str">
        <f t="shared" si="137"/>
        <v/>
      </c>
      <c r="M585" s="50">
        <f t="shared" si="138"/>
        <v>167</v>
      </c>
      <c r="O585" s="17" t="str">
        <f t="shared" si="139"/>
        <v/>
      </c>
      <c r="P585" s="18" t="str">
        <f t="shared" si="140"/>
        <v/>
      </c>
      <c r="Q585" s="17" t="str">
        <f>IF(P585&lt;&gt;"",VLOOKUP(P585,LISTAS!$F$6:$G$1106,2,0),"")</f>
        <v/>
      </c>
      <c r="R585" s="77" t="str">
        <f t="shared" si="141"/>
        <v/>
      </c>
      <c r="S585" s="18" t="str">
        <f t="shared" si="146"/>
        <v/>
      </c>
      <c r="T585" s="18" t="str">
        <f t="shared" si="147"/>
        <v/>
      </c>
    </row>
    <row r="586" spans="2:20" ht="18.75" customHeight="1" x14ac:dyDescent="0.25">
      <c r="B586" s="54"/>
      <c r="C586" s="16" t="str">
        <f>IF(B586="","",VLOOKUP(B586,LISTAS!$F$6:$G$1106,2,0))</f>
        <v/>
      </c>
      <c r="D586" s="76"/>
      <c r="E586" s="4"/>
      <c r="F586" s="90" t="str">
        <f t="shared" si="134"/>
        <v/>
      </c>
      <c r="G586" s="85" t="str">
        <f>IF(F586=LISTAS!$D$15,"",F586)</f>
        <v/>
      </c>
      <c r="H586" s="49" t="str">
        <f t="shared" si="143"/>
        <v/>
      </c>
      <c r="I586" s="49" t="str">
        <f t="shared" si="144"/>
        <v/>
      </c>
      <c r="J586" s="78" t="str">
        <f t="shared" si="142"/>
        <v/>
      </c>
      <c r="K586" s="78" t="str">
        <f t="shared" si="145"/>
        <v/>
      </c>
      <c r="L586" s="79" t="str">
        <f t="shared" si="137"/>
        <v/>
      </c>
      <c r="M586" s="50">
        <f t="shared" si="138"/>
        <v>168</v>
      </c>
      <c r="O586" s="17" t="str">
        <f t="shared" si="139"/>
        <v/>
      </c>
      <c r="P586" s="18" t="str">
        <f t="shared" si="140"/>
        <v/>
      </c>
      <c r="Q586" s="17" t="str">
        <f>IF(P586&lt;&gt;"",VLOOKUP(P586,LISTAS!$F$6:$G$1106,2,0),"")</f>
        <v/>
      </c>
      <c r="R586" s="77" t="str">
        <f t="shared" si="141"/>
        <v/>
      </c>
      <c r="S586" s="18" t="str">
        <f t="shared" si="146"/>
        <v/>
      </c>
      <c r="T586" s="18" t="str">
        <f t="shared" si="147"/>
        <v/>
      </c>
    </row>
    <row r="587" spans="2:20" ht="18.75" customHeight="1" x14ac:dyDescent="0.25">
      <c r="B587" s="54"/>
      <c r="C587" s="16" t="str">
        <f>IF(B587="","",VLOOKUP(B587,LISTAS!$F$6:$G$1106,2,0))</f>
        <v/>
      </c>
      <c r="D587" s="76"/>
      <c r="E587" s="4"/>
      <c r="F587" s="90" t="str">
        <f t="shared" si="134"/>
        <v/>
      </c>
      <c r="G587" s="85" t="str">
        <f>IF(F587=LISTAS!$D$15,"",F587)</f>
        <v/>
      </c>
      <c r="H587" s="49" t="str">
        <f t="shared" si="143"/>
        <v/>
      </c>
      <c r="I587" s="49" t="str">
        <f t="shared" si="144"/>
        <v/>
      </c>
      <c r="J587" s="78" t="str">
        <f t="shared" si="142"/>
        <v/>
      </c>
      <c r="K587" s="78" t="str">
        <f t="shared" si="145"/>
        <v/>
      </c>
      <c r="L587" s="79" t="str">
        <f t="shared" si="137"/>
        <v/>
      </c>
      <c r="M587" s="50">
        <f t="shared" si="138"/>
        <v>169</v>
      </c>
      <c r="O587" s="17" t="str">
        <f t="shared" si="139"/>
        <v/>
      </c>
      <c r="P587" s="18" t="str">
        <f t="shared" si="140"/>
        <v/>
      </c>
      <c r="Q587" s="17" t="str">
        <f>IF(P587&lt;&gt;"",VLOOKUP(P587,LISTAS!$F$6:$G$1106,2,0),"")</f>
        <v/>
      </c>
      <c r="R587" s="77" t="str">
        <f t="shared" si="141"/>
        <v/>
      </c>
      <c r="S587" s="18" t="str">
        <f t="shared" si="146"/>
        <v/>
      </c>
      <c r="T587" s="18" t="str">
        <f t="shared" si="147"/>
        <v/>
      </c>
    </row>
    <row r="588" spans="2:20" ht="18.75" customHeight="1" x14ac:dyDescent="0.25">
      <c r="B588" s="54"/>
      <c r="C588" s="16" t="str">
        <f>IF(B588="","",VLOOKUP(B588,LISTAS!$F$6:$G$1106,2,0))</f>
        <v/>
      </c>
      <c r="D588" s="76"/>
      <c r="E588" s="4"/>
      <c r="F588" s="90" t="str">
        <f t="shared" si="134"/>
        <v/>
      </c>
      <c r="G588" s="85" t="str">
        <f>IF(F588=LISTAS!$D$15,"",F588)</f>
        <v/>
      </c>
      <c r="H588" s="49" t="str">
        <f t="shared" si="143"/>
        <v/>
      </c>
      <c r="I588" s="49" t="str">
        <f t="shared" si="144"/>
        <v/>
      </c>
      <c r="J588" s="78" t="str">
        <f t="shared" si="142"/>
        <v/>
      </c>
      <c r="K588" s="78" t="str">
        <f t="shared" si="145"/>
        <v/>
      </c>
      <c r="L588" s="79" t="str">
        <f t="shared" si="137"/>
        <v/>
      </c>
      <c r="M588" s="50">
        <f t="shared" si="138"/>
        <v>170</v>
      </c>
      <c r="O588" s="17" t="str">
        <f t="shared" si="139"/>
        <v/>
      </c>
      <c r="P588" s="18" t="str">
        <f t="shared" si="140"/>
        <v/>
      </c>
      <c r="Q588" s="17" t="str">
        <f>IF(P588&lt;&gt;"",VLOOKUP(P588,LISTAS!$F$6:$G$1106,2,0),"")</f>
        <v/>
      </c>
      <c r="R588" s="77" t="str">
        <f t="shared" si="141"/>
        <v/>
      </c>
      <c r="S588" s="18" t="str">
        <f t="shared" si="146"/>
        <v/>
      </c>
      <c r="T588" s="18" t="str">
        <f t="shared" si="147"/>
        <v/>
      </c>
    </row>
    <row r="589" spans="2:20" ht="18.75" customHeight="1" x14ac:dyDescent="0.25">
      <c r="B589" s="54"/>
      <c r="C589" s="16" t="str">
        <f>IF(B589="","",VLOOKUP(B589,LISTAS!$F$6:$G$1106,2,0))</f>
        <v/>
      </c>
      <c r="D589" s="76"/>
      <c r="E589" s="4"/>
      <c r="F589" s="90" t="str">
        <f t="shared" si="134"/>
        <v/>
      </c>
      <c r="G589" s="85" t="str">
        <f>IF(F589=LISTAS!$D$15,"",F589)</f>
        <v/>
      </c>
      <c r="H589" s="49" t="str">
        <f t="shared" si="143"/>
        <v/>
      </c>
      <c r="I589" s="49" t="str">
        <f t="shared" si="144"/>
        <v/>
      </c>
      <c r="J589" s="78" t="str">
        <f t="shared" si="142"/>
        <v/>
      </c>
      <c r="K589" s="78" t="str">
        <f t="shared" si="145"/>
        <v/>
      </c>
      <c r="L589" s="79" t="str">
        <f t="shared" si="137"/>
        <v/>
      </c>
      <c r="M589" s="50">
        <f t="shared" si="138"/>
        <v>171</v>
      </c>
      <c r="O589" s="17" t="str">
        <f t="shared" si="139"/>
        <v/>
      </c>
      <c r="P589" s="18" t="str">
        <f t="shared" si="140"/>
        <v/>
      </c>
      <c r="Q589" s="17" t="str">
        <f>IF(P589&lt;&gt;"",VLOOKUP(P589,LISTAS!$F$6:$G$1106,2,0),"")</f>
        <v/>
      </c>
      <c r="R589" s="77" t="str">
        <f t="shared" si="141"/>
        <v/>
      </c>
      <c r="S589" s="18" t="str">
        <f t="shared" si="146"/>
        <v/>
      </c>
      <c r="T589" s="18" t="str">
        <f t="shared" si="147"/>
        <v/>
      </c>
    </row>
    <row r="590" spans="2:20" ht="18.75" customHeight="1" x14ac:dyDescent="0.25">
      <c r="B590" s="54"/>
      <c r="C590" s="16" t="str">
        <f>IF(B590="","",VLOOKUP(B590,LISTAS!$F$6:$G$1106,2,0))</f>
        <v/>
      </c>
      <c r="D590" s="76"/>
      <c r="E590" s="4"/>
      <c r="F590" s="90" t="str">
        <f t="shared" si="134"/>
        <v/>
      </c>
      <c r="G590" s="85" t="str">
        <f>IF(F590=LISTAS!$D$15,"",F590)</f>
        <v/>
      </c>
      <c r="H590" s="49" t="str">
        <f t="shared" si="143"/>
        <v/>
      </c>
      <c r="I590" s="49" t="str">
        <f t="shared" si="144"/>
        <v/>
      </c>
      <c r="J590" s="78" t="str">
        <f t="shared" si="142"/>
        <v/>
      </c>
      <c r="K590" s="78" t="str">
        <f t="shared" si="145"/>
        <v/>
      </c>
      <c r="L590" s="79" t="str">
        <f t="shared" si="137"/>
        <v/>
      </c>
      <c r="M590" s="50">
        <f t="shared" si="138"/>
        <v>172</v>
      </c>
      <c r="O590" s="17" t="str">
        <f t="shared" si="139"/>
        <v/>
      </c>
      <c r="P590" s="18" t="str">
        <f t="shared" si="140"/>
        <v/>
      </c>
      <c r="Q590" s="17" t="str">
        <f>IF(P590&lt;&gt;"",VLOOKUP(P590,LISTAS!$F$6:$G$1106,2,0),"")</f>
        <v/>
      </c>
      <c r="R590" s="77" t="str">
        <f t="shared" si="141"/>
        <v/>
      </c>
      <c r="S590" s="18" t="str">
        <f t="shared" si="146"/>
        <v/>
      </c>
      <c r="T590" s="18" t="str">
        <f t="shared" si="147"/>
        <v/>
      </c>
    </row>
    <row r="591" spans="2:20" ht="18.75" customHeight="1" x14ac:dyDescent="0.25">
      <c r="B591" s="54"/>
      <c r="C591" s="16" t="str">
        <f>IF(B591="","",VLOOKUP(B591,LISTAS!$F$6:$G$1106,2,0))</f>
        <v/>
      </c>
      <c r="D591" s="76"/>
      <c r="E591" s="4"/>
      <c r="F591" s="90" t="str">
        <f t="shared" si="134"/>
        <v/>
      </c>
      <c r="G591" s="85" t="str">
        <f>IF(F591=LISTAS!$D$15,"",F591)</f>
        <v/>
      </c>
      <c r="H591" s="49" t="str">
        <f t="shared" si="143"/>
        <v/>
      </c>
      <c r="I591" s="49" t="str">
        <f t="shared" si="144"/>
        <v/>
      </c>
      <c r="J591" s="78" t="str">
        <f t="shared" si="142"/>
        <v/>
      </c>
      <c r="K591" s="78" t="str">
        <f t="shared" si="145"/>
        <v/>
      </c>
      <c r="L591" s="79" t="str">
        <f t="shared" si="137"/>
        <v/>
      </c>
      <c r="M591" s="50">
        <f t="shared" si="138"/>
        <v>173</v>
      </c>
      <c r="O591" s="17" t="str">
        <f t="shared" si="139"/>
        <v/>
      </c>
      <c r="P591" s="18" t="str">
        <f t="shared" si="140"/>
        <v/>
      </c>
      <c r="Q591" s="17" t="str">
        <f>IF(P591&lt;&gt;"",VLOOKUP(P591,LISTAS!$F$6:$G$1106,2,0),"")</f>
        <v/>
      </c>
      <c r="R591" s="77" t="str">
        <f t="shared" si="141"/>
        <v/>
      </c>
      <c r="S591" s="18" t="str">
        <f t="shared" si="146"/>
        <v/>
      </c>
      <c r="T591" s="18" t="str">
        <f t="shared" si="147"/>
        <v/>
      </c>
    </row>
    <row r="592" spans="2:20" ht="18.75" customHeight="1" x14ac:dyDescent="0.25">
      <c r="B592" s="54"/>
      <c r="C592" s="16" t="str">
        <f>IF(B592="","",VLOOKUP(B592,LISTAS!$F$6:$G$1106,2,0))</f>
        <v/>
      </c>
      <c r="D592" s="76"/>
      <c r="E592" s="4"/>
      <c r="F592" s="90" t="str">
        <f t="shared" si="134"/>
        <v/>
      </c>
      <c r="G592" s="85" t="str">
        <f>IF(F592=LISTAS!$D$15,"",F592)</f>
        <v/>
      </c>
      <c r="H592" s="49" t="str">
        <f t="shared" si="143"/>
        <v/>
      </c>
      <c r="I592" s="49" t="str">
        <f t="shared" si="144"/>
        <v/>
      </c>
      <c r="J592" s="78" t="str">
        <f t="shared" si="142"/>
        <v/>
      </c>
      <c r="K592" s="78" t="str">
        <f t="shared" si="145"/>
        <v/>
      </c>
      <c r="L592" s="79" t="str">
        <f t="shared" si="137"/>
        <v/>
      </c>
      <c r="M592" s="50">
        <f t="shared" si="138"/>
        <v>174</v>
      </c>
      <c r="O592" s="17" t="str">
        <f t="shared" si="139"/>
        <v/>
      </c>
      <c r="P592" s="18" t="str">
        <f t="shared" si="140"/>
        <v/>
      </c>
      <c r="Q592" s="17" t="str">
        <f>IF(P592&lt;&gt;"",VLOOKUP(P592,LISTAS!$F$6:$G$1106,2,0),"")</f>
        <v/>
      </c>
      <c r="R592" s="77" t="str">
        <f t="shared" si="141"/>
        <v/>
      </c>
      <c r="S592" s="18" t="str">
        <f t="shared" si="146"/>
        <v/>
      </c>
      <c r="T592" s="18" t="str">
        <f t="shared" si="147"/>
        <v/>
      </c>
    </row>
    <row r="593" spans="2:20" ht="18.75" customHeight="1" x14ac:dyDescent="0.25">
      <c r="B593" s="54"/>
      <c r="C593" s="16" t="str">
        <f>IF(B593="","",VLOOKUP(B593,LISTAS!$F$6:$G$1106,2,0))</f>
        <v/>
      </c>
      <c r="D593" s="76"/>
      <c r="E593" s="4"/>
      <c r="F593" s="90" t="str">
        <f t="shared" si="134"/>
        <v/>
      </c>
      <c r="G593" s="85" t="str">
        <f>IF(F593=LISTAS!$D$15,"",F593)</f>
        <v/>
      </c>
      <c r="H593" s="49" t="str">
        <f t="shared" si="143"/>
        <v/>
      </c>
      <c r="I593" s="49" t="str">
        <f t="shared" si="144"/>
        <v/>
      </c>
      <c r="J593" s="78" t="str">
        <f t="shared" si="142"/>
        <v/>
      </c>
      <c r="K593" s="78" t="str">
        <f t="shared" si="145"/>
        <v/>
      </c>
      <c r="L593" s="79" t="str">
        <f t="shared" si="137"/>
        <v/>
      </c>
      <c r="M593" s="50">
        <f t="shared" si="138"/>
        <v>175</v>
      </c>
      <c r="O593" s="17" t="str">
        <f t="shared" si="139"/>
        <v/>
      </c>
      <c r="P593" s="18" t="str">
        <f t="shared" si="140"/>
        <v/>
      </c>
      <c r="Q593" s="17" t="str">
        <f>IF(P593&lt;&gt;"",VLOOKUP(P593,LISTAS!$F$6:$G$1106,2,0),"")</f>
        <v/>
      </c>
      <c r="R593" s="77" t="str">
        <f t="shared" si="141"/>
        <v/>
      </c>
      <c r="S593" s="18" t="str">
        <f t="shared" si="146"/>
        <v/>
      </c>
      <c r="T593" s="18" t="str">
        <f t="shared" si="147"/>
        <v/>
      </c>
    </row>
    <row r="594" spans="2:20" ht="18.75" customHeight="1" x14ac:dyDescent="0.25">
      <c r="B594" s="54"/>
      <c r="C594" s="16" t="str">
        <f>IF(B594="","",VLOOKUP(B594,LISTAS!$F$6:$G$1106,2,0))</f>
        <v/>
      </c>
      <c r="D594" s="76"/>
      <c r="E594" s="4"/>
      <c r="F594" s="90" t="str">
        <f t="shared" si="134"/>
        <v/>
      </c>
      <c r="G594" s="85" t="str">
        <f>IF(F594=LISTAS!$D$15,"",F594)</f>
        <v/>
      </c>
      <c r="H594" s="49" t="str">
        <f t="shared" si="143"/>
        <v/>
      </c>
      <c r="I594" s="49" t="str">
        <f t="shared" si="144"/>
        <v/>
      </c>
      <c r="J594" s="78" t="str">
        <f t="shared" si="142"/>
        <v/>
      </c>
      <c r="K594" s="78" t="str">
        <f t="shared" si="145"/>
        <v/>
      </c>
      <c r="L594" s="79" t="str">
        <f t="shared" si="137"/>
        <v/>
      </c>
      <c r="M594" s="50">
        <f t="shared" si="138"/>
        <v>176</v>
      </c>
      <c r="O594" s="17" t="str">
        <f t="shared" si="139"/>
        <v/>
      </c>
      <c r="P594" s="18" t="str">
        <f t="shared" si="140"/>
        <v/>
      </c>
      <c r="Q594" s="17" t="str">
        <f>IF(P594&lt;&gt;"",VLOOKUP(P594,LISTAS!$F$6:$G$1106,2,0),"")</f>
        <v/>
      </c>
      <c r="R594" s="77" t="str">
        <f t="shared" si="141"/>
        <v/>
      </c>
      <c r="S594" s="18" t="str">
        <f t="shared" si="146"/>
        <v/>
      </c>
      <c r="T594" s="18" t="str">
        <f t="shared" si="147"/>
        <v/>
      </c>
    </row>
    <row r="595" spans="2:20" ht="18.75" customHeight="1" x14ac:dyDescent="0.25">
      <c r="B595" s="54"/>
      <c r="C595" s="16" t="str">
        <f>IF(B595="","",VLOOKUP(B595,LISTAS!$F$6:$G$1106,2,0))</f>
        <v/>
      </c>
      <c r="D595" s="76"/>
      <c r="E595" s="4"/>
      <c r="F595" s="90" t="str">
        <f t="shared" si="134"/>
        <v/>
      </c>
      <c r="G595" s="85" t="str">
        <f>IF(F595=LISTAS!$D$15,"",F595)</f>
        <v/>
      </c>
      <c r="H595" s="49" t="str">
        <f t="shared" si="143"/>
        <v/>
      </c>
      <c r="I595" s="49" t="str">
        <f t="shared" si="144"/>
        <v/>
      </c>
      <c r="J595" s="78" t="str">
        <f t="shared" si="142"/>
        <v/>
      </c>
      <c r="K595" s="78" t="str">
        <f t="shared" si="145"/>
        <v/>
      </c>
      <c r="L595" s="79" t="str">
        <f t="shared" si="137"/>
        <v/>
      </c>
      <c r="M595" s="50">
        <f t="shared" si="138"/>
        <v>177</v>
      </c>
      <c r="O595" s="17" t="str">
        <f t="shared" si="139"/>
        <v/>
      </c>
      <c r="P595" s="18" t="str">
        <f t="shared" si="140"/>
        <v/>
      </c>
      <c r="Q595" s="17" t="str">
        <f>IF(P595&lt;&gt;"",VLOOKUP(P595,LISTAS!$F$6:$G$1106,2,0),"")</f>
        <v/>
      </c>
      <c r="R595" s="77" t="str">
        <f t="shared" si="141"/>
        <v/>
      </c>
      <c r="S595" s="18" t="str">
        <f t="shared" si="146"/>
        <v/>
      </c>
      <c r="T595" s="18" t="str">
        <f t="shared" si="147"/>
        <v/>
      </c>
    </row>
    <row r="596" spans="2:20" ht="18.75" customHeight="1" x14ac:dyDescent="0.25">
      <c r="B596" s="54"/>
      <c r="C596" s="16" t="str">
        <f>IF(B596="","",VLOOKUP(B596,LISTAS!$F$6:$G$1106,2,0))</f>
        <v/>
      </c>
      <c r="D596" s="76"/>
      <c r="E596" s="4"/>
      <c r="F596" s="90" t="str">
        <f t="shared" si="134"/>
        <v/>
      </c>
      <c r="G596" s="85" t="str">
        <f>IF(F596=LISTAS!$D$15,"",F596)</f>
        <v/>
      </c>
      <c r="H596" s="49" t="str">
        <f t="shared" si="143"/>
        <v/>
      </c>
      <c r="I596" s="49" t="str">
        <f t="shared" si="144"/>
        <v/>
      </c>
      <c r="J596" s="78" t="str">
        <f t="shared" si="142"/>
        <v/>
      </c>
      <c r="K596" s="78" t="str">
        <f t="shared" si="145"/>
        <v/>
      </c>
      <c r="L596" s="79" t="str">
        <f t="shared" si="137"/>
        <v/>
      </c>
      <c r="M596" s="50">
        <f t="shared" si="138"/>
        <v>178</v>
      </c>
      <c r="O596" s="17" t="str">
        <f t="shared" si="139"/>
        <v/>
      </c>
      <c r="P596" s="18" t="str">
        <f t="shared" si="140"/>
        <v/>
      </c>
      <c r="Q596" s="17" t="str">
        <f>IF(P596&lt;&gt;"",VLOOKUP(P596,LISTAS!$F$6:$G$1106,2,0),"")</f>
        <v/>
      </c>
      <c r="R596" s="77" t="str">
        <f t="shared" si="141"/>
        <v/>
      </c>
      <c r="S596" s="18" t="str">
        <f t="shared" si="146"/>
        <v/>
      </c>
      <c r="T596" s="18" t="str">
        <f t="shared" si="147"/>
        <v/>
      </c>
    </row>
    <row r="597" spans="2:20" ht="18.75" customHeight="1" x14ac:dyDescent="0.25">
      <c r="B597" s="54"/>
      <c r="C597" s="16" t="str">
        <f>IF(B597="","",VLOOKUP(B597,LISTAS!$F$6:$G$1106,2,0))</f>
        <v/>
      </c>
      <c r="D597" s="76"/>
      <c r="E597" s="4"/>
      <c r="F597" s="90" t="str">
        <f t="shared" si="134"/>
        <v/>
      </c>
      <c r="G597" s="85" t="str">
        <f>IF(F597=LISTAS!$D$15,"",F597)</f>
        <v/>
      </c>
      <c r="H597" s="49" t="str">
        <f t="shared" si="143"/>
        <v/>
      </c>
      <c r="I597" s="49" t="str">
        <f t="shared" si="144"/>
        <v/>
      </c>
      <c r="J597" s="78" t="str">
        <f t="shared" si="142"/>
        <v/>
      </c>
      <c r="K597" s="78" t="str">
        <f t="shared" si="145"/>
        <v/>
      </c>
      <c r="L597" s="79" t="str">
        <f t="shared" si="137"/>
        <v/>
      </c>
      <c r="M597" s="50">
        <f t="shared" si="138"/>
        <v>179</v>
      </c>
      <c r="O597" s="17" t="str">
        <f t="shared" si="139"/>
        <v/>
      </c>
      <c r="P597" s="18" t="str">
        <f t="shared" si="140"/>
        <v/>
      </c>
      <c r="Q597" s="17" t="str">
        <f>IF(P597&lt;&gt;"",VLOOKUP(P597,LISTAS!$F$6:$G$1106,2,0),"")</f>
        <v/>
      </c>
      <c r="R597" s="77" t="str">
        <f t="shared" si="141"/>
        <v/>
      </c>
      <c r="S597" s="18" t="str">
        <f t="shared" si="146"/>
        <v/>
      </c>
      <c r="T597" s="18" t="str">
        <f t="shared" si="147"/>
        <v/>
      </c>
    </row>
    <row r="598" spans="2:20" ht="18.75" customHeight="1" x14ac:dyDescent="0.25">
      <c r="B598" s="54"/>
      <c r="C598" s="16" t="str">
        <f>IF(B598="","",VLOOKUP(B598,LISTAS!$F$6:$G$1106,2,0))</f>
        <v/>
      </c>
      <c r="D598" s="76"/>
      <c r="E598" s="4"/>
      <c r="F598" s="90" t="str">
        <f t="shared" si="134"/>
        <v/>
      </c>
      <c r="G598" s="85" t="str">
        <f>IF(F598=LISTAS!$D$15,"",F598)</f>
        <v/>
      </c>
      <c r="H598" s="49" t="str">
        <f t="shared" si="143"/>
        <v/>
      </c>
      <c r="I598" s="49" t="str">
        <f t="shared" si="144"/>
        <v/>
      </c>
      <c r="J598" s="78" t="str">
        <f t="shared" si="142"/>
        <v/>
      </c>
      <c r="K598" s="78" t="str">
        <f t="shared" si="145"/>
        <v/>
      </c>
      <c r="L598" s="79" t="str">
        <f t="shared" si="137"/>
        <v/>
      </c>
      <c r="M598" s="50">
        <f t="shared" si="138"/>
        <v>180</v>
      </c>
      <c r="O598" s="17" t="str">
        <f t="shared" si="139"/>
        <v/>
      </c>
      <c r="P598" s="18" t="str">
        <f t="shared" si="140"/>
        <v/>
      </c>
      <c r="Q598" s="17" t="str">
        <f>IF(P598&lt;&gt;"",VLOOKUP(P598,LISTAS!$F$6:$G$1106,2,0),"")</f>
        <v/>
      </c>
      <c r="R598" s="77" t="str">
        <f t="shared" si="141"/>
        <v/>
      </c>
      <c r="S598" s="18" t="str">
        <f t="shared" si="146"/>
        <v/>
      </c>
      <c r="T598" s="18" t="str">
        <f t="shared" si="147"/>
        <v/>
      </c>
    </row>
    <row r="599" spans="2:20" ht="18.75" customHeight="1" x14ac:dyDescent="0.25">
      <c r="B599" s="54"/>
      <c r="C599" s="16" t="str">
        <f>IF(B599="","",VLOOKUP(B599,LISTAS!$F$6:$G$1106,2,0))</f>
        <v/>
      </c>
      <c r="D599" s="76"/>
      <c r="E599" s="4"/>
      <c r="F599" s="90" t="str">
        <f t="shared" si="134"/>
        <v/>
      </c>
      <c r="G599" s="85" t="str">
        <f>IF(F599=LISTAS!$D$15,"",F599)</f>
        <v/>
      </c>
      <c r="H599" s="49" t="str">
        <f t="shared" si="143"/>
        <v/>
      </c>
      <c r="I599" s="49" t="str">
        <f t="shared" si="144"/>
        <v/>
      </c>
      <c r="J599" s="78" t="str">
        <f t="shared" si="142"/>
        <v/>
      </c>
      <c r="K599" s="78" t="str">
        <f t="shared" si="145"/>
        <v/>
      </c>
      <c r="L599" s="79" t="str">
        <f t="shared" si="137"/>
        <v/>
      </c>
      <c r="M599" s="50">
        <f t="shared" si="138"/>
        <v>181</v>
      </c>
      <c r="O599" s="17" t="str">
        <f t="shared" si="139"/>
        <v/>
      </c>
      <c r="P599" s="18" t="str">
        <f t="shared" si="140"/>
        <v/>
      </c>
      <c r="Q599" s="17" t="str">
        <f>IF(P599&lt;&gt;"",VLOOKUP(P599,LISTAS!$F$6:$G$1106,2,0),"")</f>
        <v/>
      </c>
      <c r="R599" s="77" t="str">
        <f t="shared" si="141"/>
        <v/>
      </c>
      <c r="S599" s="18" t="str">
        <f t="shared" si="146"/>
        <v/>
      </c>
      <c r="T599" s="18" t="str">
        <f t="shared" si="147"/>
        <v/>
      </c>
    </row>
    <row r="600" spans="2:20" ht="18.75" customHeight="1" x14ac:dyDescent="0.25">
      <c r="B600" s="54"/>
      <c r="C600" s="16" t="str">
        <f>IF(B600="","",VLOOKUP(B600,LISTAS!$F$6:$G$1106,2,0))</f>
        <v/>
      </c>
      <c r="D600" s="76"/>
      <c r="E600" s="4"/>
      <c r="F600" s="90" t="str">
        <f t="shared" si="134"/>
        <v/>
      </c>
      <c r="G600" s="85" t="str">
        <f>IF(F600=LISTAS!$D$15,"",F600)</f>
        <v/>
      </c>
      <c r="H600" s="49" t="str">
        <f t="shared" si="143"/>
        <v/>
      </c>
      <c r="I600" s="49" t="str">
        <f t="shared" si="144"/>
        <v/>
      </c>
      <c r="J600" s="78" t="str">
        <f t="shared" si="142"/>
        <v/>
      </c>
      <c r="K600" s="78" t="str">
        <f t="shared" si="145"/>
        <v/>
      </c>
      <c r="L600" s="79" t="str">
        <f t="shared" si="137"/>
        <v/>
      </c>
      <c r="M600" s="50">
        <f t="shared" si="138"/>
        <v>182</v>
      </c>
      <c r="O600" s="17" t="str">
        <f t="shared" si="139"/>
        <v/>
      </c>
      <c r="P600" s="18" t="str">
        <f t="shared" si="140"/>
        <v/>
      </c>
      <c r="Q600" s="17" t="str">
        <f>IF(P600&lt;&gt;"",VLOOKUP(P600,LISTAS!$F$6:$G$1106,2,0),"")</f>
        <v/>
      </c>
      <c r="R600" s="77" t="str">
        <f t="shared" si="141"/>
        <v/>
      </c>
      <c r="S600" s="18" t="str">
        <f t="shared" si="146"/>
        <v/>
      </c>
      <c r="T600" s="18" t="str">
        <f t="shared" si="147"/>
        <v/>
      </c>
    </row>
    <row r="601" spans="2:20" ht="18.75" customHeight="1" x14ac:dyDescent="0.25">
      <c r="B601" s="54"/>
      <c r="C601" s="16" t="str">
        <f>IF(B601="","",VLOOKUP(B601,LISTAS!$F$6:$G$1106,2,0))</f>
        <v/>
      </c>
      <c r="D601" s="76"/>
      <c r="E601" s="4"/>
      <c r="F601" s="90" t="str">
        <f t="shared" si="134"/>
        <v/>
      </c>
      <c r="G601" s="85" t="str">
        <f>IF(F601=LISTAS!$D$15,"",F601)</f>
        <v/>
      </c>
      <c r="H601" s="49" t="str">
        <f t="shared" si="143"/>
        <v/>
      </c>
      <c r="I601" s="49" t="str">
        <f t="shared" si="144"/>
        <v/>
      </c>
      <c r="J601" s="78" t="str">
        <f t="shared" si="142"/>
        <v/>
      </c>
      <c r="K601" s="78" t="str">
        <f t="shared" si="145"/>
        <v/>
      </c>
      <c r="L601" s="79" t="str">
        <f t="shared" si="137"/>
        <v/>
      </c>
      <c r="M601" s="50">
        <f t="shared" si="138"/>
        <v>183</v>
      </c>
      <c r="O601" s="17" t="str">
        <f t="shared" si="139"/>
        <v/>
      </c>
      <c r="P601" s="18" t="str">
        <f t="shared" si="140"/>
        <v/>
      </c>
      <c r="Q601" s="17" t="str">
        <f>IF(P601&lt;&gt;"",VLOOKUP(P601,LISTAS!$F$6:$G$1106,2,0),"")</f>
        <v/>
      </c>
      <c r="R601" s="77" t="str">
        <f t="shared" si="141"/>
        <v/>
      </c>
      <c r="S601" s="18" t="str">
        <f t="shared" si="146"/>
        <v/>
      </c>
      <c r="T601" s="18" t="str">
        <f t="shared" si="147"/>
        <v/>
      </c>
    </row>
    <row r="602" spans="2:20" ht="18.75" customHeight="1" x14ac:dyDescent="0.25">
      <c r="B602" s="54"/>
      <c r="C602" s="16" t="str">
        <f>IF(B602="","",VLOOKUP(B602,LISTAS!$F$6:$G$1106,2,0))</f>
        <v/>
      </c>
      <c r="D602" s="76"/>
      <c r="E602" s="4"/>
      <c r="F602" s="90" t="str">
        <f t="shared" si="134"/>
        <v/>
      </c>
      <c r="G602" s="85" t="str">
        <f>IF(F602=LISTAS!$D$15,"",F602)</f>
        <v/>
      </c>
      <c r="H602" s="49" t="str">
        <f t="shared" si="143"/>
        <v/>
      </c>
      <c r="I602" s="49" t="str">
        <f t="shared" si="144"/>
        <v/>
      </c>
      <c r="J602" s="78" t="str">
        <f t="shared" si="142"/>
        <v/>
      </c>
      <c r="K602" s="78" t="str">
        <f t="shared" si="145"/>
        <v/>
      </c>
      <c r="L602" s="79" t="str">
        <f t="shared" si="137"/>
        <v/>
      </c>
      <c r="M602" s="50">
        <f t="shared" si="138"/>
        <v>184</v>
      </c>
      <c r="O602" s="17" t="str">
        <f t="shared" si="139"/>
        <v/>
      </c>
      <c r="P602" s="18" t="str">
        <f t="shared" si="140"/>
        <v/>
      </c>
      <c r="Q602" s="17" t="str">
        <f>IF(P602&lt;&gt;"",VLOOKUP(P602,LISTAS!$F$6:$G$1106,2,0),"")</f>
        <v/>
      </c>
      <c r="R602" s="77" t="str">
        <f t="shared" si="141"/>
        <v/>
      </c>
      <c r="S602" s="18" t="str">
        <f t="shared" si="146"/>
        <v/>
      </c>
      <c r="T602" s="18" t="str">
        <f t="shared" si="147"/>
        <v/>
      </c>
    </row>
    <row r="603" spans="2:20" ht="18.75" customHeight="1" x14ac:dyDescent="0.25">
      <c r="B603" s="54"/>
      <c r="C603" s="16" t="str">
        <f>IF(B603="","",VLOOKUP(B603,LISTAS!$F$6:$G$1106,2,0))</f>
        <v/>
      </c>
      <c r="D603" s="76"/>
      <c r="E603" s="4"/>
      <c r="F603" s="90" t="str">
        <f t="shared" si="134"/>
        <v/>
      </c>
      <c r="G603" s="85" t="str">
        <f>IF(F603=LISTAS!$D$15,"",F603)</f>
        <v/>
      </c>
      <c r="H603" s="49" t="str">
        <f t="shared" si="143"/>
        <v/>
      </c>
      <c r="I603" s="49" t="str">
        <f t="shared" si="144"/>
        <v/>
      </c>
      <c r="J603" s="78" t="str">
        <f t="shared" si="142"/>
        <v/>
      </c>
      <c r="K603" s="78" t="str">
        <f t="shared" si="145"/>
        <v/>
      </c>
      <c r="L603" s="79" t="str">
        <f t="shared" si="137"/>
        <v/>
      </c>
      <c r="M603" s="50">
        <f t="shared" si="138"/>
        <v>185</v>
      </c>
      <c r="O603" s="17" t="str">
        <f t="shared" si="139"/>
        <v/>
      </c>
      <c r="P603" s="18" t="str">
        <f t="shared" si="140"/>
        <v/>
      </c>
      <c r="Q603" s="17" t="str">
        <f>IF(P603&lt;&gt;"",VLOOKUP(P603,LISTAS!$F$6:$G$1106,2,0),"")</f>
        <v/>
      </c>
      <c r="R603" s="77" t="str">
        <f t="shared" si="141"/>
        <v/>
      </c>
      <c r="S603" s="18" t="str">
        <f t="shared" si="146"/>
        <v/>
      </c>
      <c r="T603" s="18" t="str">
        <f t="shared" si="147"/>
        <v/>
      </c>
    </row>
    <row r="604" spans="2:20" ht="18.75" customHeight="1" x14ac:dyDescent="0.25">
      <c r="B604" s="54"/>
      <c r="C604" s="16" t="str">
        <f>IF(B604="","",VLOOKUP(B604,LISTAS!$F$6:$G$1106,2,0))</f>
        <v/>
      </c>
      <c r="D604" s="76"/>
      <c r="E604" s="4"/>
      <c r="F604" s="90" t="str">
        <f t="shared" si="134"/>
        <v/>
      </c>
      <c r="G604" s="85" t="str">
        <f>IF(F604=LISTAS!$D$15,"",F604)</f>
        <v/>
      </c>
      <c r="H604" s="49" t="str">
        <f t="shared" si="143"/>
        <v/>
      </c>
      <c r="I604" s="49" t="str">
        <f t="shared" si="144"/>
        <v/>
      </c>
      <c r="J604" s="78" t="str">
        <f t="shared" si="142"/>
        <v/>
      </c>
      <c r="K604" s="78" t="str">
        <f t="shared" si="145"/>
        <v/>
      </c>
      <c r="L604" s="79" t="str">
        <f t="shared" si="137"/>
        <v/>
      </c>
      <c r="M604" s="50">
        <f t="shared" si="138"/>
        <v>186</v>
      </c>
      <c r="O604" s="17" t="str">
        <f t="shared" si="139"/>
        <v/>
      </c>
      <c r="P604" s="18" t="str">
        <f t="shared" si="140"/>
        <v/>
      </c>
      <c r="Q604" s="17" t="str">
        <f>IF(P604&lt;&gt;"",VLOOKUP(P604,LISTAS!$F$6:$G$1106,2,0),"")</f>
        <v/>
      </c>
      <c r="R604" s="77" t="str">
        <f t="shared" si="141"/>
        <v/>
      </c>
      <c r="S604" s="18" t="str">
        <f t="shared" si="146"/>
        <v/>
      </c>
      <c r="T604" s="18" t="str">
        <f t="shared" si="147"/>
        <v/>
      </c>
    </row>
    <row r="605" spans="2:20" ht="18.75" customHeight="1" x14ac:dyDescent="0.25">
      <c r="B605" s="54"/>
      <c r="C605" s="16" t="str">
        <f>IF(B605="","",VLOOKUP(B605,LISTAS!$F$6:$G$1106,2,0))</f>
        <v/>
      </c>
      <c r="D605" s="76"/>
      <c r="E605" s="4"/>
      <c r="F605" s="90" t="str">
        <f t="shared" si="134"/>
        <v/>
      </c>
      <c r="G605" s="85" t="str">
        <f>IF(F605=LISTAS!$D$15,"",F605)</f>
        <v/>
      </c>
      <c r="H605" s="49" t="str">
        <f t="shared" si="143"/>
        <v/>
      </c>
      <c r="I605" s="49" t="str">
        <f t="shared" si="144"/>
        <v/>
      </c>
      <c r="J605" s="78" t="str">
        <f t="shared" si="142"/>
        <v/>
      </c>
      <c r="K605" s="78" t="str">
        <f t="shared" si="145"/>
        <v/>
      </c>
      <c r="L605" s="79" t="str">
        <f t="shared" si="137"/>
        <v/>
      </c>
      <c r="M605" s="50">
        <f t="shared" si="138"/>
        <v>187</v>
      </c>
      <c r="O605" s="17" t="str">
        <f t="shared" si="139"/>
        <v/>
      </c>
      <c r="P605" s="18" t="str">
        <f t="shared" si="140"/>
        <v/>
      </c>
      <c r="Q605" s="17" t="str">
        <f>IF(P605&lt;&gt;"",VLOOKUP(P605,LISTAS!$F$6:$G$1106,2,0),"")</f>
        <v/>
      </c>
      <c r="R605" s="77" t="str">
        <f t="shared" si="141"/>
        <v/>
      </c>
      <c r="S605" s="18" t="str">
        <f t="shared" si="146"/>
        <v/>
      </c>
      <c r="T605" s="18" t="str">
        <f t="shared" si="147"/>
        <v/>
      </c>
    </row>
    <row r="606" spans="2:20" ht="18.75" customHeight="1" x14ac:dyDescent="0.25">
      <c r="B606" s="54"/>
      <c r="C606" s="16" t="str">
        <f>IF(B606="","",VLOOKUP(B606,LISTAS!$F$6:$G$1106,2,0))</f>
        <v/>
      </c>
      <c r="D606" s="76"/>
      <c r="E606" s="4"/>
      <c r="F606" s="90" t="str">
        <f t="shared" si="134"/>
        <v/>
      </c>
      <c r="G606" s="85" t="str">
        <f>IF(F606=LISTAS!$D$15,"",F606)</f>
        <v/>
      </c>
      <c r="H606" s="49" t="str">
        <f t="shared" si="143"/>
        <v/>
      </c>
      <c r="I606" s="49" t="str">
        <f t="shared" si="144"/>
        <v/>
      </c>
      <c r="J606" s="78" t="str">
        <f t="shared" si="142"/>
        <v/>
      </c>
      <c r="K606" s="78" t="str">
        <f t="shared" si="145"/>
        <v/>
      </c>
      <c r="L606" s="79" t="str">
        <f t="shared" si="137"/>
        <v/>
      </c>
      <c r="M606" s="50">
        <f t="shared" si="138"/>
        <v>188</v>
      </c>
      <c r="O606" s="17" t="str">
        <f t="shared" si="139"/>
        <v/>
      </c>
      <c r="P606" s="18" t="str">
        <f t="shared" si="140"/>
        <v/>
      </c>
      <c r="Q606" s="17" t="str">
        <f>IF(P606&lt;&gt;"",VLOOKUP(P606,LISTAS!$F$6:$G$1106,2,0),"")</f>
        <v/>
      </c>
      <c r="R606" s="77" t="str">
        <f t="shared" si="141"/>
        <v/>
      </c>
      <c r="S606" s="18" t="str">
        <f t="shared" si="146"/>
        <v/>
      </c>
      <c r="T606" s="18" t="str">
        <f t="shared" si="147"/>
        <v/>
      </c>
    </row>
    <row r="607" spans="2:20" ht="18.75" customHeight="1" x14ac:dyDescent="0.25">
      <c r="B607" s="54"/>
      <c r="C607" s="16" t="str">
        <f>IF(B607="","",VLOOKUP(B607,LISTAS!$F$6:$G$1106,2,0))</f>
        <v/>
      </c>
      <c r="D607" s="76"/>
      <c r="E607" s="4"/>
      <c r="F607" s="90" t="str">
        <f t="shared" si="134"/>
        <v/>
      </c>
      <c r="G607" s="85" t="str">
        <f>IF(F607=LISTAS!$D$15,"",F607)</f>
        <v/>
      </c>
      <c r="H607" s="49" t="str">
        <f t="shared" si="143"/>
        <v/>
      </c>
      <c r="I607" s="49" t="str">
        <f t="shared" si="144"/>
        <v/>
      </c>
      <c r="J607" s="78" t="str">
        <f t="shared" si="142"/>
        <v/>
      </c>
      <c r="K607" s="78" t="str">
        <f t="shared" si="145"/>
        <v/>
      </c>
      <c r="L607" s="79" t="str">
        <f t="shared" si="137"/>
        <v/>
      </c>
      <c r="M607" s="50">
        <f t="shared" si="138"/>
        <v>189</v>
      </c>
      <c r="O607" s="17" t="str">
        <f t="shared" si="139"/>
        <v/>
      </c>
      <c r="P607" s="18" t="str">
        <f t="shared" si="140"/>
        <v/>
      </c>
      <c r="Q607" s="17" t="str">
        <f>IF(P607&lt;&gt;"",VLOOKUP(P607,LISTAS!$F$6:$G$1106,2,0),"")</f>
        <v/>
      </c>
      <c r="R607" s="77" t="str">
        <f t="shared" si="141"/>
        <v/>
      </c>
      <c r="S607" s="18" t="str">
        <f t="shared" si="146"/>
        <v/>
      </c>
      <c r="T607" s="18" t="str">
        <f t="shared" si="147"/>
        <v/>
      </c>
    </row>
    <row r="608" spans="2:20" ht="18.75" customHeight="1" x14ac:dyDescent="0.25">
      <c r="B608" s="54"/>
      <c r="C608" s="16" t="str">
        <f>IF(B608="","",VLOOKUP(B608,LISTAS!$F$6:$G$1106,2,0))</f>
        <v/>
      </c>
      <c r="D608" s="76"/>
      <c r="E608" s="4"/>
      <c r="F608" s="90" t="str">
        <f t="shared" si="134"/>
        <v/>
      </c>
      <c r="G608" s="85" t="str">
        <f>IF(F608=LISTAS!$D$15,"",F608)</f>
        <v/>
      </c>
      <c r="H608" s="49" t="str">
        <f t="shared" si="143"/>
        <v/>
      </c>
      <c r="I608" s="49" t="str">
        <f t="shared" si="144"/>
        <v/>
      </c>
      <c r="J608" s="78" t="str">
        <f t="shared" si="142"/>
        <v/>
      </c>
      <c r="K608" s="78" t="str">
        <f t="shared" si="145"/>
        <v/>
      </c>
      <c r="L608" s="79" t="str">
        <f t="shared" si="137"/>
        <v/>
      </c>
      <c r="M608" s="50">
        <f t="shared" si="138"/>
        <v>190</v>
      </c>
      <c r="O608" s="17" t="str">
        <f t="shared" si="139"/>
        <v/>
      </c>
      <c r="P608" s="18" t="str">
        <f t="shared" si="140"/>
        <v/>
      </c>
      <c r="Q608" s="17" t="str">
        <f>IF(P608&lt;&gt;"",VLOOKUP(P608,LISTAS!$F$6:$G$1106,2,0),"")</f>
        <v/>
      </c>
      <c r="R608" s="77" t="str">
        <f t="shared" si="141"/>
        <v/>
      </c>
      <c r="S608" s="18" t="str">
        <f t="shared" si="146"/>
        <v/>
      </c>
      <c r="T608" s="18" t="str">
        <f t="shared" si="147"/>
        <v/>
      </c>
    </row>
    <row r="609" spans="2:20" ht="18.75" customHeight="1" x14ac:dyDescent="0.25">
      <c r="B609" s="54"/>
      <c r="C609" s="16" t="str">
        <f>IF(B609="","",VLOOKUP(B609,LISTAS!$F$6:$G$1106,2,0))</f>
        <v/>
      </c>
      <c r="D609" s="76"/>
      <c r="E609" s="4"/>
      <c r="F609" s="90" t="str">
        <f t="shared" si="134"/>
        <v/>
      </c>
      <c r="G609" s="85" t="str">
        <f>IF(F609=LISTAS!$D$15,"",F609)</f>
        <v/>
      </c>
      <c r="H609" s="49" t="str">
        <f t="shared" si="143"/>
        <v/>
      </c>
      <c r="I609" s="49" t="str">
        <f t="shared" si="144"/>
        <v/>
      </c>
      <c r="J609" s="78" t="str">
        <f t="shared" si="142"/>
        <v/>
      </c>
      <c r="K609" s="78" t="str">
        <f t="shared" si="145"/>
        <v/>
      </c>
      <c r="L609" s="79" t="str">
        <f t="shared" si="137"/>
        <v/>
      </c>
      <c r="M609" s="50">
        <f t="shared" si="138"/>
        <v>191</v>
      </c>
      <c r="O609" s="17" t="str">
        <f t="shared" si="139"/>
        <v/>
      </c>
      <c r="P609" s="18" t="str">
        <f t="shared" si="140"/>
        <v/>
      </c>
      <c r="Q609" s="17" t="str">
        <f>IF(P609&lt;&gt;"",VLOOKUP(P609,LISTAS!$F$6:$G$1106,2,0),"")</f>
        <v/>
      </c>
      <c r="R609" s="77" t="str">
        <f t="shared" si="141"/>
        <v/>
      </c>
      <c r="S609" s="18" t="str">
        <f t="shared" si="146"/>
        <v/>
      </c>
      <c r="T609" s="18" t="str">
        <f t="shared" si="147"/>
        <v/>
      </c>
    </row>
    <row r="610" spans="2:20" ht="18.75" customHeight="1" x14ac:dyDescent="0.25">
      <c r="B610" s="54"/>
      <c r="C610" s="16" t="str">
        <f>IF(B610="","",VLOOKUP(B610,LISTAS!$F$6:$G$1106,2,0))</f>
        <v/>
      </c>
      <c r="D610" s="76"/>
      <c r="E610" s="4"/>
      <c r="F610" s="90" t="str">
        <f t="shared" si="134"/>
        <v/>
      </c>
      <c r="G610" s="85" t="str">
        <f>IF(F610=LISTAS!$D$15,"",F610)</f>
        <v/>
      </c>
      <c r="H610" s="49" t="str">
        <f t="shared" si="143"/>
        <v/>
      </c>
      <c r="I610" s="49" t="str">
        <f t="shared" si="144"/>
        <v/>
      </c>
      <c r="J610" s="78" t="str">
        <f t="shared" si="142"/>
        <v/>
      </c>
      <c r="K610" s="78" t="str">
        <f t="shared" si="145"/>
        <v/>
      </c>
      <c r="L610" s="79" t="str">
        <f t="shared" si="137"/>
        <v/>
      </c>
      <c r="M610" s="50">
        <f t="shared" si="138"/>
        <v>192</v>
      </c>
      <c r="O610" s="17" t="str">
        <f t="shared" si="139"/>
        <v/>
      </c>
      <c r="P610" s="18" t="str">
        <f t="shared" si="140"/>
        <v/>
      </c>
      <c r="Q610" s="17" t="str">
        <f>IF(P610&lt;&gt;"",VLOOKUP(P610,LISTAS!$F$6:$G$1106,2,0),"")</f>
        <v/>
      </c>
      <c r="R610" s="77" t="str">
        <f t="shared" si="141"/>
        <v/>
      </c>
      <c r="S610" s="18" t="str">
        <f t="shared" si="146"/>
        <v/>
      </c>
      <c r="T610" s="18" t="str">
        <f t="shared" si="147"/>
        <v/>
      </c>
    </row>
    <row r="611" spans="2:20" ht="18.75" customHeight="1" x14ac:dyDescent="0.25">
      <c r="B611" s="54"/>
      <c r="C611" s="16" t="str">
        <f>IF(B611="","",VLOOKUP(B611,LISTAS!$F$6:$G$1106,2,0))</f>
        <v/>
      </c>
      <c r="D611" s="76"/>
      <c r="E611" s="4"/>
      <c r="F611" s="90" t="str">
        <f t="shared" ref="F611:F618" si="148">IF(D611="","",D611+(ROW(D611)/1000))</f>
        <v/>
      </c>
      <c r="G611" s="85" t="str">
        <f>IF(F611=LISTAS!$D$15,"",F611)</f>
        <v/>
      </c>
      <c r="H611" s="49" t="str">
        <f t="shared" si="143"/>
        <v/>
      </c>
      <c r="I611" s="49" t="str">
        <f t="shared" si="144"/>
        <v/>
      </c>
      <c r="J611" s="78" t="str">
        <f t="shared" si="142"/>
        <v/>
      </c>
      <c r="K611" s="78" t="str">
        <f t="shared" si="145"/>
        <v/>
      </c>
      <c r="L611" s="79" t="str">
        <f t="shared" si="137"/>
        <v/>
      </c>
      <c r="M611" s="50">
        <f t="shared" si="138"/>
        <v>193</v>
      </c>
      <c r="O611" s="17" t="str">
        <f t="shared" si="139"/>
        <v/>
      </c>
      <c r="P611" s="18" t="str">
        <f t="shared" ref="P611:P618" si="149">IF(K611="","",VLOOKUP(L611,$G$419:$J$618,2,0))</f>
        <v/>
      </c>
      <c r="Q611" s="17" t="str">
        <f>IF(P611&lt;&gt;"",VLOOKUP(P611,LISTAS!$F$6:$G$1106,2,0),"")</f>
        <v/>
      </c>
      <c r="R611" s="77" t="str">
        <f t="shared" ref="R611:R618" si="150">IF(K611="","",VLOOKUP(L611,$G$419:$J$618,4,0))</f>
        <v/>
      </c>
      <c r="S611" s="18" t="str">
        <f t="shared" si="146"/>
        <v/>
      </c>
      <c r="T611" s="18" t="str">
        <f t="shared" si="147"/>
        <v/>
      </c>
    </row>
    <row r="612" spans="2:20" ht="18.75" customHeight="1" x14ac:dyDescent="0.25">
      <c r="B612" s="54"/>
      <c r="C612" s="16" t="str">
        <f>IF(B612="","",VLOOKUP(B612,LISTAS!$F$6:$G$1106,2,0))</f>
        <v/>
      </c>
      <c r="D612" s="76"/>
      <c r="E612" s="4"/>
      <c r="F612" s="90" t="str">
        <f t="shared" si="148"/>
        <v/>
      </c>
      <c r="G612" s="85" t="str">
        <f>IF(F612=LISTAS!$D$15,"",F612)</f>
        <v/>
      </c>
      <c r="H612" s="49" t="str">
        <f t="shared" si="143"/>
        <v/>
      </c>
      <c r="I612" s="49" t="str">
        <f t="shared" si="144"/>
        <v/>
      </c>
      <c r="J612" s="78" t="str">
        <f t="shared" si="142"/>
        <v/>
      </c>
      <c r="K612" s="78" t="str">
        <f t="shared" si="145"/>
        <v/>
      </c>
      <c r="L612" s="79" t="str">
        <f t="shared" ref="L612:L618" si="151">IF(K612="","",LARGE($G$419:$G$618,M612))</f>
        <v/>
      </c>
      <c r="M612" s="50">
        <f t="shared" ref="M612:M616" si="152">IF(F611="FALTA",M611,M611+1)</f>
        <v>194</v>
      </c>
      <c r="O612" s="17" t="str">
        <f t="shared" ref="O612:O618" si="153">IF(R612&lt;&gt;"",_xlfn.RANK.EQ(R612,$R$419:$R$618,1),"")</f>
        <v/>
      </c>
      <c r="P612" s="18" t="str">
        <f t="shared" si="149"/>
        <v/>
      </c>
      <c r="Q612" s="17" t="str">
        <f>IF(P612&lt;&gt;"",VLOOKUP(P612,LISTAS!$F$6:$G$1106,2,0),"")</f>
        <v/>
      </c>
      <c r="R612" s="77" t="str">
        <f t="shared" si="150"/>
        <v/>
      </c>
      <c r="S612" s="18" t="str">
        <f t="shared" si="146"/>
        <v/>
      </c>
      <c r="T612" s="18" t="str">
        <f t="shared" si="147"/>
        <v/>
      </c>
    </row>
    <row r="613" spans="2:20" ht="18.75" customHeight="1" x14ac:dyDescent="0.25">
      <c r="B613" s="54"/>
      <c r="C613" s="16" t="str">
        <f>IF(B613="","",VLOOKUP(B613,LISTAS!$F$6:$G$1106,2,0))</f>
        <v/>
      </c>
      <c r="D613" s="76"/>
      <c r="E613" s="4"/>
      <c r="F613" s="90" t="str">
        <f t="shared" si="148"/>
        <v/>
      </c>
      <c r="G613" s="85" t="str">
        <f>IF(F613=LISTAS!$D$15,"",F613)</f>
        <v/>
      </c>
      <c r="H613" s="49" t="str">
        <f t="shared" si="143"/>
        <v/>
      </c>
      <c r="I613" s="49" t="str">
        <f t="shared" si="144"/>
        <v/>
      </c>
      <c r="J613" s="78" t="str">
        <f t="shared" si="142"/>
        <v/>
      </c>
      <c r="K613" s="78" t="str">
        <f t="shared" si="145"/>
        <v/>
      </c>
      <c r="L613" s="79" t="str">
        <f t="shared" si="151"/>
        <v/>
      </c>
      <c r="M613" s="50">
        <f t="shared" si="152"/>
        <v>195</v>
      </c>
      <c r="O613" s="17" t="str">
        <f t="shared" si="153"/>
        <v/>
      </c>
      <c r="P613" s="18" t="str">
        <f t="shared" si="149"/>
        <v/>
      </c>
      <c r="Q613" s="17" t="str">
        <f>IF(P613&lt;&gt;"",VLOOKUP(P613,LISTAS!$F$6:$G$1106,2,0),"")</f>
        <v/>
      </c>
      <c r="R613" s="77" t="str">
        <f t="shared" si="150"/>
        <v/>
      </c>
      <c r="S613" s="18" t="str">
        <f t="shared" si="146"/>
        <v/>
      </c>
      <c r="T613" s="18" t="str">
        <f t="shared" si="147"/>
        <v/>
      </c>
    </row>
    <row r="614" spans="2:20" ht="18.75" customHeight="1" x14ac:dyDescent="0.25">
      <c r="B614" s="54"/>
      <c r="C614" s="16" t="str">
        <f>IF(B614="","",VLOOKUP(B614,LISTAS!$F$6:$G$1106,2,0))</f>
        <v/>
      </c>
      <c r="D614" s="76"/>
      <c r="E614" s="4"/>
      <c r="F614" s="90" t="str">
        <f t="shared" si="148"/>
        <v/>
      </c>
      <c r="G614" s="85" t="str">
        <f>IF(F614=LISTAS!$D$15,"",F614)</f>
        <v/>
      </c>
      <c r="H614" s="49" t="str">
        <f t="shared" si="143"/>
        <v/>
      </c>
      <c r="I614" s="49" t="str">
        <f t="shared" si="144"/>
        <v/>
      </c>
      <c r="J614" s="78" t="str">
        <f t="shared" si="142"/>
        <v/>
      </c>
      <c r="K614" s="78" t="str">
        <f t="shared" si="145"/>
        <v/>
      </c>
      <c r="L614" s="79" t="str">
        <f t="shared" si="151"/>
        <v/>
      </c>
      <c r="M614" s="50">
        <f t="shared" si="152"/>
        <v>196</v>
      </c>
      <c r="O614" s="17" t="str">
        <f t="shared" si="153"/>
        <v/>
      </c>
      <c r="P614" s="18" t="str">
        <f t="shared" si="149"/>
        <v/>
      </c>
      <c r="Q614" s="17" t="str">
        <f>IF(P614&lt;&gt;"",VLOOKUP(P614,LISTAS!$F$6:$G$1106,2,0),"")</f>
        <v/>
      </c>
      <c r="R614" s="77" t="str">
        <f t="shared" si="150"/>
        <v/>
      </c>
      <c r="S614" s="18" t="str">
        <f t="shared" si="146"/>
        <v/>
      </c>
      <c r="T614" s="18" t="str">
        <f t="shared" si="147"/>
        <v/>
      </c>
    </row>
    <row r="615" spans="2:20" ht="18.75" customHeight="1" x14ac:dyDescent="0.25">
      <c r="B615" s="54"/>
      <c r="C615" s="16" t="str">
        <f>IF(B615="","",VLOOKUP(B615,LISTAS!$F$6:$G$1106,2,0))</f>
        <v/>
      </c>
      <c r="D615" s="76"/>
      <c r="E615" s="4"/>
      <c r="F615" s="90" t="str">
        <f t="shared" si="148"/>
        <v/>
      </c>
      <c r="G615" s="85" t="str">
        <f>IF(F615=LISTAS!$D$15,"",F615)</f>
        <v/>
      </c>
      <c r="H615" s="49" t="str">
        <f t="shared" si="143"/>
        <v/>
      </c>
      <c r="I615" s="49" t="str">
        <f t="shared" si="144"/>
        <v/>
      </c>
      <c r="J615" s="78" t="str">
        <f t="shared" si="142"/>
        <v/>
      </c>
      <c r="K615" s="78" t="str">
        <f t="shared" si="145"/>
        <v/>
      </c>
      <c r="L615" s="79" t="str">
        <f t="shared" si="151"/>
        <v/>
      </c>
      <c r="M615" s="50">
        <f t="shared" si="152"/>
        <v>197</v>
      </c>
      <c r="O615" s="17" t="str">
        <f t="shared" si="153"/>
        <v/>
      </c>
      <c r="P615" s="18" t="str">
        <f t="shared" si="149"/>
        <v/>
      </c>
      <c r="Q615" s="17" t="str">
        <f>IF(P615&lt;&gt;"",VLOOKUP(P615,LISTAS!$F$6:$G$1106,2,0),"")</f>
        <v/>
      </c>
      <c r="R615" s="77" t="str">
        <f t="shared" si="150"/>
        <v/>
      </c>
      <c r="S615" s="18" t="str">
        <f t="shared" si="146"/>
        <v/>
      </c>
      <c r="T615" s="18" t="str">
        <f t="shared" si="147"/>
        <v/>
      </c>
    </row>
    <row r="616" spans="2:20" ht="18.75" customHeight="1" x14ac:dyDescent="0.25">
      <c r="B616" s="54"/>
      <c r="C616" s="16" t="str">
        <f>IF(B616="","",VLOOKUP(B616,LISTAS!$F$6:$G$1106,2,0))</f>
        <v/>
      </c>
      <c r="D616" s="76"/>
      <c r="E616" s="4"/>
      <c r="F616" s="90" t="str">
        <f t="shared" si="148"/>
        <v/>
      </c>
      <c r="G616" s="85" t="str">
        <f>IF(F616=LISTAS!$D$15,"",F616)</f>
        <v/>
      </c>
      <c r="H616" s="49" t="str">
        <f t="shared" si="143"/>
        <v/>
      </c>
      <c r="I616" s="49" t="str">
        <f t="shared" si="144"/>
        <v/>
      </c>
      <c r="J616" s="78" t="str">
        <f t="shared" si="142"/>
        <v/>
      </c>
      <c r="K616" s="78" t="str">
        <f t="shared" si="145"/>
        <v/>
      </c>
      <c r="L616" s="79" t="str">
        <f t="shared" si="151"/>
        <v/>
      </c>
      <c r="M616" s="50">
        <f t="shared" si="152"/>
        <v>198</v>
      </c>
      <c r="O616" s="17" t="str">
        <f t="shared" si="153"/>
        <v/>
      </c>
      <c r="P616" s="18" t="str">
        <f t="shared" si="149"/>
        <v/>
      </c>
      <c r="Q616" s="17" t="str">
        <f>IF(P616&lt;&gt;"",VLOOKUP(P616,LISTAS!$F$6:$G$1106,2,0),"")</f>
        <v/>
      </c>
      <c r="R616" s="77" t="str">
        <f t="shared" si="150"/>
        <v/>
      </c>
      <c r="S616" s="18" t="str">
        <f t="shared" si="146"/>
        <v/>
      </c>
      <c r="T616" s="18" t="str">
        <f t="shared" si="147"/>
        <v/>
      </c>
    </row>
    <row r="617" spans="2:20" ht="18.75" customHeight="1" x14ac:dyDescent="0.25">
      <c r="B617" s="54"/>
      <c r="C617" s="16" t="str">
        <f>IF(B617="","",VLOOKUP(B617,LISTAS!$F$6:$G$1106,2,0))</f>
        <v/>
      </c>
      <c r="D617" s="76"/>
      <c r="E617" s="4"/>
      <c r="F617" s="90" t="str">
        <f t="shared" si="148"/>
        <v/>
      </c>
      <c r="G617" s="85" t="str">
        <f>IF(F617=LISTAS!$D$15,"",F617)</f>
        <v/>
      </c>
      <c r="H617" s="49" t="str">
        <f t="shared" ref="H617:H618" si="154">IF($K617="","",IF(B617="","",B617))</f>
        <v/>
      </c>
      <c r="I617" s="49" t="str">
        <f t="shared" ref="I617:I618" si="155">IF($K617="","",IF(C617="","",C617))</f>
        <v/>
      </c>
      <c r="J617" s="78" t="str">
        <f t="shared" ref="J617:J618" si="156">IF($K617="","",D617)</f>
        <v/>
      </c>
      <c r="K617" s="78" t="str">
        <f t="shared" ref="K617:K618" si="157">G617</f>
        <v/>
      </c>
      <c r="L617" s="79" t="str">
        <f t="shared" si="151"/>
        <v/>
      </c>
      <c r="M617" s="50">
        <f t="shared" ref="M617:M618" si="158">IF(F616="FALTA",M616,M616+1)</f>
        <v>199</v>
      </c>
      <c r="O617" s="17" t="str">
        <f t="shared" si="153"/>
        <v/>
      </c>
      <c r="P617" s="18" t="str">
        <f t="shared" si="149"/>
        <v/>
      </c>
      <c r="Q617" s="17" t="str">
        <f>IF(P617&lt;&gt;"",VLOOKUP(P617,LISTAS!$F$6:$G$1106,2,0),"")</f>
        <v/>
      </c>
      <c r="R617" s="77" t="str">
        <f t="shared" si="150"/>
        <v/>
      </c>
      <c r="S617" s="18" t="str">
        <f t="shared" ref="S617" si="159">IF($O617="","",IF(R617=$T$5,"0,00",IF($O617=1,400,IF($O617=2,340,IF($O617=3,300,IF($O617=4,280,IF($O617=5,270,IF($O617=6,260,IF($O617=7,250,IF($O617=8,240,IF($O617=9,200,IF($O617=10,200,IF($O617=11,200,IF($O617=12,200,IF($O617=13,200,IF($O617=14,200,IF($O617=15,200,IF($O617=16,200,IF($O617&gt;16,"","")))))))))))))))))))</f>
        <v/>
      </c>
      <c r="T617" s="18" t="str">
        <f t="shared" ref="T617" si="160">IF(O617="","",IF($R$5="NÃO","",IF(R617=$T$5,"0,00",IF(O617=1,400,IF(O617=2,340,IF(O617=3,300,IF(O617=4,280,IF(O617=5,270,IF(O617=6,260,IF(O617=7,250,IF(O617=8,240,IF(O617=9,200,IF(O617=10,200,IF(O617=11,200,IF(O617=12,200,IF(O617=13,200,IF(O617=14,200,IF(O617=15,200,IF(O617=16,200,IF(O617&gt;16,"",""))))))))))))))))))))</f>
        <v/>
      </c>
    </row>
    <row r="618" spans="2:20" ht="18.75" customHeight="1" x14ac:dyDescent="0.25">
      <c r="B618" s="54"/>
      <c r="C618" s="16" t="str">
        <f>IF(B618="","",VLOOKUP(B618,LISTAS!$F$6:$G$1106,2,0))</f>
        <v/>
      </c>
      <c r="D618" s="76"/>
      <c r="E618" s="4"/>
      <c r="F618" s="90" t="str">
        <f t="shared" si="148"/>
        <v/>
      </c>
      <c r="G618" s="85" t="str">
        <f>IF(F618=LISTAS!$D$15,"",F618)</f>
        <v/>
      </c>
      <c r="H618" s="49" t="str">
        <f t="shared" si="154"/>
        <v/>
      </c>
      <c r="I618" s="49" t="str">
        <f t="shared" si="155"/>
        <v/>
      </c>
      <c r="J618" s="78" t="str">
        <f t="shared" si="156"/>
        <v/>
      </c>
      <c r="K618" s="78" t="str">
        <f t="shared" si="157"/>
        <v/>
      </c>
      <c r="L618" s="79" t="str">
        <f t="shared" si="151"/>
        <v/>
      </c>
      <c r="M618" s="50">
        <f t="shared" si="158"/>
        <v>200</v>
      </c>
      <c r="O618" s="17" t="str">
        <f t="shared" si="153"/>
        <v/>
      </c>
      <c r="P618" s="18" t="str">
        <f t="shared" si="149"/>
        <v/>
      </c>
      <c r="Q618" s="17" t="str">
        <f>IF(P618&lt;&gt;"",VLOOKUP(P618,LISTAS!$F$6:$G$1106,2,0),"")</f>
        <v/>
      </c>
      <c r="R618" s="77" t="str">
        <f t="shared" si="150"/>
        <v/>
      </c>
      <c r="S618" s="18" t="str">
        <f t="shared" si="125"/>
        <v/>
      </c>
      <c r="T618" s="18" t="str">
        <f t="shared" si="126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42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2" t="s">
        <v>33</v>
      </c>
      <c r="C622" s="113"/>
      <c r="D622" s="114"/>
      <c r="E622" s="14"/>
      <c r="F622" s="70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1" t="s">
        <v>21</v>
      </c>
      <c r="C623" s="21" t="s">
        <v>0</v>
      </c>
      <c r="D623" s="73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39" t="s">
        <v>573</v>
      </c>
      <c r="C624" s="40" t="s">
        <v>72</v>
      </c>
      <c r="D624" s="74">
        <v>4.2476851851851855E-4</v>
      </c>
      <c r="F624" s="11">
        <f>IF(D624="","",D624)</f>
        <v>4.2476851851851855E-4</v>
      </c>
      <c r="G624" s="61">
        <f>IF(F624=LISTAS!$D$15,"",F624)</f>
        <v>4.2476851851851855E-4</v>
      </c>
      <c r="H624" s="49" t="str">
        <f>IF($K624="","",IF(B624="","",B624))</f>
        <v>NICOLAS/PEDRO/RAFAEL/ENRICO</v>
      </c>
      <c r="I624" s="49" t="str">
        <f>IF($K624="","",IF(C624="","",C624))</f>
        <v>COLEGIO PETROPOLIS</v>
      </c>
      <c r="J624" s="11">
        <f t="shared" ref="J624:J687" si="161">IF($K624="","",D624)</f>
        <v>4.2476851851851855E-4</v>
      </c>
      <c r="K624" s="11">
        <f>G624</f>
        <v>4.2476851851851855E-4</v>
      </c>
      <c r="L624" s="66">
        <f>IF(K624="","",SMALL($G$624:$G$823,M624))</f>
        <v>4.2233796296296301E-4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RAFAEL/EDUARDO/VICTOR/RAFAEL</v>
      </c>
      <c r="Q624" s="17" t="str">
        <f>IF(P624&lt;&gt;"",VLOOKUP(P624,LISTAS!$F$6:$G$1106,2,0),"")</f>
        <v>CCDA - COLÉGIO CARLOS DRUMMOND DE ANDRADE</v>
      </c>
      <c r="R624" s="72">
        <f>IF(K624="","",VLOOKUP(L624,$G$624:$J$823,4,0))</f>
        <v>4.2233796296296301E-4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v>800</v>
      </c>
    </row>
    <row r="625" spans="2:20" ht="18.75" customHeight="1" x14ac:dyDescent="0.25">
      <c r="B625" s="39" t="s">
        <v>574</v>
      </c>
      <c r="C625" s="40" t="s">
        <v>56</v>
      </c>
      <c r="D625" s="74">
        <v>4.2233796296296301E-4</v>
      </c>
      <c r="F625" s="11">
        <f t="shared" ref="F625:F688" si="162">IF(D625="","",D625)</f>
        <v>4.2233796296296301E-4</v>
      </c>
      <c r="G625" s="61">
        <f>IF(F625=LISTAS!$D$15,"",F625)</f>
        <v>4.2233796296296301E-4</v>
      </c>
      <c r="H625" s="49" t="str">
        <f t="shared" ref="H625:H688" si="163">IF($K625="","",IF(B625="","",B625))</f>
        <v>RAFAEL/EDUARDO/VICTOR/RAFAEL</v>
      </c>
      <c r="I625" s="49" t="str">
        <f t="shared" ref="I625:I688" si="164">IF($K625="","",IF(C625="","",C625))</f>
        <v>CCDA - COLÉGIO CARLOS DRUMMOND DE ANDRADE</v>
      </c>
      <c r="J625" s="11">
        <f t="shared" si="161"/>
        <v>4.2233796296296301E-4</v>
      </c>
      <c r="K625" s="11">
        <f t="shared" ref="K625:K688" si="165">G625</f>
        <v>4.2233796296296301E-4</v>
      </c>
      <c r="L625" s="66">
        <f t="shared" ref="L625:L688" si="166">IF(K625="","",SMALL($G$624:$G$823,M625))</f>
        <v>4.2361111111111115E-4</v>
      </c>
      <c r="M625" s="50">
        <f t="shared" ref="M625:M688" si="167">IF(F624="FALTA",M624,M624+1)</f>
        <v>2</v>
      </c>
      <c r="N625" s="50"/>
      <c r="O625" s="17">
        <f t="shared" ref="O625:O688" si="168">IF(R625&lt;&gt;"",_xlfn.RANK.EQ(R625,$R$624:$R$823,1),"")</f>
        <v>2</v>
      </c>
      <c r="P625" s="18" t="str">
        <f t="shared" ref="P625:P688" si="169">IF(K625="","",VLOOKUP(L625,$G$624:$J$823,2,0))</f>
        <v>RAPHAEL/LUCAS/TEO/ANDRE</v>
      </c>
      <c r="Q625" s="17" t="str">
        <f>IF(P625&lt;&gt;"",VLOOKUP(P625,LISTAS!$F$6:$G$1106,2,0),"")</f>
        <v>LICEU JARDIM</v>
      </c>
      <c r="R625" s="72">
        <f t="shared" ref="R625:R688" si="170">IF(K625="","",VLOOKUP(L625,$G$624:$J$823,4,0))</f>
        <v>4.2361111111111115E-4</v>
      </c>
      <c r="S625" s="18">
        <f t="shared" ref="S625:S688" si="171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v>680</v>
      </c>
    </row>
    <row r="626" spans="2:20" ht="18.75" customHeight="1" x14ac:dyDescent="0.25">
      <c r="B626" s="39" t="s">
        <v>575</v>
      </c>
      <c r="C626" s="40" t="s">
        <v>72</v>
      </c>
      <c r="D626" s="74">
        <v>4.2569444444444447E-4</v>
      </c>
      <c r="F626" s="11">
        <f t="shared" si="162"/>
        <v>4.2569444444444447E-4</v>
      </c>
      <c r="G626" s="61">
        <f>IF(F626=LISTAS!$D$15,"",F626)</f>
        <v>4.2569444444444447E-4</v>
      </c>
      <c r="H626" s="49" t="str">
        <f t="shared" si="163"/>
        <v>ENZO/BRUNO/NOAH/LUCCA</v>
      </c>
      <c r="I626" s="49" t="str">
        <f t="shared" si="164"/>
        <v>COLEGIO PETROPOLIS</v>
      </c>
      <c r="J626" s="11">
        <f t="shared" si="161"/>
        <v>4.2569444444444447E-4</v>
      </c>
      <c r="K626" s="11">
        <f t="shared" si="165"/>
        <v>4.2569444444444447E-4</v>
      </c>
      <c r="L626" s="66">
        <f t="shared" si="166"/>
        <v>4.2476851851851855E-4</v>
      </c>
      <c r="M626" s="50">
        <f t="shared" si="167"/>
        <v>3</v>
      </c>
      <c r="N626" s="50"/>
      <c r="O626" s="17">
        <f t="shared" si="168"/>
        <v>3</v>
      </c>
      <c r="P626" s="18" t="str">
        <f t="shared" si="169"/>
        <v>NICOLAS/PEDRO/RAFAEL/ENRICO</v>
      </c>
      <c r="Q626" s="17" t="str">
        <f>IF(P626&lt;&gt;"",VLOOKUP(P626,LISTAS!$F$6:$G$1106,2,0),"")</f>
        <v>COLEGIO PETROPOLIS</v>
      </c>
      <c r="R626" s="72">
        <f t="shared" si="170"/>
        <v>4.2476851851851855E-4</v>
      </c>
      <c r="S626" s="18">
        <f t="shared" si="171"/>
        <v>300</v>
      </c>
      <c r="T626" s="18">
        <v>600</v>
      </c>
    </row>
    <row r="627" spans="2:20" ht="18.75" customHeight="1" x14ac:dyDescent="0.25">
      <c r="B627" s="39" t="s">
        <v>576</v>
      </c>
      <c r="C627" s="40" t="s">
        <v>74</v>
      </c>
      <c r="D627" s="74">
        <v>4.270833333333333E-4</v>
      </c>
      <c r="F627" s="11">
        <f t="shared" si="162"/>
        <v>4.270833333333333E-4</v>
      </c>
      <c r="G627" s="61">
        <f>IF(F627=LISTAS!$D$15,"",F627)</f>
        <v>4.270833333333333E-4</v>
      </c>
      <c r="H627" s="49" t="str">
        <f t="shared" si="163"/>
        <v>MIGUEL/GABRIEL/YURI/ARTHUR</v>
      </c>
      <c r="I627" s="49" t="str">
        <f t="shared" si="164"/>
        <v>COLÉGIO ARBOS - SÃO CAETANO DO SUL</v>
      </c>
      <c r="J627" s="11">
        <f t="shared" si="161"/>
        <v>4.270833333333333E-4</v>
      </c>
      <c r="K627" s="11">
        <f t="shared" si="165"/>
        <v>4.270833333333333E-4</v>
      </c>
      <c r="L627" s="66">
        <f t="shared" si="166"/>
        <v>4.2569444444444447E-4</v>
      </c>
      <c r="M627" s="50">
        <f t="shared" si="167"/>
        <v>4</v>
      </c>
      <c r="N627" s="50"/>
      <c r="O627" s="17">
        <f t="shared" si="168"/>
        <v>4</v>
      </c>
      <c r="P627" s="18" t="str">
        <f t="shared" si="169"/>
        <v>ENZO/BRUNO/NOAH/LUCCA</v>
      </c>
      <c r="Q627" s="17" t="str">
        <f>IF(P627&lt;&gt;"",VLOOKUP(P627,LISTAS!$F$6:$G$1106,2,0),"")</f>
        <v>COLEGIO PETROPOLIS</v>
      </c>
      <c r="R627" s="72">
        <f t="shared" si="170"/>
        <v>4.2569444444444447E-4</v>
      </c>
      <c r="S627" s="18">
        <f t="shared" si="171"/>
        <v>280</v>
      </c>
      <c r="T627" s="18">
        <v>560</v>
      </c>
    </row>
    <row r="628" spans="2:20" ht="18.75" customHeight="1" x14ac:dyDescent="0.25">
      <c r="B628" s="39" t="s">
        <v>577</v>
      </c>
      <c r="C628" s="40" t="s">
        <v>61</v>
      </c>
      <c r="D628" s="74">
        <v>4.2361111111111115E-4</v>
      </c>
      <c r="F628" s="11">
        <f t="shared" si="162"/>
        <v>4.2361111111111115E-4</v>
      </c>
      <c r="G628" s="61">
        <f>IF(F628=LISTAS!$D$15,"",F628)</f>
        <v>4.2361111111111115E-4</v>
      </c>
      <c r="H628" s="49" t="str">
        <f t="shared" si="163"/>
        <v>RAPHAEL/LUCAS/TEO/ANDRE</v>
      </c>
      <c r="I628" s="49" t="str">
        <f t="shared" si="164"/>
        <v>LICEU JARDIM</v>
      </c>
      <c r="J628" s="11">
        <f t="shared" si="161"/>
        <v>4.2361111111111115E-4</v>
      </c>
      <c r="K628" s="11">
        <f t="shared" si="165"/>
        <v>4.2361111111111115E-4</v>
      </c>
      <c r="L628" s="66">
        <f t="shared" si="166"/>
        <v>4.270833333333333E-4</v>
      </c>
      <c r="M628" s="50">
        <f t="shared" si="167"/>
        <v>5</v>
      </c>
      <c r="N628" s="50"/>
      <c r="O628" s="17">
        <f t="shared" si="168"/>
        <v>5</v>
      </c>
      <c r="P628" s="18" t="str">
        <f t="shared" si="169"/>
        <v>MIGUEL/GABRIEL/YURI/ARTHUR</v>
      </c>
      <c r="Q628" s="17" t="str">
        <f>IF(P628&lt;&gt;"",VLOOKUP(P628,LISTAS!$F$6:$G$1106,2,0),"")</f>
        <v>COLÉGIO ARBOS - SÃO CAETANO DO SUL</v>
      </c>
      <c r="R628" s="72">
        <f t="shared" si="170"/>
        <v>4.270833333333333E-4</v>
      </c>
      <c r="S628" s="18">
        <f t="shared" si="171"/>
        <v>270</v>
      </c>
      <c r="T628" s="18">
        <v>540</v>
      </c>
    </row>
    <row r="629" spans="2:20" ht="18.75" customHeight="1" x14ac:dyDescent="0.25">
      <c r="B629" s="39" t="s">
        <v>578</v>
      </c>
      <c r="C629" s="40" t="s">
        <v>103</v>
      </c>
      <c r="D629" s="74">
        <v>4.4525462962962959E-4</v>
      </c>
      <c r="F629" s="11">
        <f t="shared" si="162"/>
        <v>4.4525462962962959E-4</v>
      </c>
      <c r="G629" s="61">
        <f>IF(F629=LISTAS!$D$15,"",F629)</f>
        <v>4.4525462962962959E-4</v>
      </c>
      <c r="H629" s="49" t="str">
        <f t="shared" si="163"/>
        <v>ENZO/NOAH/MARCELO/MURILO</v>
      </c>
      <c r="I629" s="49" t="str">
        <f t="shared" si="164"/>
        <v>PEN LIFE</v>
      </c>
      <c r="J629" s="11">
        <f t="shared" si="161"/>
        <v>4.4525462962962959E-4</v>
      </c>
      <c r="K629" s="11">
        <f t="shared" si="165"/>
        <v>4.4525462962962959E-4</v>
      </c>
      <c r="L629" s="66">
        <f t="shared" si="166"/>
        <v>4.4525462962962959E-4</v>
      </c>
      <c r="M629" s="50">
        <f t="shared" si="167"/>
        <v>6</v>
      </c>
      <c r="N629" s="50"/>
      <c r="O629" s="17">
        <f t="shared" si="168"/>
        <v>6</v>
      </c>
      <c r="P629" s="18" t="str">
        <f t="shared" si="169"/>
        <v>ENZO/NOAH/MARCELO/MURILO</v>
      </c>
      <c r="Q629" s="17" t="str">
        <f>IF(P629&lt;&gt;"",VLOOKUP(P629,LISTAS!$F$6:$G$1106,2,0),"")</f>
        <v>PEN LIFE</v>
      </c>
      <c r="R629" s="72">
        <f t="shared" si="170"/>
        <v>4.4525462962962959E-4</v>
      </c>
      <c r="S629" s="18">
        <f t="shared" si="171"/>
        <v>260</v>
      </c>
      <c r="T629" s="18">
        <v>520</v>
      </c>
    </row>
    <row r="630" spans="2:20" ht="18.75" customHeight="1" x14ac:dyDescent="0.25">
      <c r="B630" s="39" t="s">
        <v>579</v>
      </c>
      <c r="C630" s="40" t="s">
        <v>144</v>
      </c>
      <c r="D630" s="74">
        <v>4.5127314814814818E-4</v>
      </c>
      <c r="F630" s="11">
        <f t="shared" si="162"/>
        <v>4.5127314814814818E-4</v>
      </c>
      <c r="G630" s="61">
        <f>IF(F630=LISTAS!$D$15,"",F630)</f>
        <v>4.5127314814814818E-4</v>
      </c>
      <c r="H630" s="49" t="str">
        <f t="shared" si="163"/>
        <v>RAFAEL/PEDRO/ARTUR/LEONARDO</v>
      </c>
      <c r="I630" s="49" t="str">
        <f t="shared" si="164"/>
        <v>ESCOLA STAGIUM</v>
      </c>
      <c r="J630" s="11">
        <f t="shared" si="161"/>
        <v>4.5127314814814818E-4</v>
      </c>
      <c r="K630" s="11">
        <f t="shared" si="165"/>
        <v>4.5127314814814818E-4</v>
      </c>
      <c r="L630" s="66">
        <f t="shared" si="166"/>
        <v>4.5127314814814818E-4</v>
      </c>
      <c r="M630" s="50">
        <f t="shared" si="167"/>
        <v>7</v>
      </c>
      <c r="N630" s="50"/>
      <c r="O630" s="17">
        <f t="shared" si="168"/>
        <v>7</v>
      </c>
      <c r="P630" s="18" t="str">
        <f t="shared" si="169"/>
        <v>RAFAEL/PEDRO/ARTUR/LEONARDO</v>
      </c>
      <c r="Q630" s="17" t="str">
        <f>IF(P630&lt;&gt;"",VLOOKUP(P630,LISTAS!$F$6:$G$1106,2,0),"")</f>
        <v>ESCOLA STAGIUM</v>
      </c>
      <c r="R630" s="72">
        <f t="shared" si="170"/>
        <v>4.5127314814814818E-4</v>
      </c>
      <c r="S630" s="18">
        <f t="shared" si="171"/>
        <v>250</v>
      </c>
      <c r="T630" s="18">
        <v>500</v>
      </c>
    </row>
    <row r="631" spans="2:20" ht="18.75" customHeight="1" x14ac:dyDescent="0.25">
      <c r="B631" s="39" t="s">
        <v>580</v>
      </c>
      <c r="C631" s="40" t="s">
        <v>144</v>
      </c>
      <c r="D631" s="74">
        <v>4.516203703703704E-4</v>
      </c>
      <c r="F631" s="11">
        <f t="shared" si="162"/>
        <v>4.516203703703704E-4</v>
      </c>
      <c r="G631" s="61">
        <f>IF(F631=LISTAS!$D$15,"",F631)</f>
        <v>4.516203703703704E-4</v>
      </c>
      <c r="H631" s="49" t="str">
        <f t="shared" si="163"/>
        <v>ARTUR/MURILO/ARTUR/JOSE</v>
      </c>
      <c r="I631" s="49" t="str">
        <f t="shared" si="164"/>
        <v>ESCOLA STAGIUM</v>
      </c>
      <c r="J631" s="11">
        <f t="shared" si="161"/>
        <v>4.516203703703704E-4</v>
      </c>
      <c r="K631" s="11">
        <f t="shared" si="165"/>
        <v>4.516203703703704E-4</v>
      </c>
      <c r="L631" s="66">
        <f t="shared" si="166"/>
        <v>4.516203703703704E-4</v>
      </c>
      <c r="M631" s="50">
        <f t="shared" si="167"/>
        <v>8</v>
      </c>
      <c r="N631" s="50"/>
      <c r="O631" s="17">
        <f t="shared" si="168"/>
        <v>8</v>
      </c>
      <c r="P631" s="18" t="str">
        <f t="shared" si="169"/>
        <v>ARTUR/MURILO/ARTUR/JOSE</v>
      </c>
      <c r="Q631" s="17" t="str">
        <f>IF(P631&lt;&gt;"",VLOOKUP(P631,LISTAS!$F$6:$G$1106,2,0),"")</f>
        <v>ESCOLA STAGIUM</v>
      </c>
      <c r="R631" s="72">
        <f t="shared" si="170"/>
        <v>4.516203703703704E-4</v>
      </c>
      <c r="S631" s="18">
        <f t="shared" si="171"/>
        <v>240</v>
      </c>
      <c r="T631" s="18">
        <v>480</v>
      </c>
    </row>
    <row r="632" spans="2:20" ht="18.75" customHeight="1" x14ac:dyDescent="0.25">
      <c r="B632" s="54"/>
      <c r="C632" s="16" t="str">
        <f>IF(B632="","",VLOOKUP(B632,LISTAS!$F$6:$G$1106,2,0))</f>
        <v/>
      </c>
      <c r="D632" s="74"/>
      <c r="F632" s="11" t="str">
        <f t="shared" si="162"/>
        <v/>
      </c>
      <c r="G632" s="61" t="str">
        <f>IF(F632=LISTAS!$D$15,"",F632)</f>
        <v/>
      </c>
      <c r="H632" s="49" t="str">
        <f t="shared" si="163"/>
        <v/>
      </c>
      <c r="I632" s="49" t="str">
        <f t="shared" si="164"/>
        <v/>
      </c>
      <c r="J632" s="11" t="str">
        <f t="shared" si="161"/>
        <v/>
      </c>
      <c r="K632" s="11" t="str">
        <f t="shared" si="165"/>
        <v/>
      </c>
      <c r="L632" s="66" t="str">
        <f t="shared" si="166"/>
        <v/>
      </c>
      <c r="M632" s="50">
        <f t="shared" si="167"/>
        <v>9</v>
      </c>
      <c r="N632" s="50"/>
      <c r="O632" s="17" t="str">
        <f t="shared" si="168"/>
        <v/>
      </c>
      <c r="P632" s="18" t="str">
        <f t="shared" si="169"/>
        <v/>
      </c>
      <c r="Q632" s="17" t="str">
        <f>IF(P632&lt;&gt;"",VLOOKUP(P632,LISTAS!$F$6:$G$1106,2,0),"")</f>
        <v/>
      </c>
      <c r="R632" s="72" t="str">
        <f t="shared" si="170"/>
        <v/>
      </c>
      <c r="S632" s="18" t="str">
        <f t="shared" si="171"/>
        <v/>
      </c>
      <c r="T632" s="18" t="str">
        <f t="shared" ref="T632:T688" si="172">IF(O632="","",IF($R$5="NÃO","",IF(R632=$T$5,"0,00",IF(O632=1,400,IF(O632=2,340,IF(O632=3,300,IF(O632=4,280,IF(O632=5,270,IF(O632=6,260,IF(O632=7,250,IF(O632=8,240,IF(O632=9,200,IF(O632=10,200,IF(O632=11,200,IF(O632=12,200,IF(O632=13,200,IF(O632=14,200,IF(O632=15,200,IF(O632=16,200,IF(O632&gt;16,"",""))))))))))))))))))))</f>
        <v/>
      </c>
    </row>
    <row r="633" spans="2:20" ht="18.75" customHeight="1" x14ac:dyDescent="0.25">
      <c r="B633" s="54"/>
      <c r="C633" s="16" t="str">
        <f>IF(B633="","",VLOOKUP(B633,LISTAS!$F$6:$G$1106,2,0))</f>
        <v/>
      </c>
      <c r="D633" s="74"/>
      <c r="F633" s="11" t="str">
        <f t="shared" si="162"/>
        <v/>
      </c>
      <c r="G633" s="61" t="str">
        <f>IF(F633=LISTAS!$D$15,"",F633)</f>
        <v/>
      </c>
      <c r="H633" s="49" t="str">
        <f t="shared" si="163"/>
        <v/>
      </c>
      <c r="I633" s="49" t="str">
        <f t="shared" si="164"/>
        <v/>
      </c>
      <c r="J633" s="11" t="str">
        <f t="shared" si="161"/>
        <v/>
      </c>
      <c r="K633" s="11" t="str">
        <f t="shared" si="165"/>
        <v/>
      </c>
      <c r="L633" s="66" t="str">
        <f t="shared" si="166"/>
        <v/>
      </c>
      <c r="M633" s="50">
        <f t="shared" si="167"/>
        <v>10</v>
      </c>
      <c r="N633" s="50"/>
      <c r="O633" s="17" t="str">
        <f t="shared" si="168"/>
        <v/>
      </c>
      <c r="P633" s="18" t="str">
        <f t="shared" si="169"/>
        <v/>
      </c>
      <c r="Q633" s="17" t="str">
        <f>IF(P633&lt;&gt;"",VLOOKUP(P633,LISTAS!$F$6:$G$1106,2,0),"")</f>
        <v/>
      </c>
      <c r="R633" s="72" t="str">
        <f t="shared" si="170"/>
        <v/>
      </c>
      <c r="S633" s="18" t="str">
        <f t="shared" si="171"/>
        <v/>
      </c>
      <c r="T633" s="18" t="str">
        <f t="shared" si="172"/>
        <v/>
      </c>
    </row>
    <row r="634" spans="2:20" ht="18.75" customHeight="1" x14ac:dyDescent="0.25">
      <c r="B634" s="54"/>
      <c r="C634" s="16" t="str">
        <f>IF(B634="","",VLOOKUP(B634,LISTAS!$F$6:$G$1106,2,0))</f>
        <v/>
      </c>
      <c r="D634" s="74"/>
      <c r="F634" s="11" t="str">
        <f t="shared" si="162"/>
        <v/>
      </c>
      <c r="G634" s="61" t="str">
        <f>IF(F634=LISTAS!$D$15,"",F634)</f>
        <v/>
      </c>
      <c r="H634" s="49" t="str">
        <f t="shared" si="163"/>
        <v/>
      </c>
      <c r="I634" s="49" t="str">
        <f t="shared" si="164"/>
        <v/>
      </c>
      <c r="J634" s="11" t="str">
        <f t="shared" si="161"/>
        <v/>
      </c>
      <c r="K634" s="11" t="str">
        <f t="shared" si="165"/>
        <v/>
      </c>
      <c r="L634" s="66" t="str">
        <f t="shared" si="166"/>
        <v/>
      </c>
      <c r="M634" s="50">
        <f t="shared" si="167"/>
        <v>11</v>
      </c>
      <c r="N634" s="50"/>
      <c r="O634" s="17" t="str">
        <f t="shared" si="168"/>
        <v/>
      </c>
      <c r="P634" s="18" t="str">
        <f t="shared" si="169"/>
        <v/>
      </c>
      <c r="Q634" s="17" t="str">
        <f>IF(P634&lt;&gt;"",VLOOKUP(P634,LISTAS!$F$6:$G$1106,2,0),"")</f>
        <v/>
      </c>
      <c r="R634" s="72" t="str">
        <f t="shared" si="170"/>
        <v/>
      </c>
      <c r="S634" s="18" t="str">
        <f t="shared" si="171"/>
        <v/>
      </c>
      <c r="T634" s="18" t="str">
        <f t="shared" si="172"/>
        <v/>
      </c>
    </row>
    <row r="635" spans="2:20" ht="18.75" customHeight="1" x14ac:dyDescent="0.25">
      <c r="B635" s="54"/>
      <c r="C635" s="16" t="str">
        <f>IF(B635="","",VLOOKUP(B635,LISTAS!$F$6:$G$1106,2,0))</f>
        <v/>
      </c>
      <c r="D635" s="74"/>
      <c r="F635" s="11" t="str">
        <f t="shared" si="162"/>
        <v/>
      </c>
      <c r="G635" s="61" t="str">
        <f>IF(F635=LISTAS!$D$15,"",F635)</f>
        <v/>
      </c>
      <c r="H635" s="49" t="str">
        <f t="shared" si="163"/>
        <v/>
      </c>
      <c r="I635" s="49" t="str">
        <f t="shared" si="164"/>
        <v/>
      </c>
      <c r="J635" s="11" t="str">
        <f t="shared" si="161"/>
        <v/>
      </c>
      <c r="K635" s="11" t="str">
        <f t="shared" si="165"/>
        <v/>
      </c>
      <c r="L635" s="66" t="str">
        <f t="shared" si="166"/>
        <v/>
      </c>
      <c r="M635" s="50">
        <f t="shared" si="167"/>
        <v>12</v>
      </c>
      <c r="N635" s="50"/>
      <c r="O635" s="17" t="str">
        <f t="shared" si="168"/>
        <v/>
      </c>
      <c r="P635" s="18" t="str">
        <f t="shared" si="169"/>
        <v/>
      </c>
      <c r="Q635" s="17" t="str">
        <f>IF(P635&lt;&gt;"",VLOOKUP(P635,LISTAS!$F$6:$G$1106,2,0),"")</f>
        <v/>
      </c>
      <c r="R635" s="72" t="str">
        <f t="shared" si="170"/>
        <v/>
      </c>
      <c r="S635" s="18" t="str">
        <f t="shared" si="171"/>
        <v/>
      </c>
      <c r="T635" s="18" t="str">
        <f t="shared" si="172"/>
        <v/>
      </c>
    </row>
    <row r="636" spans="2:20" ht="18.75" customHeight="1" x14ac:dyDescent="0.25">
      <c r="B636" s="54"/>
      <c r="C636" s="16" t="str">
        <f>IF(B636="","",VLOOKUP(B636,LISTAS!$F$6:$G$1106,2,0))</f>
        <v/>
      </c>
      <c r="D636" s="74"/>
      <c r="F636" s="11" t="str">
        <f t="shared" si="162"/>
        <v/>
      </c>
      <c r="G636" s="61" t="str">
        <f>IF(F636=LISTAS!$D$15,"",F636)</f>
        <v/>
      </c>
      <c r="H636" s="49" t="str">
        <f t="shared" si="163"/>
        <v/>
      </c>
      <c r="I636" s="49" t="str">
        <f t="shared" si="164"/>
        <v/>
      </c>
      <c r="J636" s="11" t="str">
        <f t="shared" si="161"/>
        <v/>
      </c>
      <c r="K636" s="11" t="str">
        <f t="shared" si="165"/>
        <v/>
      </c>
      <c r="L636" s="66" t="str">
        <f t="shared" si="166"/>
        <v/>
      </c>
      <c r="M636" s="50">
        <f t="shared" si="167"/>
        <v>13</v>
      </c>
      <c r="N636" s="50"/>
      <c r="O636" s="17" t="str">
        <f t="shared" si="168"/>
        <v/>
      </c>
      <c r="P636" s="18" t="str">
        <f t="shared" si="169"/>
        <v/>
      </c>
      <c r="Q636" s="17" t="str">
        <f>IF(P636&lt;&gt;"",VLOOKUP(P636,LISTAS!$F$6:$G$1106,2,0),"")</f>
        <v/>
      </c>
      <c r="R636" s="72" t="str">
        <f t="shared" si="170"/>
        <v/>
      </c>
      <c r="S636" s="18" t="str">
        <f t="shared" si="171"/>
        <v/>
      </c>
      <c r="T636" s="18" t="str">
        <f t="shared" si="172"/>
        <v/>
      </c>
    </row>
    <row r="637" spans="2:20" ht="18.75" customHeight="1" x14ac:dyDescent="0.25">
      <c r="B637" s="54"/>
      <c r="C637" s="16" t="str">
        <f>IF(B637="","",VLOOKUP(B637,LISTAS!$F$6:$G$1106,2,0))</f>
        <v/>
      </c>
      <c r="D637" s="74"/>
      <c r="F637" s="11" t="str">
        <f t="shared" si="162"/>
        <v/>
      </c>
      <c r="G637" s="61" t="str">
        <f>IF(F637=LISTAS!$D$15,"",F637)</f>
        <v/>
      </c>
      <c r="H637" s="49" t="str">
        <f t="shared" si="163"/>
        <v/>
      </c>
      <c r="I637" s="49" t="str">
        <f t="shared" si="164"/>
        <v/>
      </c>
      <c r="J637" s="11" t="str">
        <f t="shared" si="161"/>
        <v/>
      </c>
      <c r="K637" s="11" t="str">
        <f t="shared" si="165"/>
        <v/>
      </c>
      <c r="L637" s="66" t="str">
        <f t="shared" si="166"/>
        <v/>
      </c>
      <c r="M637" s="50">
        <f t="shared" si="167"/>
        <v>14</v>
      </c>
      <c r="N637" s="50"/>
      <c r="O637" s="17" t="str">
        <f t="shared" si="168"/>
        <v/>
      </c>
      <c r="P637" s="18" t="str">
        <f t="shared" si="169"/>
        <v/>
      </c>
      <c r="Q637" s="17" t="str">
        <f>IF(P637&lt;&gt;"",VLOOKUP(P637,LISTAS!$F$6:$G$1106,2,0),"")</f>
        <v/>
      </c>
      <c r="R637" s="72" t="str">
        <f t="shared" si="170"/>
        <v/>
      </c>
      <c r="S637" s="18" t="str">
        <f t="shared" si="171"/>
        <v/>
      </c>
      <c r="T637" s="18" t="str">
        <f t="shared" si="172"/>
        <v/>
      </c>
    </row>
    <row r="638" spans="2:20" ht="18.75" customHeight="1" x14ac:dyDescent="0.25">
      <c r="B638" s="54"/>
      <c r="C638" s="16" t="str">
        <f>IF(B638="","",VLOOKUP(B638,LISTAS!$F$6:$G$1106,2,0))</f>
        <v/>
      </c>
      <c r="D638" s="74"/>
      <c r="F638" s="11" t="str">
        <f t="shared" si="162"/>
        <v/>
      </c>
      <c r="G638" s="61" t="str">
        <f>IF(F638=LISTAS!$D$15,"",F638)</f>
        <v/>
      </c>
      <c r="H638" s="49" t="str">
        <f t="shared" si="163"/>
        <v/>
      </c>
      <c r="I638" s="49" t="str">
        <f t="shared" si="164"/>
        <v/>
      </c>
      <c r="J638" s="11" t="str">
        <f t="shared" si="161"/>
        <v/>
      </c>
      <c r="K638" s="11" t="str">
        <f t="shared" si="165"/>
        <v/>
      </c>
      <c r="L638" s="66" t="str">
        <f t="shared" si="166"/>
        <v/>
      </c>
      <c r="M638" s="50">
        <f t="shared" si="167"/>
        <v>15</v>
      </c>
      <c r="N638" s="50"/>
      <c r="O638" s="17" t="str">
        <f t="shared" si="168"/>
        <v/>
      </c>
      <c r="P638" s="18" t="str">
        <f t="shared" si="169"/>
        <v/>
      </c>
      <c r="Q638" s="17" t="str">
        <f>IF(P638&lt;&gt;"",VLOOKUP(P638,LISTAS!$F$6:$G$1106,2,0),"")</f>
        <v/>
      </c>
      <c r="R638" s="72" t="str">
        <f t="shared" si="170"/>
        <v/>
      </c>
      <c r="S638" s="18" t="str">
        <f t="shared" si="171"/>
        <v/>
      </c>
      <c r="T638" s="18" t="str">
        <f t="shared" si="172"/>
        <v/>
      </c>
    </row>
    <row r="639" spans="2:20" ht="18.75" customHeight="1" x14ac:dyDescent="0.25">
      <c r="B639" s="54"/>
      <c r="C639" s="16" t="str">
        <f>IF(B639="","",VLOOKUP(B639,LISTAS!$F$6:$G$1106,2,0))</f>
        <v/>
      </c>
      <c r="D639" s="74"/>
      <c r="F639" s="11" t="str">
        <f t="shared" si="162"/>
        <v/>
      </c>
      <c r="G639" s="61" t="str">
        <f>IF(F639=LISTAS!$D$15,"",F639)</f>
        <v/>
      </c>
      <c r="H639" s="49" t="str">
        <f t="shared" si="163"/>
        <v/>
      </c>
      <c r="I639" s="49" t="str">
        <f t="shared" si="164"/>
        <v/>
      </c>
      <c r="J639" s="11" t="str">
        <f t="shared" si="161"/>
        <v/>
      </c>
      <c r="K639" s="11" t="str">
        <f t="shared" si="165"/>
        <v/>
      </c>
      <c r="L639" s="66" t="str">
        <f t="shared" si="166"/>
        <v/>
      </c>
      <c r="M639" s="50">
        <f t="shared" si="167"/>
        <v>16</v>
      </c>
      <c r="N639" s="50"/>
      <c r="O639" s="17" t="str">
        <f t="shared" si="168"/>
        <v/>
      </c>
      <c r="P639" s="18" t="str">
        <f t="shared" si="169"/>
        <v/>
      </c>
      <c r="Q639" s="17" t="str">
        <f>IF(P639&lt;&gt;"",VLOOKUP(P639,LISTAS!$F$6:$G$1106,2,0),"")</f>
        <v/>
      </c>
      <c r="R639" s="72" t="str">
        <f t="shared" si="170"/>
        <v/>
      </c>
      <c r="S639" s="18" t="str">
        <f t="shared" si="171"/>
        <v/>
      </c>
      <c r="T639" s="18" t="str">
        <f t="shared" si="172"/>
        <v/>
      </c>
    </row>
    <row r="640" spans="2:20" ht="18.75" customHeight="1" x14ac:dyDescent="0.25">
      <c r="B640" s="54"/>
      <c r="C640" s="16" t="str">
        <f>IF(B640="","",VLOOKUP(B640,LISTAS!$F$6:$G$1106,2,0))</f>
        <v/>
      </c>
      <c r="D640" s="74"/>
      <c r="F640" s="11" t="str">
        <f t="shared" si="162"/>
        <v/>
      </c>
      <c r="G640" s="61" t="str">
        <f>IF(F640=LISTAS!$D$15,"",F640)</f>
        <v/>
      </c>
      <c r="H640" s="49" t="str">
        <f t="shared" si="163"/>
        <v/>
      </c>
      <c r="I640" s="49" t="str">
        <f t="shared" si="164"/>
        <v/>
      </c>
      <c r="J640" s="11" t="str">
        <f t="shared" si="161"/>
        <v/>
      </c>
      <c r="K640" s="11" t="str">
        <f t="shared" si="165"/>
        <v/>
      </c>
      <c r="L640" s="66" t="str">
        <f t="shared" si="166"/>
        <v/>
      </c>
      <c r="M640" s="50">
        <f t="shared" si="167"/>
        <v>17</v>
      </c>
      <c r="N640" s="50"/>
      <c r="O640" s="17" t="str">
        <f t="shared" si="168"/>
        <v/>
      </c>
      <c r="P640" s="18" t="str">
        <f t="shared" si="169"/>
        <v/>
      </c>
      <c r="Q640" s="17" t="str">
        <f>IF(P640&lt;&gt;"",VLOOKUP(P640,LISTAS!$F$6:$G$1106,2,0),"")</f>
        <v/>
      </c>
      <c r="R640" s="72" t="str">
        <f t="shared" si="170"/>
        <v/>
      </c>
      <c r="S640" s="18" t="str">
        <f t="shared" si="171"/>
        <v/>
      </c>
      <c r="T640" s="18" t="str">
        <f t="shared" si="172"/>
        <v/>
      </c>
    </row>
    <row r="641" spans="2:20" ht="18.75" customHeight="1" x14ac:dyDescent="0.25">
      <c r="B641" s="54"/>
      <c r="C641" s="16" t="str">
        <f>IF(B641="","",VLOOKUP(B641,LISTAS!$F$6:$G$1106,2,0))</f>
        <v/>
      </c>
      <c r="D641" s="74"/>
      <c r="F641" s="11" t="str">
        <f t="shared" si="162"/>
        <v/>
      </c>
      <c r="G641" s="61" t="str">
        <f>IF(F641=LISTAS!$D$15,"",F641)</f>
        <v/>
      </c>
      <c r="H641" s="49" t="str">
        <f t="shared" si="163"/>
        <v/>
      </c>
      <c r="I641" s="49" t="str">
        <f t="shared" si="164"/>
        <v/>
      </c>
      <c r="J641" s="11" t="str">
        <f t="shared" si="161"/>
        <v/>
      </c>
      <c r="K641" s="11" t="str">
        <f t="shared" si="165"/>
        <v/>
      </c>
      <c r="L641" s="66" t="str">
        <f t="shared" si="166"/>
        <v/>
      </c>
      <c r="M641" s="50">
        <f t="shared" si="167"/>
        <v>18</v>
      </c>
      <c r="N641" s="50"/>
      <c r="O641" s="17" t="str">
        <f t="shared" si="168"/>
        <v/>
      </c>
      <c r="P641" s="18" t="str">
        <f t="shared" si="169"/>
        <v/>
      </c>
      <c r="Q641" s="17" t="str">
        <f>IF(P641&lt;&gt;"",VLOOKUP(P641,LISTAS!$F$6:$G$1106,2,0),"")</f>
        <v/>
      </c>
      <c r="R641" s="72" t="str">
        <f t="shared" si="170"/>
        <v/>
      </c>
      <c r="S641" s="18" t="str">
        <f t="shared" si="171"/>
        <v/>
      </c>
      <c r="T641" s="18" t="str">
        <f t="shared" si="172"/>
        <v/>
      </c>
    </row>
    <row r="642" spans="2:20" ht="18.75" customHeight="1" x14ac:dyDescent="0.25">
      <c r="B642" s="54"/>
      <c r="C642" s="16" t="str">
        <f>IF(B642="","",VLOOKUP(B642,LISTAS!$F$6:$G$1106,2,0))</f>
        <v/>
      </c>
      <c r="D642" s="74"/>
      <c r="F642" s="11" t="str">
        <f t="shared" si="162"/>
        <v/>
      </c>
      <c r="G642" s="61" t="str">
        <f>IF(F642=LISTAS!$D$15,"",F642)</f>
        <v/>
      </c>
      <c r="H642" s="49" t="str">
        <f t="shared" si="163"/>
        <v/>
      </c>
      <c r="I642" s="49" t="str">
        <f t="shared" si="164"/>
        <v/>
      </c>
      <c r="J642" s="11" t="str">
        <f t="shared" si="161"/>
        <v/>
      </c>
      <c r="K642" s="11" t="str">
        <f t="shared" si="165"/>
        <v/>
      </c>
      <c r="L642" s="66" t="str">
        <f t="shared" si="166"/>
        <v/>
      </c>
      <c r="M642" s="50">
        <f t="shared" si="167"/>
        <v>19</v>
      </c>
      <c r="N642" s="50"/>
      <c r="O642" s="17" t="str">
        <f t="shared" si="168"/>
        <v/>
      </c>
      <c r="P642" s="18" t="str">
        <f t="shared" si="169"/>
        <v/>
      </c>
      <c r="Q642" s="17" t="str">
        <f>IF(P642&lt;&gt;"",VLOOKUP(P642,LISTAS!$F$6:$G$1106,2,0),"")</f>
        <v/>
      </c>
      <c r="R642" s="72" t="str">
        <f t="shared" si="170"/>
        <v/>
      </c>
      <c r="S642" s="18" t="str">
        <f t="shared" si="171"/>
        <v/>
      </c>
      <c r="T642" s="18" t="str">
        <f t="shared" si="172"/>
        <v/>
      </c>
    </row>
    <row r="643" spans="2:20" ht="18.75" customHeight="1" x14ac:dyDescent="0.25">
      <c r="B643" s="54"/>
      <c r="C643" s="16" t="str">
        <f>IF(B643="","",VLOOKUP(B643,LISTAS!$F$6:$G$1106,2,0))</f>
        <v/>
      </c>
      <c r="D643" s="74"/>
      <c r="F643" s="11" t="str">
        <f t="shared" si="162"/>
        <v/>
      </c>
      <c r="G643" s="61" t="str">
        <f>IF(F643=LISTAS!$D$15,"",F643)</f>
        <v/>
      </c>
      <c r="H643" s="49" t="str">
        <f t="shared" si="163"/>
        <v/>
      </c>
      <c r="I643" s="49" t="str">
        <f t="shared" si="164"/>
        <v/>
      </c>
      <c r="J643" s="11" t="str">
        <f t="shared" si="161"/>
        <v/>
      </c>
      <c r="K643" s="11" t="str">
        <f t="shared" si="165"/>
        <v/>
      </c>
      <c r="L643" s="66" t="str">
        <f t="shared" si="166"/>
        <v/>
      </c>
      <c r="M643" s="50">
        <f t="shared" si="167"/>
        <v>20</v>
      </c>
      <c r="N643" s="50"/>
      <c r="O643" s="17" t="str">
        <f t="shared" si="168"/>
        <v/>
      </c>
      <c r="P643" s="18" t="str">
        <f t="shared" si="169"/>
        <v/>
      </c>
      <c r="Q643" s="17" t="str">
        <f>IF(P643&lt;&gt;"",VLOOKUP(P643,LISTAS!$F$6:$G$1106,2,0),"")</f>
        <v/>
      </c>
      <c r="R643" s="72" t="str">
        <f t="shared" si="170"/>
        <v/>
      </c>
      <c r="S643" s="18" t="str">
        <f t="shared" si="171"/>
        <v/>
      </c>
      <c r="T643" s="18" t="str">
        <f t="shared" si="172"/>
        <v/>
      </c>
    </row>
    <row r="644" spans="2:20" ht="18.75" customHeight="1" x14ac:dyDescent="0.25">
      <c r="B644" s="54"/>
      <c r="C644" s="16" t="str">
        <f>IF(B644="","",VLOOKUP(B644,LISTAS!$F$6:$G$1106,2,0))</f>
        <v/>
      </c>
      <c r="D644" s="74"/>
      <c r="F644" s="11" t="str">
        <f t="shared" si="162"/>
        <v/>
      </c>
      <c r="G644" s="61" t="str">
        <f>IF(F644=LISTAS!$D$15,"",F644)</f>
        <v/>
      </c>
      <c r="H644" s="49" t="str">
        <f t="shared" si="163"/>
        <v/>
      </c>
      <c r="I644" s="49" t="str">
        <f t="shared" si="164"/>
        <v/>
      </c>
      <c r="J644" s="11" t="str">
        <f t="shared" si="161"/>
        <v/>
      </c>
      <c r="K644" s="11" t="str">
        <f t="shared" si="165"/>
        <v/>
      </c>
      <c r="L644" s="66" t="str">
        <f t="shared" si="166"/>
        <v/>
      </c>
      <c r="M644" s="50">
        <f t="shared" si="167"/>
        <v>21</v>
      </c>
      <c r="N644" s="50"/>
      <c r="O644" s="17" t="str">
        <f t="shared" si="168"/>
        <v/>
      </c>
      <c r="P644" s="18" t="str">
        <f t="shared" si="169"/>
        <v/>
      </c>
      <c r="Q644" s="17" t="str">
        <f>IF(P644&lt;&gt;"",VLOOKUP(P644,LISTAS!$F$6:$G$1106,2,0),"")</f>
        <v/>
      </c>
      <c r="R644" s="72" t="str">
        <f t="shared" si="170"/>
        <v/>
      </c>
      <c r="S644" s="18" t="str">
        <f t="shared" si="171"/>
        <v/>
      </c>
      <c r="T644" s="18" t="str">
        <f t="shared" si="172"/>
        <v/>
      </c>
    </row>
    <row r="645" spans="2:20" ht="18.75" customHeight="1" x14ac:dyDescent="0.25">
      <c r="B645" s="54"/>
      <c r="C645" s="16" t="str">
        <f>IF(B645="","",VLOOKUP(B645,LISTAS!$F$6:$G$1106,2,0))</f>
        <v/>
      </c>
      <c r="D645" s="74"/>
      <c r="F645" s="11" t="str">
        <f t="shared" si="162"/>
        <v/>
      </c>
      <c r="G645" s="61" t="str">
        <f>IF(F645=LISTAS!$D$15,"",F645)</f>
        <v/>
      </c>
      <c r="H645" s="49" t="str">
        <f t="shared" si="163"/>
        <v/>
      </c>
      <c r="I645" s="49" t="str">
        <f t="shared" si="164"/>
        <v/>
      </c>
      <c r="J645" s="11" t="str">
        <f t="shared" si="161"/>
        <v/>
      </c>
      <c r="K645" s="11" t="str">
        <f t="shared" si="165"/>
        <v/>
      </c>
      <c r="L645" s="66" t="str">
        <f t="shared" si="166"/>
        <v/>
      </c>
      <c r="M645" s="50">
        <f t="shared" si="167"/>
        <v>22</v>
      </c>
      <c r="N645" s="50"/>
      <c r="O645" s="17" t="str">
        <f t="shared" si="168"/>
        <v/>
      </c>
      <c r="P645" s="18" t="str">
        <f t="shared" si="169"/>
        <v/>
      </c>
      <c r="Q645" s="17" t="str">
        <f>IF(P645&lt;&gt;"",VLOOKUP(P645,LISTAS!$F$6:$G$1106,2,0),"")</f>
        <v/>
      </c>
      <c r="R645" s="72" t="str">
        <f t="shared" si="170"/>
        <v/>
      </c>
      <c r="S645" s="18" t="str">
        <f t="shared" si="171"/>
        <v/>
      </c>
      <c r="T645" s="18" t="str">
        <f t="shared" si="172"/>
        <v/>
      </c>
    </row>
    <row r="646" spans="2:20" ht="18.75" customHeight="1" x14ac:dyDescent="0.25">
      <c r="B646" s="54"/>
      <c r="C646" s="16" t="str">
        <f>IF(B646="","",VLOOKUP(B646,LISTAS!$F$6:$G$1106,2,0))</f>
        <v/>
      </c>
      <c r="D646" s="74"/>
      <c r="F646" s="11" t="str">
        <f t="shared" si="162"/>
        <v/>
      </c>
      <c r="G646" s="61" t="str">
        <f>IF(F646=LISTAS!$D$15,"",F646)</f>
        <v/>
      </c>
      <c r="H646" s="49" t="str">
        <f t="shared" si="163"/>
        <v/>
      </c>
      <c r="I646" s="49" t="str">
        <f t="shared" si="164"/>
        <v/>
      </c>
      <c r="J646" s="11" t="str">
        <f t="shared" si="161"/>
        <v/>
      </c>
      <c r="K646" s="11" t="str">
        <f t="shared" si="165"/>
        <v/>
      </c>
      <c r="L646" s="66" t="str">
        <f t="shared" si="166"/>
        <v/>
      </c>
      <c r="M646" s="50">
        <f t="shared" si="167"/>
        <v>23</v>
      </c>
      <c r="N646" s="50"/>
      <c r="O646" s="17" t="str">
        <f t="shared" si="168"/>
        <v/>
      </c>
      <c r="P646" s="18" t="str">
        <f t="shared" si="169"/>
        <v/>
      </c>
      <c r="Q646" s="17" t="str">
        <f>IF(P646&lt;&gt;"",VLOOKUP(P646,LISTAS!$F$6:$G$1106,2,0),"")</f>
        <v/>
      </c>
      <c r="R646" s="72" t="str">
        <f t="shared" si="170"/>
        <v/>
      </c>
      <c r="S646" s="18" t="str">
        <f t="shared" si="171"/>
        <v/>
      </c>
      <c r="T646" s="18" t="str">
        <f t="shared" si="172"/>
        <v/>
      </c>
    </row>
    <row r="647" spans="2:20" ht="18.75" customHeight="1" x14ac:dyDescent="0.25">
      <c r="B647" s="54"/>
      <c r="C647" s="16" t="str">
        <f>IF(B647="","",VLOOKUP(B647,LISTAS!$F$6:$G$1106,2,0))</f>
        <v/>
      </c>
      <c r="D647" s="74"/>
      <c r="F647" s="11" t="str">
        <f t="shared" si="162"/>
        <v/>
      </c>
      <c r="G647" s="61" t="str">
        <f>IF(F647=LISTAS!$D$15,"",F647)</f>
        <v/>
      </c>
      <c r="H647" s="49" t="str">
        <f t="shared" si="163"/>
        <v/>
      </c>
      <c r="I647" s="49" t="str">
        <f t="shared" si="164"/>
        <v/>
      </c>
      <c r="J647" s="11" t="str">
        <f t="shared" si="161"/>
        <v/>
      </c>
      <c r="K647" s="11" t="str">
        <f t="shared" si="165"/>
        <v/>
      </c>
      <c r="L647" s="66" t="str">
        <f t="shared" si="166"/>
        <v/>
      </c>
      <c r="M647" s="50">
        <f t="shared" si="167"/>
        <v>24</v>
      </c>
      <c r="N647" s="50"/>
      <c r="O647" s="17" t="str">
        <f t="shared" si="168"/>
        <v/>
      </c>
      <c r="P647" s="18" t="str">
        <f t="shared" si="169"/>
        <v/>
      </c>
      <c r="Q647" s="17" t="str">
        <f>IF(P647&lt;&gt;"",VLOOKUP(P647,LISTAS!$F$6:$G$1106,2,0),"")</f>
        <v/>
      </c>
      <c r="R647" s="72" t="str">
        <f t="shared" si="170"/>
        <v/>
      </c>
      <c r="S647" s="18" t="str">
        <f t="shared" si="171"/>
        <v/>
      </c>
      <c r="T647" s="18" t="str">
        <f t="shared" si="172"/>
        <v/>
      </c>
    </row>
    <row r="648" spans="2:20" ht="18.75" customHeight="1" x14ac:dyDescent="0.25">
      <c r="B648" s="54"/>
      <c r="C648" s="16" t="str">
        <f>IF(B648="","",VLOOKUP(B648,LISTAS!$F$6:$G$1106,2,0))</f>
        <v/>
      </c>
      <c r="D648" s="74"/>
      <c r="F648" s="11" t="str">
        <f t="shared" si="162"/>
        <v/>
      </c>
      <c r="G648" s="61" t="str">
        <f>IF(F648=LISTAS!$D$15,"",F648)</f>
        <v/>
      </c>
      <c r="H648" s="49" t="str">
        <f t="shared" si="163"/>
        <v/>
      </c>
      <c r="I648" s="49" t="str">
        <f t="shared" si="164"/>
        <v/>
      </c>
      <c r="J648" s="11" t="str">
        <f t="shared" si="161"/>
        <v/>
      </c>
      <c r="K648" s="11" t="str">
        <f t="shared" si="165"/>
        <v/>
      </c>
      <c r="L648" s="66" t="str">
        <f t="shared" si="166"/>
        <v/>
      </c>
      <c r="M648" s="50">
        <f t="shared" si="167"/>
        <v>25</v>
      </c>
      <c r="N648" s="50"/>
      <c r="O648" s="17" t="str">
        <f t="shared" si="168"/>
        <v/>
      </c>
      <c r="P648" s="18" t="str">
        <f t="shared" si="169"/>
        <v/>
      </c>
      <c r="Q648" s="17" t="str">
        <f>IF(P648&lt;&gt;"",VLOOKUP(P648,LISTAS!$F$6:$G$1106,2,0),"")</f>
        <v/>
      </c>
      <c r="R648" s="72" t="str">
        <f t="shared" si="170"/>
        <v/>
      </c>
      <c r="S648" s="18" t="str">
        <f t="shared" si="171"/>
        <v/>
      </c>
      <c r="T648" s="18" t="str">
        <f t="shared" si="172"/>
        <v/>
      </c>
    </row>
    <row r="649" spans="2:20" ht="18.75" customHeight="1" x14ac:dyDescent="0.25">
      <c r="B649" s="54"/>
      <c r="C649" s="16" t="str">
        <f>IF(B649="","",VLOOKUP(B649,LISTAS!$F$6:$G$1106,2,0))</f>
        <v/>
      </c>
      <c r="D649" s="74"/>
      <c r="F649" s="11" t="str">
        <f t="shared" si="162"/>
        <v/>
      </c>
      <c r="G649" s="61" t="str">
        <f>IF(F649=LISTAS!$D$15,"",F649)</f>
        <v/>
      </c>
      <c r="H649" s="49" t="str">
        <f t="shared" si="163"/>
        <v/>
      </c>
      <c r="I649" s="49" t="str">
        <f t="shared" si="164"/>
        <v/>
      </c>
      <c r="J649" s="11" t="str">
        <f t="shared" si="161"/>
        <v/>
      </c>
      <c r="K649" s="11" t="str">
        <f t="shared" si="165"/>
        <v/>
      </c>
      <c r="L649" s="66" t="str">
        <f t="shared" si="166"/>
        <v/>
      </c>
      <c r="M649" s="50">
        <f t="shared" si="167"/>
        <v>26</v>
      </c>
      <c r="N649" s="50"/>
      <c r="O649" s="17" t="str">
        <f t="shared" si="168"/>
        <v/>
      </c>
      <c r="P649" s="18" t="str">
        <f t="shared" si="169"/>
        <v/>
      </c>
      <c r="Q649" s="17" t="str">
        <f>IF(P649&lt;&gt;"",VLOOKUP(P649,LISTAS!$F$6:$G$1106,2,0),"")</f>
        <v/>
      </c>
      <c r="R649" s="72" t="str">
        <f t="shared" si="170"/>
        <v/>
      </c>
      <c r="S649" s="18" t="str">
        <f t="shared" si="171"/>
        <v/>
      </c>
      <c r="T649" s="18" t="str">
        <f t="shared" si="172"/>
        <v/>
      </c>
    </row>
    <row r="650" spans="2:20" ht="18.75" customHeight="1" x14ac:dyDescent="0.25">
      <c r="B650" s="54"/>
      <c r="C650" s="16" t="str">
        <f>IF(B650="","",VLOOKUP(B650,LISTAS!$F$6:$G$1106,2,0))</f>
        <v/>
      </c>
      <c r="D650" s="74"/>
      <c r="F650" s="11" t="str">
        <f t="shared" si="162"/>
        <v/>
      </c>
      <c r="G650" s="61" t="str">
        <f>IF(F650=LISTAS!$D$15,"",F650)</f>
        <v/>
      </c>
      <c r="H650" s="49" t="str">
        <f t="shared" si="163"/>
        <v/>
      </c>
      <c r="I650" s="49" t="str">
        <f t="shared" si="164"/>
        <v/>
      </c>
      <c r="J650" s="11" t="str">
        <f t="shared" si="161"/>
        <v/>
      </c>
      <c r="K650" s="11" t="str">
        <f t="shared" si="165"/>
        <v/>
      </c>
      <c r="L650" s="66" t="str">
        <f t="shared" si="166"/>
        <v/>
      </c>
      <c r="M650" s="50">
        <f t="shared" si="167"/>
        <v>27</v>
      </c>
      <c r="N650" s="50"/>
      <c r="O650" s="17" t="str">
        <f t="shared" si="168"/>
        <v/>
      </c>
      <c r="P650" s="18" t="str">
        <f t="shared" si="169"/>
        <v/>
      </c>
      <c r="Q650" s="17" t="str">
        <f>IF(P650&lt;&gt;"",VLOOKUP(P650,LISTAS!$F$6:$G$1106,2,0),"")</f>
        <v/>
      </c>
      <c r="R650" s="72" t="str">
        <f t="shared" si="170"/>
        <v/>
      </c>
      <c r="S650" s="18" t="str">
        <f t="shared" si="171"/>
        <v/>
      </c>
      <c r="T650" s="18" t="str">
        <f t="shared" si="172"/>
        <v/>
      </c>
    </row>
    <row r="651" spans="2:20" ht="18.75" customHeight="1" x14ac:dyDescent="0.25">
      <c r="B651" s="54"/>
      <c r="C651" s="16" t="str">
        <f>IF(B651="","",VLOOKUP(B651,LISTAS!$F$6:$G$1106,2,0))</f>
        <v/>
      </c>
      <c r="D651" s="74"/>
      <c r="F651" s="11" t="str">
        <f t="shared" si="162"/>
        <v/>
      </c>
      <c r="G651" s="61" t="str">
        <f>IF(F651=LISTAS!$D$15,"",F651)</f>
        <v/>
      </c>
      <c r="H651" s="49" t="str">
        <f t="shared" si="163"/>
        <v/>
      </c>
      <c r="I651" s="49" t="str">
        <f t="shared" si="164"/>
        <v/>
      </c>
      <c r="J651" s="11" t="str">
        <f t="shared" si="161"/>
        <v/>
      </c>
      <c r="K651" s="11" t="str">
        <f t="shared" si="165"/>
        <v/>
      </c>
      <c r="L651" s="66" t="str">
        <f t="shared" si="166"/>
        <v/>
      </c>
      <c r="M651" s="50">
        <f t="shared" si="167"/>
        <v>28</v>
      </c>
      <c r="N651" s="50"/>
      <c r="O651" s="17" t="str">
        <f t="shared" si="168"/>
        <v/>
      </c>
      <c r="P651" s="18" t="str">
        <f t="shared" si="169"/>
        <v/>
      </c>
      <c r="Q651" s="17" t="str">
        <f>IF(P651&lt;&gt;"",VLOOKUP(P651,LISTAS!$F$6:$G$1106,2,0),"")</f>
        <v/>
      </c>
      <c r="R651" s="72" t="str">
        <f t="shared" si="170"/>
        <v/>
      </c>
      <c r="S651" s="18" t="str">
        <f t="shared" si="171"/>
        <v/>
      </c>
      <c r="T651" s="18" t="str">
        <f t="shared" si="172"/>
        <v/>
      </c>
    </row>
    <row r="652" spans="2:20" ht="18.75" customHeight="1" x14ac:dyDescent="0.25">
      <c r="B652" s="54"/>
      <c r="C652" s="16" t="str">
        <f>IF(B652="","",VLOOKUP(B652,LISTAS!$F$6:$G$1106,2,0))</f>
        <v/>
      </c>
      <c r="D652" s="74"/>
      <c r="E652" s="4"/>
      <c r="F652" s="11" t="str">
        <f t="shared" si="162"/>
        <v/>
      </c>
      <c r="G652" s="61" t="str">
        <f>IF(F652=LISTAS!$D$15,"",F652)</f>
        <v/>
      </c>
      <c r="H652" s="49" t="str">
        <f t="shared" si="163"/>
        <v/>
      </c>
      <c r="I652" s="49" t="str">
        <f t="shared" si="164"/>
        <v/>
      </c>
      <c r="J652" s="11" t="str">
        <f t="shared" si="161"/>
        <v/>
      </c>
      <c r="K652" s="11" t="str">
        <f t="shared" si="165"/>
        <v/>
      </c>
      <c r="L652" s="66" t="str">
        <f t="shared" si="166"/>
        <v/>
      </c>
      <c r="M652" s="50">
        <f t="shared" si="167"/>
        <v>29</v>
      </c>
      <c r="N652" s="50"/>
      <c r="O652" s="17" t="str">
        <f t="shared" si="168"/>
        <v/>
      </c>
      <c r="P652" s="18" t="str">
        <f t="shared" si="169"/>
        <v/>
      </c>
      <c r="Q652" s="17" t="str">
        <f>IF(P652&lt;&gt;"",VLOOKUP(P652,LISTAS!$F$6:$G$1106,2,0),"")</f>
        <v/>
      </c>
      <c r="R652" s="72" t="str">
        <f t="shared" si="170"/>
        <v/>
      </c>
      <c r="S652" s="18" t="str">
        <f t="shared" si="171"/>
        <v/>
      </c>
      <c r="T652" s="18" t="str">
        <f t="shared" si="172"/>
        <v/>
      </c>
    </row>
    <row r="653" spans="2:20" ht="18.75" customHeight="1" x14ac:dyDescent="0.25">
      <c r="B653" s="54"/>
      <c r="C653" s="16" t="str">
        <f>IF(B653="","",VLOOKUP(B653,LISTAS!$F$6:$G$1106,2,0))</f>
        <v/>
      </c>
      <c r="D653" s="74"/>
      <c r="E653" s="4"/>
      <c r="F653" s="11" t="str">
        <f t="shared" si="162"/>
        <v/>
      </c>
      <c r="G653" s="61" t="str">
        <f>IF(F653=LISTAS!$D$15,"",F653)</f>
        <v/>
      </c>
      <c r="H653" s="49" t="str">
        <f t="shared" si="163"/>
        <v/>
      </c>
      <c r="I653" s="49" t="str">
        <f t="shared" si="164"/>
        <v/>
      </c>
      <c r="J653" s="11" t="str">
        <f t="shared" si="161"/>
        <v/>
      </c>
      <c r="K653" s="11" t="str">
        <f t="shared" si="165"/>
        <v/>
      </c>
      <c r="L653" s="66" t="str">
        <f t="shared" si="166"/>
        <v/>
      </c>
      <c r="M653" s="50">
        <f t="shared" si="167"/>
        <v>30</v>
      </c>
      <c r="N653" s="50"/>
      <c r="O653" s="17" t="str">
        <f t="shared" si="168"/>
        <v/>
      </c>
      <c r="P653" s="18" t="str">
        <f t="shared" si="169"/>
        <v/>
      </c>
      <c r="Q653" s="17" t="str">
        <f>IF(P653&lt;&gt;"",VLOOKUP(P653,LISTAS!$F$6:$G$1106,2,0),"")</f>
        <v/>
      </c>
      <c r="R653" s="72" t="str">
        <f t="shared" si="170"/>
        <v/>
      </c>
      <c r="S653" s="18" t="str">
        <f t="shared" si="171"/>
        <v/>
      </c>
      <c r="T653" s="18" t="str">
        <f t="shared" si="172"/>
        <v/>
      </c>
    </row>
    <row r="654" spans="2:20" ht="18.75" customHeight="1" x14ac:dyDescent="0.25">
      <c r="B654" s="54"/>
      <c r="C654" s="16" t="str">
        <f>IF(B654="","",VLOOKUP(B654,LISTAS!$F$6:$G$1106,2,0))</f>
        <v/>
      </c>
      <c r="D654" s="74"/>
      <c r="E654" s="4"/>
      <c r="F654" s="11" t="str">
        <f t="shared" si="162"/>
        <v/>
      </c>
      <c r="G654" s="61" t="str">
        <f>IF(F654=LISTAS!$D$15,"",F654)</f>
        <v/>
      </c>
      <c r="H654" s="49" t="str">
        <f t="shared" si="163"/>
        <v/>
      </c>
      <c r="I654" s="49" t="str">
        <f t="shared" si="164"/>
        <v/>
      </c>
      <c r="J654" s="11" t="str">
        <f t="shared" si="161"/>
        <v/>
      </c>
      <c r="K654" s="11" t="str">
        <f t="shared" si="165"/>
        <v/>
      </c>
      <c r="L654" s="66" t="str">
        <f t="shared" si="166"/>
        <v/>
      </c>
      <c r="M654" s="50">
        <f t="shared" si="167"/>
        <v>31</v>
      </c>
      <c r="N654" s="50"/>
      <c r="O654" s="17" t="str">
        <f t="shared" si="168"/>
        <v/>
      </c>
      <c r="P654" s="18" t="str">
        <f t="shared" si="169"/>
        <v/>
      </c>
      <c r="Q654" s="17" t="str">
        <f>IF(P654&lt;&gt;"",VLOOKUP(P654,LISTAS!$F$6:$G$1106,2,0),"")</f>
        <v/>
      </c>
      <c r="R654" s="72" t="str">
        <f t="shared" si="170"/>
        <v/>
      </c>
      <c r="S654" s="18" t="str">
        <f t="shared" si="171"/>
        <v/>
      </c>
      <c r="T654" s="18" t="str">
        <f t="shared" si="172"/>
        <v/>
      </c>
    </row>
    <row r="655" spans="2:20" ht="18.75" customHeight="1" x14ac:dyDescent="0.25">
      <c r="B655" s="54"/>
      <c r="C655" s="16" t="str">
        <f>IF(B655="","",VLOOKUP(B655,LISTAS!$F$6:$G$1106,2,0))</f>
        <v/>
      </c>
      <c r="D655" s="74"/>
      <c r="E655" s="4"/>
      <c r="F655" s="11" t="str">
        <f t="shared" si="162"/>
        <v/>
      </c>
      <c r="G655" s="61" t="str">
        <f>IF(F655=LISTAS!$D$15,"",F655)</f>
        <v/>
      </c>
      <c r="H655" s="49" t="str">
        <f t="shared" si="163"/>
        <v/>
      </c>
      <c r="I655" s="49" t="str">
        <f t="shared" si="164"/>
        <v/>
      </c>
      <c r="J655" s="11" t="str">
        <f t="shared" si="161"/>
        <v/>
      </c>
      <c r="K655" s="11" t="str">
        <f t="shared" si="165"/>
        <v/>
      </c>
      <c r="L655" s="66" t="str">
        <f t="shared" si="166"/>
        <v/>
      </c>
      <c r="M655" s="50">
        <f t="shared" si="167"/>
        <v>32</v>
      </c>
      <c r="N655" s="50"/>
      <c r="O655" s="17" t="str">
        <f t="shared" si="168"/>
        <v/>
      </c>
      <c r="P655" s="18" t="str">
        <f t="shared" si="169"/>
        <v/>
      </c>
      <c r="Q655" s="17" t="str">
        <f>IF(P655&lt;&gt;"",VLOOKUP(P655,LISTAS!$F$6:$G$1106,2,0),"")</f>
        <v/>
      </c>
      <c r="R655" s="72" t="str">
        <f t="shared" si="170"/>
        <v/>
      </c>
      <c r="S655" s="18" t="str">
        <f t="shared" si="171"/>
        <v/>
      </c>
      <c r="T655" s="18" t="str">
        <f t="shared" si="172"/>
        <v/>
      </c>
    </row>
    <row r="656" spans="2:20" ht="18.75" customHeight="1" x14ac:dyDescent="0.25">
      <c r="B656" s="54"/>
      <c r="C656" s="16" t="str">
        <f>IF(B656="","",VLOOKUP(B656,LISTAS!$F$6:$G$1106,2,0))</f>
        <v/>
      </c>
      <c r="D656" s="74"/>
      <c r="E656" s="4"/>
      <c r="F656" s="11" t="str">
        <f t="shared" si="162"/>
        <v/>
      </c>
      <c r="G656" s="61" t="str">
        <f>IF(F656=LISTAS!$D$15,"",F656)</f>
        <v/>
      </c>
      <c r="H656" s="49" t="str">
        <f t="shared" si="163"/>
        <v/>
      </c>
      <c r="I656" s="49" t="str">
        <f t="shared" si="164"/>
        <v/>
      </c>
      <c r="J656" s="11" t="str">
        <f t="shared" si="161"/>
        <v/>
      </c>
      <c r="K656" s="11" t="str">
        <f t="shared" si="165"/>
        <v/>
      </c>
      <c r="L656" s="66" t="str">
        <f t="shared" si="166"/>
        <v/>
      </c>
      <c r="M656" s="50">
        <f t="shared" si="167"/>
        <v>33</v>
      </c>
      <c r="N656" s="50"/>
      <c r="O656" s="17" t="str">
        <f t="shared" si="168"/>
        <v/>
      </c>
      <c r="P656" s="18" t="str">
        <f t="shared" si="169"/>
        <v/>
      </c>
      <c r="Q656" s="17" t="str">
        <f>IF(P656&lt;&gt;"",VLOOKUP(P656,LISTAS!$F$6:$G$1106,2,0),"")</f>
        <v/>
      </c>
      <c r="R656" s="72" t="str">
        <f t="shared" si="170"/>
        <v/>
      </c>
      <c r="S656" s="18" t="str">
        <f t="shared" si="171"/>
        <v/>
      </c>
      <c r="T656" s="18" t="str">
        <f t="shared" si="172"/>
        <v/>
      </c>
    </row>
    <row r="657" spans="2:20" ht="18.75" customHeight="1" x14ac:dyDescent="0.25">
      <c r="B657" s="54"/>
      <c r="C657" s="16" t="str">
        <f>IF(B657="","",VLOOKUP(B657,LISTAS!$F$6:$G$1106,2,0))</f>
        <v/>
      </c>
      <c r="D657" s="74"/>
      <c r="E657" s="4"/>
      <c r="F657" s="11" t="str">
        <f t="shared" si="162"/>
        <v/>
      </c>
      <c r="G657" s="61" t="str">
        <f>IF(F657=LISTAS!$D$15,"",F657)</f>
        <v/>
      </c>
      <c r="H657" s="49" t="str">
        <f t="shared" si="163"/>
        <v/>
      </c>
      <c r="I657" s="49" t="str">
        <f t="shared" si="164"/>
        <v/>
      </c>
      <c r="J657" s="11" t="str">
        <f t="shared" si="161"/>
        <v/>
      </c>
      <c r="K657" s="11" t="str">
        <f t="shared" si="165"/>
        <v/>
      </c>
      <c r="L657" s="66" t="str">
        <f t="shared" si="166"/>
        <v/>
      </c>
      <c r="M657" s="50">
        <f t="shared" si="167"/>
        <v>34</v>
      </c>
      <c r="N657" s="50"/>
      <c r="O657" s="17" t="str">
        <f t="shared" si="168"/>
        <v/>
      </c>
      <c r="P657" s="18" t="str">
        <f t="shared" si="169"/>
        <v/>
      </c>
      <c r="Q657" s="17" t="str">
        <f>IF(P657&lt;&gt;"",VLOOKUP(P657,LISTAS!$F$6:$G$1106,2,0),"")</f>
        <v/>
      </c>
      <c r="R657" s="72" t="str">
        <f t="shared" si="170"/>
        <v/>
      </c>
      <c r="S657" s="18" t="str">
        <f t="shared" si="171"/>
        <v/>
      </c>
      <c r="T657" s="18" t="str">
        <f t="shared" si="172"/>
        <v/>
      </c>
    </row>
    <row r="658" spans="2:20" ht="18.75" customHeight="1" x14ac:dyDescent="0.25">
      <c r="B658" s="54"/>
      <c r="C658" s="16" t="str">
        <f>IF(B658="","",VLOOKUP(B658,LISTAS!$F$6:$G$1106,2,0))</f>
        <v/>
      </c>
      <c r="D658" s="74"/>
      <c r="E658" s="4"/>
      <c r="F658" s="11" t="str">
        <f t="shared" si="162"/>
        <v/>
      </c>
      <c r="G658" s="61" t="str">
        <f>IF(F658=LISTAS!$D$15,"",F658)</f>
        <v/>
      </c>
      <c r="H658" s="49" t="str">
        <f t="shared" si="163"/>
        <v/>
      </c>
      <c r="I658" s="49" t="str">
        <f t="shared" si="164"/>
        <v/>
      </c>
      <c r="J658" s="11" t="str">
        <f t="shared" si="161"/>
        <v/>
      </c>
      <c r="K658" s="11" t="str">
        <f t="shared" si="165"/>
        <v/>
      </c>
      <c r="L658" s="66" t="str">
        <f t="shared" si="166"/>
        <v/>
      </c>
      <c r="M658" s="50">
        <f t="shared" si="167"/>
        <v>35</v>
      </c>
      <c r="N658" s="50"/>
      <c r="O658" s="17" t="str">
        <f t="shared" si="168"/>
        <v/>
      </c>
      <c r="P658" s="18" t="str">
        <f t="shared" si="169"/>
        <v/>
      </c>
      <c r="Q658" s="17" t="str">
        <f>IF(P658&lt;&gt;"",VLOOKUP(P658,LISTAS!$F$6:$G$1106,2,0),"")</f>
        <v/>
      </c>
      <c r="R658" s="72" t="str">
        <f t="shared" si="170"/>
        <v/>
      </c>
      <c r="S658" s="18" t="str">
        <f t="shared" si="171"/>
        <v/>
      </c>
      <c r="T658" s="18" t="str">
        <f t="shared" si="172"/>
        <v/>
      </c>
    </row>
    <row r="659" spans="2:20" ht="18.75" customHeight="1" x14ac:dyDescent="0.25">
      <c r="B659" s="54"/>
      <c r="C659" s="16" t="str">
        <f>IF(B659="","",VLOOKUP(B659,LISTAS!$F$6:$G$1106,2,0))</f>
        <v/>
      </c>
      <c r="D659" s="74"/>
      <c r="E659" s="4"/>
      <c r="F659" s="11" t="str">
        <f t="shared" si="162"/>
        <v/>
      </c>
      <c r="G659" s="61" t="str">
        <f>IF(F659=LISTAS!$D$15,"",F659)</f>
        <v/>
      </c>
      <c r="H659" s="49" t="str">
        <f t="shared" si="163"/>
        <v/>
      </c>
      <c r="I659" s="49" t="str">
        <f t="shared" si="164"/>
        <v/>
      </c>
      <c r="J659" s="11" t="str">
        <f t="shared" si="161"/>
        <v/>
      </c>
      <c r="K659" s="11" t="str">
        <f t="shared" si="165"/>
        <v/>
      </c>
      <c r="L659" s="66" t="str">
        <f t="shared" si="166"/>
        <v/>
      </c>
      <c r="M659" s="50">
        <f t="shared" si="167"/>
        <v>36</v>
      </c>
      <c r="N659" s="50"/>
      <c r="O659" s="17" t="str">
        <f t="shared" si="168"/>
        <v/>
      </c>
      <c r="P659" s="18" t="str">
        <f t="shared" si="169"/>
        <v/>
      </c>
      <c r="Q659" s="17" t="str">
        <f>IF(P659&lt;&gt;"",VLOOKUP(P659,LISTAS!$F$6:$G$1106,2,0),"")</f>
        <v/>
      </c>
      <c r="R659" s="72" t="str">
        <f t="shared" si="170"/>
        <v/>
      </c>
      <c r="S659" s="18" t="str">
        <f t="shared" si="171"/>
        <v/>
      </c>
      <c r="T659" s="18" t="str">
        <f t="shared" si="172"/>
        <v/>
      </c>
    </row>
    <row r="660" spans="2:20" ht="18.75" customHeight="1" x14ac:dyDescent="0.25">
      <c r="B660" s="54"/>
      <c r="C660" s="16" t="str">
        <f>IF(B660="","",VLOOKUP(B660,LISTAS!$F$6:$G$1106,2,0))</f>
        <v/>
      </c>
      <c r="D660" s="74"/>
      <c r="E660" s="4"/>
      <c r="F660" s="11" t="str">
        <f t="shared" si="162"/>
        <v/>
      </c>
      <c r="G660" s="61" t="str">
        <f>IF(F660=LISTAS!$D$15,"",F660)</f>
        <v/>
      </c>
      <c r="H660" s="49" t="str">
        <f t="shared" si="163"/>
        <v/>
      </c>
      <c r="I660" s="49" t="str">
        <f t="shared" si="164"/>
        <v/>
      </c>
      <c r="J660" s="11" t="str">
        <f t="shared" si="161"/>
        <v/>
      </c>
      <c r="K660" s="11" t="str">
        <f t="shared" si="165"/>
        <v/>
      </c>
      <c r="L660" s="66" t="str">
        <f t="shared" si="166"/>
        <v/>
      </c>
      <c r="M660" s="50">
        <f t="shared" si="167"/>
        <v>37</v>
      </c>
      <c r="N660" s="50"/>
      <c r="O660" s="17" t="str">
        <f t="shared" si="168"/>
        <v/>
      </c>
      <c r="P660" s="18" t="str">
        <f t="shared" si="169"/>
        <v/>
      </c>
      <c r="Q660" s="17" t="str">
        <f>IF(P660&lt;&gt;"",VLOOKUP(P660,LISTAS!$F$6:$G$1106,2,0),"")</f>
        <v/>
      </c>
      <c r="R660" s="72" t="str">
        <f t="shared" si="170"/>
        <v/>
      </c>
      <c r="S660" s="18" t="str">
        <f t="shared" si="171"/>
        <v/>
      </c>
      <c r="T660" s="18" t="str">
        <f t="shared" si="172"/>
        <v/>
      </c>
    </row>
    <row r="661" spans="2:20" ht="18.75" customHeight="1" x14ac:dyDescent="0.25">
      <c r="B661" s="54"/>
      <c r="C661" s="16" t="str">
        <f>IF(B661="","",VLOOKUP(B661,LISTAS!$F$6:$G$1106,2,0))</f>
        <v/>
      </c>
      <c r="D661" s="74"/>
      <c r="E661" s="4"/>
      <c r="F661" s="11" t="str">
        <f t="shared" si="162"/>
        <v/>
      </c>
      <c r="G661" s="61" t="str">
        <f>IF(F661=LISTAS!$D$15,"",F661)</f>
        <v/>
      </c>
      <c r="H661" s="49" t="str">
        <f t="shared" si="163"/>
        <v/>
      </c>
      <c r="I661" s="49" t="str">
        <f t="shared" si="164"/>
        <v/>
      </c>
      <c r="J661" s="11" t="str">
        <f t="shared" si="161"/>
        <v/>
      </c>
      <c r="K661" s="11" t="str">
        <f t="shared" si="165"/>
        <v/>
      </c>
      <c r="L661" s="66" t="str">
        <f t="shared" si="166"/>
        <v/>
      </c>
      <c r="M661" s="50">
        <f t="shared" si="167"/>
        <v>38</v>
      </c>
      <c r="N661" s="50"/>
      <c r="O661" s="17" t="str">
        <f t="shared" si="168"/>
        <v/>
      </c>
      <c r="P661" s="18" t="str">
        <f t="shared" si="169"/>
        <v/>
      </c>
      <c r="Q661" s="17" t="str">
        <f>IF(P661&lt;&gt;"",VLOOKUP(P661,LISTAS!$F$6:$G$1106,2,0),"")</f>
        <v/>
      </c>
      <c r="R661" s="72" t="str">
        <f t="shared" si="170"/>
        <v/>
      </c>
      <c r="S661" s="18" t="str">
        <f t="shared" si="171"/>
        <v/>
      </c>
      <c r="T661" s="18" t="str">
        <f t="shared" si="172"/>
        <v/>
      </c>
    </row>
    <row r="662" spans="2:20" ht="18.75" customHeight="1" x14ac:dyDescent="0.25">
      <c r="B662" s="54"/>
      <c r="C662" s="16" t="str">
        <f>IF(B662="","",VLOOKUP(B662,LISTAS!$F$6:$G$1106,2,0))</f>
        <v/>
      </c>
      <c r="D662" s="74"/>
      <c r="E662" s="4"/>
      <c r="F662" s="11" t="str">
        <f t="shared" si="162"/>
        <v/>
      </c>
      <c r="G662" s="61" t="str">
        <f>IF(F662=LISTAS!$D$15,"",F662)</f>
        <v/>
      </c>
      <c r="H662" s="49" t="str">
        <f t="shared" si="163"/>
        <v/>
      </c>
      <c r="I662" s="49" t="str">
        <f t="shared" si="164"/>
        <v/>
      </c>
      <c r="J662" s="11" t="str">
        <f t="shared" si="161"/>
        <v/>
      </c>
      <c r="K662" s="11" t="str">
        <f t="shared" si="165"/>
        <v/>
      </c>
      <c r="L662" s="66" t="str">
        <f t="shared" si="166"/>
        <v/>
      </c>
      <c r="M662" s="50">
        <f t="shared" si="167"/>
        <v>39</v>
      </c>
      <c r="N662" s="50"/>
      <c r="O662" s="17" t="str">
        <f t="shared" si="168"/>
        <v/>
      </c>
      <c r="P662" s="18" t="str">
        <f t="shared" si="169"/>
        <v/>
      </c>
      <c r="Q662" s="17" t="str">
        <f>IF(P662&lt;&gt;"",VLOOKUP(P662,LISTAS!$F$6:$G$1106,2,0),"")</f>
        <v/>
      </c>
      <c r="R662" s="72" t="str">
        <f t="shared" si="170"/>
        <v/>
      </c>
      <c r="S662" s="18" t="str">
        <f t="shared" si="171"/>
        <v/>
      </c>
      <c r="T662" s="18" t="str">
        <f t="shared" si="172"/>
        <v/>
      </c>
    </row>
    <row r="663" spans="2:20" ht="18.75" customHeight="1" x14ac:dyDescent="0.25">
      <c r="B663" s="54"/>
      <c r="C663" s="16" t="str">
        <f>IF(B663="","",VLOOKUP(B663,LISTAS!$F$6:$G$1106,2,0))</f>
        <v/>
      </c>
      <c r="D663" s="74"/>
      <c r="E663" s="4"/>
      <c r="F663" s="11" t="str">
        <f t="shared" si="162"/>
        <v/>
      </c>
      <c r="G663" s="61" t="str">
        <f>IF(F663=LISTAS!$D$15,"",F663)</f>
        <v/>
      </c>
      <c r="H663" s="49" t="str">
        <f t="shared" si="163"/>
        <v/>
      </c>
      <c r="I663" s="49" t="str">
        <f t="shared" si="164"/>
        <v/>
      </c>
      <c r="J663" s="11" t="str">
        <f t="shared" si="161"/>
        <v/>
      </c>
      <c r="K663" s="11" t="str">
        <f t="shared" si="165"/>
        <v/>
      </c>
      <c r="L663" s="66" t="str">
        <f t="shared" si="166"/>
        <v/>
      </c>
      <c r="M663" s="50">
        <f t="shared" si="167"/>
        <v>40</v>
      </c>
      <c r="N663" s="50"/>
      <c r="O663" s="17" t="str">
        <f t="shared" si="168"/>
        <v/>
      </c>
      <c r="P663" s="18" t="str">
        <f t="shared" si="169"/>
        <v/>
      </c>
      <c r="Q663" s="17" t="str">
        <f>IF(P663&lt;&gt;"",VLOOKUP(P663,LISTAS!$F$6:$G$1106,2,0),"")</f>
        <v/>
      </c>
      <c r="R663" s="72" t="str">
        <f t="shared" si="170"/>
        <v/>
      </c>
      <c r="S663" s="18" t="str">
        <f t="shared" si="171"/>
        <v/>
      </c>
      <c r="T663" s="18" t="str">
        <f t="shared" si="172"/>
        <v/>
      </c>
    </row>
    <row r="664" spans="2:20" ht="18.75" customHeight="1" x14ac:dyDescent="0.25">
      <c r="B664" s="54"/>
      <c r="C664" s="16" t="str">
        <f>IF(B664="","",VLOOKUP(B664,LISTAS!$F$6:$G$1106,2,0))</f>
        <v/>
      </c>
      <c r="D664" s="74"/>
      <c r="E664" s="4"/>
      <c r="F664" s="11" t="str">
        <f t="shared" si="162"/>
        <v/>
      </c>
      <c r="G664" s="61" t="str">
        <f>IF(F664=LISTAS!$D$15,"",F664)</f>
        <v/>
      </c>
      <c r="H664" s="49" t="str">
        <f t="shared" si="163"/>
        <v/>
      </c>
      <c r="I664" s="49" t="str">
        <f t="shared" si="164"/>
        <v/>
      </c>
      <c r="J664" s="11" t="str">
        <f t="shared" si="161"/>
        <v/>
      </c>
      <c r="K664" s="11" t="str">
        <f t="shared" si="165"/>
        <v/>
      </c>
      <c r="L664" s="66" t="str">
        <f t="shared" si="166"/>
        <v/>
      </c>
      <c r="M664" s="50">
        <f t="shared" si="167"/>
        <v>41</v>
      </c>
      <c r="O664" s="17" t="str">
        <f t="shared" si="168"/>
        <v/>
      </c>
      <c r="P664" s="18" t="str">
        <f t="shared" si="169"/>
        <v/>
      </c>
      <c r="Q664" s="17" t="str">
        <f>IF(P664&lt;&gt;"",VLOOKUP(P664,LISTAS!$F$6:$G$1106,2,0),"")</f>
        <v/>
      </c>
      <c r="R664" s="72" t="str">
        <f t="shared" si="170"/>
        <v/>
      </c>
      <c r="S664" s="18" t="str">
        <f t="shared" si="171"/>
        <v/>
      </c>
      <c r="T664" s="18" t="str">
        <f t="shared" si="172"/>
        <v/>
      </c>
    </row>
    <row r="665" spans="2:20" ht="18.75" customHeight="1" x14ac:dyDescent="0.25">
      <c r="B665" s="54"/>
      <c r="C665" s="16" t="str">
        <f>IF(B665="","",VLOOKUP(B665,LISTAS!$F$6:$G$1106,2,0))</f>
        <v/>
      </c>
      <c r="D665" s="74"/>
      <c r="E665" s="4"/>
      <c r="F665" s="11" t="str">
        <f t="shared" si="162"/>
        <v/>
      </c>
      <c r="G665" s="61" t="str">
        <f>IF(F665=LISTAS!$D$15,"",F665)</f>
        <v/>
      </c>
      <c r="H665" s="49" t="str">
        <f t="shared" si="163"/>
        <v/>
      </c>
      <c r="I665" s="49" t="str">
        <f t="shared" si="164"/>
        <v/>
      </c>
      <c r="J665" s="11" t="str">
        <f t="shared" si="161"/>
        <v/>
      </c>
      <c r="K665" s="11" t="str">
        <f t="shared" si="165"/>
        <v/>
      </c>
      <c r="L665" s="66" t="str">
        <f t="shared" si="166"/>
        <v/>
      </c>
      <c r="M665" s="50">
        <f t="shared" si="167"/>
        <v>42</v>
      </c>
      <c r="O665" s="17" t="str">
        <f t="shared" si="168"/>
        <v/>
      </c>
      <c r="P665" s="18" t="str">
        <f t="shared" si="169"/>
        <v/>
      </c>
      <c r="Q665" s="17" t="str">
        <f>IF(P665&lt;&gt;"",VLOOKUP(P665,LISTAS!$F$6:$G$1106,2,0),"")</f>
        <v/>
      </c>
      <c r="R665" s="72" t="str">
        <f t="shared" si="170"/>
        <v/>
      </c>
      <c r="S665" s="18" t="str">
        <f t="shared" si="171"/>
        <v/>
      </c>
      <c r="T665" s="18" t="str">
        <f t="shared" si="172"/>
        <v/>
      </c>
    </row>
    <row r="666" spans="2:20" ht="18.75" customHeight="1" x14ac:dyDescent="0.25">
      <c r="B666" s="54"/>
      <c r="C666" s="16" t="str">
        <f>IF(B666="","",VLOOKUP(B666,LISTAS!$F$6:$G$1106,2,0))</f>
        <v/>
      </c>
      <c r="D666" s="74"/>
      <c r="E666" s="4"/>
      <c r="F666" s="11" t="str">
        <f t="shared" si="162"/>
        <v/>
      </c>
      <c r="G666" s="61" t="str">
        <f>IF(F666=LISTAS!$D$15,"",F666)</f>
        <v/>
      </c>
      <c r="H666" s="49" t="str">
        <f t="shared" si="163"/>
        <v/>
      </c>
      <c r="I666" s="49" t="str">
        <f t="shared" si="164"/>
        <v/>
      </c>
      <c r="J666" s="11" t="str">
        <f t="shared" si="161"/>
        <v/>
      </c>
      <c r="K666" s="11" t="str">
        <f t="shared" si="165"/>
        <v/>
      </c>
      <c r="L666" s="66" t="str">
        <f t="shared" si="166"/>
        <v/>
      </c>
      <c r="M666" s="50">
        <f t="shared" si="167"/>
        <v>43</v>
      </c>
      <c r="O666" s="17" t="str">
        <f t="shared" si="168"/>
        <v/>
      </c>
      <c r="P666" s="18" t="str">
        <f t="shared" si="169"/>
        <v/>
      </c>
      <c r="Q666" s="17" t="str">
        <f>IF(P666&lt;&gt;"",VLOOKUP(P666,LISTAS!$F$6:$G$1106,2,0),"")</f>
        <v/>
      </c>
      <c r="R666" s="72" t="str">
        <f t="shared" si="170"/>
        <v/>
      </c>
      <c r="S666" s="18" t="str">
        <f t="shared" si="171"/>
        <v/>
      </c>
      <c r="T666" s="18" t="str">
        <f t="shared" si="172"/>
        <v/>
      </c>
    </row>
    <row r="667" spans="2:20" ht="18.75" customHeight="1" x14ac:dyDescent="0.25">
      <c r="B667" s="54"/>
      <c r="C667" s="16" t="str">
        <f>IF(B667="","",VLOOKUP(B667,LISTAS!$F$6:$G$1106,2,0))</f>
        <v/>
      </c>
      <c r="D667" s="74"/>
      <c r="E667" s="4"/>
      <c r="F667" s="11" t="str">
        <f t="shared" si="162"/>
        <v/>
      </c>
      <c r="G667" s="61" t="str">
        <f>IF(F667=LISTAS!$D$15,"",F667)</f>
        <v/>
      </c>
      <c r="H667" s="49" t="str">
        <f t="shared" si="163"/>
        <v/>
      </c>
      <c r="I667" s="49" t="str">
        <f t="shared" si="164"/>
        <v/>
      </c>
      <c r="J667" s="11" t="str">
        <f t="shared" si="161"/>
        <v/>
      </c>
      <c r="K667" s="11" t="str">
        <f t="shared" si="165"/>
        <v/>
      </c>
      <c r="L667" s="66" t="str">
        <f t="shared" si="166"/>
        <v/>
      </c>
      <c r="M667" s="50">
        <f t="shared" si="167"/>
        <v>44</v>
      </c>
      <c r="O667" s="17" t="str">
        <f t="shared" si="168"/>
        <v/>
      </c>
      <c r="P667" s="18" t="str">
        <f t="shared" si="169"/>
        <v/>
      </c>
      <c r="Q667" s="17" t="str">
        <f>IF(P667&lt;&gt;"",VLOOKUP(P667,LISTAS!$F$6:$G$1106,2,0),"")</f>
        <v/>
      </c>
      <c r="R667" s="72" t="str">
        <f t="shared" si="170"/>
        <v/>
      </c>
      <c r="S667" s="18" t="str">
        <f t="shared" si="171"/>
        <v/>
      </c>
      <c r="T667" s="18" t="str">
        <f t="shared" si="172"/>
        <v/>
      </c>
    </row>
    <row r="668" spans="2:20" ht="18.75" customHeight="1" x14ac:dyDescent="0.25">
      <c r="B668" s="54"/>
      <c r="C668" s="16" t="str">
        <f>IF(B668="","",VLOOKUP(B668,LISTAS!$F$6:$G$1106,2,0))</f>
        <v/>
      </c>
      <c r="D668" s="74"/>
      <c r="E668" s="4"/>
      <c r="F668" s="11" t="str">
        <f t="shared" si="162"/>
        <v/>
      </c>
      <c r="G668" s="61" t="str">
        <f>IF(F668=LISTAS!$D$15,"",F668)</f>
        <v/>
      </c>
      <c r="H668" s="49" t="str">
        <f t="shared" si="163"/>
        <v/>
      </c>
      <c r="I668" s="49" t="str">
        <f t="shared" si="164"/>
        <v/>
      </c>
      <c r="J668" s="11" t="str">
        <f t="shared" si="161"/>
        <v/>
      </c>
      <c r="K668" s="11" t="str">
        <f t="shared" si="165"/>
        <v/>
      </c>
      <c r="L668" s="66" t="str">
        <f t="shared" si="166"/>
        <v/>
      </c>
      <c r="M668" s="50">
        <f t="shared" si="167"/>
        <v>45</v>
      </c>
      <c r="O668" s="17" t="str">
        <f t="shared" si="168"/>
        <v/>
      </c>
      <c r="P668" s="18" t="str">
        <f t="shared" si="169"/>
        <v/>
      </c>
      <c r="Q668" s="17" t="str">
        <f>IF(P668&lt;&gt;"",VLOOKUP(P668,LISTAS!$F$6:$G$1106,2,0),"")</f>
        <v/>
      </c>
      <c r="R668" s="72" t="str">
        <f t="shared" si="170"/>
        <v/>
      </c>
      <c r="S668" s="18" t="str">
        <f t="shared" si="171"/>
        <v/>
      </c>
      <c r="T668" s="18" t="str">
        <f t="shared" si="172"/>
        <v/>
      </c>
    </row>
    <row r="669" spans="2:20" ht="18.75" customHeight="1" x14ac:dyDescent="0.25">
      <c r="B669" s="54"/>
      <c r="C669" s="16" t="str">
        <f>IF(B669="","",VLOOKUP(B669,LISTAS!$F$6:$G$1106,2,0))</f>
        <v/>
      </c>
      <c r="D669" s="74"/>
      <c r="E669" s="4"/>
      <c r="F669" s="11" t="str">
        <f t="shared" si="162"/>
        <v/>
      </c>
      <c r="G669" s="61" t="str">
        <f>IF(F669=LISTAS!$D$15,"",F669)</f>
        <v/>
      </c>
      <c r="H669" s="49" t="str">
        <f t="shared" si="163"/>
        <v/>
      </c>
      <c r="I669" s="49" t="str">
        <f t="shared" si="164"/>
        <v/>
      </c>
      <c r="J669" s="11" t="str">
        <f t="shared" si="161"/>
        <v/>
      </c>
      <c r="K669" s="11" t="str">
        <f t="shared" si="165"/>
        <v/>
      </c>
      <c r="L669" s="66" t="str">
        <f t="shared" si="166"/>
        <v/>
      </c>
      <c r="M669" s="50">
        <f t="shared" si="167"/>
        <v>46</v>
      </c>
      <c r="O669" s="17" t="str">
        <f t="shared" si="168"/>
        <v/>
      </c>
      <c r="P669" s="18" t="str">
        <f t="shared" si="169"/>
        <v/>
      </c>
      <c r="Q669" s="17" t="str">
        <f>IF(P669&lt;&gt;"",VLOOKUP(P669,LISTAS!$F$6:$G$1106,2,0),"")</f>
        <v/>
      </c>
      <c r="R669" s="72" t="str">
        <f t="shared" si="170"/>
        <v/>
      </c>
      <c r="S669" s="18" t="str">
        <f t="shared" si="171"/>
        <v/>
      </c>
      <c r="T669" s="18" t="str">
        <f t="shared" si="172"/>
        <v/>
      </c>
    </row>
    <row r="670" spans="2:20" ht="18.75" customHeight="1" x14ac:dyDescent="0.25">
      <c r="B670" s="54"/>
      <c r="C670" s="16" t="str">
        <f>IF(B670="","",VLOOKUP(B670,LISTAS!$F$6:$G$1106,2,0))</f>
        <v/>
      </c>
      <c r="D670" s="74"/>
      <c r="E670" s="4"/>
      <c r="F670" s="11" t="str">
        <f t="shared" si="162"/>
        <v/>
      </c>
      <c r="G670" s="61" t="str">
        <f>IF(F670=LISTAS!$D$15,"",F670)</f>
        <v/>
      </c>
      <c r="H670" s="49" t="str">
        <f t="shared" si="163"/>
        <v/>
      </c>
      <c r="I670" s="49" t="str">
        <f t="shared" si="164"/>
        <v/>
      </c>
      <c r="J670" s="11" t="str">
        <f t="shared" si="161"/>
        <v/>
      </c>
      <c r="K670" s="11" t="str">
        <f t="shared" si="165"/>
        <v/>
      </c>
      <c r="L670" s="66" t="str">
        <f t="shared" si="166"/>
        <v/>
      </c>
      <c r="M670" s="50">
        <f t="shared" si="167"/>
        <v>47</v>
      </c>
      <c r="O670" s="17" t="str">
        <f t="shared" si="168"/>
        <v/>
      </c>
      <c r="P670" s="18" t="str">
        <f t="shared" si="169"/>
        <v/>
      </c>
      <c r="Q670" s="17" t="str">
        <f>IF(P670&lt;&gt;"",VLOOKUP(P670,LISTAS!$F$6:$G$1106,2,0),"")</f>
        <v/>
      </c>
      <c r="R670" s="72" t="str">
        <f t="shared" si="170"/>
        <v/>
      </c>
      <c r="S670" s="18" t="str">
        <f t="shared" si="171"/>
        <v/>
      </c>
      <c r="T670" s="18" t="str">
        <f t="shared" si="172"/>
        <v/>
      </c>
    </row>
    <row r="671" spans="2:20" ht="18.75" customHeight="1" x14ac:dyDescent="0.25">
      <c r="B671" s="54"/>
      <c r="C671" s="16" t="str">
        <f>IF(B671="","",VLOOKUP(B671,LISTAS!$F$6:$G$1106,2,0))</f>
        <v/>
      </c>
      <c r="D671" s="74"/>
      <c r="E671" s="4"/>
      <c r="F671" s="11" t="str">
        <f t="shared" si="162"/>
        <v/>
      </c>
      <c r="G671" s="61" t="str">
        <f>IF(F671=LISTAS!$D$15,"",F671)</f>
        <v/>
      </c>
      <c r="H671" s="49" t="str">
        <f t="shared" si="163"/>
        <v/>
      </c>
      <c r="I671" s="49" t="str">
        <f t="shared" si="164"/>
        <v/>
      </c>
      <c r="J671" s="11" t="str">
        <f t="shared" si="161"/>
        <v/>
      </c>
      <c r="K671" s="11" t="str">
        <f t="shared" si="165"/>
        <v/>
      </c>
      <c r="L671" s="66" t="str">
        <f t="shared" si="166"/>
        <v/>
      </c>
      <c r="M671" s="50">
        <f t="shared" si="167"/>
        <v>48</v>
      </c>
      <c r="O671" s="17" t="str">
        <f t="shared" si="168"/>
        <v/>
      </c>
      <c r="P671" s="18" t="str">
        <f t="shared" si="169"/>
        <v/>
      </c>
      <c r="Q671" s="17" t="str">
        <f>IF(P671&lt;&gt;"",VLOOKUP(P671,LISTAS!$F$6:$G$1106,2,0),"")</f>
        <v/>
      </c>
      <c r="R671" s="72" t="str">
        <f t="shared" si="170"/>
        <v/>
      </c>
      <c r="S671" s="18" t="str">
        <f t="shared" si="171"/>
        <v/>
      </c>
      <c r="T671" s="18" t="str">
        <f t="shared" si="172"/>
        <v/>
      </c>
    </row>
    <row r="672" spans="2:20" ht="18.75" customHeight="1" x14ac:dyDescent="0.25">
      <c r="B672" s="54"/>
      <c r="C672" s="16" t="str">
        <f>IF(B672="","",VLOOKUP(B672,LISTAS!$F$6:$G$1106,2,0))</f>
        <v/>
      </c>
      <c r="D672" s="74"/>
      <c r="E672" s="4"/>
      <c r="F672" s="11" t="str">
        <f t="shared" si="162"/>
        <v/>
      </c>
      <c r="G672" s="61" t="str">
        <f>IF(F672=LISTAS!$D$15,"",F672)</f>
        <v/>
      </c>
      <c r="H672" s="49" t="str">
        <f t="shared" si="163"/>
        <v/>
      </c>
      <c r="I672" s="49" t="str">
        <f t="shared" si="164"/>
        <v/>
      </c>
      <c r="J672" s="11" t="str">
        <f t="shared" si="161"/>
        <v/>
      </c>
      <c r="K672" s="11" t="str">
        <f t="shared" si="165"/>
        <v/>
      </c>
      <c r="L672" s="66" t="str">
        <f t="shared" si="166"/>
        <v/>
      </c>
      <c r="M672" s="50">
        <f t="shared" si="167"/>
        <v>49</v>
      </c>
      <c r="O672" s="17" t="str">
        <f t="shared" si="168"/>
        <v/>
      </c>
      <c r="P672" s="18" t="str">
        <f t="shared" si="169"/>
        <v/>
      </c>
      <c r="Q672" s="17" t="str">
        <f>IF(P672&lt;&gt;"",VLOOKUP(P672,LISTAS!$F$6:$G$1106,2,0),"")</f>
        <v/>
      </c>
      <c r="R672" s="72" t="str">
        <f t="shared" si="170"/>
        <v/>
      </c>
      <c r="S672" s="18" t="str">
        <f t="shared" si="171"/>
        <v/>
      </c>
      <c r="T672" s="18" t="str">
        <f t="shared" si="172"/>
        <v/>
      </c>
    </row>
    <row r="673" spans="2:20" ht="18.75" customHeight="1" x14ac:dyDescent="0.25">
      <c r="B673" s="54"/>
      <c r="C673" s="16" t="str">
        <f>IF(B673="","",VLOOKUP(B673,LISTAS!$F$6:$G$1106,2,0))</f>
        <v/>
      </c>
      <c r="D673" s="74"/>
      <c r="E673" s="4"/>
      <c r="F673" s="11" t="str">
        <f t="shared" si="162"/>
        <v/>
      </c>
      <c r="G673" s="61" t="str">
        <f>IF(F673=LISTAS!$D$15,"",F673)</f>
        <v/>
      </c>
      <c r="H673" s="49" t="str">
        <f t="shared" si="163"/>
        <v/>
      </c>
      <c r="I673" s="49" t="str">
        <f t="shared" si="164"/>
        <v/>
      </c>
      <c r="J673" s="11" t="str">
        <f t="shared" si="161"/>
        <v/>
      </c>
      <c r="K673" s="11" t="str">
        <f t="shared" si="165"/>
        <v/>
      </c>
      <c r="L673" s="66" t="str">
        <f t="shared" si="166"/>
        <v/>
      </c>
      <c r="M673" s="50">
        <f t="shared" si="167"/>
        <v>50</v>
      </c>
      <c r="O673" s="17" t="str">
        <f t="shared" si="168"/>
        <v/>
      </c>
      <c r="P673" s="18" t="str">
        <f t="shared" si="169"/>
        <v/>
      </c>
      <c r="Q673" s="17" t="str">
        <f>IF(P673&lt;&gt;"",VLOOKUP(P673,LISTAS!$F$6:$G$1106,2,0),"")</f>
        <v/>
      </c>
      <c r="R673" s="72" t="str">
        <f t="shared" si="170"/>
        <v/>
      </c>
      <c r="S673" s="18" t="str">
        <f t="shared" si="171"/>
        <v/>
      </c>
      <c r="T673" s="18" t="str">
        <f t="shared" si="172"/>
        <v/>
      </c>
    </row>
    <row r="674" spans="2:20" ht="18.75" customHeight="1" x14ac:dyDescent="0.25">
      <c r="B674" s="54"/>
      <c r="C674" s="16" t="str">
        <f>IF(B674="","",VLOOKUP(B674,LISTAS!$F$6:$G$1106,2,0))</f>
        <v/>
      </c>
      <c r="D674" s="74"/>
      <c r="E674" s="4"/>
      <c r="F674" s="11" t="str">
        <f t="shared" si="162"/>
        <v/>
      </c>
      <c r="G674" s="61" t="str">
        <f>IF(F674=LISTAS!$D$15,"",F674)</f>
        <v/>
      </c>
      <c r="H674" s="49" t="str">
        <f t="shared" si="163"/>
        <v/>
      </c>
      <c r="I674" s="49" t="str">
        <f t="shared" si="164"/>
        <v/>
      </c>
      <c r="J674" s="11" t="str">
        <f t="shared" si="161"/>
        <v/>
      </c>
      <c r="K674" s="11" t="str">
        <f t="shared" si="165"/>
        <v/>
      </c>
      <c r="L674" s="66" t="str">
        <f t="shared" si="166"/>
        <v/>
      </c>
      <c r="M674" s="50">
        <f t="shared" si="167"/>
        <v>51</v>
      </c>
      <c r="O674" s="17" t="str">
        <f t="shared" si="168"/>
        <v/>
      </c>
      <c r="P674" s="18" t="str">
        <f t="shared" si="169"/>
        <v/>
      </c>
      <c r="Q674" s="17" t="str">
        <f>IF(P674&lt;&gt;"",VLOOKUP(P674,LISTAS!$F$6:$G$1106,2,0),"")</f>
        <v/>
      </c>
      <c r="R674" s="72" t="str">
        <f t="shared" si="170"/>
        <v/>
      </c>
      <c r="S674" s="18" t="str">
        <f t="shared" si="171"/>
        <v/>
      </c>
      <c r="T674" s="18" t="str">
        <f t="shared" si="172"/>
        <v/>
      </c>
    </row>
    <row r="675" spans="2:20" ht="18.75" customHeight="1" x14ac:dyDescent="0.25">
      <c r="B675" s="54"/>
      <c r="C675" s="16" t="str">
        <f>IF(B675="","",VLOOKUP(B675,LISTAS!$F$6:$G$1106,2,0))</f>
        <v/>
      </c>
      <c r="D675" s="74"/>
      <c r="E675" s="4"/>
      <c r="F675" s="11" t="str">
        <f t="shared" si="162"/>
        <v/>
      </c>
      <c r="G675" s="61" t="str">
        <f>IF(F675=LISTAS!$D$15,"",F675)</f>
        <v/>
      </c>
      <c r="H675" s="49" t="str">
        <f t="shared" si="163"/>
        <v/>
      </c>
      <c r="I675" s="49" t="str">
        <f t="shared" si="164"/>
        <v/>
      </c>
      <c r="J675" s="11" t="str">
        <f t="shared" si="161"/>
        <v/>
      </c>
      <c r="K675" s="11" t="str">
        <f t="shared" si="165"/>
        <v/>
      </c>
      <c r="L675" s="66" t="str">
        <f t="shared" si="166"/>
        <v/>
      </c>
      <c r="M675" s="50">
        <f t="shared" si="167"/>
        <v>52</v>
      </c>
      <c r="O675" s="17" t="str">
        <f t="shared" si="168"/>
        <v/>
      </c>
      <c r="P675" s="18" t="str">
        <f t="shared" si="169"/>
        <v/>
      </c>
      <c r="Q675" s="17" t="str">
        <f>IF(P675&lt;&gt;"",VLOOKUP(P675,LISTAS!$F$6:$G$1106,2,0),"")</f>
        <v/>
      </c>
      <c r="R675" s="72" t="str">
        <f t="shared" si="170"/>
        <v/>
      </c>
      <c r="S675" s="18" t="str">
        <f t="shared" si="171"/>
        <v/>
      </c>
      <c r="T675" s="18" t="str">
        <f t="shared" si="172"/>
        <v/>
      </c>
    </row>
    <row r="676" spans="2:20" ht="18.75" customHeight="1" x14ac:dyDescent="0.25">
      <c r="B676" s="54"/>
      <c r="C676" s="16" t="str">
        <f>IF(B676="","",VLOOKUP(B676,LISTAS!$F$6:$G$1106,2,0))</f>
        <v/>
      </c>
      <c r="D676" s="74"/>
      <c r="E676" s="4"/>
      <c r="F676" s="11" t="str">
        <f t="shared" si="162"/>
        <v/>
      </c>
      <c r="G676" s="61" t="str">
        <f>IF(F676=LISTAS!$D$15,"",F676)</f>
        <v/>
      </c>
      <c r="H676" s="49" t="str">
        <f t="shared" si="163"/>
        <v/>
      </c>
      <c r="I676" s="49" t="str">
        <f t="shared" si="164"/>
        <v/>
      </c>
      <c r="J676" s="11" t="str">
        <f t="shared" si="161"/>
        <v/>
      </c>
      <c r="K676" s="11" t="str">
        <f t="shared" si="165"/>
        <v/>
      </c>
      <c r="L676" s="66" t="str">
        <f t="shared" si="166"/>
        <v/>
      </c>
      <c r="M676" s="50">
        <f t="shared" si="167"/>
        <v>53</v>
      </c>
      <c r="O676" s="17" t="str">
        <f t="shared" si="168"/>
        <v/>
      </c>
      <c r="P676" s="18" t="str">
        <f t="shared" si="169"/>
        <v/>
      </c>
      <c r="Q676" s="17" t="str">
        <f>IF(P676&lt;&gt;"",VLOOKUP(P676,LISTAS!$F$6:$G$1106,2,0),"")</f>
        <v/>
      </c>
      <c r="R676" s="72" t="str">
        <f t="shared" si="170"/>
        <v/>
      </c>
      <c r="S676" s="18" t="str">
        <f t="shared" si="171"/>
        <v/>
      </c>
      <c r="T676" s="18" t="str">
        <f t="shared" si="172"/>
        <v/>
      </c>
    </row>
    <row r="677" spans="2:20" ht="18.75" customHeight="1" x14ac:dyDescent="0.25">
      <c r="B677" s="54"/>
      <c r="C677" s="16" t="str">
        <f>IF(B677="","",VLOOKUP(B677,LISTAS!$F$6:$G$1106,2,0))</f>
        <v/>
      </c>
      <c r="D677" s="74"/>
      <c r="E677" s="4"/>
      <c r="F677" s="11" t="str">
        <f t="shared" si="162"/>
        <v/>
      </c>
      <c r="G677" s="61" t="str">
        <f>IF(F677=LISTAS!$D$15,"",F677)</f>
        <v/>
      </c>
      <c r="H677" s="49" t="str">
        <f t="shared" si="163"/>
        <v/>
      </c>
      <c r="I677" s="49" t="str">
        <f t="shared" si="164"/>
        <v/>
      </c>
      <c r="J677" s="11" t="str">
        <f t="shared" si="161"/>
        <v/>
      </c>
      <c r="K677" s="11" t="str">
        <f t="shared" si="165"/>
        <v/>
      </c>
      <c r="L677" s="66" t="str">
        <f t="shared" si="166"/>
        <v/>
      </c>
      <c r="M677" s="50">
        <f t="shared" si="167"/>
        <v>54</v>
      </c>
      <c r="O677" s="17" t="str">
        <f t="shared" si="168"/>
        <v/>
      </c>
      <c r="P677" s="18" t="str">
        <f t="shared" si="169"/>
        <v/>
      </c>
      <c r="Q677" s="17" t="str">
        <f>IF(P677&lt;&gt;"",VLOOKUP(P677,LISTAS!$F$6:$G$1106,2,0),"")</f>
        <v/>
      </c>
      <c r="R677" s="72" t="str">
        <f t="shared" si="170"/>
        <v/>
      </c>
      <c r="S677" s="18" t="str">
        <f t="shared" si="171"/>
        <v/>
      </c>
      <c r="T677" s="18" t="str">
        <f t="shared" si="172"/>
        <v/>
      </c>
    </row>
    <row r="678" spans="2:20" ht="18.75" customHeight="1" x14ac:dyDescent="0.25">
      <c r="B678" s="54"/>
      <c r="C678" s="16" t="str">
        <f>IF(B678="","",VLOOKUP(B678,LISTAS!$F$6:$G$1106,2,0))</f>
        <v/>
      </c>
      <c r="D678" s="74"/>
      <c r="E678" s="4"/>
      <c r="F678" s="11" t="str">
        <f t="shared" si="162"/>
        <v/>
      </c>
      <c r="G678" s="61" t="str">
        <f>IF(F678=LISTAS!$D$15,"",F678)</f>
        <v/>
      </c>
      <c r="H678" s="49" t="str">
        <f t="shared" si="163"/>
        <v/>
      </c>
      <c r="I678" s="49" t="str">
        <f t="shared" si="164"/>
        <v/>
      </c>
      <c r="J678" s="11" t="str">
        <f t="shared" si="161"/>
        <v/>
      </c>
      <c r="K678" s="11" t="str">
        <f t="shared" si="165"/>
        <v/>
      </c>
      <c r="L678" s="66" t="str">
        <f t="shared" si="166"/>
        <v/>
      </c>
      <c r="M678" s="50">
        <f t="shared" si="167"/>
        <v>55</v>
      </c>
      <c r="O678" s="17" t="str">
        <f t="shared" si="168"/>
        <v/>
      </c>
      <c r="P678" s="18" t="str">
        <f t="shared" si="169"/>
        <v/>
      </c>
      <c r="Q678" s="17" t="str">
        <f>IF(P678&lt;&gt;"",VLOOKUP(P678,LISTAS!$F$6:$G$1106,2,0),"")</f>
        <v/>
      </c>
      <c r="R678" s="72" t="str">
        <f t="shared" si="170"/>
        <v/>
      </c>
      <c r="S678" s="18" t="str">
        <f t="shared" si="171"/>
        <v/>
      </c>
      <c r="T678" s="18" t="str">
        <f t="shared" si="172"/>
        <v/>
      </c>
    </row>
    <row r="679" spans="2:20" ht="18.75" customHeight="1" x14ac:dyDescent="0.25">
      <c r="B679" s="54"/>
      <c r="C679" s="16" t="str">
        <f>IF(B679="","",VLOOKUP(B679,LISTAS!$F$6:$G$1106,2,0))</f>
        <v/>
      </c>
      <c r="D679" s="74"/>
      <c r="E679" s="4"/>
      <c r="F679" s="11" t="str">
        <f t="shared" si="162"/>
        <v/>
      </c>
      <c r="G679" s="61" t="str">
        <f>IF(F679=LISTAS!$D$15,"",F679)</f>
        <v/>
      </c>
      <c r="H679" s="49" t="str">
        <f t="shared" si="163"/>
        <v/>
      </c>
      <c r="I679" s="49" t="str">
        <f t="shared" si="164"/>
        <v/>
      </c>
      <c r="J679" s="11" t="str">
        <f t="shared" si="161"/>
        <v/>
      </c>
      <c r="K679" s="11" t="str">
        <f t="shared" si="165"/>
        <v/>
      </c>
      <c r="L679" s="66" t="str">
        <f t="shared" si="166"/>
        <v/>
      </c>
      <c r="M679" s="50">
        <f t="shared" si="167"/>
        <v>56</v>
      </c>
      <c r="O679" s="17" t="str">
        <f t="shared" si="168"/>
        <v/>
      </c>
      <c r="P679" s="18" t="str">
        <f t="shared" si="169"/>
        <v/>
      </c>
      <c r="Q679" s="17" t="str">
        <f>IF(P679&lt;&gt;"",VLOOKUP(P679,LISTAS!$F$6:$G$1106,2,0),"")</f>
        <v/>
      </c>
      <c r="R679" s="72" t="str">
        <f t="shared" si="170"/>
        <v/>
      </c>
      <c r="S679" s="18" t="str">
        <f t="shared" si="171"/>
        <v/>
      </c>
      <c r="T679" s="18" t="str">
        <f t="shared" si="172"/>
        <v/>
      </c>
    </row>
    <row r="680" spans="2:20" ht="18.75" customHeight="1" x14ac:dyDescent="0.25">
      <c r="B680" s="54"/>
      <c r="C680" s="16" t="str">
        <f>IF(B680="","",VLOOKUP(B680,LISTAS!$F$6:$G$1106,2,0))</f>
        <v/>
      </c>
      <c r="D680" s="74"/>
      <c r="E680" s="4"/>
      <c r="F680" s="11" t="str">
        <f t="shared" si="162"/>
        <v/>
      </c>
      <c r="G680" s="61" t="str">
        <f>IF(F680=LISTAS!$D$15,"",F680)</f>
        <v/>
      </c>
      <c r="H680" s="49" t="str">
        <f t="shared" si="163"/>
        <v/>
      </c>
      <c r="I680" s="49" t="str">
        <f t="shared" si="164"/>
        <v/>
      </c>
      <c r="J680" s="11" t="str">
        <f t="shared" si="161"/>
        <v/>
      </c>
      <c r="K680" s="11" t="str">
        <f t="shared" si="165"/>
        <v/>
      </c>
      <c r="L680" s="66" t="str">
        <f t="shared" si="166"/>
        <v/>
      </c>
      <c r="M680" s="50">
        <f t="shared" si="167"/>
        <v>57</v>
      </c>
      <c r="O680" s="17" t="str">
        <f t="shared" si="168"/>
        <v/>
      </c>
      <c r="P680" s="18" t="str">
        <f t="shared" si="169"/>
        <v/>
      </c>
      <c r="Q680" s="17" t="str">
        <f>IF(P680&lt;&gt;"",VLOOKUP(P680,LISTAS!$F$6:$G$1106,2,0),"")</f>
        <v/>
      </c>
      <c r="R680" s="72" t="str">
        <f t="shared" si="170"/>
        <v/>
      </c>
      <c r="S680" s="18" t="str">
        <f t="shared" si="171"/>
        <v/>
      </c>
      <c r="T680" s="18" t="str">
        <f t="shared" si="172"/>
        <v/>
      </c>
    </row>
    <row r="681" spans="2:20" ht="18.75" customHeight="1" x14ac:dyDescent="0.25">
      <c r="B681" s="54"/>
      <c r="C681" s="16" t="str">
        <f>IF(B681="","",VLOOKUP(B681,LISTAS!$F$6:$G$1106,2,0))</f>
        <v/>
      </c>
      <c r="D681" s="74"/>
      <c r="E681" s="4"/>
      <c r="F681" s="11" t="str">
        <f t="shared" si="162"/>
        <v/>
      </c>
      <c r="G681" s="61" t="str">
        <f>IF(F681=LISTAS!$D$15,"",F681)</f>
        <v/>
      </c>
      <c r="H681" s="49" t="str">
        <f t="shared" si="163"/>
        <v/>
      </c>
      <c r="I681" s="49" t="str">
        <f t="shared" si="164"/>
        <v/>
      </c>
      <c r="J681" s="11" t="str">
        <f t="shared" si="161"/>
        <v/>
      </c>
      <c r="K681" s="11" t="str">
        <f t="shared" si="165"/>
        <v/>
      </c>
      <c r="L681" s="66" t="str">
        <f t="shared" si="166"/>
        <v/>
      </c>
      <c r="M681" s="50">
        <f t="shared" si="167"/>
        <v>58</v>
      </c>
      <c r="O681" s="17" t="str">
        <f t="shared" si="168"/>
        <v/>
      </c>
      <c r="P681" s="18" t="str">
        <f t="shared" si="169"/>
        <v/>
      </c>
      <c r="Q681" s="17" t="str">
        <f>IF(P681&lt;&gt;"",VLOOKUP(P681,LISTAS!$F$6:$G$1106,2,0),"")</f>
        <v/>
      </c>
      <c r="R681" s="72" t="str">
        <f t="shared" si="170"/>
        <v/>
      </c>
      <c r="S681" s="18" t="str">
        <f t="shared" si="171"/>
        <v/>
      </c>
      <c r="T681" s="18" t="str">
        <f t="shared" si="172"/>
        <v/>
      </c>
    </row>
    <row r="682" spans="2:20" ht="18.75" customHeight="1" x14ac:dyDescent="0.25">
      <c r="B682" s="54"/>
      <c r="C682" s="16" t="str">
        <f>IF(B682="","",VLOOKUP(B682,LISTAS!$F$6:$G$1106,2,0))</f>
        <v/>
      </c>
      <c r="D682" s="74"/>
      <c r="E682" s="4"/>
      <c r="F682" s="11" t="str">
        <f t="shared" si="162"/>
        <v/>
      </c>
      <c r="G682" s="61" t="str">
        <f>IF(F682=LISTAS!$D$15,"",F682)</f>
        <v/>
      </c>
      <c r="H682" s="49" t="str">
        <f t="shared" si="163"/>
        <v/>
      </c>
      <c r="I682" s="49" t="str">
        <f t="shared" si="164"/>
        <v/>
      </c>
      <c r="J682" s="11" t="str">
        <f t="shared" si="161"/>
        <v/>
      </c>
      <c r="K682" s="11" t="str">
        <f t="shared" si="165"/>
        <v/>
      </c>
      <c r="L682" s="66" t="str">
        <f t="shared" si="166"/>
        <v/>
      </c>
      <c r="M682" s="50">
        <f t="shared" si="167"/>
        <v>59</v>
      </c>
      <c r="O682" s="17" t="str">
        <f t="shared" si="168"/>
        <v/>
      </c>
      <c r="P682" s="18" t="str">
        <f t="shared" si="169"/>
        <v/>
      </c>
      <c r="Q682" s="17" t="str">
        <f>IF(P682&lt;&gt;"",VLOOKUP(P682,LISTAS!$F$6:$G$1106,2,0),"")</f>
        <v/>
      </c>
      <c r="R682" s="72" t="str">
        <f t="shared" si="170"/>
        <v/>
      </c>
      <c r="S682" s="18" t="str">
        <f t="shared" si="171"/>
        <v/>
      </c>
      <c r="T682" s="18" t="str">
        <f t="shared" si="172"/>
        <v/>
      </c>
    </row>
    <row r="683" spans="2:20" ht="18.75" customHeight="1" x14ac:dyDescent="0.25">
      <c r="B683" s="54"/>
      <c r="C683" s="16" t="str">
        <f>IF(B683="","",VLOOKUP(B683,LISTAS!$F$6:$G$1106,2,0))</f>
        <v/>
      </c>
      <c r="D683" s="74"/>
      <c r="E683" s="4"/>
      <c r="F683" s="11" t="str">
        <f t="shared" si="162"/>
        <v/>
      </c>
      <c r="G683" s="61" t="str">
        <f>IF(F683=LISTAS!$D$15,"",F683)</f>
        <v/>
      </c>
      <c r="H683" s="49" t="str">
        <f t="shared" si="163"/>
        <v/>
      </c>
      <c r="I683" s="49" t="str">
        <f t="shared" si="164"/>
        <v/>
      </c>
      <c r="J683" s="11" t="str">
        <f t="shared" si="161"/>
        <v/>
      </c>
      <c r="K683" s="11" t="str">
        <f t="shared" si="165"/>
        <v/>
      </c>
      <c r="L683" s="66" t="str">
        <f t="shared" si="166"/>
        <v/>
      </c>
      <c r="M683" s="50">
        <f t="shared" si="167"/>
        <v>60</v>
      </c>
      <c r="O683" s="17" t="str">
        <f t="shared" si="168"/>
        <v/>
      </c>
      <c r="P683" s="18" t="str">
        <f t="shared" si="169"/>
        <v/>
      </c>
      <c r="Q683" s="17" t="str">
        <f>IF(P683&lt;&gt;"",VLOOKUP(P683,LISTAS!$F$6:$G$1106,2,0),"")</f>
        <v/>
      </c>
      <c r="R683" s="72" t="str">
        <f t="shared" si="170"/>
        <v/>
      </c>
      <c r="S683" s="18" t="str">
        <f t="shared" si="171"/>
        <v/>
      </c>
      <c r="T683" s="18" t="str">
        <f t="shared" si="172"/>
        <v/>
      </c>
    </row>
    <row r="684" spans="2:20" ht="18.75" customHeight="1" x14ac:dyDescent="0.25">
      <c r="B684" s="54"/>
      <c r="C684" s="16" t="str">
        <f>IF(B684="","",VLOOKUP(B684,LISTAS!$F$6:$G$1106,2,0))</f>
        <v/>
      </c>
      <c r="D684" s="74"/>
      <c r="E684" s="4"/>
      <c r="F684" s="11" t="str">
        <f t="shared" si="162"/>
        <v/>
      </c>
      <c r="G684" s="61" t="str">
        <f>IF(F684=LISTAS!$D$15,"",F684)</f>
        <v/>
      </c>
      <c r="H684" s="49" t="str">
        <f t="shared" si="163"/>
        <v/>
      </c>
      <c r="I684" s="49" t="str">
        <f t="shared" si="164"/>
        <v/>
      </c>
      <c r="J684" s="11" t="str">
        <f t="shared" si="161"/>
        <v/>
      </c>
      <c r="K684" s="11" t="str">
        <f t="shared" si="165"/>
        <v/>
      </c>
      <c r="L684" s="66" t="str">
        <f t="shared" si="166"/>
        <v/>
      </c>
      <c r="M684" s="50">
        <f t="shared" si="167"/>
        <v>61</v>
      </c>
      <c r="O684" s="17" t="str">
        <f t="shared" si="168"/>
        <v/>
      </c>
      <c r="P684" s="18" t="str">
        <f t="shared" si="169"/>
        <v/>
      </c>
      <c r="Q684" s="17" t="str">
        <f>IF(P684&lt;&gt;"",VLOOKUP(P684,LISTAS!$F$6:$G$1106,2,0),"")</f>
        <v/>
      </c>
      <c r="R684" s="72" t="str">
        <f t="shared" si="170"/>
        <v/>
      </c>
      <c r="S684" s="18" t="str">
        <f t="shared" si="171"/>
        <v/>
      </c>
      <c r="T684" s="18" t="str">
        <f t="shared" si="172"/>
        <v/>
      </c>
    </row>
    <row r="685" spans="2:20" ht="18.75" customHeight="1" x14ac:dyDescent="0.25">
      <c r="B685" s="54"/>
      <c r="C685" s="16" t="str">
        <f>IF(B685="","",VLOOKUP(B685,LISTAS!$F$6:$G$1106,2,0))</f>
        <v/>
      </c>
      <c r="D685" s="74"/>
      <c r="E685" s="4"/>
      <c r="F685" s="11" t="str">
        <f t="shared" si="162"/>
        <v/>
      </c>
      <c r="G685" s="61" t="str">
        <f>IF(F685=LISTAS!$D$15,"",F685)</f>
        <v/>
      </c>
      <c r="H685" s="49" t="str">
        <f t="shared" si="163"/>
        <v/>
      </c>
      <c r="I685" s="49" t="str">
        <f t="shared" si="164"/>
        <v/>
      </c>
      <c r="J685" s="11" t="str">
        <f t="shared" si="161"/>
        <v/>
      </c>
      <c r="K685" s="11" t="str">
        <f t="shared" si="165"/>
        <v/>
      </c>
      <c r="L685" s="66" t="str">
        <f t="shared" si="166"/>
        <v/>
      </c>
      <c r="M685" s="50">
        <f t="shared" si="167"/>
        <v>62</v>
      </c>
      <c r="O685" s="17" t="str">
        <f t="shared" si="168"/>
        <v/>
      </c>
      <c r="P685" s="18" t="str">
        <f t="shared" si="169"/>
        <v/>
      </c>
      <c r="Q685" s="17" t="str">
        <f>IF(P685&lt;&gt;"",VLOOKUP(P685,LISTAS!$F$6:$G$1106,2,0),"")</f>
        <v/>
      </c>
      <c r="R685" s="72" t="str">
        <f t="shared" si="170"/>
        <v/>
      </c>
      <c r="S685" s="18" t="str">
        <f t="shared" si="171"/>
        <v/>
      </c>
      <c r="T685" s="18" t="str">
        <f t="shared" si="172"/>
        <v/>
      </c>
    </row>
    <row r="686" spans="2:20" ht="18.75" customHeight="1" x14ac:dyDescent="0.25">
      <c r="B686" s="54"/>
      <c r="C686" s="16" t="str">
        <f>IF(B686="","",VLOOKUP(B686,LISTAS!$F$6:$G$1106,2,0))</f>
        <v/>
      </c>
      <c r="D686" s="74"/>
      <c r="E686" s="4"/>
      <c r="F686" s="11" t="str">
        <f t="shared" si="162"/>
        <v/>
      </c>
      <c r="G686" s="61" t="str">
        <f>IF(F686=LISTAS!$D$15,"",F686)</f>
        <v/>
      </c>
      <c r="H686" s="49" t="str">
        <f t="shared" si="163"/>
        <v/>
      </c>
      <c r="I686" s="49" t="str">
        <f t="shared" si="164"/>
        <v/>
      </c>
      <c r="J686" s="11" t="str">
        <f t="shared" si="161"/>
        <v/>
      </c>
      <c r="K686" s="11" t="str">
        <f t="shared" si="165"/>
        <v/>
      </c>
      <c r="L686" s="66" t="str">
        <f t="shared" si="166"/>
        <v/>
      </c>
      <c r="M686" s="50">
        <f t="shared" si="167"/>
        <v>63</v>
      </c>
      <c r="O686" s="17" t="str">
        <f t="shared" si="168"/>
        <v/>
      </c>
      <c r="P686" s="18" t="str">
        <f t="shared" si="169"/>
        <v/>
      </c>
      <c r="Q686" s="17" t="str">
        <f>IF(P686&lt;&gt;"",VLOOKUP(P686,LISTAS!$F$6:$G$1106,2,0),"")</f>
        <v/>
      </c>
      <c r="R686" s="72" t="str">
        <f t="shared" si="170"/>
        <v/>
      </c>
      <c r="S686" s="18" t="str">
        <f t="shared" si="171"/>
        <v/>
      </c>
      <c r="T686" s="18" t="str">
        <f t="shared" si="172"/>
        <v/>
      </c>
    </row>
    <row r="687" spans="2:20" ht="18.75" customHeight="1" x14ac:dyDescent="0.25">
      <c r="B687" s="54"/>
      <c r="C687" s="16" t="str">
        <f>IF(B687="","",VLOOKUP(B687,LISTAS!$F$6:$G$1106,2,0))</f>
        <v/>
      </c>
      <c r="D687" s="74"/>
      <c r="E687" s="4"/>
      <c r="F687" s="11" t="str">
        <f t="shared" si="162"/>
        <v/>
      </c>
      <c r="G687" s="61" t="str">
        <f>IF(F687=LISTAS!$D$15,"",F687)</f>
        <v/>
      </c>
      <c r="H687" s="49" t="str">
        <f t="shared" si="163"/>
        <v/>
      </c>
      <c r="I687" s="49" t="str">
        <f t="shared" si="164"/>
        <v/>
      </c>
      <c r="J687" s="11" t="str">
        <f t="shared" si="161"/>
        <v/>
      </c>
      <c r="K687" s="11" t="str">
        <f t="shared" si="165"/>
        <v/>
      </c>
      <c r="L687" s="66" t="str">
        <f t="shared" si="166"/>
        <v/>
      </c>
      <c r="M687" s="50">
        <f t="shared" si="167"/>
        <v>64</v>
      </c>
      <c r="O687" s="17" t="str">
        <f t="shared" si="168"/>
        <v/>
      </c>
      <c r="P687" s="18" t="str">
        <f t="shared" si="169"/>
        <v/>
      </c>
      <c r="Q687" s="17" t="str">
        <f>IF(P687&lt;&gt;"",VLOOKUP(P687,LISTAS!$F$6:$G$1106,2,0),"")</f>
        <v/>
      </c>
      <c r="R687" s="72" t="str">
        <f t="shared" si="170"/>
        <v/>
      </c>
      <c r="S687" s="18" t="str">
        <f t="shared" si="171"/>
        <v/>
      </c>
      <c r="T687" s="18" t="str">
        <f t="shared" si="172"/>
        <v/>
      </c>
    </row>
    <row r="688" spans="2:20" ht="18.75" customHeight="1" x14ac:dyDescent="0.25">
      <c r="B688" s="54"/>
      <c r="C688" s="16" t="str">
        <f>IF(B688="","",VLOOKUP(B688,LISTAS!$F$6:$G$1106,2,0))</f>
        <v/>
      </c>
      <c r="D688" s="74"/>
      <c r="E688" s="4"/>
      <c r="F688" s="11" t="str">
        <f t="shared" si="162"/>
        <v/>
      </c>
      <c r="G688" s="61" t="str">
        <f>IF(F688=LISTAS!$D$15,"",F688)</f>
        <v/>
      </c>
      <c r="H688" s="49" t="str">
        <f t="shared" si="163"/>
        <v/>
      </c>
      <c r="I688" s="49" t="str">
        <f t="shared" si="164"/>
        <v/>
      </c>
      <c r="J688" s="11" t="str">
        <f t="shared" ref="J688:J786" si="173">IF($K688="","",D688)</f>
        <v/>
      </c>
      <c r="K688" s="11" t="str">
        <f t="shared" si="165"/>
        <v/>
      </c>
      <c r="L688" s="66" t="str">
        <f t="shared" si="166"/>
        <v/>
      </c>
      <c r="M688" s="50">
        <f t="shared" si="167"/>
        <v>65</v>
      </c>
      <c r="O688" s="17" t="str">
        <f t="shared" si="168"/>
        <v/>
      </c>
      <c r="P688" s="18" t="str">
        <f t="shared" si="169"/>
        <v/>
      </c>
      <c r="Q688" s="17" t="str">
        <f>IF(P688&lt;&gt;"",VLOOKUP(P688,LISTAS!$F$6:$G$1106,2,0),"")</f>
        <v/>
      </c>
      <c r="R688" s="72" t="str">
        <f t="shared" si="170"/>
        <v/>
      </c>
      <c r="S688" s="18" t="str">
        <f t="shared" si="171"/>
        <v/>
      </c>
      <c r="T688" s="18" t="str">
        <f t="shared" si="172"/>
        <v/>
      </c>
    </row>
    <row r="689" spans="2:20" ht="18.75" customHeight="1" x14ac:dyDescent="0.25">
      <c r="B689" s="54"/>
      <c r="C689" s="16" t="str">
        <f>IF(B689="","",VLOOKUP(B689,LISTAS!$F$6:$G$1106,2,0))</f>
        <v/>
      </c>
      <c r="D689" s="74"/>
      <c r="E689" s="4"/>
      <c r="F689" s="11" t="str">
        <f t="shared" ref="F689:F752" si="174">IF(D689="","",D689)</f>
        <v/>
      </c>
      <c r="G689" s="61" t="str">
        <f>IF(F689=LISTAS!$D$15,"",F689)</f>
        <v/>
      </c>
      <c r="H689" s="49" t="str">
        <f t="shared" ref="H689:H722" si="175">IF($K689="","",IF(B689="","",B689))</f>
        <v/>
      </c>
      <c r="I689" s="49" t="str">
        <f t="shared" ref="I689:I722" si="176">IF($K689="","",IF(C689="","",C689))</f>
        <v/>
      </c>
      <c r="J689" s="11" t="str">
        <f t="shared" si="173"/>
        <v/>
      </c>
      <c r="K689" s="11" t="str">
        <f t="shared" ref="K689:K722" si="177">G689</f>
        <v/>
      </c>
      <c r="L689" s="66" t="str">
        <f t="shared" ref="L689:L752" si="178">IF(K689="","",SMALL($G$624:$G$823,M689))</f>
        <v/>
      </c>
      <c r="M689" s="50">
        <f t="shared" ref="M689:M722" si="179">IF(F688="FALTA",M688,M688+1)</f>
        <v>66</v>
      </c>
      <c r="O689" s="17" t="str">
        <f t="shared" ref="O689:O752" si="180">IF(R689&lt;&gt;"",_xlfn.RANK.EQ(R689,$R$624:$R$823,1),"")</f>
        <v/>
      </c>
      <c r="P689" s="18" t="str">
        <f t="shared" ref="P689:P752" si="181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82">IF(K689="","",VLOOKUP(L689,$G$624:$J$823,4,0))</f>
        <v/>
      </c>
      <c r="S689" s="18" t="str">
        <f t="shared" ref="S689:S752" si="183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84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16" t="str">
        <f>IF(B690="","",VLOOKUP(B690,LISTAS!$F$6:$G$1106,2,0))</f>
        <v/>
      </c>
      <c r="D690" s="74"/>
      <c r="E690" s="4"/>
      <c r="F690" s="11" t="str">
        <f t="shared" si="174"/>
        <v/>
      </c>
      <c r="G690" s="61" t="str">
        <f>IF(F690=LISTAS!$D$15,"",F690)</f>
        <v/>
      </c>
      <c r="H690" s="49" t="str">
        <f t="shared" si="175"/>
        <v/>
      </c>
      <c r="I690" s="49" t="str">
        <f t="shared" si="176"/>
        <v/>
      </c>
      <c r="J690" s="11" t="str">
        <f t="shared" si="173"/>
        <v/>
      </c>
      <c r="K690" s="11" t="str">
        <f t="shared" si="177"/>
        <v/>
      </c>
      <c r="L690" s="66" t="str">
        <f t="shared" si="178"/>
        <v/>
      </c>
      <c r="M690" s="50">
        <f t="shared" si="179"/>
        <v>67</v>
      </c>
      <c r="O690" s="17" t="str">
        <f t="shared" si="180"/>
        <v/>
      </c>
      <c r="P690" s="18" t="str">
        <f t="shared" si="181"/>
        <v/>
      </c>
      <c r="Q690" s="17" t="str">
        <f>IF(P690&lt;&gt;"",VLOOKUP(P690,LISTAS!$F$6:$G$1106,2,0),"")</f>
        <v/>
      </c>
      <c r="R690" s="72" t="str">
        <f t="shared" si="182"/>
        <v/>
      </c>
      <c r="S690" s="18" t="str">
        <f t="shared" si="183"/>
        <v/>
      </c>
      <c r="T690" s="18" t="str">
        <f t="shared" si="184"/>
        <v/>
      </c>
    </row>
    <row r="691" spans="2:20" ht="18.75" customHeight="1" x14ac:dyDescent="0.25">
      <c r="B691" s="54"/>
      <c r="C691" s="16" t="str">
        <f>IF(B691="","",VLOOKUP(B691,LISTAS!$F$6:$G$1106,2,0))</f>
        <v/>
      </c>
      <c r="D691" s="74"/>
      <c r="E691" s="4"/>
      <c r="F691" s="11" t="str">
        <f t="shared" si="174"/>
        <v/>
      </c>
      <c r="G691" s="61" t="str">
        <f>IF(F691=LISTAS!$D$15,"",F691)</f>
        <v/>
      </c>
      <c r="H691" s="49" t="str">
        <f t="shared" si="175"/>
        <v/>
      </c>
      <c r="I691" s="49" t="str">
        <f t="shared" si="176"/>
        <v/>
      </c>
      <c r="J691" s="11" t="str">
        <f t="shared" si="173"/>
        <v/>
      </c>
      <c r="K691" s="11" t="str">
        <f t="shared" si="177"/>
        <v/>
      </c>
      <c r="L691" s="66" t="str">
        <f t="shared" si="178"/>
        <v/>
      </c>
      <c r="M691" s="50">
        <f t="shared" si="179"/>
        <v>68</v>
      </c>
      <c r="O691" s="17" t="str">
        <f t="shared" si="180"/>
        <v/>
      </c>
      <c r="P691" s="18" t="str">
        <f t="shared" si="181"/>
        <v/>
      </c>
      <c r="Q691" s="17" t="str">
        <f>IF(P691&lt;&gt;"",VLOOKUP(P691,LISTAS!$F$6:$G$1106,2,0),"")</f>
        <v/>
      </c>
      <c r="R691" s="72" t="str">
        <f t="shared" si="182"/>
        <v/>
      </c>
      <c r="S691" s="18" t="str">
        <f t="shared" si="183"/>
        <v/>
      </c>
      <c r="T691" s="18" t="str">
        <f t="shared" si="184"/>
        <v/>
      </c>
    </row>
    <row r="692" spans="2:20" ht="18.75" customHeight="1" x14ac:dyDescent="0.25">
      <c r="B692" s="54"/>
      <c r="C692" s="16" t="str">
        <f>IF(B692="","",VLOOKUP(B692,LISTAS!$F$6:$G$1106,2,0))</f>
        <v/>
      </c>
      <c r="D692" s="74"/>
      <c r="E692" s="4"/>
      <c r="F692" s="11" t="str">
        <f t="shared" si="174"/>
        <v/>
      </c>
      <c r="G692" s="61" t="str">
        <f>IF(F692=LISTAS!$D$15,"",F692)</f>
        <v/>
      </c>
      <c r="H692" s="49" t="str">
        <f t="shared" si="175"/>
        <v/>
      </c>
      <c r="I692" s="49" t="str">
        <f t="shared" si="176"/>
        <v/>
      </c>
      <c r="J692" s="11" t="str">
        <f t="shared" si="173"/>
        <v/>
      </c>
      <c r="K692" s="11" t="str">
        <f t="shared" si="177"/>
        <v/>
      </c>
      <c r="L692" s="66" t="str">
        <f t="shared" si="178"/>
        <v/>
      </c>
      <c r="M692" s="50">
        <f t="shared" si="179"/>
        <v>69</v>
      </c>
      <c r="O692" s="17" t="str">
        <f t="shared" si="180"/>
        <v/>
      </c>
      <c r="P692" s="18" t="str">
        <f t="shared" si="181"/>
        <v/>
      </c>
      <c r="Q692" s="17" t="str">
        <f>IF(P692&lt;&gt;"",VLOOKUP(P692,LISTAS!$F$6:$G$1106,2,0),"")</f>
        <v/>
      </c>
      <c r="R692" s="72" t="str">
        <f t="shared" si="182"/>
        <v/>
      </c>
      <c r="S692" s="18" t="str">
        <f t="shared" si="183"/>
        <v/>
      </c>
      <c r="T692" s="18" t="str">
        <f t="shared" si="184"/>
        <v/>
      </c>
    </row>
    <row r="693" spans="2:20" ht="18.75" customHeight="1" x14ac:dyDescent="0.25">
      <c r="B693" s="54"/>
      <c r="C693" s="16" t="str">
        <f>IF(B693="","",VLOOKUP(B693,LISTAS!$F$6:$G$1106,2,0))</f>
        <v/>
      </c>
      <c r="D693" s="74"/>
      <c r="E693" s="4"/>
      <c r="F693" s="11" t="str">
        <f t="shared" si="174"/>
        <v/>
      </c>
      <c r="G693" s="61" t="str">
        <f>IF(F693=LISTAS!$D$15,"",F693)</f>
        <v/>
      </c>
      <c r="H693" s="49" t="str">
        <f t="shared" si="175"/>
        <v/>
      </c>
      <c r="I693" s="49" t="str">
        <f t="shared" si="176"/>
        <v/>
      </c>
      <c r="J693" s="11" t="str">
        <f t="shared" si="173"/>
        <v/>
      </c>
      <c r="K693" s="11" t="str">
        <f t="shared" si="177"/>
        <v/>
      </c>
      <c r="L693" s="66" t="str">
        <f t="shared" si="178"/>
        <v/>
      </c>
      <c r="M693" s="50">
        <f t="shared" si="179"/>
        <v>70</v>
      </c>
      <c r="O693" s="17" t="str">
        <f t="shared" si="180"/>
        <v/>
      </c>
      <c r="P693" s="18" t="str">
        <f t="shared" si="181"/>
        <v/>
      </c>
      <c r="Q693" s="17" t="str">
        <f>IF(P693&lt;&gt;"",VLOOKUP(P693,LISTAS!$F$6:$G$1106,2,0),"")</f>
        <v/>
      </c>
      <c r="R693" s="72" t="str">
        <f t="shared" si="182"/>
        <v/>
      </c>
      <c r="S693" s="18" t="str">
        <f t="shared" si="183"/>
        <v/>
      </c>
      <c r="T693" s="18" t="str">
        <f t="shared" si="184"/>
        <v/>
      </c>
    </row>
    <row r="694" spans="2:20" ht="18.75" customHeight="1" x14ac:dyDescent="0.25">
      <c r="B694" s="54"/>
      <c r="C694" s="16" t="str">
        <f>IF(B694="","",VLOOKUP(B694,LISTAS!$F$6:$G$1106,2,0))</f>
        <v/>
      </c>
      <c r="D694" s="74"/>
      <c r="E694" s="4"/>
      <c r="F694" s="11" t="str">
        <f t="shared" si="174"/>
        <v/>
      </c>
      <c r="G694" s="61" t="str">
        <f>IF(F694=LISTAS!$D$15,"",F694)</f>
        <v/>
      </c>
      <c r="H694" s="49" t="str">
        <f t="shared" si="175"/>
        <v/>
      </c>
      <c r="I694" s="49" t="str">
        <f t="shared" si="176"/>
        <v/>
      </c>
      <c r="J694" s="11" t="str">
        <f t="shared" si="173"/>
        <v/>
      </c>
      <c r="K694" s="11" t="str">
        <f t="shared" si="177"/>
        <v/>
      </c>
      <c r="L694" s="66" t="str">
        <f t="shared" si="178"/>
        <v/>
      </c>
      <c r="M694" s="50">
        <f t="shared" si="179"/>
        <v>71</v>
      </c>
      <c r="O694" s="17" t="str">
        <f t="shared" si="180"/>
        <v/>
      </c>
      <c r="P694" s="18" t="str">
        <f t="shared" si="181"/>
        <v/>
      </c>
      <c r="Q694" s="17" t="str">
        <f>IF(P694&lt;&gt;"",VLOOKUP(P694,LISTAS!$F$6:$G$1106,2,0),"")</f>
        <v/>
      </c>
      <c r="R694" s="72" t="str">
        <f t="shared" si="182"/>
        <v/>
      </c>
      <c r="S694" s="18" t="str">
        <f t="shared" si="183"/>
        <v/>
      </c>
      <c r="T694" s="18" t="str">
        <f t="shared" si="184"/>
        <v/>
      </c>
    </row>
    <row r="695" spans="2:20" ht="18.75" customHeight="1" x14ac:dyDescent="0.25">
      <c r="B695" s="54"/>
      <c r="C695" s="16" t="str">
        <f>IF(B695="","",VLOOKUP(B695,LISTAS!$F$6:$G$1106,2,0))</f>
        <v/>
      </c>
      <c r="D695" s="74"/>
      <c r="E695" s="4"/>
      <c r="F695" s="11" t="str">
        <f t="shared" si="174"/>
        <v/>
      </c>
      <c r="G695" s="61" t="str">
        <f>IF(F695=LISTAS!$D$15,"",F695)</f>
        <v/>
      </c>
      <c r="H695" s="49" t="str">
        <f t="shared" si="175"/>
        <v/>
      </c>
      <c r="I695" s="49" t="str">
        <f t="shared" si="176"/>
        <v/>
      </c>
      <c r="J695" s="11" t="str">
        <f t="shared" si="173"/>
        <v/>
      </c>
      <c r="K695" s="11" t="str">
        <f t="shared" si="177"/>
        <v/>
      </c>
      <c r="L695" s="66" t="str">
        <f t="shared" si="178"/>
        <v/>
      </c>
      <c r="M695" s="50">
        <f t="shared" si="179"/>
        <v>72</v>
      </c>
      <c r="O695" s="17" t="str">
        <f t="shared" si="180"/>
        <v/>
      </c>
      <c r="P695" s="18" t="str">
        <f t="shared" si="181"/>
        <v/>
      </c>
      <c r="Q695" s="17" t="str">
        <f>IF(P695&lt;&gt;"",VLOOKUP(P695,LISTAS!$F$6:$G$1106,2,0),"")</f>
        <v/>
      </c>
      <c r="R695" s="72" t="str">
        <f t="shared" si="182"/>
        <v/>
      </c>
      <c r="S695" s="18" t="str">
        <f t="shared" si="183"/>
        <v/>
      </c>
      <c r="T695" s="18" t="str">
        <f t="shared" si="184"/>
        <v/>
      </c>
    </row>
    <row r="696" spans="2:20" ht="18.75" customHeight="1" x14ac:dyDescent="0.25">
      <c r="B696" s="54"/>
      <c r="C696" s="16" t="str">
        <f>IF(B696="","",VLOOKUP(B696,LISTAS!$F$6:$G$1106,2,0))</f>
        <v/>
      </c>
      <c r="D696" s="74"/>
      <c r="E696" s="4"/>
      <c r="F696" s="11" t="str">
        <f t="shared" si="174"/>
        <v/>
      </c>
      <c r="G696" s="61" t="str">
        <f>IF(F696=LISTAS!$D$15,"",F696)</f>
        <v/>
      </c>
      <c r="H696" s="49" t="str">
        <f t="shared" si="175"/>
        <v/>
      </c>
      <c r="I696" s="49" t="str">
        <f t="shared" si="176"/>
        <v/>
      </c>
      <c r="J696" s="11" t="str">
        <f t="shared" si="173"/>
        <v/>
      </c>
      <c r="K696" s="11" t="str">
        <f t="shared" si="177"/>
        <v/>
      </c>
      <c r="L696" s="66" t="str">
        <f t="shared" si="178"/>
        <v/>
      </c>
      <c r="M696" s="50">
        <f t="shared" si="179"/>
        <v>73</v>
      </c>
      <c r="O696" s="17" t="str">
        <f t="shared" si="180"/>
        <v/>
      </c>
      <c r="P696" s="18" t="str">
        <f t="shared" si="181"/>
        <v/>
      </c>
      <c r="Q696" s="17" t="str">
        <f>IF(P696&lt;&gt;"",VLOOKUP(P696,LISTAS!$F$6:$G$1106,2,0),"")</f>
        <v/>
      </c>
      <c r="R696" s="72" t="str">
        <f t="shared" si="182"/>
        <v/>
      </c>
      <c r="S696" s="18" t="str">
        <f t="shared" si="183"/>
        <v/>
      </c>
      <c r="T696" s="18" t="str">
        <f t="shared" si="184"/>
        <v/>
      </c>
    </row>
    <row r="697" spans="2:20" ht="18.75" customHeight="1" x14ac:dyDescent="0.25">
      <c r="B697" s="54"/>
      <c r="C697" s="16" t="str">
        <f>IF(B697="","",VLOOKUP(B697,LISTAS!$F$6:$G$1106,2,0))</f>
        <v/>
      </c>
      <c r="D697" s="74"/>
      <c r="E697" s="4"/>
      <c r="F697" s="11" t="str">
        <f t="shared" si="174"/>
        <v/>
      </c>
      <c r="G697" s="61" t="str">
        <f>IF(F697=LISTAS!$D$15,"",F697)</f>
        <v/>
      </c>
      <c r="H697" s="49" t="str">
        <f t="shared" si="175"/>
        <v/>
      </c>
      <c r="I697" s="49" t="str">
        <f t="shared" si="176"/>
        <v/>
      </c>
      <c r="J697" s="11" t="str">
        <f t="shared" si="173"/>
        <v/>
      </c>
      <c r="K697" s="11" t="str">
        <f t="shared" si="177"/>
        <v/>
      </c>
      <c r="L697" s="66" t="str">
        <f t="shared" si="178"/>
        <v/>
      </c>
      <c r="M697" s="50">
        <f t="shared" si="179"/>
        <v>74</v>
      </c>
      <c r="O697" s="17" t="str">
        <f t="shared" si="180"/>
        <v/>
      </c>
      <c r="P697" s="18" t="str">
        <f t="shared" si="181"/>
        <v/>
      </c>
      <c r="Q697" s="17" t="str">
        <f>IF(P697&lt;&gt;"",VLOOKUP(P697,LISTAS!$F$6:$G$1106,2,0),"")</f>
        <v/>
      </c>
      <c r="R697" s="72" t="str">
        <f t="shared" si="182"/>
        <v/>
      </c>
      <c r="S697" s="18" t="str">
        <f t="shared" si="183"/>
        <v/>
      </c>
      <c r="T697" s="18" t="str">
        <f t="shared" si="184"/>
        <v/>
      </c>
    </row>
    <row r="698" spans="2:20" ht="18.75" customHeight="1" x14ac:dyDescent="0.25">
      <c r="B698" s="54"/>
      <c r="C698" s="16" t="str">
        <f>IF(B698="","",VLOOKUP(B698,LISTAS!$F$6:$G$1106,2,0))</f>
        <v/>
      </c>
      <c r="D698" s="74"/>
      <c r="E698" s="4"/>
      <c r="F698" s="11" t="str">
        <f t="shared" si="174"/>
        <v/>
      </c>
      <c r="G698" s="61" t="str">
        <f>IF(F698=LISTAS!$D$15,"",F698)</f>
        <v/>
      </c>
      <c r="H698" s="49" t="str">
        <f t="shared" si="175"/>
        <v/>
      </c>
      <c r="I698" s="49" t="str">
        <f t="shared" si="176"/>
        <v/>
      </c>
      <c r="J698" s="11" t="str">
        <f t="shared" si="173"/>
        <v/>
      </c>
      <c r="K698" s="11" t="str">
        <f t="shared" si="177"/>
        <v/>
      </c>
      <c r="L698" s="66" t="str">
        <f t="shared" si="178"/>
        <v/>
      </c>
      <c r="M698" s="50">
        <f t="shared" si="179"/>
        <v>75</v>
      </c>
      <c r="O698" s="17" t="str">
        <f t="shared" si="180"/>
        <v/>
      </c>
      <c r="P698" s="18" t="str">
        <f t="shared" si="181"/>
        <v/>
      </c>
      <c r="Q698" s="17" t="str">
        <f>IF(P698&lt;&gt;"",VLOOKUP(P698,LISTAS!$F$6:$G$1106,2,0),"")</f>
        <v/>
      </c>
      <c r="R698" s="72" t="str">
        <f t="shared" si="182"/>
        <v/>
      </c>
      <c r="S698" s="18" t="str">
        <f t="shared" si="183"/>
        <v/>
      </c>
      <c r="T698" s="18" t="str">
        <f t="shared" si="184"/>
        <v/>
      </c>
    </row>
    <row r="699" spans="2:20" ht="18.75" customHeight="1" x14ac:dyDescent="0.25">
      <c r="B699" s="54"/>
      <c r="C699" s="16" t="str">
        <f>IF(B699="","",VLOOKUP(B699,LISTAS!$F$6:$G$1106,2,0))</f>
        <v/>
      </c>
      <c r="D699" s="74"/>
      <c r="E699" s="4"/>
      <c r="F699" s="11" t="str">
        <f t="shared" si="174"/>
        <v/>
      </c>
      <c r="G699" s="61" t="str">
        <f>IF(F699=LISTAS!$D$15,"",F699)</f>
        <v/>
      </c>
      <c r="H699" s="49" t="str">
        <f t="shared" si="175"/>
        <v/>
      </c>
      <c r="I699" s="49" t="str">
        <f t="shared" si="176"/>
        <v/>
      </c>
      <c r="J699" s="11" t="str">
        <f t="shared" si="173"/>
        <v/>
      </c>
      <c r="K699" s="11" t="str">
        <f t="shared" si="177"/>
        <v/>
      </c>
      <c r="L699" s="66" t="str">
        <f t="shared" si="178"/>
        <v/>
      </c>
      <c r="M699" s="50">
        <f t="shared" si="179"/>
        <v>76</v>
      </c>
      <c r="O699" s="17" t="str">
        <f t="shared" si="180"/>
        <v/>
      </c>
      <c r="P699" s="18" t="str">
        <f t="shared" si="181"/>
        <v/>
      </c>
      <c r="Q699" s="17" t="str">
        <f>IF(P699&lt;&gt;"",VLOOKUP(P699,LISTAS!$F$6:$G$1106,2,0),"")</f>
        <v/>
      </c>
      <c r="R699" s="72" t="str">
        <f t="shared" si="182"/>
        <v/>
      </c>
      <c r="S699" s="18" t="str">
        <f t="shared" si="183"/>
        <v/>
      </c>
      <c r="T699" s="18" t="str">
        <f t="shared" si="184"/>
        <v/>
      </c>
    </row>
    <row r="700" spans="2:20" ht="18.75" customHeight="1" x14ac:dyDescent="0.25">
      <c r="B700" s="54"/>
      <c r="C700" s="16" t="str">
        <f>IF(B700="","",VLOOKUP(B700,LISTAS!$F$6:$G$1106,2,0))</f>
        <v/>
      </c>
      <c r="D700" s="74"/>
      <c r="E700" s="4"/>
      <c r="F700" s="11" t="str">
        <f t="shared" si="174"/>
        <v/>
      </c>
      <c r="G700" s="61" t="str">
        <f>IF(F700=LISTAS!$D$15,"",F700)</f>
        <v/>
      </c>
      <c r="H700" s="49" t="str">
        <f t="shared" si="175"/>
        <v/>
      </c>
      <c r="I700" s="49" t="str">
        <f t="shared" si="176"/>
        <v/>
      </c>
      <c r="J700" s="11" t="str">
        <f t="shared" si="173"/>
        <v/>
      </c>
      <c r="K700" s="11" t="str">
        <f t="shared" si="177"/>
        <v/>
      </c>
      <c r="L700" s="66" t="str">
        <f t="shared" si="178"/>
        <v/>
      </c>
      <c r="M700" s="50">
        <f t="shared" si="179"/>
        <v>77</v>
      </c>
      <c r="O700" s="17" t="str">
        <f t="shared" si="180"/>
        <v/>
      </c>
      <c r="P700" s="18" t="str">
        <f t="shared" si="181"/>
        <v/>
      </c>
      <c r="Q700" s="17" t="str">
        <f>IF(P700&lt;&gt;"",VLOOKUP(P700,LISTAS!$F$6:$G$1106,2,0),"")</f>
        <v/>
      </c>
      <c r="R700" s="72" t="str">
        <f t="shared" si="182"/>
        <v/>
      </c>
      <c r="S700" s="18" t="str">
        <f t="shared" si="183"/>
        <v/>
      </c>
      <c r="T700" s="18" t="str">
        <f t="shared" si="184"/>
        <v/>
      </c>
    </row>
    <row r="701" spans="2:20" ht="18.75" customHeight="1" x14ac:dyDescent="0.25">
      <c r="B701" s="54"/>
      <c r="C701" s="16" t="str">
        <f>IF(B701="","",VLOOKUP(B701,LISTAS!$F$6:$G$1106,2,0))</f>
        <v/>
      </c>
      <c r="D701" s="74"/>
      <c r="E701" s="4"/>
      <c r="F701" s="11" t="str">
        <f t="shared" si="174"/>
        <v/>
      </c>
      <c r="G701" s="61" t="str">
        <f>IF(F701=LISTAS!$D$15,"",F701)</f>
        <v/>
      </c>
      <c r="H701" s="49" t="str">
        <f t="shared" si="175"/>
        <v/>
      </c>
      <c r="I701" s="49" t="str">
        <f t="shared" si="176"/>
        <v/>
      </c>
      <c r="J701" s="11" t="str">
        <f t="shared" si="173"/>
        <v/>
      </c>
      <c r="K701" s="11" t="str">
        <f t="shared" si="177"/>
        <v/>
      </c>
      <c r="L701" s="66" t="str">
        <f t="shared" si="178"/>
        <v/>
      </c>
      <c r="M701" s="50">
        <f t="shared" si="179"/>
        <v>78</v>
      </c>
      <c r="O701" s="17" t="str">
        <f t="shared" si="180"/>
        <v/>
      </c>
      <c r="P701" s="18" t="str">
        <f t="shared" si="181"/>
        <v/>
      </c>
      <c r="Q701" s="17" t="str">
        <f>IF(P701&lt;&gt;"",VLOOKUP(P701,LISTAS!$F$6:$G$1106,2,0),"")</f>
        <v/>
      </c>
      <c r="R701" s="72" t="str">
        <f t="shared" si="182"/>
        <v/>
      </c>
      <c r="S701" s="18" t="str">
        <f t="shared" si="183"/>
        <v/>
      </c>
      <c r="T701" s="18" t="str">
        <f t="shared" si="184"/>
        <v/>
      </c>
    </row>
    <row r="702" spans="2:20" ht="18.75" customHeight="1" x14ac:dyDescent="0.25">
      <c r="B702" s="54"/>
      <c r="C702" s="16" t="str">
        <f>IF(B702="","",VLOOKUP(B702,LISTAS!$F$6:$G$1106,2,0))</f>
        <v/>
      </c>
      <c r="D702" s="74"/>
      <c r="E702" s="4"/>
      <c r="F702" s="11" t="str">
        <f t="shared" si="174"/>
        <v/>
      </c>
      <c r="G702" s="61" t="str">
        <f>IF(F702=LISTAS!$D$15,"",F702)</f>
        <v/>
      </c>
      <c r="H702" s="49" t="str">
        <f t="shared" si="175"/>
        <v/>
      </c>
      <c r="I702" s="49" t="str">
        <f t="shared" si="176"/>
        <v/>
      </c>
      <c r="J702" s="11" t="str">
        <f t="shared" si="173"/>
        <v/>
      </c>
      <c r="K702" s="11" t="str">
        <f t="shared" si="177"/>
        <v/>
      </c>
      <c r="L702" s="66" t="str">
        <f t="shared" si="178"/>
        <v/>
      </c>
      <c r="M702" s="50">
        <f t="shared" si="179"/>
        <v>79</v>
      </c>
      <c r="O702" s="17" t="str">
        <f t="shared" si="180"/>
        <v/>
      </c>
      <c r="P702" s="18" t="str">
        <f t="shared" si="181"/>
        <v/>
      </c>
      <c r="Q702" s="17" t="str">
        <f>IF(P702&lt;&gt;"",VLOOKUP(P702,LISTAS!$F$6:$G$1106,2,0),"")</f>
        <v/>
      </c>
      <c r="R702" s="72" t="str">
        <f t="shared" si="182"/>
        <v/>
      </c>
      <c r="S702" s="18" t="str">
        <f t="shared" si="183"/>
        <v/>
      </c>
      <c r="T702" s="18" t="str">
        <f t="shared" si="184"/>
        <v/>
      </c>
    </row>
    <row r="703" spans="2:20" ht="18.75" customHeight="1" x14ac:dyDescent="0.25">
      <c r="B703" s="54"/>
      <c r="C703" s="16" t="str">
        <f>IF(B703="","",VLOOKUP(B703,LISTAS!$F$6:$G$1106,2,0))</f>
        <v/>
      </c>
      <c r="D703" s="74"/>
      <c r="E703" s="4"/>
      <c r="F703" s="11" t="str">
        <f t="shared" si="174"/>
        <v/>
      </c>
      <c r="G703" s="61" t="str">
        <f>IF(F703=LISTAS!$D$15,"",F703)</f>
        <v/>
      </c>
      <c r="H703" s="49" t="str">
        <f t="shared" si="175"/>
        <v/>
      </c>
      <c r="I703" s="49" t="str">
        <f t="shared" si="176"/>
        <v/>
      </c>
      <c r="J703" s="11" t="str">
        <f t="shared" si="173"/>
        <v/>
      </c>
      <c r="K703" s="11" t="str">
        <f t="shared" si="177"/>
        <v/>
      </c>
      <c r="L703" s="66" t="str">
        <f t="shared" si="178"/>
        <v/>
      </c>
      <c r="M703" s="50">
        <f t="shared" si="179"/>
        <v>80</v>
      </c>
      <c r="O703" s="17" t="str">
        <f t="shared" si="180"/>
        <v/>
      </c>
      <c r="P703" s="18" t="str">
        <f t="shared" si="181"/>
        <v/>
      </c>
      <c r="Q703" s="17" t="str">
        <f>IF(P703&lt;&gt;"",VLOOKUP(P703,LISTAS!$F$6:$G$1106,2,0),"")</f>
        <v/>
      </c>
      <c r="R703" s="72" t="str">
        <f t="shared" si="182"/>
        <v/>
      </c>
      <c r="S703" s="18" t="str">
        <f t="shared" si="183"/>
        <v/>
      </c>
      <c r="T703" s="18" t="str">
        <f t="shared" si="184"/>
        <v/>
      </c>
    </row>
    <row r="704" spans="2:20" ht="18.75" customHeight="1" x14ac:dyDescent="0.25">
      <c r="B704" s="54"/>
      <c r="C704" s="16" t="str">
        <f>IF(B704="","",VLOOKUP(B704,LISTAS!$F$6:$G$1106,2,0))</f>
        <v/>
      </c>
      <c r="D704" s="74"/>
      <c r="E704" s="4"/>
      <c r="F704" s="11" t="str">
        <f t="shared" si="174"/>
        <v/>
      </c>
      <c r="G704" s="61" t="str">
        <f>IF(F704=LISTAS!$D$15,"",F704)</f>
        <v/>
      </c>
      <c r="H704" s="49" t="str">
        <f t="shared" si="175"/>
        <v/>
      </c>
      <c r="I704" s="49" t="str">
        <f t="shared" si="176"/>
        <v/>
      </c>
      <c r="J704" s="11" t="str">
        <f t="shared" si="173"/>
        <v/>
      </c>
      <c r="K704" s="11" t="str">
        <f t="shared" si="177"/>
        <v/>
      </c>
      <c r="L704" s="66" t="str">
        <f t="shared" si="178"/>
        <v/>
      </c>
      <c r="M704" s="50">
        <f t="shared" si="179"/>
        <v>81</v>
      </c>
      <c r="O704" s="17" t="str">
        <f t="shared" si="180"/>
        <v/>
      </c>
      <c r="P704" s="18" t="str">
        <f t="shared" si="181"/>
        <v/>
      </c>
      <c r="Q704" s="17" t="str">
        <f>IF(P704&lt;&gt;"",VLOOKUP(P704,LISTAS!$F$6:$G$1106,2,0),"")</f>
        <v/>
      </c>
      <c r="R704" s="72" t="str">
        <f t="shared" si="182"/>
        <v/>
      </c>
      <c r="S704" s="18" t="str">
        <f t="shared" si="183"/>
        <v/>
      </c>
      <c r="T704" s="18" t="str">
        <f t="shared" si="184"/>
        <v/>
      </c>
    </row>
    <row r="705" spans="2:20" ht="18.75" customHeight="1" x14ac:dyDescent="0.25">
      <c r="B705" s="54"/>
      <c r="C705" s="16" t="str">
        <f>IF(B705="","",VLOOKUP(B705,LISTAS!$F$6:$G$1106,2,0))</f>
        <v/>
      </c>
      <c r="D705" s="74"/>
      <c r="E705" s="4"/>
      <c r="F705" s="11" t="str">
        <f t="shared" si="174"/>
        <v/>
      </c>
      <c r="G705" s="61" t="str">
        <f>IF(F705=LISTAS!$D$15,"",F705)</f>
        <v/>
      </c>
      <c r="H705" s="49" t="str">
        <f t="shared" si="175"/>
        <v/>
      </c>
      <c r="I705" s="49" t="str">
        <f t="shared" si="176"/>
        <v/>
      </c>
      <c r="J705" s="11" t="str">
        <f t="shared" si="173"/>
        <v/>
      </c>
      <c r="K705" s="11" t="str">
        <f t="shared" si="177"/>
        <v/>
      </c>
      <c r="L705" s="66" t="str">
        <f t="shared" si="178"/>
        <v/>
      </c>
      <c r="M705" s="50">
        <f t="shared" si="179"/>
        <v>82</v>
      </c>
      <c r="O705" s="17" t="str">
        <f t="shared" si="180"/>
        <v/>
      </c>
      <c r="P705" s="18" t="str">
        <f t="shared" si="181"/>
        <v/>
      </c>
      <c r="Q705" s="17" t="str">
        <f>IF(P705&lt;&gt;"",VLOOKUP(P705,LISTAS!$F$6:$G$1106,2,0),"")</f>
        <v/>
      </c>
      <c r="R705" s="72" t="str">
        <f t="shared" si="182"/>
        <v/>
      </c>
      <c r="S705" s="18" t="str">
        <f t="shared" si="183"/>
        <v/>
      </c>
      <c r="T705" s="18" t="str">
        <f t="shared" si="184"/>
        <v/>
      </c>
    </row>
    <row r="706" spans="2:20" ht="18.75" customHeight="1" x14ac:dyDescent="0.25">
      <c r="B706" s="54"/>
      <c r="C706" s="16" t="str">
        <f>IF(B706="","",VLOOKUP(B706,LISTAS!$F$6:$G$1106,2,0))</f>
        <v/>
      </c>
      <c r="D706" s="74"/>
      <c r="E706" s="4"/>
      <c r="F706" s="11" t="str">
        <f t="shared" si="174"/>
        <v/>
      </c>
      <c r="G706" s="61" t="str">
        <f>IF(F706=LISTAS!$D$15,"",F706)</f>
        <v/>
      </c>
      <c r="H706" s="49" t="str">
        <f t="shared" si="175"/>
        <v/>
      </c>
      <c r="I706" s="49" t="str">
        <f t="shared" si="176"/>
        <v/>
      </c>
      <c r="J706" s="11" t="str">
        <f t="shared" si="173"/>
        <v/>
      </c>
      <c r="K706" s="11" t="str">
        <f t="shared" si="177"/>
        <v/>
      </c>
      <c r="L706" s="66" t="str">
        <f t="shared" si="178"/>
        <v/>
      </c>
      <c r="M706" s="50">
        <f t="shared" si="179"/>
        <v>83</v>
      </c>
      <c r="O706" s="17" t="str">
        <f t="shared" si="180"/>
        <v/>
      </c>
      <c r="P706" s="18" t="str">
        <f t="shared" si="181"/>
        <v/>
      </c>
      <c r="Q706" s="17" t="str">
        <f>IF(P706&lt;&gt;"",VLOOKUP(P706,LISTAS!$F$6:$G$1106,2,0),"")</f>
        <v/>
      </c>
      <c r="R706" s="72" t="str">
        <f t="shared" si="182"/>
        <v/>
      </c>
      <c r="S706" s="18" t="str">
        <f t="shared" si="183"/>
        <v/>
      </c>
      <c r="T706" s="18" t="str">
        <f t="shared" si="184"/>
        <v/>
      </c>
    </row>
    <row r="707" spans="2:20" ht="18.75" customHeight="1" x14ac:dyDescent="0.25">
      <c r="B707" s="54"/>
      <c r="C707" s="16" t="str">
        <f>IF(B707="","",VLOOKUP(B707,LISTAS!$F$6:$G$1106,2,0))</f>
        <v/>
      </c>
      <c r="D707" s="74"/>
      <c r="E707" s="4"/>
      <c r="F707" s="11" t="str">
        <f t="shared" si="174"/>
        <v/>
      </c>
      <c r="G707" s="61" t="str">
        <f>IF(F707=LISTAS!$D$15,"",F707)</f>
        <v/>
      </c>
      <c r="H707" s="49" t="str">
        <f t="shared" si="175"/>
        <v/>
      </c>
      <c r="I707" s="49" t="str">
        <f t="shared" si="176"/>
        <v/>
      </c>
      <c r="J707" s="11" t="str">
        <f t="shared" si="173"/>
        <v/>
      </c>
      <c r="K707" s="11" t="str">
        <f t="shared" si="177"/>
        <v/>
      </c>
      <c r="L707" s="66" t="str">
        <f t="shared" si="178"/>
        <v/>
      </c>
      <c r="M707" s="50">
        <f t="shared" si="179"/>
        <v>84</v>
      </c>
      <c r="O707" s="17" t="str">
        <f t="shared" si="180"/>
        <v/>
      </c>
      <c r="P707" s="18" t="str">
        <f t="shared" si="181"/>
        <v/>
      </c>
      <c r="Q707" s="17" t="str">
        <f>IF(P707&lt;&gt;"",VLOOKUP(P707,LISTAS!$F$6:$G$1106,2,0),"")</f>
        <v/>
      </c>
      <c r="R707" s="72" t="str">
        <f t="shared" si="182"/>
        <v/>
      </c>
      <c r="S707" s="18" t="str">
        <f t="shared" si="183"/>
        <v/>
      </c>
      <c r="T707" s="18" t="str">
        <f t="shared" si="184"/>
        <v/>
      </c>
    </row>
    <row r="708" spans="2:20" ht="18.75" customHeight="1" x14ac:dyDescent="0.25">
      <c r="B708" s="54"/>
      <c r="C708" s="16" t="str">
        <f>IF(B708="","",VLOOKUP(B708,LISTAS!$F$6:$G$1106,2,0))</f>
        <v/>
      </c>
      <c r="D708" s="74"/>
      <c r="E708" s="4"/>
      <c r="F708" s="11" t="str">
        <f t="shared" si="174"/>
        <v/>
      </c>
      <c r="G708" s="61" t="str">
        <f>IF(F708=LISTAS!$D$15,"",F708)</f>
        <v/>
      </c>
      <c r="H708" s="49" t="str">
        <f t="shared" si="175"/>
        <v/>
      </c>
      <c r="I708" s="49" t="str">
        <f t="shared" si="176"/>
        <v/>
      </c>
      <c r="J708" s="11" t="str">
        <f t="shared" si="173"/>
        <v/>
      </c>
      <c r="K708" s="11" t="str">
        <f t="shared" si="177"/>
        <v/>
      </c>
      <c r="L708" s="66" t="str">
        <f t="shared" si="178"/>
        <v/>
      </c>
      <c r="M708" s="50">
        <f t="shared" si="179"/>
        <v>85</v>
      </c>
      <c r="O708" s="17" t="str">
        <f t="shared" si="180"/>
        <v/>
      </c>
      <c r="P708" s="18" t="str">
        <f t="shared" si="181"/>
        <v/>
      </c>
      <c r="Q708" s="17" t="str">
        <f>IF(P708&lt;&gt;"",VLOOKUP(P708,LISTAS!$F$6:$G$1106,2,0),"")</f>
        <v/>
      </c>
      <c r="R708" s="72" t="str">
        <f t="shared" si="182"/>
        <v/>
      </c>
      <c r="S708" s="18" t="str">
        <f t="shared" si="183"/>
        <v/>
      </c>
      <c r="T708" s="18" t="str">
        <f t="shared" si="184"/>
        <v/>
      </c>
    </row>
    <row r="709" spans="2:20" ht="18.75" customHeight="1" x14ac:dyDescent="0.25">
      <c r="B709" s="54"/>
      <c r="C709" s="16" t="str">
        <f>IF(B709="","",VLOOKUP(B709,LISTAS!$F$6:$G$1106,2,0))</f>
        <v/>
      </c>
      <c r="D709" s="74"/>
      <c r="E709" s="4"/>
      <c r="F709" s="11" t="str">
        <f t="shared" si="174"/>
        <v/>
      </c>
      <c r="G709" s="61" t="str">
        <f>IF(F709=LISTAS!$D$15,"",F709)</f>
        <v/>
      </c>
      <c r="H709" s="49" t="str">
        <f t="shared" si="175"/>
        <v/>
      </c>
      <c r="I709" s="49" t="str">
        <f t="shared" si="176"/>
        <v/>
      </c>
      <c r="J709" s="11" t="str">
        <f t="shared" si="173"/>
        <v/>
      </c>
      <c r="K709" s="11" t="str">
        <f t="shared" si="177"/>
        <v/>
      </c>
      <c r="L709" s="66" t="str">
        <f t="shared" si="178"/>
        <v/>
      </c>
      <c r="M709" s="50">
        <f t="shared" si="179"/>
        <v>86</v>
      </c>
      <c r="O709" s="17" t="str">
        <f t="shared" si="180"/>
        <v/>
      </c>
      <c r="P709" s="18" t="str">
        <f t="shared" si="181"/>
        <v/>
      </c>
      <c r="Q709" s="17" t="str">
        <f>IF(P709&lt;&gt;"",VLOOKUP(P709,LISTAS!$F$6:$G$1106,2,0),"")</f>
        <v/>
      </c>
      <c r="R709" s="72" t="str">
        <f t="shared" si="182"/>
        <v/>
      </c>
      <c r="S709" s="18" t="str">
        <f t="shared" si="183"/>
        <v/>
      </c>
      <c r="T709" s="18" t="str">
        <f t="shared" si="184"/>
        <v/>
      </c>
    </row>
    <row r="710" spans="2:20" ht="18.75" customHeight="1" x14ac:dyDescent="0.25">
      <c r="B710" s="54"/>
      <c r="C710" s="16" t="str">
        <f>IF(B710="","",VLOOKUP(B710,LISTAS!$F$6:$G$1106,2,0))</f>
        <v/>
      </c>
      <c r="D710" s="74"/>
      <c r="E710" s="4"/>
      <c r="F710" s="11" t="str">
        <f t="shared" si="174"/>
        <v/>
      </c>
      <c r="G710" s="61" t="str">
        <f>IF(F710=LISTAS!$D$15,"",F710)</f>
        <v/>
      </c>
      <c r="H710" s="49" t="str">
        <f t="shared" si="175"/>
        <v/>
      </c>
      <c r="I710" s="49" t="str">
        <f t="shared" si="176"/>
        <v/>
      </c>
      <c r="J710" s="11" t="str">
        <f t="shared" si="173"/>
        <v/>
      </c>
      <c r="K710" s="11" t="str">
        <f t="shared" si="177"/>
        <v/>
      </c>
      <c r="L710" s="66" t="str">
        <f t="shared" si="178"/>
        <v/>
      </c>
      <c r="M710" s="50">
        <f t="shared" si="179"/>
        <v>87</v>
      </c>
      <c r="O710" s="17" t="str">
        <f t="shared" si="180"/>
        <v/>
      </c>
      <c r="P710" s="18" t="str">
        <f t="shared" si="181"/>
        <v/>
      </c>
      <c r="Q710" s="17" t="str">
        <f>IF(P710&lt;&gt;"",VLOOKUP(P710,LISTAS!$F$6:$G$1106,2,0),"")</f>
        <v/>
      </c>
      <c r="R710" s="72" t="str">
        <f t="shared" si="182"/>
        <v/>
      </c>
      <c r="S710" s="18" t="str">
        <f t="shared" si="183"/>
        <v/>
      </c>
      <c r="T710" s="18" t="str">
        <f t="shared" si="184"/>
        <v/>
      </c>
    </row>
    <row r="711" spans="2:20" ht="18.75" customHeight="1" x14ac:dyDescent="0.25">
      <c r="B711" s="54"/>
      <c r="C711" s="16" t="str">
        <f>IF(B711="","",VLOOKUP(B711,LISTAS!$F$6:$G$1106,2,0))</f>
        <v/>
      </c>
      <c r="D711" s="74"/>
      <c r="E711" s="4"/>
      <c r="F711" s="11" t="str">
        <f t="shared" si="174"/>
        <v/>
      </c>
      <c r="G711" s="61" t="str">
        <f>IF(F711=LISTAS!$D$15,"",F711)</f>
        <v/>
      </c>
      <c r="H711" s="49" t="str">
        <f t="shared" si="175"/>
        <v/>
      </c>
      <c r="I711" s="49" t="str">
        <f t="shared" si="176"/>
        <v/>
      </c>
      <c r="J711" s="11" t="str">
        <f t="shared" si="173"/>
        <v/>
      </c>
      <c r="K711" s="11" t="str">
        <f t="shared" si="177"/>
        <v/>
      </c>
      <c r="L711" s="66" t="str">
        <f t="shared" si="178"/>
        <v/>
      </c>
      <c r="M711" s="50">
        <f t="shared" si="179"/>
        <v>88</v>
      </c>
      <c r="O711" s="17" t="str">
        <f t="shared" si="180"/>
        <v/>
      </c>
      <c r="P711" s="18" t="str">
        <f t="shared" si="181"/>
        <v/>
      </c>
      <c r="Q711" s="17" t="str">
        <f>IF(P711&lt;&gt;"",VLOOKUP(P711,LISTAS!$F$6:$G$1106,2,0),"")</f>
        <v/>
      </c>
      <c r="R711" s="72" t="str">
        <f t="shared" si="182"/>
        <v/>
      </c>
      <c r="S711" s="18" t="str">
        <f t="shared" si="183"/>
        <v/>
      </c>
      <c r="T711" s="18" t="str">
        <f t="shared" si="184"/>
        <v/>
      </c>
    </row>
    <row r="712" spans="2:20" ht="18.75" customHeight="1" x14ac:dyDescent="0.25">
      <c r="B712" s="54"/>
      <c r="C712" s="16" t="str">
        <f>IF(B712="","",VLOOKUP(B712,LISTAS!$F$6:$G$1106,2,0))</f>
        <v/>
      </c>
      <c r="D712" s="74"/>
      <c r="E712" s="4"/>
      <c r="F712" s="11" t="str">
        <f t="shared" si="174"/>
        <v/>
      </c>
      <c r="G712" s="61" t="str">
        <f>IF(F712=LISTAS!$D$15,"",F712)</f>
        <v/>
      </c>
      <c r="H712" s="49" t="str">
        <f t="shared" si="175"/>
        <v/>
      </c>
      <c r="I712" s="49" t="str">
        <f t="shared" si="176"/>
        <v/>
      </c>
      <c r="J712" s="11" t="str">
        <f t="shared" si="173"/>
        <v/>
      </c>
      <c r="K712" s="11" t="str">
        <f t="shared" si="177"/>
        <v/>
      </c>
      <c r="L712" s="66" t="str">
        <f t="shared" si="178"/>
        <v/>
      </c>
      <c r="M712" s="50">
        <f t="shared" si="179"/>
        <v>89</v>
      </c>
      <c r="O712" s="17" t="str">
        <f t="shared" si="180"/>
        <v/>
      </c>
      <c r="P712" s="18" t="str">
        <f t="shared" si="181"/>
        <v/>
      </c>
      <c r="Q712" s="17" t="str">
        <f>IF(P712&lt;&gt;"",VLOOKUP(P712,LISTAS!$F$6:$G$1106,2,0),"")</f>
        <v/>
      </c>
      <c r="R712" s="72" t="str">
        <f t="shared" si="182"/>
        <v/>
      </c>
      <c r="S712" s="18" t="str">
        <f t="shared" si="183"/>
        <v/>
      </c>
      <c r="T712" s="18" t="str">
        <f t="shared" si="184"/>
        <v/>
      </c>
    </row>
    <row r="713" spans="2:20" ht="18.75" customHeight="1" x14ac:dyDescent="0.25">
      <c r="B713" s="54"/>
      <c r="C713" s="16" t="str">
        <f>IF(B713="","",VLOOKUP(B713,LISTAS!$F$6:$G$1106,2,0))</f>
        <v/>
      </c>
      <c r="D713" s="74"/>
      <c r="E713" s="4"/>
      <c r="F713" s="11" t="str">
        <f t="shared" si="174"/>
        <v/>
      </c>
      <c r="G713" s="61" t="str">
        <f>IF(F713=LISTAS!$D$15,"",F713)</f>
        <v/>
      </c>
      <c r="H713" s="49" t="str">
        <f t="shared" si="175"/>
        <v/>
      </c>
      <c r="I713" s="49" t="str">
        <f t="shared" si="176"/>
        <v/>
      </c>
      <c r="J713" s="11" t="str">
        <f t="shared" si="173"/>
        <v/>
      </c>
      <c r="K713" s="11" t="str">
        <f t="shared" si="177"/>
        <v/>
      </c>
      <c r="L713" s="66" t="str">
        <f t="shared" si="178"/>
        <v/>
      </c>
      <c r="M713" s="50">
        <f t="shared" si="179"/>
        <v>90</v>
      </c>
      <c r="O713" s="17" t="str">
        <f t="shared" si="180"/>
        <v/>
      </c>
      <c r="P713" s="18" t="str">
        <f t="shared" si="181"/>
        <v/>
      </c>
      <c r="Q713" s="17" t="str">
        <f>IF(P713&lt;&gt;"",VLOOKUP(P713,LISTAS!$F$6:$G$1106,2,0),"")</f>
        <v/>
      </c>
      <c r="R713" s="72" t="str">
        <f t="shared" si="182"/>
        <v/>
      </c>
      <c r="S713" s="18" t="str">
        <f t="shared" si="183"/>
        <v/>
      </c>
      <c r="T713" s="18" t="str">
        <f t="shared" si="184"/>
        <v/>
      </c>
    </row>
    <row r="714" spans="2:20" ht="18.75" customHeight="1" x14ac:dyDescent="0.25">
      <c r="B714" s="54"/>
      <c r="C714" s="16" t="str">
        <f>IF(B714="","",VLOOKUP(B714,LISTAS!$F$6:$G$1106,2,0))</f>
        <v/>
      </c>
      <c r="D714" s="74"/>
      <c r="E714" s="4"/>
      <c r="F714" s="11" t="str">
        <f t="shared" si="174"/>
        <v/>
      </c>
      <c r="G714" s="61" t="str">
        <f>IF(F714=LISTAS!$D$15,"",F714)</f>
        <v/>
      </c>
      <c r="H714" s="49" t="str">
        <f t="shared" si="175"/>
        <v/>
      </c>
      <c r="I714" s="49" t="str">
        <f t="shared" si="176"/>
        <v/>
      </c>
      <c r="J714" s="11" t="str">
        <f t="shared" si="173"/>
        <v/>
      </c>
      <c r="K714" s="11" t="str">
        <f t="shared" si="177"/>
        <v/>
      </c>
      <c r="L714" s="66" t="str">
        <f t="shared" si="178"/>
        <v/>
      </c>
      <c r="M714" s="50">
        <f t="shared" si="179"/>
        <v>91</v>
      </c>
      <c r="O714" s="17" t="str">
        <f t="shared" si="180"/>
        <v/>
      </c>
      <c r="P714" s="18" t="str">
        <f t="shared" si="181"/>
        <v/>
      </c>
      <c r="Q714" s="17" t="str">
        <f>IF(P714&lt;&gt;"",VLOOKUP(P714,LISTAS!$F$6:$G$1106,2,0),"")</f>
        <v/>
      </c>
      <c r="R714" s="72" t="str">
        <f t="shared" si="182"/>
        <v/>
      </c>
      <c r="S714" s="18" t="str">
        <f t="shared" si="183"/>
        <v/>
      </c>
      <c r="T714" s="18" t="str">
        <f t="shared" si="184"/>
        <v/>
      </c>
    </row>
    <row r="715" spans="2:20" ht="18.75" customHeight="1" x14ac:dyDescent="0.25">
      <c r="B715" s="54"/>
      <c r="C715" s="16" t="str">
        <f>IF(B715="","",VLOOKUP(B715,LISTAS!$F$6:$G$1106,2,0))</f>
        <v/>
      </c>
      <c r="D715" s="74"/>
      <c r="E715" s="4"/>
      <c r="F715" s="11" t="str">
        <f t="shared" si="174"/>
        <v/>
      </c>
      <c r="G715" s="61" t="str">
        <f>IF(F715=LISTAS!$D$15,"",F715)</f>
        <v/>
      </c>
      <c r="H715" s="49" t="str">
        <f t="shared" si="175"/>
        <v/>
      </c>
      <c r="I715" s="49" t="str">
        <f t="shared" si="176"/>
        <v/>
      </c>
      <c r="J715" s="11" t="str">
        <f t="shared" si="173"/>
        <v/>
      </c>
      <c r="K715" s="11" t="str">
        <f t="shared" si="177"/>
        <v/>
      </c>
      <c r="L715" s="66" t="str">
        <f t="shared" si="178"/>
        <v/>
      </c>
      <c r="M715" s="50">
        <f t="shared" si="179"/>
        <v>92</v>
      </c>
      <c r="O715" s="17" t="str">
        <f t="shared" si="180"/>
        <v/>
      </c>
      <c r="P715" s="18" t="str">
        <f t="shared" si="181"/>
        <v/>
      </c>
      <c r="Q715" s="17" t="str">
        <f>IF(P715&lt;&gt;"",VLOOKUP(P715,LISTAS!$F$6:$G$1106,2,0),"")</f>
        <v/>
      </c>
      <c r="R715" s="72" t="str">
        <f t="shared" si="182"/>
        <v/>
      </c>
      <c r="S715" s="18" t="str">
        <f t="shared" si="183"/>
        <v/>
      </c>
      <c r="T715" s="18" t="str">
        <f t="shared" si="184"/>
        <v/>
      </c>
    </row>
    <row r="716" spans="2:20" ht="18.75" customHeight="1" x14ac:dyDescent="0.25">
      <c r="B716" s="54"/>
      <c r="C716" s="16" t="str">
        <f>IF(B716="","",VLOOKUP(B716,LISTAS!$F$6:$G$1106,2,0))</f>
        <v/>
      </c>
      <c r="D716" s="74"/>
      <c r="E716" s="4"/>
      <c r="F716" s="11" t="str">
        <f t="shared" si="174"/>
        <v/>
      </c>
      <c r="G716" s="61" t="str">
        <f>IF(F716=LISTAS!$D$15,"",F716)</f>
        <v/>
      </c>
      <c r="H716" s="49" t="str">
        <f t="shared" si="175"/>
        <v/>
      </c>
      <c r="I716" s="49" t="str">
        <f t="shared" si="176"/>
        <v/>
      </c>
      <c r="J716" s="11" t="str">
        <f t="shared" si="173"/>
        <v/>
      </c>
      <c r="K716" s="11" t="str">
        <f t="shared" si="177"/>
        <v/>
      </c>
      <c r="L716" s="66" t="str">
        <f t="shared" si="178"/>
        <v/>
      </c>
      <c r="M716" s="50">
        <f t="shared" si="179"/>
        <v>93</v>
      </c>
      <c r="O716" s="17" t="str">
        <f t="shared" si="180"/>
        <v/>
      </c>
      <c r="P716" s="18" t="str">
        <f t="shared" si="181"/>
        <v/>
      </c>
      <c r="Q716" s="17" t="str">
        <f>IF(P716&lt;&gt;"",VLOOKUP(P716,LISTAS!$F$6:$G$1106,2,0),"")</f>
        <v/>
      </c>
      <c r="R716" s="72" t="str">
        <f t="shared" si="182"/>
        <v/>
      </c>
      <c r="S716" s="18" t="str">
        <f t="shared" si="183"/>
        <v/>
      </c>
      <c r="T716" s="18" t="str">
        <f t="shared" si="184"/>
        <v/>
      </c>
    </row>
    <row r="717" spans="2:20" ht="18.75" customHeight="1" x14ac:dyDescent="0.25">
      <c r="B717" s="54"/>
      <c r="C717" s="16" t="str">
        <f>IF(B717="","",VLOOKUP(B717,LISTAS!$F$6:$G$1106,2,0))</f>
        <v/>
      </c>
      <c r="D717" s="74"/>
      <c r="E717" s="4"/>
      <c r="F717" s="11" t="str">
        <f t="shared" si="174"/>
        <v/>
      </c>
      <c r="G717" s="61" t="str">
        <f>IF(F717=LISTAS!$D$15,"",F717)</f>
        <v/>
      </c>
      <c r="H717" s="49" t="str">
        <f t="shared" si="175"/>
        <v/>
      </c>
      <c r="I717" s="49" t="str">
        <f t="shared" si="176"/>
        <v/>
      </c>
      <c r="J717" s="11" t="str">
        <f t="shared" si="173"/>
        <v/>
      </c>
      <c r="K717" s="11" t="str">
        <f t="shared" si="177"/>
        <v/>
      </c>
      <c r="L717" s="66" t="str">
        <f t="shared" si="178"/>
        <v/>
      </c>
      <c r="M717" s="50">
        <f t="shared" si="179"/>
        <v>94</v>
      </c>
      <c r="O717" s="17" t="str">
        <f t="shared" si="180"/>
        <v/>
      </c>
      <c r="P717" s="18" t="str">
        <f t="shared" si="181"/>
        <v/>
      </c>
      <c r="Q717" s="17" t="str">
        <f>IF(P717&lt;&gt;"",VLOOKUP(P717,LISTAS!$F$6:$G$1106,2,0),"")</f>
        <v/>
      </c>
      <c r="R717" s="72" t="str">
        <f t="shared" si="182"/>
        <v/>
      </c>
      <c r="S717" s="18" t="str">
        <f t="shared" si="183"/>
        <v/>
      </c>
      <c r="T717" s="18" t="str">
        <f t="shared" si="184"/>
        <v/>
      </c>
    </row>
    <row r="718" spans="2:20" ht="18.75" customHeight="1" x14ac:dyDescent="0.25">
      <c r="B718" s="54"/>
      <c r="C718" s="16" t="str">
        <f>IF(B718="","",VLOOKUP(B718,LISTAS!$F$6:$G$1106,2,0))</f>
        <v/>
      </c>
      <c r="D718" s="74"/>
      <c r="E718" s="4"/>
      <c r="F718" s="11" t="str">
        <f t="shared" si="174"/>
        <v/>
      </c>
      <c r="G718" s="61" t="str">
        <f>IF(F718=LISTAS!$D$15,"",F718)</f>
        <v/>
      </c>
      <c r="H718" s="49" t="str">
        <f t="shared" si="175"/>
        <v/>
      </c>
      <c r="I718" s="49" t="str">
        <f t="shared" si="176"/>
        <v/>
      </c>
      <c r="J718" s="11" t="str">
        <f t="shared" si="173"/>
        <v/>
      </c>
      <c r="K718" s="11" t="str">
        <f t="shared" si="177"/>
        <v/>
      </c>
      <c r="L718" s="66" t="str">
        <f t="shared" si="178"/>
        <v/>
      </c>
      <c r="M718" s="50">
        <f t="shared" si="179"/>
        <v>95</v>
      </c>
      <c r="O718" s="17" t="str">
        <f t="shared" si="180"/>
        <v/>
      </c>
      <c r="P718" s="18" t="str">
        <f t="shared" si="181"/>
        <v/>
      </c>
      <c r="Q718" s="17" t="str">
        <f>IF(P718&lt;&gt;"",VLOOKUP(P718,LISTAS!$F$6:$G$1106,2,0),"")</f>
        <v/>
      </c>
      <c r="R718" s="72" t="str">
        <f t="shared" si="182"/>
        <v/>
      </c>
      <c r="S718" s="18" t="str">
        <f t="shared" si="183"/>
        <v/>
      </c>
      <c r="T718" s="18" t="str">
        <f t="shared" si="184"/>
        <v/>
      </c>
    </row>
    <row r="719" spans="2:20" ht="18.75" customHeight="1" x14ac:dyDescent="0.25">
      <c r="B719" s="54"/>
      <c r="C719" s="16" t="str">
        <f>IF(B719="","",VLOOKUP(B719,LISTAS!$F$6:$G$1106,2,0))</f>
        <v/>
      </c>
      <c r="D719" s="74"/>
      <c r="E719" s="4"/>
      <c r="F719" s="11" t="str">
        <f t="shared" si="174"/>
        <v/>
      </c>
      <c r="G719" s="61" t="str">
        <f>IF(F719=LISTAS!$D$15,"",F719)</f>
        <v/>
      </c>
      <c r="H719" s="49" t="str">
        <f t="shared" si="175"/>
        <v/>
      </c>
      <c r="I719" s="49" t="str">
        <f t="shared" si="176"/>
        <v/>
      </c>
      <c r="J719" s="11" t="str">
        <f t="shared" si="173"/>
        <v/>
      </c>
      <c r="K719" s="11" t="str">
        <f t="shared" si="177"/>
        <v/>
      </c>
      <c r="L719" s="66" t="str">
        <f t="shared" si="178"/>
        <v/>
      </c>
      <c r="M719" s="50">
        <f t="shared" si="179"/>
        <v>96</v>
      </c>
      <c r="O719" s="17" t="str">
        <f t="shared" si="180"/>
        <v/>
      </c>
      <c r="P719" s="18" t="str">
        <f t="shared" si="181"/>
        <v/>
      </c>
      <c r="Q719" s="17" t="str">
        <f>IF(P719&lt;&gt;"",VLOOKUP(P719,LISTAS!$F$6:$G$1106,2,0),"")</f>
        <v/>
      </c>
      <c r="R719" s="72" t="str">
        <f t="shared" si="182"/>
        <v/>
      </c>
      <c r="S719" s="18" t="str">
        <f t="shared" si="183"/>
        <v/>
      </c>
      <c r="T719" s="18" t="str">
        <f t="shared" si="184"/>
        <v/>
      </c>
    </row>
    <row r="720" spans="2:20" ht="18.75" customHeight="1" x14ac:dyDescent="0.25">
      <c r="B720" s="54"/>
      <c r="C720" s="16" t="str">
        <f>IF(B720="","",VLOOKUP(B720,LISTAS!$F$6:$G$1106,2,0))</f>
        <v/>
      </c>
      <c r="D720" s="74"/>
      <c r="E720" s="4"/>
      <c r="F720" s="11" t="str">
        <f t="shared" si="174"/>
        <v/>
      </c>
      <c r="G720" s="61" t="str">
        <f>IF(F720=LISTAS!$D$15,"",F720)</f>
        <v/>
      </c>
      <c r="H720" s="49" t="str">
        <f t="shared" si="175"/>
        <v/>
      </c>
      <c r="I720" s="49" t="str">
        <f t="shared" si="176"/>
        <v/>
      </c>
      <c r="J720" s="11" t="str">
        <f t="shared" si="173"/>
        <v/>
      </c>
      <c r="K720" s="11" t="str">
        <f t="shared" si="177"/>
        <v/>
      </c>
      <c r="L720" s="66" t="str">
        <f t="shared" si="178"/>
        <v/>
      </c>
      <c r="M720" s="50">
        <f t="shared" si="179"/>
        <v>97</v>
      </c>
      <c r="O720" s="17" t="str">
        <f t="shared" si="180"/>
        <v/>
      </c>
      <c r="P720" s="18" t="str">
        <f t="shared" si="181"/>
        <v/>
      </c>
      <c r="Q720" s="17" t="str">
        <f>IF(P720&lt;&gt;"",VLOOKUP(P720,LISTAS!$F$6:$G$1106,2,0),"")</f>
        <v/>
      </c>
      <c r="R720" s="72" t="str">
        <f t="shared" si="182"/>
        <v/>
      </c>
      <c r="S720" s="18" t="str">
        <f t="shared" si="183"/>
        <v/>
      </c>
      <c r="T720" s="18" t="str">
        <f t="shared" si="184"/>
        <v/>
      </c>
    </row>
    <row r="721" spans="2:20" ht="18.75" customHeight="1" x14ac:dyDescent="0.25">
      <c r="B721" s="54"/>
      <c r="C721" s="16" t="str">
        <f>IF(B721="","",VLOOKUP(B721,LISTAS!$F$6:$G$1106,2,0))</f>
        <v/>
      </c>
      <c r="D721" s="74"/>
      <c r="E721" s="4"/>
      <c r="F721" s="11" t="str">
        <f t="shared" si="174"/>
        <v/>
      </c>
      <c r="G721" s="61" t="str">
        <f>IF(F721=LISTAS!$D$15,"",F721)</f>
        <v/>
      </c>
      <c r="H721" s="49" t="str">
        <f t="shared" si="175"/>
        <v/>
      </c>
      <c r="I721" s="49" t="str">
        <f t="shared" si="176"/>
        <v/>
      </c>
      <c r="J721" s="11" t="str">
        <f t="shared" si="173"/>
        <v/>
      </c>
      <c r="K721" s="11" t="str">
        <f t="shared" si="177"/>
        <v/>
      </c>
      <c r="L721" s="66" t="str">
        <f t="shared" si="178"/>
        <v/>
      </c>
      <c r="M721" s="50">
        <f t="shared" si="179"/>
        <v>98</v>
      </c>
      <c r="O721" s="17" t="str">
        <f t="shared" si="180"/>
        <v/>
      </c>
      <c r="P721" s="18" t="str">
        <f t="shared" si="181"/>
        <v/>
      </c>
      <c r="Q721" s="17" t="str">
        <f>IF(P721&lt;&gt;"",VLOOKUP(P721,LISTAS!$F$6:$G$1106,2,0),"")</f>
        <v/>
      </c>
      <c r="R721" s="72" t="str">
        <f t="shared" si="182"/>
        <v/>
      </c>
      <c r="S721" s="18" t="str">
        <f t="shared" si="183"/>
        <v/>
      </c>
      <c r="T721" s="18" t="str">
        <f t="shared" si="184"/>
        <v/>
      </c>
    </row>
    <row r="722" spans="2:20" ht="18.75" customHeight="1" x14ac:dyDescent="0.25">
      <c r="B722" s="54"/>
      <c r="C722" s="16" t="str">
        <f>IF(B722="","",VLOOKUP(B722,LISTAS!$F$6:$G$1106,2,0))</f>
        <v/>
      </c>
      <c r="D722" s="74"/>
      <c r="E722" s="4"/>
      <c r="F722" s="11" t="str">
        <f t="shared" si="174"/>
        <v/>
      </c>
      <c r="G722" s="61" t="str">
        <f>IF(F722=LISTAS!$D$15,"",F722)</f>
        <v/>
      </c>
      <c r="H722" s="49" t="str">
        <f t="shared" si="175"/>
        <v/>
      </c>
      <c r="I722" s="49" t="str">
        <f t="shared" si="176"/>
        <v/>
      </c>
      <c r="J722" s="11" t="str">
        <f t="shared" si="173"/>
        <v/>
      </c>
      <c r="K722" s="11" t="str">
        <f t="shared" si="177"/>
        <v/>
      </c>
      <c r="L722" s="66" t="str">
        <f t="shared" si="178"/>
        <v/>
      </c>
      <c r="M722" s="50">
        <f t="shared" si="179"/>
        <v>99</v>
      </c>
      <c r="O722" s="17" t="str">
        <f t="shared" si="180"/>
        <v/>
      </c>
      <c r="P722" s="18" t="str">
        <f t="shared" si="181"/>
        <v/>
      </c>
      <c r="Q722" s="17" t="str">
        <f>IF(P722&lt;&gt;"",VLOOKUP(P722,LISTAS!$F$6:$G$1106,2,0),"")</f>
        <v/>
      </c>
      <c r="R722" s="72" t="str">
        <f t="shared" si="182"/>
        <v/>
      </c>
      <c r="S722" s="18" t="str">
        <f t="shared" si="183"/>
        <v/>
      </c>
      <c r="T722" s="18" t="str">
        <f t="shared" si="184"/>
        <v/>
      </c>
    </row>
    <row r="723" spans="2:20" ht="18.75" customHeight="1" x14ac:dyDescent="0.25">
      <c r="B723" s="54"/>
      <c r="C723" s="16" t="str">
        <f>IF(B723="","",VLOOKUP(B723,LISTAS!$F$6:$G$1106,2,0))</f>
        <v/>
      </c>
      <c r="D723" s="74"/>
      <c r="F723" s="11" t="str">
        <f t="shared" si="174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73"/>
        <v/>
      </c>
      <c r="K723" s="11" t="str">
        <f>G723</f>
        <v/>
      </c>
      <c r="L723" s="66" t="str">
        <f t="shared" si="178"/>
        <v/>
      </c>
      <c r="M723" s="50">
        <f>IF(F722="FALTA",M722,M722+1)</f>
        <v>100</v>
      </c>
      <c r="N723" s="50"/>
      <c r="O723" s="17" t="str">
        <f t="shared" si="180"/>
        <v/>
      </c>
      <c r="P723" s="18" t="str">
        <f t="shared" si="181"/>
        <v/>
      </c>
      <c r="Q723" s="17" t="str">
        <f>IF(P723&lt;&gt;"",VLOOKUP(P723,LISTAS!$F$6:$G$1106,2,0),"")</f>
        <v/>
      </c>
      <c r="R723" s="72" t="str">
        <f t="shared" si="182"/>
        <v/>
      </c>
      <c r="S723" s="18" t="str">
        <f t="shared" si="183"/>
        <v/>
      </c>
      <c r="T723" s="18" t="str">
        <f t="shared" si="184"/>
        <v/>
      </c>
    </row>
    <row r="724" spans="2:20" ht="18.75" customHeight="1" x14ac:dyDescent="0.25">
      <c r="B724" s="54"/>
      <c r="C724" s="16" t="str">
        <f>IF(B724="","",VLOOKUP(B724,LISTAS!$F$6:$G$1106,2,0))</f>
        <v/>
      </c>
      <c r="D724" s="74"/>
      <c r="F724" s="11" t="str">
        <f t="shared" si="174"/>
        <v/>
      </c>
      <c r="G724" s="61" t="str">
        <f>IF(F724=LISTAS!$D$15,"",F724)</f>
        <v/>
      </c>
      <c r="H724" s="49" t="str">
        <f t="shared" ref="H724:H787" si="185">IF($K724="","",IF(B724="","",B724))</f>
        <v/>
      </c>
      <c r="I724" s="49" t="str">
        <f t="shared" ref="I724:I787" si="186">IF($K724="","",IF(C724="","",C724))</f>
        <v/>
      </c>
      <c r="J724" s="11" t="str">
        <f t="shared" si="173"/>
        <v/>
      </c>
      <c r="K724" s="11" t="str">
        <f t="shared" ref="K724:K787" si="187">G724</f>
        <v/>
      </c>
      <c r="L724" s="66" t="str">
        <f t="shared" si="178"/>
        <v/>
      </c>
      <c r="M724" s="50">
        <f t="shared" ref="M724:M787" si="188">IF(F723="FALTA",M723,M723+1)</f>
        <v>101</v>
      </c>
      <c r="N724" s="50"/>
      <c r="O724" s="17" t="str">
        <f t="shared" si="180"/>
        <v/>
      </c>
      <c r="P724" s="18" t="str">
        <f t="shared" si="181"/>
        <v/>
      </c>
      <c r="Q724" s="17" t="str">
        <f>IF(P724&lt;&gt;"",VLOOKUP(P724,LISTAS!$F$6:$G$1106,2,0),"")</f>
        <v/>
      </c>
      <c r="R724" s="72" t="str">
        <f t="shared" si="182"/>
        <v/>
      </c>
      <c r="S724" s="18" t="str">
        <f t="shared" si="183"/>
        <v/>
      </c>
      <c r="T724" s="18" t="str">
        <f t="shared" si="184"/>
        <v/>
      </c>
    </row>
    <row r="725" spans="2:20" ht="18.75" customHeight="1" x14ac:dyDescent="0.25">
      <c r="B725" s="54"/>
      <c r="C725" s="16" t="str">
        <f>IF(B725="","",VLOOKUP(B725,LISTAS!$F$6:$G$1106,2,0))</f>
        <v/>
      </c>
      <c r="D725" s="74"/>
      <c r="F725" s="11" t="str">
        <f t="shared" si="174"/>
        <v/>
      </c>
      <c r="G725" s="61" t="str">
        <f>IF(F725=LISTAS!$D$15,"",F725)</f>
        <v/>
      </c>
      <c r="H725" s="49" t="str">
        <f t="shared" si="185"/>
        <v/>
      </c>
      <c r="I725" s="49" t="str">
        <f t="shared" si="186"/>
        <v/>
      </c>
      <c r="J725" s="11" t="str">
        <f t="shared" si="173"/>
        <v/>
      </c>
      <c r="K725" s="11" t="str">
        <f t="shared" si="187"/>
        <v/>
      </c>
      <c r="L725" s="66" t="str">
        <f t="shared" si="178"/>
        <v/>
      </c>
      <c r="M725" s="50">
        <f t="shared" si="188"/>
        <v>102</v>
      </c>
      <c r="N725" s="50"/>
      <c r="O725" s="17" t="str">
        <f t="shared" si="180"/>
        <v/>
      </c>
      <c r="P725" s="18" t="str">
        <f t="shared" si="181"/>
        <v/>
      </c>
      <c r="Q725" s="17" t="str">
        <f>IF(P725&lt;&gt;"",VLOOKUP(P725,LISTAS!$F$6:$G$1106,2,0),"")</f>
        <v/>
      </c>
      <c r="R725" s="72" t="str">
        <f t="shared" si="182"/>
        <v/>
      </c>
      <c r="S725" s="18" t="str">
        <f t="shared" si="183"/>
        <v/>
      </c>
      <c r="T725" s="18" t="str">
        <f t="shared" si="184"/>
        <v/>
      </c>
    </row>
    <row r="726" spans="2:20" ht="18.75" customHeight="1" x14ac:dyDescent="0.25">
      <c r="B726" s="54"/>
      <c r="C726" s="16" t="str">
        <f>IF(B726="","",VLOOKUP(B726,LISTAS!$F$6:$G$1106,2,0))</f>
        <v/>
      </c>
      <c r="D726" s="74"/>
      <c r="F726" s="11" t="str">
        <f t="shared" si="174"/>
        <v/>
      </c>
      <c r="G726" s="61" t="str">
        <f>IF(F726=LISTAS!$D$15,"",F726)</f>
        <v/>
      </c>
      <c r="H726" s="49" t="str">
        <f t="shared" si="185"/>
        <v/>
      </c>
      <c r="I726" s="49" t="str">
        <f t="shared" si="186"/>
        <v/>
      </c>
      <c r="J726" s="11" t="str">
        <f t="shared" si="173"/>
        <v/>
      </c>
      <c r="K726" s="11" t="str">
        <f t="shared" si="187"/>
        <v/>
      </c>
      <c r="L726" s="66" t="str">
        <f t="shared" si="178"/>
        <v/>
      </c>
      <c r="M726" s="50">
        <f t="shared" si="188"/>
        <v>103</v>
      </c>
      <c r="N726" s="50"/>
      <c r="O726" s="17" t="str">
        <f t="shared" si="180"/>
        <v/>
      </c>
      <c r="P726" s="18" t="str">
        <f t="shared" si="181"/>
        <v/>
      </c>
      <c r="Q726" s="17" t="str">
        <f>IF(P726&lt;&gt;"",VLOOKUP(P726,LISTAS!$F$6:$G$1106,2,0),"")</f>
        <v/>
      </c>
      <c r="R726" s="72" t="str">
        <f t="shared" si="182"/>
        <v/>
      </c>
      <c r="S726" s="18" t="str">
        <f t="shared" si="183"/>
        <v/>
      </c>
      <c r="T726" s="18" t="str">
        <f t="shared" si="184"/>
        <v/>
      </c>
    </row>
    <row r="727" spans="2:20" ht="18.75" customHeight="1" x14ac:dyDescent="0.25">
      <c r="B727" s="54"/>
      <c r="C727" s="16" t="str">
        <f>IF(B727="","",VLOOKUP(B727,LISTAS!$F$6:$G$1106,2,0))</f>
        <v/>
      </c>
      <c r="D727" s="74"/>
      <c r="F727" s="11" t="str">
        <f t="shared" si="174"/>
        <v/>
      </c>
      <c r="G727" s="61" t="str">
        <f>IF(F727=LISTAS!$D$15,"",F727)</f>
        <v/>
      </c>
      <c r="H727" s="49" t="str">
        <f t="shared" si="185"/>
        <v/>
      </c>
      <c r="I727" s="49" t="str">
        <f t="shared" si="186"/>
        <v/>
      </c>
      <c r="J727" s="11" t="str">
        <f t="shared" si="173"/>
        <v/>
      </c>
      <c r="K727" s="11" t="str">
        <f t="shared" si="187"/>
        <v/>
      </c>
      <c r="L727" s="66" t="str">
        <f t="shared" si="178"/>
        <v/>
      </c>
      <c r="M727" s="50">
        <f t="shared" si="188"/>
        <v>104</v>
      </c>
      <c r="N727" s="50"/>
      <c r="O727" s="17" t="str">
        <f t="shared" si="180"/>
        <v/>
      </c>
      <c r="P727" s="18" t="str">
        <f t="shared" si="181"/>
        <v/>
      </c>
      <c r="Q727" s="17" t="str">
        <f>IF(P727&lt;&gt;"",VLOOKUP(P727,LISTAS!$F$6:$G$1106,2,0),"")</f>
        <v/>
      </c>
      <c r="R727" s="72" t="str">
        <f t="shared" si="182"/>
        <v/>
      </c>
      <c r="S727" s="18" t="str">
        <f t="shared" si="183"/>
        <v/>
      </c>
      <c r="T727" s="18" t="str">
        <f t="shared" si="184"/>
        <v/>
      </c>
    </row>
    <row r="728" spans="2:20" ht="18.75" customHeight="1" x14ac:dyDescent="0.25">
      <c r="B728" s="54"/>
      <c r="C728" s="16" t="str">
        <f>IF(B728="","",VLOOKUP(B728,LISTAS!$F$6:$G$1106,2,0))</f>
        <v/>
      </c>
      <c r="D728" s="74"/>
      <c r="F728" s="11" t="str">
        <f t="shared" si="174"/>
        <v/>
      </c>
      <c r="G728" s="61" t="str">
        <f>IF(F728=LISTAS!$D$15,"",F728)</f>
        <v/>
      </c>
      <c r="H728" s="49" t="str">
        <f t="shared" si="185"/>
        <v/>
      </c>
      <c r="I728" s="49" t="str">
        <f t="shared" si="186"/>
        <v/>
      </c>
      <c r="J728" s="11" t="str">
        <f t="shared" si="173"/>
        <v/>
      </c>
      <c r="K728" s="11" t="str">
        <f t="shared" si="187"/>
        <v/>
      </c>
      <c r="L728" s="66" t="str">
        <f t="shared" si="178"/>
        <v/>
      </c>
      <c r="M728" s="50">
        <f t="shared" si="188"/>
        <v>105</v>
      </c>
      <c r="N728" s="50"/>
      <c r="O728" s="17" t="str">
        <f t="shared" si="180"/>
        <v/>
      </c>
      <c r="P728" s="18" t="str">
        <f t="shared" si="181"/>
        <v/>
      </c>
      <c r="Q728" s="17" t="str">
        <f>IF(P728&lt;&gt;"",VLOOKUP(P728,LISTAS!$F$6:$G$1106,2,0),"")</f>
        <v/>
      </c>
      <c r="R728" s="72" t="str">
        <f t="shared" si="182"/>
        <v/>
      </c>
      <c r="S728" s="18" t="str">
        <f t="shared" si="183"/>
        <v/>
      </c>
      <c r="T728" s="18" t="str">
        <f t="shared" si="184"/>
        <v/>
      </c>
    </row>
    <row r="729" spans="2:20" ht="18.75" customHeight="1" x14ac:dyDescent="0.25">
      <c r="B729" s="54"/>
      <c r="C729" s="16" t="str">
        <f>IF(B729="","",VLOOKUP(B729,LISTAS!$F$6:$G$1106,2,0))</f>
        <v/>
      </c>
      <c r="D729" s="74"/>
      <c r="F729" s="11" t="str">
        <f t="shared" si="174"/>
        <v/>
      </c>
      <c r="G729" s="61" t="str">
        <f>IF(F729=LISTAS!$D$15,"",F729)</f>
        <v/>
      </c>
      <c r="H729" s="49" t="str">
        <f t="shared" si="185"/>
        <v/>
      </c>
      <c r="I729" s="49" t="str">
        <f t="shared" si="186"/>
        <v/>
      </c>
      <c r="J729" s="11" t="str">
        <f t="shared" si="173"/>
        <v/>
      </c>
      <c r="K729" s="11" t="str">
        <f t="shared" si="187"/>
        <v/>
      </c>
      <c r="L729" s="66" t="str">
        <f t="shared" si="178"/>
        <v/>
      </c>
      <c r="M729" s="50">
        <f t="shared" si="188"/>
        <v>106</v>
      </c>
      <c r="N729" s="50"/>
      <c r="O729" s="17" t="str">
        <f t="shared" si="180"/>
        <v/>
      </c>
      <c r="P729" s="18" t="str">
        <f t="shared" si="181"/>
        <v/>
      </c>
      <c r="Q729" s="17" t="str">
        <f>IF(P729&lt;&gt;"",VLOOKUP(P729,LISTAS!$F$6:$G$1106,2,0),"")</f>
        <v/>
      </c>
      <c r="R729" s="72" t="str">
        <f t="shared" si="182"/>
        <v/>
      </c>
      <c r="S729" s="18" t="str">
        <f t="shared" si="183"/>
        <v/>
      </c>
      <c r="T729" s="18" t="str">
        <f t="shared" si="184"/>
        <v/>
      </c>
    </row>
    <row r="730" spans="2:20" ht="18.75" customHeight="1" x14ac:dyDescent="0.25">
      <c r="B730" s="54"/>
      <c r="C730" s="16" t="str">
        <f>IF(B730="","",VLOOKUP(B730,LISTAS!$F$6:$G$1106,2,0))</f>
        <v/>
      </c>
      <c r="D730" s="74"/>
      <c r="F730" s="11" t="str">
        <f t="shared" si="174"/>
        <v/>
      </c>
      <c r="G730" s="61" t="str">
        <f>IF(F730=LISTAS!$D$15,"",F730)</f>
        <v/>
      </c>
      <c r="H730" s="49" t="str">
        <f t="shared" si="185"/>
        <v/>
      </c>
      <c r="I730" s="49" t="str">
        <f t="shared" si="186"/>
        <v/>
      </c>
      <c r="J730" s="11" t="str">
        <f t="shared" si="173"/>
        <v/>
      </c>
      <c r="K730" s="11" t="str">
        <f t="shared" si="187"/>
        <v/>
      </c>
      <c r="L730" s="66" t="str">
        <f t="shared" si="178"/>
        <v/>
      </c>
      <c r="M730" s="50">
        <f t="shared" si="188"/>
        <v>107</v>
      </c>
      <c r="N730" s="50"/>
      <c r="O730" s="17" t="str">
        <f t="shared" si="180"/>
        <v/>
      </c>
      <c r="P730" s="18" t="str">
        <f t="shared" si="181"/>
        <v/>
      </c>
      <c r="Q730" s="17" t="str">
        <f>IF(P730&lt;&gt;"",VLOOKUP(P730,LISTAS!$F$6:$G$1106,2,0),"")</f>
        <v/>
      </c>
      <c r="R730" s="72" t="str">
        <f t="shared" si="182"/>
        <v/>
      </c>
      <c r="S730" s="18" t="str">
        <f t="shared" si="183"/>
        <v/>
      </c>
      <c r="T730" s="18" t="str">
        <f t="shared" si="184"/>
        <v/>
      </c>
    </row>
    <row r="731" spans="2:20" ht="18.75" customHeight="1" x14ac:dyDescent="0.25">
      <c r="B731" s="54"/>
      <c r="C731" s="16" t="str">
        <f>IF(B731="","",VLOOKUP(B731,LISTAS!$F$6:$G$1106,2,0))</f>
        <v/>
      </c>
      <c r="D731" s="74"/>
      <c r="F731" s="11" t="str">
        <f t="shared" si="174"/>
        <v/>
      </c>
      <c r="G731" s="61" t="str">
        <f>IF(F731=LISTAS!$D$15,"",F731)</f>
        <v/>
      </c>
      <c r="H731" s="49" t="str">
        <f t="shared" si="185"/>
        <v/>
      </c>
      <c r="I731" s="49" t="str">
        <f t="shared" si="186"/>
        <v/>
      </c>
      <c r="J731" s="11" t="str">
        <f t="shared" si="173"/>
        <v/>
      </c>
      <c r="K731" s="11" t="str">
        <f t="shared" si="187"/>
        <v/>
      </c>
      <c r="L731" s="66" t="str">
        <f t="shared" si="178"/>
        <v/>
      </c>
      <c r="M731" s="50">
        <f t="shared" si="188"/>
        <v>108</v>
      </c>
      <c r="N731" s="50"/>
      <c r="O731" s="17" t="str">
        <f t="shared" si="180"/>
        <v/>
      </c>
      <c r="P731" s="18" t="str">
        <f t="shared" si="181"/>
        <v/>
      </c>
      <c r="Q731" s="17" t="str">
        <f>IF(P731&lt;&gt;"",VLOOKUP(P731,LISTAS!$F$6:$G$1106,2,0),"")</f>
        <v/>
      </c>
      <c r="R731" s="72" t="str">
        <f t="shared" si="182"/>
        <v/>
      </c>
      <c r="S731" s="18" t="str">
        <f t="shared" si="183"/>
        <v/>
      </c>
      <c r="T731" s="18" t="str">
        <f t="shared" si="184"/>
        <v/>
      </c>
    </row>
    <row r="732" spans="2:20" ht="18.75" customHeight="1" x14ac:dyDescent="0.25">
      <c r="B732" s="54"/>
      <c r="C732" s="16" t="str">
        <f>IF(B732="","",VLOOKUP(B732,LISTAS!$F$6:$G$1106,2,0))</f>
        <v/>
      </c>
      <c r="D732" s="74"/>
      <c r="F732" s="11" t="str">
        <f t="shared" si="174"/>
        <v/>
      </c>
      <c r="G732" s="61" t="str">
        <f>IF(F732=LISTAS!$D$15,"",F732)</f>
        <v/>
      </c>
      <c r="H732" s="49" t="str">
        <f t="shared" si="185"/>
        <v/>
      </c>
      <c r="I732" s="49" t="str">
        <f t="shared" si="186"/>
        <v/>
      </c>
      <c r="J732" s="11" t="str">
        <f t="shared" si="173"/>
        <v/>
      </c>
      <c r="K732" s="11" t="str">
        <f t="shared" si="187"/>
        <v/>
      </c>
      <c r="L732" s="66" t="str">
        <f t="shared" si="178"/>
        <v/>
      </c>
      <c r="M732" s="50">
        <f t="shared" si="188"/>
        <v>109</v>
      </c>
      <c r="N732" s="50"/>
      <c r="O732" s="17" t="str">
        <f t="shared" si="180"/>
        <v/>
      </c>
      <c r="P732" s="18" t="str">
        <f t="shared" si="181"/>
        <v/>
      </c>
      <c r="Q732" s="17" t="str">
        <f>IF(P732&lt;&gt;"",VLOOKUP(P732,LISTAS!$F$6:$G$1106,2,0),"")</f>
        <v/>
      </c>
      <c r="R732" s="72" t="str">
        <f t="shared" si="182"/>
        <v/>
      </c>
      <c r="S732" s="18" t="str">
        <f t="shared" si="183"/>
        <v/>
      </c>
      <c r="T732" s="18" t="str">
        <f t="shared" si="184"/>
        <v/>
      </c>
    </row>
    <row r="733" spans="2:20" ht="18.75" customHeight="1" x14ac:dyDescent="0.25">
      <c r="B733" s="54"/>
      <c r="C733" s="16" t="str">
        <f>IF(B733="","",VLOOKUP(B733,LISTAS!$F$6:$G$1106,2,0))</f>
        <v/>
      </c>
      <c r="D733" s="74"/>
      <c r="F733" s="11" t="str">
        <f t="shared" si="174"/>
        <v/>
      </c>
      <c r="G733" s="61" t="str">
        <f>IF(F733=LISTAS!$D$15,"",F733)</f>
        <v/>
      </c>
      <c r="H733" s="49" t="str">
        <f t="shared" si="185"/>
        <v/>
      </c>
      <c r="I733" s="49" t="str">
        <f t="shared" si="186"/>
        <v/>
      </c>
      <c r="J733" s="11" t="str">
        <f t="shared" si="173"/>
        <v/>
      </c>
      <c r="K733" s="11" t="str">
        <f t="shared" si="187"/>
        <v/>
      </c>
      <c r="L733" s="66" t="str">
        <f t="shared" si="178"/>
        <v/>
      </c>
      <c r="M733" s="50">
        <f t="shared" si="188"/>
        <v>110</v>
      </c>
      <c r="N733" s="50"/>
      <c r="O733" s="17" t="str">
        <f t="shared" si="180"/>
        <v/>
      </c>
      <c r="P733" s="18" t="str">
        <f t="shared" si="181"/>
        <v/>
      </c>
      <c r="Q733" s="17" t="str">
        <f>IF(P733&lt;&gt;"",VLOOKUP(P733,LISTAS!$F$6:$G$1106,2,0),"")</f>
        <v/>
      </c>
      <c r="R733" s="72" t="str">
        <f t="shared" si="182"/>
        <v/>
      </c>
      <c r="S733" s="18" t="str">
        <f t="shared" si="183"/>
        <v/>
      </c>
      <c r="T733" s="18" t="str">
        <f t="shared" si="184"/>
        <v/>
      </c>
    </row>
    <row r="734" spans="2:20" ht="18.75" customHeight="1" x14ac:dyDescent="0.25">
      <c r="B734" s="54"/>
      <c r="C734" s="16" t="str">
        <f>IF(B734="","",VLOOKUP(B734,LISTAS!$F$6:$G$1106,2,0))</f>
        <v/>
      </c>
      <c r="D734" s="74"/>
      <c r="F734" s="11" t="str">
        <f t="shared" si="174"/>
        <v/>
      </c>
      <c r="G734" s="61" t="str">
        <f>IF(F734=LISTAS!$D$15,"",F734)</f>
        <v/>
      </c>
      <c r="H734" s="49" t="str">
        <f t="shared" si="185"/>
        <v/>
      </c>
      <c r="I734" s="49" t="str">
        <f t="shared" si="186"/>
        <v/>
      </c>
      <c r="J734" s="11" t="str">
        <f t="shared" si="173"/>
        <v/>
      </c>
      <c r="K734" s="11" t="str">
        <f t="shared" si="187"/>
        <v/>
      </c>
      <c r="L734" s="66" t="str">
        <f t="shared" si="178"/>
        <v/>
      </c>
      <c r="M734" s="50">
        <f t="shared" si="188"/>
        <v>111</v>
      </c>
      <c r="N734" s="50"/>
      <c r="O734" s="17" t="str">
        <f t="shared" si="180"/>
        <v/>
      </c>
      <c r="P734" s="18" t="str">
        <f t="shared" si="181"/>
        <v/>
      </c>
      <c r="Q734" s="17" t="str">
        <f>IF(P734&lt;&gt;"",VLOOKUP(P734,LISTAS!$F$6:$G$1106,2,0),"")</f>
        <v/>
      </c>
      <c r="R734" s="72" t="str">
        <f t="shared" si="182"/>
        <v/>
      </c>
      <c r="S734" s="18" t="str">
        <f t="shared" si="183"/>
        <v/>
      </c>
      <c r="T734" s="18" t="str">
        <f t="shared" si="184"/>
        <v/>
      </c>
    </row>
    <row r="735" spans="2:20" ht="18.75" customHeight="1" x14ac:dyDescent="0.25">
      <c r="B735" s="54"/>
      <c r="C735" s="16" t="str">
        <f>IF(B735="","",VLOOKUP(B735,LISTAS!$F$6:$G$1106,2,0))</f>
        <v/>
      </c>
      <c r="D735" s="74"/>
      <c r="F735" s="11" t="str">
        <f t="shared" si="174"/>
        <v/>
      </c>
      <c r="G735" s="61" t="str">
        <f>IF(F735=LISTAS!$D$15,"",F735)</f>
        <v/>
      </c>
      <c r="H735" s="49" t="str">
        <f t="shared" si="185"/>
        <v/>
      </c>
      <c r="I735" s="49" t="str">
        <f t="shared" si="186"/>
        <v/>
      </c>
      <c r="J735" s="11" t="str">
        <f t="shared" si="173"/>
        <v/>
      </c>
      <c r="K735" s="11" t="str">
        <f t="shared" si="187"/>
        <v/>
      </c>
      <c r="L735" s="66" t="str">
        <f t="shared" si="178"/>
        <v/>
      </c>
      <c r="M735" s="50">
        <f t="shared" si="188"/>
        <v>112</v>
      </c>
      <c r="N735" s="50"/>
      <c r="O735" s="17" t="str">
        <f t="shared" si="180"/>
        <v/>
      </c>
      <c r="P735" s="18" t="str">
        <f t="shared" si="181"/>
        <v/>
      </c>
      <c r="Q735" s="17" t="str">
        <f>IF(P735&lt;&gt;"",VLOOKUP(P735,LISTAS!$F$6:$G$1106,2,0),"")</f>
        <v/>
      </c>
      <c r="R735" s="72" t="str">
        <f t="shared" si="182"/>
        <v/>
      </c>
      <c r="S735" s="18" t="str">
        <f t="shared" si="183"/>
        <v/>
      </c>
      <c r="T735" s="18" t="str">
        <f t="shared" si="184"/>
        <v/>
      </c>
    </row>
    <row r="736" spans="2:20" ht="18.75" customHeight="1" x14ac:dyDescent="0.25">
      <c r="B736" s="54"/>
      <c r="C736" s="16" t="str">
        <f>IF(B736="","",VLOOKUP(B736,LISTAS!$F$6:$G$1106,2,0))</f>
        <v/>
      </c>
      <c r="D736" s="74"/>
      <c r="F736" s="11" t="str">
        <f t="shared" si="174"/>
        <v/>
      </c>
      <c r="G736" s="61" t="str">
        <f>IF(F736=LISTAS!$D$15,"",F736)</f>
        <v/>
      </c>
      <c r="H736" s="49" t="str">
        <f t="shared" si="185"/>
        <v/>
      </c>
      <c r="I736" s="49" t="str">
        <f t="shared" si="186"/>
        <v/>
      </c>
      <c r="J736" s="11" t="str">
        <f t="shared" si="173"/>
        <v/>
      </c>
      <c r="K736" s="11" t="str">
        <f t="shared" si="187"/>
        <v/>
      </c>
      <c r="L736" s="66" t="str">
        <f t="shared" si="178"/>
        <v/>
      </c>
      <c r="M736" s="50">
        <f t="shared" si="188"/>
        <v>113</v>
      </c>
      <c r="N736" s="50"/>
      <c r="O736" s="17" t="str">
        <f t="shared" si="180"/>
        <v/>
      </c>
      <c r="P736" s="18" t="str">
        <f t="shared" si="181"/>
        <v/>
      </c>
      <c r="Q736" s="17" t="str">
        <f>IF(P736&lt;&gt;"",VLOOKUP(P736,LISTAS!$F$6:$G$1106,2,0),"")</f>
        <v/>
      </c>
      <c r="R736" s="72" t="str">
        <f t="shared" si="182"/>
        <v/>
      </c>
      <c r="S736" s="18" t="str">
        <f t="shared" si="183"/>
        <v/>
      </c>
      <c r="T736" s="18" t="str">
        <f t="shared" si="184"/>
        <v/>
      </c>
    </row>
    <row r="737" spans="2:20" ht="18.75" customHeight="1" x14ac:dyDescent="0.25">
      <c r="B737" s="54"/>
      <c r="C737" s="16" t="str">
        <f>IF(B737="","",VLOOKUP(B737,LISTAS!$F$6:$G$1106,2,0))</f>
        <v/>
      </c>
      <c r="D737" s="74"/>
      <c r="F737" s="11" t="str">
        <f t="shared" si="174"/>
        <v/>
      </c>
      <c r="G737" s="61" t="str">
        <f>IF(F737=LISTAS!$D$15,"",F737)</f>
        <v/>
      </c>
      <c r="H737" s="49" t="str">
        <f t="shared" si="185"/>
        <v/>
      </c>
      <c r="I737" s="49" t="str">
        <f t="shared" si="186"/>
        <v/>
      </c>
      <c r="J737" s="11" t="str">
        <f t="shared" si="173"/>
        <v/>
      </c>
      <c r="K737" s="11" t="str">
        <f t="shared" si="187"/>
        <v/>
      </c>
      <c r="L737" s="66" t="str">
        <f t="shared" si="178"/>
        <v/>
      </c>
      <c r="M737" s="50">
        <f t="shared" si="188"/>
        <v>114</v>
      </c>
      <c r="N737" s="50"/>
      <c r="O737" s="17" t="str">
        <f t="shared" si="180"/>
        <v/>
      </c>
      <c r="P737" s="18" t="str">
        <f t="shared" si="181"/>
        <v/>
      </c>
      <c r="Q737" s="17" t="str">
        <f>IF(P737&lt;&gt;"",VLOOKUP(P737,LISTAS!$F$6:$G$1106,2,0),"")</f>
        <v/>
      </c>
      <c r="R737" s="72" t="str">
        <f t="shared" si="182"/>
        <v/>
      </c>
      <c r="S737" s="18" t="str">
        <f t="shared" si="183"/>
        <v/>
      </c>
      <c r="T737" s="18" t="str">
        <f t="shared" si="184"/>
        <v/>
      </c>
    </row>
    <row r="738" spans="2:20" ht="18.75" customHeight="1" x14ac:dyDescent="0.25">
      <c r="B738" s="54"/>
      <c r="C738" s="16" t="str">
        <f>IF(B738="","",VLOOKUP(B738,LISTAS!$F$6:$G$1106,2,0))</f>
        <v/>
      </c>
      <c r="D738" s="74"/>
      <c r="F738" s="11" t="str">
        <f t="shared" si="174"/>
        <v/>
      </c>
      <c r="G738" s="61" t="str">
        <f>IF(F738=LISTAS!$D$15,"",F738)</f>
        <v/>
      </c>
      <c r="H738" s="49" t="str">
        <f t="shared" si="185"/>
        <v/>
      </c>
      <c r="I738" s="49" t="str">
        <f t="shared" si="186"/>
        <v/>
      </c>
      <c r="J738" s="11" t="str">
        <f t="shared" si="173"/>
        <v/>
      </c>
      <c r="K738" s="11" t="str">
        <f t="shared" si="187"/>
        <v/>
      </c>
      <c r="L738" s="66" t="str">
        <f t="shared" si="178"/>
        <v/>
      </c>
      <c r="M738" s="50">
        <f t="shared" si="188"/>
        <v>115</v>
      </c>
      <c r="N738" s="50"/>
      <c r="O738" s="17" t="str">
        <f t="shared" si="180"/>
        <v/>
      </c>
      <c r="P738" s="18" t="str">
        <f t="shared" si="181"/>
        <v/>
      </c>
      <c r="Q738" s="17" t="str">
        <f>IF(P738&lt;&gt;"",VLOOKUP(P738,LISTAS!$F$6:$G$1106,2,0),"")</f>
        <v/>
      </c>
      <c r="R738" s="72" t="str">
        <f t="shared" si="182"/>
        <v/>
      </c>
      <c r="S738" s="18" t="str">
        <f t="shared" si="183"/>
        <v/>
      </c>
      <c r="T738" s="18" t="str">
        <f t="shared" si="184"/>
        <v/>
      </c>
    </row>
    <row r="739" spans="2:20" ht="18.75" customHeight="1" x14ac:dyDescent="0.25">
      <c r="B739" s="54"/>
      <c r="C739" s="16" t="str">
        <f>IF(B739="","",VLOOKUP(B739,LISTAS!$F$6:$G$1106,2,0))</f>
        <v/>
      </c>
      <c r="D739" s="74"/>
      <c r="F739" s="11" t="str">
        <f t="shared" si="174"/>
        <v/>
      </c>
      <c r="G739" s="61" t="str">
        <f>IF(F739=LISTAS!$D$15,"",F739)</f>
        <v/>
      </c>
      <c r="H739" s="49" t="str">
        <f t="shared" si="185"/>
        <v/>
      </c>
      <c r="I739" s="49" t="str">
        <f t="shared" si="186"/>
        <v/>
      </c>
      <c r="J739" s="11" t="str">
        <f t="shared" si="173"/>
        <v/>
      </c>
      <c r="K739" s="11" t="str">
        <f t="shared" si="187"/>
        <v/>
      </c>
      <c r="L739" s="66" t="str">
        <f t="shared" si="178"/>
        <v/>
      </c>
      <c r="M739" s="50">
        <f t="shared" si="188"/>
        <v>116</v>
      </c>
      <c r="N739" s="50"/>
      <c r="O739" s="17" t="str">
        <f t="shared" si="180"/>
        <v/>
      </c>
      <c r="P739" s="18" t="str">
        <f t="shared" si="181"/>
        <v/>
      </c>
      <c r="Q739" s="17" t="str">
        <f>IF(P739&lt;&gt;"",VLOOKUP(P739,LISTAS!$F$6:$G$1106,2,0),"")</f>
        <v/>
      </c>
      <c r="R739" s="72" t="str">
        <f t="shared" si="182"/>
        <v/>
      </c>
      <c r="S739" s="18" t="str">
        <f t="shared" si="183"/>
        <v/>
      </c>
      <c r="T739" s="18" t="str">
        <f t="shared" si="184"/>
        <v/>
      </c>
    </row>
    <row r="740" spans="2:20" ht="18.75" customHeight="1" x14ac:dyDescent="0.25">
      <c r="B740" s="54"/>
      <c r="C740" s="16" t="str">
        <f>IF(B740="","",VLOOKUP(B740,LISTAS!$F$6:$G$1106,2,0))</f>
        <v/>
      </c>
      <c r="D740" s="74"/>
      <c r="F740" s="11" t="str">
        <f t="shared" si="174"/>
        <v/>
      </c>
      <c r="G740" s="61" t="str">
        <f>IF(F740=LISTAS!$D$15,"",F740)</f>
        <v/>
      </c>
      <c r="H740" s="49" t="str">
        <f t="shared" si="185"/>
        <v/>
      </c>
      <c r="I740" s="49" t="str">
        <f t="shared" si="186"/>
        <v/>
      </c>
      <c r="J740" s="11" t="str">
        <f t="shared" si="173"/>
        <v/>
      </c>
      <c r="K740" s="11" t="str">
        <f t="shared" si="187"/>
        <v/>
      </c>
      <c r="L740" s="66" t="str">
        <f t="shared" si="178"/>
        <v/>
      </c>
      <c r="M740" s="50">
        <f t="shared" si="188"/>
        <v>117</v>
      </c>
      <c r="N740" s="50"/>
      <c r="O740" s="17" t="str">
        <f t="shared" si="180"/>
        <v/>
      </c>
      <c r="P740" s="18" t="str">
        <f t="shared" si="181"/>
        <v/>
      </c>
      <c r="Q740" s="17" t="str">
        <f>IF(P740&lt;&gt;"",VLOOKUP(P740,LISTAS!$F$6:$G$1106,2,0),"")</f>
        <v/>
      </c>
      <c r="R740" s="72" t="str">
        <f t="shared" si="182"/>
        <v/>
      </c>
      <c r="S740" s="18" t="str">
        <f t="shared" si="183"/>
        <v/>
      </c>
      <c r="T740" s="18" t="str">
        <f t="shared" si="184"/>
        <v/>
      </c>
    </row>
    <row r="741" spans="2:20" ht="18.75" customHeight="1" x14ac:dyDescent="0.25">
      <c r="B741" s="54"/>
      <c r="C741" s="16" t="str">
        <f>IF(B741="","",VLOOKUP(B741,LISTAS!$F$6:$G$1106,2,0))</f>
        <v/>
      </c>
      <c r="D741" s="74"/>
      <c r="F741" s="11" t="str">
        <f t="shared" si="174"/>
        <v/>
      </c>
      <c r="G741" s="61" t="str">
        <f>IF(F741=LISTAS!$D$15,"",F741)</f>
        <v/>
      </c>
      <c r="H741" s="49" t="str">
        <f t="shared" si="185"/>
        <v/>
      </c>
      <c r="I741" s="49" t="str">
        <f t="shared" si="186"/>
        <v/>
      </c>
      <c r="J741" s="11" t="str">
        <f t="shared" si="173"/>
        <v/>
      </c>
      <c r="K741" s="11" t="str">
        <f t="shared" si="187"/>
        <v/>
      </c>
      <c r="L741" s="66" t="str">
        <f t="shared" si="178"/>
        <v/>
      </c>
      <c r="M741" s="50">
        <f t="shared" si="188"/>
        <v>118</v>
      </c>
      <c r="N741" s="50"/>
      <c r="O741" s="17" t="str">
        <f t="shared" si="180"/>
        <v/>
      </c>
      <c r="P741" s="18" t="str">
        <f t="shared" si="181"/>
        <v/>
      </c>
      <c r="Q741" s="17" t="str">
        <f>IF(P741&lt;&gt;"",VLOOKUP(P741,LISTAS!$F$6:$G$1106,2,0),"")</f>
        <v/>
      </c>
      <c r="R741" s="72" t="str">
        <f t="shared" si="182"/>
        <v/>
      </c>
      <c r="S741" s="18" t="str">
        <f t="shared" si="183"/>
        <v/>
      </c>
      <c r="T741" s="18" t="str">
        <f t="shared" si="184"/>
        <v/>
      </c>
    </row>
    <row r="742" spans="2:20" ht="18.75" customHeight="1" x14ac:dyDescent="0.25">
      <c r="B742" s="54"/>
      <c r="C742" s="16" t="str">
        <f>IF(B742="","",VLOOKUP(B742,LISTAS!$F$6:$G$1106,2,0))</f>
        <v/>
      </c>
      <c r="D742" s="74"/>
      <c r="F742" s="11" t="str">
        <f t="shared" si="174"/>
        <v/>
      </c>
      <c r="G742" s="61" t="str">
        <f>IF(F742=LISTAS!$D$15,"",F742)</f>
        <v/>
      </c>
      <c r="H742" s="49" t="str">
        <f t="shared" si="185"/>
        <v/>
      </c>
      <c r="I742" s="49" t="str">
        <f t="shared" si="186"/>
        <v/>
      </c>
      <c r="J742" s="11" t="str">
        <f t="shared" si="173"/>
        <v/>
      </c>
      <c r="K742" s="11" t="str">
        <f t="shared" si="187"/>
        <v/>
      </c>
      <c r="L742" s="66" t="str">
        <f t="shared" si="178"/>
        <v/>
      </c>
      <c r="M742" s="50">
        <f t="shared" si="188"/>
        <v>119</v>
      </c>
      <c r="N742" s="50"/>
      <c r="O742" s="17" t="str">
        <f t="shared" si="180"/>
        <v/>
      </c>
      <c r="P742" s="18" t="str">
        <f t="shared" si="181"/>
        <v/>
      </c>
      <c r="Q742" s="17" t="str">
        <f>IF(P742&lt;&gt;"",VLOOKUP(P742,LISTAS!$F$6:$G$1106,2,0),"")</f>
        <v/>
      </c>
      <c r="R742" s="72" t="str">
        <f t="shared" si="182"/>
        <v/>
      </c>
      <c r="S742" s="18" t="str">
        <f t="shared" si="183"/>
        <v/>
      </c>
      <c r="T742" s="18" t="str">
        <f t="shared" si="184"/>
        <v/>
      </c>
    </row>
    <row r="743" spans="2:20" ht="18.75" customHeight="1" x14ac:dyDescent="0.25">
      <c r="B743" s="54"/>
      <c r="C743" s="16" t="str">
        <f>IF(B743="","",VLOOKUP(B743,LISTAS!$F$6:$G$1106,2,0))</f>
        <v/>
      </c>
      <c r="D743" s="74"/>
      <c r="F743" s="11" t="str">
        <f t="shared" si="174"/>
        <v/>
      </c>
      <c r="G743" s="61" t="str">
        <f>IF(F743=LISTAS!$D$15,"",F743)</f>
        <v/>
      </c>
      <c r="H743" s="49" t="str">
        <f t="shared" si="185"/>
        <v/>
      </c>
      <c r="I743" s="49" t="str">
        <f t="shared" si="186"/>
        <v/>
      </c>
      <c r="J743" s="11" t="str">
        <f t="shared" si="173"/>
        <v/>
      </c>
      <c r="K743" s="11" t="str">
        <f t="shared" si="187"/>
        <v/>
      </c>
      <c r="L743" s="66" t="str">
        <f t="shared" si="178"/>
        <v/>
      </c>
      <c r="M743" s="50">
        <f t="shared" si="188"/>
        <v>120</v>
      </c>
      <c r="N743" s="50"/>
      <c r="O743" s="17" t="str">
        <f t="shared" si="180"/>
        <v/>
      </c>
      <c r="P743" s="18" t="str">
        <f t="shared" si="181"/>
        <v/>
      </c>
      <c r="Q743" s="17" t="str">
        <f>IF(P743&lt;&gt;"",VLOOKUP(P743,LISTAS!$F$6:$G$1106,2,0),"")</f>
        <v/>
      </c>
      <c r="R743" s="72" t="str">
        <f t="shared" si="182"/>
        <v/>
      </c>
      <c r="S743" s="18" t="str">
        <f t="shared" si="183"/>
        <v/>
      </c>
      <c r="T743" s="18" t="str">
        <f t="shared" si="184"/>
        <v/>
      </c>
    </row>
    <row r="744" spans="2:20" ht="18.75" customHeight="1" x14ac:dyDescent="0.25">
      <c r="B744" s="54"/>
      <c r="C744" s="16" t="str">
        <f>IF(B744="","",VLOOKUP(B744,LISTAS!$F$6:$G$1106,2,0))</f>
        <v/>
      </c>
      <c r="D744" s="74"/>
      <c r="F744" s="11" t="str">
        <f t="shared" si="174"/>
        <v/>
      </c>
      <c r="G744" s="61" t="str">
        <f>IF(F744=LISTAS!$D$15,"",F744)</f>
        <v/>
      </c>
      <c r="H744" s="49" t="str">
        <f t="shared" si="185"/>
        <v/>
      </c>
      <c r="I744" s="49" t="str">
        <f t="shared" si="186"/>
        <v/>
      </c>
      <c r="J744" s="11" t="str">
        <f t="shared" si="173"/>
        <v/>
      </c>
      <c r="K744" s="11" t="str">
        <f t="shared" si="187"/>
        <v/>
      </c>
      <c r="L744" s="66" t="str">
        <f t="shared" si="178"/>
        <v/>
      </c>
      <c r="M744" s="50">
        <f t="shared" si="188"/>
        <v>121</v>
      </c>
      <c r="N744" s="50"/>
      <c r="O744" s="17" t="str">
        <f t="shared" si="180"/>
        <v/>
      </c>
      <c r="P744" s="18" t="str">
        <f t="shared" si="181"/>
        <v/>
      </c>
      <c r="Q744" s="17" t="str">
        <f>IF(P744&lt;&gt;"",VLOOKUP(P744,LISTAS!$F$6:$G$1106,2,0),"")</f>
        <v/>
      </c>
      <c r="R744" s="72" t="str">
        <f t="shared" si="182"/>
        <v/>
      </c>
      <c r="S744" s="18" t="str">
        <f t="shared" si="183"/>
        <v/>
      </c>
      <c r="T744" s="18" t="str">
        <f t="shared" si="184"/>
        <v/>
      </c>
    </row>
    <row r="745" spans="2:20" ht="18.75" customHeight="1" x14ac:dyDescent="0.25">
      <c r="B745" s="54"/>
      <c r="C745" s="16" t="str">
        <f>IF(B745="","",VLOOKUP(B745,LISTAS!$F$6:$G$1106,2,0))</f>
        <v/>
      </c>
      <c r="D745" s="74"/>
      <c r="F745" s="11" t="str">
        <f t="shared" si="174"/>
        <v/>
      </c>
      <c r="G745" s="61" t="str">
        <f>IF(F745=LISTAS!$D$15,"",F745)</f>
        <v/>
      </c>
      <c r="H745" s="49" t="str">
        <f t="shared" si="185"/>
        <v/>
      </c>
      <c r="I745" s="49" t="str">
        <f t="shared" si="186"/>
        <v/>
      </c>
      <c r="J745" s="11" t="str">
        <f t="shared" si="173"/>
        <v/>
      </c>
      <c r="K745" s="11" t="str">
        <f t="shared" si="187"/>
        <v/>
      </c>
      <c r="L745" s="66" t="str">
        <f t="shared" si="178"/>
        <v/>
      </c>
      <c r="M745" s="50">
        <f t="shared" si="188"/>
        <v>122</v>
      </c>
      <c r="N745" s="50"/>
      <c r="O745" s="17" t="str">
        <f t="shared" si="180"/>
        <v/>
      </c>
      <c r="P745" s="18" t="str">
        <f t="shared" si="181"/>
        <v/>
      </c>
      <c r="Q745" s="17" t="str">
        <f>IF(P745&lt;&gt;"",VLOOKUP(P745,LISTAS!$F$6:$G$1106,2,0),"")</f>
        <v/>
      </c>
      <c r="R745" s="72" t="str">
        <f t="shared" si="182"/>
        <v/>
      </c>
      <c r="S745" s="18" t="str">
        <f t="shared" si="183"/>
        <v/>
      </c>
      <c r="T745" s="18" t="str">
        <f t="shared" si="184"/>
        <v/>
      </c>
    </row>
    <row r="746" spans="2:20" ht="18.75" customHeight="1" x14ac:dyDescent="0.25">
      <c r="B746" s="54"/>
      <c r="C746" s="16" t="str">
        <f>IF(B746="","",VLOOKUP(B746,LISTAS!$F$6:$G$1106,2,0))</f>
        <v/>
      </c>
      <c r="D746" s="74"/>
      <c r="F746" s="11" t="str">
        <f t="shared" si="174"/>
        <v/>
      </c>
      <c r="G746" s="61" t="str">
        <f>IF(F746=LISTAS!$D$15,"",F746)</f>
        <v/>
      </c>
      <c r="H746" s="49" t="str">
        <f t="shared" si="185"/>
        <v/>
      </c>
      <c r="I746" s="49" t="str">
        <f t="shared" si="186"/>
        <v/>
      </c>
      <c r="J746" s="11" t="str">
        <f t="shared" si="173"/>
        <v/>
      </c>
      <c r="K746" s="11" t="str">
        <f t="shared" si="187"/>
        <v/>
      </c>
      <c r="L746" s="66" t="str">
        <f t="shared" si="178"/>
        <v/>
      </c>
      <c r="M746" s="50">
        <f t="shared" si="188"/>
        <v>123</v>
      </c>
      <c r="N746" s="50"/>
      <c r="O746" s="17" t="str">
        <f t="shared" si="180"/>
        <v/>
      </c>
      <c r="P746" s="18" t="str">
        <f t="shared" si="181"/>
        <v/>
      </c>
      <c r="Q746" s="17" t="str">
        <f>IF(P746&lt;&gt;"",VLOOKUP(P746,LISTAS!$F$6:$G$1106,2,0),"")</f>
        <v/>
      </c>
      <c r="R746" s="72" t="str">
        <f t="shared" si="182"/>
        <v/>
      </c>
      <c r="S746" s="18" t="str">
        <f t="shared" si="183"/>
        <v/>
      </c>
      <c r="T746" s="18" t="str">
        <f t="shared" si="184"/>
        <v/>
      </c>
    </row>
    <row r="747" spans="2:20" ht="18.75" customHeight="1" x14ac:dyDescent="0.25">
      <c r="B747" s="54"/>
      <c r="C747" s="16" t="str">
        <f>IF(B747="","",VLOOKUP(B747,LISTAS!$F$6:$G$1106,2,0))</f>
        <v/>
      </c>
      <c r="D747" s="74"/>
      <c r="F747" s="11" t="str">
        <f t="shared" si="174"/>
        <v/>
      </c>
      <c r="G747" s="61" t="str">
        <f>IF(F747=LISTAS!$D$15,"",F747)</f>
        <v/>
      </c>
      <c r="H747" s="49" t="str">
        <f t="shared" si="185"/>
        <v/>
      </c>
      <c r="I747" s="49" t="str">
        <f t="shared" si="186"/>
        <v/>
      </c>
      <c r="J747" s="11" t="str">
        <f t="shared" si="173"/>
        <v/>
      </c>
      <c r="K747" s="11" t="str">
        <f t="shared" si="187"/>
        <v/>
      </c>
      <c r="L747" s="66" t="str">
        <f t="shared" si="178"/>
        <v/>
      </c>
      <c r="M747" s="50">
        <f t="shared" si="188"/>
        <v>124</v>
      </c>
      <c r="N747" s="50"/>
      <c r="O747" s="17" t="str">
        <f t="shared" si="180"/>
        <v/>
      </c>
      <c r="P747" s="18" t="str">
        <f t="shared" si="181"/>
        <v/>
      </c>
      <c r="Q747" s="17" t="str">
        <f>IF(P747&lt;&gt;"",VLOOKUP(P747,LISTAS!$F$6:$G$1106,2,0),"")</f>
        <v/>
      </c>
      <c r="R747" s="72" t="str">
        <f t="shared" si="182"/>
        <v/>
      </c>
      <c r="S747" s="18" t="str">
        <f t="shared" si="183"/>
        <v/>
      </c>
      <c r="T747" s="18" t="str">
        <f t="shared" si="184"/>
        <v/>
      </c>
    </row>
    <row r="748" spans="2:20" ht="18.75" customHeight="1" x14ac:dyDescent="0.25">
      <c r="B748" s="54"/>
      <c r="C748" s="16" t="str">
        <f>IF(B748="","",VLOOKUP(B748,LISTAS!$F$6:$G$1106,2,0))</f>
        <v/>
      </c>
      <c r="D748" s="74"/>
      <c r="F748" s="11" t="str">
        <f t="shared" si="174"/>
        <v/>
      </c>
      <c r="G748" s="61" t="str">
        <f>IF(F748=LISTAS!$D$15,"",F748)</f>
        <v/>
      </c>
      <c r="H748" s="49" t="str">
        <f t="shared" si="185"/>
        <v/>
      </c>
      <c r="I748" s="49" t="str">
        <f t="shared" si="186"/>
        <v/>
      </c>
      <c r="J748" s="11" t="str">
        <f t="shared" si="173"/>
        <v/>
      </c>
      <c r="K748" s="11" t="str">
        <f t="shared" si="187"/>
        <v/>
      </c>
      <c r="L748" s="66" t="str">
        <f t="shared" si="178"/>
        <v/>
      </c>
      <c r="M748" s="50">
        <f t="shared" si="188"/>
        <v>125</v>
      </c>
      <c r="N748" s="50"/>
      <c r="O748" s="17" t="str">
        <f t="shared" si="180"/>
        <v/>
      </c>
      <c r="P748" s="18" t="str">
        <f t="shared" si="181"/>
        <v/>
      </c>
      <c r="Q748" s="17" t="str">
        <f>IF(P748&lt;&gt;"",VLOOKUP(P748,LISTAS!$F$6:$G$1106,2,0),"")</f>
        <v/>
      </c>
      <c r="R748" s="72" t="str">
        <f t="shared" si="182"/>
        <v/>
      </c>
      <c r="S748" s="18" t="str">
        <f t="shared" si="183"/>
        <v/>
      </c>
      <c r="T748" s="18" t="str">
        <f t="shared" si="184"/>
        <v/>
      </c>
    </row>
    <row r="749" spans="2:20" ht="18.75" customHeight="1" x14ac:dyDescent="0.25">
      <c r="B749" s="54"/>
      <c r="C749" s="16" t="str">
        <f>IF(B749="","",VLOOKUP(B749,LISTAS!$F$6:$G$1106,2,0))</f>
        <v/>
      </c>
      <c r="D749" s="74"/>
      <c r="F749" s="11" t="str">
        <f t="shared" si="174"/>
        <v/>
      </c>
      <c r="G749" s="61" t="str">
        <f>IF(F749=LISTAS!$D$15,"",F749)</f>
        <v/>
      </c>
      <c r="H749" s="49" t="str">
        <f t="shared" si="185"/>
        <v/>
      </c>
      <c r="I749" s="49" t="str">
        <f t="shared" si="186"/>
        <v/>
      </c>
      <c r="J749" s="11" t="str">
        <f t="shared" si="173"/>
        <v/>
      </c>
      <c r="K749" s="11" t="str">
        <f t="shared" si="187"/>
        <v/>
      </c>
      <c r="L749" s="66" t="str">
        <f t="shared" si="178"/>
        <v/>
      </c>
      <c r="M749" s="50">
        <f t="shared" si="188"/>
        <v>126</v>
      </c>
      <c r="N749" s="50"/>
      <c r="O749" s="17" t="str">
        <f t="shared" si="180"/>
        <v/>
      </c>
      <c r="P749" s="18" t="str">
        <f t="shared" si="181"/>
        <v/>
      </c>
      <c r="Q749" s="17" t="str">
        <f>IF(P749&lt;&gt;"",VLOOKUP(P749,LISTAS!$F$6:$G$1106,2,0),"")</f>
        <v/>
      </c>
      <c r="R749" s="72" t="str">
        <f t="shared" si="182"/>
        <v/>
      </c>
      <c r="S749" s="18" t="str">
        <f t="shared" si="183"/>
        <v/>
      </c>
      <c r="T749" s="18" t="str">
        <f t="shared" si="184"/>
        <v/>
      </c>
    </row>
    <row r="750" spans="2:20" ht="18.75" customHeight="1" x14ac:dyDescent="0.25">
      <c r="B750" s="54"/>
      <c r="C750" s="16" t="str">
        <f>IF(B750="","",VLOOKUP(B750,LISTAS!$F$6:$G$1106,2,0))</f>
        <v/>
      </c>
      <c r="D750" s="74"/>
      <c r="F750" s="11" t="str">
        <f t="shared" si="174"/>
        <v/>
      </c>
      <c r="G750" s="61" t="str">
        <f>IF(F750=LISTAS!$D$15,"",F750)</f>
        <v/>
      </c>
      <c r="H750" s="49" t="str">
        <f t="shared" si="185"/>
        <v/>
      </c>
      <c r="I750" s="49" t="str">
        <f t="shared" si="186"/>
        <v/>
      </c>
      <c r="J750" s="11" t="str">
        <f t="shared" si="173"/>
        <v/>
      </c>
      <c r="K750" s="11" t="str">
        <f t="shared" si="187"/>
        <v/>
      </c>
      <c r="L750" s="66" t="str">
        <f t="shared" si="178"/>
        <v/>
      </c>
      <c r="M750" s="50">
        <f t="shared" si="188"/>
        <v>127</v>
      </c>
      <c r="N750" s="50"/>
      <c r="O750" s="17" t="str">
        <f t="shared" si="180"/>
        <v/>
      </c>
      <c r="P750" s="18" t="str">
        <f t="shared" si="181"/>
        <v/>
      </c>
      <c r="Q750" s="17" t="str">
        <f>IF(P750&lt;&gt;"",VLOOKUP(P750,LISTAS!$F$6:$G$1106,2,0),"")</f>
        <v/>
      </c>
      <c r="R750" s="72" t="str">
        <f t="shared" si="182"/>
        <v/>
      </c>
      <c r="S750" s="18" t="str">
        <f t="shared" si="183"/>
        <v/>
      </c>
      <c r="T750" s="18" t="str">
        <f t="shared" si="184"/>
        <v/>
      </c>
    </row>
    <row r="751" spans="2:20" ht="18.75" customHeight="1" x14ac:dyDescent="0.25">
      <c r="B751" s="54"/>
      <c r="C751" s="16" t="str">
        <f>IF(B751="","",VLOOKUP(B751,LISTAS!$F$6:$G$1106,2,0))</f>
        <v/>
      </c>
      <c r="D751" s="74"/>
      <c r="E751" s="4"/>
      <c r="F751" s="11" t="str">
        <f t="shared" si="174"/>
        <v/>
      </c>
      <c r="G751" s="61" t="str">
        <f>IF(F751=LISTAS!$D$15,"",F751)</f>
        <v/>
      </c>
      <c r="H751" s="49" t="str">
        <f t="shared" si="185"/>
        <v/>
      </c>
      <c r="I751" s="49" t="str">
        <f t="shared" si="186"/>
        <v/>
      </c>
      <c r="J751" s="11" t="str">
        <f t="shared" si="173"/>
        <v/>
      </c>
      <c r="K751" s="11" t="str">
        <f t="shared" si="187"/>
        <v/>
      </c>
      <c r="L751" s="66" t="str">
        <f t="shared" si="178"/>
        <v/>
      </c>
      <c r="M751" s="50">
        <f t="shared" si="188"/>
        <v>128</v>
      </c>
      <c r="N751" s="50"/>
      <c r="O751" s="17" t="str">
        <f t="shared" si="180"/>
        <v/>
      </c>
      <c r="P751" s="18" t="str">
        <f t="shared" si="181"/>
        <v/>
      </c>
      <c r="Q751" s="17" t="str">
        <f>IF(P751&lt;&gt;"",VLOOKUP(P751,LISTAS!$F$6:$G$1106,2,0),"")</f>
        <v/>
      </c>
      <c r="R751" s="72" t="str">
        <f t="shared" si="182"/>
        <v/>
      </c>
      <c r="S751" s="18" t="str">
        <f t="shared" si="183"/>
        <v/>
      </c>
      <c r="T751" s="18" t="str">
        <f t="shared" si="184"/>
        <v/>
      </c>
    </row>
    <row r="752" spans="2:20" ht="18.75" customHeight="1" x14ac:dyDescent="0.25">
      <c r="B752" s="54"/>
      <c r="C752" s="16" t="str">
        <f>IF(B752="","",VLOOKUP(B752,LISTAS!$F$6:$G$1106,2,0))</f>
        <v/>
      </c>
      <c r="D752" s="74"/>
      <c r="E752" s="4"/>
      <c r="F752" s="11" t="str">
        <f t="shared" si="174"/>
        <v/>
      </c>
      <c r="G752" s="61" t="str">
        <f>IF(F752=LISTAS!$D$15,"",F752)</f>
        <v/>
      </c>
      <c r="H752" s="49" t="str">
        <f t="shared" si="185"/>
        <v/>
      </c>
      <c r="I752" s="49" t="str">
        <f t="shared" si="186"/>
        <v/>
      </c>
      <c r="J752" s="11" t="str">
        <f t="shared" si="173"/>
        <v/>
      </c>
      <c r="K752" s="11" t="str">
        <f t="shared" si="187"/>
        <v/>
      </c>
      <c r="L752" s="66" t="str">
        <f t="shared" si="178"/>
        <v/>
      </c>
      <c r="M752" s="50">
        <f t="shared" si="188"/>
        <v>129</v>
      </c>
      <c r="N752" s="50"/>
      <c r="O752" s="17" t="str">
        <f t="shared" si="180"/>
        <v/>
      </c>
      <c r="P752" s="18" t="str">
        <f t="shared" si="181"/>
        <v/>
      </c>
      <c r="Q752" s="17" t="str">
        <f>IF(P752&lt;&gt;"",VLOOKUP(P752,LISTAS!$F$6:$G$1106,2,0),"")</f>
        <v/>
      </c>
      <c r="R752" s="72" t="str">
        <f t="shared" si="182"/>
        <v/>
      </c>
      <c r="S752" s="18" t="str">
        <f t="shared" si="183"/>
        <v/>
      </c>
      <c r="T752" s="18" t="str">
        <f t="shared" si="184"/>
        <v/>
      </c>
    </row>
    <row r="753" spans="2:20" ht="18.75" customHeight="1" x14ac:dyDescent="0.25">
      <c r="B753" s="54"/>
      <c r="C753" s="16" t="str">
        <f>IF(B753="","",VLOOKUP(B753,LISTAS!$F$6:$G$1106,2,0))</f>
        <v/>
      </c>
      <c r="D753" s="74"/>
      <c r="E753" s="4"/>
      <c r="F753" s="11" t="str">
        <f t="shared" ref="F753:F816" si="189">IF(D753="","",D753)</f>
        <v/>
      </c>
      <c r="G753" s="61" t="str">
        <f>IF(F753=LISTAS!$D$15,"",F753)</f>
        <v/>
      </c>
      <c r="H753" s="49" t="str">
        <f t="shared" si="185"/>
        <v/>
      </c>
      <c r="I753" s="49" t="str">
        <f t="shared" si="186"/>
        <v/>
      </c>
      <c r="J753" s="11" t="str">
        <f t="shared" si="173"/>
        <v/>
      </c>
      <c r="K753" s="11" t="str">
        <f t="shared" si="187"/>
        <v/>
      </c>
      <c r="L753" s="66" t="str">
        <f t="shared" ref="L753:L816" si="190">IF(K753="","",SMALL($G$624:$G$823,M753))</f>
        <v/>
      </c>
      <c r="M753" s="50">
        <f t="shared" si="188"/>
        <v>130</v>
      </c>
      <c r="N753" s="50"/>
      <c r="O753" s="17" t="str">
        <f t="shared" ref="O753:O816" si="191">IF(R753&lt;&gt;"",_xlfn.RANK.EQ(R753,$R$624:$R$823,1),"")</f>
        <v/>
      </c>
      <c r="P753" s="18" t="str">
        <f t="shared" ref="P753:P816" si="192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93">IF(K753="","",VLOOKUP(L753,$G$624:$J$823,4,0))</f>
        <v/>
      </c>
      <c r="S753" s="18" t="str">
        <f t="shared" ref="S753:S816" si="194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95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16" t="str">
        <f>IF(B754="","",VLOOKUP(B754,LISTAS!$F$6:$G$1106,2,0))</f>
        <v/>
      </c>
      <c r="D754" s="74"/>
      <c r="E754" s="4"/>
      <c r="F754" s="11" t="str">
        <f t="shared" si="189"/>
        <v/>
      </c>
      <c r="G754" s="61" t="str">
        <f>IF(F754=LISTAS!$D$15,"",F754)</f>
        <v/>
      </c>
      <c r="H754" s="49" t="str">
        <f t="shared" si="185"/>
        <v/>
      </c>
      <c r="I754" s="49" t="str">
        <f t="shared" si="186"/>
        <v/>
      </c>
      <c r="J754" s="11" t="str">
        <f t="shared" si="173"/>
        <v/>
      </c>
      <c r="K754" s="11" t="str">
        <f t="shared" si="187"/>
        <v/>
      </c>
      <c r="L754" s="66" t="str">
        <f t="shared" si="190"/>
        <v/>
      </c>
      <c r="M754" s="50">
        <f t="shared" si="188"/>
        <v>131</v>
      </c>
      <c r="N754" s="50"/>
      <c r="O754" s="17" t="str">
        <f t="shared" si="191"/>
        <v/>
      </c>
      <c r="P754" s="18" t="str">
        <f t="shared" si="192"/>
        <v/>
      </c>
      <c r="Q754" s="17" t="str">
        <f>IF(P754&lt;&gt;"",VLOOKUP(P754,LISTAS!$F$6:$G$1106,2,0),"")</f>
        <v/>
      </c>
      <c r="R754" s="72" t="str">
        <f t="shared" si="193"/>
        <v/>
      </c>
      <c r="S754" s="18" t="str">
        <f t="shared" si="194"/>
        <v/>
      </c>
      <c r="T754" s="18" t="str">
        <f t="shared" si="195"/>
        <v/>
      </c>
    </row>
    <row r="755" spans="2:20" ht="18.75" customHeight="1" x14ac:dyDescent="0.25">
      <c r="B755" s="54"/>
      <c r="C755" s="16" t="str">
        <f>IF(B755="","",VLOOKUP(B755,LISTAS!$F$6:$G$1106,2,0))</f>
        <v/>
      </c>
      <c r="D755" s="74"/>
      <c r="E755" s="4"/>
      <c r="F755" s="11" t="str">
        <f t="shared" si="189"/>
        <v/>
      </c>
      <c r="G755" s="61" t="str">
        <f>IF(F755=LISTAS!$D$15,"",F755)</f>
        <v/>
      </c>
      <c r="H755" s="49" t="str">
        <f t="shared" si="185"/>
        <v/>
      </c>
      <c r="I755" s="49" t="str">
        <f t="shared" si="186"/>
        <v/>
      </c>
      <c r="J755" s="11" t="str">
        <f t="shared" si="173"/>
        <v/>
      </c>
      <c r="K755" s="11" t="str">
        <f t="shared" si="187"/>
        <v/>
      </c>
      <c r="L755" s="66" t="str">
        <f t="shared" si="190"/>
        <v/>
      </c>
      <c r="M755" s="50">
        <f t="shared" si="188"/>
        <v>132</v>
      </c>
      <c r="N755" s="50"/>
      <c r="O755" s="17" t="str">
        <f t="shared" si="191"/>
        <v/>
      </c>
      <c r="P755" s="18" t="str">
        <f t="shared" si="192"/>
        <v/>
      </c>
      <c r="Q755" s="17" t="str">
        <f>IF(P755&lt;&gt;"",VLOOKUP(P755,LISTAS!$F$6:$G$1106,2,0),"")</f>
        <v/>
      </c>
      <c r="R755" s="72" t="str">
        <f t="shared" si="193"/>
        <v/>
      </c>
      <c r="S755" s="18" t="str">
        <f t="shared" si="194"/>
        <v/>
      </c>
      <c r="T755" s="18" t="str">
        <f t="shared" si="195"/>
        <v/>
      </c>
    </row>
    <row r="756" spans="2:20" ht="18.75" customHeight="1" x14ac:dyDescent="0.25">
      <c r="B756" s="54"/>
      <c r="C756" s="16" t="str">
        <f>IF(B756="","",VLOOKUP(B756,LISTAS!$F$6:$G$1106,2,0))</f>
        <v/>
      </c>
      <c r="D756" s="74"/>
      <c r="E756" s="4"/>
      <c r="F756" s="11" t="str">
        <f t="shared" si="189"/>
        <v/>
      </c>
      <c r="G756" s="61" t="str">
        <f>IF(F756=LISTAS!$D$15,"",F756)</f>
        <v/>
      </c>
      <c r="H756" s="49" t="str">
        <f t="shared" si="185"/>
        <v/>
      </c>
      <c r="I756" s="49" t="str">
        <f t="shared" si="186"/>
        <v/>
      </c>
      <c r="J756" s="11" t="str">
        <f t="shared" si="173"/>
        <v/>
      </c>
      <c r="K756" s="11" t="str">
        <f t="shared" si="187"/>
        <v/>
      </c>
      <c r="L756" s="66" t="str">
        <f t="shared" si="190"/>
        <v/>
      </c>
      <c r="M756" s="50">
        <f t="shared" si="188"/>
        <v>133</v>
      </c>
      <c r="N756" s="50"/>
      <c r="O756" s="17" t="str">
        <f t="shared" si="191"/>
        <v/>
      </c>
      <c r="P756" s="18" t="str">
        <f t="shared" si="192"/>
        <v/>
      </c>
      <c r="Q756" s="17" t="str">
        <f>IF(P756&lt;&gt;"",VLOOKUP(P756,LISTAS!$F$6:$G$1106,2,0),"")</f>
        <v/>
      </c>
      <c r="R756" s="72" t="str">
        <f t="shared" si="193"/>
        <v/>
      </c>
      <c r="S756" s="18" t="str">
        <f t="shared" si="194"/>
        <v/>
      </c>
      <c r="T756" s="18" t="str">
        <f t="shared" si="195"/>
        <v/>
      </c>
    </row>
    <row r="757" spans="2:20" ht="18.75" customHeight="1" x14ac:dyDescent="0.25">
      <c r="B757" s="54"/>
      <c r="C757" s="16" t="str">
        <f>IF(B757="","",VLOOKUP(B757,LISTAS!$F$6:$G$1106,2,0))</f>
        <v/>
      </c>
      <c r="D757" s="74"/>
      <c r="E757" s="4"/>
      <c r="F757" s="11" t="str">
        <f t="shared" si="189"/>
        <v/>
      </c>
      <c r="G757" s="61" t="str">
        <f>IF(F757=LISTAS!$D$15,"",F757)</f>
        <v/>
      </c>
      <c r="H757" s="49" t="str">
        <f t="shared" si="185"/>
        <v/>
      </c>
      <c r="I757" s="49" t="str">
        <f t="shared" si="186"/>
        <v/>
      </c>
      <c r="J757" s="11" t="str">
        <f t="shared" si="173"/>
        <v/>
      </c>
      <c r="K757" s="11" t="str">
        <f t="shared" si="187"/>
        <v/>
      </c>
      <c r="L757" s="66" t="str">
        <f t="shared" si="190"/>
        <v/>
      </c>
      <c r="M757" s="50">
        <f t="shared" si="188"/>
        <v>134</v>
      </c>
      <c r="N757" s="50"/>
      <c r="O757" s="17" t="str">
        <f t="shared" si="191"/>
        <v/>
      </c>
      <c r="P757" s="18" t="str">
        <f t="shared" si="192"/>
        <v/>
      </c>
      <c r="Q757" s="17" t="str">
        <f>IF(P757&lt;&gt;"",VLOOKUP(P757,LISTAS!$F$6:$G$1106,2,0),"")</f>
        <v/>
      </c>
      <c r="R757" s="72" t="str">
        <f t="shared" si="193"/>
        <v/>
      </c>
      <c r="S757" s="18" t="str">
        <f t="shared" si="194"/>
        <v/>
      </c>
      <c r="T757" s="18" t="str">
        <f t="shared" si="195"/>
        <v/>
      </c>
    </row>
    <row r="758" spans="2:20" ht="18.75" customHeight="1" x14ac:dyDescent="0.25">
      <c r="B758" s="54"/>
      <c r="C758" s="16" t="str">
        <f>IF(B758="","",VLOOKUP(B758,LISTAS!$F$6:$G$1106,2,0))</f>
        <v/>
      </c>
      <c r="D758" s="74"/>
      <c r="E758" s="4"/>
      <c r="F758" s="11" t="str">
        <f t="shared" si="189"/>
        <v/>
      </c>
      <c r="G758" s="61" t="str">
        <f>IF(F758=LISTAS!$D$15,"",F758)</f>
        <v/>
      </c>
      <c r="H758" s="49" t="str">
        <f t="shared" si="185"/>
        <v/>
      </c>
      <c r="I758" s="49" t="str">
        <f t="shared" si="186"/>
        <v/>
      </c>
      <c r="J758" s="11" t="str">
        <f t="shared" si="173"/>
        <v/>
      </c>
      <c r="K758" s="11" t="str">
        <f t="shared" si="187"/>
        <v/>
      </c>
      <c r="L758" s="66" t="str">
        <f t="shared" si="190"/>
        <v/>
      </c>
      <c r="M758" s="50">
        <f t="shared" si="188"/>
        <v>135</v>
      </c>
      <c r="N758" s="50"/>
      <c r="O758" s="17" t="str">
        <f t="shared" si="191"/>
        <v/>
      </c>
      <c r="P758" s="18" t="str">
        <f t="shared" si="192"/>
        <v/>
      </c>
      <c r="Q758" s="17" t="str">
        <f>IF(P758&lt;&gt;"",VLOOKUP(P758,LISTAS!$F$6:$G$1106,2,0),"")</f>
        <v/>
      </c>
      <c r="R758" s="72" t="str">
        <f t="shared" si="193"/>
        <v/>
      </c>
      <c r="S758" s="18" t="str">
        <f t="shared" si="194"/>
        <v/>
      </c>
      <c r="T758" s="18" t="str">
        <f t="shared" si="195"/>
        <v/>
      </c>
    </row>
    <row r="759" spans="2:20" ht="18.75" customHeight="1" x14ac:dyDescent="0.25">
      <c r="B759" s="54"/>
      <c r="C759" s="16" t="str">
        <f>IF(B759="","",VLOOKUP(B759,LISTAS!$F$6:$G$1106,2,0))</f>
        <v/>
      </c>
      <c r="D759" s="74"/>
      <c r="E759" s="4"/>
      <c r="F759" s="11" t="str">
        <f t="shared" si="189"/>
        <v/>
      </c>
      <c r="G759" s="61" t="str">
        <f>IF(F759=LISTAS!$D$15,"",F759)</f>
        <v/>
      </c>
      <c r="H759" s="49" t="str">
        <f t="shared" si="185"/>
        <v/>
      </c>
      <c r="I759" s="49" t="str">
        <f t="shared" si="186"/>
        <v/>
      </c>
      <c r="J759" s="11" t="str">
        <f t="shared" si="173"/>
        <v/>
      </c>
      <c r="K759" s="11" t="str">
        <f t="shared" si="187"/>
        <v/>
      </c>
      <c r="L759" s="66" t="str">
        <f t="shared" si="190"/>
        <v/>
      </c>
      <c r="M759" s="50">
        <f t="shared" si="188"/>
        <v>136</v>
      </c>
      <c r="N759" s="50"/>
      <c r="O759" s="17" t="str">
        <f t="shared" si="191"/>
        <v/>
      </c>
      <c r="P759" s="18" t="str">
        <f t="shared" si="192"/>
        <v/>
      </c>
      <c r="Q759" s="17" t="str">
        <f>IF(P759&lt;&gt;"",VLOOKUP(P759,LISTAS!$F$6:$G$1106,2,0),"")</f>
        <v/>
      </c>
      <c r="R759" s="72" t="str">
        <f t="shared" si="193"/>
        <v/>
      </c>
      <c r="S759" s="18" t="str">
        <f t="shared" si="194"/>
        <v/>
      </c>
      <c r="T759" s="18" t="str">
        <f t="shared" si="195"/>
        <v/>
      </c>
    </row>
    <row r="760" spans="2:20" ht="18.75" customHeight="1" x14ac:dyDescent="0.25">
      <c r="B760" s="54"/>
      <c r="C760" s="16" t="str">
        <f>IF(B760="","",VLOOKUP(B760,LISTAS!$F$6:$G$1106,2,0))</f>
        <v/>
      </c>
      <c r="D760" s="74"/>
      <c r="E760" s="4"/>
      <c r="F760" s="11" t="str">
        <f t="shared" si="189"/>
        <v/>
      </c>
      <c r="G760" s="61" t="str">
        <f>IF(F760=LISTAS!$D$15,"",F760)</f>
        <v/>
      </c>
      <c r="H760" s="49" t="str">
        <f t="shared" si="185"/>
        <v/>
      </c>
      <c r="I760" s="49" t="str">
        <f t="shared" si="186"/>
        <v/>
      </c>
      <c r="J760" s="11" t="str">
        <f t="shared" si="173"/>
        <v/>
      </c>
      <c r="K760" s="11" t="str">
        <f t="shared" si="187"/>
        <v/>
      </c>
      <c r="L760" s="66" t="str">
        <f t="shared" si="190"/>
        <v/>
      </c>
      <c r="M760" s="50">
        <f t="shared" si="188"/>
        <v>137</v>
      </c>
      <c r="N760" s="50"/>
      <c r="O760" s="17" t="str">
        <f t="shared" si="191"/>
        <v/>
      </c>
      <c r="P760" s="18" t="str">
        <f t="shared" si="192"/>
        <v/>
      </c>
      <c r="Q760" s="17" t="str">
        <f>IF(P760&lt;&gt;"",VLOOKUP(P760,LISTAS!$F$6:$G$1106,2,0),"")</f>
        <v/>
      </c>
      <c r="R760" s="72" t="str">
        <f t="shared" si="193"/>
        <v/>
      </c>
      <c r="S760" s="18" t="str">
        <f t="shared" si="194"/>
        <v/>
      </c>
      <c r="T760" s="18" t="str">
        <f t="shared" si="195"/>
        <v/>
      </c>
    </row>
    <row r="761" spans="2:20" ht="18.75" customHeight="1" x14ac:dyDescent="0.25">
      <c r="B761" s="54"/>
      <c r="C761" s="16" t="str">
        <f>IF(B761="","",VLOOKUP(B761,LISTAS!$F$6:$G$1106,2,0))</f>
        <v/>
      </c>
      <c r="D761" s="74"/>
      <c r="E761" s="4"/>
      <c r="F761" s="11" t="str">
        <f t="shared" si="189"/>
        <v/>
      </c>
      <c r="G761" s="61" t="str">
        <f>IF(F761=LISTAS!$D$15,"",F761)</f>
        <v/>
      </c>
      <c r="H761" s="49" t="str">
        <f t="shared" si="185"/>
        <v/>
      </c>
      <c r="I761" s="49" t="str">
        <f t="shared" si="186"/>
        <v/>
      </c>
      <c r="J761" s="11" t="str">
        <f t="shared" si="173"/>
        <v/>
      </c>
      <c r="K761" s="11" t="str">
        <f t="shared" si="187"/>
        <v/>
      </c>
      <c r="L761" s="66" t="str">
        <f t="shared" si="190"/>
        <v/>
      </c>
      <c r="M761" s="50">
        <f t="shared" si="188"/>
        <v>138</v>
      </c>
      <c r="N761" s="50"/>
      <c r="O761" s="17" t="str">
        <f t="shared" si="191"/>
        <v/>
      </c>
      <c r="P761" s="18" t="str">
        <f t="shared" si="192"/>
        <v/>
      </c>
      <c r="Q761" s="17" t="str">
        <f>IF(P761&lt;&gt;"",VLOOKUP(P761,LISTAS!$F$6:$G$1106,2,0),"")</f>
        <v/>
      </c>
      <c r="R761" s="72" t="str">
        <f t="shared" si="193"/>
        <v/>
      </c>
      <c r="S761" s="18" t="str">
        <f t="shared" si="194"/>
        <v/>
      </c>
      <c r="T761" s="18" t="str">
        <f t="shared" si="195"/>
        <v/>
      </c>
    </row>
    <row r="762" spans="2:20" ht="18.75" customHeight="1" x14ac:dyDescent="0.25">
      <c r="B762" s="54"/>
      <c r="C762" s="16" t="str">
        <f>IF(B762="","",VLOOKUP(B762,LISTAS!$F$6:$G$1106,2,0))</f>
        <v/>
      </c>
      <c r="D762" s="74"/>
      <c r="E762" s="4"/>
      <c r="F762" s="11" t="str">
        <f t="shared" si="189"/>
        <v/>
      </c>
      <c r="G762" s="61" t="str">
        <f>IF(F762=LISTAS!$D$15,"",F762)</f>
        <v/>
      </c>
      <c r="H762" s="49" t="str">
        <f t="shared" si="185"/>
        <v/>
      </c>
      <c r="I762" s="49" t="str">
        <f t="shared" si="186"/>
        <v/>
      </c>
      <c r="J762" s="11" t="str">
        <f t="shared" si="173"/>
        <v/>
      </c>
      <c r="K762" s="11" t="str">
        <f t="shared" si="187"/>
        <v/>
      </c>
      <c r="L762" s="66" t="str">
        <f t="shared" si="190"/>
        <v/>
      </c>
      <c r="M762" s="50">
        <f t="shared" si="188"/>
        <v>139</v>
      </c>
      <c r="N762" s="50"/>
      <c r="O762" s="17" t="str">
        <f t="shared" si="191"/>
        <v/>
      </c>
      <c r="P762" s="18" t="str">
        <f t="shared" si="192"/>
        <v/>
      </c>
      <c r="Q762" s="17" t="str">
        <f>IF(P762&lt;&gt;"",VLOOKUP(P762,LISTAS!$F$6:$G$1106,2,0),"")</f>
        <v/>
      </c>
      <c r="R762" s="72" t="str">
        <f t="shared" si="193"/>
        <v/>
      </c>
      <c r="S762" s="18" t="str">
        <f t="shared" si="194"/>
        <v/>
      </c>
      <c r="T762" s="18" t="str">
        <f t="shared" si="195"/>
        <v/>
      </c>
    </row>
    <row r="763" spans="2:20" ht="18.75" customHeight="1" x14ac:dyDescent="0.25">
      <c r="B763" s="54"/>
      <c r="C763" s="16" t="str">
        <f>IF(B763="","",VLOOKUP(B763,LISTAS!$F$6:$G$1106,2,0))</f>
        <v/>
      </c>
      <c r="D763" s="74"/>
      <c r="E763" s="4"/>
      <c r="F763" s="11" t="str">
        <f t="shared" si="189"/>
        <v/>
      </c>
      <c r="G763" s="61" t="str">
        <f>IF(F763=LISTAS!$D$15,"",F763)</f>
        <v/>
      </c>
      <c r="H763" s="49" t="str">
        <f t="shared" si="185"/>
        <v/>
      </c>
      <c r="I763" s="49" t="str">
        <f t="shared" si="186"/>
        <v/>
      </c>
      <c r="J763" s="11" t="str">
        <f t="shared" si="173"/>
        <v/>
      </c>
      <c r="K763" s="11" t="str">
        <f t="shared" si="187"/>
        <v/>
      </c>
      <c r="L763" s="66" t="str">
        <f t="shared" si="190"/>
        <v/>
      </c>
      <c r="M763" s="50">
        <f t="shared" si="188"/>
        <v>140</v>
      </c>
      <c r="O763" s="17" t="str">
        <f t="shared" si="191"/>
        <v/>
      </c>
      <c r="P763" s="18" t="str">
        <f t="shared" si="192"/>
        <v/>
      </c>
      <c r="Q763" s="17" t="str">
        <f>IF(P763&lt;&gt;"",VLOOKUP(P763,LISTAS!$F$6:$G$1106,2,0),"")</f>
        <v/>
      </c>
      <c r="R763" s="72" t="str">
        <f t="shared" si="193"/>
        <v/>
      </c>
      <c r="S763" s="18" t="str">
        <f t="shared" si="194"/>
        <v/>
      </c>
      <c r="T763" s="18" t="str">
        <f t="shared" si="195"/>
        <v/>
      </c>
    </row>
    <row r="764" spans="2:20" ht="18.75" customHeight="1" x14ac:dyDescent="0.25">
      <c r="B764" s="54"/>
      <c r="C764" s="16" t="str">
        <f>IF(B764="","",VLOOKUP(B764,LISTAS!$F$6:$G$1106,2,0))</f>
        <v/>
      </c>
      <c r="D764" s="74"/>
      <c r="E764" s="4"/>
      <c r="F764" s="11" t="str">
        <f t="shared" si="189"/>
        <v/>
      </c>
      <c r="G764" s="61" t="str">
        <f>IF(F764=LISTAS!$D$15,"",F764)</f>
        <v/>
      </c>
      <c r="H764" s="49" t="str">
        <f t="shared" si="185"/>
        <v/>
      </c>
      <c r="I764" s="49" t="str">
        <f t="shared" si="186"/>
        <v/>
      </c>
      <c r="J764" s="11" t="str">
        <f t="shared" si="173"/>
        <v/>
      </c>
      <c r="K764" s="11" t="str">
        <f t="shared" si="187"/>
        <v/>
      </c>
      <c r="L764" s="66" t="str">
        <f t="shared" si="190"/>
        <v/>
      </c>
      <c r="M764" s="50">
        <f t="shared" si="188"/>
        <v>141</v>
      </c>
      <c r="O764" s="17" t="str">
        <f t="shared" si="191"/>
        <v/>
      </c>
      <c r="P764" s="18" t="str">
        <f t="shared" si="192"/>
        <v/>
      </c>
      <c r="Q764" s="17" t="str">
        <f>IF(P764&lt;&gt;"",VLOOKUP(P764,LISTAS!$F$6:$G$1106,2,0),"")</f>
        <v/>
      </c>
      <c r="R764" s="72" t="str">
        <f t="shared" si="193"/>
        <v/>
      </c>
      <c r="S764" s="18" t="str">
        <f t="shared" si="194"/>
        <v/>
      </c>
      <c r="T764" s="18" t="str">
        <f t="shared" si="195"/>
        <v/>
      </c>
    </row>
    <row r="765" spans="2:20" ht="18.75" customHeight="1" x14ac:dyDescent="0.25">
      <c r="B765" s="54"/>
      <c r="C765" s="16" t="str">
        <f>IF(B765="","",VLOOKUP(B765,LISTAS!$F$6:$G$1106,2,0))</f>
        <v/>
      </c>
      <c r="D765" s="74"/>
      <c r="E765" s="4"/>
      <c r="F765" s="11" t="str">
        <f t="shared" si="189"/>
        <v/>
      </c>
      <c r="G765" s="61" t="str">
        <f>IF(F765=LISTAS!$D$15,"",F765)</f>
        <v/>
      </c>
      <c r="H765" s="49" t="str">
        <f t="shared" si="185"/>
        <v/>
      </c>
      <c r="I765" s="49" t="str">
        <f t="shared" si="186"/>
        <v/>
      </c>
      <c r="J765" s="11" t="str">
        <f t="shared" si="173"/>
        <v/>
      </c>
      <c r="K765" s="11" t="str">
        <f t="shared" si="187"/>
        <v/>
      </c>
      <c r="L765" s="66" t="str">
        <f t="shared" si="190"/>
        <v/>
      </c>
      <c r="M765" s="50">
        <f t="shared" si="188"/>
        <v>142</v>
      </c>
      <c r="O765" s="17" t="str">
        <f t="shared" si="191"/>
        <v/>
      </c>
      <c r="P765" s="18" t="str">
        <f t="shared" si="192"/>
        <v/>
      </c>
      <c r="Q765" s="17" t="str">
        <f>IF(P765&lt;&gt;"",VLOOKUP(P765,LISTAS!$F$6:$G$1106,2,0),"")</f>
        <v/>
      </c>
      <c r="R765" s="72" t="str">
        <f t="shared" si="193"/>
        <v/>
      </c>
      <c r="S765" s="18" t="str">
        <f t="shared" si="194"/>
        <v/>
      </c>
      <c r="T765" s="18" t="str">
        <f t="shared" si="195"/>
        <v/>
      </c>
    </row>
    <row r="766" spans="2:20" ht="18.75" customHeight="1" x14ac:dyDescent="0.25">
      <c r="B766" s="54"/>
      <c r="C766" s="16" t="str">
        <f>IF(B766="","",VLOOKUP(B766,LISTAS!$F$6:$G$1106,2,0))</f>
        <v/>
      </c>
      <c r="D766" s="74"/>
      <c r="E766" s="4"/>
      <c r="F766" s="11" t="str">
        <f t="shared" si="189"/>
        <v/>
      </c>
      <c r="G766" s="61" t="str">
        <f>IF(F766=LISTAS!$D$15,"",F766)</f>
        <v/>
      </c>
      <c r="H766" s="49" t="str">
        <f t="shared" si="185"/>
        <v/>
      </c>
      <c r="I766" s="49" t="str">
        <f t="shared" si="186"/>
        <v/>
      </c>
      <c r="J766" s="11" t="str">
        <f t="shared" si="173"/>
        <v/>
      </c>
      <c r="K766" s="11" t="str">
        <f t="shared" si="187"/>
        <v/>
      </c>
      <c r="L766" s="66" t="str">
        <f t="shared" si="190"/>
        <v/>
      </c>
      <c r="M766" s="50">
        <f t="shared" si="188"/>
        <v>143</v>
      </c>
      <c r="O766" s="17" t="str">
        <f t="shared" si="191"/>
        <v/>
      </c>
      <c r="P766" s="18" t="str">
        <f t="shared" si="192"/>
        <v/>
      </c>
      <c r="Q766" s="17" t="str">
        <f>IF(P766&lt;&gt;"",VLOOKUP(P766,LISTAS!$F$6:$G$1106,2,0),"")</f>
        <v/>
      </c>
      <c r="R766" s="72" t="str">
        <f t="shared" si="193"/>
        <v/>
      </c>
      <c r="S766" s="18" t="str">
        <f t="shared" si="194"/>
        <v/>
      </c>
      <c r="T766" s="18" t="str">
        <f t="shared" si="195"/>
        <v/>
      </c>
    </row>
    <row r="767" spans="2:20" ht="18.75" customHeight="1" x14ac:dyDescent="0.25">
      <c r="B767" s="54"/>
      <c r="C767" s="16" t="str">
        <f>IF(B767="","",VLOOKUP(B767,LISTAS!$F$6:$G$1106,2,0))</f>
        <v/>
      </c>
      <c r="D767" s="74"/>
      <c r="E767" s="4"/>
      <c r="F767" s="11" t="str">
        <f t="shared" si="189"/>
        <v/>
      </c>
      <c r="G767" s="61" t="str">
        <f>IF(F767=LISTAS!$D$15,"",F767)</f>
        <v/>
      </c>
      <c r="H767" s="49" t="str">
        <f t="shared" si="185"/>
        <v/>
      </c>
      <c r="I767" s="49" t="str">
        <f t="shared" si="186"/>
        <v/>
      </c>
      <c r="J767" s="11" t="str">
        <f t="shared" si="173"/>
        <v/>
      </c>
      <c r="K767" s="11" t="str">
        <f t="shared" si="187"/>
        <v/>
      </c>
      <c r="L767" s="66" t="str">
        <f t="shared" si="190"/>
        <v/>
      </c>
      <c r="M767" s="50">
        <f t="shared" si="188"/>
        <v>144</v>
      </c>
      <c r="O767" s="17" t="str">
        <f t="shared" si="191"/>
        <v/>
      </c>
      <c r="P767" s="18" t="str">
        <f t="shared" si="192"/>
        <v/>
      </c>
      <c r="Q767" s="17" t="str">
        <f>IF(P767&lt;&gt;"",VLOOKUP(P767,LISTAS!$F$6:$G$1106,2,0),"")</f>
        <v/>
      </c>
      <c r="R767" s="72" t="str">
        <f t="shared" si="193"/>
        <v/>
      </c>
      <c r="S767" s="18" t="str">
        <f t="shared" si="194"/>
        <v/>
      </c>
      <c r="T767" s="18" t="str">
        <f t="shared" si="195"/>
        <v/>
      </c>
    </row>
    <row r="768" spans="2:20" ht="18.75" customHeight="1" x14ac:dyDescent="0.25">
      <c r="B768" s="54"/>
      <c r="C768" s="16" t="str">
        <f>IF(B768="","",VLOOKUP(B768,LISTAS!$F$6:$G$1106,2,0))</f>
        <v/>
      </c>
      <c r="D768" s="74"/>
      <c r="E768" s="4"/>
      <c r="F768" s="11" t="str">
        <f t="shared" si="189"/>
        <v/>
      </c>
      <c r="G768" s="61" t="str">
        <f>IF(F768=LISTAS!$D$15,"",F768)</f>
        <v/>
      </c>
      <c r="H768" s="49" t="str">
        <f t="shared" si="185"/>
        <v/>
      </c>
      <c r="I768" s="49" t="str">
        <f t="shared" si="186"/>
        <v/>
      </c>
      <c r="J768" s="11" t="str">
        <f t="shared" si="173"/>
        <v/>
      </c>
      <c r="K768" s="11" t="str">
        <f t="shared" si="187"/>
        <v/>
      </c>
      <c r="L768" s="66" t="str">
        <f t="shared" si="190"/>
        <v/>
      </c>
      <c r="M768" s="50">
        <f t="shared" si="188"/>
        <v>145</v>
      </c>
      <c r="O768" s="17" t="str">
        <f t="shared" si="191"/>
        <v/>
      </c>
      <c r="P768" s="18" t="str">
        <f t="shared" si="192"/>
        <v/>
      </c>
      <c r="Q768" s="17" t="str">
        <f>IF(P768&lt;&gt;"",VLOOKUP(P768,LISTAS!$F$6:$G$1106,2,0),"")</f>
        <v/>
      </c>
      <c r="R768" s="72" t="str">
        <f t="shared" si="193"/>
        <v/>
      </c>
      <c r="S768" s="18" t="str">
        <f t="shared" si="194"/>
        <v/>
      </c>
      <c r="T768" s="18" t="str">
        <f t="shared" si="195"/>
        <v/>
      </c>
    </row>
    <row r="769" spans="2:20" ht="18.75" customHeight="1" x14ac:dyDescent="0.25">
      <c r="B769" s="54"/>
      <c r="C769" s="16" t="str">
        <f>IF(B769="","",VLOOKUP(B769,LISTAS!$F$6:$G$1106,2,0))</f>
        <v/>
      </c>
      <c r="D769" s="74"/>
      <c r="E769" s="4"/>
      <c r="F769" s="11" t="str">
        <f t="shared" si="189"/>
        <v/>
      </c>
      <c r="G769" s="61" t="str">
        <f>IF(F769=LISTAS!$D$15,"",F769)</f>
        <v/>
      </c>
      <c r="H769" s="49" t="str">
        <f t="shared" si="185"/>
        <v/>
      </c>
      <c r="I769" s="49" t="str">
        <f t="shared" si="186"/>
        <v/>
      </c>
      <c r="J769" s="11" t="str">
        <f t="shared" si="173"/>
        <v/>
      </c>
      <c r="K769" s="11" t="str">
        <f t="shared" si="187"/>
        <v/>
      </c>
      <c r="L769" s="66" t="str">
        <f t="shared" si="190"/>
        <v/>
      </c>
      <c r="M769" s="50">
        <f t="shared" si="188"/>
        <v>146</v>
      </c>
      <c r="O769" s="17" t="str">
        <f t="shared" si="191"/>
        <v/>
      </c>
      <c r="P769" s="18" t="str">
        <f t="shared" si="192"/>
        <v/>
      </c>
      <c r="Q769" s="17" t="str">
        <f>IF(P769&lt;&gt;"",VLOOKUP(P769,LISTAS!$F$6:$G$1106,2,0),"")</f>
        <v/>
      </c>
      <c r="R769" s="72" t="str">
        <f t="shared" si="193"/>
        <v/>
      </c>
      <c r="S769" s="18" t="str">
        <f t="shared" si="194"/>
        <v/>
      </c>
      <c r="T769" s="18" t="str">
        <f t="shared" si="195"/>
        <v/>
      </c>
    </row>
    <row r="770" spans="2:20" ht="18.75" customHeight="1" x14ac:dyDescent="0.25">
      <c r="B770" s="54"/>
      <c r="C770" s="16" t="str">
        <f>IF(B770="","",VLOOKUP(B770,LISTAS!$F$6:$G$1106,2,0))</f>
        <v/>
      </c>
      <c r="D770" s="74"/>
      <c r="E770" s="4"/>
      <c r="F770" s="11" t="str">
        <f t="shared" si="189"/>
        <v/>
      </c>
      <c r="G770" s="61" t="str">
        <f>IF(F770=LISTAS!$D$15,"",F770)</f>
        <v/>
      </c>
      <c r="H770" s="49" t="str">
        <f t="shared" si="185"/>
        <v/>
      </c>
      <c r="I770" s="49" t="str">
        <f t="shared" si="186"/>
        <v/>
      </c>
      <c r="J770" s="11" t="str">
        <f t="shared" si="173"/>
        <v/>
      </c>
      <c r="K770" s="11" t="str">
        <f t="shared" si="187"/>
        <v/>
      </c>
      <c r="L770" s="66" t="str">
        <f t="shared" si="190"/>
        <v/>
      </c>
      <c r="M770" s="50">
        <f t="shared" si="188"/>
        <v>147</v>
      </c>
      <c r="O770" s="17" t="str">
        <f t="shared" si="191"/>
        <v/>
      </c>
      <c r="P770" s="18" t="str">
        <f t="shared" si="192"/>
        <v/>
      </c>
      <c r="Q770" s="17" t="str">
        <f>IF(P770&lt;&gt;"",VLOOKUP(P770,LISTAS!$F$6:$G$1106,2,0),"")</f>
        <v/>
      </c>
      <c r="R770" s="72" t="str">
        <f t="shared" si="193"/>
        <v/>
      </c>
      <c r="S770" s="18" t="str">
        <f t="shared" si="194"/>
        <v/>
      </c>
      <c r="T770" s="18" t="str">
        <f t="shared" si="195"/>
        <v/>
      </c>
    </row>
    <row r="771" spans="2:20" ht="18.75" customHeight="1" x14ac:dyDescent="0.25">
      <c r="B771" s="54"/>
      <c r="C771" s="16" t="str">
        <f>IF(B771="","",VLOOKUP(B771,LISTAS!$F$6:$G$1106,2,0))</f>
        <v/>
      </c>
      <c r="D771" s="74"/>
      <c r="E771" s="4"/>
      <c r="F771" s="11" t="str">
        <f t="shared" si="189"/>
        <v/>
      </c>
      <c r="G771" s="61" t="str">
        <f>IF(F771=LISTAS!$D$15,"",F771)</f>
        <v/>
      </c>
      <c r="H771" s="49" t="str">
        <f t="shared" si="185"/>
        <v/>
      </c>
      <c r="I771" s="49" t="str">
        <f t="shared" si="186"/>
        <v/>
      </c>
      <c r="J771" s="11" t="str">
        <f t="shared" si="173"/>
        <v/>
      </c>
      <c r="K771" s="11" t="str">
        <f t="shared" si="187"/>
        <v/>
      </c>
      <c r="L771" s="66" t="str">
        <f t="shared" si="190"/>
        <v/>
      </c>
      <c r="M771" s="50">
        <f t="shared" si="188"/>
        <v>148</v>
      </c>
      <c r="O771" s="17" t="str">
        <f t="shared" si="191"/>
        <v/>
      </c>
      <c r="P771" s="18" t="str">
        <f t="shared" si="192"/>
        <v/>
      </c>
      <c r="Q771" s="17" t="str">
        <f>IF(P771&lt;&gt;"",VLOOKUP(P771,LISTAS!$F$6:$G$1106,2,0),"")</f>
        <v/>
      </c>
      <c r="R771" s="72" t="str">
        <f t="shared" si="193"/>
        <v/>
      </c>
      <c r="S771" s="18" t="str">
        <f t="shared" si="194"/>
        <v/>
      </c>
      <c r="T771" s="18" t="str">
        <f t="shared" si="195"/>
        <v/>
      </c>
    </row>
    <row r="772" spans="2:20" ht="18.75" customHeight="1" x14ac:dyDescent="0.25">
      <c r="B772" s="54"/>
      <c r="C772" s="16" t="str">
        <f>IF(B772="","",VLOOKUP(B772,LISTAS!$F$6:$G$1106,2,0))</f>
        <v/>
      </c>
      <c r="D772" s="74"/>
      <c r="E772" s="4"/>
      <c r="F772" s="11" t="str">
        <f t="shared" si="189"/>
        <v/>
      </c>
      <c r="G772" s="61" t="str">
        <f>IF(F772=LISTAS!$D$15,"",F772)</f>
        <v/>
      </c>
      <c r="H772" s="49" t="str">
        <f t="shared" si="185"/>
        <v/>
      </c>
      <c r="I772" s="49" t="str">
        <f t="shared" si="186"/>
        <v/>
      </c>
      <c r="J772" s="11" t="str">
        <f t="shared" si="173"/>
        <v/>
      </c>
      <c r="K772" s="11" t="str">
        <f t="shared" si="187"/>
        <v/>
      </c>
      <c r="L772" s="66" t="str">
        <f t="shared" si="190"/>
        <v/>
      </c>
      <c r="M772" s="50">
        <f t="shared" si="188"/>
        <v>149</v>
      </c>
      <c r="O772" s="17" t="str">
        <f t="shared" si="191"/>
        <v/>
      </c>
      <c r="P772" s="18" t="str">
        <f t="shared" si="192"/>
        <v/>
      </c>
      <c r="Q772" s="17" t="str">
        <f>IF(P772&lt;&gt;"",VLOOKUP(P772,LISTAS!$F$6:$G$1106,2,0),"")</f>
        <v/>
      </c>
      <c r="R772" s="72" t="str">
        <f t="shared" si="193"/>
        <v/>
      </c>
      <c r="S772" s="18" t="str">
        <f t="shared" si="194"/>
        <v/>
      </c>
      <c r="T772" s="18" t="str">
        <f t="shared" si="195"/>
        <v/>
      </c>
    </row>
    <row r="773" spans="2:20" ht="18.75" customHeight="1" x14ac:dyDescent="0.25">
      <c r="B773" s="54"/>
      <c r="C773" s="16" t="str">
        <f>IF(B773="","",VLOOKUP(B773,LISTAS!$F$6:$G$1106,2,0))</f>
        <v/>
      </c>
      <c r="D773" s="74"/>
      <c r="E773" s="4"/>
      <c r="F773" s="11" t="str">
        <f t="shared" si="189"/>
        <v/>
      </c>
      <c r="G773" s="61" t="str">
        <f>IF(F773=LISTAS!$D$15,"",F773)</f>
        <v/>
      </c>
      <c r="H773" s="49" t="str">
        <f t="shared" si="185"/>
        <v/>
      </c>
      <c r="I773" s="49" t="str">
        <f t="shared" si="186"/>
        <v/>
      </c>
      <c r="J773" s="11" t="str">
        <f t="shared" si="173"/>
        <v/>
      </c>
      <c r="K773" s="11" t="str">
        <f t="shared" si="187"/>
        <v/>
      </c>
      <c r="L773" s="66" t="str">
        <f t="shared" si="190"/>
        <v/>
      </c>
      <c r="M773" s="50">
        <f t="shared" si="188"/>
        <v>150</v>
      </c>
      <c r="O773" s="17" t="str">
        <f t="shared" si="191"/>
        <v/>
      </c>
      <c r="P773" s="18" t="str">
        <f t="shared" si="192"/>
        <v/>
      </c>
      <c r="Q773" s="17" t="str">
        <f>IF(P773&lt;&gt;"",VLOOKUP(P773,LISTAS!$F$6:$G$1106,2,0),"")</f>
        <v/>
      </c>
      <c r="R773" s="72" t="str">
        <f t="shared" si="193"/>
        <v/>
      </c>
      <c r="S773" s="18" t="str">
        <f t="shared" si="194"/>
        <v/>
      </c>
      <c r="T773" s="18" t="str">
        <f t="shared" si="195"/>
        <v/>
      </c>
    </row>
    <row r="774" spans="2:20" ht="18.75" customHeight="1" x14ac:dyDescent="0.25">
      <c r="B774" s="54"/>
      <c r="C774" s="16" t="str">
        <f>IF(B774="","",VLOOKUP(B774,LISTAS!$F$6:$G$1106,2,0))</f>
        <v/>
      </c>
      <c r="D774" s="74"/>
      <c r="E774" s="4"/>
      <c r="F774" s="11" t="str">
        <f t="shared" si="189"/>
        <v/>
      </c>
      <c r="G774" s="61" t="str">
        <f>IF(F774=LISTAS!$D$15,"",F774)</f>
        <v/>
      </c>
      <c r="H774" s="49" t="str">
        <f t="shared" si="185"/>
        <v/>
      </c>
      <c r="I774" s="49" t="str">
        <f t="shared" si="186"/>
        <v/>
      </c>
      <c r="J774" s="11" t="str">
        <f t="shared" si="173"/>
        <v/>
      </c>
      <c r="K774" s="11" t="str">
        <f t="shared" si="187"/>
        <v/>
      </c>
      <c r="L774" s="66" t="str">
        <f t="shared" si="190"/>
        <v/>
      </c>
      <c r="M774" s="50">
        <f t="shared" si="188"/>
        <v>151</v>
      </c>
      <c r="O774" s="17" t="str">
        <f t="shared" si="191"/>
        <v/>
      </c>
      <c r="P774" s="18" t="str">
        <f t="shared" si="192"/>
        <v/>
      </c>
      <c r="Q774" s="17" t="str">
        <f>IF(P774&lt;&gt;"",VLOOKUP(P774,LISTAS!$F$6:$G$1106,2,0),"")</f>
        <v/>
      </c>
      <c r="R774" s="72" t="str">
        <f t="shared" si="193"/>
        <v/>
      </c>
      <c r="S774" s="18" t="str">
        <f t="shared" si="194"/>
        <v/>
      </c>
      <c r="T774" s="18" t="str">
        <f t="shared" si="195"/>
        <v/>
      </c>
    </row>
    <row r="775" spans="2:20" ht="18.75" customHeight="1" x14ac:dyDescent="0.25">
      <c r="B775" s="54"/>
      <c r="C775" s="16" t="str">
        <f>IF(B775="","",VLOOKUP(B775,LISTAS!$F$6:$G$1106,2,0))</f>
        <v/>
      </c>
      <c r="D775" s="74"/>
      <c r="E775" s="4"/>
      <c r="F775" s="11" t="str">
        <f t="shared" si="189"/>
        <v/>
      </c>
      <c r="G775" s="61" t="str">
        <f>IF(F775=LISTAS!$D$15,"",F775)</f>
        <v/>
      </c>
      <c r="H775" s="49" t="str">
        <f t="shared" si="185"/>
        <v/>
      </c>
      <c r="I775" s="49" t="str">
        <f t="shared" si="186"/>
        <v/>
      </c>
      <c r="J775" s="11" t="str">
        <f t="shared" si="173"/>
        <v/>
      </c>
      <c r="K775" s="11" t="str">
        <f t="shared" si="187"/>
        <v/>
      </c>
      <c r="L775" s="66" t="str">
        <f t="shared" si="190"/>
        <v/>
      </c>
      <c r="M775" s="50">
        <f t="shared" si="188"/>
        <v>152</v>
      </c>
      <c r="O775" s="17" t="str">
        <f t="shared" si="191"/>
        <v/>
      </c>
      <c r="P775" s="18" t="str">
        <f t="shared" si="192"/>
        <v/>
      </c>
      <c r="Q775" s="17" t="str">
        <f>IF(P775&lt;&gt;"",VLOOKUP(P775,LISTAS!$F$6:$G$1106,2,0),"")</f>
        <v/>
      </c>
      <c r="R775" s="72" t="str">
        <f t="shared" si="193"/>
        <v/>
      </c>
      <c r="S775" s="18" t="str">
        <f t="shared" si="194"/>
        <v/>
      </c>
      <c r="T775" s="18" t="str">
        <f t="shared" si="195"/>
        <v/>
      </c>
    </row>
    <row r="776" spans="2:20" ht="18.75" customHeight="1" x14ac:dyDescent="0.25">
      <c r="B776" s="54"/>
      <c r="C776" s="16" t="str">
        <f>IF(B776="","",VLOOKUP(B776,LISTAS!$F$6:$G$1106,2,0))</f>
        <v/>
      </c>
      <c r="D776" s="74"/>
      <c r="E776" s="4"/>
      <c r="F776" s="11" t="str">
        <f t="shared" si="189"/>
        <v/>
      </c>
      <c r="G776" s="61" t="str">
        <f>IF(F776=LISTAS!$D$15,"",F776)</f>
        <v/>
      </c>
      <c r="H776" s="49" t="str">
        <f t="shared" si="185"/>
        <v/>
      </c>
      <c r="I776" s="49" t="str">
        <f t="shared" si="186"/>
        <v/>
      </c>
      <c r="J776" s="11" t="str">
        <f t="shared" si="173"/>
        <v/>
      </c>
      <c r="K776" s="11" t="str">
        <f t="shared" si="187"/>
        <v/>
      </c>
      <c r="L776" s="66" t="str">
        <f t="shared" si="190"/>
        <v/>
      </c>
      <c r="M776" s="50">
        <f t="shared" si="188"/>
        <v>153</v>
      </c>
      <c r="O776" s="17" t="str">
        <f t="shared" si="191"/>
        <v/>
      </c>
      <c r="P776" s="18" t="str">
        <f t="shared" si="192"/>
        <v/>
      </c>
      <c r="Q776" s="17" t="str">
        <f>IF(P776&lt;&gt;"",VLOOKUP(P776,LISTAS!$F$6:$G$1106,2,0),"")</f>
        <v/>
      </c>
      <c r="R776" s="72" t="str">
        <f t="shared" si="193"/>
        <v/>
      </c>
      <c r="S776" s="18" t="str">
        <f t="shared" si="194"/>
        <v/>
      </c>
      <c r="T776" s="18" t="str">
        <f t="shared" si="195"/>
        <v/>
      </c>
    </row>
    <row r="777" spans="2:20" ht="18.75" customHeight="1" x14ac:dyDescent="0.25">
      <c r="B777" s="54"/>
      <c r="C777" s="16" t="str">
        <f>IF(B777="","",VLOOKUP(B777,LISTAS!$F$6:$G$1106,2,0))</f>
        <v/>
      </c>
      <c r="D777" s="74"/>
      <c r="E777" s="4"/>
      <c r="F777" s="11" t="str">
        <f t="shared" si="189"/>
        <v/>
      </c>
      <c r="G777" s="61" t="str">
        <f>IF(F777=LISTAS!$D$15,"",F777)</f>
        <v/>
      </c>
      <c r="H777" s="49" t="str">
        <f t="shared" si="185"/>
        <v/>
      </c>
      <c r="I777" s="49" t="str">
        <f t="shared" si="186"/>
        <v/>
      </c>
      <c r="J777" s="11" t="str">
        <f t="shared" si="173"/>
        <v/>
      </c>
      <c r="K777" s="11" t="str">
        <f t="shared" si="187"/>
        <v/>
      </c>
      <c r="L777" s="66" t="str">
        <f t="shared" si="190"/>
        <v/>
      </c>
      <c r="M777" s="50">
        <f t="shared" si="188"/>
        <v>154</v>
      </c>
      <c r="O777" s="17" t="str">
        <f t="shared" si="191"/>
        <v/>
      </c>
      <c r="P777" s="18" t="str">
        <f t="shared" si="192"/>
        <v/>
      </c>
      <c r="Q777" s="17" t="str">
        <f>IF(P777&lt;&gt;"",VLOOKUP(P777,LISTAS!$F$6:$G$1106,2,0),"")</f>
        <v/>
      </c>
      <c r="R777" s="72" t="str">
        <f t="shared" si="193"/>
        <v/>
      </c>
      <c r="S777" s="18" t="str">
        <f t="shared" si="194"/>
        <v/>
      </c>
      <c r="T777" s="18" t="str">
        <f t="shared" si="195"/>
        <v/>
      </c>
    </row>
    <row r="778" spans="2:20" ht="18.75" customHeight="1" x14ac:dyDescent="0.25">
      <c r="B778" s="54"/>
      <c r="C778" s="16" t="str">
        <f>IF(B778="","",VLOOKUP(B778,LISTAS!$F$6:$G$1106,2,0))</f>
        <v/>
      </c>
      <c r="D778" s="74"/>
      <c r="E778" s="4"/>
      <c r="F778" s="11" t="str">
        <f t="shared" si="189"/>
        <v/>
      </c>
      <c r="G778" s="61" t="str">
        <f>IF(F778=LISTAS!$D$15,"",F778)</f>
        <v/>
      </c>
      <c r="H778" s="49" t="str">
        <f t="shared" si="185"/>
        <v/>
      </c>
      <c r="I778" s="49" t="str">
        <f t="shared" si="186"/>
        <v/>
      </c>
      <c r="J778" s="11" t="str">
        <f t="shared" si="173"/>
        <v/>
      </c>
      <c r="K778" s="11" t="str">
        <f t="shared" si="187"/>
        <v/>
      </c>
      <c r="L778" s="66" t="str">
        <f t="shared" si="190"/>
        <v/>
      </c>
      <c r="M778" s="50">
        <f t="shared" si="188"/>
        <v>155</v>
      </c>
      <c r="O778" s="17" t="str">
        <f t="shared" si="191"/>
        <v/>
      </c>
      <c r="P778" s="18" t="str">
        <f t="shared" si="192"/>
        <v/>
      </c>
      <c r="Q778" s="17" t="str">
        <f>IF(P778&lt;&gt;"",VLOOKUP(P778,LISTAS!$F$6:$G$1106,2,0),"")</f>
        <v/>
      </c>
      <c r="R778" s="72" t="str">
        <f t="shared" si="193"/>
        <v/>
      </c>
      <c r="S778" s="18" t="str">
        <f t="shared" si="194"/>
        <v/>
      </c>
      <c r="T778" s="18" t="str">
        <f t="shared" si="195"/>
        <v/>
      </c>
    </row>
    <row r="779" spans="2:20" ht="18.75" customHeight="1" x14ac:dyDescent="0.25">
      <c r="B779" s="54"/>
      <c r="C779" s="16" t="str">
        <f>IF(B779="","",VLOOKUP(B779,LISTAS!$F$6:$G$1106,2,0))</f>
        <v/>
      </c>
      <c r="D779" s="74"/>
      <c r="E779" s="4"/>
      <c r="F779" s="11" t="str">
        <f t="shared" si="189"/>
        <v/>
      </c>
      <c r="G779" s="61" t="str">
        <f>IF(F779=LISTAS!$D$15,"",F779)</f>
        <v/>
      </c>
      <c r="H779" s="49" t="str">
        <f t="shared" si="185"/>
        <v/>
      </c>
      <c r="I779" s="49" t="str">
        <f t="shared" si="186"/>
        <v/>
      </c>
      <c r="J779" s="11" t="str">
        <f t="shared" si="173"/>
        <v/>
      </c>
      <c r="K779" s="11" t="str">
        <f t="shared" si="187"/>
        <v/>
      </c>
      <c r="L779" s="66" t="str">
        <f t="shared" si="190"/>
        <v/>
      </c>
      <c r="M779" s="50">
        <f t="shared" si="188"/>
        <v>156</v>
      </c>
      <c r="O779" s="17" t="str">
        <f t="shared" si="191"/>
        <v/>
      </c>
      <c r="P779" s="18" t="str">
        <f t="shared" si="192"/>
        <v/>
      </c>
      <c r="Q779" s="17" t="str">
        <f>IF(P779&lt;&gt;"",VLOOKUP(P779,LISTAS!$F$6:$G$1106,2,0),"")</f>
        <v/>
      </c>
      <c r="R779" s="72" t="str">
        <f t="shared" si="193"/>
        <v/>
      </c>
      <c r="S779" s="18" t="str">
        <f t="shared" si="194"/>
        <v/>
      </c>
      <c r="T779" s="18" t="str">
        <f t="shared" si="195"/>
        <v/>
      </c>
    </row>
    <row r="780" spans="2:20" ht="18.75" customHeight="1" x14ac:dyDescent="0.25">
      <c r="B780" s="54"/>
      <c r="C780" s="16" t="str">
        <f>IF(B780="","",VLOOKUP(B780,LISTAS!$F$6:$G$1106,2,0))</f>
        <v/>
      </c>
      <c r="D780" s="74"/>
      <c r="E780" s="4"/>
      <c r="F780" s="11" t="str">
        <f t="shared" si="189"/>
        <v/>
      </c>
      <c r="G780" s="61" t="str">
        <f>IF(F780=LISTAS!$D$15,"",F780)</f>
        <v/>
      </c>
      <c r="H780" s="49" t="str">
        <f t="shared" si="185"/>
        <v/>
      </c>
      <c r="I780" s="49" t="str">
        <f t="shared" si="186"/>
        <v/>
      </c>
      <c r="J780" s="11" t="str">
        <f t="shared" si="173"/>
        <v/>
      </c>
      <c r="K780" s="11" t="str">
        <f t="shared" si="187"/>
        <v/>
      </c>
      <c r="L780" s="66" t="str">
        <f t="shared" si="190"/>
        <v/>
      </c>
      <c r="M780" s="50">
        <f t="shared" si="188"/>
        <v>157</v>
      </c>
      <c r="O780" s="17" t="str">
        <f t="shared" si="191"/>
        <v/>
      </c>
      <c r="P780" s="18" t="str">
        <f t="shared" si="192"/>
        <v/>
      </c>
      <c r="Q780" s="17" t="str">
        <f>IF(P780&lt;&gt;"",VLOOKUP(P780,LISTAS!$F$6:$G$1106,2,0),"")</f>
        <v/>
      </c>
      <c r="R780" s="72" t="str">
        <f t="shared" si="193"/>
        <v/>
      </c>
      <c r="S780" s="18" t="str">
        <f t="shared" si="194"/>
        <v/>
      </c>
      <c r="T780" s="18" t="str">
        <f t="shared" si="195"/>
        <v/>
      </c>
    </row>
    <row r="781" spans="2:20" ht="18.75" customHeight="1" x14ac:dyDescent="0.25">
      <c r="B781" s="54"/>
      <c r="C781" s="16" t="str">
        <f>IF(B781="","",VLOOKUP(B781,LISTAS!$F$6:$G$1106,2,0))</f>
        <v/>
      </c>
      <c r="D781" s="74"/>
      <c r="E781" s="4"/>
      <c r="F781" s="11" t="str">
        <f t="shared" si="189"/>
        <v/>
      </c>
      <c r="G781" s="61" t="str">
        <f>IF(F781=LISTAS!$D$15,"",F781)</f>
        <v/>
      </c>
      <c r="H781" s="49" t="str">
        <f t="shared" si="185"/>
        <v/>
      </c>
      <c r="I781" s="49" t="str">
        <f t="shared" si="186"/>
        <v/>
      </c>
      <c r="J781" s="11" t="str">
        <f t="shared" si="173"/>
        <v/>
      </c>
      <c r="K781" s="11" t="str">
        <f t="shared" si="187"/>
        <v/>
      </c>
      <c r="L781" s="66" t="str">
        <f t="shared" si="190"/>
        <v/>
      </c>
      <c r="M781" s="50">
        <f t="shared" si="188"/>
        <v>158</v>
      </c>
      <c r="O781" s="17" t="str">
        <f t="shared" si="191"/>
        <v/>
      </c>
      <c r="P781" s="18" t="str">
        <f t="shared" si="192"/>
        <v/>
      </c>
      <c r="Q781" s="17" t="str">
        <f>IF(P781&lt;&gt;"",VLOOKUP(P781,LISTAS!$F$6:$G$1106,2,0),"")</f>
        <v/>
      </c>
      <c r="R781" s="72" t="str">
        <f t="shared" si="193"/>
        <v/>
      </c>
      <c r="S781" s="18" t="str">
        <f t="shared" si="194"/>
        <v/>
      </c>
      <c r="T781" s="18" t="str">
        <f t="shared" si="195"/>
        <v/>
      </c>
    </row>
    <row r="782" spans="2:20" ht="18.75" customHeight="1" x14ac:dyDescent="0.25">
      <c r="B782" s="54"/>
      <c r="C782" s="16" t="str">
        <f>IF(B782="","",VLOOKUP(B782,LISTAS!$F$6:$G$1106,2,0))</f>
        <v/>
      </c>
      <c r="D782" s="74"/>
      <c r="E782" s="4"/>
      <c r="F782" s="11" t="str">
        <f t="shared" si="189"/>
        <v/>
      </c>
      <c r="G782" s="61" t="str">
        <f>IF(F782=LISTAS!$D$15,"",F782)</f>
        <v/>
      </c>
      <c r="H782" s="49" t="str">
        <f t="shared" si="185"/>
        <v/>
      </c>
      <c r="I782" s="49" t="str">
        <f t="shared" si="186"/>
        <v/>
      </c>
      <c r="J782" s="11" t="str">
        <f t="shared" si="173"/>
        <v/>
      </c>
      <c r="K782" s="11" t="str">
        <f t="shared" si="187"/>
        <v/>
      </c>
      <c r="L782" s="66" t="str">
        <f t="shared" si="190"/>
        <v/>
      </c>
      <c r="M782" s="50">
        <f t="shared" si="188"/>
        <v>159</v>
      </c>
      <c r="O782" s="17" t="str">
        <f t="shared" si="191"/>
        <v/>
      </c>
      <c r="P782" s="18" t="str">
        <f t="shared" si="192"/>
        <v/>
      </c>
      <c r="Q782" s="17" t="str">
        <f>IF(P782&lt;&gt;"",VLOOKUP(P782,LISTAS!$F$6:$G$1106,2,0),"")</f>
        <v/>
      </c>
      <c r="R782" s="72" t="str">
        <f t="shared" si="193"/>
        <v/>
      </c>
      <c r="S782" s="18" t="str">
        <f t="shared" si="194"/>
        <v/>
      </c>
      <c r="T782" s="18" t="str">
        <f t="shared" si="195"/>
        <v/>
      </c>
    </row>
    <row r="783" spans="2:20" ht="18.75" customHeight="1" x14ac:dyDescent="0.25">
      <c r="B783" s="54"/>
      <c r="C783" s="16" t="str">
        <f>IF(B783="","",VLOOKUP(B783,LISTAS!$F$6:$G$1106,2,0))</f>
        <v/>
      </c>
      <c r="D783" s="74"/>
      <c r="E783" s="4"/>
      <c r="F783" s="11" t="str">
        <f t="shared" si="189"/>
        <v/>
      </c>
      <c r="G783" s="61" t="str">
        <f>IF(F783=LISTAS!$D$15,"",F783)</f>
        <v/>
      </c>
      <c r="H783" s="49" t="str">
        <f t="shared" si="185"/>
        <v/>
      </c>
      <c r="I783" s="49" t="str">
        <f t="shared" si="186"/>
        <v/>
      </c>
      <c r="J783" s="11" t="str">
        <f t="shared" si="173"/>
        <v/>
      </c>
      <c r="K783" s="11" t="str">
        <f t="shared" si="187"/>
        <v/>
      </c>
      <c r="L783" s="66" t="str">
        <f t="shared" si="190"/>
        <v/>
      </c>
      <c r="M783" s="50">
        <f t="shared" si="188"/>
        <v>160</v>
      </c>
      <c r="O783" s="17" t="str">
        <f t="shared" si="191"/>
        <v/>
      </c>
      <c r="P783" s="18" t="str">
        <f t="shared" si="192"/>
        <v/>
      </c>
      <c r="Q783" s="17" t="str">
        <f>IF(P783&lt;&gt;"",VLOOKUP(P783,LISTAS!$F$6:$G$1106,2,0),"")</f>
        <v/>
      </c>
      <c r="R783" s="72" t="str">
        <f t="shared" si="193"/>
        <v/>
      </c>
      <c r="S783" s="18" t="str">
        <f t="shared" si="194"/>
        <v/>
      </c>
      <c r="T783" s="18" t="str">
        <f t="shared" si="195"/>
        <v/>
      </c>
    </row>
    <row r="784" spans="2:20" ht="18.75" customHeight="1" x14ac:dyDescent="0.25">
      <c r="B784" s="54"/>
      <c r="C784" s="16" t="str">
        <f>IF(B784="","",VLOOKUP(B784,LISTAS!$F$6:$G$1106,2,0))</f>
        <v/>
      </c>
      <c r="D784" s="74"/>
      <c r="E784" s="4"/>
      <c r="F784" s="11" t="str">
        <f t="shared" si="189"/>
        <v/>
      </c>
      <c r="G784" s="61" t="str">
        <f>IF(F784=LISTAS!$D$15,"",F784)</f>
        <v/>
      </c>
      <c r="H784" s="49" t="str">
        <f t="shared" si="185"/>
        <v/>
      </c>
      <c r="I784" s="49" t="str">
        <f t="shared" si="186"/>
        <v/>
      </c>
      <c r="J784" s="11" t="str">
        <f t="shared" si="173"/>
        <v/>
      </c>
      <c r="K784" s="11" t="str">
        <f t="shared" si="187"/>
        <v/>
      </c>
      <c r="L784" s="66" t="str">
        <f t="shared" si="190"/>
        <v/>
      </c>
      <c r="M784" s="50">
        <f t="shared" si="188"/>
        <v>161</v>
      </c>
      <c r="O784" s="17" t="str">
        <f t="shared" si="191"/>
        <v/>
      </c>
      <c r="P784" s="18" t="str">
        <f t="shared" si="192"/>
        <v/>
      </c>
      <c r="Q784" s="17" t="str">
        <f>IF(P784&lt;&gt;"",VLOOKUP(P784,LISTAS!$F$6:$G$1106,2,0),"")</f>
        <v/>
      </c>
      <c r="R784" s="72" t="str">
        <f t="shared" si="193"/>
        <v/>
      </c>
      <c r="S784" s="18" t="str">
        <f t="shared" si="194"/>
        <v/>
      </c>
      <c r="T784" s="18" t="str">
        <f t="shared" si="195"/>
        <v/>
      </c>
    </row>
    <row r="785" spans="2:20" ht="18.75" customHeight="1" x14ac:dyDescent="0.25">
      <c r="B785" s="54"/>
      <c r="C785" s="16" t="str">
        <f>IF(B785="","",VLOOKUP(B785,LISTAS!$F$6:$G$1106,2,0))</f>
        <v/>
      </c>
      <c r="D785" s="74"/>
      <c r="E785" s="4"/>
      <c r="F785" s="11" t="str">
        <f t="shared" si="189"/>
        <v/>
      </c>
      <c r="G785" s="61" t="str">
        <f>IF(F785=LISTAS!$D$15,"",F785)</f>
        <v/>
      </c>
      <c r="H785" s="49" t="str">
        <f t="shared" si="185"/>
        <v/>
      </c>
      <c r="I785" s="49" t="str">
        <f t="shared" si="186"/>
        <v/>
      </c>
      <c r="J785" s="11" t="str">
        <f t="shared" si="173"/>
        <v/>
      </c>
      <c r="K785" s="11" t="str">
        <f t="shared" si="187"/>
        <v/>
      </c>
      <c r="L785" s="66" t="str">
        <f t="shared" si="190"/>
        <v/>
      </c>
      <c r="M785" s="50">
        <f t="shared" si="188"/>
        <v>162</v>
      </c>
      <c r="O785" s="17" t="str">
        <f t="shared" si="191"/>
        <v/>
      </c>
      <c r="P785" s="18" t="str">
        <f t="shared" si="192"/>
        <v/>
      </c>
      <c r="Q785" s="17" t="str">
        <f>IF(P785&lt;&gt;"",VLOOKUP(P785,LISTAS!$F$6:$G$1106,2,0),"")</f>
        <v/>
      </c>
      <c r="R785" s="72" t="str">
        <f t="shared" si="193"/>
        <v/>
      </c>
      <c r="S785" s="18" t="str">
        <f t="shared" si="194"/>
        <v/>
      </c>
      <c r="T785" s="18" t="str">
        <f t="shared" si="195"/>
        <v/>
      </c>
    </row>
    <row r="786" spans="2:20" ht="18.75" customHeight="1" x14ac:dyDescent="0.25">
      <c r="B786" s="54"/>
      <c r="C786" s="16" t="str">
        <f>IF(B786="","",VLOOKUP(B786,LISTAS!$F$6:$G$1106,2,0))</f>
        <v/>
      </c>
      <c r="D786" s="74"/>
      <c r="E786" s="4"/>
      <c r="F786" s="11" t="str">
        <f t="shared" si="189"/>
        <v/>
      </c>
      <c r="G786" s="61" t="str">
        <f>IF(F786=LISTAS!$D$15,"",F786)</f>
        <v/>
      </c>
      <c r="H786" s="49" t="str">
        <f t="shared" si="185"/>
        <v/>
      </c>
      <c r="I786" s="49" t="str">
        <f t="shared" si="186"/>
        <v/>
      </c>
      <c r="J786" s="11" t="str">
        <f t="shared" si="173"/>
        <v/>
      </c>
      <c r="K786" s="11" t="str">
        <f t="shared" si="187"/>
        <v/>
      </c>
      <c r="L786" s="66" t="str">
        <f t="shared" si="190"/>
        <v/>
      </c>
      <c r="M786" s="50">
        <f t="shared" si="188"/>
        <v>163</v>
      </c>
      <c r="O786" s="17" t="str">
        <f t="shared" si="191"/>
        <v/>
      </c>
      <c r="P786" s="18" t="str">
        <f t="shared" si="192"/>
        <v/>
      </c>
      <c r="Q786" s="17" t="str">
        <f>IF(P786&lt;&gt;"",VLOOKUP(P786,LISTAS!$F$6:$G$1106,2,0),"")</f>
        <v/>
      </c>
      <c r="R786" s="72" t="str">
        <f t="shared" si="193"/>
        <v/>
      </c>
      <c r="S786" s="18" t="str">
        <f t="shared" si="194"/>
        <v/>
      </c>
      <c r="T786" s="18" t="str">
        <f t="shared" si="195"/>
        <v/>
      </c>
    </row>
    <row r="787" spans="2:20" ht="18.75" customHeight="1" x14ac:dyDescent="0.25">
      <c r="B787" s="54"/>
      <c r="C787" s="16" t="str">
        <f>IF(B787="","",VLOOKUP(B787,LISTAS!$F$6:$G$1106,2,0))</f>
        <v/>
      </c>
      <c r="D787" s="74"/>
      <c r="E787" s="4"/>
      <c r="F787" s="11" t="str">
        <f t="shared" si="189"/>
        <v/>
      </c>
      <c r="G787" s="61" t="str">
        <f>IF(F787=LISTAS!$D$15,"",F787)</f>
        <v/>
      </c>
      <c r="H787" s="49" t="str">
        <f t="shared" si="185"/>
        <v/>
      </c>
      <c r="I787" s="49" t="str">
        <f t="shared" si="186"/>
        <v/>
      </c>
      <c r="J787" s="11" t="str">
        <f t="shared" ref="J787:J821" si="196">IF($K787="","",D787)</f>
        <v/>
      </c>
      <c r="K787" s="11" t="str">
        <f t="shared" si="187"/>
        <v/>
      </c>
      <c r="L787" s="66" t="str">
        <f t="shared" si="190"/>
        <v/>
      </c>
      <c r="M787" s="50">
        <f t="shared" si="188"/>
        <v>164</v>
      </c>
      <c r="O787" s="17" t="str">
        <f t="shared" si="191"/>
        <v/>
      </c>
      <c r="P787" s="18" t="str">
        <f t="shared" si="192"/>
        <v/>
      </c>
      <c r="Q787" s="17" t="str">
        <f>IF(P787&lt;&gt;"",VLOOKUP(P787,LISTAS!$F$6:$G$1106,2,0),"")</f>
        <v/>
      </c>
      <c r="R787" s="72" t="str">
        <f t="shared" si="193"/>
        <v/>
      </c>
      <c r="S787" s="18" t="str">
        <f t="shared" si="194"/>
        <v/>
      </c>
      <c r="T787" s="18" t="str">
        <f t="shared" si="195"/>
        <v/>
      </c>
    </row>
    <row r="788" spans="2:20" ht="18.75" customHeight="1" x14ac:dyDescent="0.25">
      <c r="B788" s="54"/>
      <c r="C788" s="16" t="str">
        <f>IF(B788="","",VLOOKUP(B788,LISTAS!$F$6:$G$1106,2,0))</f>
        <v/>
      </c>
      <c r="D788" s="74"/>
      <c r="E788" s="4"/>
      <c r="F788" s="11" t="str">
        <f t="shared" si="189"/>
        <v/>
      </c>
      <c r="G788" s="61" t="str">
        <f>IF(F788=LISTAS!$D$15,"",F788)</f>
        <v/>
      </c>
      <c r="H788" s="49" t="str">
        <f t="shared" ref="H788:H821" si="197">IF($K788="","",IF(B788="","",B788))</f>
        <v/>
      </c>
      <c r="I788" s="49" t="str">
        <f t="shared" ref="I788:I821" si="198">IF($K788="","",IF(C788="","",C788))</f>
        <v/>
      </c>
      <c r="J788" s="11" t="str">
        <f t="shared" si="196"/>
        <v/>
      </c>
      <c r="K788" s="11" t="str">
        <f t="shared" ref="K788:K821" si="199">G788</f>
        <v/>
      </c>
      <c r="L788" s="66" t="str">
        <f t="shared" si="190"/>
        <v/>
      </c>
      <c r="M788" s="50">
        <f t="shared" ref="M788:M821" si="200">IF(F787="FALTA",M787,M787+1)</f>
        <v>165</v>
      </c>
      <c r="O788" s="17" t="str">
        <f t="shared" si="191"/>
        <v/>
      </c>
      <c r="P788" s="18" t="str">
        <f t="shared" si="192"/>
        <v/>
      </c>
      <c r="Q788" s="17" t="str">
        <f>IF(P788&lt;&gt;"",VLOOKUP(P788,LISTAS!$F$6:$G$1106,2,0),"")</f>
        <v/>
      </c>
      <c r="R788" s="72" t="str">
        <f t="shared" si="193"/>
        <v/>
      </c>
      <c r="S788" s="18" t="str">
        <f t="shared" si="194"/>
        <v/>
      </c>
      <c r="T788" s="18" t="str">
        <f t="shared" si="195"/>
        <v/>
      </c>
    </row>
    <row r="789" spans="2:20" ht="18.75" customHeight="1" x14ac:dyDescent="0.25">
      <c r="B789" s="54"/>
      <c r="C789" s="16" t="str">
        <f>IF(B789="","",VLOOKUP(B789,LISTAS!$F$6:$G$1106,2,0))</f>
        <v/>
      </c>
      <c r="D789" s="74"/>
      <c r="E789" s="4"/>
      <c r="F789" s="11" t="str">
        <f t="shared" si="189"/>
        <v/>
      </c>
      <c r="G789" s="61" t="str">
        <f>IF(F789=LISTAS!$D$15,"",F789)</f>
        <v/>
      </c>
      <c r="H789" s="49" t="str">
        <f t="shared" si="197"/>
        <v/>
      </c>
      <c r="I789" s="49" t="str">
        <f t="shared" si="198"/>
        <v/>
      </c>
      <c r="J789" s="11" t="str">
        <f t="shared" si="196"/>
        <v/>
      </c>
      <c r="K789" s="11" t="str">
        <f t="shared" si="199"/>
        <v/>
      </c>
      <c r="L789" s="66" t="str">
        <f t="shared" si="190"/>
        <v/>
      </c>
      <c r="M789" s="50">
        <f t="shared" si="200"/>
        <v>166</v>
      </c>
      <c r="O789" s="17" t="str">
        <f t="shared" si="191"/>
        <v/>
      </c>
      <c r="P789" s="18" t="str">
        <f t="shared" si="192"/>
        <v/>
      </c>
      <c r="Q789" s="17" t="str">
        <f>IF(P789&lt;&gt;"",VLOOKUP(P789,LISTAS!$F$6:$G$1106,2,0),"")</f>
        <v/>
      </c>
      <c r="R789" s="72" t="str">
        <f t="shared" si="193"/>
        <v/>
      </c>
      <c r="S789" s="18" t="str">
        <f t="shared" si="194"/>
        <v/>
      </c>
      <c r="T789" s="18" t="str">
        <f t="shared" si="195"/>
        <v/>
      </c>
    </row>
    <row r="790" spans="2:20" ht="18.75" customHeight="1" x14ac:dyDescent="0.25">
      <c r="B790" s="54"/>
      <c r="C790" s="16" t="str">
        <f>IF(B790="","",VLOOKUP(B790,LISTAS!$F$6:$G$1106,2,0))</f>
        <v/>
      </c>
      <c r="D790" s="74"/>
      <c r="E790" s="4"/>
      <c r="F790" s="11" t="str">
        <f t="shared" si="189"/>
        <v/>
      </c>
      <c r="G790" s="61" t="str">
        <f>IF(F790=LISTAS!$D$15,"",F790)</f>
        <v/>
      </c>
      <c r="H790" s="49" t="str">
        <f t="shared" si="197"/>
        <v/>
      </c>
      <c r="I790" s="49" t="str">
        <f t="shared" si="198"/>
        <v/>
      </c>
      <c r="J790" s="11" t="str">
        <f t="shared" si="196"/>
        <v/>
      </c>
      <c r="K790" s="11" t="str">
        <f t="shared" si="199"/>
        <v/>
      </c>
      <c r="L790" s="66" t="str">
        <f t="shared" si="190"/>
        <v/>
      </c>
      <c r="M790" s="50">
        <f t="shared" si="200"/>
        <v>167</v>
      </c>
      <c r="O790" s="17" t="str">
        <f t="shared" si="191"/>
        <v/>
      </c>
      <c r="P790" s="18" t="str">
        <f t="shared" si="192"/>
        <v/>
      </c>
      <c r="Q790" s="17" t="str">
        <f>IF(P790&lt;&gt;"",VLOOKUP(P790,LISTAS!$F$6:$G$1106,2,0),"")</f>
        <v/>
      </c>
      <c r="R790" s="72" t="str">
        <f t="shared" si="193"/>
        <v/>
      </c>
      <c r="S790" s="18" t="str">
        <f t="shared" si="194"/>
        <v/>
      </c>
      <c r="T790" s="18" t="str">
        <f t="shared" si="195"/>
        <v/>
      </c>
    </row>
    <row r="791" spans="2:20" ht="18.75" customHeight="1" x14ac:dyDescent="0.25">
      <c r="B791" s="54"/>
      <c r="C791" s="16" t="str">
        <f>IF(B791="","",VLOOKUP(B791,LISTAS!$F$6:$G$1106,2,0))</f>
        <v/>
      </c>
      <c r="D791" s="74"/>
      <c r="E791" s="4"/>
      <c r="F791" s="11" t="str">
        <f t="shared" si="189"/>
        <v/>
      </c>
      <c r="G791" s="61" t="str">
        <f>IF(F791=LISTAS!$D$15,"",F791)</f>
        <v/>
      </c>
      <c r="H791" s="49" t="str">
        <f t="shared" si="197"/>
        <v/>
      </c>
      <c r="I791" s="49" t="str">
        <f t="shared" si="198"/>
        <v/>
      </c>
      <c r="J791" s="11" t="str">
        <f t="shared" si="196"/>
        <v/>
      </c>
      <c r="K791" s="11" t="str">
        <f t="shared" si="199"/>
        <v/>
      </c>
      <c r="L791" s="66" t="str">
        <f t="shared" si="190"/>
        <v/>
      </c>
      <c r="M791" s="50">
        <f t="shared" si="200"/>
        <v>168</v>
      </c>
      <c r="O791" s="17" t="str">
        <f t="shared" si="191"/>
        <v/>
      </c>
      <c r="P791" s="18" t="str">
        <f t="shared" si="192"/>
        <v/>
      </c>
      <c r="Q791" s="17" t="str">
        <f>IF(P791&lt;&gt;"",VLOOKUP(P791,LISTAS!$F$6:$G$1106,2,0),"")</f>
        <v/>
      </c>
      <c r="R791" s="72" t="str">
        <f t="shared" si="193"/>
        <v/>
      </c>
      <c r="S791" s="18" t="str">
        <f t="shared" si="194"/>
        <v/>
      </c>
      <c r="T791" s="18" t="str">
        <f t="shared" si="195"/>
        <v/>
      </c>
    </row>
    <row r="792" spans="2:20" ht="18.75" customHeight="1" x14ac:dyDescent="0.25">
      <c r="B792" s="54"/>
      <c r="C792" s="16" t="str">
        <f>IF(B792="","",VLOOKUP(B792,LISTAS!$F$6:$G$1106,2,0))</f>
        <v/>
      </c>
      <c r="D792" s="74"/>
      <c r="E792" s="4"/>
      <c r="F792" s="11" t="str">
        <f t="shared" si="189"/>
        <v/>
      </c>
      <c r="G792" s="61" t="str">
        <f>IF(F792=LISTAS!$D$15,"",F792)</f>
        <v/>
      </c>
      <c r="H792" s="49" t="str">
        <f t="shared" si="197"/>
        <v/>
      </c>
      <c r="I792" s="49" t="str">
        <f t="shared" si="198"/>
        <v/>
      </c>
      <c r="J792" s="11" t="str">
        <f t="shared" si="196"/>
        <v/>
      </c>
      <c r="K792" s="11" t="str">
        <f t="shared" si="199"/>
        <v/>
      </c>
      <c r="L792" s="66" t="str">
        <f t="shared" si="190"/>
        <v/>
      </c>
      <c r="M792" s="50">
        <f t="shared" si="200"/>
        <v>169</v>
      </c>
      <c r="O792" s="17" t="str">
        <f t="shared" si="191"/>
        <v/>
      </c>
      <c r="P792" s="18" t="str">
        <f t="shared" si="192"/>
        <v/>
      </c>
      <c r="Q792" s="17" t="str">
        <f>IF(P792&lt;&gt;"",VLOOKUP(P792,LISTAS!$F$6:$G$1106,2,0),"")</f>
        <v/>
      </c>
      <c r="R792" s="72" t="str">
        <f t="shared" si="193"/>
        <v/>
      </c>
      <c r="S792" s="18" t="str">
        <f t="shared" si="194"/>
        <v/>
      </c>
      <c r="T792" s="18" t="str">
        <f t="shared" si="195"/>
        <v/>
      </c>
    </row>
    <row r="793" spans="2:20" ht="18.75" customHeight="1" x14ac:dyDescent="0.25">
      <c r="B793" s="54"/>
      <c r="C793" s="16" t="str">
        <f>IF(B793="","",VLOOKUP(B793,LISTAS!$F$6:$G$1106,2,0))</f>
        <v/>
      </c>
      <c r="D793" s="74"/>
      <c r="E793" s="4"/>
      <c r="F793" s="11" t="str">
        <f t="shared" si="189"/>
        <v/>
      </c>
      <c r="G793" s="61" t="str">
        <f>IF(F793=LISTAS!$D$15,"",F793)</f>
        <v/>
      </c>
      <c r="H793" s="49" t="str">
        <f t="shared" si="197"/>
        <v/>
      </c>
      <c r="I793" s="49" t="str">
        <f t="shared" si="198"/>
        <v/>
      </c>
      <c r="J793" s="11" t="str">
        <f t="shared" si="196"/>
        <v/>
      </c>
      <c r="K793" s="11" t="str">
        <f t="shared" si="199"/>
        <v/>
      </c>
      <c r="L793" s="66" t="str">
        <f t="shared" si="190"/>
        <v/>
      </c>
      <c r="M793" s="50">
        <f t="shared" si="200"/>
        <v>170</v>
      </c>
      <c r="O793" s="17" t="str">
        <f t="shared" si="191"/>
        <v/>
      </c>
      <c r="P793" s="18" t="str">
        <f t="shared" si="192"/>
        <v/>
      </c>
      <c r="Q793" s="17" t="str">
        <f>IF(P793&lt;&gt;"",VLOOKUP(P793,LISTAS!$F$6:$G$1106,2,0),"")</f>
        <v/>
      </c>
      <c r="R793" s="72" t="str">
        <f t="shared" si="193"/>
        <v/>
      </c>
      <c r="S793" s="18" t="str">
        <f t="shared" si="194"/>
        <v/>
      </c>
      <c r="T793" s="18" t="str">
        <f t="shared" si="195"/>
        <v/>
      </c>
    </row>
    <row r="794" spans="2:20" ht="18.75" customHeight="1" x14ac:dyDescent="0.25">
      <c r="B794" s="54"/>
      <c r="C794" s="16" t="str">
        <f>IF(B794="","",VLOOKUP(B794,LISTAS!$F$6:$G$1106,2,0))</f>
        <v/>
      </c>
      <c r="D794" s="74"/>
      <c r="E794" s="4"/>
      <c r="F794" s="11" t="str">
        <f t="shared" si="189"/>
        <v/>
      </c>
      <c r="G794" s="61" t="str">
        <f>IF(F794=LISTAS!$D$15,"",F794)</f>
        <v/>
      </c>
      <c r="H794" s="49" t="str">
        <f t="shared" si="197"/>
        <v/>
      </c>
      <c r="I794" s="49" t="str">
        <f t="shared" si="198"/>
        <v/>
      </c>
      <c r="J794" s="11" t="str">
        <f t="shared" si="196"/>
        <v/>
      </c>
      <c r="K794" s="11" t="str">
        <f t="shared" si="199"/>
        <v/>
      </c>
      <c r="L794" s="66" t="str">
        <f t="shared" si="190"/>
        <v/>
      </c>
      <c r="M794" s="50">
        <f t="shared" si="200"/>
        <v>171</v>
      </c>
      <c r="O794" s="17" t="str">
        <f t="shared" si="191"/>
        <v/>
      </c>
      <c r="P794" s="18" t="str">
        <f t="shared" si="192"/>
        <v/>
      </c>
      <c r="Q794" s="17" t="str">
        <f>IF(P794&lt;&gt;"",VLOOKUP(P794,LISTAS!$F$6:$G$1106,2,0),"")</f>
        <v/>
      </c>
      <c r="R794" s="72" t="str">
        <f t="shared" si="193"/>
        <v/>
      </c>
      <c r="S794" s="18" t="str">
        <f t="shared" si="194"/>
        <v/>
      </c>
      <c r="T794" s="18" t="str">
        <f t="shared" si="195"/>
        <v/>
      </c>
    </row>
    <row r="795" spans="2:20" ht="18.75" customHeight="1" x14ac:dyDescent="0.25">
      <c r="B795" s="54"/>
      <c r="C795" s="16" t="str">
        <f>IF(B795="","",VLOOKUP(B795,LISTAS!$F$6:$G$1106,2,0))</f>
        <v/>
      </c>
      <c r="D795" s="74"/>
      <c r="E795" s="4"/>
      <c r="F795" s="11" t="str">
        <f t="shared" si="189"/>
        <v/>
      </c>
      <c r="G795" s="61" t="str">
        <f>IF(F795=LISTAS!$D$15,"",F795)</f>
        <v/>
      </c>
      <c r="H795" s="49" t="str">
        <f t="shared" si="197"/>
        <v/>
      </c>
      <c r="I795" s="49" t="str">
        <f t="shared" si="198"/>
        <v/>
      </c>
      <c r="J795" s="11" t="str">
        <f t="shared" si="196"/>
        <v/>
      </c>
      <c r="K795" s="11" t="str">
        <f t="shared" si="199"/>
        <v/>
      </c>
      <c r="L795" s="66" t="str">
        <f t="shared" si="190"/>
        <v/>
      </c>
      <c r="M795" s="50">
        <f t="shared" si="200"/>
        <v>172</v>
      </c>
      <c r="O795" s="17" t="str">
        <f t="shared" si="191"/>
        <v/>
      </c>
      <c r="P795" s="18" t="str">
        <f t="shared" si="192"/>
        <v/>
      </c>
      <c r="Q795" s="17" t="str">
        <f>IF(P795&lt;&gt;"",VLOOKUP(P795,LISTAS!$F$6:$G$1106,2,0),"")</f>
        <v/>
      </c>
      <c r="R795" s="72" t="str">
        <f t="shared" si="193"/>
        <v/>
      </c>
      <c r="S795" s="18" t="str">
        <f t="shared" si="194"/>
        <v/>
      </c>
      <c r="T795" s="18" t="str">
        <f t="shared" si="195"/>
        <v/>
      </c>
    </row>
    <row r="796" spans="2:20" ht="18.75" customHeight="1" x14ac:dyDescent="0.25">
      <c r="B796" s="54"/>
      <c r="C796" s="16" t="str">
        <f>IF(B796="","",VLOOKUP(B796,LISTAS!$F$6:$G$1106,2,0))</f>
        <v/>
      </c>
      <c r="D796" s="74"/>
      <c r="E796" s="4"/>
      <c r="F796" s="11" t="str">
        <f t="shared" si="189"/>
        <v/>
      </c>
      <c r="G796" s="61" t="str">
        <f>IF(F796=LISTAS!$D$15,"",F796)</f>
        <v/>
      </c>
      <c r="H796" s="49" t="str">
        <f t="shared" si="197"/>
        <v/>
      </c>
      <c r="I796" s="49" t="str">
        <f t="shared" si="198"/>
        <v/>
      </c>
      <c r="J796" s="11" t="str">
        <f t="shared" si="196"/>
        <v/>
      </c>
      <c r="K796" s="11" t="str">
        <f t="shared" si="199"/>
        <v/>
      </c>
      <c r="L796" s="66" t="str">
        <f t="shared" si="190"/>
        <v/>
      </c>
      <c r="M796" s="50">
        <f t="shared" si="200"/>
        <v>173</v>
      </c>
      <c r="O796" s="17" t="str">
        <f t="shared" si="191"/>
        <v/>
      </c>
      <c r="P796" s="18" t="str">
        <f t="shared" si="192"/>
        <v/>
      </c>
      <c r="Q796" s="17" t="str">
        <f>IF(P796&lt;&gt;"",VLOOKUP(P796,LISTAS!$F$6:$G$1106,2,0),"")</f>
        <v/>
      </c>
      <c r="R796" s="72" t="str">
        <f t="shared" si="193"/>
        <v/>
      </c>
      <c r="S796" s="18" t="str">
        <f t="shared" si="194"/>
        <v/>
      </c>
      <c r="T796" s="18" t="str">
        <f t="shared" si="195"/>
        <v/>
      </c>
    </row>
    <row r="797" spans="2:20" ht="18.75" customHeight="1" x14ac:dyDescent="0.25">
      <c r="B797" s="54"/>
      <c r="C797" s="16" t="str">
        <f>IF(B797="","",VLOOKUP(B797,LISTAS!$F$6:$G$1106,2,0))</f>
        <v/>
      </c>
      <c r="D797" s="74"/>
      <c r="E797" s="4"/>
      <c r="F797" s="11" t="str">
        <f t="shared" si="189"/>
        <v/>
      </c>
      <c r="G797" s="61" t="str">
        <f>IF(F797=LISTAS!$D$15,"",F797)</f>
        <v/>
      </c>
      <c r="H797" s="49" t="str">
        <f t="shared" si="197"/>
        <v/>
      </c>
      <c r="I797" s="49" t="str">
        <f t="shared" si="198"/>
        <v/>
      </c>
      <c r="J797" s="11" t="str">
        <f t="shared" si="196"/>
        <v/>
      </c>
      <c r="K797" s="11" t="str">
        <f t="shared" si="199"/>
        <v/>
      </c>
      <c r="L797" s="66" t="str">
        <f t="shared" si="190"/>
        <v/>
      </c>
      <c r="M797" s="50">
        <f t="shared" si="200"/>
        <v>174</v>
      </c>
      <c r="O797" s="17" t="str">
        <f t="shared" si="191"/>
        <v/>
      </c>
      <c r="P797" s="18" t="str">
        <f t="shared" si="192"/>
        <v/>
      </c>
      <c r="Q797" s="17" t="str">
        <f>IF(P797&lt;&gt;"",VLOOKUP(P797,LISTAS!$F$6:$G$1106,2,0),"")</f>
        <v/>
      </c>
      <c r="R797" s="72" t="str">
        <f t="shared" si="193"/>
        <v/>
      </c>
      <c r="S797" s="18" t="str">
        <f t="shared" si="194"/>
        <v/>
      </c>
      <c r="T797" s="18" t="str">
        <f t="shared" si="195"/>
        <v/>
      </c>
    </row>
    <row r="798" spans="2:20" ht="18.75" customHeight="1" x14ac:dyDescent="0.25">
      <c r="B798" s="54"/>
      <c r="C798" s="16" t="str">
        <f>IF(B798="","",VLOOKUP(B798,LISTAS!$F$6:$G$1106,2,0))</f>
        <v/>
      </c>
      <c r="D798" s="74"/>
      <c r="E798" s="4"/>
      <c r="F798" s="11" t="str">
        <f t="shared" si="189"/>
        <v/>
      </c>
      <c r="G798" s="61" t="str">
        <f>IF(F798=LISTAS!$D$15,"",F798)</f>
        <v/>
      </c>
      <c r="H798" s="49" t="str">
        <f t="shared" si="197"/>
        <v/>
      </c>
      <c r="I798" s="49" t="str">
        <f t="shared" si="198"/>
        <v/>
      </c>
      <c r="J798" s="11" t="str">
        <f t="shared" si="196"/>
        <v/>
      </c>
      <c r="K798" s="11" t="str">
        <f t="shared" si="199"/>
        <v/>
      </c>
      <c r="L798" s="66" t="str">
        <f t="shared" si="190"/>
        <v/>
      </c>
      <c r="M798" s="50">
        <f t="shared" si="200"/>
        <v>175</v>
      </c>
      <c r="O798" s="17" t="str">
        <f t="shared" si="191"/>
        <v/>
      </c>
      <c r="P798" s="18" t="str">
        <f t="shared" si="192"/>
        <v/>
      </c>
      <c r="Q798" s="17" t="str">
        <f>IF(P798&lt;&gt;"",VLOOKUP(P798,LISTAS!$F$6:$G$1106,2,0),"")</f>
        <v/>
      </c>
      <c r="R798" s="72" t="str">
        <f t="shared" si="193"/>
        <v/>
      </c>
      <c r="S798" s="18" t="str">
        <f t="shared" si="194"/>
        <v/>
      </c>
      <c r="T798" s="18" t="str">
        <f t="shared" si="195"/>
        <v/>
      </c>
    </row>
    <row r="799" spans="2:20" ht="18.75" customHeight="1" x14ac:dyDescent="0.25">
      <c r="B799" s="54"/>
      <c r="C799" s="16" t="str">
        <f>IF(B799="","",VLOOKUP(B799,LISTAS!$F$6:$G$1106,2,0))</f>
        <v/>
      </c>
      <c r="D799" s="74"/>
      <c r="E799" s="4"/>
      <c r="F799" s="11" t="str">
        <f t="shared" si="189"/>
        <v/>
      </c>
      <c r="G799" s="61" t="str">
        <f>IF(F799=LISTAS!$D$15,"",F799)</f>
        <v/>
      </c>
      <c r="H799" s="49" t="str">
        <f t="shared" si="197"/>
        <v/>
      </c>
      <c r="I799" s="49" t="str">
        <f t="shared" si="198"/>
        <v/>
      </c>
      <c r="J799" s="11" t="str">
        <f t="shared" si="196"/>
        <v/>
      </c>
      <c r="K799" s="11" t="str">
        <f t="shared" si="199"/>
        <v/>
      </c>
      <c r="L799" s="66" t="str">
        <f t="shared" si="190"/>
        <v/>
      </c>
      <c r="M799" s="50">
        <f t="shared" si="200"/>
        <v>176</v>
      </c>
      <c r="O799" s="17" t="str">
        <f t="shared" si="191"/>
        <v/>
      </c>
      <c r="P799" s="18" t="str">
        <f t="shared" si="192"/>
        <v/>
      </c>
      <c r="Q799" s="17" t="str">
        <f>IF(P799&lt;&gt;"",VLOOKUP(P799,LISTAS!$F$6:$G$1106,2,0),"")</f>
        <v/>
      </c>
      <c r="R799" s="72" t="str">
        <f t="shared" si="193"/>
        <v/>
      </c>
      <c r="S799" s="18" t="str">
        <f t="shared" si="194"/>
        <v/>
      </c>
      <c r="T799" s="18" t="str">
        <f t="shared" si="195"/>
        <v/>
      </c>
    </row>
    <row r="800" spans="2:20" ht="18.75" customHeight="1" x14ac:dyDescent="0.25">
      <c r="B800" s="54"/>
      <c r="C800" s="16" t="str">
        <f>IF(B800="","",VLOOKUP(B800,LISTAS!$F$6:$G$1106,2,0))</f>
        <v/>
      </c>
      <c r="D800" s="74"/>
      <c r="E800" s="4"/>
      <c r="F800" s="11" t="str">
        <f t="shared" si="189"/>
        <v/>
      </c>
      <c r="G800" s="61" t="str">
        <f>IF(F800=LISTAS!$D$15,"",F800)</f>
        <v/>
      </c>
      <c r="H800" s="49" t="str">
        <f t="shared" si="197"/>
        <v/>
      </c>
      <c r="I800" s="49" t="str">
        <f t="shared" si="198"/>
        <v/>
      </c>
      <c r="J800" s="11" t="str">
        <f t="shared" si="196"/>
        <v/>
      </c>
      <c r="K800" s="11" t="str">
        <f t="shared" si="199"/>
        <v/>
      </c>
      <c r="L800" s="66" t="str">
        <f t="shared" si="190"/>
        <v/>
      </c>
      <c r="M800" s="50">
        <f t="shared" si="200"/>
        <v>177</v>
      </c>
      <c r="O800" s="17" t="str">
        <f t="shared" si="191"/>
        <v/>
      </c>
      <c r="P800" s="18" t="str">
        <f t="shared" si="192"/>
        <v/>
      </c>
      <c r="Q800" s="17" t="str">
        <f>IF(P800&lt;&gt;"",VLOOKUP(P800,LISTAS!$F$6:$G$1106,2,0),"")</f>
        <v/>
      </c>
      <c r="R800" s="72" t="str">
        <f t="shared" si="193"/>
        <v/>
      </c>
      <c r="S800" s="18" t="str">
        <f t="shared" si="194"/>
        <v/>
      </c>
      <c r="T800" s="18" t="str">
        <f t="shared" si="195"/>
        <v/>
      </c>
    </row>
    <row r="801" spans="2:20" ht="18.75" customHeight="1" x14ac:dyDescent="0.25">
      <c r="B801" s="54"/>
      <c r="C801" s="16" t="str">
        <f>IF(B801="","",VLOOKUP(B801,LISTAS!$F$6:$G$1106,2,0))</f>
        <v/>
      </c>
      <c r="D801" s="74"/>
      <c r="E801" s="4"/>
      <c r="F801" s="11" t="str">
        <f t="shared" si="189"/>
        <v/>
      </c>
      <c r="G801" s="61" t="str">
        <f>IF(F801=LISTAS!$D$15,"",F801)</f>
        <v/>
      </c>
      <c r="H801" s="49" t="str">
        <f t="shared" si="197"/>
        <v/>
      </c>
      <c r="I801" s="49" t="str">
        <f t="shared" si="198"/>
        <v/>
      </c>
      <c r="J801" s="11" t="str">
        <f t="shared" si="196"/>
        <v/>
      </c>
      <c r="K801" s="11" t="str">
        <f t="shared" si="199"/>
        <v/>
      </c>
      <c r="L801" s="66" t="str">
        <f t="shared" si="190"/>
        <v/>
      </c>
      <c r="M801" s="50">
        <f t="shared" si="200"/>
        <v>178</v>
      </c>
      <c r="O801" s="17" t="str">
        <f t="shared" si="191"/>
        <v/>
      </c>
      <c r="P801" s="18" t="str">
        <f t="shared" si="192"/>
        <v/>
      </c>
      <c r="Q801" s="17" t="str">
        <f>IF(P801&lt;&gt;"",VLOOKUP(P801,LISTAS!$F$6:$G$1106,2,0),"")</f>
        <v/>
      </c>
      <c r="R801" s="72" t="str">
        <f t="shared" si="193"/>
        <v/>
      </c>
      <c r="S801" s="18" t="str">
        <f t="shared" si="194"/>
        <v/>
      </c>
      <c r="T801" s="18" t="str">
        <f t="shared" si="195"/>
        <v/>
      </c>
    </row>
    <row r="802" spans="2:20" ht="18.75" customHeight="1" x14ac:dyDescent="0.25">
      <c r="B802" s="54"/>
      <c r="C802" s="16" t="str">
        <f>IF(B802="","",VLOOKUP(B802,LISTAS!$F$6:$G$1106,2,0))</f>
        <v/>
      </c>
      <c r="D802" s="74"/>
      <c r="E802" s="4"/>
      <c r="F802" s="11" t="str">
        <f t="shared" si="189"/>
        <v/>
      </c>
      <c r="G802" s="61" t="str">
        <f>IF(F802=LISTAS!$D$15,"",F802)</f>
        <v/>
      </c>
      <c r="H802" s="49" t="str">
        <f t="shared" si="197"/>
        <v/>
      </c>
      <c r="I802" s="49" t="str">
        <f t="shared" si="198"/>
        <v/>
      </c>
      <c r="J802" s="11" t="str">
        <f t="shared" si="196"/>
        <v/>
      </c>
      <c r="K802" s="11" t="str">
        <f t="shared" si="199"/>
        <v/>
      </c>
      <c r="L802" s="66" t="str">
        <f t="shared" si="190"/>
        <v/>
      </c>
      <c r="M802" s="50">
        <f t="shared" si="200"/>
        <v>179</v>
      </c>
      <c r="O802" s="17" t="str">
        <f t="shared" si="191"/>
        <v/>
      </c>
      <c r="P802" s="18" t="str">
        <f t="shared" si="192"/>
        <v/>
      </c>
      <c r="Q802" s="17" t="str">
        <f>IF(P802&lt;&gt;"",VLOOKUP(P802,LISTAS!$F$6:$G$1106,2,0),"")</f>
        <v/>
      </c>
      <c r="R802" s="72" t="str">
        <f t="shared" si="193"/>
        <v/>
      </c>
      <c r="S802" s="18" t="str">
        <f t="shared" si="194"/>
        <v/>
      </c>
      <c r="T802" s="18" t="str">
        <f t="shared" si="195"/>
        <v/>
      </c>
    </row>
    <row r="803" spans="2:20" ht="18.75" customHeight="1" x14ac:dyDescent="0.25">
      <c r="B803" s="54"/>
      <c r="C803" s="16" t="str">
        <f>IF(B803="","",VLOOKUP(B803,LISTAS!$F$6:$G$1106,2,0))</f>
        <v/>
      </c>
      <c r="D803" s="74"/>
      <c r="E803" s="4"/>
      <c r="F803" s="11" t="str">
        <f t="shared" si="189"/>
        <v/>
      </c>
      <c r="G803" s="61" t="str">
        <f>IF(F803=LISTAS!$D$15,"",F803)</f>
        <v/>
      </c>
      <c r="H803" s="49" t="str">
        <f t="shared" si="197"/>
        <v/>
      </c>
      <c r="I803" s="49" t="str">
        <f t="shared" si="198"/>
        <v/>
      </c>
      <c r="J803" s="11" t="str">
        <f t="shared" si="196"/>
        <v/>
      </c>
      <c r="K803" s="11" t="str">
        <f t="shared" si="199"/>
        <v/>
      </c>
      <c r="L803" s="66" t="str">
        <f t="shared" si="190"/>
        <v/>
      </c>
      <c r="M803" s="50">
        <f t="shared" si="200"/>
        <v>180</v>
      </c>
      <c r="O803" s="17" t="str">
        <f t="shared" si="191"/>
        <v/>
      </c>
      <c r="P803" s="18" t="str">
        <f t="shared" si="192"/>
        <v/>
      </c>
      <c r="Q803" s="17" t="str">
        <f>IF(P803&lt;&gt;"",VLOOKUP(P803,LISTAS!$F$6:$G$1106,2,0),"")</f>
        <v/>
      </c>
      <c r="R803" s="72" t="str">
        <f t="shared" si="193"/>
        <v/>
      </c>
      <c r="S803" s="18" t="str">
        <f t="shared" si="194"/>
        <v/>
      </c>
      <c r="T803" s="18" t="str">
        <f t="shared" si="195"/>
        <v/>
      </c>
    </row>
    <row r="804" spans="2:20" ht="18.75" customHeight="1" x14ac:dyDescent="0.25">
      <c r="B804" s="54"/>
      <c r="C804" s="16" t="str">
        <f>IF(B804="","",VLOOKUP(B804,LISTAS!$F$6:$G$1106,2,0))</f>
        <v/>
      </c>
      <c r="D804" s="74"/>
      <c r="E804" s="4"/>
      <c r="F804" s="11" t="str">
        <f t="shared" si="189"/>
        <v/>
      </c>
      <c r="G804" s="61" t="str">
        <f>IF(F804=LISTAS!$D$15,"",F804)</f>
        <v/>
      </c>
      <c r="H804" s="49" t="str">
        <f t="shared" si="197"/>
        <v/>
      </c>
      <c r="I804" s="49" t="str">
        <f t="shared" si="198"/>
        <v/>
      </c>
      <c r="J804" s="11" t="str">
        <f t="shared" si="196"/>
        <v/>
      </c>
      <c r="K804" s="11" t="str">
        <f t="shared" si="199"/>
        <v/>
      </c>
      <c r="L804" s="66" t="str">
        <f t="shared" si="190"/>
        <v/>
      </c>
      <c r="M804" s="50">
        <f t="shared" si="200"/>
        <v>181</v>
      </c>
      <c r="O804" s="17" t="str">
        <f t="shared" si="191"/>
        <v/>
      </c>
      <c r="P804" s="18" t="str">
        <f t="shared" si="192"/>
        <v/>
      </c>
      <c r="Q804" s="17" t="str">
        <f>IF(P804&lt;&gt;"",VLOOKUP(P804,LISTAS!$F$6:$G$1106,2,0),"")</f>
        <v/>
      </c>
      <c r="R804" s="72" t="str">
        <f t="shared" si="193"/>
        <v/>
      </c>
      <c r="S804" s="18" t="str">
        <f t="shared" si="194"/>
        <v/>
      </c>
      <c r="T804" s="18" t="str">
        <f t="shared" si="195"/>
        <v/>
      </c>
    </row>
    <row r="805" spans="2:20" ht="18.75" customHeight="1" x14ac:dyDescent="0.25">
      <c r="B805" s="54"/>
      <c r="C805" s="16" t="str">
        <f>IF(B805="","",VLOOKUP(B805,LISTAS!$F$6:$G$1106,2,0))</f>
        <v/>
      </c>
      <c r="D805" s="74"/>
      <c r="E805" s="4"/>
      <c r="F805" s="11" t="str">
        <f t="shared" si="189"/>
        <v/>
      </c>
      <c r="G805" s="61" t="str">
        <f>IF(F805=LISTAS!$D$15,"",F805)</f>
        <v/>
      </c>
      <c r="H805" s="49" t="str">
        <f t="shared" si="197"/>
        <v/>
      </c>
      <c r="I805" s="49" t="str">
        <f t="shared" si="198"/>
        <v/>
      </c>
      <c r="J805" s="11" t="str">
        <f t="shared" si="196"/>
        <v/>
      </c>
      <c r="K805" s="11" t="str">
        <f t="shared" si="199"/>
        <v/>
      </c>
      <c r="L805" s="66" t="str">
        <f t="shared" si="190"/>
        <v/>
      </c>
      <c r="M805" s="50">
        <f t="shared" si="200"/>
        <v>182</v>
      </c>
      <c r="O805" s="17" t="str">
        <f t="shared" si="191"/>
        <v/>
      </c>
      <c r="P805" s="18" t="str">
        <f t="shared" si="192"/>
        <v/>
      </c>
      <c r="Q805" s="17" t="str">
        <f>IF(P805&lt;&gt;"",VLOOKUP(P805,LISTAS!$F$6:$G$1106,2,0),"")</f>
        <v/>
      </c>
      <c r="R805" s="72" t="str">
        <f t="shared" si="193"/>
        <v/>
      </c>
      <c r="S805" s="18" t="str">
        <f t="shared" si="194"/>
        <v/>
      </c>
      <c r="T805" s="18" t="str">
        <f t="shared" si="195"/>
        <v/>
      </c>
    </row>
    <row r="806" spans="2:20" ht="18.75" customHeight="1" x14ac:dyDescent="0.25">
      <c r="B806" s="54"/>
      <c r="C806" s="16" t="str">
        <f>IF(B806="","",VLOOKUP(B806,LISTAS!$F$6:$G$1106,2,0))</f>
        <v/>
      </c>
      <c r="D806" s="74"/>
      <c r="E806" s="4"/>
      <c r="F806" s="11" t="str">
        <f t="shared" si="189"/>
        <v/>
      </c>
      <c r="G806" s="61" t="str">
        <f>IF(F806=LISTAS!$D$15,"",F806)</f>
        <v/>
      </c>
      <c r="H806" s="49" t="str">
        <f t="shared" si="197"/>
        <v/>
      </c>
      <c r="I806" s="49" t="str">
        <f t="shared" si="198"/>
        <v/>
      </c>
      <c r="J806" s="11" t="str">
        <f t="shared" si="196"/>
        <v/>
      </c>
      <c r="K806" s="11" t="str">
        <f t="shared" si="199"/>
        <v/>
      </c>
      <c r="L806" s="66" t="str">
        <f t="shared" si="190"/>
        <v/>
      </c>
      <c r="M806" s="50">
        <f t="shared" si="200"/>
        <v>183</v>
      </c>
      <c r="O806" s="17" t="str">
        <f t="shared" si="191"/>
        <v/>
      </c>
      <c r="P806" s="18" t="str">
        <f t="shared" si="192"/>
        <v/>
      </c>
      <c r="Q806" s="17" t="str">
        <f>IF(P806&lt;&gt;"",VLOOKUP(P806,LISTAS!$F$6:$G$1106,2,0),"")</f>
        <v/>
      </c>
      <c r="R806" s="72" t="str">
        <f t="shared" si="193"/>
        <v/>
      </c>
      <c r="S806" s="18" t="str">
        <f t="shared" si="194"/>
        <v/>
      </c>
      <c r="T806" s="18" t="str">
        <f t="shared" si="195"/>
        <v/>
      </c>
    </row>
    <row r="807" spans="2:20" ht="18.75" customHeight="1" x14ac:dyDescent="0.25">
      <c r="B807" s="54"/>
      <c r="C807" s="16" t="str">
        <f>IF(B807="","",VLOOKUP(B807,LISTAS!$F$6:$G$1106,2,0))</f>
        <v/>
      </c>
      <c r="D807" s="74"/>
      <c r="E807" s="4"/>
      <c r="F807" s="11" t="str">
        <f t="shared" si="189"/>
        <v/>
      </c>
      <c r="G807" s="61" t="str">
        <f>IF(F807=LISTAS!$D$15,"",F807)</f>
        <v/>
      </c>
      <c r="H807" s="49" t="str">
        <f t="shared" si="197"/>
        <v/>
      </c>
      <c r="I807" s="49" t="str">
        <f t="shared" si="198"/>
        <v/>
      </c>
      <c r="J807" s="11" t="str">
        <f t="shared" si="196"/>
        <v/>
      </c>
      <c r="K807" s="11" t="str">
        <f t="shared" si="199"/>
        <v/>
      </c>
      <c r="L807" s="66" t="str">
        <f t="shared" si="190"/>
        <v/>
      </c>
      <c r="M807" s="50">
        <f t="shared" si="200"/>
        <v>184</v>
      </c>
      <c r="O807" s="17" t="str">
        <f t="shared" si="191"/>
        <v/>
      </c>
      <c r="P807" s="18" t="str">
        <f t="shared" si="192"/>
        <v/>
      </c>
      <c r="Q807" s="17" t="str">
        <f>IF(P807&lt;&gt;"",VLOOKUP(P807,LISTAS!$F$6:$G$1106,2,0),"")</f>
        <v/>
      </c>
      <c r="R807" s="72" t="str">
        <f t="shared" si="193"/>
        <v/>
      </c>
      <c r="S807" s="18" t="str">
        <f t="shared" si="194"/>
        <v/>
      </c>
      <c r="T807" s="18" t="str">
        <f t="shared" si="195"/>
        <v/>
      </c>
    </row>
    <row r="808" spans="2:20" ht="18.75" customHeight="1" x14ac:dyDescent="0.25">
      <c r="B808" s="54"/>
      <c r="C808" s="16" t="str">
        <f>IF(B808="","",VLOOKUP(B808,LISTAS!$F$6:$G$1106,2,0))</f>
        <v/>
      </c>
      <c r="D808" s="74"/>
      <c r="E808" s="4"/>
      <c r="F808" s="11" t="str">
        <f t="shared" si="189"/>
        <v/>
      </c>
      <c r="G808" s="61" t="str">
        <f>IF(F808=LISTAS!$D$15,"",F808)</f>
        <v/>
      </c>
      <c r="H808" s="49" t="str">
        <f t="shared" si="197"/>
        <v/>
      </c>
      <c r="I808" s="49" t="str">
        <f t="shared" si="198"/>
        <v/>
      </c>
      <c r="J808" s="11" t="str">
        <f t="shared" si="196"/>
        <v/>
      </c>
      <c r="K808" s="11" t="str">
        <f t="shared" si="199"/>
        <v/>
      </c>
      <c r="L808" s="66" t="str">
        <f t="shared" si="190"/>
        <v/>
      </c>
      <c r="M808" s="50">
        <f t="shared" si="200"/>
        <v>185</v>
      </c>
      <c r="O808" s="17" t="str">
        <f t="shared" si="191"/>
        <v/>
      </c>
      <c r="P808" s="18" t="str">
        <f t="shared" si="192"/>
        <v/>
      </c>
      <c r="Q808" s="17" t="str">
        <f>IF(P808&lt;&gt;"",VLOOKUP(P808,LISTAS!$F$6:$G$1106,2,0),"")</f>
        <v/>
      </c>
      <c r="R808" s="72" t="str">
        <f t="shared" si="193"/>
        <v/>
      </c>
      <c r="S808" s="18" t="str">
        <f t="shared" si="194"/>
        <v/>
      </c>
      <c r="T808" s="18" t="str">
        <f t="shared" si="195"/>
        <v/>
      </c>
    </row>
    <row r="809" spans="2:20" ht="18.75" customHeight="1" x14ac:dyDescent="0.25">
      <c r="B809" s="54"/>
      <c r="C809" s="16" t="str">
        <f>IF(B809="","",VLOOKUP(B809,LISTAS!$F$6:$G$1106,2,0))</f>
        <v/>
      </c>
      <c r="D809" s="74"/>
      <c r="E809" s="4"/>
      <c r="F809" s="11" t="str">
        <f t="shared" si="189"/>
        <v/>
      </c>
      <c r="G809" s="61" t="str">
        <f>IF(F809=LISTAS!$D$15,"",F809)</f>
        <v/>
      </c>
      <c r="H809" s="49" t="str">
        <f t="shared" si="197"/>
        <v/>
      </c>
      <c r="I809" s="49" t="str">
        <f t="shared" si="198"/>
        <v/>
      </c>
      <c r="J809" s="11" t="str">
        <f t="shared" si="196"/>
        <v/>
      </c>
      <c r="K809" s="11" t="str">
        <f t="shared" si="199"/>
        <v/>
      </c>
      <c r="L809" s="66" t="str">
        <f t="shared" si="190"/>
        <v/>
      </c>
      <c r="M809" s="50">
        <f t="shared" si="200"/>
        <v>186</v>
      </c>
      <c r="O809" s="17" t="str">
        <f t="shared" si="191"/>
        <v/>
      </c>
      <c r="P809" s="18" t="str">
        <f t="shared" si="192"/>
        <v/>
      </c>
      <c r="Q809" s="17" t="str">
        <f>IF(P809&lt;&gt;"",VLOOKUP(P809,LISTAS!$F$6:$G$1106,2,0),"")</f>
        <v/>
      </c>
      <c r="R809" s="72" t="str">
        <f t="shared" si="193"/>
        <v/>
      </c>
      <c r="S809" s="18" t="str">
        <f t="shared" si="194"/>
        <v/>
      </c>
      <c r="T809" s="18" t="str">
        <f t="shared" si="195"/>
        <v/>
      </c>
    </row>
    <row r="810" spans="2:20" ht="18.75" customHeight="1" x14ac:dyDescent="0.25">
      <c r="B810" s="54"/>
      <c r="C810" s="16" t="str">
        <f>IF(B810="","",VLOOKUP(B810,LISTAS!$F$6:$G$1106,2,0))</f>
        <v/>
      </c>
      <c r="D810" s="74"/>
      <c r="E810" s="4"/>
      <c r="F810" s="11" t="str">
        <f t="shared" si="189"/>
        <v/>
      </c>
      <c r="G810" s="61" t="str">
        <f>IF(F810=LISTAS!$D$15,"",F810)</f>
        <v/>
      </c>
      <c r="H810" s="49" t="str">
        <f t="shared" si="197"/>
        <v/>
      </c>
      <c r="I810" s="49" t="str">
        <f t="shared" si="198"/>
        <v/>
      </c>
      <c r="J810" s="11" t="str">
        <f t="shared" si="196"/>
        <v/>
      </c>
      <c r="K810" s="11" t="str">
        <f t="shared" si="199"/>
        <v/>
      </c>
      <c r="L810" s="66" t="str">
        <f t="shared" si="190"/>
        <v/>
      </c>
      <c r="M810" s="50">
        <f t="shared" si="200"/>
        <v>187</v>
      </c>
      <c r="O810" s="17" t="str">
        <f t="shared" si="191"/>
        <v/>
      </c>
      <c r="P810" s="18" t="str">
        <f t="shared" si="192"/>
        <v/>
      </c>
      <c r="Q810" s="17" t="str">
        <f>IF(P810&lt;&gt;"",VLOOKUP(P810,LISTAS!$F$6:$G$1106,2,0),"")</f>
        <v/>
      </c>
      <c r="R810" s="72" t="str">
        <f t="shared" si="193"/>
        <v/>
      </c>
      <c r="S810" s="18" t="str">
        <f t="shared" si="194"/>
        <v/>
      </c>
      <c r="T810" s="18" t="str">
        <f t="shared" si="195"/>
        <v/>
      </c>
    </row>
    <row r="811" spans="2:20" ht="18.75" customHeight="1" x14ac:dyDescent="0.25">
      <c r="B811" s="54"/>
      <c r="C811" s="16" t="str">
        <f>IF(B811="","",VLOOKUP(B811,LISTAS!$F$6:$G$1106,2,0))</f>
        <v/>
      </c>
      <c r="D811" s="74"/>
      <c r="E811" s="4"/>
      <c r="F811" s="11" t="str">
        <f t="shared" si="189"/>
        <v/>
      </c>
      <c r="G811" s="61" t="str">
        <f>IF(F811=LISTAS!$D$15,"",F811)</f>
        <v/>
      </c>
      <c r="H811" s="49" t="str">
        <f t="shared" si="197"/>
        <v/>
      </c>
      <c r="I811" s="49" t="str">
        <f t="shared" si="198"/>
        <v/>
      </c>
      <c r="J811" s="11" t="str">
        <f t="shared" si="196"/>
        <v/>
      </c>
      <c r="K811" s="11" t="str">
        <f t="shared" si="199"/>
        <v/>
      </c>
      <c r="L811" s="66" t="str">
        <f t="shared" si="190"/>
        <v/>
      </c>
      <c r="M811" s="50">
        <f t="shared" si="200"/>
        <v>188</v>
      </c>
      <c r="O811" s="17" t="str">
        <f t="shared" si="191"/>
        <v/>
      </c>
      <c r="P811" s="18" t="str">
        <f t="shared" si="192"/>
        <v/>
      </c>
      <c r="Q811" s="17" t="str">
        <f>IF(P811&lt;&gt;"",VLOOKUP(P811,LISTAS!$F$6:$G$1106,2,0),"")</f>
        <v/>
      </c>
      <c r="R811" s="72" t="str">
        <f t="shared" si="193"/>
        <v/>
      </c>
      <c r="S811" s="18" t="str">
        <f t="shared" si="194"/>
        <v/>
      </c>
      <c r="T811" s="18" t="str">
        <f t="shared" si="195"/>
        <v/>
      </c>
    </row>
    <row r="812" spans="2:20" ht="18.75" customHeight="1" x14ac:dyDescent="0.25">
      <c r="B812" s="54"/>
      <c r="C812" s="16" t="str">
        <f>IF(B812="","",VLOOKUP(B812,LISTAS!$F$6:$G$1106,2,0))</f>
        <v/>
      </c>
      <c r="D812" s="74"/>
      <c r="E812" s="4"/>
      <c r="F812" s="11" t="str">
        <f t="shared" si="189"/>
        <v/>
      </c>
      <c r="G812" s="61" t="str">
        <f>IF(F812=LISTAS!$D$15,"",F812)</f>
        <v/>
      </c>
      <c r="H812" s="49" t="str">
        <f t="shared" si="197"/>
        <v/>
      </c>
      <c r="I812" s="49" t="str">
        <f t="shared" si="198"/>
        <v/>
      </c>
      <c r="J812" s="11" t="str">
        <f t="shared" si="196"/>
        <v/>
      </c>
      <c r="K812" s="11" t="str">
        <f t="shared" si="199"/>
        <v/>
      </c>
      <c r="L812" s="66" t="str">
        <f t="shared" si="190"/>
        <v/>
      </c>
      <c r="M812" s="50">
        <f t="shared" si="200"/>
        <v>189</v>
      </c>
      <c r="O812" s="17" t="str">
        <f t="shared" si="191"/>
        <v/>
      </c>
      <c r="P812" s="18" t="str">
        <f t="shared" si="192"/>
        <v/>
      </c>
      <c r="Q812" s="17" t="str">
        <f>IF(P812&lt;&gt;"",VLOOKUP(P812,LISTAS!$F$6:$G$1106,2,0),"")</f>
        <v/>
      </c>
      <c r="R812" s="72" t="str">
        <f t="shared" si="193"/>
        <v/>
      </c>
      <c r="S812" s="18" t="str">
        <f t="shared" si="194"/>
        <v/>
      </c>
      <c r="T812" s="18" t="str">
        <f t="shared" si="195"/>
        <v/>
      </c>
    </row>
    <row r="813" spans="2:20" ht="18.75" customHeight="1" x14ac:dyDescent="0.25">
      <c r="B813" s="54"/>
      <c r="C813" s="16" t="str">
        <f>IF(B813="","",VLOOKUP(B813,LISTAS!$F$6:$G$1106,2,0))</f>
        <v/>
      </c>
      <c r="D813" s="74"/>
      <c r="E813" s="4"/>
      <c r="F813" s="11" t="str">
        <f t="shared" si="189"/>
        <v/>
      </c>
      <c r="G813" s="61" t="str">
        <f>IF(F813=LISTAS!$D$15,"",F813)</f>
        <v/>
      </c>
      <c r="H813" s="49" t="str">
        <f t="shared" si="197"/>
        <v/>
      </c>
      <c r="I813" s="49" t="str">
        <f t="shared" si="198"/>
        <v/>
      </c>
      <c r="J813" s="11" t="str">
        <f t="shared" si="196"/>
        <v/>
      </c>
      <c r="K813" s="11" t="str">
        <f t="shared" si="199"/>
        <v/>
      </c>
      <c r="L813" s="66" t="str">
        <f t="shared" si="190"/>
        <v/>
      </c>
      <c r="M813" s="50">
        <f t="shared" si="200"/>
        <v>190</v>
      </c>
      <c r="O813" s="17" t="str">
        <f t="shared" si="191"/>
        <v/>
      </c>
      <c r="P813" s="18" t="str">
        <f t="shared" si="192"/>
        <v/>
      </c>
      <c r="Q813" s="17" t="str">
        <f>IF(P813&lt;&gt;"",VLOOKUP(P813,LISTAS!$F$6:$G$1106,2,0),"")</f>
        <v/>
      </c>
      <c r="R813" s="72" t="str">
        <f t="shared" si="193"/>
        <v/>
      </c>
      <c r="S813" s="18" t="str">
        <f t="shared" si="194"/>
        <v/>
      </c>
      <c r="T813" s="18" t="str">
        <f t="shared" si="195"/>
        <v/>
      </c>
    </row>
    <row r="814" spans="2:20" ht="18.75" customHeight="1" x14ac:dyDescent="0.25">
      <c r="B814" s="54"/>
      <c r="C814" s="16" t="str">
        <f>IF(B814="","",VLOOKUP(B814,LISTAS!$F$6:$G$1106,2,0))</f>
        <v/>
      </c>
      <c r="D814" s="74"/>
      <c r="E814" s="4"/>
      <c r="F814" s="11" t="str">
        <f t="shared" si="189"/>
        <v/>
      </c>
      <c r="G814" s="61" t="str">
        <f>IF(F814=LISTAS!$D$15,"",F814)</f>
        <v/>
      </c>
      <c r="H814" s="49" t="str">
        <f t="shared" si="197"/>
        <v/>
      </c>
      <c r="I814" s="49" t="str">
        <f t="shared" si="198"/>
        <v/>
      </c>
      <c r="J814" s="11" t="str">
        <f t="shared" si="196"/>
        <v/>
      </c>
      <c r="K814" s="11" t="str">
        <f t="shared" si="199"/>
        <v/>
      </c>
      <c r="L814" s="66" t="str">
        <f t="shared" si="190"/>
        <v/>
      </c>
      <c r="M814" s="50">
        <f t="shared" si="200"/>
        <v>191</v>
      </c>
      <c r="O814" s="17" t="str">
        <f t="shared" si="191"/>
        <v/>
      </c>
      <c r="P814" s="18" t="str">
        <f t="shared" si="192"/>
        <v/>
      </c>
      <c r="Q814" s="17" t="str">
        <f>IF(P814&lt;&gt;"",VLOOKUP(P814,LISTAS!$F$6:$G$1106,2,0),"")</f>
        <v/>
      </c>
      <c r="R814" s="72" t="str">
        <f t="shared" si="193"/>
        <v/>
      </c>
      <c r="S814" s="18" t="str">
        <f t="shared" si="194"/>
        <v/>
      </c>
      <c r="T814" s="18" t="str">
        <f t="shared" si="195"/>
        <v/>
      </c>
    </row>
    <row r="815" spans="2:20" ht="18.75" customHeight="1" x14ac:dyDescent="0.25">
      <c r="B815" s="54"/>
      <c r="C815" s="16" t="str">
        <f>IF(B815="","",VLOOKUP(B815,LISTAS!$F$6:$G$1106,2,0))</f>
        <v/>
      </c>
      <c r="D815" s="74"/>
      <c r="E815" s="4"/>
      <c r="F815" s="11" t="str">
        <f t="shared" si="189"/>
        <v/>
      </c>
      <c r="G815" s="61" t="str">
        <f>IF(F815=LISTAS!$D$15,"",F815)</f>
        <v/>
      </c>
      <c r="H815" s="49" t="str">
        <f t="shared" si="197"/>
        <v/>
      </c>
      <c r="I815" s="49" t="str">
        <f t="shared" si="198"/>
        <v/>
      </c>
      <c r="J815" s="11" t="str">
        <f t="shared" si="196"/>
        <v/>
      </c>
      <c r="K815" s="11" t="str">
        <f t="shared" si="199"/>
        <v/>
      </c>
      <c r="L815" s="66" t="str">
        <f t="shared" si="190"/>
        <v/>
      </c>
      <c r="M815" s="50">
        <f t="shared" si="200"/>
        <v>192</v>
      </c>
      <c r="O815" s="17" t="str">
        <f t="shared" si="191"/>
        <v/>
      </c>
      <c r="P815" s="18" t="str">
        <f t="shared" si="192"/>
        <v/>
      </c>
      <c r="Q815" s="17" t="str">
        <f>IF(P815&lt;&gt;"",VLOOKUP(P815,LISTAS!$F$6:$G$1106,2,0),"")</f>
        <v/>
      </c>
      <c r="R815" s="72" t="str">
        <f t="shared" si="193"/>
        <v/>
      </c>
      <c r="S815" s="18" t="str">
        <f t="shared" si="194"/>
        <v/>
      </c>
      <c r="T815" s="18" t="str">
        <f t="shared" si="195"/>
        <v/>
      </c>
    </row>
    <row r="816" spans="2:20" ht="18.75" customHeight="1" x14ac:dyDescent="0.25">
      <c r="B816" s="54"/>
      <c r="C816" s="16" t="str">
        <f>IF(B816="","",VLOOKUP(B816,LISTAS!$F$6:$G$1106,2,0))</f>
        <v/>
      </c>
      <c r="D816" s="74"/>
      <c r="E816" s="4"/>
      <c r="F816" s="11" t="str">
        <f t="shared" si="189"/>
        <v/>
      </c>
      <c r="G816" s="61" t="str">
        <f>IF(F816=LISTAS!$D$15,"",F816)</f>
        <v/>
      </c>
      <c r="H816" s="49" t="str">
        <f t="shared" si="197"/>
        <v/>
      </c>
      <c r="I816" s="49" t="str">
        <f t="shared" si="198"/>
        <v/>
      </c>
      <c r="J816" s="11" t="str">
        <f t="shared" si="196"/>
        <v/>
      </c>
      <c r="K816" s="11" t="str">
        <f t="shared" si="199"/>
        <v/>
      </c>
      <c r="L816" s="66" t="str">
        <f t="shared" si="190"/>
        <v/>
      </c>
      <c r="M816" s="50">
        <f t="shared" si="200"/>
        <v>193</v>
      </c>
      <c r="O816" s="17" t="str">
        <f t="shared" si="191"/>
        <v/>
      </c>
      <c r="P816" s="18" t="str">
        <f t="shared" si="192"/>
        <v/>
      </c>
      <c r="Q816" s="17" t="str">
        <f>IF(P816&lt;&gt;"",VLOOKUP(P816,LISTAS!$F$6:$G$1106,2,0),"")</f>
        <v/>
      </c>
      <c r="R816" s="72" t="str">
        <f t="shared" si="193"/>
        <v/>
      </c>
      <c r="S816" s="18" t="str">
        <f t="shared" si="194"/>
        <v/>
      </c>
      <c r="T816" s="18" t="str">
        <f t="shared" si="195"/>
        <v/>
      </c>
    </row>
    <row r="817" spans="2:20" ht="18.75" customHeight="1" x14ac:dyDescent="0.25">
      <c r="B817" s="54"/>
      <c r="C817" s="16" t="str">
        <f>IF(B817="","",VLOOKUP(B817,LISTAS!$F$6:$G$1106,2,0))</f>
        <v/>
      </c>
      <c r="D817" s="74"/>
      <c r="E817" s="4"/>
      <c r="F817" s="11" t="str">
        <f t="shared" ref="F817:F823" si="201">IF(D817="","",D817)</f>
        <v/>
      </c>
      <c r="G817" s="61" t="str">
        <f>IF(F817=LISTAS!$D$15,"",F817)</f>
        <v/>
      </c>
      <c r="H817" s="49" t="str">
        <f t="shared" si="197"/>
        <v/>
      </c>
      <c r="I817" s="49" t="str">
        <f t="shared" si="198"/>
        <v/>
      </c>
      <c r="J817" s="11" t="str">
        <f t="shared" si="196"/>
        <v/>
      </c>
      <c r="K817" s="11" t="str">
        <f t="shared" si="199"/>
        <v/>
      </c>
      <c r="L817" s="66" t="str">
        <f t="shared" ref="L817:L823" si="202">IF(K817="","",SMALL($G$624:$G$823,M817))</f>
        <v/>
      </c>
      <c r="M817" s="50">
        <f t="shared" si="200"/>
        <v>194</v>
      </c>
      <c r="O817" s="17" t="str">
        <f t="shared" ref="O817:O823" si="203">IF(R817&lt;&gt;"",_xlfn.RANK.EQ(R817,$R$624:$R$823,1),"")</f>
        <v/>
      </c>
      <c r="P817" s="18" t="str">
        <f t="shared" ref="P817:P823" si="204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205">IF(K817="","",VLOOKUP(L817,$G$624:$J$823,4,0))</f>
        <v/>
      </c>
      <c r="S817" s="18" t="str">
        <f t="shared" ref="S817:S823" si="206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207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16" t="str">
        <f>IF(B818="","",VLOOKUP(B818,LISTAS!$F$6:$G$1106,2,0))</f>
        <v/>
      </c>
      <c r="D818" s="74"/>
      <c r="E818" s="4"/>
      <c r="F818" s="11" t="str">
        <f t="shared" si="201"/>
        <v/>
      </c>
      <c r="G818" s="61" t="str">
        <f>IF(F818=LISTAS!$D$15,"",F818)</f>
        <v/>
      </c>
      <c r="H818" s="49" t="str">
        <f t="shared" si="197"/>
        <v/>
      </c>
      <c r="I818" s="49" t="str">
        <f t="shared" si="198"/>
        <v/>
      </c>
      <c r="J818" s="11" t="str">
        <f t="shared" si="196"/>
        <v/>
      </c>
      <c r="K818" s="11" t="str">
        <f t="shared" si="199"/>
        <v/>
      </c>
      <c r="L818" s="66" t="str">
        <f t="shared" si="202"/>
        <v/>
      </c>
      <c r="M818" s="50">
        <f t="shared" si="200"/>
        <v>195</v>
      </c>
      <c r="O818" s="17" t="str">
        <f t="shared" si="203"/>
        <v/>
      </c>
      <c r="P818" s="18" t="str">
        <f t="shared" si="204"/>
        <v/>
      </c>
      <c r="Q818" s="17" t="str">
        <f>IF(P818&lt;&gt;"",VLOOKUP(P818,LISTAS!$F$6:$G$1106,2,0),"")</f>
        <v/>
      </c>
      <c r="R818" s="72" t="str">
        <f t="shared" si="205"/>
        <v/>
      </c>
      <c r="S818" s="18" t="str">
        <f t="shared" si="206"/>
        <v/>
      </c>
      <c r="T818" s="18" t="str">
        <f t="shared" si="207"/>
        <v/>
      </c>
    </row>
    <row r="819" spans="2:20" ht="18.75" customHeight="1" x14ac:dyDescent="0.25">
      <c r="B819" s="54"/>
      <c r="C819" s="16" t="str">
        <f>IF(B819="","",VLOOKUP(B819,LISTAS!$F$6:$G$1106,2,0))</f>
        <v/>
      </c>
      <c r="D819" s="74"/>
      <c r="E819" s="4"/>
      <c r="F819" s="11" t="str">
        <f t="shared" si="201"/>
        <v/>
      </c>
      <c r="G819" s="61" t="str">
        <f>IF(F819=LISTAS!$D$15,"",F819)</f>
        <v/>
      </c>
      <c r="H819" s="49" t="str">
        <f t="shared" si="197"/>
        <v/>
      </c>
      <c r="I819" s="49" t="str">
        <f t="shared" si="198"/>
        <v/>
      </c>
      <c r="J819" s="11" t="str">
        <f t="shared" si="196"/>
        <v/>
      </c>
      <c r="K819" s="11" t="str">
        <f t="shared" si="199"/>
        <v/>
      </c>
      <c r="L819" s="66" t="str">
        <f t="shared" si="202"/>
        <v/>
      </c>
      <c r="M819" s="50">
        <f t="shared" si="200"/>
        <v>196</v>
      </c>
      <c r="O819" s="17" t="str">
        <f t="shared" si="203"/>
        <v/>
      </c>
      <c r="P819" s="18" t="str">
        <f t="shared" si="204"/>
        <v/>
      </c>
      <c r="Q819" s="17" t="str">
        <f>IF(P819&lt;&gt;"",VLOOKUP(P819,LISTAS!$F$6:$G$1106,2,0),"")</f>
        <v/>
      </c>
      <c r="R819" s="72" t="str">
        <f t="shared" si="205"/>
        <v/>
      </c>
      <c r="S819" s="18" t="str">
        <f t="shared" si="206"/>
        <v/>
      </c>
      <c r="T819" s="18" t="str">
        <f t="shared" si="207"/>
        <v/>
      </c>
    </row>
    <row r="820" spans="2:20" ht="18.75" customHeight="1" x14ac:dyDescent="0.25">
      <c r="B820" s="54"/>
      <c r="C820" s="16" t="str">
        <f>IF(B820="","",VLOOKUP(B820,LISTAS!$F$6:$G$1106,2,0))</f>
        <v/>
      </c>
      <c r="D820" s="74"/>
      <c r="E820" s="4"/>
      <c r="F820" s="11" t="str">
        <f t="shared" si="201"/>
        <v/>
      </c>
      <c r="G820" s="61" t="str">
        <f>IF(F820=LISTAS!$D$15,"",F820)</f>
        <v/>
      </c>
      <c r="H820" s="49" t="str">
        <f t="shared" si="197"/>
        <v/>
      </c>
      <c r="I820" s="49" t="str">
        <f t="shared" si="198"/>
        <v/>
      </c>
      <c r="J820" s="11" t="str">
        <f t="shared" si="196"/>
        <v/>
      </c>
      <c r="K820" s="11" t="str">
        <f t="shared" si="199"/>
        <v/>
      </c>
      <c r="L820" s="66" t="str">
        <f t="shared" si="202"/>
        <v/>
      </c>
      <c r="M820" s="50">
        <f t="shared" si="200"/>
        <v>197</v>
      </c>
      <c r="O820" s="17" t="str">
        <f t="shared" si="203"/>
        <v/>
      </c>
      <c r="P820" s="18" t="str">
        <f t="shared" si="204"/>
        <v/>
      </c>
      <c r="Q820" s="17" t="str">
        <f>IF(P820&lt;&gt;"",VLOOKUP(P820,LISTAS!$F$6:$G$1106,2,0),"")</f>
        <v/>
      </c>
      <c r="R820" s="72" t="str">
        <f t="shared" si="205"/>
        <v/>
      </c>
      <c r="S820" s="18" t="str">
        <f t="shared" si="206"/>
        <v/>
      </c>
      <c r="T820" s="18" t="str">
        <f t="shared" si="207"/>
        <v/>
      </c>
    </row>
    <row r="821" spans="2:20" ht="18.75" customHeight="1" x14ac:dyDescent="0.25">
      <c r="B821" s="54"/>
      <c r="C821" s="16" t="str">
        <f>IF(B821="","",VLOOKUP(B821,LISTAS!$F$6:$G$1106,2,0))</f>
        <v/>
      </c>
      <c r="D821" s="74"/>
      <c r="E821" s="4"/>
      <c r="F821" s="11" t="str">
        <f t="shared" si="201"/>
        <v/>
      </c>
      <c r="G821" s="61" t="str">
        <f>IF(F821=LISTAS!$D$15,"",F821)</f>
        <v/>
      </c>
      <c r="H821" s="49" t="str">
        <f t="shared" si="197"/>
        <v/>
      </c>
      <c r="I821" s="49" t="str">
        <f t="shared" si="198"/>
        <v/>
      </c>
      <c r="J821" s="11" t="str">
        <f t="shared" si="196"/>
        <v/>
      </c>
      <c r="K821" s="11" t="str">
        <f t="shared" si="199"/>
        <v/>
      </c>
      <c r="L821" s="66" t="str">
        <f t="shared" si="202"/>
        <v/>
      </c>
      <c r="M821" s="50">
        <f t="shared" si="200"/>
        <v>198</v>
      </c>
      <c r="O821" s="17" t="str">
        <f t="shared" si="203"/>
        <v/>
      </c>
      <c r="P821" s="18" t="str">
        <f t="shared" si="204"/>
        <v/>
      </c>
      <c r="Q821" s="17" t="str">
        <f>IF(P821&lt;&gt;"",VLOOKUP(P821,LISTAS!$F$6:$G$1106,2,0),"")</f>
        <v/>
      </c>
      <c r="R821" s="72" t="str">
        <f t="shared" si="205"/>
        <v/>
      </c>
      <c r="S821" s="18" t="str">
        <f t="shared" si="206"/>
        <v/>
      </c>
      <c r="T821" s="18" t="str">
        <f t="shared" si="207"/>
        <v/>
      </c>
    </row>
    <row r="822" spans="2:20" ht="18.75" customHeight="1" x14ac:dyDescent="0.25">
      <c r="B822" s="54"/>
      <c r="C822" s="16" t="str">
        <f>IF(B822="","",VLOOKUP(B822,LISTAS!$F$6:$G$1106,2,0))</f>
        <v/>
      </c>
      <c r="D822" s="74"/>
      <c r="E822" s="4"/>
      <c r="F822" s="11" t="str">
        <f t="shared" si="201"/>
        <v/>
      </c>
      <c r="G822" s="61" t="str">
        <f>IF(F822=LISTAS!$D$15,"",F822)</f>
        <v/>
      </c>
      <c r="H822" s="49" t="str">
        <f t="shared" ref="H822:H823" si="208">IF($K822="","",IF(B822="","",B822))</f>
        <v/>
      </c>
      <c r="I822" s="49" t="str">
        <f t="shared" ref="I822:I823" si="209">IF($K822="","",IF(C822="","",C822))</f>
        <v/>
      </c>
      <c r="J822" s="11" t="str">
        <f t="shared" ref="J822:J823" si="210">IF($K822="","",D822)</f>
        <v/>
      </c>
      <c r="K822" s="11" t="str">
        <f t="shared" ref="K822:K823" si="211">G822</f>
        <v/>
      </c>
      <c r="L822" s="66" t="str">
        <f t="shared" si="202"/>
        <v/>
      </c>
      <c r="M822" s="50">
        <f t="shared" ref="M822:M823" si="212">IF(F821="FALTA",M821,M821+1)</f>
        <v>199</v>
      </c>
      <c r="O822" s="17" t="str">
        <f t="shared" si="203"/>
        <v/>
      </c>
      <c r="P822" s="18" t="str">
        <f t="shared" si="204"/>
        <v/>
      </c>
      <c r="Q822" s="17" t="str">
        <f>IF(P822&lt;&gt;"",VLOOKUP(P822,LISTAS!$F$6:$G$1106,2,0),"")</f>
        <v/>
      </c>
      <c r="R822" s="72" t="str">
        <f t="shared" si="205"/>
        <v/>
      </c>
      <c r="S822" s="18" t="str">
        <f t="shared" si="206"/>
        <v/>
      </c>
      <c r="T822" s="18" t="str">
        <f t="shared" si="207"/>
        <v/>
      </c>
    </row>
    <row r="823" spans="2:20" ht="18.75" customHeight="1" x14ac:dyDescent="0.25">
      <c r="B823" s="54"/>
      <c r="C823" s="16" t="str">
        <f>IF(B823="","",VLOOKUP(B823,LISTAS!$F$6:$G$1106,2,0))</f>
        <v/>
      </c>
      <c r="D823" s="74"/>
      <c r="E823" s="4"/>
      <c r="F823" s="11" t="str">
        <f t="shared" si="201"/>
        <v/>
      </c>
      <c r="G823" s="61" t="str">
        <f>IF(F823=LISTAS!$D$15,"",F823)</f>
        <v/>
      </c>
      <c r="H823" s="49" t="str">
        <f t="shared" si="208"/>
        <v/>
      </c>
      <c r="I823" s="49" t="str">
        <f t="shared" si="209"/>
        <v/>
      </c>
      <c r="J823" s="11" t="str">
        <f t="shared" si="210"/>
        <v/>
      </c>
      <c r="K823" s="11" t="str">
        <f t="shared" si="211"/>
        <v/>
      </c>
      <c r="L823" s="66" t="str">
        <f t="shared" si="202"/>
        <v/>
      </c>
      <c r="M823" s="50">
        <f t="shared" si="212"/>
        <v>200</v>
      </c>
      <c r="O823" s="17" t="str">
        <f t="shared" si="203"/>
        <v/>
      </c>
      <c r="P823" s="18" t="str">
        <f t="shared" si="204"/>
        <v/>
      </c>
      <c r="Q823" s="17" t="str">
        <f>IF(P823&lt;&gt;"",VLOOKUP(P823,LISTAS!$F$6:$G$1106,2,0),"")</f>
        <v/>
      </c>
      <c r="R823" s="72" t="str">
        <f t="shared" si="205"/>
        <v/>
      </c>
      <c r="S823" s="18" t="str">
        <f t="shared" si="206"/>
        <v/>
      </c>
      <c r="T823" s="18" t="str">
        <f t="shared" si="207"/>
        <v/>
      </c>
    </row>
  </sheetData>
  <sortState xmlns:xlrd2="http://schemas.microsoft.com/office/spreadsheetml/2017/richdata2" ref="B214:D251">
    <sortCondition descending="1" ref="D214:D251"/>
  </sortState>
  <mergeCells count="13">
    <mergeCell ref="B211:T211"/>
    <mergeCell ref="B621:T621"/>
    <mergeCell ref="B2:T3"/>
    <mergeCell ref="B6:T6"/>
    <mergeCell ref="O7:T7"/>
    <mergeCell ref="B7:D7"/>
    <mergeCell ref="O622:T622"/>
    <mergeCell ref="B416:T416"/>
    <mergeCell ref="O212:T212"/>
    <mergeCell ref="B212:D212"/>
    <mergeCell ref="B417:D417"/>
    <mergeCell ref="B622:D622"/>
    <mergeCell ref="O417:T417"/>
  </mergeCells>
  <phoneticPr fontId="1" type="noConversion"/>
  <dataValidations count="1">
    <dataValidation type="list" allowBlank="1" showInputMessage="1" showErrorMessage="1" sqref="C624:C631 C63:C64 C444:C445 C247:C251" xr:uid="{A658C158-9717-4D37-9BF1-0144B979D3F5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000-000001000000}">
          <x14:formula1>
            <xm:f>LISTAS!$F$6:$F$1106</xm:f>
          </x14:formula1>
          <xm:sqref>B632:B823 B65:B208 B446:B618 B60:B62 B442:B443 B246 B252:B413</xm:sqref>
        </x14:dataValidation>
        <x14:dataValidation type="list" allowBlank="1" showInputMessage="1" showErrorMessage="1" xr:uid="{00000000-0002-0000-0000-000002000000}">
          <x14:formula1>
            <xm:f>LISTAS!$B$5:$B$101</xm:f>
          </x14:formula1>
          <xm:sqref>C619:C621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FF"/>
  </sheetPr>
  <dimension ref="B1:T1028"/>
  <sheetViews>
    <sheetView showGridLines="0" topLeftCell="C1" zoomScale="85" zoomScaleNormal="85" workbookViewId="0">
      <selection activeCell="T830" sqref="T830"/>
    </sheetView>
  </sheetViews>
  <sheetFormatPr defaultColWidth="9.140625" defaultRowHeight="14.25" x14ac:dyDescent="0.25"/>
  <cols>
    <col min="1" max="1" width="1.28515625" style="3" customWidth="1"/>
    <col min="2" max="2" width="43.140625" style="5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38.42578125" style="53" bestFit="1" customWidth="1"/>
    <col min="17" max="17" width="23.140625" style="3" bestFit="1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11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6" t="s">
        <v>53</v>
      </c>
      <c r="C7" s="117"/>
      <c r="D7" s="118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5" t="s">
        <v>21</v>
      </c>
      <c r="C8" s="25" t="s">
        <v>0</v>
      </c>
      <c r="D8" s="57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2" t="s">
        <v>60</v>
      </c>
      <c r="C9" s="20" t="str">
        <f>IF(B9="","",VLOOKUP(B9,LISTAS!$F$6:$G$1106,2,0))</f>
        <v>LICEU JARDIM</v>
      </c>
      <c r="D9" s="58">
        <v>1.6736111111111113E-4</v>
      </c>
      <c r="F9" s="11">
        <f>IF(D9="","",D9)</f>
        <v>1.6736111111111113E-4</v>
      </c>
      <c r="G9" s="61">
        <f>IF(F9=LISTAS!$D$15,"",F9)</f>
        <v>1.6736111111111113E-4</v>
      </c>
      <c r="H9" s="49" t="str">
        <f t="shared" ref="H9:I24" si="0">IF($K9="","",IF(B9="","",B9))</f>
        <v>CAROLINA RUEGGER</v>
      </c>
      <c r="I9" s="49" t="str">
        <f t="shared" si="0"/>
        <v>LICEU JARDIM</v>
      </c>
      <c r="J9" s="11">
        <f t="shared" ref="J9:J72" si="1">IF($K9="","",D9)</f>
        <v>1.6736111111111113E-4</v>
      </c>
      <c r="K9" s="11">
        <f>G9</f>
        <v>1.6736111111111113E-4</v>
      </c>
      <c r="L9" s="66">
        <f>IF(K9="","",SMALL($G$9:$G$208,M9))</f>
        <v>1.6736111111111113E-4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CAROLINA RUEGGER</v>
      </c>
      <c r="Q9" s="17" t="str">
        <f>IF(P9&lt;&gt;"",VLOOKUP(P9,LISTAS!$F$6:$G$1106,2,0),"")</f>
        <v>LICEU JARDIM</v>
      </c>
      <c r="R9" s="72">
        <f>IF(K9="","",VLOOKUP(L9,$G$9:$J$208,4,0))</f>
        <v>1.6736111111111113E-4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2" t="s">
        <v>55</v>
      </c>
      <c r="C10" s="20" t="str">
        <f>IF(B10="","",VLOOKUP(B10,LISTAS!$F$6:$G$1106,2,0))</f>
        <v>CCDA - COLÉGIO CARLOS DRUMMOND DE ANDRADE</v>
      </c>
      <c r="D10" s="58">
        <v>1.7870370370370371E-4</v>
      </c>
      <c r="F10" s="11">
        <f t="shared" ref="F10:F73" si="2">IF(D10="","",D10)</f>
        <v>1.7870370370370371E-4</v>
      </c>
      <c r="G10" s="61">
        <f>IF(F10=LISTAS!$D$15,"",F10)</f>
        <v>1.7870370370370371E-4</v>
      </c>
      <c r="H10" s="49" t="str">
        <f t="shared" si="0"/>
        <v>EDUARDA BISPO MILITÃO MUNIZ</v>
      </c>
      <c r="I10" s="49" t="str">
        <f t="shared" si="0"/>
        <v>CCDA - COLÉGIO CARLOS DRUMMOND DE ANDRADE</v>
      </c>
      <c r="J10" s="11">
        <f t="shared" si="1"/>
        <v>1.7870370370370371E-4</v>
      </c>
      <c r="K10" s="11">
        <f t="shared" ref="K10:K73" si="3">G10</f>
        <v>1.7870370370370371E-4</v>
      </c>
      <c r="L10" s="66">
        <f t="shared" ref="L10:L73" si="4">IF(K10="","",SMALL($G$9:$G$208,M10))</f>
        <v>1.7488425925925926E-4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FERNANDA LEAL</v>
      </c>
      <c r="Q10" s="17" t="str">
        <f>IF(P10&lt;&gt;"",VLOOKUP(P10,LISTAS!$F$6:$G$1106,2,0),"")</f>
        <v>LICEU JARDIM</v>
      </c>
      <c r="R10" s="72">
        <f t="shared" ref="R10:R73" si="8">IF(K10="","",VLOOKUP(L10,$G$9:$J$208,4,0))</f>
        <v>1.7488425925925926E-4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2" t="s">
        <v>62</v>
      </c>
      <c r="C11" s="20" t="str">
        <f>IF(B11="","",VLOOKUP(B11,LISTAS!$F$6:$G$1106,2,0))</f>
        <v>LICEU JARDIM</v>
      </c>
      <c r="D11" s="58">
        <v>1.7488425925925926E-4</v>
      </c>
      <c r="F11" s="11">
        <f t="shared" si="2"/>
        <v>1.7488425925925926E-4</v>
      </c>
      <c r="G11" s="61">
        <f>IF(F11=LISTAS!$D$15,"",F11)</f>
        <v>1.7488425925925926E-4</v>
      </c>
      <c r="H11" s="49" t="str">
        <f t="shared" si="0"/>
        <v>FERNANDA LEAL</v>
      </c>
      <c r="I11" s="49" t="str">
        <f t="shared" si="0"/>
        <v>LICEU JARDIM</v>
      </c>
      <c r="J11" s="11">
        <f t="shared" si="1"/>
        <v>1.7488425925925926E-4</v>
      </c>
      <c r="K11" s="11">
        <f t="shared" si="3"/>
        <v>1.7488425925925926E-4</v>
      </c>
      <c r="L11" s="66">
        <f t="shared" si="4"/>
        <v>1.7870370370370371E-4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EDUARDA BISPO MILITÃO MUNIZ</v>
      </c>
      <c r="Q11" s="17" t="str">
        <f>IF(P11&lt;&gt;"",VLOOKUP(P11,LISTAS!$F$6:$G$1106,2,0),"")</f>
        <v>CCDA - COLÉGIO CARLOS DRUMMOND DE ANDRADE</v>
      </c>
      <c r="R11" s="72">
        <f t="shared" si="8"/>
        <v>1.7870370370370371E-4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2" t="s">
        <v>63</v>
      </c>
      <c r="C12" s="20" t="str">
        <f>IF(B12="","",VLOOKUP(B12,LISTAS!$F$6:$G$1106,2,0))</f>
        <v>LICEU JARDIM</v>
      </c>
      <c r="D12" s="58">
        <v>1.8252314814814816E-4</v>
      </c>
      <c r="F12" s="11">
        <f t="shared" si="2"/>
        <v>1.8252314814814816E-4</v>
      </c>
      <c r="G12" s="61">
        <f>IF(F12=LISTAS!$D$15,"",F12)</f>
        <v>1.8252314814814816E-4</v>
      </c>
      <c r="H12" s="49" t="str">
        <f t="shared" si="0"/>
        <v>LIVIA CAVALETTI</v>
      </c>
      <c r="I12" s="49" t="str">
        <f t="shared" si="0"/>
        <v>LICEU JARDIM</v>
      </c>
      <c r="J12" s="11">
        <f t="shared" si="1"/>
        <v>1.8252314814814816E-4</v>
      </c>
      <c r="K12" s="11">
        <f t="shared" si="3"/>
        <v>1.8252314814814816E-4</v>
      </c>
      <c r="L12" s="66">
        <f t="shared" si="4"/>
        <v>1.8252314814814816E-4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LIVIA CAVALETTI</v>
      </c>
      <c r="Q12" s="17" t="str">
        <f>IF(P12&lt;&gt;"",VLOOKUP(P12,LISTAS!$F$6:$G$1106,2,0),"")</f>
        <v>LICEU JARDIM</v>
      </c>
      <c r="R12" s="72">
        <f t="shared" si="8"/>
        <v>1.8252314814814816E-4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2" t="s">
        <v>64</v>
      </c>
      <c r="C13" s="20" t="str">
        <f>IF(B13="","",VLOOKUP(B13,LISTAS!$F$6:$G$1106,2,0))</f>
        <v>LICEU JARDIM</v>
      </c>
      <c r="D13" s="58">
        <v>2.003472222222222E-4</v>
      </c>
      <c r="F13" s="11">
        <f t="shared" si="2"/>
        <v>2.003472222222222E-4</v>
      </c>
      <c r="G13" s="61">
        <f>IF(F13=LISTAS!$D$15,"",F13)</f>
        <v>2.003472222222222E-4</v>
      </c>
      <c r="H13" s="49" t="str">
        <f t="shared" si="0"/>
        <v>LUISA AIMI</v>
      </c>
      <c r="I13" s="49" t="str">
        <f t="shared" si="0"/>
        <v>LICEU JARDIM</v>
      </c>
      <c r="J13" s="11">
        <f t="shared" si="1"/>
        <v>2.003472222222222E-4</v>
      </c>
      <c r="K13" s="11">
        <f t="shared" si="3"/>
        <v>2.003472222222222E-4</v>
      </c>
      <c r="L13" s="66">
        <f t="shared" si="4"/>
        <v>2.003472222222222E-4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LUISA AIMI</v>
      </c>
      <c r="Q13" s="17" t="str">
        <f>IF(P13&lt;&gt;"",VLOOKUP(P13,LISTAS!$F$6:$G$1106,2,0),"")</f>
        <v>LICEU JARDIM</v>
      </c>
      <c r="R13" s="72">
        <f t="shared" si="8"/>
        <v>2.003472222222222E-4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39" t="s">
        <v>427</v>
      </c>
      <c r="C14" s="40" t="s">
        <v>61</v>
      </c>
      <c r="D14" s="58">
        <v>2.1840277777777778E-4</v>
      </c>
      <c r="F14" s="11">
        <f t="shared" si="2"/>
        <v>2.1840277777777778E-4</v>
      </c>
      <c r="G14" s="61">
        <f>IF(F14=LISTAS!$D$15,"",F14)</f>
        <v>2.1840277777777778E-4</v>
      </c>
      <c r="H14" s="49" t="str">
        <f t="shared" si="0"/>
        <v>MARIANA MIKIKO</v>
      </c>
      <c r="I14" s="49" t="str">
        <f t="shared" si="0"/>
        <v>LICEU JARDIM</v>
      </c>
      <c r="J14" s="11">
        <f t="shared" si="1"/>
        <v>2.1840277777777778E-4</v>
      </c>
      <c r="K14" s="11">
        <f t="shared" si="3"/>
        <v>2.1840277777777778E-4</v>
      </c>
      <c r="L14" s="66">
        <f t="shared" si="4"/>
        <v>2.1840277777777778E-4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MARIANA MIKIKO</v>
      </c>
      <c r="Q14" s="17" t="str">
        <f>IF(P14&lt;&gt;"",VLOOKUP(P14,LISTAS!$F$6:$G$1106,2,0),"")</f>
        <v>LICEU JARDIM</v>
      </c>
      <c r="R14" s="72">
        <f t="shared" si="8"/>
        <v>2.1840277777777778E-4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2"/>
      <c r="C15" s="20" t="str">
        <f>IF(B15="","",VLOOKUP(B15,LISTAS!$F$6:$G$1106,2,0))</f>
        <v/>
      </c>
      <c r="D15" s="58"/>
      <c r="F15" s="11" t="str">
        <f t="shared" si="2"/>
        <v/>
      </c>
      <c r="G15" s="61" t="str">
        <f>IF(F15=LISTAS!$D$15,"",F15)</f>
        <v/>
      </c>
      <c r="H15" s="49" t="str">
        <f t="shared" si="0"/>
        <v/>
      </c>
      <c r="I15" s="49" t="str">
        <f t="shared" si="0"/>
        <v/>
      </c>
      <c r="J15" s="11" t="str">
        <f t="shared" si="1"/>
        <v/>
      </c>
      <c r="K15" s="11" t="str">
        <f t="shared" si="3"/>
        <v/>
      </c>
      <c r="L15" s="66" t="str">
        <f t="shared" si="4"/>
        <v/>
      </c>
      <c r="M15" s="50">
        <f t="shared" si="5"/>
        <v>7</v>
      </c>
      <c r="N15" s="50"/>
      <c r="O15" s="17" t="str">
        <f t="shared" si="6"/>
        <v/>
      </c>
      <c r="P15" s="18" t="str">
        <f t="shared" si="7"/>
        <v/>
      </c>
      <c r="Q15" s="17" t="str">
        <f>IF(P15&lt;&gt;"",VLOOKUP(P15,LISTAS!$F$6:$G$1106,2,0),"")</f>
        <v/>
      </c>
      <c r="R15" s="72" t="str">
        <f t="shared" si="8"/>
        <v/>
      </c>
      <c r="S15" s="18" t="str">
        <f t="shared" si="9"/>
        <v/>
      </c>
      <c r="T15" s="18" t="str">
        <f t="shared" si="10"/>
        <v/>
      </c>
    </row>
    <row r="16" spans="2:20" ht="18.75" customHeight="1" x14ac:dyDescent="0.25">
      <c r="B16" s="52"/>
      <c r="C16" s="20" t="str">
        <f>IF(B16="","",VLOOKUP(B16,LISTAS!$F$6:$G$1106,2,0))</f>
        <v/>
      </c>
      <c r="D16" s="58"/>
      <c r="F16" s="11" t="str">
        <f t="shared" si="2"/>
        <v/>
      </c>
      <c r="G16" s="61" t="str">
        <f>IF(F16=LISTAS!$D$15,"",F16)</f>
        <v/>
      </c>
      <c r="H16" s="49" t="str">
        <f t="shared" si="0"/>
        <v/>
      </c>
      <c r="I16" s="49" t="str">
        <f t="shared" si="0"/>
        <v/>
      </c>
      <c r="J16" s="11" t="str">
        <f t="shared" si="1"/>
        <v/>
      </c>
      <c r="K16" s="11" t="str">
        <f t="shared" si="3"/>
        <v/>
      </c>
      <c r="L16" s="66" t="str">
        <f t="shared" si="4"/>
        <v/>
      </c>
      <c r="M16" s="50">
        <f t="shared" si="5"/>
        <v>8</v>
      </c>
      <c r="N16" s="50"/>
      <c r="O16" s="17" t="str">
        <f t="shared" si="6"/>
        <v/>
      </c>
      <c r="P16" s="18" t="str">
        <f t="shared" si="7"/>
        <v/>
      </c>
      <c r="Q16" s="17" t="str">
        <f>IF(P16&lt;&gt;"",VLOOKUP(P16,LISTAS!$F$6:$G$1106,2,0),"")</f>
        <v/>
      </c>
      <c r="R16" s="72" t="str">
        <f t="shared" si="8"/>
        <v/>
      </c>
      <c r="S16" s="18" t="str">
        <f t="shared" si="9"/>
        <v/>
      </c>
      <c r="T16" s="18" t="str">
        <f t="shared" si="10"/>
        <v/>
      </c>
    </row>
    <row r="17" spans="2:20" ht="18.75" customHeight="1" x14ac:dyDescent="0.25">
      <c r="B17" s="52"/>
      <c r="C17" s="20" t="str">
        <f>IF(B17="","",VLOOKUP(B17,LISTAS!$F$6:$G$1106,2,0))</f>
        <v/>
      </c>
      <c r="D17" s="58"/>
      <c r="F17" s="11" t="str">
        <f t="shared" si="2"/>
        <v/>
      </c>
      <c r="G17" s="61" t="str">
        <f>IF(F17=LISTAS!$D$15,"",F17)</f>
        <v/>
      </c>
      <c r="H17" s="49" t="str">
        <f t="shared" si="0"/>
        <v/>
      </c>
      <c r="I17" s="49" t="str">
        <f t="shared" si="0"/>
        <v/>
      </c>
      <c r="J17" s="11" t="str">
        <f t="shared" si="1"/>
        <v/>
      </c>
      <c r="K17" s="11" t="str">
        <f t="shared" si="3"/>
        <v/>
      </c>
      <c r="L17" s="66" t="str">
        <f t="shared" si="4"/>
        <v/>
      </c>
      <c r="M17" s="50">
        <f t="shared" si="5"/>
        <v>9</v>
      </c>
      <c r="N17" s="50"/>
      <c r="O17" s="17" t="str">
        <f t="shared" si="6"/>
        <v/>
      </c>
      <c r="P17" s="18" t="str">
        <f t="shared" si="7"/>
        <v/>
      </c>
      <c r="Q17" s="17" t="str">
        <f>IF(P17&lt;&gt;"",VLOOKUP(P17,LISTAS!$F$6:$G$1106,2,0),"")</f>
        <v/>
      </c>
      <c r="R17" s="72" t="str">
        <f t="shared" si="8"/>
        <v/>
      </c>
      <c r="S17" s="18" t="str">
        <f t="shared" si="9"/>
        <v/>
      </c>
      <c r="T17" s="18" t="str">
        <f t="shared" si="10"/>
        <v/>
      </c>
    </row>
    <row r="18" spans="2:20" ht="18.75" customHeight="1" x14ac:dyDescent="0.25">
      <c r="B18" s="52"/>
      <c r="C18" s="20" t="str">
        <f>IF(B18="","",VLOOKUP(B18,LISTAS!$F$6:$G$1106,2,0))</f>
        <v/>
      </c>
      <c r="D18" s="58"/>
      <c r="F18" s="11" t="str">
        <f t="shared" si="2"/>
        <v/>
      </c>
      <c r="G18" s="61" t="str">
        <f>IF(F18=LISTAS!$D$15,"",F18)</f>
        <v/>
      </c>
      <c r="H18" s="49" t="str">
        <f t="shared" si="0"/>
        <v/>
      </c>
      <c r="I18" s="49" t="str">
        <f t="shared" si="0"/>
        <v/>
      </c>
      <c r="J18" s="11" t="str">
        <f t="shared" si="1"/>
        <v/>
      </c>
      <c r="K18" s="11" t="str">
        <f t="shared" si="3"/>
        <v/>
      </c>
      <c r="L18" s="66" t="str">
        <f t="shared" si="4"/>
        <v/>
      </c>
      <c r="M18" s="50">
        <f t="shared" si="5"/>
        <v>10</v>
      </c>
      <c r="N18" s="50"/>
      <c r="O18" s="17" t="str">
        <f t="shared" si="6"/>
        <v/>
      </c>
      <c r="P18" s="18" t="str">
        <f t="shared" si="7"/>
        <v/>
      </c>
      <c r="Q18" s="17" t="str">
        <f>IF(P18&lt;&gt;"",VLOOKUP(P18,LISTAS!$F$6:$G$1106,2,0),"")</f>
        <v/>
      </c>
      <c r="R18" s="72" t="str">
        <f t="shared" si="8"/>
        <v/>
      </c>
      <c r="S18" s="18" t="str">
        <f t="shared" si="9"/>
        <v/>
      </c>
      <c r="T18" s="18" t="str">
        <f t="shared" si="10"/>
        <v/>
      </c>
    </row>
    <row r="19" spans="2:20" ht="18.75" customHeight="1" x14ac:dyDescent="0.25">
      <c r="B19" s="52"/>
      <c r="C19" s="20" t="str">
        <f>IF(B19="","",VLOOKUP(B19,LISTAS!$F$6:$G$1106,2,0))</f>
        <v/>
      </c>
      <c r="D19" s="58"/>
      <c r="F19" s="11" t="str">
        <f t="shared" si="2"/>
        <v/>
      </c>
      <c r="G19" s="61" t="str">
        <f>IF(F19=LISTAS!$D$15,"",F19)</f>
        <v/>
      </c>
      <c r="H19" s="49" t="str">
        <f t="shared" si="0"/>
        <v/>
      </c>
      <c r="I19" s="49" t="str">
        <f t="shared" si="0"/>
        <v/>
      </c>
      <c r="J19" s="11" t="str">
        <f t="shared" si="1"/>
        <v/>
      </c>
      <c r="K19" s="11" t="str">
        <f t="shared" si="3"/>
        <v/>
      </c>
      <c r="L19" s="66" t="str">
        <f t="shared" si="4"/>
        <v/>
      </c>
      <c r="M19" s="50">
        <f t="shared" si="5"/>
        <v>11</v>
      </c>
      <c r="N19" s="50"/>
      <c r="O19" s="17" t="str">
        <f t="shared" si="6"/>
        <v/>
      </c>
      <c r="P19" s="18" t="str">
        <f t="shared" si="7"/>
        <v/>
      </c>
      <c r="Q19" s="17" t="str">
        <f>IF(P19&lt;&gt;"",VLOOKUP(P19,LISTAS!$F$6:$G$1106,2,0),"")</f>
        <v/>
      </c>
      <c r="R19" s="72" t="str">
        <f t="shared" si="8"/>
        <v/>
      </c>
      <c r="S19" s="18" t="str">
        <f t="shared" si="9"/>
        <v/>
      </c>
      <c r="T19" s="18" t="str">
        <f t="shared" si="10"/>
        <v/>
      </c>
    </row>
    <row r="20" spans="2:20" ht="18.75" customHeight="1" x14ac:dyDescent="0.25">
      <c r="B20" s="52"/>
      <c r="C20" s="20" t="str">
        <f>IF(B20="","",VLOOKUP(B20,LISTAS!$F$6:$G$1106,2,0))</f>
        <v/>
      </c>
      <c r="D20" s="58"/>
      <c r="F20" s="11" t="str">
        <f t="shared" si="2"/>
        <v/>
      </c>
      <c r="G20" s="61" t="str">
        <f>IF(F20=LISTAS!$D$15,"",F20)</f>
        <v/>
      </c>
      <c r="H20" s="49" t="str">
        <f t="shared" si="0"/>
        <v/>
      </c>
      <c r="I20" s="49" t="str">
        <f t="shared" si="0"/>
        <v/>
      </c>
      <c r="J20" s="11" t="str">
        <f t="shared" si="1"/>
        <v/>
      </c>
      <c r="K20" s="11" t="str">
        <f t="shared" si="3"/>
        <v/>
      </c>
      <c r="L20" s="66" t="str">
        <f t="shared" si="4"/>
        <v/>
      </c>
      <c r="M20" s="50">
        <f t="shared" si="5"/>
        <v>12</v>
      </c>
      <c r="N20" s="50"/>
      <c r="O20" s="17" t="str">
        <f t="shared" si="6"/>
        <v/>
      </c>
      <c r="P20" s="18" t="str">
        <f t="shared" si="7"/>
        <v/>
      </c>
      <c r="Q20" s="17" t="str">
        <f>IF(P20&lt;&gt;"",VLOOKUP(P20,LISTAS!$F$6:$G$1106,2,0),"")</f>
        <v/>
      </c>
      <c r="R20" s="72" t="str">
        <f t="shared" si="8"/>
        <v/>
      </c>
      <c r="S20" s="18" t="str">
        <f t="shared" si="9"/>
        <v/>
      </c>
      <c r="T20" s="18" t="str">
        <f t="shared" si="10"/>
        <v/>
      </c>
    </row>
    <row r="21" spans="2:20" ht="18.75" customHeight="1" x14ac:dyDescent="0.25">
      <c r="B21" s="52"/>
      <c r="C21" s="20" t="str">
        <f>IF(B21="","",VLOOKUP(B21,LISTAS!$F$6:$G$1106,2,0))</f>
        <v/>
      </c>
      <c r="D21" s="58"/>
      <c r="F21" s="11" t="str">
        <f t="shared" si="2"/>
        <v/>
      </c>
      <c r="G21" s="61" t="str">
        <f>IF(F21=LISTAS!$D$15,"",F21)</f>
        <v/>
      </c>
      <c r="H21" s="49" t="str">
        <f t="shared" si="0"/>
        <v/>
      </c>
      <c r="I21" s="49" t="str">
        <f t="shared" si="0"/>
        <v/>
      </c>
      <c r="J21" s="11" t="str">
        <f t="shared" si="1"/>
        <v/>
      </c>
      <c r="K21" s="11" t="str">
        <f t="shared" si="3"/>
        <v/>
      </c>
      <c r="L21" s="66" t="str">
        <f t="shared" si="4"/>
        <v/>
      </c>
      <c r="M21" s="50">
        <f t="shared" si="5"/>
        <v>13</v>
      </c>
      <c r="N21" s="50"/>
      <c r="O21" s="17" t="str">
        <f t="shared" si="6"/>
        <v/>
      </c>
      <c r="P21" s="18" t="str">
        <f t="shared" si="7"/>
        <v/>
      </c>
      <c r="Q21" s="17" t="str">
        <f>IF(P21&lt;&gt;"",VLOOKUP(P21,LISTAS!$F$6:$G$1106,2,0),"")</f>
        <v/>
      </c>
      <c r="R21" s="72" t="str">
        <f t="shared" si="8"/>
        <v/>
      </c>
      <c r="S21" s="18" t="str">
        <f t="shared" si="9"/>
        <v/>
      </c>
      <c r="T21" s="18" t="str">
        <f t="shared" si="10"/>
        <v/>
      </c>
    </row>
    <row r="22" spans="2:20" ht="18.75" customHeight="1" x14ac:dyDescent="0.25">
      <c r="B22" s="52"/>
      <c r="C22" s="20" t="str">
        <f>IF(B22="","",VLOOKUP(B22,LISTAS!$F$6:$G$1106,2,0))</f>
        <v/>
      </c>
      <c r="D22" s="58"/>
      <c r="F22" s="11" t="str">
        <f t="shared" si="2"/>
        <v/>
      </c>
      <c r="G22" s="61" t="str">
        <f>IF(F22=LISTAS!$D$15,"",F22)</f>
        <v/>
      </c>
      <c r="H22" s="49" t="str">
        <f t="shared" si="0"/>
        <v/>
      </c>
      <c r="I22" s="49" t="str">
        <f t="shared" si="0"/>
        <v/>
      </c>
      <c r="J22" s="11" t="str">
        <f t="shared" si="1"/>
        <v/>
      </c>
      <c r="K22" s="11" t="str">
        <f t="shared" si="3"/>
        <v/>
      </c>
      <c r="L22" s="66" t="str">
        <f t="shared" si="4"/>
        <v/>
      </c>
      <c r="M22" s="50">
        <f t="shared" si="5"/>
        <v>14</v>
      </c>
      <c r="N22" s="50"/>
      <c r="O22" s="17" t="str">
        <f t="shared" si="6"/>
        <v/>
      </c>
      <c r="P22" s="18" t="str">
        <f t="shared" si="7"/>
        <v/>
      </c>
      <c r="Q22" s="17" t="str">
        <f>IF(P22&lt;&gt;"",VLOOKUP(P22,LISTAS!$F$6:$G$1106,2,0),"")</f>
        <v/>
      </c>
      <c r="R22" s="72" t="str">
        <f t="shared" si="8"/>
        <v/>
      </c>
      <c r="S22" s="18" t="str">
        <f t="shared" si="9"/>
        <v/>
      </c>
      <c r="T22" s="18" t="str">
        <f t="shared" si="10"/>
        <v/>
      </c>
    </row>
    <row r="23" spans="2:20" ht="18.75" customHeight="1" x14ac:dyDescent="0.25">
      <c r="B23" s="52"/>
      <c r="C23" s="20" t="str">
        <f>IF(B23="","",VLOOKUP(B23,LISTAS!$F$6:$G$1106,2,0))</f>
        <v/>
      </c>
      <c r="D23" s="58"/>
      <c r="F23" s="11" t="str">
        <f t="shared" si="2"/>
        <v/>
      </c>
      <c r="G23" s="61" t="str">
        <f>IF(F23=LISTAS!$D$15,"",F23)</f>
        <v/>
      </c>
      <c r="H23" s="49" t="str">
        <f t="shared" si="0"/>
        <v/>
      </c>
      <c r="I23" s="49" t="str">
        <f t="shared" si="0"/>
        <v/>
      </c>
      <c r="J23" s="11" t="str">
        <f t="shared" si="1"/>
        <v/>
      </c>
      <c r="K23" s="11" t="str">
        <f t="shared" si="3"/>
        <v/>
      </c>
      <c r="L23" s="66" t="str">
        <f t="shared" si="4"/>
        <v/>
      </c>
      <c r="M23" s="50">
        <f t="shared" si="5"/>
        <v>15</v>
      </c>
      <c r="N23" s="50"/>
      <c r="O23" s="17" t="str">
        <f t="shared" si="6"/>
        <v/>
      </c>
      <c r="P23" s="18" t="str">
        <f t="shared" si="7"/>
        <v/>
      </c>
      <c r="Q23" s="17" t="str">
        <f>IF(P23&lt;&gt;"",VLOOKUP(P23,LISTAS!$F$6:$G$1106,2,0),"")</f>
        <v/>
      </c>
      <c r="R23" s="72" t="str">
        <f t="shared" si="8"/>
        <v/>
      </c>
      <c r="S23" s="18" t="str">
        <f t="shared" si="9"/>
        <v/>
      </c>
      <c r="T23" s="18" t="str">
        <f t="shared" si="10"/>
        <v/>
      </c>
    </row>
    <row r="24" spans="2:20" ht="18.75" customHeight="1" x14ac:dyDescent="0.25">
      <c r="B24" s="52"/>
      <c r="C24" s="20" t="str">
        <f>IF(B24="","",VLOOKUP(B24,LISTAS!$F$6:$G$1106,2,0))</f>
        <v/>
      </c>
      <c r="D24" s="58"/>
      <c r="F24" s="11" t="str">
        <f t="shared" si="2"/>
        <v/>
      </c>
      <c r="G24" s="61" t="str">
        <f>IF(F24=LISTAS!$D$15,"",F24)</f>
        <v/>
      </c>
      <c r="H24" s="49" t="str">
        <f t="shared" si="0"/>
        <v/>
      </c>
      <c r="I24" s="49" t="str">
        <f t="shared" si="0"/>
        <v/>
      </c>
      <c r="J24" s="11" t="str">
        <f t="shared" si="1"/>
        <v/>
      </c>
      <c r="K24" s="11" t="str">
        <f t="shared" si="3"/>
        <v/>
      </c>
      <c r="L24" s="66" t="str">
        <f t="shared" si="4"/>
        <v/>
      </c>
      <c r="M24" s="50">
        <f t="shared" si="5"/>
        <v>16</v>
      </c>
      <c r="N24" s="50"/>
      <c r="O24" s="17" t="str">
        <f t="shared" si="6"/>
        <v/>
      </c>
      <c r="P24" s="18" t="str">
        <f t="shared" si="7"/>
        <v/>
      </c>
      <c r="Q24" s="17" t="str">
        <f>IF(P24&lt;&gt;"",VLOOKUP(P24,LISTAS!$F$6:$G$1106,2,0),"")</f>
        <v/>
      </c>
      <c r="R24" s="72" t="str">
        <f t="shared" si="8"/>
        <v/>
      </c>
      <c r="S24" s="18" t="str">
        <f t="shared" si="9"/>
        <v/>
      </c>
      <c r="T24" s="18" t="str">
        <f t="shared" si="10"/>
        <v/>
      </c>
    </row>
    <row r="25" spans="2:20" ht="18.75" customHeight="1" x14ac:dyDescent="0.25">
      <c r="B25" s="52"/>
      <c r="C25" s="20" t="str">
        <f>IF(B25="","",VLOOKUP(B25,LISTAS!$F$6:$G$1106,2,0))</f>
        <v/>
      </c>
      <c r="D25" s="58"/>
      <c r="F25" s="11" t="str">
        <f t="shared" si="2"/>
        <v/>
      </c>
      <c r="G25" s="61" t="str">
        <f>IF(F25=LISTAS!$D$15,"",F25)</f>
        <v/>
      </c>
      <c r="H25" s="49" t="str">
        <f t="shared" ref="H25:I88" si="11">IF($K25="","",IF(B25="","",B25))</f>
        <v/>
      </c>
      <c r="I25" s="49" t="str">
        <f t="shared" si="11"/>
        <v/>
      </c>
      <c r="J25" s="11" t="str">
        <f t="shared" si="1"/>
        <v/>
      </c>
      <c r="K25" s="11" t="str">
        <f t="shared" si="3"/>
        <v/>
      </c>
      <c r="L25" s="66" t="str">
        <f t="shared" si="4"/>
        <v/>
      </c>
      <c r="M25" s="50">
        <f t="shared" si="5"/>
        <v>17</v>
      </c>
      <c r="N25" s="50"/>
      <c r="O25" s="17" t="str">
        <f t="shared" si="6"/>
        <v/>
      </c>
      <c r="P25" s="18" t="str">
        <f t="shared" si="7"/>
        <v/>
      </c>
      <c r="Q25" s="17" t="str">
        <f>IF(P25&lt;&gt;"",VLOOKUP(P25,LISTAS!$F$6:$G$1106,2,0),"")</f>
        <v/>
      </c>
      <c r="R25" s="72" t="str">
        <f t="shared" si="8"/>
        <v/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2"/>
      <c r="C26" s="20" t="str">
        <f>IF(B26="","",VLOOKUP(B26,LISTAS!$F$6:$G$1106,2,0))</f>
        <v/>
      </c>
      <c r="D26" s="58"/>
      <c r="F26" s="11" t="str">
        <f t="shared" si="2"/>
        <v/>
      </c>
      <c r="G26" s="61" t="str">
        <f>IF(F26=LISTAS!$D$15,"",F26)</f>
        <v/>
      </c>
      <c r="H26" s="49" t="str">
        <f t="shared" si="11"/>
        <v/>
      </c>
      <c r="I26" s="49" t="str">
        <f t="shared" si="11"/>
        <v/>
      </c>
      <c r="J26" s="11" t="str">
        <f t="shared" si="1"/>
        <v/>
      </c>
      <c r="K26" s="11" t="str">
        <f t="shared" si="3"/>
        <v/>
      </c>
      <c r="L26" s="66" t="str">
        <f t="shared" si="4"/>
        <v/>
      </c>
      <c r="M26" s="50">
        <f t="shared" si="5"/>
        <v>18</v>
      </c>
      <c r="N26" s="50"/>
      <c r="O26" s="17" t="str">
        <f t="shared" si="6"/>
        <v/>
      </c>
      <c r="P26" s="18" t="str">
        <f t="shared" si="7"/>
        <v/>
      </c>
      <c r="Q26" s="17" t="str">
        <f>IF(P26&lt;&gt;"",VLOOKUP(P26,LISTAS!$F$6:$G$1106,2,0),"")</f>
        <v/>
      </c>
      <c r="R26" s="72" t="str">
        <f t="shared" si="8"/>
        <v/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2"/>
      <c r="C27" s="20" t="str">
        <f>IF(B27="","",VLOOKUP(B27,LISTAS!$F$6:$G$1106,2,0))</f>
        <v/>
      </c>
      <c r="D27" s="58"/>
      <c r="F27" s="11" t="str">
        <f t="shared" si="2"/>
        <v/>
      </c>
      <c r="G27" s="61" t="str">
        <f>IF(F27=LISTAS!$D$15,"",F27)</f>
        <v/>
      </c>
      <c r="H27" s="49" t="str">
        <f t="shared" si="11"/>
        <v/>
      </c>
      <c r="I27" s="49" t="str">
        <f t="shared" si="11"/>
        <v/>
      </c>
      <c r="J27" s="11" t="str">
        <f t="shared" si="1"/>
        <v/>
      </c>
      <c r="K27" s="11" t="str">
        <f t="shared" si="3"/>
        <v/>
      </c>
      <c r="L27" s="66" t="str">
        <f t="shared" si="4"/>
        <v/>
      </c>
      <c r="M27" s="50">
        <f t="shared" si="5"/>
        <v>19</v>
      </c>
      <c r="N27" s="50"/>
      <c r="O27" s="17" t="str">
        <f t="shared" si="6"/>
        <v/>
      </c>
      <c r="P27" s="18" t="str">
        <f t="shared" si="7"/>
        <v/>
      </c>
      <c r="Q27" s="17" t="str">
        <f>IF(P27&lt;&gt;"",VLOOKUP(P27,LISTAS!$F$6:$G$1106,2,0),"")</f>
        <v/>
      </c>
      <c r="R27" s="72" t="str">
        <f t="shared" si="8"/>
        <v/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2"/>
      <c r="C28" s="20" t="str">
        <f>IF(B28="","",VLOOKUP(B28,LISTAS!$F$6:$G$1106,2,0))</f>
        <v/>
      </c>
      <c r="D28" s="58"/>
      <c r="F28" s="11" t="str">
        <f t="shared" si="2"/>
        <v/>
      </c>
      <c r="G28" s="61" t="str">
        <f>IF(F28=LISTAS!$D$15,"",F28)</f>
        <v/>
      </c>
      <c r="H28" s="49" t="str">
        <f t="shared" si="11"/>
        <v/>
      </c>
      <c r="I28" s="49" t="str">
        <f t="shared" si="11"/>
        <v/>
      </c>
      <c r="J28" s="11" t="str">
        <f t="shared" si="1"/>
        <v/>
      </c>
      <c r="K28" s="11" t="str">
        <f t="shared" si="3"/>
        <v/>
      </c>
      <c r="L28" s="66" t="str">
        <f t="shared" si="4"/>
        <v/>
      </c>
      <c r="M28" s="50">
        <f t="shared" si="5"/>
        <v>20</v>
      </c>
      <c r="N28" s="50"/>
      <c r="O28" s="17" t="str">
        <f t="shared" si="6"/>
        <v/>
      </c>
      <c r="P28" s="18" t="str">
        <f t="shared" si="7"/>
        <v/>
      </c>
      <c r="Q28" s="17" t="str">
        <f>IF(P28&lt;&gt;"",VLOOKUP(P28,LISTAS!$F$6:$G$1106,2,0),"")</f>
        <v/>
      </c>
      <c r="R28" s="72" t="str">
        <f t="shared" si="8"/>
        <v/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2"/>
      <c r="C29" s="20" t="str">
        <f>IF(B29="","",VLOOKUP(B29,LISTAS!$F$6:$G$1106,2,0))</f>
        <v/>
      </c>
      <c r="D29" s="58"/>
      <c r="F29" s="11" t="str">
        <f t="shared" si="2"/>
        <v/>
      </c>
      <c r="G29" s="61" t="str">
        <f>IF(F29=LISTAS!$D$15,"",F29)</f>
        <v/>
      </c>
      <c r="H29" s="49" t="str">
        <f t="shared" si="11"/>
        <v/>
      </c>
      <c r="I29" s="49" t="str">
        <f t="shared" si="11"/>
        <v/>
      </c>
      <c r="J29" s="11" t="str">
        <f t="shared" si="1"/>
        <v/>
      </c>
      <c r="K29" s="11" t="str">
        <f t="shared" si="3"/>
        <v/>
      </c>
      <c r="L29" s="66" t="str">
        <f t="shared" si="4"/>
        <v/>
      </c>
      <c r="M29" s="50">
        <f t="shared" si="5"/>
        <v>21</v>
      </c>
      <c r="N29" s="50"/>
      <c r="O29" s="17" t="str">
        <f t="shared" si="6"/>
        <v/>
      </c>
      <c r="P29" s="18" t="str">
        <f t="shared" si="7"/>
        <v/>
      </c>
      <c r="Q29" s="17" t="str">
        <f>IF(P29&lt;&gt;"",VLOOKUP(P29,LISTAS!$F$6:$G$1106,2,0),"")</f>
        <v/>
      </c>
      <c r="R29" s="72" t="str">
        <f t="shared" si="8"/>
        <v/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2"/>
      <c r="C30" s="20" t="str">
        <f>IF(B30="","",VLOOKUP(B30,LISTAS!$F$6:$G$1106,2,0))</f>
        <v/>
      </c>
      <c r="D30" s="58"/>
      <c r="F30" s="11" t="str">
        <f t="shared" si="2"/>
        <v/>
      </c>
      <c r="G30" s="61" t="str">
        <f>IF(F30=LISTAS!$D$15,"",F30)</f>
        <v/>
      </c>
      <c r="H30" s="49" t="str">
        <f t="shared" si="11"/>
        <v/>
      </c>
      <c r="I30" s="49" t="str">
        <f t="shared" si="11"/>
        <v/>
      </c>
      <c r="J30" s="11" t="str">
        <f t="shared" si="1"/>
        <v/>
      </c>
      <c r="K30" s="11" t="str">
        <f t="shared" si="3"/>
        <v/>
      </c>
      <c r="L30" s="66" t="str">
        <f t="shared" si="4"/>
        <v/>
      </c>
      <c r="M30" s="50">
        <f t="shared" si="5"/>
        <v>22</v>
      </c>
      <c r="N30" s="50"/>
      <c r="O30" s="17" t="str">
        <f t="shared" si="6"/>
        <v/>
      </c>
      <c r="P30" s="18" t="str">
        <f t="shared" si="7"/>
        <v/>
      </c>
      <c r="Q30" s="17" t="str">
        <f>IF(P30&lt;&gt;"",VLOOKUP(P30,LISTAS!$F$6:$G$1106,2,0),"")</f>
        <v/>
      </c>
      <c r="R30" s="72" t="str">
        <f t="shared" si="8"/>
        <v/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2"/>
      <c r="C31" s="20" t="str">
        <f>IF(B31="","",VLOOKUP(B31,LISTAS!$F$6:$G$1106,2,0))</f>
        <v/>
      </c>
      <c r="D31" s="58"/>
      <c r="F31" s="11" t="str">
        <f t="shared" si="2"/>
        <v/>
      </c>
      <c r="G31" s="61" t="str">
        <f>IF(F31=LISTAS!$D$15,"",F31)</f>
        <v/>
      </c>
      <c r="H31" s="49" t="str">
        <f t="shared" si="11"/>
        <v/>
      </c>
      <c r="I31" s="49" t="str">
        <f t="shared" si="11"/>
        <v/>
      </c>
      <c r="J31" s="11" t="str">
        <f t="shared" si="1"/>
        <v/>
      </c>
      <c r="K31" s="11" t="str">
        <f t="shared" si="3"/>
        <v/>
      </c>
      <c r="L31" s="66" t="str">
        <f t="shared" si="4"/>
        <v/>
      </c>
      <c r="M31" s="50">
        <f t="shared" si="5"/>
        <v>23</v>
      </c>
      <c r="N31" s="50"/>
      <c r="O31" s="17" t="str">
        <f t="shared" si="6"/>
        <v/>
      </c>
      <c r="P31" s="18" t="str">
        <f t="shared" si="7"/>
        <v/>
      </c>
      <c r="Q31" s="17" t="str">
        <f>IF(P31&lt;&gt;"",VLOOKUP(P31,LISTAS!$F$6:$G$1106,2,0),"")</f>
        <v/>
      </c>
      <c r="R31" s="72" t="str">
        <f t="shared" si="8"/>
        <v/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2"/>
      <c r="C32" s="20" t="str">
        <f>IF(B32="","",VLOOKUP(B32,LISTAS!$F$6:$G$1106,2,0))</f>
        <v/>
      </c>
      <c r="D32" s="58"/>
      <c r="F32" s="11" t="str">
        <f t="shared" si="2"/>
        <v/>
      </c>
      <c r="G32" s="61" t="str">
        <f>IF(F32=LISTAS!$D$15,"",F32)</f>
        <v/>
      </c>
      <c r="H32" s="49" t="str">
        <f t="shared" si="11"/>
        <v/>
      </c>
      <c r="I32" s="49" t="str">
        <f t="shared" si="11"/>
        <v/>
      </c>
      <c r="J32" s="11" t="str">
        <f t="shared" si="1"/>
        <v/>
      </c>
      <c r="K32" s="11" t="str">
        <f t="shared" si="3"/>
        <v/>
      </c>
      <c r="L32" s="66" t="str">
        <f t="shared" si="4"/>
        <v/>
      </c>
      <c r="M32" s="50">
        <f t="shared" si="5"/>
        <v>24</v>
      </c>
      <c r="N32" s="50"/>
      <c r="O32" s="17" t="str">
        <f t="shared" si="6"/>
        <v/>
      </c>
      <c r="P32" s="18" t="str">
        <f t="shared" si="7"/>
        <v/>
      </c>
      <c r="Q32" s="17" t="str">
        <f>IF(P32&lt;&gt;"",VLOOKUP(P32,LISTAS!$F$6:$G$1106,2,0),"")</f>
        <v/>
      </c>
      <c r="R32" s="72" t="str">
        <f t="shared" si="8"/>
        <v/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2"/>
      <c r="C33" s="20" t="str">
        <f>IF(B33="","",VLOOKUP(B33,LISTAS!$F$6:$G$1106,2,0))</f>
        <v/>
      </c>
      <c r="D33" s="58"/>
      <c r="F33" s="11" t="str">
        <f t="shared" si="2"/>
        <v/>
      </c>
      <c r="G33" s="61" t="str">
        <f>IF(F33=LISTAS!$D$15,"",F33)</f>
        <v/>
      </c>
      <c r="H33" s="49" t="str">
        <f t="shared" si="11"/>
        <v/>
      </c>
      <c r="I33" s="49" t="str">
        <f t="shared" si="11"/>
        <v/>
      </c>
      <c r="J33" s="11" t="str">
        <f t="shared" si="1"/>
        <v/>
      </c>
      <c r="K33" s="11" t="str">
        <f t="shared" si="3"/>
        <v/>
      </c>
      <c r="L33" s="66" t="str">
        <f t="shared" si="4"/>
        <v/>
      </c>
      <c r="M33" s="50">
        <f t="shared" si="5"/>
        <v>25</v>
      </c>
      <c r="N33" s="50"/>
      <c r="O33" s="17" t="str">
        <f t="shared" si="6"/>
        <v/>
      </c>
      <c r="P33" s="18" t="str">
        <f t="shared" si="7"/>
        <v/>
      </c>
      <c r="Q33" s="17" t="str">
        <f>IF(P33&lt;&gt;"",VLOOKUP(P33,LISTAS!$F$6:$G$1106,2,0),"")</f>
        <v/>
      </c>
      <c r="R33" s="72" t="str">
        <f t="shared" si="8"/>
        <v/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2"/>
      <c r="C34" s="20" t="str">
        <f>IF(B34="","",VLOOKUP(B34,LISTAS!$F$6:$G$1106,2,0))</f>
        <v/>
      </c>
      <c r="D34" s="58"/>
      <c r="F34" s="11" t="str">
        <f t="shared" si="2"/>
        <v/>
      </c>
      <c r="G34" s="61" t="str">
        <f>IF(F34=LISTAS!$D$15,"",F34)</f>
        <v/>
      </c>
      <c r="H34" s="49" t="str">
        <f t="shared" si="11"/>
        <v/>
      </c>
      <c r="I34" s="49" t="str">
        <f t="shared" si="11"/>
        <v/>
      </c>
      <c r="J34" s="11" t="str">
        <f t="shared" si="1"/>
        <v/>
      </c>
      <c r="K34" s="11" t="str">
        <f t="shared" si="3"/>
        <v/>
      </c>
      <c r="L34" s="66" t="str">
        <f t="shared" si="4"/>
        <v/>
      </c>
      <c r="M34" s="50">
        <f t="shared" si="5"/>
        <v>26</v>
      </c>
      <c r="N34" s="50"/>
      <c r="O34" s="17" t="str">
        <f t="shared" si="6"/>
        <v/>
      </c>
      <c r="P34" s="18" t="str">
        <f t="shared" si="7"/>
        <v/>
      </c>
      <c r="Q34" s="17" t="str">
        <f>IF(P34&lt;&gt;"",VLOOKUP(P34,LISTAS!$F$6:$G$1106,2,0),"")</f>
        <v/>
      </c>
      <c r="R34" s="72" t="str">
        <f t="shared" si="8"/>
        <v/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2"/>
      <c r="C35" s="20" t="str">
        <f>IF(B35="","",VLOOKUP(B35,LISTAS!$F$6:$G$1106,2,0))</f>
        <v/>
      </c>
      <c r="D35" s="58"/>
      <c r="F35" s="11" t="str">
        <f t="shared" si="2"/>
        <v/>
      </c>
      <c r="G35" s="61" t="str">
        <f>IF(F35=LISTAS!$D$15,"",F35)</f>
        <v/>
      </c>
      <c r="H35" s="49" t="str">
        <f t="shared" si="11"/>
        <v/>
      </c>
      <c r="I35" s="49" t="str">
        <f t="shared" si="11"/>
        <v/>
      </c>
      <c r="J35" s="11" t="str">
        <f t="shared" si="1"/>
        <v/>
      </c>
      <c r="K35" s="11" t="str">
        <f t="shared" si="3"/>
        <v/>
      </c>
      <c r="L35" s="66" t="str">
        <f t="shared" si="4"/>
        <v/>
      </c>
      <c r="M35" s="50">
        <f t="shared" si="5"/>
        <v>27</v>
      </c>
      <c r="N35" s="50"/>
      <c r="O35" s="17" t="str">
        <f t="shared" si="6"/>
        <v/>
      </c>
      <c r="P35" s="18" t="str">
        <f t="shared" si="7"/>
        <v/>
      </c>
      <c r="Q35" s="17" t="str">
        <f>IF(P35&lt;&gt;"",VLOOKUP(P35,LISTAS!$F$6:$G$1106,2,0),"")</f>
        <v/>
      </c>
      <c r="R35" s="72" t="str">
        <f t="shared" si="8"/>
        <v/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2"/>
      <c r="C36" s="20" t="str">
        <f>IF(B36="","",VLOOKUP(B36,LISTAS!$F$6:$G$1106,2,0))</f>
        <v/>
      </c>
      <c r="D36" s="58"/>
      <c r="F36" s="11" t="str">
        <f t="shared" si="2"/>
        <v/>
      </c>
      <c r="G36" s="61" t="str">
        <f>IF(F36=LISTAS!$D$15,"",F36)</f>
        <v/>
      </c>
      <c r="H36" s="49" t="str">
        <f t="shared" si="11"/>
        <v/>
      </c>
      <c r="I36" s="49" t="str">
        <f t="shared" si="11"/>
        <v/>
      </c>
      <c r="J36" s="11" t="str">
        <f t="shared" si="1"/>
        <v/>
      </c>
      <c r="K36" s="11" t="str">
        <f t="shared" si="3"/>
        <v/>
      </c>
      <c r="L36" s="66" t="str">
        <f t="shared" si="4"/>
        <v/>
      </c>
      <c r="M36" s="50">
        <f t="shared" si="5"/>
        <v>28</v>
      </c>
      <c r="N36" s="50"/>
      <c r="O36" s="17" t="str">
        <f t="shared" si="6"/>
        <v/>
      </c>
      <c r="P36" s="18" t="str">
        <f t="shared" si="7"/>
        <v/>
      </c>
      <c r="Q36" s="17" t="str">
        <f>IF(P36&lt;&gt;"",VLOOKUP(P36,LISTAS!$F$6:$G$1106,2,0),"")</f>
        <v/>
      </c>
      <c r="R36" s="72" t="str">
        <f t="shared" si="8"/>
        <v/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2"/>
      <c r="C37" s="20" t="str">
        <f>IF(B37="","",VLOOKUP(B37,LISTAS!$F$6:$G$1106,2,0))</f>
        <v/>
      </c>
      <c r="D37" s="58"/>
      <c r="E37" s="4"/>
      <c r="F37" s="11" t="str">
        <f t="shared" si="2"/>
        <v/>
      </c>
      <c r="G37" s="61" t="str">
        <f>IF(F37=LISTAS!$D$15,"",F37)</f>
        <v/>
      </c>
      <c r="H37" s="49" t="str">
        <f t="shared" si="11"/>
        <v/>
      </c>
      <c r="I37" s="49" t="str">
        <f t="shared" si="11"/>
        <v/>
      </c>
      <c r="J37" s="11" t="str">
        <f t="shared" si="1"/>
        <v/>
      </c>
      <c r="K37" s="11" t="str">
        <f t="shared" si="3"/>
        <v/>
      </c>
      <c r="L37" s="66" t="str">
        <f t="shared" si="4"/>
        <v/>
      </c>
      <c r="M37" s="50">
        <f t="shared" si="5"/>
        <v>29</v>
      </c>
      <c r="N37" s="50"/>
      <c r="O37" s="17" t="str">
        <f t="shared" si="6"/>
        <v/>
      </c>
      <c r="P37" s="18" t="str">
        <f t="shared" si="7"/>
        <v/>
      </c>
      <c r="Q37" s="17" t="str">
        <f>IF(P37&lt;&gt;"",VLOOKUP(P37,LISTAS!$F$6:$G$1106,2,0),"")</f>
        <v/>
      </c>
      <c r="R37" s="72" t="str">
        <f t="shared" si="8"/>
        <v/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2"/>
      <c r="C38" s="20" t="str">
        <f>IF(B38="","",VLOOKUP(B38,LISTAS!$F$6:$G$1106,2,0))</f>
        <v/>
      </c>
      <c r="D38" s="58"/>
      <c r="E38" s="4"/>
      <c r="F38" s="11" t="str">
        <f t="shared" si="2"/>
        <v/>
      </c>
      <c r="G38" s="61" t="str">
        <f>IF(F38=LISTAS!$D$15,"",F38)</f>
        <v/>
      </c>
      <c r="H38" s="49" t="str">
        <f t="shared" si="11"/>
        <v/>
      </c>
      <c r="I38" s="49" t="str">
        <f t="shared" si="11"/>
        <v/>
      </c>
      <c r="J38" s="11" t="str">
        <f t="shared" si="1"/>
        <v/>
      </c>
      <c r="K38" s="11" t="str">
        <f t="shared" si="3"/>
        <v/>
      </c>
      <c r="L38" s="66" t="str">
        <f t="shared" si="4"/>
        <v/>
      </c>
      <c r="M38" s="50">
        <f t="shared" si="5"/>
        <v>30</v>
      </c>
      <c r="N38" s="50"/>
      <c r="O38" s="17" t="str">
        <f t="shared" si="6"/>
        <v/>
      </c>
      <c r="P38" s="18" t="str">
        <f t="shared" si="7"/>
        <v/>
      </c>
      <c r="Q38" s="17" t="str">
        <f>IF(P38&lt;&gt;"",VLOOKUP(P38,LISTAS!$F$6:$G$1106,2,0),"")</f>
        <v/>
      </c>
      <c r="R38" s="72" t="str">
        <f t="shared" si="8"/>
        <v/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2"/>
      <c r="C39" s="20" t="str">
        <f>IF(B39="","",VLOOKUP(B39,LISTAS!$F$6:$G$1106,2,0))</f>
        <v/>
      </c>
      <c r="D39" s="58"/>
      <c r="E39" s="4"/>
      <c r="F39" s="11" t="str">
        <f t="shared" si="2"/>
        <v/>
      </c>
      <c r="G39" s="61" t="str">
        <f>IF(F39=LISTAS!$D$15,"",F39)</f>
        <v/>
      </c>
      <c r="H39" s="49" t="str">
        <f t="shared" si="11"/>
        <v/>
      </c>
      <c r="I39" s="49" t="str">
        <f t="shared" si="11"/>
        <v/>
      </c>
      <c r="J39" s="11" t="str">
        <f t="shared" si="1"/>
        <v/>
      </c>
      <c r="K39" s="11" t="str">
        <f t="shared" si="3"/>
        <v/>
      </c>
      <c r="L39" s="66" t="str">
        <f t="shared" si="4"/>
        <v/>
      </c>
      <c r="M39" s="50">
        <f t="shared" si="5"/>
        <v>31</v>
      </c>
      <c r="N39" s="50"/>
      <c r="O39" s="17" t="str">
        <f t="shared" si="6"/>
        <v/>
      </c>
      <c r="P39" s="18" t="str">
        <f t="shared" si="7"/>
        <v/>
      </c>
      <c r="Q39" s="17" t="str">
        <f>IF(P39&lt;&gt;"",VLOOKUP(P39,LISTAS!$F$6:$G$1106,2,0),"")</f>
        <v/>
      </c>
      <c r="R39" s="72" t="str">
        <f t="shared" si="8"/>
        <v/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2"/>
      <c r="C40" s="20" t="str">
        <f>IF(B40="","",VLOOKUP(B40,LISTAS!$F$6:$G$1106,2,0))</f>
        <v/>
      </c>
      <c r="D40" s="58"/>
      <c r="E40" s="4"/>
      <c r="F40" s="11" t="str">
        <f t="shared" si="2"/>
        <v/>
      </c>
      <c r="G40" s="61" t="str">
        <f>IF(F40=LISTAS!$D$15,"",F40)</f>
        <v/>
      </c>
      <c r="H40" s="49" t="str">
        <f t="shared" si="11"/>
        <v/>
      </c>
      <c r="I40" s="49" t="str">
        <f t="shared" si="11"/>
        <v/>
      </c>
      <c r="J40" s="11" t="str">
        <f t="shared" si="1"/>
        <v/>
      </c>
      <c r="K40" s="11" t="str">
        <f t="shared" si="3"/>
        <v/>
      </c>
      <c r="L40" s="66" t="str">
        <f t="shared" si="4"/>
        <v/>
      </c>
      <c r="M40" s="50">
        <f t="shared" si="5"/>
        <v>32</v>
      </c>
      <c r="N40" s="50"/>
      <c r="O40" s="17" t="str">
        <f t="shared" si="6"/>
        <v/>
      </c>
      <c r="P40" s="18" t="str">
        <f t="shared" si="7"/>
        <v/>
      </c>
      <c r="Q40" s="17" t="str">
        <f>IF(P40&lt;&gt;"",VLOOKUP(P40,LISTAS!$F$6:$G$1106,2,0),"")</f>
        <v/>
      </c>
      <c r="R40" s="72" t="str">
        <f t="shared" si="8"/>
        <v/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2"/>
      <c r="C41" s="20" t="str">
        <f>IF(B41="","",VLOOKUP(B41,LISTAS!$F$6:$G$1106,2,0))</f>
        <v/>
      </c>
      <c r="D41" s="58"/>
      <c r="E41" s="4"/>
      <c r="F41" s="11" t="str">
        <f t="shared" si="2"/>
        <v/>
      </c>
      <c r="G41" s="61" t="str">
        <f>IF(F41=LISTAS!$D$15,"",F41)</f>
        <v/>
      </c>
      <c r="H41" s="49" t="str">
        <f t="shared" si="11"/>
        <v/>
      </c>
      <c r="I41" s="49" t="str">
        <f t="shared" si="11"/>
        <v/>
      </c>
      <c r="J41" s="11" t="str">
        <f t="shared" si="1"/>
        <v/>
      </c>
      <c r="K41" s="11" t="str">
        <f t="shared" si="3"/>
        <v/>
      </c>
      <c r="L41" s="66" t="str">
        <f t="shared" si="4"/>
        <v/>
      </c>
      <c r="M41" s="50">
        <f t="shared" si="5"/>
        <v>33</v>
      </c>
      <c r="N41" s="50"/>
      <c r="O41" s="17" t="str">
        <f t="shared" si="6"/>
        <v/>
      </c>
      <c r="P41" s="18" t="str">
        <f t="shared" si="7"/>
        <v/>
      </c>
      <c r="Q41" s="17" t="str">
        <f>IF(P41&lt;&gt;"",VLOOKUP(P41,LISTAS!$F$6:$G$1106,2,0),"")</f>
        <v/>
      </c>
      <c r="R41" s="72" t="str">
        <f t="shared" si="8"/>
        <v/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2"/>
      <c r="C42" s="20" t="str">
        <f>IF(B42="","",VLOOKUP(B42,LISTAS!$F$6:$G$1106,2,0))</f>
        <v/>
      </c>
      <c r="D42" s="58"/>
      <c r="E42" s="4"/>
      <c r="F42" s="11" t="str">
        <f t="shared" si="2"/>
        <v/>
      </c>
      <c r="G42" s="61" t="str">
        <f>IF(F42=LISTAS!$D$15,"",F42)</f>
        <v/>
      </c>
      <c r="H42" s="49" t="str">
        <f t="shared" si="11"/>
        <v/>
      </c>
      <c r="I42" s="49" t="str">
        <f t="shared" si="11"/>
        <v/>
      </c>
      <c r="J42" s="11" t="str">
        <f t="shared" si="1"/>
        <v/>
      </c>
      <c r="K42" s="11" t="str">
        <f t="shared" si="3"/>
        <v/>
      </c>
      <c r="L42" s="66" t="str">
        <f t="shared" si="4"/>
        <v/>
      </c>
      <c r="M42" s="50">
        <f t="shared" si="5"/>
        <v>34</v>
      </c>
      <c r="N42" s="50"/>
      <c r="O42" s="17" t="str">
        <f t="shared" si="6"/>
        <v/>
      </c>
      <c r="P42" s="18" t="str">
        <f t="shared" si="7"/>
        <v/>
      </c>
      <c r="Q42" s="17" t="str">
        <f>IF(P42&lt;&gt;"",VLOOKUP(P42,LISTAS!$F$6:$G$1106,2,0),"")</f>
        <v/>
      </c>
      <c r="R42" s="72" t="str">
        <f t="shared" si="8"/>
        <v/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2"/>
      <c r="C43" s="20" t="str">
        <f>IF(B43="","",VLOOKUP(B43,LISTAS!$F$6:$G$1106,2,0))</f>
        <v/>
      </c>
      <c r="D43" s="58"/>
      <c r="E43" s="4"/>
      <c r="F43" s="11" t="str">
        <f t="shared" si="2"/>
        <v/>
      </c>
      <c r="G43" s="61" t="str">
        <f>IF(F43=LISTAS!$D$15,"",F43)</f>
        <v/>
      </c>
      <c r="H43" s="49" t="str">
        <f t="shared" si="11"/>
        <v/>
      </c>
      <c r="I43" s="49" t="str">
        <f t="shared" si="11"/>
        <v/>
      </c>
      <c r="J43" s="11" t="str">
        <f t="shared" si="1"/>
        <v/>
      </c>
      <c r="K43" s="11" t="str">
        <f t="shared" si="3"/>
        <v/>
      </c>
      <c r="L43" s="66" t="str">
        <f t="shared" si="4"/>
        <v/>
      </c>
      <c r="M43" s="50">
        <f t="shared" si="5"/>
        <v>35</v>
      </c>
      <c r="N43" s="50"/>
      <c r="O43" s="17" t="str">
        <f t="shared" si="6"/>
        <v/>
      </c>
      <c r="P43" s="18" t="str">
        <f t="shared" si="7"/>
        <v/>
      </c>
      <c r="Q43" s="17" t="str">
        <f>IF(P43&lt;&gt;"",VLOOKUP(P43,LISTAS!$F$6:$G$1106,2,0),"")</f>
        <v/>
      </c>
      <c r="R43" s="72" t="str">
        <f t="shared" si="8"/>
        <v/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2"/>
      <c r="C44" s="20" t="str">
        <f>IF(B44="","",VLOOKUP(B44,LISTAS!$F$6:$G$1106,2,0))</f>
        <v/>
      </c>
      <c r="D44" s="58"/>
      <c r="E44" s="4"/>
      <c r="F44" s="11" t="str">
        <f t="shared" si="2"/>
        <v/>
      </c>
      <c r="G44" s="61" t="str">
        <f>IF(F44=LISTAS!$D$15,"",F44)</f>
        <v/>
      </c>
      <c r="H44" s="49" t="str">
        <f t="shared" si="11"/>
        <v/>
      </c>
      <c r="I44" s="49" t="str">
        <f t="shared" si="11"/>
        <v/>
      </c>
      <c r="J44" s="11" t="str">
        <f t="shared" si="1"/>
        <v/>
      </c>
      <c r="K44" s="11" t="str">
        <f t="shared" si="3"/>
        <v/>
      </c>
      <c r="L44" s="66" t="str">
        <f t="shared" si="4"/>
        <v/>
      </c>
      <c r="M44" s="50">
        <f t="shared" si="5"/>
        <v>36</v>
      </c>
      <c r="N44" s="50"/>
      <c r="O44" s="17" t="str">
        <f t="shared" si="6"/>
        <v/>
      </c>
      <c r="P44" s="18" t="str">
        <f t="shared" si="7"/>
        <v/>
      </c>
      <c r="Q44" s="17" t="str">
        <f>IF(P44&lt;&gt;"",VLOOKUP(P44,LISTAS!$F$6:$G$1106,2,0),"")</f>
        <v/>
      </c>
      <c r="R44" s="72" t="str">
        <f t="shared" si="8"/>
        <v/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2"/>
      <c r="C45" s="20" t="str">
        <f>IF(B45="","",VLOOKUP(B45,LISTAS!$F$6:$G$1106,2,0))</f>
        <v/>
      </c>
      <c r="D45" s="58"/>
      <c r="E45" s="4"/>
      <c r="F45" s="11" t="str">
        <f t="shared" si="2"/>
        <v/>
      </c>
      <c r="G45" s="61" t="str">
        <f>IF(F45=LISTAS!$D$15,"",F45)</f>
        <v/>
      </c>
      <c r="H45" s="49" t="str">
        <f t="shared" si="11"/>
        <v/>
      </c>
      <c r="I45" s="49" t="str">
        <f t="shared" si="11"/>
        <v/>
      </c>
      <c r="J45" s="11" t="str">
        <f t="shared" si="1"/>
        <v/>
      </c>
      <c r="K45" s="11" t="str">
        <f t="shared" si="3"/>
        <v/>
      </c>
      <c r="L45" s="66" t="str">
        <f t="shared" si="4"/>
        <v/>
      </c>
      <c r="M45" s="50">
        <f t="shared" si="5"/>
        <v>37</v>
      </c>
      <c r="N45" s="50"/>
      <c r="O45" s="17" t="str">
        <f t="shared" si="6"/>
        <v/>
      </c>
      <c r="P45" s="18" t="str">
        <f t="shared" si="7"/>
        <v/>
      </c>
      <c r="Q45" s="17" t="str">
        <f>IF(P45&lt;&gt;"",VLOOKUP(P45,LISTAS!$F$6:$G$1106,2,0),"")</f>
        <v/>
      </c>
      <c r="R45" s="72" t="str">
        <f t="shared" si="8"/>
        <v/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2"/>
      <c r="C46" s="20" t="str">
        <f>IF(B46="","",VLOOKUP(B46,LISTAS!$F$6:$G$1106,2,0))</f>
        <v/>
      </c>
      <c r="D46" s="58"/>
      <c r="E46" s="4"/>
      <c r="F46" s="11" t="str">
        <f t="shared" si="2"/>
        <v/>
      </c>
      <c r="G46" s="61" t="str">
        <f>IF(F46=LISTAS!$D$15,"",F46)</f>
        <v/>
      </c>
      <c r="H46" s="49" t="str">
        <f t="shared" si="11"/>
        <v/>
      </c>
      <c r="I46" s="49" t="str">
        <f t="shared" si="11"/>
        <v/>
      </c>
      <c r="J46" s="11" t="str">
        <f t="shared" si="1"/>
        <v/>
      </c>
      <c r="K46" s="11" t="str">
        <f t="shared" si="3"/>
        <v/>
      </c>
      <c r="L46" s="66" t="str">
        <f t="shared" si="4"/>
        <v/>
      </c>
      <c r="M46" s="50">
        <f t="shared" si="5"/>
        <v>38</v>
      </c>
      <c r="N46" s="50"/>
      <c r="O46" s="17" t="str">
        <f t="shared" si="6"/>
        <v/>
      </c>
      <c r="P46" s="18" t="str">
        <f t="shared" si="7"/>
        <v/>
      </c>
      <c r="Q46" s="17" t="str">
        <f>IF(P46&lt;&gt;"",VLOOKUP(P46,LISTAS!$F$6:$G$1106,2,0),"")</f>
        <v/>
      </c>
      <c r="R46" s="72" t="str">
        <f t="shared" si="8"/>
        <v/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2"/>
      <c r="C47" s="20" t="str">
        <f>IF(B47="","",VLOOKUP(B47,LISTAS!$F$6:$G$1106,2,0))</f>
        <v/>
      </c>
      <c r="D47" s="58"/>
      <c r="E47" s="4"/>
      <c r="F47" s="11" t="str">
        <f t="shared" si="2"/>
        <v/>
      </c>
      <c r="G47" s="61" t="str">
        <f>IF(F47=LISTAS!$D$15,"",F47)</f>
        <v/>
      </c>
      <c r="H47" s="49" t="str">
        <f t="shared" si="11"/>
        <v/>
      </c>
      <c r="I47" s="49" t="str">
        <f t="shared" si="11"/>
        <v/>
      </c>
      <c r="J47" s="11" t="str">
        <f t="shared" si="1"/>
        <v/>
      </c>
      <c r="K47" s="11" t="str">
        <f t="shared" si="3"/>
        <v/>
      </c>
      <c r="L47" s="66" t="str">
        <f t="shared" si="4"/>
        <v/>
      </c>
      <c r="M47" s="50">
        <f t="shared" si="5"/>
        <v>39</v>
      </c>
      <c r="N47" s="50"/>
      <c r="O47" s="17" t="str">
        <f t="shared" si="6"/>
        <v/>
      </c>
      <c r="P47" s="18" t="str">
        <f t="shared" si="7"/>
        <v/>
      </c>
      <c r="Q47" s="17" t="str">
        <f>IF(P47&lt;&gt;"",VLOOKUP(P47,LISTAS!$F$6:$G$1106,2,0),"")</f>
        <v/>
      </c>
      <c r="R47" s="72" t="str">
        <f t="shared" si="8"/>
        <v/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2"/>
      <c r="C48" s="20" t="str">
        <f>IF(B48="","",VLOOKUP(B48,LISTAS!$F$6:$G$1106,2,0))</f>
        <v/>
      </c>
      <c r="D48" s="58"/>
      <c r="E48" s="4"/>
      <c r="F48" s="11" t="str">
        <f t="shared" si="2"/>
        <v/>
      </c>
      <c r="G48" s="61" t="str">
        <f>IF(F48=LISTAS!$D$15,"",F48)</f>
        <v/>
      </c>
      <c r="H48" s="49" t="str">
        <f t="shared" si="11"/>
        <v/>
      </c>
      <c r="I48" s="49" t="str">
        <f t="shared" si="11"/>
        <v/>
      </c>
      <c r="J48" s="11" t="str">
        <f t="shared" si="1"/>
        <v/>
      </c>
      <c r="K48" s="11" t="str">
        <f t="shared" si="3"/>
        <v/>
      </c>
      <c r="L48" s="66" t="str">
        <f t="shared" si="4"/>
        <v/>
      </c>
      <c r="M48" s="50">
        <f t="shared" si="5"/>
        <v>40</v>
      </c>
      <c r="N48" s="50"/>
      <c r="O48" s="17" t="str">
        <f t="shared" si="6"/>
        <v/>
      </c>
      <c r="P48" s="18" t="str">
        <f t="shared" si="7"/>
        <v/>
      </c>
      <c r="Q48" s="17" t="str">
        <f>IF(P48&lt;&gt;"",VLOOKUP(P48,LISTAS!$F$6:$G$1106,2,0),"")</f>
        <v/>
      </c>
      <c r="R48" s="72" t="str">
        <f t="shared" si="8"/>
        <v/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2"/>
      <c r="C49" s="20" t="str">
        <f>IF(B49="","",VLOOKUP(B49,LISTAS!$F$6:$G$1106,2,0))</f>
        <v/>
      </c>
      <c r="D49" s="58"/>
      <c r="E49" s="4"/>
      <c r="F49" s="11" t="str">
        <f t="shared" si="2"/>
        <v/>
      </c>
      <c r="G49" s="61" t="str">
        <f>IF(F49=LISTAS!$D$15,"",F49)</f>
        <v/>
      </c>
      <c r="H49" s="49" t="str">
        <f t="shared" si="11"/>
        <v/>
      </c>
      <c r="I49" s="49" t="str">
        <f t="shared" si="11"/>
        <v/>
      </c>
      <c r="J49" s="11" t="str">
        <f t="shared" si="1"/>
        <v/>
      </c>
      <c r="K49" s="11" t="str">
        <f t="shared" si="3"/>
        <v/>
      </c>
      <c r="L49" s="66" t="str">
        <f t="shared" si="4"/>
        <v/>
      </c>
      <c r="M49" s="50">
        <f t="shared" si="5"/>
        <v>41</v>
      </c>
      <c r="O49" s="17" t="str">
        <f t="shared" si="6"/>
        <v/>
      </c>
      <c r="P49" s="18" t="str">
        <f t="shared" si="7"/>
        <v/>
      </c>
      <c r="Q49" s="17" t="str">
        <f>IF(P49&lt;&gt;"",VLOOKUP(P49,LISTAS!$F$6:$G$1106,2,0),"")</f>
        <v/>
      </c>
      <c r="R49" s="72" t="str">
        <f t="shared" si="8"/>
        <v/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2"/>
      <c r="C50" s="20" t="str">
        <f>IF(B50="","",VLOOKUP(B50,LISTAS!$F$6:$G$1106,2,0))</f>
        <v/>
      </c>
      <c r="D50" s="58"/>
      <c r="E50" s="4"/>
      <c r="F50" s="11" t="str">
        <f t="shared" si="2"/>
        <v/>
      </c>
      <c r="G50" s="61" t="str">
        <f>IF(F50=LISTAS!$D$15,"",F50)</f>
        <v/>
      </c>
      <c r="H50" s="49" t="str">
        <f t="shared" si="11"/>
        <v/>
      </c>
      <c r="I50" s="49" t="str">
        <f t="shared" si="11"/>
        <v/>
      </c>
      <c r="J50" s="11" t="str">
        <f t="shared" si="1"/>
        <v/>
      </c>
      <c r="K50" s="11" t="str">
        <f t="shared" si="3"/>
        <v/>
      </c>
      <c r="L50" s="66" t="str">
        <f t="shared" si="4"/>
        <v/>
      </c>
      <c r="M50" s="50">
        <f t="shared" si="5"/>
        <v>42</v>
      </c>
      <c r="O50" s="17" t="str">
        <f t="shared" si="6"/>
        <v/>
      </c>
      <c r="P50" s="18" t="str">
        <f t="shared" si="7"/>
        <v/>
      </c>
      <c r="Q50" s="17" t="str">
        <f>IF(P50&lt;&gt;"",VLOOKUP(P50,LISTAS!$F$6:$G$1106,2,0),"")</f>
        <v/>
      </c>
      <c r="R50" s="72" t="str">
        <f t="shared" si="8"/>
        <v/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2"/>
      <c r="C51" s="20" t="str">
        <f>IF(B51="","",VLOOKUP(B51,LISTAS!$F$6:$G$1106,2,0))</f>
        <v/>
      </c>
      <c r="D51" s="58"/>
      <c r="E51" s="4"/>
      <c r="F51" s="11" t="str">
        <f t="shared" si="2"/>
        <v/>
      </c>
      <c r="G51" s="61" t="str">
        <f>IF(F51=LISTAS!$D$15,"",F51)</f>
        <v/>
      </c>
      <c r="H51" s="49" t="str">
        <f t="shared" si="11"/>
        <v/>
      </c>
      <c r="I51" s="49" t="str">
        <f t="shared" si="11"/>
        <v/>
      </c>
      <c r="J51" s="11" t="str">
        <f t="shared" si="1"/>
        <v/>
      </c>
      <c r="K51" s="11" t="str">
        <f t="shared" si="3"/>
        <v/>
      </c>
      <c r="L51" s="66" t="str">
        <f t="shared" si="4"/>
        <v/>
      </c>
      <c r="M51" s="50">
        <f t="shared" si="5"/>
        <v>43</v>
      </c>
      <c r="O51" s="17" t="str">
        <f t="shared" si="6"/>
        <v/>
      </c>
      <c r="P51" s="18" t="str">
        <f t="shared" si="7"/>
        <v/>
      </c>
      <c r="Q51" s="17" t="str">
        <f>IF(P51&lt;&gt;"",VLOOKUP(P51,LISTAS!$F$6:$G$1106,2,0),"")</f>
        <v/>
      </c>
      <c r="R51" s="72" t="str">
        <f t="shared" si="8"/>
        <v/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2"/>
      <c r="C52" s="20" t="str">
        <f>IF(B52="","",VLOOKUP(B52,LISTAS!$F$6:$G$1106,2,0))</f>
        <v/>
      </c>
      <c r="D52" s="58"/>
      <c r="E52" s="4"/>
      <c r="F52" s="11" t="str">
        <f t="shared" si="2"/>
        <v/>
      </c>
      <c r="G52" s="61" t="str">
        <f>IF(F52=LISTAS!$D$15,"",F52)</f>
        <v/>
      </c>
      <c r="H52" s="49" t="str">
        <f t="shared" si="11"/>
        <v/>
      </c>
      <c r="I52" s="49" t="str">
        <f t="shared" si="11"/>
        <v/>
      </c>
      <c r="J52" s="11" t="str">
        <f t="shared" si="1"/>
        <v/>
      </c>
      <c r="K52" s="11" t="str">
        <f t="shared" si="3"/>
        <v/>
      </c>
      <c r="L52" s="66" t="str">
        <f t="shared" si="4"/>
        <v/>
      </c>
      <c r="M52" s="50">
        <f t="shared" si="5"/>
        <v>44</v>
      </c>
      <c r="O52" s="17" t="str">
        <f t="shared" si="6"/>
        <v/>
      </c>
      <c r="P52" s="18" t="str">
        <f t="shared" si="7"/>
        <v/>
      </c>
      <c r="Q52" s="17" t="str">
        <f>IF(P52&lt;&gt;"",VLOOKUP(P52,LISTAS!$F$6:$G$1106,2,0),"")</f>
        <v/>
      </c>
      <c r="R52" s="72" t="str">
        <f t="shared" si="8"/>
        <v/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2"/>
      <c r="C53" s="20" t="str">
        <f>IF(B53="","",VLOOKUP(B53,LISTAS!$F$6:$G$1106,2,0))</f>
        <v/>
      </c>
      <c r="D53" s="58"/>
      <c r="E53" s="4"/>
      <c r="F53" s="11" t="str">
        <f t="shared" si="2"/>
        <v/>
      </c>
      <c r="G53" s="61" t="str">
        <f>IF(F53=LISTAS!$D$15,"",F53)</f>
        <v/>
      </c>
      <c r="H53" s="49" t="str">
        <f t="shared" si="11"/>
        <v/>
      </c>
      <c r="I53" s="49" t="str">
        <f t="shared" si="11"/>
        <v/>
      </c>
      <c r="J53" s="11" t="str">
        <f t="shared" si="1"/>
        <v/>
      </c>
      <c r="K53" s="11" t="str">
        <f t="shared" si="3"/>
        <v/>
      </c>
      <c r="L53" s="66" t="str">
        <f t="shared" si="4"/>
        <v/>
      </c>
      <c r="M53" s="50">
        <f t="shared" si="5"/>
        <v>45</v>
      </c>
      <c r="O53" s="17" t="str">
        <f t="shared" si="6"/>
        <v/>
      </c>
      <c r="P53" s="18" t="str">
        <f t="shared" si="7"/>
        <v/>
      </c>
      <c r="Q53" s="17" t="str">
        <f>IF(P53&lt;&gt;"",VLOOKUP(P53,LISTAS!$F$6:$G$1106,2,0),"")</f>
        <v/>
      </c>
      <c r="R53" s="72" t="str">
        <f t="shared" si="8"/>
        <v/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2"/>
      <c r="C54" s="20" t="str">
        <f>IF(B54="","",VLOOKUP(B54,LISTAS!$F$6:$G$1106,2,0))</f>
        <v/>
      </c>
      <c r="D54" s="58"/>
      <c r="E54" s="4"/>
      <c r="F54" s="11" t="str">
        <f t="shared" si="2"/>
        <v/>
      </c>
      <c r="G54" s="61" t="str">
        <f>IF(F54=LISTAS!$D$15,"",F54)</f>
        <v/>
      </c>
      <c r="H54" s="49" t="str">
        <f t="shared" si="11"/>
        <v/>
      </c>
      <c r="I54" s="49" t="str">
        <f t="shared" si="11"/>
        <v/>
      </c>
      <c r="J54" s="11" t="str">
        <f t="shared" si="1"/>
        <v/>
      </c>
      <c r="K54" s="11" t="str">
        <f t="shared" si="3"/>
        <v/>
      </c>
      <c r="L54" s="66" t="str">
        <f t="shared" si="4"/>
        <v/>
      </c>
      <c r="M54" s="50">
        <f t="shared" si="5"/>
        <v>46</v>
      </c>
      <c r="O54" s="17" t="str">
        <f t="shared" si="6"/>
        <v/>
      </c>
      <c r="P54" s="18" t="str">
        <f t="shared" si="7"/>
        <v/>
      </c>
      <c r="Q54" s="17" t="str">
        <f>IF(P54&lt;&gt;"",VLOOKUP(P54,LISTAS!$F$6:$G$1106,2,0),"")</f>
        <v/>
      </c>
      <c r="R54" s="72" t="str">
        <f t="shared" si="8"/>
        <v/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2"/>
      <c r="C55" s="20" t="str">
        <f>IF(B55="","",VLOOKUP(B55,LISTAS!$F$6:$G$1106,2,0))</f>
        <v/>
      </c>
      <c r="D55" s="58"/>
      <c r="E55" s="4"/>
      <c r="F55" s="11" t="str">
        <f t="shared" si="2"/>
        <v/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47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2"/>
      <c r="C56" s="20" t="str">
        <f>IF(B56="","",VLOOKUP(B56,LISTAS!$F$6:$G$1106,2,0))</f>
        <v/>
      </c>
      <c r="D56" s="58"/>
      <c r="E56" s="4"/>
      <c r="F56" s="11" t="str">
        <f t="shared" si="2"/>
        <v/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48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2"/>
      <c r="C57" s="20" t="str">
        <f>IF(B57="","",VLOOKUP(B57,LISTAS!$F$6:$G$1106,2,0))</f>
        <v/>
      </c>
      <c r="D57" s="58"/>
      <c r="E57" s="4"/>
      <c r="F57" s="11" t="str">
        <f t="shared" si="2"/>
        <v/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49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2"/>
      <c r="C58" s="20" t="str">
        <f>IF(B58="","",VLOOKUP(B58,LISTAS!$F$6:$G$1106,2,0))</f>
        <v/>
      </c>
      <c r="D58" s="58"/>
      <c r="E58" s="4"/>
      <c r="F58" s="11" t="str">
        <f t="shared" si="2"/>
        <v/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50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2"/>
      <c r="C59" s="20" t="str">
        <f>IF(B59="","",VLOOKUP(B59,LISTAS!$F$6:$G$1106,2,0))</f>
        <v/>
      </c>
      <c r="D59" s="58"/>
      <c r="E59" s="4"/>
      <c r="F59" s="11" t="str">
        <f t="shared" si="2"/>
        <v/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51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2"/>
      <c r="C60" s="20" t="str">
        <f>IF(B60="","",VLOOKUP(B60,LISTAS!$F$6:$G$1106,2,0))</f>
        <v/>
      </c>
      <c r="D60" s="58"/>
      <c r="E60" s="4"/>
      <c r="F60" s="11" t="str">
        <f t="shared" si="2"/>
        <v/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52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2"/>
      <c r="C61" s="20" t="str">
        <f>IF(B61="","",VLOOKUP(B61,LISTAS!$F$6:$G$1106,2,0))</f>
        <v/>
      </c>
      <c r="D61" s="58"/>
      <c r="E61" s="4"/>
      <c r="F61" s="11" t="str">
        <f t="shared" si="2"/>
        <v/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53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2"/>
      <c r="C62" s="20" t="str">
        <f>IF(B62="","",VLOOKUP(B62,LISTAS!$F$6:$G$1106,2,0))</f>
        <v/>
      </c>
      <c r="D62" s="58"/>
      <c r="E62" s="4"/>
      <c r="F62" s="11" t="str">
        <f t="shared" si="2"/>
        <v/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54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2"/>
      <c r="C63" s="20" t="str">
        <f>IF(B63="","",VLOOKUP(B63,LISTAS!$F$6:$G$1106,2,0))</f>
        <v/>
      </c>
      <c r="D63" s="58"/>
      <c r="E63" s="4"/>
      <c r="F63" s="11" t="str">
        <f t="shared" si="2"/>
        <v/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55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2"/>
      <c r="C64" s="20" t="str">
        <f>IF(B64="","",VLOOKUP(B64,LISTAS!$F$6:$G$1106,2,0))</f>
        <v/>
      </c>
      <c r="D64" s="58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56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2"/>
      <c r="C65" s="20" t="str">
        <f>IF(B65="","",VLOOKUP(B65,LISTAS!$F$6:$G$1106,2,0))</f>
        <v/>
      </c>
      <c r="D65" s="58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57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2"/>
      <c r="C66" s="20" t="str">
        <f>IF(B66="","",VLOOKUP(B66,LISTAS!$F$6:$G$1106,2,0))</f>
        <v/>
      </c>
      <c r="D66" s="58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58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2"/>
      <c r="C67" s="20" t="str">
        <f>IF(B67="","",VLOOKUP(B67,LISTAS!$F$6:$G$1106,2,0))</f>
        <v/>
      </c>
      <c r="D67" s="58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59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2"/>
      <c r="C68" s="20" t="str">
        <f>IF(B68="","",VLOOKUP(B68,LISTAS!$F$6:$G$1106,2,0))</f>
        <v/>
      </c>
      <c r="D68" s="58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60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2"/>
      <c r="C69" s="20" t="str">
        <f>IF(B69="","",VLOOKUP(B69,LISTAS!$F$6:$G$1106,2,0))</f>
        <v/>
      </c>
      <c r="D69" s="58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61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2"/>
      <c r="C70" s="20" t="str">
        <f>IF(B70="","",VLOOKUP(B70,LISTAS!$F$6:$G$1106,2,0))</f>
        <v/>
      </c>
      <c r="D70" s="58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62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2"/>
      <c r="C71" s="20" t="str">
        <f>IF(B71="","",VLOOKUP(B71,LISTAS!$F$6:$G$1106,2,0))</f>
        <v/>
      </c>
      <c r="D71" s="58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63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2"/>
      <c r="C72" s="20" t="str">
        <f>IF(B72="","",VLOOKUP(B72,LISTAS!$F$6:$G$1106,2,0))</f>
        <v/>
      </c>
      <c r="D72" s="58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64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2"/>
      <c r="C73" s="20" t="str">
        <f>IF(B73="","",VLOOKUP(B73,LISTAS!$F$6:$G$1106,2,0))</f>
        <v/>
      </c>
      <c r="D73" s="58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65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2"/>
      <c r="C74" s="20" t="str">
        <f>IF(B74="","",VLOOKUP(B74,LISTAS!$F$6:$G$1106,2,0))</f>
        <v/>
      </c>
      <c r="D74" s="58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66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2"/>
      <c r="C75" s="20" t="str">
        <f>IF(B75="","",VLOOKUP(B75,LISTAS!$F$6:$G$1106,2,0))</f>
        <v/>
      </c>
      <c r="D75" s="58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67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2"/>
      <c r="C76" s="20" t="str">
        <f>IF(B76="","",VLOOKUP(B76,LISTAS!$F$6:$G$1106,2,0))</f>
        <v/>
      </c>
      <c r="D76" s="58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68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2"/>
      <c r="C77" s="20" t="str">
        <f>IF(B77="","",VLOOKUP(B77,LISTAS!$F$6:$G$1106,2,0))</f>
        <v/>
      </c>
      <c r="D77" s="58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69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2"/>
      <c r="C78" s="20" t="str">
        <f>IF(B78="","",VLOOKUP(B78,LISTAS!$F$6:$G$1106,2,0))</f>
        <v/>
      </c>
      <c r="D78" s="58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70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2"/>
      <c r="C79" s="20" t="str">
        <f>IF(B79="","",VLOOKUP(B79,LISTAS!$F$6:$G$1106,2,0))</f>
        <v/>
      </c>
      <c r="D79" s="58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71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2"/>
      <c r="C80" s="20" t="str">
        <f>IF(B80="","",VLOOKUP(B80,LISTAS!$F$6:$G$1106,2,0))</f>
        <v/>
      </c>
      <c r="D80" s="58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72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2"/>
      <c r="C81" s="20" t="str">
        <f>IF(B81="","",VLOOKUP(B81,LISTAS!$F$6:$G$1106,2,0))</f>
        <v/>
      </c>
      <c r="D81" s="58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73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2"/>
      <c r="C82" s="20" t="str">
        <f>IF(B82="","",VLOOKUP(B82,LISTAS!$F$6:$G$1106,2,0))</f>
        <v/>
      </c>
      <c r="D82" s="58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74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2"/>
      <c r="C83" s="20" t="str">
        <f>IF(B83="","",VLOOKUP(B83,LISTAS!$F$6:$G$1106,2,0))</f>
        <v/>
      </c>
      <c r="D83" s="58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75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2"/>
      <c r="C84" s="20" t="str">
        <f>IF(B84="","",VLOOKUP(B84,LISTAS!$F$6:$G$1106,2,0))</f>
        <v/>
      </c>
      <c r="D84" s="58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76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2"/>
      <c r="C85" s="20" t="str">
        <f>IF(B85="","",VLOOKUP(B85,LISTAS!$F$6:$G$1106,2,0))</f>
        <v/>
      </c>
      <c r="D85" s="58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77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2"/>
      <c r="C86" s="20" t="str">
        <f>IF(B86="","",VLOOKUP(B86,LISTAS!$F$6:$G$1106,2,0))</f>
        <v/>
      </c>
      <c r="D86" s="58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78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2"/>
      <c r="C87" s="20" t="str">
        <f>IF(B87="","",VLOOKUP(B87,LISTAS!$F$6:$G$1106,2,0))</f>
        <v/>
      </c>
      <c r="D87" s="58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79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2"/>
      <c r="C88" s="20" t="str">
        <f>IF(B88="","",VLOOKUP(B88,LISTAS!$F$6:$G$1106,2,0))</f>
        <v/>
      </c>
      <c r="D88" s="58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80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2"/>
      <c r="C89" s="20" t="str">
        <f>IF(B89="","",VLOOKUP(B89,LISTAS!$F$6:$G$1106,2,0))</f>
        <v/>
      </c>
      <c r="D89" s="58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81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2"/>
      <c r="C90" s="20" t="str">
        <f>IF(B90="","",VLOOKUP(B90,LISTAS!$F$6:$G$1106,2,0))</f>
        <v/>
      </c>
      <c r="D90" s="58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82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2"/>
      <c r="C91" s="20" t="str">
        <f>IF(B91="","",VLOOKUP(B91,LISTAS!$F$6:$G$1106,2,0))</f>
        <v/>
      </c>
      <c r="D91" s="58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83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2"/>
      <c r="C92" s="20" t="str">
        <f>IF(B92="","",VLOOKUP(B92,LISTAS!$F$6:$G$1106,2,0))</f>
        <v/>
      </c>
      <c r="D92" s="58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84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2"/>
      <c r="C93" s="20" t="str">
        <f>IF(B93="","",VLOOKUP(B93,LISTAS!$F$6:$G$1106,2,0))</f>
        <v/>
      </c>
      <c r="D93" s="58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85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2"/>
      <c r="C94" s="20" t="str">
        <f>IF(B94="","",VLOOKUP(B94,LISTAS!$F$6:$G$1106,2,0))</f>
        <v/>
      </c>
      <c r="D94" s="58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86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2"/>
      <c r="C95" s="20" t="str">
        <f>IF(B95="","",VLOOKUP(B95,LISTAS!$F$6:$G$1106,2,0))</f>
        <v/>
      </c>
      <c r="D95" s="58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87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2"/>
      <c r="C96" s="20" t="str">
        <f>IF(B96="","",VLOOKUP(B96,LISTAS!$F$6:$G$1106,2,0))</f>
        <v/>
      </c>
      <c r="D96" s="58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88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2"/>
      <c r="C97" s="20" t="str">
        <f>IF(B97="","",VLOOKUP(B97,LISTAS!$F$6:$G$1106,2,0))</f>
        <v/>
      </c>
      <c r="D97" s="58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89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2"/>
      <c r="C98" s="20" t="str">
        <f>IF(B98="","",VLOOKUP(B98,LISTAS!$F$6:$G$1106,2,0))</f>
        <v/>
      </c>
      <c r="D98" s="58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90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2"/>
      <c r="C99" s="20" t="str">
        <f>IF(B99="","",VLOOKUP(B99,LISTAS!$F$6:$G$1106,2,0))</f>
        <v/>
      </c>
      <c r="D99" s="58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91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2"/>
      <c r="C100" s="20" t="str">
        <f>IF(B100="","",VLOOKUP(B100,LISTAS!$F$6:$G$1106,2,0))</f>
        <v/>
      </c>
      <c r="D100" s="58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92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2"/>
      <c r="C101" s="20" t="str">
        <f>IF(B101="","",VLOOKUP(B101,LISTAS!$F$6:$G$1106,2,0))</f>
        <v/>
      </c>
      <c r="D101" s="58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93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2"/>
      <c r="C102" s="20" t="str">
        <f>IF(B102="","",VLOOKUP(B102,LISTAS!$F$6:$G$1106,2,0))</f>
        <v/>
      </c>
      <c r="D102" s="58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94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2"/>
      <c r="C103" s="20" t="str">
        <f>IF(B103="","",VLOOKUP(B103,LISTAS!$F$6:$G$1106,2,0))</f>
        <v/>
      </c>
      <c r="D103" s="58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95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2"/>
      <c r="C104" s="20" t="str">
        <f>IF(B104="","",VLOOKUP(B104,LISTAS!$F$6:$G$1106,2,0))</f>
        <v/>
      </c>
      <c r="D104" s="58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96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2"/>
      <c r="C105" s="20" t="str">
        <f>IF(B105="","",VLOOKUP(B105,LISTAS!$F$6:$G$1106,2,0))</f>
        <v/>
      </c>
      <c r="D105" s="58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97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2"/>
      <c r="C106" s="20" t="str">
        <f>IF(B106="","",VLOOKUP(B106,LISTAS!$F$6:$G$1106,2,0))</f>
        <v/>
      </c>
      <c r="D106" s="58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98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2"/>
      <c r="C107" s="20" t="str">
        <f>IF(B107="","",VLOOKUP(B107,LISTAS!$F$6:$G$1106,2,0))</f>
        <v/>
      </c>
      <c r="D107" s="58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99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2"/>
      <c r="C108" s="20" t="str">
        <f>IF(B108="","",VLOOKUP(B108,LISTAS!$F$6:$G$1106,2,0))</f>
        <v/>
      </c>
      <c r="D108" s="58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100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2"/>
      <c r="C109" s="20" t="str">
        <f>IF(B109="","",VLOOKUP(B109,LISTAS!$F$6:$G$1106,2,0))</f>
        <v/>
      </c>
      <c r="D109" s="58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101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2"/>
      <c r="C110" s="20" t="str">
        <f>IF(B110="","",VLOOKUP(B110,LISTAS!$F$6:$G$1106,2,0))</f>
        <v/>
      </c>
      <c r="D110" s="58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102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2"/>
      <c r="C111" s="20" t="str">
        <f>IF(B111="","",VLOOKUP(B111,LISTAS!$F$6:$G$1106,2,0))</f>
        <v/>
      </c>
      <c r="D111" s="58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103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2"/>
      <c r="C112" s="20" t="str">
        <f>IF(B112="","",VLOOKUP(B112,LISTAS!$F$6:$G$1106,2,0))</f>
        <v/>
      </c>
      <c r="D112" s="58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104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2"/>
      <c r="C113" s="20" t="str">
        <f>IF(B113="","",VLOOKUP(B113,LISTAS!$F$6:$G$1106,2,0))</f>
        <v/>
      </c>
      <c r="D113" s="58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105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2"/>
      <c r="C114" s="20" t="str">
        <f>IF(B114="","",VLOOKUP(B114,LISTAS!$F$6:$G$1106,2,0))</f>
        <v/>
      </c>
      <c r="D114" s="58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106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2"/>
      <c r="C115" s="20" t="str">
        <f>IF(B115="","",VLOOKUP(B115,LISTAS!$F$6:$G$1106,2,0))</f>
        <v/>
      </c>
      <c r="D115" s="58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107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2"/>
      <c r="C116" s="20" t="str">
        <f>IF(B116="","",VLOOKUP(B116,LISTAS!$F$6:$G$1106,2,0))</f>
        <v/>
      </c>
      <c r="D116" s="58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108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2"/>
      <c r="C117" s="20" t="str">
        <f>IF(B117="","",VLOOKUP(B117,LISTAS!$F$6:$G$1106,2,0))</f>
        <v/>
      </c>
      <c r="D117" s="58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109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2"/>
      <c r="C118" s="20" t="str">
        <f>IF(B118="","",VLOOKUP(B118,LISTAS!$F$6:$G$1106,2,0))</f>
        <v/>
      </c>
      <c r="D118" s="58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110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2"/>
      <c r="C119" s="20" t="str">
        <f>IF(B119="","",VLOOKUP(B119,LISTAS!$F$6:$G$1106,2,0))</f>
        <v/>
      </c>
      <c r="D119" s="58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111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2"/>
      <c r="C120" s="20" t="str">
        <f>IF(B120="","",VLOOKUP(B120,LISTAS!$F$6:$G$1106,2,0))</f>
        <v/>
      </c>
      <c r="D120" s="58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112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2"/>
      <c r="C121" s="20" t="str">
        <f>IF(B121="","",VLOOKUP(B121,LISTAS!$F$6:$G$1106,2,0))</f>
        <v/>
      </c>
      <c r="D121" s="58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113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2"/>
      <c r="C122" s="20" t="str">
        <f>IF(B122="","",VLOOKUP(B122,LISTAS!$F$6:$G$1106,2,0))</f>
        <v/>
      </c>
      <c r="D122" s="58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114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2"/>
      <c r="C123" s="20" t="str">
        <f>IF(B123="","",VLOOKUP(B123,LISTAS!$F$6:$G$1106,2,0))</f>
        <v/>
      </c>
      <c r="D123" s="58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115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2"/>
      <c r="C124" s="20" t="str">
        <f>IF(B124="","",VLOOKUP(B124,LISTAS!$F$6:$G$1106,2,0))</f>
        <v/>
      </c>
      <c r="D124" s="58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116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2"/>
      <c r="C125" s="20" t="str">
        <f>IF(B125="","",VLOOKUP(B125,LISTAS!$F$6:$G$1106,2,0))</f>
        <v/>
      </c>
      <c r="D125" s="58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117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2"/>
      <c r="C126" s="20" t="str">
        <f>IF(B126="","",VLOOKUP(B126,LISTAS!$F$6:$G$1106,2,0))</f>
        <v/>
      </c>
      <c r="D126" s="58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118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2"/>
      <c r="C127" s="20" t="str">
        <f>IF(B127="","",VLOOKUP(B127,LISTAS!$F$6:$G$1106,2,0))</f>
        <v/>
      </c>
      <c r="D127" s="58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119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2"/>
      <c r="C128" s="20" t="str">
        <f>IF(B128="","",VLOOKUP(B128,LISTAS!$F$6:$G$1106,2,0))</f>
        <v/>
      </c>
      <c r="D128" s="58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120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2"/>
      <c r="C129" s="20" t="str">
        <f>IF(B129="","",VLOOKUP(B129,LISTAS!$F$6:$G$1106,2,0))</f>
        <v/>
      </c>
      <c r="D129" s="58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121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2"/>
      <c r="C130" s="20" t="str">
        <f>IF(B130="","",VLOOKUP(B130,LISTAS!$F$6:$G$1106,2,0))</f>
        <v/>
      </c>
      <c r="D130" s="58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122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2"/>
      <c r="C131" s="20" t="str">
        <f>IF(B131="","",VLOOKUP(B131,LISTAS!$F$6:$G$1106,2,0))</f>
        <v/>
      </c>
      <c r="D131" s="58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123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2"/>
      <c r="C132" s="20" t="str">
        <f>IF(B132="","",VLOOKUP(B132,LISTAS!$F$6:$G$1106,2,0))</f>
        <v/>
      </c>
      <c r="D132" s="58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124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2"/>
      <c r="C133" s="20" t="str">
        <f>IF(B133="","",VLOOKUP(B133,LISTAS!$F$6:$G$1106,2,0))</f>
        <v/>
      </c>
      <c r="D133" s="58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125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2"/>
      <c r="C134" s="20" t="str">
        <f>IF(B134="","",VLOOKUP(B134,LISTAS!$F$6:$G$1106,2,0))</f>
        <v/>
      </c>
      <c r="D134" s="58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126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2"/>
      <c r="C135" s="20" t="str">
        <f>IF(B135="","",VLOOKUP(B135,LISTAS!$F$6:$G$1106,2,0))</f>
        <v/>
      </c>
      <c r="D135" s="58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127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2"/>
      <c r="C136" s="20" t="str">
        <f>IF(B136="","",VLOOKUP(B136,LISTAS!$F$6:$G$1106,2,0))</f>
        <v/>
      </c>
      <c r="D136" s="58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128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2"/>
      <c r="C137" s="20" t="str">
        <f>IF(B137="","",VLOOKUP(B137,LISTAS!$F$6:$G$1106,2,0))</f>
        <v/>
      </c>
      <c r="D137" s="58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129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2"/>
      <c r="C138" s="20" t="str">
        <f>IF(B138="","",VLOOKUP(B138,LISTAS!$F$6:$G$1106,2,0))</f>
        <v/>
      </c>
      <c r="D138" s="58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130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2"/>
      <c r="C139" s="20" t="str">
        <f>IF(B139="","",VLOOKUP(B139,LISTAS!$F$6:$G$1106,2,0))</f>
        <v/>
      </c>
      <c r="D139" s="58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131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2"/>
      <c r="C140" s="20" t="str">
        <f>IF(B140="","",VLOOKUP(B140,LISTAS!$F$6:$G$1106,2,0))</f>
        <v/>
      </c>
      <c r="D140" s="58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132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2"/>
      <c r="C141" s="20" t="str">
        <f>IF(B141="","",VLOOKUP(B141,LISTAS!$F$6:$G$1106,2,0))</f>
        <v/>
      </c>
      <c r="D141" s="58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133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2"/>
      <c r="C142" s="20" t="str">
        <f>IF(B142="","",VLOOKUP(B142,LISTAS!$F$6:$G$1106,2,0))</f>
        <v/>
      </c>
      <c r="D142" s="58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134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2"/>
      <c r="C143" s="20" t="str">
        <f>IF(B143="","",VLOOKUP(B143,LISTAS!$F$6:$G$1106,2,0))</f>
        <v/>
      </c>
      <c r="D143" s="58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135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2"/>
      <c r="C144" s="20" t="str">
        <f>IF(B144="","",VLOOKUP(B144,LISTAS!$F$6:$G$1106,2,0))</f>
        <v/>
      </c>
      <c r="D144" s="58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136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2"/>
      <c r="C145" s="20" t="str">
        <f>IF(B145="","",VLOOKUP(B145,LISTAS!$F$6:$G$1106,2,0))</f>
        <v/>
      </c>
      <c r="D145" s="58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137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2"/>
      <c r="C146" s="20" t="str">
        <f>IF(B146="","",VLOOKUP(B146,LISTAS!$F$6:$G$1106,2,0))</f>
        <v/>
      </c>
      <c r="D146" s="58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138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2"/>
      <c r="C147" s="20" t="str">
        <f>IF(B147="","",VLOOKUP(B147,LISTAS!$F$6:$G$1106,2,0))</f>
        <v/>
      </c>
      <c r="D147" s="58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139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2"/>
      <c r="C148" s="20" t="str">
        <f>IF(B148="","",VLOOKUP(B148,LISTAS!$F$6:$G$1106,2,0))</f>
        <v/>
      </c>
      <c r="D148" s="58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140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2"/>
      <c r="C149" s="20" t="str">
        <f>IF(B149="","",VLOOKUP(B149,LISTAS!$F$6:$G$1106,2,0))</f>
        <v/>
      </c>
      <c r="D149" s="58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141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2"/>
      <c r="C150" s="20" t="str">
        <f>IF(B150="","",VLOOKUP(B150,LISTAS!$F$6:$G$1106,2,0))</f>
        <v/>
      </c>
      <c r="D150" s="58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142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2"/>
      <c r="C151" s="20" t="str">
        <f>IF(B151="","",VLOOKUP(B151,LISTAS!$F$6:$G$1106,2,0))</f>
        <v/>
      </c>
      <c r="D151" s="58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143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2"/>
      <c r="C152" s="20" t="str">
        <f>IF(B152="","",VLOOKUP(B152,LISTAS!$F$6:$G$1106,2,0))</f>
        <v/>
      </c>
      <c r="D152" s="58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144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2"/>
      <c r="C153" s="20" t="str">
        <f>IF(B153="","",VLOOKUP(B153,LISTAS!$F$6:$G$1106,2,0))</f>
        <v/>
      </c>
      <c r="D153" s="58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145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2"/>
      <c r="C154" s="20" t="str">
        <f>IF(B154="","",VLOOKUP(B154,LISTAS!$F$6:$G$1106,2,0))</f>
        <v/>
      </c>
      <c r="D154" s="58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146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2"/>
      <c r="C155" s="20" t="str">
        <f>IF(B155="","",VLOOKUP(B155,LISTAS!$F$6:$G$1106,2,0))</f>
        <v/>
      </c>
      <c r="D155" s="58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147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2"/>
      <c r="C156" s="20" t="str">
        <f>IF(B156="","",VLOOKUP(B156,LISTAS!$F$6:$G$1106,2,0))</f>
        <v/>
      </c>
      <c r="D156" s="58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148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2"/>
      <c r="C157" s="20" t="str">
        <f>IF(B157="","",VLOOKUP(B157,LISTAS!$F$6:$G$1106,2,0))</f>
        <v/>
      </c>
      <c r="D157" s="58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149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2"/>
      <c r="C158" s="20" t="str">
        <f>IF(B158="","",VLOOKUP(B158,LISTAS!$F$6:$G$1106,2,0))</f>
        <v/>
      </c>
      <c r="D158" s="58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150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2"/>
      <c r="C159" s="20" t="str">
        <f>IF(B159="","",VLOOKUP(B159,LISTAS!$F$6:$G$1106,2,0))</f>
        <v/>
      </c>
      <c r="D159" s="58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151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2"/>
      <c r="C160" s="20" t="str">
        <f>IF(B160="","",VLOOKUP(B160,LISTAS!$F$6:$G$1106,2,0))</f>
        <v/>
      </c>
      <c r="D160" s="58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152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2"/>
      <c r="C161" s="20" t="str">
        <f>IF(B161="","",VLOOKUP(B161,LISTAS!$F$6:$G$1106,2,0))</f>
        <v/>
      </c>
      <c r="D161" s="58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153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2"/>
      <c r="C162" s="20" t="str">
        <f>IF(B162="","",VLOOKUP(B162,LISTAS!$F$6:$G$1106,2,0))</f>
        <v/>
      </c>
      <c r="D162" s="58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154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2"/>
      <c r="C163" s="20" t="str">
        <f>IF(B163="","",VLOOKUP(B163,LISTAS!$F$6:$G$1106,2,0))</f>
        <v/>
      </c>
      <c r="D163" s="58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155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2"/>
      <c r="C164" s="20" t="str">
        <f>IF(B164="","",VLOOKUP(B164,LISTAS!$F$6:$G$1106,2,0))</f>
        <v/>
      </c>
      <c r="D164" s="58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156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2"/>
      <c r="C165" s="20" t="str">
        <f>IF(B165="","",VLOOKUP(B165,LISTAS!$F$6:$G$1106,2,0))</f>
        <v/>
      </c>
      <c r="D165" s="58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157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2"/>
      <c r="C166" s="20" t="str">
        <f>IF(B166="","",VLOOKUP(B166,LISTAS!$F$6:$G$1106,2,0))</f>
        <v/>
      </c>
      <c r="D166" s="58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158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2"/>
      <c r="C167" s="20" t="str">
        <f>IF(B167="","",VLOOKUP(B167,LISTAS!$F$6:$G$1106,2,0))</f>
        <v/>
      </c>
      <c r="D167" s="58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159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2"/>
      <c r="C168" s="20" t="str">
        <f>IF(B168="","",VLOOKUP(B168,LISTAS!$F$6:$G$1106,2,0))</f>
        <v/>
      </c>
      <c r="D168" s="58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160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2"/>
      <c r="C169" s="20" t="str">
        <f>IF(B169="","",VLOOKUP(B169,LISTAS!$F$6:$G$1106,2,0))</f>
        <v/>
      </c>
      <c r="D169" s="58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161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2"/>
      <c r="C170" s="20" t="str">
        <f>IF(B170="","",VLOOKUP(B170,LISTAS!$F$6:$G$1106,2,0))</f>
        <v/>
      </c>
      <c r="D170" s="58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162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2"/>
      <c r="C171" s="20" t="str">
        <f>IF(B171="","",VLOOKUP(B171,LISTAS!$F$6:$G$1106,2,0))</f>
        <v/>
      </c>
      <c r="D171" s="58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163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2"/>
      <c r="C172" s="20" t="str">
        <f>IF(B172="","",VLOOKUP(B172,LISTAS!$F$6:$G$1106,2,0))</f>
        <v/>
      </c>
      <c r="D172" s="58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164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2"/>
      <c r="C173" s="20" t="str">
        <f>IF(B173="","",VLOOKUP(B173,LISTAS!$F$6:$G$1106,2,0))</f>
        <v/>
      </c>
      <c r="D173" s="58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165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2"/>
      <c r="C174" s="20" t="str">
        <f>IF(B174="","",VLOOKUP(B174,LISTAS!$F$6:$G$1106,2,0))</f>
        <v/>
      </c>
      <c r="D174" s="58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166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2"/>
      <c r="C175" s="20" t="str">
        <f>IF(B175="","",VLOOKUP(B175,LISTAS!$F$6:$G$1106,2,0))</f>
        <v/>
      </c>
      <c r="D175" s="58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167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2"/>
      <c r="C176" s="20" t="str">
        <f>IF(B176="","",VLOOKUP(B176,LISTAS!$F$6:$G$1106,2,0))</f>
        <v/>
      </c>
      <c r="D176" s="58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168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2"/>
      <c r="C177" s="20" t="str">
        <f>IF(B177="","",VLOOKUP(B177,LISTAS!$F$6:$G$1106,2,0))</f>
        <v/>
      </c>
      <c r="D177" s="58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169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2"/>
      <c r="C178" s="20" t="str">
        <f>IF(B178="","",VLOOKUP(B178,LISTAS!$F$6:$G$1106,2,0))</f>
        <v/>
      </c>
      <c r="D178" s="58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170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2"/>
      <c r="C179" s="20" t="str">
        <f>IF(B179="","",VLOOKUP(B179,LISTAS!$F$6:$G$1106,2,0))</f>
        <v/>
      </c>
      <c r="D179" s="58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171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2"/>
      <c r="C180" s="20" t="str">
        <f>IF(B180="","",VLOOKUP(B180,LISTAS!$F$6:$G$1106,2,0))</f>
        <v/>
      </c>
      <c r="D180" s="58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172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2"/>
      <c r="C181" s="20" t="str">
        <f>IF(B181="","",VLOOKUP(B181,LISTAS!$F$6:$G$1106,2,0))</f>
        <v/>
      </c>
      <c r="D181" s="58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173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2"/>
      <c r="C182" s="20" t="str">
        <f>IF(B182="","",VLOOKUP(B182,LISTAS!$F$6:$G$1106,2,0))</f>
        <v/>
      </c>
      <c r="D182" s="58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174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2"/>
      <c r="C183" s="20" t="str">
        <f>IF(B183="","",VLOOKUP(B183,LISTAS!$F$6:$G$1106,2,0))</f>
        <v/>
      </c>
      <c r="D183" s="58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175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2"/>
      <c r="C184" s="20" t="str">
        <f>IF(B184="","",VLOOKUP(B184,LISTAS!$F$6:$G$1106,2,0))</f>
        <v/>
      </c>
      <c r="D184" s="58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176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2"/>
      <c r="C185" s="20" t="str">
        <f>IF(B185="","",VLOOKUP(B185,LISTAS!$F$6:$G$1106,2,0))</f>
        <v/>
      </c>
      <c r="D185" s="58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177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2"/>
      <c r="C186" s="20" t="str">
        <f>IF(B186="","",VLOOKUP(B186,LISTAS!$F$6:$G$1106,2,0))</f>
        <v/>
      </c>
      <c r="D186" s="58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178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2"/>
      <c r="C187" s="20" t="str">
        <f>IF(B187="","",VLOOKUP(B187,LISTAS!$F$6:$G$1106,2,0))</f>
        <v/>
      </c>
      <c r="D187" s="58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179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2"/>
      <c r="C188" s="20" t="str">
        <f>IF(B188="","",VLOOKUP(B188,LISTAS!$F$6:$G$1106,2,0))</f>
        <v/>
      </c>
      <c r="D188" s="58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180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2"/>
      <c r="C189" s="20" t="str">
        <f>IF(B189="","",VLOOKUP(B189,LISTAS!$F$6:$G$1106,2,0))</f>
        <v/>
      </c>
      <c r="D189" s="58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181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2"/>
      <c r="C190" s="20" t="str">
        <f>IF(B190="","",VLOOKUP(B190,LISTAS!$F$6:$G$1106,2,0))</f>
        <v/>
      </c>
      <c r="D190" s="58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182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2"/>
      <c r="C191" s="20" t="str">
        <f>IF(B191="","",VLOOKUP(B191,LISTAS!$F$6:$G$1106,2,0))</f>
        <v/>
      </c>
      <c r="D191" s="58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183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2"/>
      <c r="C192" s="20" t="str">
        <f>IF(B192="","",VLOOKUP(B192,LISTAS!$F$6:$G$1106,2,0))</f>
        <v/>
      </c>
      <c r="D192" s="58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184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2"/>
      <c r="C193" s="20" t="str">
        <f>IF(B193="","",VLOOKUP(B193,LISTAS!$F$6:$G$1106,2,0))</f>
        <v/>
      </c>
      <c r="D193" s="58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185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2"/>
      <c r="C194" s="20" t="str">
        <f>IF(B194="","",VLOOKUP(B194,LISTAS!$F$6:$G$1106,2,0))</f>
        <v/>
      </c>
      <c r="D194" s="58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186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2"/>
      <c r="C195" s="20" t="str">
        <f>IF(B195="","",VLOOKUP(B195,LISTAS!$F$6:$G$1106,2,0))</f>
        <v/>
      </c>
      <c r="D195" s="58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187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2"/>
      <c r="C196" s="20" t="str">
        <f>IF(B196="","",VLOOKUP(B196,LISTAS!$F$6:$G$1106,2,0))</f>
        <v/>
      </c>
      <c r="D196" s="58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188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2"/>
      <c r="C197" s="20" t="str">
        <f>IF(B197="","",VLOOKUP(B197,LISTAS!$F$6:$G$1106,2,0))</f>
        <v/>
      </c>
      <c r="D197" s="58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189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2"/>
      <c r="C198" s="20" t="str">
        <f>IF(B198="","",VLOOKUP(B198,LISTAS!$F$6:$G$1106,2,0))</f>
        <v/>
      </c>
      <c r="D198" s="58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190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2"/>
      <c r="C199" s="20" t="str">
        <f>IF(B199="","",VLOOKUP(B199,LISTAS!$F$6:$G$1106,2,0))</f>
        <v/>
      </c>
      <c r="D199" s="58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191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2"/>
      <c r="C200" s="20" t="str">
        <f>IF(B200="","",VLOOKUP(B200,LISTAS!$F$6:$G$1106,2,0))</f>
        <v/>
      </c>
      <c r="D200" s="58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192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2"/>
      <c r="C201" s="20" t="str">
        <f>IF(B201="","",VLOOKUP(B201,LISTAS!$F$6:$G$1106,2,0))</f>
        <v/>
      </c>
      <c r="D201" s="58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193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2"/>
      <c r="C202" s="20" t="str">
        <f>IF(B202="","",VLOOKUP(B202,LISTAS!$F$6:$G$1106,2,0))</f>
        <v/>
      </c>
      <c r="D202" s="58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194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2"/>
      <c r="C203" s="20" t="str">
        <f>IF(B203="","",VLOOKUP(B203,LISTAS!$F$6:$G$1106,2,0))</f>
        <v/>
      </c>
      <c r="D203" s="58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195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2"/>
      <c r="C204" s="20" t="str">
        <f>IF(B204="","",VLOOKUP(B204,LISTAS!$F$6:$G$1106,2,0))</f>
        <v/>
      </c>
      <c r="D204" s="58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196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2"/>
      <c r="C205" s="20" t="str">
        <f>IF(B205="","",VLOOKUP(B205,LISTAS!$F$6:$G$1106,2,0))</f>
        <v/>
      </c>
      <c r="D205" s="58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197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2"/>
      <c r="C206" s="20" t="str">
        <f>IF(B206="","",VLOOKUP(B206,LISTAS!$F$6:$G$1106,2,0))</f>
        <v/>
      </c>
      <c r="D206" s="58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198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2"/>
      <c r="C207" s="20" t="str">
        <f>IF(B207="","",VLOOKUP(B207,LISTAS!$F$6:$G$1106,2,0))</f>
        <v/>
      </c>
      <c r="D207" s="58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199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2"/>
      <c r="C208" s="20" t="str">
        <f>IF(B208="","",VLOOKUP(B208,LISTAS!$F$6:$G$1106,2,0))</f>
        <v/>
      </c>
      <c r="D208" s="58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200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6" t="s">
        <v>53</v>
      </c>
      <c r="C212" s="117"/>
      <c r="D212" s="118"/>
      <c r="F212" s="56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5" t="s">
        <v>21</v>
      </c>
      <c r="C213" s="25" t="s">
        <v>0</v>
      </c>
      <c r="D213" s="57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2" t="s">
        <v>55</v>
      </c>
      <c r="C214" s="20" t="str">
        <f>IF(B214="","",VLOOKUP(B214,LISTAS!$F$6:$G$1106,2,0))</f>
        <v>CCDA - COLÉGIO CARLOS DRUMMOND DE ANDRADE</v>
      </c>
      <c r="D214" s="106">
        <v>3</v>
      </c>
      <c r="F214" s="11">
        <f t="shared" ref="F214:F277" si="44">IF(D214="","",D214+(ROW(D214)/1000))</f>
        <v>3.214</v>
      </c>
      <c r="G214" s="61">
        <f>IF(F214=LISTAS!$D$15,"",F214)</f>
        <v>3.214</v>
      </c>
      <c r="H214" s="49" t="str">
        <f>IF($K214="","",IF(B214="","",B214))</f>
        <v>EDUARDA BISPO MILITÃO MUNIZ</v>
      </c>
      <c r="I214" s="49" t="str">
        <f>IF($K214="","",IF(C214="","",C214))</f>
        <v>CCDA - COLÉGIO CARLOS DRUMMOND DE ANDRADE</v>
      </c>
      <c r="J214" s="11">
        <f t="shared" ref="J214:J277" si="45">IF($K214="","",D214)</f>
        <v>3</v>
      </c>
      <c r="K214" s="11">
        <f>G214</f>
        <v>3.214</v>
      </c>
      <c r="L214" s="66">
        <f>IF(K214="","",LARGE($G$214:$G$413,M214))</f>
        <v>3.7949999999999999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LIVIA CAVALETTI</v>
      </c>
      <c r="Q214" s="17" t="str">
        <f>IF(P214&lt;&gt;"",VLOOKUP(P214,LISTAS!$F$6:$G$1106,2,0),"")</f>
        <v>LICEU JARDIM</v>
      </c>
      <c r="R214" s="77">
        <f>IF(K214="","",VLOOKUP(L214,$G$214:$J$413,4,0))</f>
        <v>3.58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2" t="s">
        <v>63</v>
      </c>
      <c r="C215" s="20" t="str">
        <f>IF(B215="","",VLOOKUP(B215,LISTAS!$F$6:$G$1106,2,0))</f>
        <v>LICEU JARDIM</v>
      </c>
      <c r="D215" s="106">
        <v>3.58</v>
      </c>
      <c r="F215" s="11">
        <f t="shared" si="44"/>
        <v>3.7949999999999999</v>
      </c>
      <c r="G215" s="61">
        <f>IF(F215=LISTAS!$D$15,"",F215)</f>
        <v>3.7949999999999999</v>
      </c>
      <c r="H215" s="49" t="str">
        <f t="shared" ref="H215:I278" si="46">IF($K215="","",IF(B215="","",B215))</f>
        <v>LIVIA CAVALETTI</v>
      </c>
      <c r="I215" s="49" t="str">
        <f t="shared" si="46"/>
        <v>LICEU JARDIM</v>
      </c>
      <c r="J215" s="11">
        <f t="shared" si="45"/>
        <v>3.58</v>
      </c>
      <c r="K215" s="11">
        <f t="shared" ref="K215:K278" si="47">G215</f>
        <v>3.7949999999999999</v>
      </c>
      <c r="L215" s="66">
        <f t="shared" ref="L215:L278" si="48">IF(K215="","",LARGE($G$214:$G$413,M215))</f>
        <v>3.214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EDUARDA BISPO MILITÃO MUNIZ</v>
      </c>
      <c r="Q215" s="17" t="str">
        <f>IF(P215&lt;&gt;"",VLOOKUP(P215,LISTAS!$F$6:$G$1106,2,0),"")</f>
        <v>CCDA - COLÉGIO CARLOS DRUMMOND DE ANDRADE</v>
      </c>
      <c r="R215" s="77">
        <f t="shared" ref="R215:R278" si="51">IF(K215="","",VLOOKUP(L215,$G$214:$J$413,4,0))</f>
        <v>3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2"/>
      <c r="C216" s="20" t="str">
        <f>IF(B216="","",VLOOKUP(B216,LISTAS!$F$6:$G$1106,2,0))</f>
        <v/>
      </c>
      <c r="D216" s="106"/>
      <c r="F216" s="11" t="str">
        <f t="shared" si="44"/>
        <v/>
      </c>
      <c r="G216" s="61" t="str">
        <f>IF(F216=LISTAS!$D$15,"",F216)</f>
        <v/>
      </c>
      <c r="H216" s="49" t="str">
        <f t="shared" si="46"/>
        <v/>
      </c>
      <c r="I216" s="49" t="str">
        <f t="shared" si="46"/>
        <v/>
      </c>
      <c r="J216" s="11" t="str">
        <f t="shared" si="45"/>
        <v/>
      </c>
      <c r="K216" s="11" t="str">
        <f t="shared" si="47"/>
        <v/>
      </c>
      <c r="L216" s="66" t="str">
        <f t="shared" si="48"/>
        <v/>
      </c>
      <c r="M216" s="50">
        <f t="shared" si="49"/>
        <v>3</v>
      </c>
      <c r="N216" s="50"/>
      <c r="O216" s="17" t="str">
        <f t="shared" ref="O216:O278" si="54">IF(R216&lt;&gt;"",_xlfn.RANK.EQ(R216,$R$214:$R$413,1),"")</f>
        <v/>
      </c>
      <c r="P216" s="18" t="str">
        <f t="shared" si="50"/>
        <v/>
      </c>
      <c r="Q216" s="17" t="str">
        <f>IF(P216&lt;&gt;"",VLOOKUP(P216,LISTAS!$F$6:$G$1106,2,0),"")</f>
        <v/>
      </c>
      <c r="R216" s="72" t="str">
        <f t="shared" si="51"/>
        <v/>
      </c>
      <c r="S216" s="18" t="str">
        <f t="shared" si="52"/>
        <v/>
      </c>
      <c r="T216" s="18" t="str">
        <f t="shared" si="53"/>
        <v/>
      </c>
    </row>
    <row r="217" spans="2:20" ht="18.75" customHeight="1" x14ac:dyDescent="0.25">
      <c r="B217" s="52"/>
      <c r="C217" s="20" t="str">
        <f>IF(B217="","",VLOOKUP(B217,LISTAS!$F$6:$G$1106,2,0))</f>
        <v/>
      </c>
      <c r="D217" s="58"/>
      <c r="F217" s="11" t="str">
        <f t="shared" si="44"/>
        <v/>
      </c>
      <c r="G217" s="61" t="str">
        <f>IF(F217=LISTAS!$D$15,"",F217)</f>
        <v/>
      </c>
      <c r="H217" s="49" t="str">
        <f t="shared" si="46"/>
        <v/>
      </c>
      <c r="I217" s="49" t="str">
        <f t="shared" si="46"/>
        <v/>
      </c>
      <c r="J217" s="11" t="str">
        <f t="shared" si="45"/>
        <v/>
      </c>
      <c r="K217" s="11" t="str">
        <f t="shared" si="47"/>
        <v/>
      </c>
      <c r="L217" s="66" t="str">
        <f t="shared" si="48"/>
        <v/>
      </c>
      <c r="M217" s="50">
        <f t="shared" si="49"/>
        <v>4</v>
      </c>
      <c r="N217" s="50"/>
      <c r="O217" s="17" t="str">
        <f t="shared" si="54"/>
        <v/>
      </c>
      <c r="P217" s="18" t="str">
        <f t="shared" si="50"/>
        <v/>
      </c>
      <c r="Q217" s="17" t="str">
        <f>IF(P217&lt;&gt;"",VLOOKUP(P217,LISTAS!$F$6:$G$1106,2,0),"")</f>
        <v/>
      </c>
      <c r="R217" s="72" t="str">
        <f t="shared" si="51"/>
        <v/>
      </c>
      <c r="S217" s="18" t="str">
        <f t="shared" si="52"/>
        <v/>
      </c>
      <c r="T217" s="18" t="str">
        <f t="shared" si="53"/>
        <v/>
      </c>
    </row>
    <row r="218" spans="2:20" ht="18.75" customHeight="1" x14ac:dyDescent="0.25">
      <c r="B218" s="52"/>
      <c r="C218" s="20" t="str">
        <f>IF(B218="","",VLOOKUP(B218,LISTAS!$F$6:$G$1106,2,0))</f>
        <v/>
      </c>
      <c r="D218" s="58"/>
      <c r="F218" s="11" t="str">
        <f t="shared" si="44"/>
        <v/>
      </c>
      <c r="G218" s="61" t="str">
        <f>IF(F218=LISTAS!$D$15,"",F218)</f>
        <v/>
      </c>
      <c r="H218" s="49" t="str">
        <f t="shared" si="46"/>
        <v/>
      </c>
      <c r="I218" s="49" t="str">
        <f t="shared" si="46"/>
        <v/>
      </c>
      <c r="J218" s="11" t="str">
        <f t="shared" si="45"/>
        <v/>
      </c>
      <c r="K218" s="11" t="str">
        <f t="shared" si="47"/>
        <v/>
      </c>
      <c r="L218" s="66" t="str">
        <f t="shared" si="48"/>
        <v/>
      </c>
      <c r="M218" s="50">
        <f t="shared" si="49"/>
        <v>5</v>
      </c>
      <c r="N218" s="50"/>
      <c r="O218" s="17" t="str">
        <f t="shared" si="54"/>
        <v/>
      </c>
      <c r="P218" s="18" t="str">
        <f t="shared" si="50"/>
        <v/>
      </c>
      <c r="Q218" s="17" t="str">
        <f>IF(P218&lt;&gt;"",VLOOKUP(P218,LISTAS!$F$6:$G$1106,2,0),"")</f>
        <v/>
      </c>
      <c r="R218" s="72" t="str">
        <f t="shared" si="51"/>
        <v/>
      </c>
      <c r="S218" s="18" t="str">
        <f t="shared" si="52"/>
        <v/>
      </c>
      <c r="T218" s="18" t="str">
        <f t="shared" si="53"/>
        <v/>
      </c>
    </row>
    <row r="219" spans="2:20" ht="18.75" customHeight="1" x14ac:dyDescent="0.25">
      <c r="B219" s="52"/>
      <c r="C219" s="20" t="str">
        <f>IF(B219="","",VLOOKUP(B219,LISTAS!$F$6:$G$1106,2,0))</f>
        <v/>
      </c>
      <c r="D219" s="58"/>
      <c r="F219" s="11" t="str">
        <f t="shared" si="44"/>
        <v/>
      </c>
      <c r="G219" s="61" t="str">
        <f>IF(F219=LISTAS!$D$15,"",F219)</f>
        <v/>
      </c>
      <c r="H219" s="49" t="str">
        <f t="shared" si="46"/>
        <v/>
      </c>
      <c r="I219" s="49" t="str">
        <f t="shared" si="46"/>
        <v/>
      </c>
      <c r="J219" s="11" t="str">
        <f t="shared" si="45"/>
        <v/>
      </c>
      <c r="K219" s="11" t="str">
        <f t="shared" si="47"/>
        <v/>
      </c>
      <c r="L219" s="66" t="str">
        <f t="shared" si="48"/>
        <v/>
      </c>
      <c r="M219" s="50">
        <f t="shared" si="49"/>
        <v>6</v>
      </c>
      <c r="N219" s="50"/>
      <c r="O219" s="17" t="str">
        <f t="shared" si="54"/>
        <v/>
      </c>
      <c r="P219" s="18" t="str">
        <f t="shared" si="50"/>
        <v/>
      </c>
      <c r="Q219" s="17" t="str">
        <f>IF(P219&lt;&gt;"",VLOOKUP(P219,LISTAS!$F$6:$G$1106,2,0),"")</f>
        <v/>
      </c>
      <c r="R219" s="72" t="str">
        <f t="shared" si="51"/>
        <v/>
      </c>
      <c r="S219" s="18" t="str">
        <f t="shared" si="52"/>
        <v/>
      </c>
      <c r="T219" s="18" t="str">
        <f t="shared" si="53"/>
        <v/>
      </c>
    </row>
    <row r="220" spans="2:20" ht="18.75" customHeight="1" x14ac:dyDescent="0.25">
      <c r="B220" s="52"/>
      <c r="C220" s="20" t="str">
        <f>IF(B220="","",VLOOKUP(B220,LISTAS!$F$6:$G$1106,2,0))</f>
        <v/>
      </c>
      <c r="D220" s="58"/>
      <c r="F220" s="11" t="str">
        <f t="shared" si="44"/>
        <v/>
      </c>
      <c r="G220" s="61" t="str">
        <f>IF(F220=LISTAS!$D$15,"",F220)</f>
        <v/>
      </c>
      <c r="H220" s="49" t="str">
        <f t="shared" si="46"/>
        <v/>
      </c>
      <c r="I220" s="49" t="str">
        <f t="shared" si="46"/>
        <v/>
      </c>
      <c r="J220" s="11" t="str">
        <f t="shared" si="45"/>
        <v/>
      </c>
      <c r="K220" s="11" t="str">
        <f t="shared" si="47"/>
        <v/>
      </c>
      <c r="L220" s="66" t="str">
        <f t="shared" si="48"/>
        <v/>
      </c>
      <c r="M220" s="50">
        <f t="shared" si="49"/>
        <v>7</v>
      </c>
      <c r="N220" s="50"/>
      <c r="O220" s="17" t="str">
        <f t="shared" si="54"/>
        <v/>
      </c>
      <c r="P220" s="18" t="str">
        <f t="shared" si="50"/>
        <v/>
      </c>
      <c r="Q220" s="17" t="str">
        <f>IF(P220&lt;&gt;"",VLOOKUP(P220,LISTAS!$F$6:$G$1106,2,0),"")</f>
        <v/>
      </c>
      <c r="R220" s="72" t="str">
        <f t="shared" si="51"/>
        <v/>
      </c>
      <c r="S220" s="18" t="str">
        <f t="shared" si="52"/>
        <v/>
      </c>
      <c r="T220" s="18" t="str">
        <f t="shared" si="53"/>
        <v/>
      </c>
    </row>
    <row r="221" spans="2:20" ht="18.75" customHeight="1" x14ac:dyDescent="0.25">
      <c r="B221" s="52"/>
      <c r="C221" s="20" t="str">
        <f>IF(B221="","",VLOOKUP(B221,LISTAS!$F$6:$G$1106,2,0))</f>
        <v/>
      </c>
      <c r="D221" s="58"/>
      <c r="F221" s="11" t="str">
        <f t="shared" si="44"/>
        <v/>
      </c>
      <c r="G221" s="61" t="str">
        <f>IF(F221=LISTAS!$D$15,"",F221)</f>
        <v/>
      </c>
      <c r="H221" s="49" t="str">
        <f t="shared" si="46"/>
        <v/>
      </c>
      <c r="I221" s="49" t="str">
        <f t="shared" si="46"/>
        <v/>
      </c>
      <c r="J221" s="11" t="str">
        <f t="shared" si="45"/>
        <v/>
      </c>
      <c r="K221" s="11" t="str">
        <f t="shared" si="47"/>
        <v/>
      </c>
      <c r="L221" s="66" t="str">
        <f t="shared" si="48"/>
        <v/>
      </c>
      <c r="M221" s="50">
        <f t="shared" si="49"/>
        <v>8</v>
      </c>
      <c r="N221" s="50"/>
      <c r="O221" s="17" t="str">
        <f t="shared" si="54"/>
        <v/>
      </c>
      <c r="P221" s="18" t="str">
        <f t="shared" si="50"/>
        <v/>
      </c>
      <c r="Q221" s="17" t="str">
        <f>IF(P221&lt;&gt;"",VLOOKUP(P221,LISTAS!$F$6:$G$1106,2,0),"")</f>
        <v/>
      </c>
      <c r="R221" s="72" t="str">
        <f t="shared" si="51"/>
        <v/>
      </c>
      <c r="S221" s="18" t="str">
        <f t="shared" si="52"/>
        <v/>
      </c>
      <c r="T221" s="18" t="str">
        <f t="shared" si="53"/>
        <v/>
      </c>
    </row>
    <row r="222" spans="2:20" ht="18.75" customHeight="1" x14ac:dyDescent="0.25">
      <c r="B222" s="52"/>
      <c r="C222" s="20" t="str">
        <f>IF(B222="","",VLOOKUP(B222,LISTAS!$F$6:$G$1106,2,0))</f>
        <v/>
      </c>
      <c r="D222" s="58"/>
      <c r="F222" s="11" t="str">
        <f t="shared" si="44"/>
        <v/>
      </c>
      <c r="G222" s="61" t="str">
        <f>IF(F222=LISTAS!$D$15,"",F222)</f>
        <v/>
      </c>
      <c r="H222" s="49" t="str">
        <f t="shared" si="46"/>
        <v/>
      </c>
      <c r="I222" s="49" t="str">
        <f t="shared" si="46"/>
        <v/>
      </c>
      <c r="J222" s="11" t="str">
        <f t="shared" si="45"/>
        <v/>
      </c>
      <c r="K222" s="11" t="str">
        <f t="shared" si="47"/>
        <v/>
      </c>
      <c r="L222" s="66" t="str">
        <f t="shared" si="48"/>
        <v/>
      </c>
      <c r="M222" s="50">
        <f t="shared" si="49"/>
        <v>9</v>
      </c>
      <c r="N222" s="50"/>
      <c r="O222" s="17" t="str">
        <f t="shared" si="54"/>
        <v/>
      </c>
      <c r="P222" s="18" t="str">
        <f t="shared" si="50"/>
        <v/>
      </c>
      <c r="Q222" s="17" t="str">
        <f>IF(P222&lt;&gt;"",VLOOKUP(P222,LISTAS!$F$6:$G$1106,2,0),"")</f>
        <v/>
      </c>
      <c r="R222" s="72" t="str">
        <f t="shared" si="51"/>
        <v/>
      </c>
      <c r="S222" s="18" t="str">
        <f t="shared" si="52"/>
        <v/>
      </c>
      <c r="T222" s="18" t="str">
        <f t="shared" si="53"/>
        <v/>
      </c>
    </row>
    <row r="223" spans="2:20" ht="18.75" customHeight="1" x14ac:dyDescent="0.25">
      <c r="B223" s="52"/>
      <c r="C223" s="20" t="str">
        <f>IF(B223="","",VLOOKUP(B223,LISTAS!$F$6:$G$1106,2,0))</f>
        <v/>
      </c>
      <c r="D223" s="58"/>
      <c r="F223" s="11" t="str">
        <f t="shared" si="44"/>
        <v/>
      </c>
      <c r="G223" s="61" t="str">
        <f>IF(F223=LISTAS!$D$15,"",F223)</f>
        <v/>
      </c>
      <c r="H223" s="49" t="str">
        <f t="shared" si="46"/>
        <v/>
      </c>
      <c r="I223" s="49" t="str">
        <f t="shared" si="46"/>
        <v/>
      </c>
      <c r="J223" s="11" t="str">
        <f t="shared" si="45"/>
        <v/>
      </c>
      <c r="K223" s="11" t="str">
        <f t="shared" si="47"/>
        <v/>
      </c>
      <c r="L223" s="66" t="str">
        <f t="shared" si="48"/>
        <v/>
      </c>
      <c r="M223" s="50">
        <f t="shared" si="49"/>
        <v>10</v>
      </c>
      <c r="N223" s="50"/>
      <c r="O223" s="17" t="str">
        <f t="shared" si="54"/>
        <v/>
      </c>
      <c r="P223" s="18" t="str">
        <f t="shared" si="50"/>
        <v/>
      </c>
      <c r="Q223" s="17" t="str">
        <f>IF(P223&lt;&gt;"",VLOOKUP(P223,LISTAS!$F$6:$G$1106,2,0),"")</f>
        <v/>
      </c>
      <c r="R223" s="72" t="str">
        <f t="shared" si="51"/>
        <v/>
      </c>
      <c r="S223" s="18" t="str">
        <f t="shared" si="52"/>
        <v/>
      </c>
      <c r="T223" s="18" t="str">
        <f t="shared" si="53"/>
        <v/>
      </c>
    </row>
    <row r="224" spans="2:20" ht="18.75" customHeight="1" x14ac:dyDescent="0.25">
      <c r="B224" s="52"/>
      <c r="C224" s="20" t="str">
        <f>IF(B224="","",VLOOKUP(B224,LISTAS!$F$6:$G$1106,2,0))</f>
        <v/>
      </c>
      <c r="D224" s="58"/>
      <c r="F224" s="11" t="str">
        <f t="shared" si="44"/>
        <v/>
      </c>
      <c r="G224" s="61" t="str">
        <f>IF(F224=LISTAS!$D$15,"",F224)</f>
        <v/>
      </c>
      <c r="H224" s="49" t="str">
        <f t="shared" si="46"/>
        <v/>
      </c>
      <c r="I224" s="49" t="str">
        <f t="shared" si="46"/>
        <v/>
      </c>
      <c r="J224" s="11" t="str">
        <f t="shared" si="45"/>
        <v/>
      </c>
      <c r="K224" s="11" t="str">
        <f t="shared" si="47"/>
        <v/>
      </c>
      <c r="L224" s="66" t="str">
        <f t="shared" si="48"/>
        <v/>
      </c>
      <c r="M224" s="50">
        <f t="shared" si="49"/>
        <v>11</v>
      </c>
      <c r="N224" s="50"/>
      <c r="O224" s="17" t="str">
        <f t="shared" si="54"/>
        <v/>
      </c>
      <c r="P224" s="18" t="str">
        <f t="shared" si="50"/>
        <v/>
      </c>
      <c r="Q224" s="17" t="str">
        <f>IF(P224&lt;&gt;"",VLOOKUP(P224,LISTAS!$F$6:$G$1106,2,0),"")</f>
        <v/>
      </c>
      <c r="R224" s="72" t="str">
        <f t="shared" si="51"/>
        <v/>
      </c>
      <c r="S224" s="18" t="str">
        <f t="shared" si="52"/>
        <v/>
      </c>
      <c r="T224" s="18" t="str">
        <f t="shared" si="53"/>
        <v/>
      </c>
    </row>
    <row r="225" spans="2:20" ht="18.75" customHeight="1" x14ac:dyDescent="0.25">
      <c r="B225" s="52"/>
      <c r="C225" s="20" t="str">
        <f>IF(B225="","",VLOOKUP(B225,LISTAS!$F$6:$G$1106,2,0))</f>
        <v/>
      </c>
      <c r="D225" s="58"/>
      <c r="F225" s="11" t="str">
        <f t="shared" si="44"/>
        <v/>
      </c>
      <c r="G225" s="61" t="str">
        <f>IF(F225=LISTAS!$D$15,"",F225)</f>
        <v/>
      </c>
      <c r="H225" s="49" t="str">
        <f t="shared" si="46"/>
        <v/>
      </c>
      <c r="I225" s="49" t="str">
        <f t="shared" si="46"/>
        <v/>
      </c>
      <c r="J225" s="11" t="str">
        <f t="shared" si="45"/>
        <v/>
      </c>
      <c r="K225" s="11" t="str">
        <f t="shared" si="47"/>
        <v/>
      </c>
      <c r="L225" s="66" t="str">
        <f t="shared" si="48"/>
        <v/>
      </c>
      <c r="M225" s="50">
        <f t="shared" si="49"/>
        <v>12</v>
      </c>
      <c r="N225" s="50"/>
      <c r="O225" s="17" t="str">
        <f t="shared" si="54"/>
        <v/>
      </c>
      <c r="P225" s="18" t="str">
        <f t="shared" si="50"/>
        <v/>
      </c>
      <c r="Q225" s="17" t="str">
        <f>IF(P225&lt;&gt;"",VLOOKUP(P225,LISTAS!$F$6:$G$1106,2,0),"")</f>
        <v/>
      </c>
      <c r="R225" s="72" t="str">
        <f t="shared" si="51"/>
        <v/>
      </c>
      <c r="S225" s="18" t="str">
        <f t="shared" si="52"/>
        <v/>
      </c>
      <c r="T225" s="18" t="str">
        <f t="shared" si="53"/>
        <v/>
      </c>
    </row>
    <row r="226" spans="2:20" ht="18.75" customHeight="1" x14ac:dyDescent="0.25">
      <c r="B226" s="52"/>
      <c r="C226" s="20" t="str">
        <f>IF(B226="","",VLOOKUP(B226,LISTAS!$F$6:$G$1106,2,0))</f>
        <v/>
      </c>
      <c r="D226" s="58"/>
      <c r="F226" s="11" t="str">
        <f t="shared" si="44"/>
        <v/>
      </c>
      <c r="G226" s="61" t="str">
        <f>IF(F226=LISTAS!$D$15,"",F226)</f>
        <v/>
      </c>
      <c r="H226" s="49" t="str">
        <f t="shared" si="46"/>
        <v/>
      </c>
      <c r="I226" s="49" t="str">
        <f t="shared" si="46"/>
        <v/>
      </c>
      <c r="J226" s="11" t="str">
        <f t="shared" si="45"/>
        <v/>
      </c>
      <c r="K226" s="11" t="str">
        <f t="shared" si="47"/>
        <v/>
      </c>
      <c r="L226" s="66" t="str">
        <f t="shared" si="48"/>
        <v/>
      </c>
      <c r="M226" s="50">
        <f t="shared" si="49"/>
        <v>13</v>
      </c>
      <c r="N226" s="50"/>
      <c r="O226" s="17" t="str">
        <f t="shared" si="54"/>
        <v/>
      </c>
      <c r="P226" s="18" t="str">
        <f t="shared" si="50"/>
        <v/>
      </c>
      <c r="Q226" s="17" t="str">
        <f>IF(P226&lt;&gt;"",VLOOKUP(P226,LISTAS!$F$6:$G$1106,2,0),"")</f>
        <v/>
      </c>
      <c r="R226" s="72" t="str">
        <f t="shared" si="51"/>
        <v/>
      </c>
      <c r="S226" s="18" t="str">
        <f t="shared" si="52"/>
        <v/>
      </c>
      <c r="T226" s="18" t="str">
        <f t="shared" si="53"/>
        <v/>
      </c>
    </row>
    <row r="227" spans="2:20" ht="18.75" customHeight="1" x14ac:dyDescent="0.25">
      <c r="B227" s="52"/>
      <c r="C227" s="20" t="str">
        <f>IF(B227="","",VLOOKUP(B227,LISTAS!$F$6:$G$1106,2,0))</f>
        <v/>
      </c>
      <c r="D227" s="58"/>
      <c r="F227" s="11" t="str">
        <f t="shared" si="44"/>
        <v/>
      </c>
      <c r="G227" s="61" t="str">
        <f>IF(F227=LISTAS!$D$15,"",F227)</f>
        <v/>
      </c>
      <c r="H227" s="49" t="str">
        <f t="shared" si="46"/>
        <v/>
      </c>
      <c r="I227" s="49" t="str">
        <f t="shared" si="46"/>
        <v/>
      </c>
      <c r="J227" s="11" t="str">
        <f t="shared" si="45"/>
        <v/>
      </c>
      <c r="K227" s="11" t="str">
        <f t="shared" si="47"/>
        <v/>
      </c>
      <c r="L227" s="66" t="str">
        <f t="shared" si="48"/>
        <v/>
      </c>
      <c r="M227" s="50">
        <f t="shared" si="49"/>
        <v>14</v>
      </c>
      <c r="N227" s="50"/>
      <c r="O227" s="17" t="str">
        <f t="shared" si="54"/>
        <v/>
      </c>
      <c r="P227" s="18" t="str">
        <f t="shared" si="50"/>
        <v/>
      </c>
      <c r="Q227" s="17" t="str">
        <f>IF(P227&lt;&gt;"",VLOOKUP(P227,LISTAS!$F$6:$G$1106,2,0),"")</f>
        <v/>
      </c>
      <c r="R227" s="72" t="str">
        <f t="shared" si="51"/>
        <v/>
      </c>
      <c r="S227" s="18" t="str">
        <f t="shared" si="52"/>
        <v/>
      </c>
      <c r="T227" s="18" t="str">
        <f t="shared" si="53"/>
        <v/>
      </c>
    </row>
    <row r="228" spans="2:20" ht="18.75" customHeight="1" x14ac:dyDescent="0.25">
      <c r="B228" s="52"/>
      <c r="C228" s="20" t="str">
        <f>IF(B228="","",VLOOKUP(B228,LISTAS!$F$6:$G$1106,2,0))</f>
        <v/>
      </c>
      <c r="D228" s="58"/>
      <c r="F228" s="11" t="str">
        <f t="shared" si="44"/>
        <v/>
      </c>
      <c r="G228" s="61" t="str">
        <f>IF(F228=LISTAS!$D$15,"",F228)</f>
        <v/>
      </c>
      <c r="H228" s="49" t="str">
        <f t="shared" si="46"/>
        <v/>
      </c>
      <c r="I228" s="49" t="str">
        <f t="shared" si="46"/>
        <v/>
      </c>
      <c r="J228" s="11" t="str">
        <f t="shared" si="45"/>
        <v/>
      </c>
      <c r="K228" s="11" t="str">
        <f t="shared" si="47"/>
        <v/>
      </c>
      <c r="L228" s="66" t="str">
        <f t="shared" si="48"/>
        <v/>
      </c>
      <c r="M228" s="50">
        <f t="shared" si="49"/>
        <v>15</v>
      </c>
      <c r="N228" s="50"/>
      <c r="O228" s="17" t="str">
        <f t="shared" si="54"/>
        <v/>
      </c>
      <c r="P228" s="18" t="str">
        <f t="shared" si="50"/>
        <v/>
      </c>
      <c r="Q228" s="17" t="str">
        <f>IF(P228&lt;&gt;"",VLOOKUP(P228,LISTAS!$F$6:$G$1106,2,0),"")</f>
        <v/>
      </c>
      <c r="R228" s="72" t="str">
        <f t="shared" si="51"/>
        <v/>
      </c>
      <c r="S228" s="18" t="str">
        <f t="shared" si="52"/>
        <v/>
      </c>
      <c r="T228" s="18" t="str">
        <f t="shared" si="53"/>
        <v/>
      </c>
    </row>
    <row r="229" spans="2:20" ht="18.75" customHeight="1" x14ac:dyDescent="0.25">
      <c r="B229" s="52"/>
      <c r="C229" s="20" t="str">
        <f>IF(B229="","",VLOOKUP(B229,LISTAS!$F$6:$G$1106,2,0))</f>
        <v/>
      </c>
      <c r="D229" s="58"/>
      <c r="F229" s="11" t="str">
        <f t="shared" si="44"/>
        <v/>
      </c>
      <c r="G229" s="61" t="str">
        <f>IF(F229=LISTAS!$D$15,"",F229)</f>
        <v/>
      </c>
      <c r="H229" s="49" t="str">
        <f t="shared" si="46"/>
        <v/>
      </c>
      <c r="I229" s="49" t="str">
        <f t="shared" si="46"/>
        <v/>
      </c>
      <c r="J229" s="11" t="str">
        <f t="shared" si="45"/>
        <v/>
      </c>
      <c r="K229" s="11" t="str">
        <f t="shared" si="47"/>
        <v/>
      </c>
      <c r="L229" s="66" t="str">
        <f t="shared" si="48"/>
        <v/>
      </c>
      <c r="M229" s="50">
        <f t="shared" si="49"/>
        <v>16</v>
      </c>
      <c r="N229" s="50"/>
      <c r="O229" s="17" t="str">
        <f t="shared" si="54"/>
        <v/>
      </c>
      <c r="P229" s="18" t="str">
        <f t="shared" si="50"/>
        <v/>
      </c>
      <c r="Q229" s="17" t="str">
        <f>IF(P229&lt;&gt;"",VLOOKUP(P229,LISTAS!$F$6:$G$1106,2,0),"")</f>
        <v/>
      </c>
      <c r="R229" s="72" t="str">
        <f t="shared" si="51"/>
        <v/>
      </c>
      <c r="S229" s="18" t="str">
        <f t="shared" si="52"/>
        <v/>
      </c>
      <c r="T229" s="18" t="str">
        <f t="shared" si="53"/>
        <v/>
      </c>
    </row>
    <row r="230" spans="2:20" ht="18.75" customHeight="1" x14ac:dyDescent="0.25">
      <c r="B230" s="52"/>
      <c r="C230" s="20" t="str">
        <f>IF(B230="","",VLOOKUP(B230,LISTAS!$F$6:$G$1106,2,0))</f>
        <v/>
      </c>
      <c r="D230" s="58"/>
      <c r="F230" s="11" t="str">
        <f t="shared" si="44"/>
        <v/>
      </c>
      <c r="G230" s="61" t="str">
        <f>IF(F230=LISTAS!$D$15,"",F230)</f>
        <v/>
      </c>
      <c r="H230" s="49" t="str">
        <f t="shared" si="46"/>
        <v/>
      </c>
      <c r="I230" s="49" t="str">
        <f t="shared" si="46"/>
        <v/>
      </c>
      <c r="J230" s="11" t="str">
        <f t="shared" si="45"/>
        <v/>
      </c>
      <c r="K230" s="11" t="str">
        <f t="shared" si="47"/>
        <v/>
      </c>
      <c r="L230" s="66" t="str">
        <f t="shared" si="48"/>
        <v/>
      </c>
      <c r="M230" s="50">
        <f t="shared" si="49"/>
        <v>17</v>
      </c>
      <c r="N230" s="50"/>
      <c r="O230" s="17" t="str">
        <f t="shared" si="54"/>
        <v/>
      </c>
      <c r="P230" s="18" t="str">
        <f t="shared" si="50"/>
        <v/>
      </c>
      <c r="Q230" s="17" t="str">
        <f>IF(P230&lt;&gt;"",VLOOKUP(P230,LISTAS!$F$6:$G$1106,2,0),"")</f>
        <v/>
      </c>
      <c r="R230" s="72" t="str">
        <f t="shared" si="51"/>
        <v/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2"/>
      <c r="C231" s="20" t="str">
        <f>IF(B231="","",VLOOKUP(B231,LISTAS!$F$6:$G$1106,2,0))</f>
        <v/>
      </c>
      <c r="D231" s="58"/>
      <c r="F231" s="11" t="str">
        <f t="shared" si="44"/>
        <v/>
      </c>
      <c r="G231" s="61" t="str">
        <f>IF(F231=LISTAS!$D$15,"",F231)</f>
        <v/>
      </c>
      <c r="H231" s="49" t="str">
        <f t="shared" si="46"/>
        <v/>
      </c>
      <c r="I231" s="49" t="str">
        <f t="shared" si="46"/>
        <v/>
      </c>
      <c r="J231" s="11" t="str">
        <f t="shared" si="45"/>
        <v/>
      </c>
      <c r="K231" s="11" t="str">
        <f t="shared" si="47"/>
        <v/>
      </c>
      <c r="L231" s="66" t="str">
        <f t="shared" si="48"/>
        <v/>
      </c>
      <c r="M231" s="50">
        <f t="shared" si="49"/>
        <v>18</v>
      </c>
      <c r="N231" s="50"/>
      <c r="O231" s="17" t="str">
        <f t="shared" si="54"/>
        <v/>
      </c>
      <c r="P231" s="18" t="str">
        <f t="shared" si="50"/>
        <v/>
      </c>
      <c r="Q231" s="17" t="str">
        <f>IF(P231&lt;&gt;"",VLOOKUP(P231,LISTAS!$F$6:$G$1106,2,0),"")</f>
        <v/>
      </c>
      <c r="R231" s="72" t="str">
        <f t="shared" si="51"/>
        <v/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2"/>
      <c r="C232" s="20" t="str">
        <f>IF(B232="","",VLOOKUP(B232,LISTAS!$F$6:$G$1106,2,0))</f>
        <v/>
      </c>
      <c r="D232" s="58"/>
      <c r="F232" s="11" t="str">
        <f t="shared" si="44"/>
        <v/>
      </c>
      <c r="G232" s="61" t="str">
        <f>IF(F232=LISTAS!$D$15,"",F232)</f>
        <v/>
      </c>
      <c r="H232" s="49" t="str">
        <f t="shared" si="46"/>
        <v/>
      </c>
      <c r="I232" s="49" t="str">
        <f t="shared" si="46"/>
        <v/>
      </c>
      <c r="J232" s="11" t="str">
        <f t="shared" si="45"/>
        <v/>
      </c>
      <c r="K232" s="11" t="str">
        <f t="shared" si="47"/>
        <v/>
      </c>
      <c r="L232" s="66" t="str">
        <f t="shared" si="48"/>
        <v/>
      </c>
      <c r="M232" s="50">
        <f t="shared" si="49"/>
        <v>19</v>
      </c>
      <c r="N232" s="50"/>
      <c r="O232" s="17" t="str">
        <f t="shared" si="54"/>
        <v/>
      </c>
      <c r="P232" s="18" t="str">
        <f t="shared" si="50"/>
        <v/>
      </c>
      <c r="Q232" s="17" t="str">
        <f>IF(P232&lt;&gt;"",VLOOKUP(P232,LISTAS!$F$6:$G$1106,2,0),"")</f>
        <v/>
      </c>
      <c r="R232" s="72" t="str">
        <f t="shared" si="51"/>
        <v/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2"/>
      <c r="C233" s="20" t="str">
        <f>IF(B233="","",VLOOKUP(B233,LISTAS!$F$6:$G$1106,2,0))</f>
        <v/>
      </c>
      <c r="D233" s="58"/>
      <c r="F233" s="11" t="str">
        <f t="shared" si="44"/>
        <v/>
      </c>
      <c r="G233" s="61" t="str">
        <f>IF(F233=LISTAS!$D$15,"",F233)</f>
        <v/>
      </c>
      <c r="H233" s="49" t="str">
        <f t="shared" si="46"/>
        <v/>
      </c>
      <c r="I233" s="49" t="str">
        <f t="shared" si="46"/>
        <v/>
      </c>
      <c r="J233" s="11" t="str">
        <f t="shared" si="45"/>
        <v/>
      </c>
      <c r="K233" s="11" t="str">
        <f t="shared" si="47"/>
        <v/>
      </c>
      <c r="L233" s="66" t="str">
        <f t="shared" si="48"/>
        <v/>
      </c>
      <c r="M233" s="50">
        <f t="shared" si="49"/>
        <v>20</v>
      </c>
      <c r="N233" s="50"/>
      <c r="O233" s="17" t="str">
        <f t="shared" si="54"/>
        <v/>
      </c>
      <c r="P233" s="18" t="str">
        <f t="shared" si="50"/>
        <v/>
      </c>
      <c r="Q233" s="17" t="str">
        <f>IF(P233&lt;&gt;"",VLOOKUP(P233,LISTAS!$F$6:$G$1106,2,0),"")</f>
        <v/>
      </c>
      <c r="R233" s="72" t="str">
        <f t="shared" si="51"/>
        <v/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2"/>
      <c r="C234" s="20" t="str">
        <f>IF(B234="","",VLOOKUP(B234,LISTAS!$F$6:$G$1106,2,0))</f>
        <v/>
      </c>
      <c r="D234" s="58"/>
      <c r="F234" s="11" t="str">
        <f t="shared" si="44"/>
        <v/>
      </c>
      <c r="G234" s="61" t="str">
        <f>IF(F234=LISTAS!$D$15,"",F234)</f>
        <v/>
      </c>
      <c r="H234" s="49" t="str">
        <f t="shared" si="46"/>
        <v/>
      </c>
      <c r="I234" s="49" t="str">
        <f t="shared" si="46"/>
        <v/>
      </c>
      <c r="J234" s="11" t="str">
        <f t="shared" si="45"/>
        <v/>
      </c>
      <c r="K234" s="11" t="str">
        <f t="shared" si="47"/>
        <v/>
      </c>
      <c r="L234" s="66" t="str">
        <f t="shared" si="48"/>
        <v/>
      </c>
      <c r="M234" s="50">
        <f t="shared" si="49"/>
        <v>21</v>
      </c>
      <c r="N234" s="50"/>
      <c r="O234" s="17" t="str">
        <f t="shared" si="54"/>
        <v/>
      </c>
      <c r="P234" s="18" t="str">
        <f t="shared" si="50"/>
        <v/>
      </c>
      <c r="Q234" s="17" t="str">
        <f>IF(P234&lt;&gt;"",VLOOKUP(P234,LISTAS!$F$6:$G$1106,2,0),"")</f>
        <v/>
      </c>
      <c r="R234" s="72" t="str">
        <f t="shared" si="51"/>
        <v/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2"/>
      <c r="C235" s="20" t="str">
        <f>IF(B235="","",VLOOKUP(B235,LISTAS!$F$6:$G$1106,2,0))</f>
        <v/>
      </c>
      <c r="D235" s="58"/>
      <c r="F235" s="11" t="str">
        <f t="shared" si="44"/>
        <v/>
      </c>
      <c r="G235" s="61" t="str">
        <f>IF(F235=LISTAS!$D$15,"",F235)</f>
        <v/>
      </c>
      <c r="H235" s="49" t="str">
        <f t="shared" si="46"/>
        <v/>
      </c>
      <c r="I235" s="49" t="str">
        <f t="shared" si="46"/>
        <v/>
      </c>
      <c r="J235" s="11" t="str">
        <f t="shared" si="45"/>
        <v/>
      </c>
      <c r="K235" s="11" t="str">
        <f t="shared" si="47"/>
        <v/>
      </c>
      <c r="L235" s="66" t="str">
        <f t="shared" si="48"/>
        <v/>
      </c>
      <c r="M235" s="50">
        <f t="shared" si="49"/>
        <v>22</v>
      </c>
      <c r="N235" s="50"/>
      <c r="O235" s="17" t="str">
        <f t="shared" si="54"/>
        <v/>
      </c>
      <c r="P235" s="18" t="str">
        <f t="shared" si="50"/>
        <v/>
      </c>
      <c r="Q235" s="17" t="str">
        <f>IF(P235&lt;&gt;"",VLOOKUP(P235,LISTAS!$F$6:$G$1106,2,0),"")</f>
        <v/>
      </c>
      <c r="R235" s="72" t="str">
        <f t="shared" si="51"/>
        <v/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2"/>
      <c r="C236" s="20" t="str">
        <f>IF(B236="","",VLOOKUP(B236,LISTAS!$F$6:$G$1106,2,0))</f>
        <v/>
      </c>
      <c r="D236" s="58"/>
      <c r="F236" s="11" t="str">
        <f t="shared" si="44"/>
        <v/>
      </c>
      <c r="G236" s="61" t="str">
        <f>IF(F236=LISTAS!$D$15,"",F236)</f>
        <v/>
      </c>
      <c r="H236" s="49" t="str">
        <f t="shared" si="46"/>
        <v/>
      </c>
      <c r="I236" s="49" t="str">
        <f t="shared" si="46"/>
        <v/>
      </c>
      <c r="J236" s="11" t="str">
        <f t="shared" si="45"/>
        <v/>
      </c>
      <c r="K236" s="11" t="str">
        <f t="shared" si="47"/>
        <v/>
      </c>
      <c r="L236" s="66" t="str">
        <f t="shared" si="48"/>
        <v/>
      </c>
      <c r="M236" s="50">
        <f t="shared" si="49"/>
        <v>23</v>
      </c>
      <c r="N236" s="50"/>
      <c r="O236" s="17" t="str">
        <f t="shared" si="54"/>
        <v/>
      </c>
      <c r="P236" s="18" t="str">
        <f t="shared" si="50"/>
        <v/>
      </c>
      <c r="Q236" s="17" t="str">
        <f>IF(P236&lt;&gt;"",VLOOKUP(P236,LISTAS!$F$6:$G$1106,2,0),"")</f>
        <v/>
      </c>
      <c r="R236" s="72" t="str">
        <f t="shared" si="51"/>
        <v/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2"/>
      <c r="C237" s="20" t="str">
        <f>IF(B237="","",VLOOKUP(B237,LISTAS!$F$6:$G$1106,2,0))</f>
        <v/>
      </c>
      <c r="D237" s="58"/>
      <c r="F237" s="11" t="str">
        <f t="shared" si="44"/>
        <v/>
      </c>
      <c r="G237" s="61" t="str">
        <f>IF(F237=LISTAS!$D$15,"",F237)</f>
        <v/>
      </c>
      <c r="H237" s="49" t="str">
        <f t="shared" si="46"/>
        <v/>
      </c>
      <c r="I237" s="49" t="str">
        <f t="shared" si="46"/>
        <v/>
      </c>
      <c r="J237" s="11" t="str">
        <f t="shared" si="45"/>
        <v/>
      </c>
      <c r="K237" s="11" t="str">
        <f t="shared" si="47"/>
        <v/>
      </c>
      <c r="L237" s="66" t="str">
        <f t="shared" si="48"/>
        <v/>
      </c>
      <c r="M237" s="50">
        <f t="shared" si="49"/>
        <v>24</v>
      </c>
      <c r="N237" s="50"/>
      <c r="O237" s="17" t="str">
        <f t="shared" si="54"/>
        <v/>
      </c>
      <c r="P237" s="18" t="str">
        <f t="shared" si="50"/>
        <v/>
      </c>
      <c r="Q237" s="17" t="str">
        <f>IF(P237&lt;&gt;"",VLOOKUP(P237,LISTAS!$F$6:$G$1106,2,0),"")</f>
        <v/>
      </c>
      <c r="R237" s="72" t="str">
        <f t="shared" si="51"/>
        <v/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2"/>
      <c r="C238" s="20" t="str">
        <f>IF(B238="","",VLOOKUP(B238,LISTAS!$F$6:$G$1106,2,0))</f>
        <v/>
      </c>
      <c r="D238" s="58"/>
      <c r="F238" s="11" t="str">
        <f t="shared" si="44"/>
        <v/>
      </c>
      <c r="G238" s="61" t="str">
        <f>IF(F238=LISTAS!$D$15,"",F238)</f>
        <v/>
      </c>
      <c r="H238" s="49" t="str">
        <f t="shared" si="46"/>
        <v/>
      </c>
      <c r="I238" s="49" t="str">
        <f t="shared" si="46"/>
        <v/>
      </c>
      <c r="J238" s="11" t="str">
        <f t="shared" si="45"/>
        <v/>
      </c>
      <c r="K238" s="11" t="str">
        <f t="shared" si="47"/>
        <v/>
      </c>
      <c r="L238" s="66" t="str">
        <f t="shared" si="48"/>
        <v/>
      </c>
      <c r="M238" s="50">
        <f t="shared" si="49"/>
        <v>25</v>
      </c>
      <c r="N238" s="50"/>
      <c r="O238" s="17" t="str">
        <f t="shared" si="54"/>
        <v/>
      </c>
      <c r="P238" s="18" t="str">
        <f t="shared" si="50"/>
        <v/>
      </c>
      <c r="Q238" s="17" t="str">
        <f>IF(P238&lt;&gt;"",VLOOKUP(P238,LISTAS!$F$6:$G$1106,2,0),"")</f>
        <v/>
      </c>
      <c r="R238" s="72" t="str">
        <f t="shared" si="51"/>
        <v/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2"/>
      <c r="C239" s="20" t="str">
        <f>IF(B239="","",VLOOKUP(B239,LISTAS!$F$6:$G$1106,2,0))</f>
        <v/>
      </c>
      <c r="D239" s="58"/>
      <c r="F239" s="11" t="str">
        <f t="shared" si="44"/>
        <v/>
      </c>
      <c r="G239" s="61" t="str">
        <f>IF(F239=LISTAS!$D$15,"",F239)</f>
        <v/>
      </c>
      <c r="H239" s="49" t="str">
        <f t="shared" si="46"/>
        <v/>
      </c>
      <c r="I239" s="49" t="str">
        <f t="shared" si="46"/>
        <v/>
      </c>
      <c r="J239" s="11" t="str">
        <f t="shared" si="45"/>
        <v/>
      </c>
      <c r="K239" s="11" t="str">
        <f t="shared" si="47"/>
        <v/>
      </c>
      <c r="L239" s="66" t="str">
        <f t="shared" si="48"/>
        <v/>
      </c>
      <c r="M239" s="50">
        <f t="shared" si="49"/>
        <v>26</v>
      </c>
      <c r="N239" s="50"/>
      <c r="O239" s="17" t="str">
        <f t="shared" si="54"/>
        <v/>
      </c>
      <c r="P239" s="18" t="str">
        <f t="shared" si="50"/>
        <v/>
      </c>
      <c r="Q239" s="17" t="str">
        <f>IF(P239&lt;&gt;"",VLOOKUP(P239,LISTAS!$F$6:$G$1106,2,0),"")</f>
        <v/>
      </c>
      <c r="R239" s="72" t="str">
        <f t="shared" si="51"/>
        <v/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2"/>
      <c r="C240" s="20" t="str">
        <f>IF(B240="","",VLOOKUP(B240,LISTAS!$F$6:$G$1106,2,0))</f>
        <v/>
      </c>
      <c r="D240" s="58"/>
      <c r="F240" s="11" t="str">
        <f t="shared" si="44"/>
        <v/>
      </c>
      <c r="G240" s="61" t="str">
        <f>IF(F240=LISTAS!$D$15,"",F240)</f>
        <v/>
      </c>
      <c r="H240" s="49" t="str">
        <f t="shared" si="46"/>
        <v/>
      </c>
      <c r="I240" s="49" t="str">
        <f t="shared" si="46"/>
        <v/>
      </c>
      <c r="J240" s="11" t="str">
        <f t="shared" si="45"/>
        <v/>
      </c>
      <c r="K240" s="11" t="str">
        <f t="shared" si="47"/>
        <v/>
      </c>
      <c r="L240" s="66" t="str">
        <f t="shared" si="48"/>
        <v/>
      </c>
      <c r="M240" s="50">
        <f t="shared" si="49"/>
        <v>27</v>
      </c>
      <c r="N240" s="50"/>
      <c r="O240" s="17" t="str">
        <f t="shared" si="54"/>
        <v/>
      </c>
      <c r="P240" s="18" t="str">
        <f t="shared" si="50"/>
        <v/>
      </c>
      <c r="Q240" s="17" t="str">
        <f>IF(P240&lt;&gt;"",VLOOKUP(P240,LISTAS!$F$6:$G$1106,2,0),"")</f>
        <v/>
      </c>
      <c r="R240" s="72" t="str">
        <f t="shared" si="51"/>
        <v/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2"/>
      <c r="C241" s="20" t="str">
        <f>IF(B241="","",VLOOKUP(B241,LISTAS!$F$6:$G$1106,2,0))</f>
        <v/>
      </c>
      <c r="D241" s="58"/>
      <c r="F241" s="11" t="str">
        <f t="shared" si="44"/>
        <v/>
      </c>
      <c r="G241" s="61" t="str">
        <f>IF(F241=LISTAS!$D$15,"",F241)</f>
        <v/>
      </c>
      <c r="H241" s="49" t="str">
        <f t="shared" si="46"/>
        <v/>
      </c>
      <c r="I241" s="49" t="str">
        <f t="shared" si="46"/>
        <v/>
      </c>
      <c r="J241" s="11" t="str">
        <f t="shared" si="45"/>
        <v/>
      </c>
      <c r="K241" s="11" t="str">
        <f t="shared" si="47"/>
        <v/>
      </c>
      <c r="L241" s="66" t="str">
        <f t="shared" si="48"/>
        <v/>
      </c>
      <c r="M241" s="50">
        <f t="shared" si="49"/>
        <v>28</v>
      </c>
      <c r="N241" s="50"/>
      <c r="O241" s="17" t="str">
        <f t="shared" si="54"/>
        <v/>
      </c>
      <c r="P241" s="18" t="str">
        <f t="shared" si="50"/>
        <v/>
      </c>
      <c r="Q241" s="17" t="str">
        <f>IF(P241&lt;&gt;"",VLOOKUP(P241,LISTAS!$F$6:$G$1106,2,0),"")</f>
        <v/>
      </c>
      <c r="R241" s="72" t="str">
        <f t="shared" si="51"/>
        <v/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2"/>
      <c r="C242" s="20" t="str">
        <f>IF(B242="","",VLOOKUP(B242,LISTAS!$F$6:$G$1106,2,0))</f>
        <v/>
      </c>
      <c r="D242" s="58"/>
      <c r="E242" s="4"/>
      <c r="F242" s="11" t="str">
        <f t="shared" si="44"/>
        <v/>
      </c>
      <c r="G242" s="61" t="str">
        <f>IF(F242=LISTAS!$D$15,"",F242)</f>
        <v/>
      </c>
      <c r="H242" s="49" t="str">
        <f t="shared" si="46"/>
        <v/>
      </c>
      <c r="I242" s="49" t="str">
        <f t="shared" si="46"/>
        <v/>
      </c>
      <c r="J242" s="11" t="str">
        <f t="shared" si="45"/>
        <v/>
      </c>
      <c r="K242" s="11" t="str">
        <f t="shared" si="47"/>
        <v/>
      </c>
      <c r="L242" s="66" t="str">
        <f t="shared" si="48"/>
        <v/>
      </c>
      <c r="M242" s="50">
        <f t="shared" si="49"/>
        <v>29</v>
      </c>
      <c r="N242" s="50"/>
      <c r="O242" s="17" t="str">
        <f t="shared" si="54"/>
        <v/>
      </c>
      <c r="P242" s="18" t="str">
        <f t="shared" si="50"/>
        <v/>
      </c>
      <c r="Q242" s="17" t="str">
        <f>IF(P242&lt;&gt;"",VLOOKUP(P242,LISTAS!$F$6:$G$1106,2,0),"")</f>
        <v/>
      </c>
      <c r="R242" s="72" t="str">
        <f t="shared" si="51"/>
        <v/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2"/>
      <c r="C243" s="20" t="str">
        <f>IF(B243="","",VLOOKUP(B243,LISTAS!$F$6:$G$1106,2,0))</f>
        <v/>
      </c>
      <c r="D243" s="58"/>
      <c r="E243" s="4"/>
      <c r="F243" s="11" t="str">
        <f t="shared" si="44"/>
        <v/>
      </c>
      <c r="G243" s="61" t="str">
        <f>IF(F243=LISTAS!$D$15,"",F243)</f>
        <v/>
      </c>
      <c r="H243" s="49" t="str">
        <f t="shared" si="46"/>
        <v/>
      </c>
      <c r="I243" s="49" t="str">
        <f t="shared" si="46"/>
        <v/>
      </c>
      <c r="J243" s="11" t="str">
        <f t="shared" si="45"/>
        <v/>
      </c>
      <c r="K243" s="11" t="str">
        <f t="shared" si="47"/>
        <v/>
      </c>
      <c r="L243" s="66" t="str">
        <f t="shared" si="48"/>
        <v/>
      </c>
      <c r="M243" s="50">
        <f t="shared" si="49"/>
        <v>30</v>
      </c>
      <c r="N243" s="50"/>
      <c r="O243" s="17" t="str">
        <f t="shared" si="54"/>
        <v/>
      </c>
      <c r="P243" s="18" t="str">
        <f t="shared" si="50"/>
        <v/>
      </c>
      <c r="Q243" s="17" t="str">
        <f>IF(P243&lt;&gt;"",VLOOKUP(P243,LISTAS!$F$6:$G$1106,2,0),"")</f>
        <v/>
      </c>
      <c r="R243" s="72" t="str">
        <f t="shared" si="51"/>
        <v/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2"/>
      <c r="C244" s="20" t="str">
        <f>IF(B244="","",VLOOKUP(B244,LISTAS!$F$6:$G$1106,2,0))</f>
        <v/>
      </c>
      <c r="D244" s="58"/>
      <c r="E244" s="4"/>
      <c r="F244" s="11" t="str">
        <f t="shared" si="44"/>
        <v/>
      </c>
      <c r="G244" s="61" t="str">
        <f>IF(F244=LISTAS!$D$15,"",F244)</f>
        <v/>
      </c>
      <c r="H244" s="49" t="str">
        <f t="shared" si="46"/>
        <v/>
      </c>
      <c r="I244" s="49" t="str">
        <f t="shared" si="46"/>
        <v/>
      </c>
      <c r="J244" s="11" t="str">
        <f t="shared" si="45"/>
        <v/>
      </c>
      <c r="K244" s="11" t="str">
        <f t="shared" si="47"/>
        <v/>
      </c>
      <c r="L244" s="66" t="str">
        <f t="shared" si="48"/>
        <v/>
      </c>
      <c r="M244" s="50">
        <f t="shared" si="49"/>
        <v>31</v>
      </c>
      <c r="N244" s="50"/>
      <c r="O244" s="17" t="str">
        <f t="shared" si="54"/>
        <v/>
      </c>
      <c r="P244" s="18" t="str">
        <f t="shared" si="50"/>
        <v/>
      </c>
      <c r="Q244" s="17" t="str">
        <f>IF(P244&lt;&gt;"",VLOOKUP(P244,LISTAS!$F$6:$G$1106,2,0),"")</f>
        <v/>
      </c>
      <c r="R244" s="72" t="str">
        <f t="shared" si="51"/>
        <v/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2"/>
      <c r="C245" s="20" t="str">
        <f>IF(B245="","",VLOOKUP(B245,LISTAS!$F$6:$G$1106,2,0))</f>
        <v/>
      </c>
      <c r="D245" s="58"/>
      <c r="E245" s="4"/>
      <c r="F245" s="11" t="str">
        <f t="shared" si="44"/>
        <v/>
      </c>
      <c r="G245" s="61" t="str">
        <f>IF(F245=LISTAS!$D$15,"",F245)</f>
        <v/>
      </c>
      <c r="H245" s="49" t="str">
        <f t="shared" si="46"/>
        <v/>
      </c>
      <c r="I245" s="49" t="str">
        <f t="shared" si="46"/>
        <v/>
      </c>
      <c r="J245" s="11" t="str">
        <f t="shared" si="45"/>
        <v/>
      </c>
      <c r="K245" s="11" t="str">
        <f t="shared" si="47"/>
        <v/>
      </c>
      <c r="L245" s="66" t="str">
        <f t="shared" si="48"/>
        <v/>
      </c>
      <c r="M245" s="50">
        <f t="shared" si="49"/>
        <v>32</v>
      </c>
      <c r="N245" s="50"/>
      <c r="O245" s="17" t="str">
        <f t="shared" si="54"/>
        <v/>
      </c>
      <c r="P245" s="18" t="str">
        <f t="shared" si="50"/>
        <v/>
      </c>
      <c r="Q245" s="17" t="str">
        <f>IF(P245&lt;&gt;"",VLOOKUP(P245,LISTAS!$F$6:$G$1106,2,0),"")</f>
        <v/>
      </c>
      <c r="R245" s="72" t="str">
        <f t="shared" si="51"/>
        <v/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2"/>
      <c r="C246" s="20" t="str">
        <f>IF(B246="","",VLOOKUP(B246,LISTAS!$F$6:$G$1106,2,0))</f>
        <v/>
      </c>
      <c r="D246" s="58"/>
      <c r="E246" s="4"/>
      <c r="F246" s="11" t="str">
        <f t="shared" si="44"/>
        <v/>
      </c>
      <c r="G246" s="61" t="str">
        <f>IF(F246=LISTAS!$D$15,"",F246)</f>
        <v/>
      </c>
      <c r="H246" s="49" t="str">
        <f t="shared" si="46"/>
        <v/>
      </c>
      <c r="I246" s="49" t="str">
        <f t="shared" si="46"/>
        <v/>
      </c>
      <c r="J246" s="11" t="str">
        <f t="shared" si="45"/>
        <v/>
      </c>
      <c r="K246" s="11" t="str">
        <f t="shared" si="47"/>
        <v/>
      </c>
      <c r="L246" s="66" t="str">
        <f t="shared" si="48"/>
        <v/>
      </c>
      <c r="M246" s="50">
        <f t="shared" si="49"/>
        <v>33</v>
      </c>
      <c r="N246" s="50"/>
      <c r="O246" s="17" t="str">
        <f t="shared" si="54"/>
        <v/>
      </c>
      <c r="P246" s="18" t="str">
        <f t="shared" si="50"/>
        <v/>
      </c>
      <c r="Q246" s="17" t="str">
        <f>IF(P246&lt;&gt;"",VLOOKUP(P246,LISTAS!$F$6:$G$1106,2,0),"")</f>
        <v/>
      </c>
      <c r="R246" s="72" t="str">
        <f t="shared" si="51"/>
        <v/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2"/>
      <c r="C247" s="20" t="str">
        <f>IF(B247="","",VLOOKUP(B247,LISTAS!$F$6:$G$1106,2,0))</f>
        <v/>
      </c>
      <c r="D247" s="58"/>
      <c r="E247" s="4"/>
      <c r="F247" s="11" t="str">
        <f t="shared" si="44"/>
        <v/>
      </c>
      <c r="G247" s="61" t="str">
        <f>IF(F247=LISTAS!$D$15,"",F247)</f>
        <v/>
      </c>
      <c r="H247" s="49" t="str">
        <f t="shared" si="46"/>
        <v/>
      </c>
      <c r="I247" s="49" t="str">
        <f t="shared" si="46"/>
        <v/>
      </c>
      <c r="J247" s="11" t="str">
        <f t="shared" si="45"/>
        <v/>
      </c>
      <c r="K247" s="11" t="str">
        <f t="shared" si="47"/>
        <v/>
      </c>
      <c r="L247" s="66" t="str">
        <f t="shared" si="48"/>
        <v/>
      </c>
      <c r="M247" s="50">
        <f t="shared" si="49"/>
        <v>34</v>
      </c>
      <c r="N247" s="50"/>
      <c r="O247" s="17" t="str">
        <f t="shared" si="54"/>
        <v/>
      </c>
      <c r="P247" s="18" t="str">
        <f t="shared" si="50"/>
        <v/>
      </c>
      <c r="Q247" s="17" t="str">
        <f>IF(P247&lt;&gt;"",VLOOKUP(P247,LISTAS!$F$6:$G$1106,2,0),"")</f>
        <v/>
      </c>
      <c r="R247" s="72" t="str">
        <f t="shared" si="51"/>
        <v/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2"/>
      <c r="C248" s="20" t="str">
        <f>IF(B248="","",VLOOKUP(B248,LISTAS!$F$6:$G$1106,2,0))</f>
        <v/>
      </c>
      <c r="D248" s="58"/>
      <c r="E248" s="4"/>
      <c r="F248" s="11" t="str">
        <f t="shared" si="44"/>
        <v/>
      </c>
      <c r="G248" s="61" t="str">
        <f>IF(F248=LISTAS!$D$15,"",F248)</f>
        <v/>
      </c>
      <c r="H248" s="49" t="str">
        <f t="shared" si="46"/>
        <v/>
      </c>
      <c r="I248" s="49" t="str">
        <f t="shared" si="46"/>
        <v/>
      </c>
      <c r="J248" s="11" t="str">
        <f t="shared" si="45"/>
        <v/>
      </c>
      <c r="K248" s="11" t="str">
        <f t="shared" si="47"/>
        <v/>
      </c>
      <c r="L248" s="66" t="str">
        <f t="shared" si="48"/>
        <v/>
      </c>
      <c r="M248" s="50">
        <f t="shared" si="49"/>
        <v>35</v>
      </c>
      <c r="N248" s="50"/>
      <c r="O248" s="17" t="str">
        <f t="shared" si="54"/>
        <v/>
      </c>
      <c r="P248" s="18" t="str">
        <f t="shared" si="50"/>
        <v/>
      </c>
      <c r="Q248" s="17" t="str">
        <f>IF(P248&lt;&gt;"",VLOOKUP(P248,LISTAS!$F$6:$G$1106,2,0),"")</f>
        <v/>
      </c>
      <c r="R248" s="72" t="str">
        <f t="shared" si="51"/>
        <v/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2"/>
      <c r="C249" s="20" t="str">
        <f>IF(B249="","",VLOOKUP(B249,LISTAS!$F$6:$G$1106,2,0))</f>
        <v/>
      </c>
      <c r="D249" s="58"/>
      <c r="E249" s="4"/>
      <c r="F249" s="11" t="str">
        <f t="shared" si="44"/>
        <v/>
      </c>
      <c r="G249" s="61" t="str">
        <f>IF(F249=LISTAS!$D$15,"",F249)</f>
        <v/>
      </c>
      <c r="H249" s="49" t="str">
        <f t="shared" si="46"/>
        <v/>
      </c>
      <c r="I249" s="49" t="str">
        <f t="shared" si="46"/>
        <v/>
      </c>
      <c r="J249" s="11" t="str">
        <f t="shared" si="45"/>
        <v/>
      </c>
      <c r="K249" s="11" t="str">
        <f t="shared" si="47"/>
        <v/>
      </c>
      <c r="L249" s="66" t="str">
        <f t="shared" si="48"/>
        <v/>
      </c>
      <c r="M249" s="50">
        <f t="shared" si="49"/>
        <v>36</v>
      </c>
      <c r="N249" s="50"/>
      <c r="O249" s="17" t="str">
        <f t="shared" si="54"/>
        <v/>
      </c>
      <c r="P249" s="18" t="str">
        <f t="shared" si="50"/>
        <v/>
      </c>
      <c r="Q249" s="17" t="str">
        <f>IF(P249&lt;&gt;"",VLOOKUP(P249,LISTAS!$F$6:$G$1106,2,0),"")</f>
        <v/>
      </c>
      <c r="R249" s="72" t="str">
        <f t="shared" si="51"/>
        <v/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2"/>
      <c r="C250" s="20" t="str">
        <f>IF(B250="","",VLOOKUP(B250,LISTAS!$F$6:$G$1106,2,0))</f>
        <v/>
      </c>
      <c r="D250" s="58"/>
      <c r="E250" s="4"/>
      <c r="F250" s="11" t="str">
        <f t="shared" si="44"/>
        <v/>
      </c>
      <c r="G250" s="61" t="str">
        <f>IF(F250=LISTAS!$D$15,"",F250)</f>
        <v/>
      </c>
      <c r="H250" s="49" t="str">
        <f t="shared" si="46"/>
        <v/>
      </c>
      <c r="I250" s="49" t="str">
        <f t="shared" si="46"/>
        <v/>
      </c>
      <c r="J250" s="11" t="str">
        <f t="shared" si="45"/>
        <v/>
      </c>
      <c r="K250" s="11" t="str">
        <f t="shared" si="47"/>
        <v/>
      </c>
      <c r="L250" s="66" t="str">
        <f t="shared" si="48"/>
        <v/>
      </c>
      <c r="M250" s="50">
        <f t="shared" si="49"/>
        <v>37</v>
      </c>
      <c r="N250" s="50"/>
      <c r="O250" s="17" t="str">
        <f t="shared" si="54"/>
        <v/>
      </c>
      <c r="P250" s="18" t="str">
        <f t="shared" si="50"/>
        <v/>
      </c>
      <c r="Q250" s="17" t="str">
        <f>IF(P250&lt;&gt;"",VLOOKUP(P250,LISTAS!$F$6:$G$1106,2,0),"")</f>
        <v/>
      </c>
      <c r="R250" s="72" t="str">
        <f t="shared" si="51"/>
        <v/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2"/>
      <c r="C251" s="20" t="str">
        <f>IF(B251="","",VLOOKUP(B251,LISTAS!$F$6:$G$1106,2,0))</f>
        <v/>
      </c>
      <c r="D251" s="58"/>
      <c r="E251" s="4"/>
      <c r="F251" s="11" t="str">
        <f t="shared" si="44"/>
        <v/>
      </c>
      <c r="G251" s="61" t="str">
        <f>IF(F251=LISTAS!$D$15,"",F251)</f>
        <v/>
      </c>
      <c r="H251" s="49" t="str">
        <f t="shared" si="46"/>
        <v/>
      </c>
      <c r="I251" s="49" t="str">
        <f t="shared" si="46"/>
        <v/>
      </c>
      <c r="J251" s="11" t="str">
        <f t="shared" si="45"/>
        <v/>
      </c>
      <c r="K251" s="11" t="str">
        <f t="shared" si="47"/>
        <v/>
      </c>
      <c r="L251" s="66" t="str">
        <f t="shared" si="48"/>
        <v/>
      </c>
      <c r="M251" s="50">
        <f t="shared" si="49"/>
        <v>38</v>
      </c>
      <c r="N251" s="50"/>
      <c r="O251" s="17" t="str">
        <f t="shared" si="54"/>
        <v/>
      </c>
      <c r="P251" s="18" t="str">
        <f t="shared" si="50"/>
        <v/>
      </c>
      <c r="Q251" s="17" t="str">
        <f>IF(P251&lt;&gt;"",VLOOKUP(P251,LISTAS!$F$6:$G$1106,2,0),"")</f>
        <v/>
      </c>
      <c r="R251" s="72" t="str">
        <f t="shared" si="51"/>
        <v/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2"/>
      <c r="C252" s="20" t="str">
        <f>IF(B252="","",VLOOKUP(B252,LISTAS!$F$6:$G$1106,2,0))</f>
        <v/>
      </c>
      <c r="D252" s="58"/>
      <c r="E252" s="4"/>
      <c r="F252" s="11" t="str">
        <f t="shared" si="44"/>
        <v/>
      </c>
      <c r="G252" s="61" t="str">
        <f>IF(F252=LISTAS!$D$15,"",F252)</f>
        <v/>
      </c>
      <c r="H252" s="49" t="str">
        <f t="shared" si="46"/>
        <v/>
      </c>
      <c r="I252" s="49" t="str">
        <f t="shared" si="46"/>
        <v/>
      </c>
      <c r="J252" s="11" t="str">
        <f t="shared" si="45"/>
        <v/>
      </c>
      <c r="K252" s="11" t="str">
        <f t="shared" si="47"/>
        <v/>
      </c>
      <c r="L252" s="66" t="str">
        <f t="shared" si="48"/>
        <v/>
      </c>
      <c r="M252" s="50">
        <f t="shared" si="49"/>
        <v>39</v>
      </c>
      <c r="N252" s="50"/>
      <c r="O252" s="17" t="str">
        <f t="shared" si="54"/>
        <v/>
      </c>
      <c r="P252" s="18" t="str">
        <f t="shared" si="50"/>
        <v/>
      </c>
      <c r="Q252" s="17" t="str">
        <f>IF(P252&lt;&gt;"",VLOOKUP(P252,LISTAS!$F$6:$G$1106,2,0),"")</f>
        <v/>
      </c>
      <c r="R252" s="72" t="str">
        <f t="shared" si="51"/>
        <v/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2"/>
      <c r="C253" s="20" t="str">
        <f>IF(B253="","",VLOOKUP(B253,LISTAS!$F$6:$G$1106,2,0))</f>
        <v/>
      </c>
      <c r="D253" s="58"/>
      <c r="E253" s="4"/>
      <c r="F253" s="11" t="str">
        <f t="shared" si="44"/>
        <v/>
      </c>
      <c r="G253" s="61" t="str">
        <f>IF(F253=LISTAS!$D$15,"",F253)</f>
        <v/>
      </c>
      <c r="H253" s="49" t="str">
        <f t="shared" si="46"/>
        <v/>
      </c>
      <c r="I253" s="49" t="str">
        <f t="shared" si="46"/>
        <v/>
      </c>
      <c r="J253" s="11" t="str">
        <f t="shared" si="45"/>
        <v/>
      </c>
      <c r="K253" s="11" t="str">
        <f t="shared" si="47"/>
        <v/>
      </c>
      <c r="L253" s="66" t="str">
        <f t="shared" si="48"/>
        <v/>
      </c>
      <c r="M253" s="50">
        <f t="shared" si="49"/>
        <v>40</v>
      </c>
      <c r="N253" s="50"/>
      <c r="O253" s="17" t="str">
        <f t="shared" si="54"/>
        <v/>
      </c>
      <c r="P253" s="18" t="str">
        <f t="shared" si="50"/>
        <v/>
      </c>
      <c r="Q253" s="17" t="str">
        <f>IF(P253&lt;&gt;"",VLOOKUP(P253,LISTAS!$F$6:$G$1106,2,0),"")</f>
        <v/>
      </c>
      <c r="R253" s="72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2"/>
      <c r="C254" s="20" t="str">
        <f>IF(B254="","",VLOOKUP(B254,LISTAS!$F$6:$G$1106,2,0))</f>
        <v/>
      </c>
      <c r="D254" s="58"/>
      <c r="E254" s="4"/>
      <c r="F254" s="11" t="str">
        <f t="shared" si="44"/>
        <v/>
      </c>
      <c r="G254" s="61" t="str">
        <f>IF(F254=LISTAS!$D$15,"",F254)</f>
        <v/>
      </c>
      <c r="H254" s="49" t="str">
        <f t="shared" si="46"/>
        <v/>
      </c>
      <c r="I254" s="49" t="str">
        <f t="shared" si="46"/>
        <v/>
      </c>
      <c r="J254" s="11" t="str">
        <f t="shared" si="45"/>
        <v/>
      </c>
      <c r="K254" s="11" t="str">
        <f t="shared" si="47"/>
        <v/>
      </c>
      <c r="L254" s="66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2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2"/>
      <c r="C255" s="20" t="str">
        <f>IF(B255="","",VLOOKUP(B255,LISTAS!$F$6:$G$1106,2,0))</f>
        <v/>
      </c>
      <c r="D255" s="58"/>
      <c r="E255" s="4"/>
      <c r="F255" s="11" t="str">
        <f t="shared" si="44"/>
        <v/>
      </c>
      <c r="G255" s="61" t="str">
        <f>IF(F255=LISTAS!$D$15,"",F255)</f>
        <v/>
      </c>
      <c r="H255" s="49" t="str">
        <f t="shared" si="46"/>
        <v/>
      </c>
      <c r="I255" s="49" t="str">
        <f t="shared" si="46"/>
        <v/>
      </c>
      <c r="J255" s="11" t="str">
        <f t="shared" si="45"/>
        <v/>
      </c>
      <c r="K255" s="11" t="str">
        <f t="shared" si="47"/>
        <v/>
      </c>
      <c r="L255" s="66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2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2"/>
      <c r="C256" s="20" t="str">
        <f>IF(B256="","",VLOOKUP(B256,LISTAS!$F$6:$G$1106,2,0))</f>
        <v/>
      </c>
      <c r="D256" s="58"/>
      <c r="E256" s="4"/>
      <c r="F256" s="11" t="str">
        <f t="shared" si="44"/>
        <v/>
      </c>
      <c r="G256" s="61" t="str">
        <f>IF(F256=LISTAS!$D$15,"",F256)</f>
        <v/>
      </c>
      <c r="H256" s="49" t="str">
        <f t="shared" si="46"/>
        <v/>
      </c>
      <c r="I256" s="49" t="str">
        <f t="shared" si="46"/>
        <v/>
      </c>
      <c r="J256" s="11" t="str">
        <f t="shared" si="45"/>
        <v/>
      </c>
      <c r="K256" s="11" t="str">
        <f t="shared" si="47"/>
        <v/>
      </c>
      <c r="L256" s="66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2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2"/>
      <c r="C257" s="20" t="str">
        <f>IF(B257="","",VLOOKUP(B257,LISTAS!$F$6:$G$1106,2,0))</f>
        <v/>
      </c>
      <c r="D257" s="58"/>
      <c r="E257" s="4"/>
      <c r="F257" s="11" t="str">
        <f t="shared" si="44"/>
        <v/>
      </c>
      <c r="G257" s="61" t="str">
        <f>IF(F257=LISTAS!$D$15,"",F257)</f>
        <v/>
      </c>
      <c r="H257" s="49" t="str">
        <f t="shared" si="46"/>
        <v/>
      </c>
      <c r="I257" s="49" t="str">
        <f t="shared" si="46"/>
        <v/>
      </c>
      <c r="J257" s="11" t="str">
        <f t="shared" si="45"/>
        <v/>
      </c>
      <c r="K257" s="11" t="str">
        <f t="shared" si="47"/>
        <v/>
      </c>
      <c r="L257" s="66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2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2"/>
      <c r="C258" s="20" t="str">
        <f>IF(B258="","",VLOOKUP(B258,LISTAS!$F$6:$G$1106,2,0))</f>
        <v/>
      </c>
      <c r="D258" s="58"/>
      <c r="E258" s="4"/>
      <c r="F258" s="11" t="str">
        <f t="shared" si="44"/>
        <v/>
      </c>
      <c r="G258" s="61" t="str">
        <f>IF(F258=LISTAS!$D$15,"",F258)</f>
        <v/>
      </c>
      <c r="H258" s="49" t="str">
        <f t="shared" si="46"/>
        <v/>
      </c>
      <c r="I258" s="49" t="str">
        <f t="shared" si="46"/>
        <v/>
      </c>
      <c r="J258" s="11" t="str">
        <f t="shared" si="45"/>
        <v/>
      </c>
      <c r="K258" s="11" t="str">
        <f t="shared" si="47"/>
        <v/>
      </c>
      <c r="L258" s="66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2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2"/>
      <c r="C259" s="20" t="str">
        <f>IF(B259="","",VLOOKUP(B259,LISTAS!$F$6:$G$1106,2,0))</f>
        <v/>
      </c>
      <c r="D259" s="58"/>
      <c r="E259" s="4"/>
      <c r="F259" s="11" t="str">
        <f t="shared" si="44"/>
        <v/>
      </c>
      <c r="G259" s="61" t="str">
        <f>IF(F259=LISTAS!$D$15,"",F259)</f>
        <v/>
      </c>
      <c r="H259" s="49" t="str">
        <f t="shared" si="46"/>
        <v/>
      </c>
      <c r="I259" s="49" t="str">
        <f t="shared" si="46"/>
        <v/>
      </c>
      <c r="J259" s="11" t="str">
        <f t="shared" si="45"/>
        <v/>
      </c>
      <c r="K259" s="11" t="str">
        <f t="shared" si="47"/>
        <v/>
      </c>
      <c r="L259" s="66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2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2"/>
      <c r="C260" s="20" t="str">
        <f>IF(B260="","",VLOOKUP(B260,LISTAS!$F$6:$G$1106,2,0))</f>
        <v/>
      </c>
      <c r="D260" s="58"/>
      <c r="E260" s="4"/>
      <c r="F260" s="11" t="str">
        <f t="shared" si="44"/>
        <v/>
      </c>
      <c r="G260" s="61" t="str">
        <f>IF(F260=LISTAS!$D$15,"",F260)</f>
        <v/>
      </c>
      <c r="H260" s="49" t="str">
        <f t="shared" si="46"/>
        <v/>
      </c>
      <c r="I260" s="49" t="str">
        <f t="shared" si="46"/>
        <v/>
      </c>
      <c r="J260" s="11" t="str">
        <f t="shared" si="45"/>
        <v/>
      </c>
      <c r="K260" s="11" t="str">
        <f t="shared" si="47"/>
        <v/>
      </c>
      <c r="L260" s="66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2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2"/>
      <c r="C261" s="20" t="str">
        <f>IF(B261="","",VLOOKUP(B261,LISTAS!$F$6:$G$1106,2,0))</f>
        <v/>
      </c>
      <c r="D261" s="58"/>
      <c r="E261" s="4"/>
      <c r="F261" s="11" t="str">
        <f t="shared" si="44"/>
        <v/>
      </c>
      <c r="G261" s="61" t="str">
        <f>IF(F261=LISTAS!$D$15,"",F261)</f>
        <v/>
      </c>
      <c r="H261" s="49" t="str">
        <f t="shared" si="46"/>
        <v/>
      </c>
      <c r="I261" s="49" t="str">
        <f t="shared" si="46"/>
        <v/>
      </c>
      <c r="J261" s="11" t="str">
        <f t="shared" si="45"/>
        <v/>
      </c>
      <c r="K261" s="11" t="str">
        <f t="shared" si="47"/>
        <v/>
      </c>
      <c r="L261" s="66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2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2"/>
      <c r="C262" s="20" t="str">
        <f>IF(B262="","",VLOOKUP(B262,LISTAS!$F$6:$G$1106,2,0))</f>
        <v/>
      </c>
      <c r="D262" s="58"/>
      <c r="E262" s="4"/>
      <c r="F262" s="11" t="str">
        <f t="shared" si="44"/>
        <v/>
      </c>
      <c r="G262" s="61" t="str">
        <f>IF(F262=LISTAS!$D$15,"",F262)</f>
        <v/>
      </c>
      <c r="H262" s="49" t="str">
        <f t="shared" si="46"/>
        <v/>
      </c>
      <c r="I262" s="49" t="str">
        <f t="shared" si="46"/>
        <v/>
      </c>
      <c r="J262" s="11" t="str">
        <f t="shared" si="45"/>
        <v/>
      </c>
      <c r="K262" s="11" t="str">
        <f t="shared" si="47"/>
        <v/>
      </c>
      <c r="L262" s="66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2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2"/>
      <c r="C263" s="20" t="str">
        <f>IF(B263="","",VLOOKUP(B263,LISTAS!$F$6:$G$1106,2,0))</f>
        <v/>
      </c>
      <c r="D263" s="58"/>
      <c r="E263" s="4"/>
      <c r="F263" s="11" t="str">
        <f t="shared" si="44"/>
        <v/>
      </c>
      <c r="G263" s="61" t="str">
        <f>IF(F263=LISTAS!$D$15,"",F263)</f>
        <v/>
      </c>
      <c r="H263" s="49" t="str">
        <f t="shared" si="46"/>
        <v/>
      </c>
      <c r="I263" s="49" t="str">
        <f t="shared" si="46"/>
        <v/>
      </c>
      <c r="J263" s="11" t="str">
        <f t="shared" si="45"/>
        <v/>
      </c>
      <c r="K263" s="11" t="str">
        <f t="shared" si="47"/>
        <v/>
      </c>
      <c r="L263" s="66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2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2"/>
      <c r="C264" s="20" t="str">
        <f>IF(B264="","",VLOOKUP(B264,LISTAS!$F$6:$G$1106,2,0))</f>
        <v/>
      </c>
      <c r="D264" s="58"/>
      <c r="E264" s="4"/>
      <c r="F264" s="11" t="str">
        <f t="shared" si="44"/>
        <v/>
      </c>
      <c r="G264" s="61" t="str">
        <f>IF(F264=LISTAS!$D$15,"",F264)</f>
        <v/>
      </c>
      <c r="H264" s="49" t="str">
        <f t="shared" si="46"/>
        <v/>
      </c>
      <c r="I264" s="49" t="str">
        <f t="shared" si="46"/>
        <v/>
      </c>
      <c r="J264" s="11" t="str">
        <f t="shared" si="45"/>
        <v/>
      </c>
      <c r="K264" s="11" t="str">
        <f t="shared" si="47"/>
        <v/>
      </c>
      <c r="L264" s="66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2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2"/>
      <c r="C265" s="20" t="str">
        <f>IF(B265="","",VLOOKUP(B265,LISTAS!$F$6:$G$1106,2,0))</f>
        <v/>
      </c>
      <c r="D265" s="58"/>
      <c r="E265" s="4"/>
      <c r="F265" s="11" t="str">
        <f t="shared" si="44"/>
        <v/>
      </c>
      <c r="G265" s="61" t="str">
        <f>IF(F265=LISTAS!$D$15,"",F265)</f>
        <v/>
      </c>
      <c r="H265" s="49" t="str">
        <f t="shared" si="46"/>
        <v/>
      </c>
      <c r="I265" s="49" t="str">
        <f t="shared" si="46"/>
        <v/>
      </c>
      <c r="J265" s="11" t="str">
        <f t="shared" si="45"/>
        <v/>
      </c>
      <c r="K265" s="11" t="str">
        <f t="shared" si="47"/>
        <v/>
      </c>
      <c r="L265" s="66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2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2"/>
      <c r="C266" s="20" t="str">
        <f>IF(B266="","",VLOOKUP(B266,LISTAS!$F$6:$G$1106,2,0))</f>
        <v/>
      </c>
      <c r="D266" s="58"/>
      <c r="E266" s="4"/>
      <c r="F266" s="11" t="str">
        <f t="shared" si="44"/>
        <v/>
      </c>
      <c r="G266" s="61" t="str">
        <f>IF(F266=LISTAS!$D$15,"",F266)</f>
        <v/>
      </c>
      <c r="H266" s="49" t="str">
        <f t="shared" si="46"/>
        <v/>
      </c>
      <c r="I266" s="49" t="str">
        <f t="shared" si="46"/>
        <v/>
      </c>
      <c r="J266" s="11" t="str">
        <f t="shared" si="45"/>
        <v/>
      </c>
      <c r="K266" s="11" t="str">
        <f t="shared" si="47"/>
        <v/>
      </c>
      <c r="L266" s="66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2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2"/>
      <c r="C267" s="20" t="str">
        <f>IF(B267="","",VLOOKUP(B267,LISTAS!$F$6:$G$1106,2,0))</f>
        <v/>
      </c>
      <c r="D267" s="58"/>
      <c r="E267" s="4"/>
      <c r="F267" s="11" t="str">
        <f t="shared" si="44"/>
        <v/>
      </c>
      <c r="G267" s="61" t="str">
        <f>IF(F267=LISTAS!$D$15,"",F267)</f>
        <v/>
      </c>
      <c r="H267" s="49" t="str">
        <f t="shared" si="46"/>
        <v/>
      </c>
      <c r="I267" s="49" t="str">
        <f t="shared" si="46"/>
        <v/>
      </c>
      <c r="J267" s="11" t="str">
        <f t="shared" si="45"/>
        <v/>
      </c>
      <c r="K267" s="11" t="str">
        <f t="shared" si="47"/>
        <v/>
      </c>
      <c r="L267" s="66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2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2"/>
      <c r="C268" s="20" t="str">
        <f>IF(B268="","",VLOOKUP(B268,LISTAS!$F$6:$G$1106,2,0))</f>
        <v/>
      </c>
      <c r="D268" s="58"/>
      <c r="E268" s="4"/>
      <c r="F268" s="11" t="str">
        <f t="shared" si="44"/>
        <v/>
      </c>
      <c r="G268" s="61" t="str">
        <f>IF(F268=LISTAS!$D$15,"",F268)</f>
        <v/>
      </c>
      <c r="H268" s="49" t="str">
        <f t="shared" si="46"/>
        <v/>
      </c>
      <c r="I268" s="49" t="str">
        <f t="shared" si="46"/>
        <v/>
      </c>
      <c r="J268" s="11" t="str">
        <f t="shared" si="45"/>
        <v/>
      </c>
      <c r="K268" s="11" t="str">
        <f t="shared" si="47"/>
        <v/>
      </c>
      <c r="L268" s="66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2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2"/>
      <c r="C269" s="20" t="str">
        <f>IF(B269="","",VLOOKUP(B269,LISTAS!$F$6:$G$1106,2,0))</f>
        <v/>
      </c>
      <c r="D269" s="58"/>
      <c r="E269" s="4"/>
      <c r="F269" s="11" t="str">
        <f t="shared" si="44"/>
        <v/>
      </c>
      <c r="G269" s="61" t="str">
        <f>IF(F269=LISTAS!$D$15,"",F269)</f>
        <v/>
      </c>
      <c r="H269" s="49" t="str">
        <f t="shared" si="46"/>
        <v/>
      </c>
      <c r="I269" s="49" t="str">
        <f t="shared" si="46"/>
        <v/>
      </c>
      <c r="J269" s="11" t="str">
        <f t="shared" si="45"/>
        <v/>
      </c>
      <c r="K269" s="11" t="str">
        <f t="shared" si="47"/>
        <v/>
      </c>
      <c r="L269" s="66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2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2"/>
      <c r="C270" s="20" t="str">
        <f>IF(B270="","",VLOOKUP(B270,LISTAS!$F$6:$G$1106,2,0))</f>
        <v/>
      </c>
      <c r="D270" s="58"/>
      <c r="E270" s="4"/>
      <c r="F270" s="11" t="str">
        <f t="shared" si="44"/>
        <v/>
      </c>
      <c r="G270" s="61" t="str">
        <f>IF(F270=LISTAS!$D$15,"",F270)</f>
        <v/>
      </c>
      <c r="H270" s="49" t="str">
        <f t="shared" si="46"/>
        <v/>
      </c>
      <c r="I270" s="49" t="str">
        <f t="shared" si="46"/>
        <v/>
      </c>
      <c r="J270" s="11" t="str">
        <f t="shared" si="45"/>
        <v/>
      </c>
      <c r="K270" s="11" t="str">
        <f t="shared" si="47"/>
        <v/>
      </c>
      <c r="L270" s="66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2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2"/>
      <c r="C271" s="20" t="str">
        <f>IF(B271="","",VLOOKUP(B271,LISTAS!$F$6:$G$1106,2,0))</f>
        <v/>
      </c>
      <c r="D271" s="58"/>
      <c r="E271" s="4"/>
      <c r="F271" s="11" t="str">
        <f t="shared" si="44"/>
        <v/>
      </c>
      <c r="G271" s="61" t="str">
        <f>IF(F271=LISTAS!$D$15,"",F271)</f>
        <v/>
      </c>
      <c r="H271" s="49" t="str">
        <f t="shared" si="46"/>
        <v/>
      </c>
      <c r="I271" s="49" t="str">
        <f t="shared" si="46"/>
        <v/>
      </c>
      <c r="J271" s="11" t="str">
        <f t="shared" si="45"/>
        <v/>
      </c>
      <c r="K271" s="11" t="str">
        <f t="shared" si="47"/>
        <v/>
      </c>
      <c r="L271" s="66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2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2"/>
      <c r="C272" s="20" t="str">
        <f>IF(B272="","",VLOOKUP(B272,LISTAS!$F$6:$G$1106,2,0))</f>
        <v/>
      </c>
      <c r="D272" s="58"/>
      <c r="E272" s="4"/>
      <c r="F272" s="11" t="str">
        <f t="shared" si="44"/>
        <v/>
      </c>
      <c r="G272" s="61" t="str">
        <f>IF(F272=LISTAS!$D$15,"",F272)</f>
        <v/>
      </c>
      <c r="H272" s="49" t="str">
        <f t="shared" si="46"/>
        <v/>
      </c>
      <c r="I272" s="49" t="str">
        <f t="shared" si="46"/>
        <v/>
      </c>
      <c r="J272" s="11" t="str">
        <f t="shared" si="45"/>
        <v/>
      </c>
      <c r="K272" s="11" t="str">
        <f t="shared" si="47"/>
        <v/>
      </c>
      <c r="L272" s="66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2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2"/>
      <c r="C273" s="20" t="str">
        <f>IF(B273="","",VLOOKUP(B273,LISTAS!$F$6:$G$1106,2,0))</f>
        <v/>
      </c>
      <c r="D273" s="58"/>
      <c r="E273" s="4"/>
      <c r="F273" s="11" t="str">
        <f t="shared" si="44"/>
        <v/>
      </c>
      <c r="G273" s="61" t="str">
        <f>IF(F273=LISTAS!$D$15,"",F273)</f>
        <v/>
      </c>
      <c r="H273" s="49" t="str">
        <f t="shared" si="46"/>
        <v/>
      </c>
      <c r="I273" s="49" t="str">
        <f t="shared" si="46"/>
        <v/>
      </c>
      <c r="J273" s="11" t="str">
        <f t="shared" si="45"/>
        <v/>
      </c>
      <c r="K273" s="11" t="str">
        <f t="shared" si="47"/>
        <v/>
      </c>
      <c r="L273" s="66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2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2"/>
      <c r="C274" s="20" t="str">
        <f>IF(B274="","",VLOOKUP(B274,LISTAS!$F$6:$G$1106,2,0))</f>
        <v/>
      </c>
      <c r="D274" s="58"/>
      <c r="E274" s="4"/>
      <c r="F274" s="11" t="str">
        <f t="shared" si="44"/>
        <v/>
      </c>
      <c r="G274" s="61" t="str">
        <f>IF(F274=LISTAS!$D$15,"",F274)</f>
        <v/>
      </c>
      <c r="H274" s="49" t="str">
        <f t="shared" si="46"/>
        <v/>
      </c>
      <c r="I274" s="49" t="str">
        <f t="shared" si="46"/>
        <v/>
      </c>
      <c r="J274" s="11" t="str">
        <f t="shared" si="45"/>
        <v/>
      </c>
      <c r="K274" s="11" t="str">
        <f t="shared" si="47"/>
        <v/>
      </c>
      <c r="L274" s="66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2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2"/>
      <c r="C275" s="20" t="str">
        <f>IF(B275="","",VLOOKUP(B275,LISTAS!$F$6:$G$1106,2,0))</f>
        <v/>
      </c>
      <c r="D275" s="58"/>
      <c r="E275" s="4"/>
      <c r="F275" s="11" t="str">
        <f t="shared" si="44"/>
        <v/>
      </c>
      <c r="G275" s="61" t="str">
        <f>IF(F275=LISTAS!$D$15,"",F275)</f>
        <v/>
      </c>
      <c r="H275" s="49" t="str">
        <f t="shared" si="46"/>
        <v/>
      </c>
      <c r="I275" s="49" t="str">
        <f t="shared" si="46"/>
        <v/>
      </c>
      <c r="J275" s="11" t="str">
        <f t="shared" si="45"/>
        <v/>
      </c>
      <c r="K275" s="11" t="str">
        <f t="shared" si="47"/>
        <v/>
      </c>
      <c r="L275" s="66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2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2"/>
      <c r="C276" s="20" t="str">
        <f>IF(B276="","",VLOOKUP(B276,LISTAS!$F$6:$G$1106,2,0))</f>
        <v/>
      </c>
      <c r="D276" s="58"/>
      <c r="E276" s="4"/>
      <c r="F276" s="11" t="str">
        <f t="shared" si="44"/>
        <v/>
      </c>
      <c r="G276" s="61" t="str">
        <f>IF(F276=LISTAS!$D$15,"",F276)</f>
        <v/>
      </c>
      <c r="H276" s="49" t="str">
        <f t="shared" si="46"/>
        <v/>
      </c>
      <c r="I276" s="49" t="str">
        <f t="shared" si="46"/>
        <v/>
      </c>
      <c r="J276" s="11" t="str">
        <f t="shared" si="45"/>
        <v/>
      </c>
      <c r="K276" s="11" t="str">
        <f t="shared" si="47"/>
        <v/>
      </c>
      <c r="L276" s="66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2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2"/>
      <c r="C277" s="20" t="str">
        <f>IF(B277="","",VLOOKUP(B277,LISTAS!$F$6:$G$1106,2,0))</f>
        <v/>
      </c>
      <c r="D277" s="58"/>
      <c r="E277" s="4"/>
      <c r="F277" s="11" t="str">
        <f t="shared" si="44"/>
        <v/>
      </c>
      <c r="G277" s="61" t="str">
        <f>IF(F277=LISTAS!$D$15,"",F277)</f>
        <v/>
      </c>
      <c r="H277" s="49" t="str">
        <f t="shared" si="46"/>
        <v/>
      </c>
      <c r="I277" s="49" t="str">
        <f t="shared" si="46"/>
        <v/>
      </c>
      <c r="J277" s="11" t="str">
        <f t="shared" si="45"/>
        <v/>
      </c>
      <c r="K277" s="11" t="str">
        <f t="shared" si="47"/>
        <v/>
      </c>
      <c r="L277" s="66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2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2"/>
      <c r="C278" s="20" t="str">
        <f>IF(B278="","",VLOOKUP(B278,LISTAS!$F$6:$G$1106,2,0))</f>
        <v/>
      </c>
      <c r="D278" s="58"/>
      <c r="E278" s="4"/>
      <c r="F278" s="11" t="str">
        <f t="shared" ref="F278:F341" si="55">IF(D278="","",D278+(ROW(D278)/1000))</f>
        <v/>
      </c>
      <c r="G278" s="61" t="str">
        <f>IF(F278=LISTAS!$D$15,"",F278)</f>
        <v/>
      </c>
      <c r="H278" s="49" t="str">
        <f t="shared" si="46"/>
        <v/>
      </c>
      <c r="I278" s="49" t="str">
        <f t="shared" si="46"/>
        <v/>
      </c>
      <c r="J278" s="11" t="str">
        <f t="shared" ref="J278:J341" si="56">IF($K278="","",D278)</f>
        <v/>
      </c>
      <c r="K278" s="11" t="str">
        <f t="shared" si="47"/>
        <v/>
      </c>
      <c r="L278" s="66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2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2"/>
      <c r="C279" s="20" t="str">
        <f>IF(B279="","",VLOOKUP(B279,LISTAS!$F$6:$G$1106,2,0))</f>
        <v/>
      </c>
      <c r="D279" s="58"/>
      <c r="E279" s="4"/>
      <c r="F279" s="11" t="str">
        <f t="shared" si="55"/>
        <v/>
      </c>
      <c r="G279" s="61" t="str">
        <f>IF(F279=LISTAS!$D$15,"",F279)</f>
        <v/>
      </c>
      <c r="H279" s="49" t="str">
        <f t="shared" ref="H279:I342" si="57">IF($K279="","",IF(B279="","",B279))</f>
        <v/>
      </c>
      <c r="I279" s="49" t="str">
        <f t="shared" si="57"/>
        <v/>
      </c>
      <c r="J279" s="11" t="str">
        <f t="shared" si="56"/>
        <v/>
      </c>
      <c r="K279" s="11" t="str">
        <f t="shared" ref="K279:K342" si="58">G279</f>
        <v/>
      </c>
      <c r="L279" s="66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2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2"/>
      <c r="C280" s="20" t="str">
        <f>IF(B280="","",VLOOKUP(B280,LISTAS!$F$6:$G$1106,2,0))</f>
        <v/>
      </c>
      <c r="D280" s="58"/>
      <c r="E280" s="4"/>
      <c r="F280" s="11" t="str">
        <f t="shared" si="55"/>
        <v/>
      </c>
      <c r="G280" s="61" t="str">
        <f>IF(F280=LISTAS!$D$15,"",F280)</f>
        <v/>
      </c>
      <c r="H280" s="49" t="str">
        <f t="shared" si="57"/>
        <v/>
      </c>
      <c r="I280" s="49" t="str">
        <f t="shared" si="57"/>
        <v/>
      </c>
      <c r="J280" s="11" t="str">
        <f t="shared" si="56"/>
        <v/>
      </c>
      <c r="K280" s="11" t="str">
        <f t="shared" si="58"/>
        <v/>
      </c>
      <c r="L280" s="66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2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2"/>
      <c r="C281" s="20" t="str">
        <f>IF(B281="","",VLOOKUP(B281,LISTAS!$F$6:$G$1106,2,0))</f>
        <v/>
      </c>
      <c r="D281" s="58"/>
      <c r="E281" s="4"/>
      <c r="F281" s="11" t="str">
        <f t="shared" si="55"/>
        <v/>
      </c>
      <c r="G281" s="61" t="str">
        <f>IF(F281=LISTAS!$D$15,"",F281)</f>
        <v/>
      </c>
      <c r="H281" s="49" t="str">
        <f t="shared" si="57"/>
        <v/>
      </c>
      <c r="I281" s="49" t="str">
        <f t="shared" si="57"/>
        <v/>
      </c>
      <c r="J281" s="11" t="str">
        <f t="shared" si="56"/>
        <v/>
      </c>
      <c r="K281" s="11" t="str">
        <f t="shared" si="58"/>
        <v/>
      </c>
      <c r="L281" s="66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2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2"/>
      <c r="C282" s="20" t="str">
        <f>IF(B282="","",VLOOKUP(B282,LISTAS!$F$6:$G$1106,2,0))</f>
        <v/>
      </c>
      <c r="D282" s="58"/>
      <c r="E282" s="4"/>
      <c r="F282" s="11" t="str">
        <f t="shared" si="55"/>
        <v/>
      </c>
      <c r="G282" s="61" t="str">
        <f>IF(F282=LISTAS!$D$15,"",F282)</f>
        <v/>
      </c>
      <c r="H282" s="49" t="str">
        <f t="shared" si="57"/>
        <v/>
      </c>
      <c r="I282" s="49" t="str">
        <f t="shared" si="57"/>
        <v/>
      </c>
      <c r="J282" s="11" t="str">
        <f t="shared" si="56"/>
        <v/>
      </c>
      <c r="K282" s="11" t="str">
        <f t="shared" si="58"/>
        <v/>
      </c>
      <c r="L282" s="66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2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2"/>
      <c r="C283" s="20" t="str">
        <f>IF(B283="","",VLOOKUP(B283,LISTAS!$F$6:$G$1106,2,0))</f>
        <v/>
      </c>
      <c r="D283" s="58"/>
      <c r="E283" s="4"/>
      <c r="F283" s="11" t="str">
        <f t="shared" si="55"/>
        <v/>
      </c>
      <c r="G283" s="61" t="str">
        <f>IF(F283=LISTAS!$D$15,"",F283)</f>
        <v/>
      </c>
      <c r="H283" s="49" t="str">
        <f t="shared" si="57"/>
        <v/>
      </c>
      <c r="I283" s="49" t="str">
        <f t="shared" si="57"/>
        <v/>
      </c>
      <c r="J283" s="11" t="str">
        <f t="shared" si="56"/>
        <v/>
      </c>
      <c r="K283" s="11" t="str">
        <f t="shared" si="58"/>
        <v/>
      </c>
      <c r="L283" s="66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2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2"/>
      <c r="C284" s="20" t="str">
        <f>IF(B284="","",VLOOKUP(B284,LISTAS!$F$6:$G$1106,2,0))</f>
        <v/>
      </c>
      <c r="D284" s="58"/>
      <c r="E284" s="4"/>
      <c r="F284" s="11" t="str">
        <f t="shared" si="55"/>
        <v/>
      </c>
      <c r="G284" s="61" t="str">
        <f>IF(F284=LISTAS!$D$15,"",F284)</f>
        <v/>
      </c>
      <c r="H284" s="49" t="str">
        <f t="shared" si="57"/>
        <v/>
      </c>
      <c r="I284" s="49" t="str">
        <f t="shared" si="57"/>
        <v/>
      </c>
      <c r="J284" s="11" t="str">
        <f t="shared" si="56"/>
        <v/>
      </c>
      <c r="K284" s="11" t="str">
        <f t="shared" si="58"/>
        <v/>
      </c>
      <c r="L284" s="66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2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2"/>
      <c r="C285" s="20" t="str">
        <f>IF(B285="","",VLOOKUP(B285,LISTAS!$F$6:$G$1106,2,0))</f>
        <v/>
      </c>
      <c r="D285" s="58"/>
      <c r="E285" s="4"/>
      <c r="F285" s="11" t="str">
        <f t="shared" si="55"/>
        <v/>
      </c>
      <c r="G285" s="61" t="str">
        <f>IF(F285=LISTAS!$D$15,"",F285)</f>
        <v/>
      </c>
      <c r="H285" s="49" t="str">
        <f t="shared" si="57"/>
        <v/>
      </c>
      <c r="I285" s="49" t="str">
        <f t="shared" si="57"/>
        <v/>
      </c>
      <c r="J285" s="11" t="str">
        <f t="shared" si="56"/>
        <v/>
      </c>
      <c r="K285" s="11" t="str">
        <f t="shared" si="58"/>
        <v/>
      </c>
      <c r="L285" s="66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2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2"/>
      <c r="C286" s="20" t="str">
        <f>IF(B286="","",VLOOKUP(B286,LISTAS!$F$6:$G$1106,2,0))</f>
        <v/>
      </c>
      <c r="D286" s="58"/>
      <c r="E286" s="4"/>
      <c r="F286" s="11" t="str">
        <f t="shared" si="55"/>
        <v/>
      </c>
      <c r="G286" s="61" t="str">
        <f>IF(F286=LISTAS!$D$15,"",F286)</f>
        <v/>
      </c>
      <c r="H286" s="49" t="str">
        <f t="shared" si="57"/>
        <v/>
      </c>
      <c r="I286" s="49" t="str">
        <f t="shared" si="57"/>
        <v/>
      </c>
      <c r="J286" s="11" t="str">
        <f t="shared" si="56"/>
        <v/>
      </c>
      <c r="K286" s="11" t="str">
        <f t="shared" si="58"/>
        <v/>
      </c>
      <c r="L286" s="66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2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2"/>
      <c r="C287" s="20" t="str">
        <f>IF(B287="","",VLOOKUP(B287,LISTAS!$F$6:$G$1106,2,0))</f>
        <v/>
      </c>
      <c r="D287" s="58"/>
      <c r="E287" s="4"/>
      <c r="F287" s="11" t="str">
        <f t="shared" si="55"/>
        <v/>
      </c>
      <c r="G287" s="61" t="str">
        <f>IF(F287=LISTAS!$D$15,"",F287)</f>
        <v/>
      </c>
      <c r="H287" s="49" t="str">
        <f t="shared" si="57"/>
        <v/>
      </c>
      <c r="I287" s="49" t="str">
        <f t="shared" si="57"/>
        <v/>
      </c>
      <c r="J287" s="11" t="str">
        <f t="shared" si="56"/>
        <v/>
      </c>
      <c r="K287" s="11" t="str">
        <f t="shared" si="58"/>
        <v/>
      </c>
      <c r="L287" s="66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2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2"/>
      <c r="C288" s="20" t="str">
        <f>IF(B288="","",VLOOKUP(B288,LISTAS!$F$6:$G$1106,2,0))</f>
        <v/>
      </c>
      <c r="D288" s="58"/>
      <c r="E288" s="4"/>
      <c r="F288" s="11" t="str">
        <f t="shared" si="55"/>
        <v/>
      </c>
      <c r="G288" s="61" t="str">
        <f>IF(F288=LISTAS!$D$15,"",F288)</f>
        <v/>
      </c>
      <c r="H288" s="49" t="str">
        <f t="shared" si="57"/>
        <v/>
      </c>
      <c r="I288" s="49" t="str">
        <f t="shared" si="57"/>
        <v/>
      </c>
      <c r="J288" s="11" t="str">
        <f t="shared" si="56"/>
        <v/>
      </c>
      <c r="K288" s="11" t="str">
        <f t="shared" si="58"/>
        <v/>
      </c>
      <c r="L288" s="66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2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2"/>
      <c r="C289" s="20" t="str">
        <f>IF(B289="","",VLOOKUP(B289,LISTAS!$F$6:$G$1106,2,0))</f>
        <v/>
      </c>
      <c r="D289" s="58"/>
      <c r="E289" s="4"/>
      <c r="F289" s="11" t="str">
        <f t="shared" si="55"/>
        <v/>
      </c>
      <c r="G289" s="61" t="str">
        <f>IF(F289=LISTAS!$D$15,"",F289)</f>
        <v/>
      </c>
      <c r="H289" s="49" t="str">
        <f t="shared" si="57"/>
        <v/>
      </c>
      <c r="I289" s="49" t="str">
        <f t="shared" si="57"/>
        <v/>
      </c>
      <c r="J289" s="11" t="str">
        <f t="shared" si="56"/>
        <v/>
      </c>
      <c r="K289" s="11" t="str">
        <f t="shared" si="58"/>
        <v/>
      </c>
      <c r="L289" s="66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2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2"/>
      <c r="C290" s="20" t="str">
        <f>IF(B290="","",VLOOKUP(B290,LISTAS!$F$6:$G$1106,2,0))</f>
        <v/>
      </c>
      <c r="D290" s="58"/>
      <c r="E290" s="4"/>
      <c r="F290" s="11" t="str">
        <f t="shared" si="55"/>
        <v/>
      </c>
      <c r="G290" s="61" t="str">
        <f>IF(F290=LISTAS!$D$15,"",F290)</f>
        <v/>
      </c>
      <c r="H290" s="49" t="str">
        <f t="shared" si="57"/>
        <v/>
      </c>
      <c r="I290" s="49" t="str">
        <f t="shared" si="57"/>
        <v/>
      </c>
      <c r="J290" s="11" t="str">
        <f t="shared" si="56"/>
        <v/>
      </c>
      <c r="K290" s="11" t="str">
        <f t="shared" si="58"/>
        <v/>
      </c>
      <c r="L290" s="66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2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2"/>
      <c r="C291" s="20" t="str">
        <f>IF(B291="","",VLOOKUP(B291,LISTAS!$F$6:$G$1106,2,0))</f>
        <v/>
      </c>
      <c r="D291" s="58"/>
      <c r="E291" s="4"/>
      <c r="F291" s="11" t="str">
        <f t="shared" si="55"/>
        <v/>
      </c>
      <c r="G291" s="61" t="str">
        <f>IF(F291=LISTAS!$D$15,"",F291)</f>
        <v/>
      </c>
      <c r="H291" s="49" t="str">
        <f t="shared" si="57"/>
        <v/>
      </c>
      <c r="I291" s="49" t="str">
        <f t="shared" si="57"/>
        <v/>
      </c>
      <c r="J291" s="11" t="str">
        <f t="shared" si="56"/>
        <v/>
      </c>
      <c r="K291" s="11" t="str">
        <f t="shared" si="58"/>
        <v/>
      </c>
      <c r="L291" s="66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2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2"/>
      <c r="C292" s="20" t="str">
        <f>IF(B292="","",VLOOKUP(B292,LISTAS!$F$6:$G$1106,2,0))</f>
        <v/>
      </c>
      <c r="D292" s="58"/>
      <c r="E292" s="4"/>
      <c r="F292" s="11" t="str">
        <f t="shared" si="55"/>
        <v/>
      </c>
      <c r="G292" s="61" t="str">
        <f>IF(F292=LISTAS!$D$15,"",F292)</f>
        <v/>
      </c>
      <c r="H292" s="49" t="str">
        <f t="shared" si="57"/>
        <v/>
      </c>
      <c r="I292" s="49" t="str">
        <f t="shared" si="57"/>
        <v/>
      </c>
      <c r="J292" s="11" t="str">
        <f t="shared" si="56"/>
        <v/>
      </c>
      <c r="K292" s="11" t="str">
        <f t="shared" si="58"/>
        <v/>
      </c>
      <c r="L292" s="66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2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2"/>
      <c r="C293" s="20" t="str">
        <f>IF(B293="","",VLOOKUP(B293,LISTAS!$F$6:$G$1106,2,0))</f>
        <v/>
      </c>
      <c r="D293" s="58"/>
      <c r="E293" s="4"/>
      <c r="F293" s="11" t="str">
        <f t="shared" si="55"/>
        <v/>
      </c>
      <c r="G293" s="61" t="str">
        <f>IF(F293=LISTAS!$D$15,"",F293)</f>
        <v/>
      </c>
      <c r="H293" s="49" t="str">
        <f t="shared" si="57"/>
        <v/>
      </c>
      <c r="I293" s="49" t="str">
        <f t="shared" si="57"/>
        <v/>
      </c>
      <c r="J293" s="11" t="str">
        <f t="shared" si="56"/>
        <v/>
      </c>
      <c r="K293" s="11" t="str">
        <f t="shared" si="58"/>
        <v/>
      </c>
      <c r="L293" s="66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2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2"/>
      <c r="C294" s="20" t="str">
        <f>IF(B294="","",VLOOKUP(B294,LISTAS!$F$6:$G$1106,2,0))</f>
        <v/>
      </c>
      <c r="D294" s="58"/>
      <c r="E294" s="4"/>
      <c r="F294" s="11" t="str">
        <f t="shared" si="55"/>
        <v/>
      </c>
      <c r="G294" s="61" t="str">
        <f>IF(F294=LISTAS!$D$15,"",F294)</f>
        <v/>
      </c>
      <c r="H294" s="49" t="str">
        <f t="shared" si="57"/>
        <v/>
      </c>
      <c r="I294" s="49" t="str">
        <f t="shared" si="57"/>
        <v/>
      </c>
      <c r="J294" s="11" t="str">
        <f t="shared" si="56"/>
        <v/>
      </c>
      <c r="K294" s="11" t="str">
        <f t="shared" si="58"/>
        <v/>
      </c>
      <c r="L294" s="66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2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2"/>
      <c r="C295" s="20" t="str">
        <f>IF(B295="","",VLOOKUP(B295,LISTAS!$F$6:$G$1106,2,0))</f>
        <v/>
      </c>
      <c r="D295" s="58"/>
      <c r="E295" s="4"/>
      <c r="F295" s="11" t="str">
        <f t="shared" si="55"/>
        <v/>
      </c>
      <c r="G295" s="61" t="str">
        <f>IF(F295=LISTAS!$D$15,"",F295)</f>
        <v/>
      </c>
      <c r="H295" s="49" t="str">
        <f t="shared" si="57"/>
        <v/>
      </c>
      <c r="I295" s="49" t="str">
        <f t="shared" si="57"/>
        <v/>
      </c>
      <c r="J295" s="11" t="str">
        <f t="shared" si="56"/>
        <v/>
      </c>
      <c r="K295" s="11" t="str">
        <f t="shared" si="58"/>
        <v/>
      </c>
      <c r="L295" s="66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2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2"/>
      <c r="C296" s="20" t="str">
        <f>IF(B296="","",VLOOKUP(B296,LISTAS!$F$6:$G$1106,2,0))</f>
        <v/>
      </c>
      <c r="D296" s="58"/>
      <c r="E296" s="4"/>
      <c r="F296" s="11" t="str">
        <f t="shared" si="55"/>
        <v/>
      </c>
      <c r="G296" s="61" t="str">
        <f>IF(F296=LISTAS!$D$15,"",F296)</f>
        <v/>
      </c>
      <c r="H296" s="49" t="str">
        <f t="shared" si="57"/>
        <v/>
      </c>
      <c r="I296" s="49" t="str">
        <f t="shared" si="57"/>
        <v/>
      </c>
      <c r="J296" s="11" t="str">
        <f t="shared" si="56"/>
        <v/>
      </c>
      <c r="K296" s="11" t="str">
        <f t="shared" si="58"/>
        <v/>
      </c>
      <c r="L296" s="66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2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2"/>
      <c r="C297" s="20" t="str">
        <f>IF(B297="","",VLOOKUP(B297,LISTAS!$F$6:$G$1106,2,0))</f>
        <v/>
      </c>
      <c r="D297" s="58"/>
      <c r="E297" s="4"/>
      <c r="F297" s="11" t="str">
        <f t="shared" si="55"/>
        <v/>
      </c>
      <c r="G297" s="61" t="str">
        <f>IF(F297=LISTAS!$D$15,"",F297)</f>
        <v/>
      </c>
      <c r="H297" s="49" t="str">
        <f t="shared" si="57"/>
        <v/>
      </c>
      <c r="I297" s="49" t="str">
        <f t="shared" si="57"/>
        <v/>
      </c>
      <c r="J297" s="11" t="str">
        <f t="shared" si="56"/>
        <v/>
      </c>
      <c r="K297" s="11" t="str">
        <f t="shared" si="58"/>
        <v/>
      </c>
      <c r="L297" s="66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2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2"/>
      <c r="C298" s="20" t="str">
        <f>IF(B298="","",VLOOKUP(B298,LISTAS!$F$6:$G$1106,2,0))</f>
        <v/>
      </c>
      <c r="D298" s="58"/>
      <c r="E298" s="4"/>
      <c r="F298" s="11" t="str">
        <f t="shared" si="55"/>
        <v/>
      </c>
      <c r="G298" s="61" t="str">
        <f>IF(F298=LISTAS!$D$15,"",F298)</f>
        <v/>
      </c>
      <c r="H298" s="49" t="str">
        <f t="shared" si="57"/>
        <v/>
      </c>
      <c r="I298" s="49" t="str">
        <f t="shared" si="57"/>
        <v/>
      </c>
      <c r="J298" s="11" t="str">
        <f t="shared" si="56"/>
        <v/>
      </c>
      <c r="K298" s="11" t="str">
        <f t="shared" si="58"/>
        <v/>
      </c>
      <c r="L298" s="66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2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2"/>
      <c r="C299" s="20" t="str">
        <f>IF(B299="","",VLOOKUP(B299,LISTAS!$F$6:$G$1106,2,0))</f>
        <v/>
      </c>
      <c r="D299" s="58"/>
      <c r="E299" s="4"/>
      <c r="F299" s="11" t="str">
        <f t="shared" si="55"/>
        <v/>
      </c>
      <c r="G299" s="61" t="str">
        <f>IF(F299=LISTAS!$D$15,"",F299)</f>
        <v/>
      </c>
      <c r="H299" s="49" t="str">
        <f t="shared" si="57"/>
        <v/>
      </c>
      <c r="I299" s="49" t="str">
        <f t="shared" si="57"/>
        <v/>
      </c>
      <c r="J299" s="11" t="str">
        <f t="shared" si="56"/>
        <v/>
      </c>
      <c r="K299" s="11" t="str">
        <f t="shared" si="58"/>
        <v/>
      </c>
      <c r="L299" s="66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2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2"/>
      <c r="C300" s="20" t="str">
        <f>IF(B300="","",VLOOKUP(B300,LISTAS!$F$6:$G$1106,2,0))</f>
        <v/>
      </c>
      <c r="D300" s="58"/>
      <c r="E300" s="4"/>
      <c r="F300" s="11" t="str">
        <f t="shared" si="55"/>
        <v/>
      </c>
      <c r="G300" s="61" t="str">
        <f>IF(F300=LISTAS!$D$15,"",F300)</f>
        <v/>
      </c>
      <c r="H300" s="49" t="str">
        <f t="shared" si="57"/>
        <v/>
      </c>
      <c r="I300" s="49" t="str">
        <f t="shared" si="57"/>
        <v/>
      </c>
      <c r="J300" s="11" t="str">
        <f t="shared" si="56"/>
        <v/>
      </c>
      <c r="K300" s="11" t="str">
        <f t="shared" si="58"/>
        <v/>
      </c>
      <c r="L300" s="66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2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2"/>
      <c r="C301" s="20" t="str">
        <f>IF(B301="","",VLOOKUP(B301,LISTAS!$F$6:$G$1106,2,0))</f>
        <v/>
      </c>
      <c r="D301" s="58"/>
      <c r="E301" s="4"/>
      <c r="F301" s="11" t="str">
        <f t="shared" si="55"/>
        <v/>
      </c>
      <c r="G301" s="61" t="str">
        <f>IF(F301=LISTAS!$D$15,"",F301)</f>
        <v/>
      </c>
      <c r="H301" s="49" t="str">
        <f t="shared" si="57"/>
        <v/>
      </c>
      <c r="I301" s="49" t="str">
        <f t="shared" si="57"/>
        <v/>
      </c>
      <c r="J301" s="11" t="str">
        <f t="shared" si="56"/>
        <v/>
      </c>
      <c r="K301" s="11" t="str">
        <f t="shared" si="58"/>
        <v/>
      </c>
      <c r="L301" s="66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2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2"/>
      <c r="C302" s="20" t="str">
        <f>IF(B302="","",VLOOKUP(B302,LISTAS!$F$6:$G$1106,2,0))</f>
        <v/>
      </c>
      <c r="D302" s="58"/>
      <c r="E302" s="4"/>
      <c r="F302" s="11" t="str">
        <f t="shared" si="55"/>
        <v/>
      </c>
      <c r="G302" s="61" t="str">
        <f>IF(F302=LISTAS!$D$15,"",F302)</f>
        <v/>
      </c>
      <c r="H302" s="49" t="str">
        <f t="shared" si="57"/>
        <v/>
      </c>
      <c r="I302" s="49" t="str">
        <f t="shared" si="57"/>
        <v/>
      </c>
      <c r="J302" s="11" t="str">
        <f t="shared" si="56"/>
        <v/>
      </c>
      <c r="K302" s="11" t="str">
        <f t="shared" si="58"/>
        <v/>
      </c>
      <c r="L302" s="66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2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2"/>
      <c r="C303" s="20" t="str">
        <f>IF(B303="","",VLOOKUP(B303,LISTAS!$F$6:$G$1106,2,0))</f>
        <v/>
      </c>
      <c r="D303" s="58"/>
      <c r="E303" s="4"/>
      <c r="F303" s="11" t="str">
        <f t="shared" si="55"/>
        <v/>
      </c>
      <c r="G303" s="61" t="str">
        <f>IF(F303=LISTAS!$D$15,"",F303)</f>
        <v/>
      </c>
      <c r="H303" s="49" t="str">
        <f t="shared" si="57"/>
        <v/>
      </c>
      <c r="I303" s="49" t="str">
        <f t="shared" si="57"/>
        <v/>
      </c>
      <c r="J303" s="11" t="str">
        <f t="shared" si="56"/>
        <v/>
      </c>
      <c r="K303" s="11" t="str">
        <f t="shared" si="58"/>
        <v/>
      </c>
      <c r="L303" s="66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2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2"/>
      <c r="C304" s="20" t="str">
        <f>IF(B304="","",VLOOKUP(B304,LISTAS!$F$6:$G$1106,2,0))</f>
        <v/>
      </c>
      <c r="D304" s="58"/>
      <c r="E304" s="4"/>
      <c r="F304" s="11" t="str">
        <f t="shared" si="55"/>
        <v/>
      </c>
      <c r="G304" s="61" t="str">
        <f>IF(F304=LISTAS!$D$15,"",F304)</f>
        <v/>
      </c>
      <c r="H304" s="49" t="str">
        <f t="shared" si="57"/>
        <v/>
      </c>
      <c r="I304" s="49" t="str">
        <f t="shared" si="57"/>
        <v/>
      </c>
      <c r="J304" s="11" t="str">
        <f t="shared" si="56"/>
        <v/>
      </c>
      <c r="K304" s="11" t="str">
        <f t="shared" si="58"/>
        <v/>
      </c>
      <c r="L304" s="66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2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2"/>
      <c r="C305" s="20" t="str">
        <f>IF(B305="","",VLOOKUP(B305,LISTAS!$F$6:$G$1106,2,0))</f>
        <v/>
      </c>
      <c r="D305" s="58"/>
      <c r="E305" s="4"/>
      <c r="F305" s="11" t="str">
        <f t="shared" si="55"/>
        <v/>
      </c>
      <c r="G305" s="61" t="str">
        <f>IF(F305=LISTAS!$D$15,"",F305)</f>
        <v/>
      </c>
      <c r="H305" s="49" t="str">
        <f t="shared" si="57"/>
        <v/>
      </c>
      <c r="I305" s="49" t="str">
        <f t="shared" si="57"/>
        <v/>
      </c>
      <c r="J305" s="11" t="str">
        <f t="shared" si="56"/>
        <v/>
      </c>
      <c r="K305" s="11" t="str">
        <f t="shared" si="58"/>
        <v/>
      </c>
      <c r="L305" s="66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2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2"/>
      <c r="C306" s="20" t="str">
        <f>IF(B306="","",VLOOKUP(B306,LISTAS!$F$6:$G$1106,2,0))</f>
        <v/>
      </c>
      <c r="D306" s="58"/>
      <c r="E306" s="4"/>
      <c r="F306" s="11" t="str">
        <f t="shared" si="55"/>
        <v/>
      </c>
      <c r="G306" s="61" t="str">
        <f>IF(F306=LISTAS!$D$15,"",F306)</f>
        <v/>
      </c>
      <c r="H306" s="49" t="str">
        <f t="shared" si="57"/>
        <v/>
      </c>
      <c r="I306" s="49" t="str">
        <f t="shared" si="57"/>
        <v/>
      </c>
      <c r="J306" s="11" t="str">
        <f t="shared" si="56"/>
        <v/>
      </c>
      <c r="K306" s="11" t="str">
        <f t="shared" si="58"/>
        <v/>
      </c>
      <c r="L306" s="66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2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2"/>
      <c r="C307" s="20" t="str">
        <f>IF(B307="","",VLOOKUP(B307,LISTAS!$F$6:$G$1106,2,0))</f>
        <v/>
      </c>
      <c r="D307" s="58"/>
      <c r="E307" s="4"/>
      <c r="F307" s="11" t="str">
        <f t="shared" si="55"/>
        <v/>
      </c>
      <c r="G307" s="61" t="str">
        <f>IF(F307=LISTAS!$D$15,"",F307)</f>
        <v/>
      </c>
      <c r="H307" s="49" t="str">
        <f t="shared" si="57"/>
        <v/>
      </c>
      <c r="I307" s="49" t="str">
        <f t="shared" si="57"/>
        <v/>
      </c>
      <c r="J307" s="11" t="str">
        <f t="shared" si="56"/>
        <v/>
      </c>
      <c r="K307" s="11" t="str">
        <f t="shared" si="58"/>
        <v/>
      </c>
      <c r="L307" s="66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2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2"/>
      <c r="C308" s="20" t="str">
        <f>IF(B308="","",VLOOKUP(B308,LISTAS!$F$6:$G$1106,2,0))</f>
        <v/>
      </c>
      <c r="D308" s="58"/>
      <c r="E308" s="4"/>
      <c r="F308" s="11" t="str">
        <f t="shared" si="55"/>
        <v/>
      </c>
      <c r="G308" s="61" t="str">
        <f>IF(F308=LISTAS!$D$15,"",F308)</f>
        <v/>
      </c>
      <c r="H308" s="49" t="str">
        <f t="shared" si="57"/>
        <v/>
      </c>
      <c r="I308" s="49" t="str">
        <f t="shared" si="57"/>
        <v/>
      </c>
      <c r="J308" s="11" t="str">
        <f t="shared" si="56"/>
        <v/>
      </c>
      <c r="K308" s="11" t="str">
        <f t="shared" si="58"/>
        <v/>
      </c>
      <c r="L308" s="66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2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2"/>
      <c r="C309" s="20" t="str">
        <f>IF(B309="","",VLOOKUP(B309,LISTAS!$F$6:$G$1106,2,0))</f>
        <v/>
      </c>
      <c r="D309" s="58"/>
      <c r="E309" s="4"/>
      <c r="F309" s="11" t="str">
        <f t="shared" si="55"/>
        <v/>
      </c>
      <c r="G309" s="61" t="str">
        <f>IF(F309=LISTAS!$D$15,"",F309)</f>
        <v/>
      </c>
      <c r="H309" s="49" t="str">
        <f t="shared" si="57"/>
        <v/>
      </c>
      <c r="I309" s="49" t="str">
        <f t="shared" si="57"/>
        <v/>
      </c>
      <c r="J309" s="11" t="str">
        <f t="shared" si="56"/>
        <v/>
      </c>
      <c r="K309" s="11" t="str">
        <f t="shared" si="58"/>
        <v/>
      </c>
      <c r="L309" s="66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2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2"/>
      <c r="C310" s="20" t="str">
        <f>IF(B310="","",VLOOKUP(B310,LISTAS!$F$6:$G$1106,2,0))</f>
        <v/>
      </c>
      <c r="D310" s="58"/>
      <c r="E310" s="4"/>
      <c r="F310" s="11" t="str">
        <f t="shared" si="55"/>
        <v/>
      </c>
      <c r="G310" s="61" t="str">
        <f>IF(F310=LISTAS!$D$15,"",F310)</f>
        <v/>
      </c>
      <c r="H310" s="49" t="str">
        <f t="shared" si="57"/>
        <v/>
      </c>
      <c r="I310" s="49" t="str">
        <f t="shared" si="57"/>
        <v/>
      </c>
      <c r="J310" s="11" t="str">
        <f t="shared" si="56"/>
        <v/>
      </c>
      <c r="K310" s="11" t="str">
        <f t="shared" si="58"/>
        <v/>
      </c>
      <c r="L310" s="66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2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2"/>
      <c r="C311" s="20" t="str">
        <f>IF(B311="","",VLOOKUP(B311,LISTAS!$F$6:$G$1106,2,0))</f>
        <v/>
      </c>
      <c r="D311" s="58"/>
      <c r="E311" s="4"/>
      <c r="F311" s="11" t="str">
        <f t="shared" si="55"/>
        <v/>
      </c>
      <c r="G311" s="61" t="str">
        <f>IF(F311=LISTAS!$D$15,"",F311)</f>
        <v/>
      </c>
      <c r="H311" s="49" t="str">
        <f t="shared" si="57"/>
        <v/>
      </c>
      <c r="I311" s="49" t="str">
        <f t="shared" si="57"/>
        <v/>
      </c>
      <c r="J311" s="11" t="str">
        <f t="shared" si="56"/>
        <v/>
      </c>
      <c r="K311" s="11" t="str">
        <f t="shared" si="58"/>
        <v/>
      </c>
      <c r="L311" s="66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2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2"/>
      <c r="C312" s="20" t="str">
        <f>IF(B312="","",VLOOKUP(B312,LISTAS!$F$6:$G$1106,2,0))</f>
        <v/>
      </c>
      <c r="D312" s="58"/>
      <c r="E312" s="4"/>
      <c r="F312" s="11" t="str">
        <f t="shared" si="55"/>
        <v/>
      </c>
      <c r="G312" s="61" t="str">
        <f>IF(F312=LISTAS!$D$15,"",F312)</f>
        <v/>
      </c>
      <c r="H312" s="49" t="str">
        <f t="shared" si="57"/>
        <v/>
      </c>
      <c r="I312" s="49" t="str">
        <f t="shared" si="57"/>
        <v/>
      </c>
      <c r="J312" s="11" t="str">
        <f t="shared" si="56"/>
        <v/>
      </c>
      <c r="K312" s="11" t="str">
        <f t="shared" si="58"/>
        <v/>
      </c>
      <c r="L312" s="66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2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2"/>
      <c r="C313" s="20" t="str">
        <f>IF(B313="","",VLOOKUP(B313,LISTAS!$F$6:$G$1106,2,0))</f>
        <v/>
      </c>
      <c r="D313" s="58"/>
      <c r="E313" s="4"/>
      <c r="F313" s="11" t="str">
        <f t="shared" si="55"/>
        <v/>
      </c>
      <c r="G313" s="61" t="str">
        <f>IF(F313=LISTAS!$D$15,"",F313)</f>
        <v/>
      </c>
      <c r="H313" s="49" t="str">
        <f t="shared" si="57"/>
        <v/>
      </c>
      <c r="I313" s="49" t="str">
        <f t="shared" si="57"/>
        <v/>
      </c>
      <c r="J313" s="11" t="str">
        <f t="shared" si="56"/>
        <v/>
      </c>
      <c r="K313" s="11" t="str">
        <f t="shared" si="58"/>
        <v/>
      </c>
      <c r="L313" s="66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2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2"/>
      <c r="C314" s="20" t="str">
        <f>IF(B314="","",VLOOKUP(B314,LISTAS!$F$6:$G$1106,2,0))</f>
        <v/>
      </c>
      <c r="D314" s="58"/>
      <c r="E314" s="4"/>
      <c r="F314" s="11" t="str">
        <f t="shared" si="55"/>
        <v/>
      </c>
      <c r="G314" s="61" t="str">
        <f>IF(F314=LISTAS!$D$15,"",F314)</f>
        <v/>
      </c>
      <c r="H314" s="49" t="str">
        <f t="shared" si="57"/>
        <v/>
      </c>
      <c r="I314" s="49" t="str">
        <f t="shared" si="57"/>
        <v/>
      </c>
      <c r="J314" s="11" t="str">
        <f t="shared" si="56"/>
        <v/>
      </c>
      <c r="K314" s="11" t="str">
        <f t="shared" si="58"/>
        <v/>
      </c>
      <c r="L314" s="66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2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2"/>
      <c r="C315" s="20" t="str">
        <f>IF(B315="","",VLOOKUP(B315,LISTAS!$F$6:$G$1106,2,0))</f>
        <v/>
      </c>
      <c r="D315" s="58"/>
      <c r="E315" s="4"/>
      <c r="F315" s="11" t="str">
        <f t="shared" si="55"/>
        <v/>
      </c>
      <c r="G315" s="61" t="str">
        <f>IF(F315=LISTAS!$D$15,"",F315)</f>
        <v/>
      </c>
      <c r="H315" s="49" t="str">
        <f t="shared" si="57"/>
        <v/>
      </c>
      <c r="I315" s="49" t="str">
        <f t="shared" si="57"/>
        <v/>
      </c>
      <c r="J315" s="11" t="str">
        <f t="shared" si="56"/>
        <v/>
      </c>
      <c r="K315" s="11" t="str">
        <f t="shared" si="58"/>
        <v/>
      </c>
      <c r="L315" s="66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2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2"/>
      <c r="C316" s="20" t="str">
        <f>IF(B316="","",VLOOKUP(B316,LISTAS!$F$6:$G$1106,2,0))</f>
        <v/>
      </c>
      <c r="D316" s="58"/>
      <c r="E316" s="4"/>
      <c r="F316" s="11" t="str">
        <f t="shared" si="55"/>
        <v/>
      </c>
      <c r="G316" s="61" t="str">
        <f>IF(F316=LISTAS!$D$15,"",F316)</f>
        <v/>
      </c>
      <c r="H316" s="49" t="str">
        <f t="shared" si="57"/>
        <v/>
      </c>
      <c r="I316" s="49" t="str">
        <f t="shared" si="57"/>
        <v/>
      </c>
      <c r="J316" s="11" t="str">
        <f t="shared" si="56"/>
        <v/>
      </c>
      <c r="K316" s="11" t="str">
        <f t="shared" si="58"/>
        <v/>
      </c>
      <c r="L316" s="66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2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2"/>
      <c r="C317" s="20" t="str">
        <f>IF(B317="","",VLOOKUP(B317,LISTAS!$F$6:$G$1106,2,0))</f>
        <v/>
      </c>
      <c r="D317" s="58"/>
      <c r="E317" s="4"/>
      <c r="F317" s="11" t="str">
        <f t="shared" si="55"/>
        <v/>
      </c>
      <c r="G317" s="61" t="str">
        <f>IF(F317=LISTAS!$D$15,"",F317)</f>
        <v/>
      </c>
      <c r="H317" s="49" t="str">
        <f t="shared" si="57"/>
        <v/>
      </c>
      <c r="I317" s="49" t="str">
        <f t="shared" si="57"/>
        <v/>
      </c>
      <c r="J317" s="11" t="str">
        <f t="shared" si="56"/>
        <v/>
      </c>
      <c r="K317" s="11" t="str">
        <f t="shared" si="58"/>
        <v/>
      </c>
      <c r="L317" s="66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2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2"/>
      <c r="C318" s="20" t="str">
        <f>IF(B318="","",VLOOKUP(B318,LISTAS!$F$6:$G$1106,2,0))</f>
        <v/>
      </c>
      <c r="D318" s="58"/>
      <c r="E318" s="4"/>
      <c r="F318" s="11" t="str">
        <f t="shared" si="55"/>
        <v/>
      </c>
      <c r="G318" s="61" t="str">
        <f>IF(F318=LISTAS!$D$15,"",F318)</f>
        <v/>
      </c>
      <c r="H318" s="49" t="str">
        <f t="shared" si="57"/>
        <v/>
      </c>
      <c r="I318" s="49" t="str">
        <f t="shared" si="57"/>
        <v/>
      </c>
      <c r="J318" s="11" t="str">
        <f t="shared" si="56"/>
        <v/>
      </c>
      <c r="K318" s="11" t="str">
        <f t="shared" si="58"/>
        <v/>
      </c>
      <c r="L318" s="66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2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2"/>
      <c r="C319" s="20" t="str">
        <f>IF(B319="","",VLOOKUP(B319,LISTAS!$F$6:$G$1106,2,0))</f>
        <v/>
      </c>
      <c r="D319" s="58"/>
      <c r="E319" s="4"/>
      <c r="F319" s="11" t="str">
        <f t="shared" si="55"/>
        <v/>
      </c>
      <c r="G319" s="61" t="str">
        <f>IF(F319=LISTAS!$D$15,"",F319)</f>
        <v/>
      </c>
      <c r="H319" s="49" t="str">
        <f t="shared" si="57"/>
        <v/>
      </c>
      <c r="I319" s="49" t="str">
        <f t="shared" si="57"/>
        <v/>
      </c>
      <c r="J319" s="11" t="str">
        <f t="shared" si="56"/>
        <v/>
      </c>
      <c r="K319" s="11" t="str">
        <f t="shared" si="58"/>
        <v/>
      </c>
      <c r="L319" s="66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2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2"/>
      <c r="C320" s="20" t="str">
        <f>IF(B320="","",VLOOKUP(B320,LISTAS!$F$6:$G$1106,2,0))</f>
        <v/>
      </c>
      <c r="D320" s="58"/>
      <c r="E320" s="4"/>
      <c r="F320" s="11" t="str">
        <f t="shared" si="55"/>
        <v/>
      </c>
      <c r="G320" s="61" t="str">
        <f>IF(F320=LISTAS!$D$15,"",F320)</f>
        <v/>
      </c>
      <c r="H320" s="49" t="str">
        <f t="shared" si="57"/>
        <v/>
      </c>
      <c r="I320" s="49" t="str">
        <f t="shared" si="57"/>
        <v/>
      </c>
      <c r="J320" s="11" t="str">
        <f t="shared" si="56"/>
        <v/>
      </c>
      <c r="K320" s="11" t="str">
        <f t="shared" si="58"/>
        <v/>
      </c>
      <c r="L320" s="66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2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2"/>
      <c r="C321" s="20" t="str">
        <f>IF(B321="","",VLOOKUP(B321,LISTAS!$F$6:$G$1106,2,0))</f>
        <v/>
      </c>
      <c r="D321" s="58"/>
      <c r="E321" s="4"/>
      <c r="F321" s="11" t="str">
        <f t="shared" si="55"/>
        <v/>
      </c>
      <c r="G321" s="61" t="str">
        <f>IF(F321=LISTAS!$D$15,"",F321)</f>
        <v/>
      </c>
      <c r="H321" s="49" t="str">
        <f t="shared" si="57"/>
        <v/>
      </c>
      <c r="I321" s="49" t="str">
        <f t="shared" si="57"/>
        <v/>
      </c>
      <c r="J321" s="11" t="str">
        <f t="shared" si="56"/>
        <v/>
      </c>
      <c r="K321" s="11" t="str">
        <f t="shared" si="58"/>
        <v/>
      </c>
      <c r="L321" s="66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2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2"/>
      <c r="C322" s="20" t="str">
        <f>IF(B322="","",VLOOKUP(B322,LISTAS!$F$6:$G$1106,2,0))</f>
        <v/>
      </c>
      <c r="D322" s="58"/>
      <c r="E322" s="4"/>
      <c r="F322" s="11" t="str">
        <f t="shared" si="55"/>
        <v/>
      </c>
      <c r="G322" s="61" t="str">
        <f>IF(F322=LISTAS!$D$15,"",F322)</f>
        <v/>
      </c>
      <c r="H322" s="49" t="str">
        <f t="shared" si="57"/>
        <v/>
      </c>
      <c r="I322" s="49" t="str">
        <f t="shared" si="57"/>
        <v/>
      </c>
      <c r="J322" s="11" t="str">
        <f t="shared" si="56"/>
        <v/>
      </c>
      <c r="K322" s="11" t="str">
        <f t="shared" si="58"/>
        <v/>
      </c>
      <c r="L322" s="66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2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2"/>
      <c r="C323" s="20" t="str">
        <f>IF(B323="","",VLOOKUP(B323,LISTAS!$F$6:$G$1106,2,0))</f>
        <v/>
      </c>
      <c r="D323" s="58"/>
      <c r="E323" s="4"/>
      <c r="F323" s="11" t="str">
        <f t="shared" si="55"/>
        <v/>
      </c>
      <c r="G323" s="61" t="str">
        <f>IF(F323=LISTAS!$D$15,"",F323)</f>
        <v/>
      </c>
      <c r="H323" s="49" t="str">
        <f t="shared" si="57"/>
        <v/>
      </c>
      <c r="I323" s="49" t="str">
        <f t="shared" si="57"/>
        <v/>
      </c>
      <c r="J323" s="11" t="str">
        <f t="shared" si="56"/>
        <v/>
      </c>
      <c r="K323" s="11" t="str">
        <f t="shared" si="58"/>
        <v/>
      </c>
      <c r="L323" s="66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2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2"/>
      <c r="C324" s="20" t="str">
        <f>IF(B324="","",VLOOKUP(B324,LISTAS!$F$6:$G$1106,2,0))</f>
        <v/>
      </c>
      <c r="D324" s="58"/>
      <c r="E324" s="4"/>
      <c r="F324" s="11" t="str">
        <f t="shared" si="55"/>
        <v/>
      </c>
      <c r="G324" s="61" t="str">
        <f>IF(F324=LISTAS!$D$15,"",F324)</f>
        <v/>
      </c>
      <c r="H324" s="49" t="str">
        <f t="shared" si="57"/>
        <v/>
      </c>
      <c r="I324" s="49" t="str">
        <f t="shared" si="57"/>
        <v/>
      </c>
      <c r="J324" s="11" t="str">
        <f t="shared" si="56"/>
        <v/>
      </c>
      <c r="K324" s="11" t="str">
        <f t="shared" si="58"/>
        <v/>
      </c>
      <c r="L324" s="66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2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2"/>
      <c r="C325" s="20" t="str">
        <f>IF(B325="","",VLOOKUP(B325,LISTAS!$F$6:$G$1106,2,0))</f>
        <v/>
      </c>
      <c r="D325" s="58"/>
      <c r="E325" s="4"/>
      <c r="F325" s="11" t="str">
        <f t="shared" si="55"/>
        <v/>
      </c>
      <c r="G325" s="61" t="str">
        <f>IF(F325=LISTAS!$D$15,"",F325)</f>
        <v/>
      </c>
      <c r="H325" s="49" t="str">
        <f t="shared" si="57"/>
        <v/>
      </c>
      <c r="I325" s="49" t="str">
        <f t="shared" si="57"/>
        <v/>
      </c>
      <c r="J325" s="11" t="str">
        <f t="shared" si="56"/>
        <v/>
      </c>
      <c r="K325" s="11" t="str">
        <f t="shared" si="58"/>
        <v/>
      </c>
      <c r="L325" s="66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2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2"/>
      <c r="C326" s="20" t="str">
        <f>IF(B326="","",VLOOKUP(B326,LISTAS!$F$6:$G$1106,2,0))</f>
        <v/>
      </c>
      <c r="D326" s="58"/>
      <c r="E326" s="4"/>
      <c r="F326" s="11" t="str">
        <f t="shared" si="55"/>
        <v/>
      </c>
      <c r="G326" s="61" t="str">
        <f>IF(F326=LISTAS!$D$15,"",F326)</f>
        <v/>
      </c>
      <c r="H326" s="49" t="str">
        <f t="shared" si="57"/>
        <v/>
      </c>
      <c r="I326" s="49" t="str">
        <f t="shared" si="57"/>
        <v/>
      </c>
      <c r="J326" s="11" t="str">
        <f t="shared" si="56"/>
        <v/>
      </c>
      <c r="K326" s="11" t="str">
        <f t="shared" si="58"/>
        <v/>
      </c>
      <c r="L326" s="66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2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2"/>
      <c r="C327" s="20" t="str">
        <f>IF(B327="","",VLOOKUP(B327,LISTAS!$F$6:$G$1106,2,0))</f>
        <v/>
      </c>
      <c r="D327" s="58"/>
      <c r="E327" s="4"/>
      <c r="F327" s="11" t="str">
        <f t="shared" si="55"/>
        <v/>
      </c>
      <c r="G327" s="61" t="str">
        <f>IF(F327=LISTAS!$D$15,"",F327)</f>
        <v/>
      </c>
      <c r="H327" s="49" t="str">
        <f t="shared" si="57"/>
        <v/>
      </c>
      <c r="I327" s="49" t="str">
        <f t="shared" si="57"/>
        <v/>
      </c>
      <c r="J327" s="11" t="str">
        <f t="shared" si="56"/>
        <v/>
      </c>
      <c r="K327" s="11" t="str">
        <f t="shared" si="58"/>
        <v/>
      </c>
      <c r="L327" s="66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2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2"/>
      <c r="C328" s="20" t="str">
        <f>IF(B328="","",VLOOKUP(B328,LISTAS!$F$6:$G$1106,2,0))</f>
        <v/>
      </c>
      <c r="D328" s="58"/>
      <c r="E328" s="4"/>
      <c r="F328" s="11" t="str">
        <f t="shared" si="55"/>
        <v/>
      </c>
      <c r="G328" s="61" t="str">
        <f>IF(F328=LISTAS!$D$15,"",F328)</f>
        <v/>
      </c>
      <c r="H328" s="49" t="str">
        <f t="shared" si="57"/>
        <v/>
      </c>
      <c r="I328" s="49" t="str">
        <f t="shared" si="57"/>
        <v/>
      </c>
      <c r="J328" s="11" t="str">
        <f t="shared" si="56"/>
        <v/>
      </c>
      <c r="K328" s="11" t="str">
        <f t="shared" si="58"/>
        <v/>
      </c>
      <c r="L328" s="66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2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2"/>
      <c r="C329" s="20" t="str">
        <f>IF(B329="","",VLOOKUP(B329,LISTAS!$F$6:$G$1106,2,0))</f>
        <v/>
      </c>
      <c r="D329" s="58"/>
      <c r="E329" s="4"/>
      <c r="F329" s="11" t="str">
        <f t="shared" si="55"/>
        <v/>
      </c>
      <c r="G329" s="61" t="str">
        <f>IF(F329=LISTAS!$D$15,"",F329)</f>
        <v/>
      </c>
      <c r="H329" s="49" t="str">
        <f t="shared" si="57"/>
        <v/>
      </c>
      <c r="I329" s="49" t="str">
        <f t="shared" si="57"/>
        <v/>
      </c>
      <c r="J329" s="11" t="str">
        <f t="shared" si="56"/>
        <v/>
      </c>
      <c r="K329" s="11" t="str">
        <f t="shared" si="58"/>
        <v/>
      </c>
      <c r="L329" s="66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2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2"/>
      <c r="C330" s="20" t="str">
        <f>IF(B330="","",VLOOKUP(B330,LISTAS!$F$6:$G$1106,2,0))</f>
        <v/>
      </c>
      <c r="D330" s="58"/>
      <c r="E330" s="4"/>
      <c r="F330" s="11" t="str">
        <f t="shared" si="55"/>
        <v/>
      </c>
      <c r="G330" s="61" t="str">
        <f>IF(F330=LISTAS!$D$15,"",F330)</f>
        <v/>
      </c>
      <c r="H330" s="49" t="str">
        <f t="shared" si="57"/>
        <v/>
      </c>
      <c r="I330" s="49" t="str">
        <f t="shared" si="57"/>
        <v/>
      </c>
      <c r="J330" s="11" t="str">
        <f t="shared" si="56"/>
        <v/>
      </c>
      <c r="K330" s="11" t="str">
        <f t="shared" si="58"/>
        <v/>
      </c>
      <c r="L330" s="66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2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2"/>
      <c r="C331" s="20" t="str">
        <f>IF(B331="","",VLOOKUP(B331,LISTAS!$F$6:$G$1106,2,0))</f>
        <v/>
      </c>
      <c r="D331" s="58"/>
      <c r="E331" s="4"/>
      <c r="F331" s="11" t="str">
        <f t="shared" si="55"/>
        <v/>
      </c>
      <c r="G331" s="61" t="str">
        <f>IF(F331=LISTAS!$D$15,"",F331)</f>
        <v/>
      </c>
      <c r="H331" s="49" t="str">
        <f t="shared" si="57"/>
        <v/>
      </c>
      <c r="I331" s="49" t="str">
        <f t="shared" si="57"/>
        <v/>
      </c>
      <c r="J331" s="11" t="str">
        <f t="shared" si="56"/>
        <v/>
      </c>
      <c r="K331" s="11" t="str">
        <f t="shared" si="58"/>
        <v/>
      </c>
      <c r="L331" s="66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2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2"/>
      <c r="C332" s="20" t="str">
        <f>IF(B332="","",VLOOKUP(B332,LISTAS!$F$6:$G$1106,2,0))</f>
        <v/>
      </c>
      <c r="D332" s="58"/>
      <c r="E332" s="4"/>
      <c r="F332" s="11" t="str">
        <f t="shared" si="55"/>
        <v/>
      </c>
      <c r="G332" s="61" t="str">
        <f>IF(F332=LISTAS!$D$15,"",F332)</f>
        <v/>
      </c>
      <c r="H332" s="49" t="str">
        <f t="shared" si="57"/>
        <v/>
      </c>
      <c r="I332" s="49" t="str">
        <f t="shared" si="57"/>
        <v/>
      </c>
      <c r="J332" s="11" t="str">
        <f t="shared" si="56"/>
        <v/>
      </c>
      <c r="K332" s="11" t="str">
        <f t="shared" si="58"/>
        <v/>
      </c>
      <c r="L332" s="66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2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2"/>
      <c r="C333" s="20" t="str">
        <f>IF(B333="","",VLOOKUP(B333,LISTAS!$F$6:$G$1106,2,0))</f>
        <v/>
      </c>
      <c r="D333" s="58"/>
      <c r="E333" s="4"/>
      <c r="F333" s="11" t="str">
        <f t="shared" si="55"/>
        <v/>
      </c>
      <c r="G333" s="61" t="str">
        <f>IF(F333=LISTAS!$D$15,"",F333)</f>
        <v/>
      </c>
      <c r="H333" s="49" t="str">
        <f t="shared" si="57"/>
        <v/>
      </c>
      <c r="I333" s="49" t="str">
        <f t="shared" si="57"/>
        <v/>
      </c>
      <c r="J333" s="11" t="str">
        <f t="shared" si="56"/>
        <v/>
      </c>
      <c r="K333" s="11" t="str">
        <f t="shared" si="58"/>
        <v/>
      </c>
      <c r="L333" s="66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2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2"/>
      <c r="C334" s="20" t="str">
        <f>IF(B334="","",VLOOKUP(B334,LISTAS!$F$6:$G$1106,2,0))</f>
        <v/>
      </c>
      <c r="D334" s="58"/>
      <c r="E334" s="4"/>
      <c r="F334" s="11" t="str">
        <f t="shared" si="55"/>
        <v/>
      </c>
      <c r="G334" s="61" t="str">
        <f>IF(F334=LISTAS!$D$15,"",F334)</f>
        <v/>
      </c>
      <c r="H334" s="49" t="str">
        <f t="shared" si="57"/>
        <v/>
      </c>
      <c r="I334" s="49" t="str">
        <f t="shared" si="57"/>
        <v/>
      </c>
      <c r="J334" s="11" t="str">
        <f t="shared" si="56"/>
        <v/>
      </c>
      <c r="K334" s="11" t="str">
        <f t="shared" si="58"/>
        <v/>
      </c>
      <c r="L334" s="66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2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2"/>
      <c r="C335" s="20" t="str">
        <f>IF(B335="","",VLOOKUP(B335,LISTAS!$F$6:$G$1106,2,0))</f>
        <v/>
      </c>
      <c r="D335" s="58"/>
      <c r="E335" s="4"/>
      <c r="F335" s="11" t="str">
        <f t="shared" si="55"/>
        <v/>
      </c>
      <c r="G335" s="61" t="str">
        <f>IF(F335=LISTAS!$D$15,"",F335)</f>
        <v/>
      </c>
      <c r="H335" s="49" t="str">
        <f t="shared" si="57"/>
        <v/>
      </c>
      <c r="I335" s="49" t="str">
        <f t="shared" si="57"/>
        <v/>
      </c>
      <c r="J335" s="11" t="str">
        <f t="shared" si="56"/>
        <v/>
      </c>
      <c r="K335" s="11" t="str">
        <f t="shared" si="58"/>
        <v/>
      </c>
      <c r="L335" s="66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2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2"/>
      <c r="C336" s="20" t="str">
        <f>IF(B336="","",VLOOKUP(B336,LISTAS!$F$6:$G$1106,2,0))</f>
        <v/>
      </c>
      <c r="D336" s="58"/>
      <c r="E336" s="4"/>
      <c r="F336" s="11" t="str">
        <f t="shared" si="55"/>
        <v/>
      </c>
      <c r="G336" s="61" t="str">
        <f>IF(F336=LISTAS!$D$15,"",F336)</f>
        <v/>
      </c>
      <c r="H336" s="49" t="str">
        <f t="shared" si="57"/>
        <v/>
      </c>
      <c r="I336" s="49" t="str">
        <f t="shared" si="57"/>
        <v/>
      </c>
      <c r="J336" s="11" t="str">
        <f t="shared" si="56"/>
        <v/>
      </c>
      <c r="K336" s="11" t="str">
        <f t="shared" si="58"/>
        <v/>
      </c>
      <c r="L336" s="66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2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2"/>
      <c r="C337" s="20" t="str">
        <f>IF(B337="","",VLOOKUP(B337,LISTAS!$F$6:$G$1106,2,0))</f>
        <v/>
      </c>
      <c r="D337" s="58"/>
      <c r="E337" s="4"/>
      <c r="F337" s="11" t="str">
        <f t="shared" si="55"/>
        <v/>
      </c>
      <c r="G337" s="61" t="str">
        <f>IF(F337=LISTAS!$D$15,"",F337)</f>
        <v/>
      </c>
      <c r="H337" s="49" t="str">
        <f t="shared" si="57"/>
        <v/>
      </c>
      <c r="I337" s="49" t="str">
        <f t="shared" si="57"/>
        <v/>
      </c>
      <c r="J337" s="11" t="str">
        <f t="shared" si="56"/>
        <v/>
      </c>
      <c r="K337" s="11" t="str">
        <f t="shared" si="58"/>
        <v/>
      </c>
      <c r="L337" s="66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2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2"/>
      <c r="C338" s="20" t="str">
        <f>IF(B338="","",VLOOKUP(B338,LISTAS!$F$6:$G$1106,2,0))</f>
        <v/>
      </c>
      <c r="D338" s="58"/>
      <c r="E338" s="4"/>
      <c r="F338" s="11" t="str">
        <f t="shared" si="55"/>
        <v/>
      </c>
      <c r="G338" s="61" t="str">
        <f>IF(F338=LISTAS!$D$15,"",F338)</f>
        <v/>
      </c>
      <c r="H338" s="49" t="str">
        <f t="shared" si="57"/>
        <v/>
      </c>
      <c r="I338" s="49" t="str">
        <f t="shared" si="57"/>
        <v/>
      </c>
      <c r="J338" s="11" t="str">
        <f t="shared" si="56"/>
        <v/>
      </c>
      <c r="K338" s="11" t="str">
        <f t="shared" si="58"/>
        <v/>
      </c>
      <c r="L338" s="66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2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2"/>
      <c r="C339" s="20" t="str">
        <f>IF(B339="","",VLOOKUP(B339,LISTAS!$F$6:$G$1106,2,0))</f>
        <v/>
      </c>
      <c r="D339" s="58"/>
      <c r="E339" s="4"/>
      <c r="F339" s="11" t="str">
        <f t="shared" si="55"/>
        <v/>
      </c>
      <c r="G339" s="61" t="str">
        <f>IF(F339=LISTAS!$D$15,"",F339)</f>
        <v/>
      </c>
      <c r="H339" s="49" t="str">
        <f t="shared" si="57"/>
        <v/>
      </c>
      <c r="I339" s="49" t="str">
        <f t="shared" si="57"/>
        <v/>
      </c>
      <c r="J339" s="11" t="str">
        <f t="shared" si="56"/>
        <v/>
      </c>
      <c r="K339" s="11" t="str">
        <f t="shared" si="58"/>
        <v/>
      </c>
      <c r="L339" s="66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2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2"/>
      <c r="C340" s="20" t="str">
        <f>IF(B340="","",VLOOKUP(B340,LISTAS!$F$6:$G$1106,2,0))</f>
        <v/>
      </c>
      <c r="D340" s="58"/>
      <c r="E340" s="4"/>
      <c r="F340" s="11" t="str">
        <f t="shared" si="55"/>
        <v/>
      </c>
      <c r="G340" s="61" t="str">
        <f>IF(F340=LISTAS!$D$15,"",F340)</f>
        <v/>
      </c>
      <c r="H340" s="49" t="str">
        <f t="shared" si="57"/>
        <v/>
      </c>
      <c r="I340" s="49" t="str">
        <f t="shared" si="57"/>
        <v/>
      </c>
      <c r="J340" s="11" t="str">
        <f t="shared" si="56"/>
        <v/>
      </c>
      <c r="K340" s="11" t="str">
        <f t="shared" si="58"/>
        <v/>
      </c>
      <c r="L340" s="66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2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2"/>
      <c r="C341" s="20" t="str">
        <f>IF(B341="","",VLOOKUP(B341,LISTAS!$F$6:$G$1106,2,0))</f>
        <v/>
      </c>
      <c r="D341" s="58"/>
      <c r="E341" s="4"/>
      <c r="F341" s="11" t="str">
        <f t="shared" si="55"/>
        <v/>
      </c>
      <c r="G341" s="61" t="str">
        <f>IF(F341=LISTAS!$D$15,"",F341)</f>
        <v/>
      </c>
      <c r="H341" s="49" t="str">
        <f t="shared" si="57"/>
        <v/>
      </c>
      <c r="I341" s="49" t="str">
        <f t="shared" si="57"/>
        <v/>
      </c>
      <c r="J341" s="11" t="str">
        <f t="shared" si="56"/>
        <v/>
      </c>
      <c r="K341" s="11" t="str">
        <f t="shared" si="58"/>
        <v/>
      </c>
      <c r="L341" s="66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2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2"/>
      <c r="C342" s="20" t="str">
        <f>IF(B342="","",VLOOKUP(B342,LISTAS!$F$6:$G$1106,2,0))</f>
        <v/>
      </c>
      <c r="D342" s="58"/>
      <c r="E342" s="4"/>
      <c r="F342" s="11" t="str">
        <f t="shared" ref="F342:F405" si="66">IF(D342="","",D342+(ROW(D342)/1000))</f>
        <v/>
      </c>
      <c r="G342" s="61" t="str">
        <f>IF(F342=LISTAS!$D$15,"",F342)</f>
        <v/>
      </c>
      <c r="H342" s="49" t="str">
        <f t="shared" si="57"/>
        <v/>
      </c>
      <c r="I342" s="49" t="str">
        <f t="shared" si="57"/>
        <v/>
      </c>
      <c r="J342" s="11" t="str">
        <f t="shared" ref="J342:J405" si="67">IF($K342="","",D342)</f>
        <v/>
      </c>
      <c r="K342" s="11" t="str">
        <f t="shared" si="58"/>
        <v/>
      </c>
      <c r="L342" s="66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2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2"/>
      <c r="C343" s="20" t="str">
        <f>IF(B343="","",VLOOKUP(B343,LISTAS!$F$6:$G$1106,2,0))</f>
        <v/>
      </c>
      <c r="D343" s="58"/>
      <c r="E343" s="4"/>
      <c r="F343" s="11" t="str">
        <f t="shared" si="66"/>
        <v/>
      </c>
      <c r="G343" s="61" t="str">
        <f>IF(F343=LISTAS!$D$15,"",F343)</f>
        <v/>
      </c>
      <c r="H343" s="49" t="str">
        <f t="shared" ref="H343:I406" si="68">IF($K343="","",IF(B343="","",B343))</f>
        <v/>
      </c>
      <c r="I343" s="49" t="str">
        <f t="shared" si="68"/>
        <v/>
      </c>
      <c r="J343" s="11" t="str">
        <f t="shared" si="67"/>
        <v/>
      </c>
      <c r="K343" s="11" t="str">
        <f t="shared" ref="K343:K406" si="69">G343</f>
        <v/>
      </c>
      <c r="L343" s="66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2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2"/>
      <c r="C344" s="20" t="str">
        <f>IF(B344="","",VLOOKUP(B344,LISTAS!$F$6:$G$1106,2,0))</f>
        <v/>
      </c>
      <c r="D344" s="58"/>
      <c r="E344" s="4"/>
      <c r="F344" s="11" t="str">
        <f t="shared" si="66"/>
        <v/>
      </c>
      <c r="G344" s="61" t="str">
        <f>IF(F344=LISTAS!$D$15,"",F344)</f>
        <v/>
      </c>
      <c r="H344" s="49" t="str">
        <f t="shared" si="68"/>
        <v/>
      </c>
      <c r="I344" s="49" t="str">
        <f t="shared" si="68"/>
        <v/>
      </c>
      <c r="J344" s="11" t="str">
        <f t="shared" si="67"/>
        <v/>
      </c>
      <c r="K344" s="11" t="str">
        <f t="shared" si="69"/>
        <v/>
      </c>
      <c r="L344" s="66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2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2"/>
      <c r="C345" s="20" t="str">
        <f>IF(B345="","",VLOOKUP(B345,LISTAS!$F$6:$G$1106,2,0))</f>
        <v/>
      </c>
      <c r="D345" s="58"/>
      <c r="E345" s="4"/>
      <c r="F345" s="11" t="str">
        <f t="shared" si="66"/>
        <v/>
      </c>
      <c r="G345" s="61" t="str">
        <f>IF(F345=LISTAS!$D$15,"",F345)</f>
        <v/>
      </c>
      <c r="H345" s="49" t="str">
        <f t="shared" si="68"/>
        <v/>
      </c>
      <c r="I345" s="49" t="str">
        <f t="shared" si="68"/>
        <v/>
      </c>
      <c r="J345" s="11" t="str">
        <f t="shared" si="67"/>
        <v/>
      </c>
      <c r="K345" s="11" t="str">
        <f t="shared" si="69"/>
        <v/>
      </c>
      <c r="L345" s="66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2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2"/>
      <c r="C346" s="20" t="str">
        <f>IF(B346="","",VLOOKUP(B346,LISTAS!$F$6:$G$1106,2,0))</f>
        <v/>
      </c>
      <c r="D346" s="58"/>
      <c r="E346" s="4"/>
      <c r="F346" s="11" t="str">
        <f t="shared" si="66"/>
        <v/>
      </c>
      <c r="G346" s="61" t="str">
        <f>IF(F346=LISTAS!$D$15,"",F346)</f>
        <v/>
      </c>
      <c r="H346" s="49" t="str">
        <f t="shared" si="68"/>
        <v/>
      </c>
      <c r="I346" s="49" t="str">
        <f t="shared" si="68"/>
        <v/>
      </c>
      <c r="J346" s="11" t="str">
        <f t="shared" si="67"/>
        <v/>
      </c>
      <c r="K346" s="11" t="str">
        <f t="shared" si="69"/>
        <v/>
      </c>
      <c r="L346" s="66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2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2"/>
      <c r="C347" s="20" t="str">
        <f>IF(B347="","",VLOOKUP(B347,LISTAS!$F$6:$G$1106,2,0))</f>
        <v/>
      </c>
      <c r="D347" s="58"/>
      <c r="E347" s="4"/>
      <c r="F347" s="11" t="str">
        <f t="shared" si="66"/>
        <v/>
      </c>
      <c r="G347" s="61" t="str">
        <f>IF(F347=LISTAS!$D$15,"",F347)</f>
        <v/>
      </c>
      <c r="H347" s="49" t="str">
        <f t="shared" si="68"/>
        <v/>
      </c>
      <c r="I347" s="49" t="str">
        <f t="shared" si="68"/>
        <v/>
      </c>
      <c r="J347" s="11" t="str">
        <f t="shared" si="67"/>
        <v/>
      </c>
      <c r="K347" s="11" t="str">
        <f t="shared" si="69"/>
        <v/>
      </c>
      <c r="L347" s="66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2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2"/>
      <c r="C348" s="20" t="str">
        <f>IF(B348="","",VLOOKUP(B348,LISTAS!$F$6:$G$1106,2,0))</f>
        <v/>
      </c>
      <c r="D348" s="58"/>
      <c r="E348" s="4"/>
      <c r="F348" s="11" t="str">
        <f t="shared" si="66"/>
        <v/>
      </c>
      <c r="G348" s="61" t="str">
        <f>IF(F348=LISTAS!$D$15,"",F348)</f>
        <v/>
      </c>
      <c r="H348" s="49" t="str">
        <f t="shared" si="68"/>
        <v/>
      </c>
      <c r="I348" s="49" t="str">
        <f t="shared" si="68"/>
        <v/>
      </c>
      <c r="J348" s="11" t="str">
        <f t="shared" si="67"/>
        <v/>
      </c>
      <c r="K348" s="11" t="str">
        <f t="shared" si="69"/>
        <v/>
      </c>
      <c r="L348" s="66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2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2"/>
      <c r="C349" s="20" t="str">
        <f>IF(B349="","",VLOOKUP(B349,LISTAS!$F$6:$G$1106,2,0))</f>
        <v/>
      </c>
      <c r="D349" s="58"/>
      <c r="E349" s="4"/>
      <c r="F349" s="11" t="str">
        <f t="shared" si="66"/>
        <v/>
      </c>
      <c r="G349" s="61" t="str">
        <f>IF(F349=LISTAS!$D$15,"",F349)</f>
        <v/>
      </c>
      <c r="H349" s="49" t="str">
        <f t="shared" si="68"/>
        <v/>
      </c>
      <c r="I349" s="49" t="str">
        <f t="shared" si="68"/>
        <v/>
      </c>
      <c r="J349" s="11" t="str">
        <f t="shared" si="67"/>
        <v/>
      </c>
      <c r="K349" s="11" t="str">
        <f t="shared" si="69"/>
        <v/>
      </c>
      <c r="L349" s="66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2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2"/>
      <c r="C350" s="20" t="str">
        <f>IF(B350="","",VLOOKUP(B350,LISTAS!$F$6:$G$1106,2,0))</f>
        <v/>
      </c>
      <c r="D350" s="58"/>
      <c r="E350" s="4"/>
      <c r="F350" s="11" t="str">
        <f t="shared" si="66"/>
        <v/>
      </c>
      <c r="G350" s="61" t="str">
        <f>IF(F350=LISTAS!$D$15,"",F350)</f>
        <v/>
      </c>
      <c r="H350" s="49" t="str">
        <f t="shared" si="68"/>
        <v/>
      </c>
      <c r="I350" s="49" t="str">
        <f t="shared" si="68"/>
        <v/>
      </c>
      <c r="J350" s="11" t="str">
        <f t="shared" si="67"/>
        <v/>
      </c>
      <c r="K350" s="11" t="str">
        <f t="shared" si="69"/>
        <v/>
      </c>
      <c r="L350" s="66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2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2"/>
      <c r="C351" s="20" t="str">
        <f>IF(B351="","",VLOOKUP(B351,LISTAS!$F$6:$G$1106,2,0))</f>
        <v/>
      </c>
      <c r="D351" s="58"/>
      <c r="E351" s="4"/>
      <c r="F351" s="11" t="str">
        <f t="shared" si="66"/>
        <v/>
      </c>
      <c r="G351" s="61" t="str">
        <f>IF(F351=LISTAS!$D$15,"",F351)</f>
        <v/>
      </c>
      <c r="H351" s="49" t="str">
        <f t="shared" si="68"/>
        <v/>
      </c>
      <c r="I351" s="49" t="str">
        <f t="shared" si="68"/>
        <v/>
      </c>
      <c r="J351" s="11" t="str">
        <f t="shared" si="67"/>
        <v/>
      </c>
      <c r="K351" s="11" t="str">
        <f t="shared" si="69"/>
        <v/>
      </c>
      <c r="L351" s="66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2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2"/>
      <c r="C352" s="20" t="str">
        <f>IF(B352="","",VLOOKUP(B352,LISTAS!$F$6:$G$1106,2,0))</f>
        <v/>
      </c>
      <c r="D352" s="58"/>
      <c r="E352" s="4"/>
      <c r="F352" s="11" t="str">
        <f t="shared" si="66"/>
        <v/>
      </c>
      <c r="G352" s="61" t="str">
        <f>IF(F352=LISTAS!$D$15,"",F352)</f>
        <v/>
      </c>
      <c r="H352" s="49" t="str">
        <f t="shared" si="68"/>
        <v/>
      </c>
      <c r="I352" s="49" t="str">
        <f t="shared" si="68"/>
        <v/>
      </c>
      <c r="J352" s="11" t="str">
        <f t="shared" si="67"/>
        <v/>
      </c>
      <c r="K352" s="11" t="str">
        <f t="shared" si="69"/>
        <v/>
      </c>
      <c r="L352" s="66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2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2"/>
      <c r="C353" s="20" t="str">
        <f>IF(B353="","",VLOOKUP(B353,LISTAS!$F$6:$G$1106,2,0))</f>
        <v/>
      </c>
      <c r="D353" s="58"/>
      <c r="E353" s="4"/>
      <c r="F353" s="11" t="str">
        <f t="shared" si="66"/>
        <v/>
      </c>
      <c r="G353" s="61" t="str">
        <f>IF(F353=LISTAS!$D$15,"",F353)</f>
        <v/>
      </c>
      <c r="H353" s="49" t="str">
        <f t="shared" si="68"/>
        <v/>
      </c>
      <c r="I353" s="49" t="str">
        <f t="shared" si="68"/>
        <v/>
      </c>
      <c r="J353" s="11" t="str">
        <f t="shared" si="67"/>
        <v/>
      </c>
      <c r="K353" s="11" t="str">
        <f t="shared" si="69"/>
        <v/>
      </c>
      <c r="L353" s="66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2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2"/>
      <c r="C354" s="20" t="str">
        <f>IF(B354="","",VLOOKUP(B354,LISTAS!$F$6:$G$1106,2,0))</f>
        <v/>
      </c>
      <c r="D354" s="58"/>
      <c r="E354" s="4"/>
      <c r="F354" s="11" t="str">
        <f t="shared" si="66"/>
        <v/>
      </c>
      <c r="G354" s="61" t="str">
        <f>IF(F354=LISTAS!$D$15,"",F354)</f>
        <v/>
      </c>
      <c r="H354" s="49" t="str">
        <f t="shared" si="68"/>
        <v/>
      </c>
      <c r="I354" s="49" t="str">
        <f t="shared" si="68"/>
        <v/>
      </c>
      <c r="J354" s="11" t="str">
        <f t="shared" si="67"/>
        <v/>
      </c>
      <c r="K354" s="11" t="str">
        <f t="shared" si="69"/>
        <v/>
      </c>
      <c r="L354" s="66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2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2"/>
      <c r="C355" s="20" t="str">
        <f>IF(B355="","",VLOOKUP(B355,LISTAS!$F$6:$G$1106,2,0))</f>
        <v/>
      </c>
      <c r="D355" s="58"/>
      <c r="E355" s="4"/>
      <c r="F355" s="11" t="str">
        <f t="shared" si="66"/>
        <v/>
      </c>
      <c r="G355" s="61" t="str">
        <f>IF(F355=LISTAS!$D$15,"",F355)</f>
        <v/>
      </c>
      <c r="H355" s="49" t="str">
        <f t="shared" si="68"/>
        <v/>
      </c>
      <c r="I355" s="49" t="str">
        <f t="shared" si="68"/>
        <v/>
      </c>
      <c r="J355" s="11" t="str">
        <f t="shared" si="67"/>
        <v/>
      </c>
      <c r="K355" s="11" t="str">
        <f t="shared" si="69"/>
        <v/>
      </c>
      <c r="L355" s="66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2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2"/>
      <c r="C356" s="20" t="str">
        <f>IF(B356="","",VLOOKUP(B356,LISTAS!$F$6:$G$1106,2,0))</f>
        <v/>
      </c>
      <c r="D356" s="58"/>
      <c r="E356" s="4"/>
      <c r="F356" s="11" t="str">
        <f t="shared" si="66"/>
        <v/>
      </c>
      <c r="G356" s="61" t="str">
        <f>IF(F356=LISTAS!$D$15,"",F356)</f>
        <v/>
      </c>
      <c r="H356" s="49" t="str">
        <f t="shared" si="68"/>
        <v/>
      </c>
      <c r="I356" s="49" t="str">
        <f t="shared" si="68"/>
        <v/>
      </c>
      <c r="J356" s="11" t="str">
        <f t="shared" si="67"/>
        <v/>
      </c>
      <c r="K356" s="11" t="str">
        <f t="shared" si="69"/>
        <v/>
      </c>
      <c r="L356" s="66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2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2"/>
      <c r="C357" s="20" t="str">
        <f>IF(B357="","",VLOOKUP(B357,LISTAS!$F$6:$G$1106,2,0))</f>
        <v/>
      </c>
      <c r="D357" s="58"/>
      <c r="E357" s="4"/>
      <c r="F357" s="11" t="str">
        <f t="shared" si="66"/>
        <v/>
      </c>
      <c r="G357" s="61" t="str">
        <f>IF(F357=LISTAS!$D$15,"",F357)</f>
        <v/>
      </c>
      <c r="H357" s="49" t="str">
        <f t="shared" si="68"/>
        <v/>
      </c>
      <c r="I357" s="49" t="str">
        <f t="shared" si="68"/>
        <v/>
      </c>
      <c r="J357" s="11" t="str">
        <f t="shared" si="67"/>
        <v/>
      </c>
      <c r="K357" s="11" t="str">
        <f t="shared" si="69"/>
        <v/>
      </c>
      <c r="L357" s="66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2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2"/>
      <c r="C358" s="20" t="str">
        <f>IF(B358="","",VLOOKUP(B358,LISTAS!$F$6:$G$1106,2,0))</f>
        <v/>
      </c>
      <c r="D358" s="58"/>
      <c r="E358" s="4"/>
      <c r="F358" s="11" t="str">
        <f t="shared" si="66"/>
        <v/>
      </c>
      <c r="G358" s="61" t="str">
        <f>IF(F358=LISTAS!$D$15,"",F358)</f>
        <v/>
      </c>
      <c r="H358" s="49" t="str">
        <f t="shared" si="68"/>
        <v/>
      </c>
      <c r="I358" s="49" t="str">
        <f t="shared" si="68"/>
        <v/>
      </c>
      <c r="J358" s="11" t="str">
        <f t="shared" si="67"/>
        <v/>
      </c>
      <c r="K358" s="11" t="str">
        <f t="shared" si="69"/>
        <v/>
      </c>
      <c r="L358" s="66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2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2"/>
      <c r="C359" s="20" t="str">
        <f>IF(B359="","",VLOOKUP(B359,LISTAS!$F$6:$G$1106,2,0))</f>
        <v/>
      </c>
      <c r="D359" s="58"/>
      <c r="E359" s="4"/>
      <c r="F359" s="11" t="str">
        <f t="shared" si="66"/>
        <v/>
      </c>
      <c r="G359" s="61" t="str">
        <f>IF(F359=LISTAS!$D$15,"",F359)</f>
        <v/>
      </c>
      <c r="H359" s="49" t="str">
        <f t="shared" si="68"/>
        <v/>
      </c>
      <c r="I359" s="49" t="str">
        <f t="shared" si="68"/>
        <v/>
      </c>
      <c r="J359" s="11" t="str">
        <f t="shared" si="67"/>
        <v/>
      </c>
      <c r="K359" s="11" t="str">
        <f t="shared" si="69"/>
        <v/>
      </c>
      <c r="L359" s="66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2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2"/>
      <c r="C360" s="20" t="str">
        <f>IF(B360="","",VLOOKUP(B360,LISTAS!$F$6:$G$1106,2,0))</f>
        <v/>
      </c>
      <c r="D360" s="58"/>
      <c r="E360" s="4"/>
      <c r="F360" s="11" t="str">
        <f t="shared" si="66"/>
        <v/>
      </c>
      <c r="G360" s="61" t="str">
        <f>IF(F360=LISTAS!$D$15,"",F360)</f>
        <v/>
      </c>
      <c r="H360" s="49" t="str">
        <f t="shared" si="68"/>
        <v/>
      </c>
      <c r="I360" s="49" t="str">
        <f t="shared" si="68"/>
        <v/>
      </c>
      <c r="J360" s="11" t="str">
        <f t="shared" si="67"/>
        <v/>
      </c>
      <c r="K360" s="11" t="str">
        <f t="shared" si="69"/>
        <v/>
      </c>
      <c r="L360" s="66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2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2"/>
      <c r="C361" s="20" t="str">
        <f>IF(B361="","",VLOOKUP(B361,LISTAS!$F$6:$G$1106,2,0))</f>
        <v/>
      </c>
      <c r="D361" s="58"/>
      <c r="E361" s="4"/>
      <c r="F361" s="11" t="str">
        <f t="shared" si="66"/>
        <v/>
      </c>
      <c r="G361" s="61" t="str">
        <f>IF(F361=LISTAS!$D$15,"",F361)</f>
        <v/>
      </c>
      <c r="H361" s="49" t="str">
        <f t="shared" si="68"/>
        <v/>
      </c>
      <c r="I361" s="49" t="str">
        <f t="shared" si="68"/>
        <v/>
      </c>
      <c r="J361" s="11" t="str">
        <f t="shared" si="67"/>
        <v/>
      </c>
      <c r="K361" s="11" t="str">
        <f t="shared" si="69"/>
        <v/>
      </c>
      <c r="L361" s="66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2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2"/>
      <c r="C362" s="20" t="str">
        <f>IF(B362="","",VLOOKUP(B362,LISTAS!$F$6:$G$1106,2,0))</f>
        <v/>
      </c>
      <c r="D362" s="58"/>
      <c r="E362" s="4"/>
      <c r="F362" s="11" t="str">
        <f t="shared" si="66"/>
        <v/>
      </c>
      <c r="G362" s="61" t="str">
        <f>IF(F362=LISTAS!$D$15,"",F362)</f>
        <v/>
      </c>
      <c r="H362" s="49" t="str">
        <f t="shared" si="68"/>
        <v/>
      </c>
      <c r="I362" s="49" t="str">
        <f t="shared" si="68"/>
        <v/>
      </c>
      <c r="J362" s="11" t="str">
        <f t="shared" si="67"/>
        <v/>
      </c>
      <c r="K362" s="11" t="str">
        <f t="shared" si="69"/>
        <v/>
      </c>
      <c r="L362" s="66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2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2"/>
      <c r="C363" s="20" t="str">
        <f>IF(B363="","",VLOOKUP(B363,LISTAS!$F$6:$G$1106,2,0))</f>
        <v/>
      </c>
      <c r="D363" s="58"/>
      <c r="E363" s="4"/>
      <c r="F363" s="11" t="str">
        <f t="shared" si="66"/>
        <v/>
      </c>
      <c r="G363" s="61" t="str">
        <f>IF(F363=LISTAS!$D$15,"",F363)</f>
        <v/>
      </c>
      <c r="H363" s="49" t="str">
        <f t="shared" si="68"/>
        <v/>
      </c>
      <c r="I363" s="49" t="str">
        <f t="shared" si="68"/>
        <v/>
      </c>
      <c r="J363" s="11" t="str">
        <f t="shared" si="67"/>
        <v/>
      </c>
      <c r="K363" s="11" t="str">
        <f t="shared" si="69"/>
        <v/>
      </c>
      <c r="L363" s="66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2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2"/>
      <c r="C364" s="20" t="str">
        <f>IF(B364="","",VLOOKUP(B364,LISTAS!$F$6:$G$1106,2,0))</f>
        <v/>
      </c>
      <c r="D364" s="58"/>
      <c r="E364" s="4"/>
      <c r="F364" s="11" t="str">
        <f t="shared" si="66"/>
        <v/>
      </c>
      <c r="G364" s="61" t="str">
        <f>IF(F364=LISTAS!$D$15,"",F364)</f>
        <v/>
      </c>
      <c r="H364" s="49" t="str">
        <f t="shared" si="68"/>
        <v/>
      </c>
      <c r="I364" s="49" t="str">
        <f t="shared" si="68"/>
        <v/>
      </c>
      <c r="J364" s="11" t="str">
        <f t="shared" si="67"/>
        <v/>
      </c>
      <c r="K364" s="11" t="str">
        <f t="shared" si="69"/>
        <v/>
      </c>
      <c r="L364" s="66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2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2"/>
      <c r="C365" s="20" t="str">
        <f>IF(B365="","",VLOOKUP(B365,LISTAS!$F$6:$G$1106,2,0))</f>
        <v/>
      </c>
      <c r="D365" s="58"/>
      <c r="E365" s="4"/>
      <c r="F365" s="11" t="str">
        <f t="shared" si="66"/>
        <v/>
      </c>
      <c r="G365" s="61" t="str">
        <f>IF(F365=LISTAS!$D$15,"",F365)</f>
        <v/>
      </c>
      <c r="H365" s="49" t="str">
        <f t="shared" si="68"/>
        <v/>
      </c>
      <c r="I365" s="49" t="str">
        <f t="shared" si="68"/>
        <v/>
      </c>
      <c r="J365" s="11" t="str">
        <f t="shared" si="67"/>
        <v/>
      </c>
      <c r="K365" s="11" t="str">
        <f t="shared" si="69"/>
        <v/>
      </c>
      <c r="L365" s="66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2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2"/>
      <c r="C366" s="20" t="str">
        <f>IF(B366="","",VLOOKUP(B366,LISTAS!$F$6:$G$1106,2,0))</f>
        <v/>
      </c>
      <c r="D366" s="58"/>
      <c r="E366" s="4"/>
      <c r="F366" s="11" t="str">
        <f t="shared" si="66"/>
        <v/>
      </c>
      <c r="G366" s="61" t="str">
        <f>IF(F366=LISTAS!$D$15,"",F366)</f>
        <v/>
      </c>
      <c r="H366" s="49" t="str">
        <f t="shared" si="68"/>
        <v/>
      </c>
      <c r="I366" s="49" t="str">
        <f t="shared" si="68"/>
        <v/>
      </c>
      <c r="J366" s="11" t="str">
        <f t="shared" si="67"/>
        <v/>
      </c>
      <c r="K366" s="11" t="str">
        <f t="shared" si="69"/>
        <v/>
      </c>
      <c r="L366" s="66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2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2"/>
      <c r="C367" s="20" t="str">
        <f>IF(B367="","",VLOOKUP(B367,LISTAS!$F$6:$G$1106,2,0))</f>
        <v/>
      </c>
      <c r="D367" s="58"/>
      <c r="E367" s="4"/>
      <c r="F367" s="11" t="str">
        <f t="shared" si="66"/>
        <v/>
      </c>
      <c r="G367" s="61" t="str">
        <f>IF(F367=LISTAS!$D$15,"",F367)</f>
        <v/>
      </c>
      <c r="H367" s="49" t="str">
        <f t="shared" si="68"/>
        <v/>
      </c>
      <c r="I367" s="49" t="str">
        <f t="shared" si="68"/>
        <v/>
      </c>
      <c r="J367" s="11" t="str">
        <f t="shared" si="67"/>
        <v/>
      </c>
      <c r="K367" s="11" t="str">
        <f t="shared" si="69"/>
        <v/>
      </c>
      <c r="L367" s="66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2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2"/>
      <c r="C368" s="20" t="str">
        <f>IF(B368="","",VLOOKUP(B368,LISTAS!$F$6:$G$1106,2,0))</f>
        <v/>
      </c>
      <c r="D368" s="58"/>
      <c r="E368" s="4"/>
      <c r="F368" s="11" t="str">
        <f t="shared" si="66"/>
        <v/>
      </c>
      <c r="G368" s="61" t="str">
        <f>IF(F368=LISTAS!$D$15,"",F368)</f>
        <v/>
      </c>
      <c r="H368" s="49" t="str">
        <f t="shared" si="68"/>
        <v/>
      </c>
      <c r="I368" s="49" t="str">
        <f t="shared" si="68"/>
        <v/>
      </c>
      <c r="J368" s="11" t="str">
        <f t="shared" si="67"/>
        <v/>
      </c>
      <c r="K368" s="11" t="str">
        <f t="shared" si="69"/>
        <v/>
      </c>
      <c r="L368" s="66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2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2"/>
      <c r="C369" s="20" t="str">
        <f>IF(B369="","",VLOOKUP(B369,LISTAS!$F$6:$G$1106,2,0))</f>
        <v/>
      </c>
      <c r="D369" s="58"/>
      <c r="E369" s="4"/>
      <c r="F369" s="11" t="str">
        <f t="shared" si="66"/>
        <v/>
      </c>
      <c r="G369" s="61" t="str">
        <f>IF(F369=LISTAS!$D$15,"",F369)</f>
        <v/>
      </c>
      <c r="H369" s="49" t="str">
        <f t="shared" si="68"/>
        <v/>
      </c>
      <c r="I369" s="49" t="str">
        <f t="shared" si="68"/>
        <v/>
      </c>
      <c r="J369" s="11" t="str">
        <f t="shared" si="67"/>
        <v/>
      </c>
      <c r="K369" s="11" t="str">
        <f t="shared" si="69"/>
        <v/>
      </c>
      <c r="L369" s="66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2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2"/>
      <c r="C370" s="20" t="str">
        <f>IF(B370="","",VLOOKUP(B370,LISTAS!$F$6:$G$1106,2,0))</f>
        <v/>
      </c>
      <c r="D370" s="58"/>
      <c r="E370" s="4"/>
      <c r="F370" s="11" t="str">
        <f t="shared" si="66"/>
        <v/>
      </c>
      <c r="G370" s="61" t="str">
        <f>IF(F370=LISTAS!$D$15,"",F370)</f>
        <v/>
      </c>
      <c r="H370" s="49" t="str">
        <f t="shared" si="68"/>
        <v/>
      </c>
      <c r="I370" s="49" t="str">
        <f t="shared" si="68"/>
        <v/>
      </c>
      <c r="J370" s="11" t="str">
        <f t="shared" si="67"/>
        <v/>
      </c>
      <c r="K370" s="11" t="str">
        <f t="shared" si="69"/>
        <v/>
      </c>
      <c r="L370" s="66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2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2"/>
      <c r="C371" s="20" t="str">
        <f>IF(B371="","",VLOOKUP(B371,LISTAS!$F$6:$G$1106,2,0))</f>
        <v/>
      </c>
      <c r="D371" s="58"/>
      <c r="E371" s="4"/>
      <c r="F371" s="11" t="str">
        <f t="shared" si="66"/>
        <v/>
      </c>
      <c r="G371" s="61" t="str">
        <f>IF(F371=LISTAS!$D$15,"",F371)</f>
        <v/>
      </c>
      <c r="H371" s="49" t="str">
        <f t="shared" si="68"/>
        <v/>
      </c>
      <c r="I371" s="49" t="str">
        <f t="shared" si="68"/>
        <v/>
      </c>
      <c r="J371" s="11" t="str">
        <f t="shared" si="67"/>
        <v/>
      </c>
      <c r="K371" s="11" t="str">
        <f t="shared" si="69"/>
        <v/>
      </c>
      <c r="L371" s="66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2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2"/>
      <c r="C372" s="20" t="str">
        <f>IF(B372="","",VLOOKUP(B372,LISTAS!$F$6:$G$1106,2,0))</f>
        <v/>
      </c>
      <c r="D372" s="58"/>
      <c r="E372" s="4"/>
      <c r="F372" s="11" t="str">
        <f t="shared" si="66"/>
        <v/>
      </c>
      <c r="G372" s="61" t="str">
        <f>IF(F372=LISTAS!$D$15,"",F372)</f>
        <v/>
      </c>
      <c r="H372" s="49" t="str">
        <f t="shared" si="68"/>
        <v/>
      </c>
      <c r="I372" s="49" t="str">
        <f t="shared" si="68"/>
        <v/>
      </c>
      <c r="J372" s="11" t="str">
        <f t="shared" si="67"/>
        <v/>
      </c>
      <c r="K372" s="11" t="str">
        <f t="shared" si="69"/>
        <v/>
      </c>
      <c r="L372" s="66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2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2"/>
      <c r="C373" s="20" t="str">
        <f>IF(B373="","",VLOOKUP(B373,LISTAS!$F$6:$G$1106,2,0))</f>
        <v/>
      </c>
      <c r="D373" s="58"/>
      <c r="E373" s="4"/>
      <c r="F373" s="11" t="str">
        <f t="shared" si="66"/>
        <v/>
      </c>
      <c r="G373" s="61" t="str">
        <f>IF(F373=LISTAS!$D$15,"",F373)</f>
        <v/>
      </c>
      <c r="H373" s="49" t="str">
        <f t="shared" si="68"/>
        <v/>
      </c>
      <c r="I373" s="49" t="str">
        <f t="shared" si="68"/>
        <v/>
      </c>
      <c r="J373" s="11" t="str">
        <f t="shared" si="67"/>
        <v/>
      </c>
      <c r="K373" s="11" t="str">
        <f t="shared" si="69"/>
        <v/>
      </c>
      <c r="L373" s="66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2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2"/>
      <c r="C374" s="20" t="str">
        <f>IF(B374="","",VLOOKUP(B374,LISTAS!$F$6:$G$1106,2,0))</f>
        <v/>
      </c>
      <c r="D374" s="58"/>
      <c r="E374" s="4"/>
      <c r="F374" s="11" t="str">
        <f t="shared" si="66"/>
        <v/>
      </c>
      <c r="G374" s="61" t="str">
        <f>IF(F374=LISTAS!$D$15,"",F374)</f>
        <v/>
      </c>
      <c r="H374" s="49" t="str">
        <f t="shared" si="68"/>
        <v/>
      </c>
      <c r="I374" s="49" t="str">
        <f t="shared" si="68"/>
        <v/>
      </c>
      <c r="J374" s="11" t="str">
        <f t="shared" si="67"/>
        <v/>
      </c>
      <c r="K374" s="11" t="str">
        <f t="shared" si="69"/>
        <v/>
      </c>
      <c r="L374" s="66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2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2"/>
      <c r="C375" s="20" t="str">
        <f>IF(B375="","",VLOOKUP(B375,LISTAS!$F$6:$G$1106,2,0))</f>
        <v/>
      </c>
      <c r="D375" s="58"/>
      <c r="E375" s="4"/>
      <c r="F375" s="11" t="str">
        <f t="shared" si="66"/>
        <v/>
      </c>
      <c r="G375" s="61" t="str">
        <f>IF(F375=LISTAS!$D$15,"",F375)</f>
        <v/>
      </c>
      <c r="H375" s="49" t="str">
        <f t="shared" si="68"/>
        <v/>
      </c>
      <c r="I375" s="49" t="str">
        <f t="shared" si="68"/>
        <v/>
      </c>
      <c r="J375" s="11" t="str">
        <f t="shared" si="67"/>
        <v/>
      </c>
      <c r="K375" s="11" t="str">
        <f t="shared" si="69"/>
        <v/>
      </c>
      <c r="L375" s="66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2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2"/>
      <c r="C376" s="20" t="str">
        <f>IF(B376="","",VLOOKUP(B376,LISTAS!$F$6:$G$1106,2,0))</f>
        <v/>
      </c>
      <c r="D376" s="58"/>
      <c r="E376" s="4"/>
      <c r="F376" s="11" t="str">
        <f t="shared" si="66"/>
        <v/>
      </c>
      <c r="G376" s="61" t="str">
        <f>IF(F376=LISTAS!$D$15,"",F376)</f>
        <v/>
      </c>
      <c r="H376" s="49" t="str">
        <f t="shared" si="68"/>
        <v/>
      </c>
      <c r="I376" s="49" t="str">
        <f t="shared" si="68"/>
        <v/>
      </c>
      <c r="J376" s="11" t="str">
        <f t="shared" si="67"/>
        <v/>
      </c>
      <c r="K376" s="11" t="str">
        <f t="shared" si="69"/>
        <v/>
      </c>
      <c r="L376" s="66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2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2"/>
      <c r="C377" s="20" t="str">
        <f>IF(B377="","",VLOOKUP(B377,LISTAS!$F$6:$G$1106,2,0))</f>
        <v/>
      </c>
      <c r="D377" s="58"/>
      <c r="E377" s="4"/>
      <c r="F377" s="11" t="str">
        <f t="shared" si="66"/>
        <v/>
      </c>
      <c r="G377" s="61" t="str">
        <f>IF(F377=LISTAS!$D$15,"",F377)</f>
        <v/>
      </c>
      <c r="H377" s="49" t="str">
        <f t="shared" si="68"/>
        <v/>
      </c>
      <c r="I377" s="49" t="str">
        <f t="shared" si="68"/>
        <v/>
      </c>
      <c r="J377" s="11" t="str">
        <f t="shared" si="67"/>
        <v/>
      </c>
      <c r="K377" s="11" t="str">
        <f t="shared" si="69"/>
        <v/>
      </c>
      <c r="L377" s="66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2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2"/>
      <c r="C378" s="20" t="str">
        <f>IF(B378="","",VLOOKUP(B378,LISTAS!$F$6:$G$1106,2,0))</f>
        <v/>
      </c>
      <c r="D378" s="58"/>
      <c r="E378" s="4"/>
      <c r="F378" s="11" t="str">
        <f t="shared" si="66"/>
        <v/>
      </c>
      <c r="G378" s="61" t="str">
        <f>IF(F378=LISTAS!$D$15,"",F378)</f>
        <v/>
      </c>
      <c r="H378" s="49" t="str">
        <f t="shared" si="68"/>
        <v/>
      </c>
      <c r="I378" s="49" t="str">
        <f t="shared" si="68"/>
        <v/>
      </c>
      <c r="J378" s="11" t="str">
        <f t="shared" si="67"/>
        <v/>
      </c>
      <c r="K378" s="11" t="str">
        <f t="shared" si="69"/>
        <v/>
      </c>
      <c r="L378" s="66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2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2"/>
      <c r="C379" s="20" t="str">
        <f>IF(B379="","",VLOOKUP(B379,LISTAS!$F$6:$G$1106,2,0))</f>
        <v/>
      </c>
      <c r="D379" s="58"/>
      <c r="E379" s="4"/>
      <c r="F379" s="11" t="str">
        <f t="shared" si="66"/>
        <v/>
      </c>
      <c r="G379" s="61" t="str">
        <f>IF(F379=LISTAS!$D$15,"",F379)</f>
        <v/>
      </c>
      <c r="H379" s="49" t="str">
        <f t="shared" si="68"/>
        <v/>
      </c>
      <c r="I379" s="49" t="str">
        <f t="shared" si="68"/>
        <v/>
      </c>
      <c r="J379" s="11" t="str">
        <f t="shared" si="67"/>
        <v/>
      </c>
      <c r="K379" s="11" t="str">
        <f t="shared" si="69"/>
        <v/>
      </c>
      <c r="L379" s="66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2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2"/>
      <c r="C380" s="20" t="str">
        <f>IF(B380="","",VLOOKUP(B380,LISTAS!$F$6:$G$1106,2,0))</f>
        <v/>
      </c>
      <c r="D380" s="58"/>
      <c r="E380" s="4"/>
      <c r="F380" s="11" t="str">
        <f t="shared" si="66"/>
        <v/>
      </c>
      <c r="G380" s="61" t="str">
        <f>IF(F380=LISTAS!$D$15,"",F380)</f>
        <v/>
      </c>
      <c r="H380" s="49" t="str">
        <f t="shared" si="68"/>
        <v/>
      </c>
      <c r="I380" s="49" t="str">
        <f t="shared" si="68"/>
        <v/>
      </c>
      <c r="J380" s="11" t="str">
        <f t="shared" si="67"/>
        <v/>
      </c>
      <c r="K380" s="11" t="str">
        <f t="shared" si="69"/>
        <v/>
      </c>
      <c r="L380" s="66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2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2"/>
      <c r="C381" s="20" t="str">
        <f>IF(B381="","",VLOOKUP(B381,LISTAS!$F$6:$G$1106,2,0))</f>
        <v/>
      </c>
      <c r="D381" s="58"/>
      <c r="E381" s="4"/>
      <c r="F381" s="11" t="str">
        <f t="shared" si="66"/>
        <v/>
      </c>
      <c r="G381" s="61" t="str">
        <f>IF(F381=LISTAS!$D$15,"",F381)</f>
        <v/>
      </c>
      <c r="H381" s="49" t="str">
        <f t="shared" si="68"/>
        <v/>
      </c>
      <c r="I381" s="49" t="str">
        <f t="shared" si="68"/>
        <v/>
      </c>
      <c r="J381" s="11" t="str">
        <f t="shared" si="67"/>
        <v/>
      </c>
      <c r="K381" s="11" t="str">
        <f t="shared" si="69"/>
        <v/>
      </c>
      <c r="L381" s="66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2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2"/>
      <c r="C382" s="20" t="str">
        <f>IF(B382="","",VLOOKUP(B382,LISTAS!$F$6:$G$1106,2,0))</f>
        <v/>
      </c>
      <c r="D382" s="58"/>
      <c r="E382" s="4"/>
      <c r="F382" s="11" t="str">
        <f t="shared" si="66"/>
        <v/>
      </c>
      <c r="G382" s="61" t="str">
        <f>IF(F382=LISTAS!$D$15,"",F382)</f>
        <v/>
      </c>
      <c r="H382" s="49" t="str">
        <f t="shared" si="68"/>
        <v/>
      </c>
      <c r="I382" s="49" t="str">
        <f t="shared" si="68"/>
        <v/>
      </c>
      <c r="J382" s="11" t="str">
        <f t="shared" si="67"/>
        <v/>
      </c>
      <c r="K382" s="11" t="str">
        <f t="shared" si="69"/>
        <v/>
      </c>
      <c r="L382" s="66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2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2"/>
      <c r="C383" s="20" t="str">
        <f>IF(B383="","",VLOOKUP(B383,LISTAS!$F$6:$G$1106,2,0))</f>
        <v/>
      </c>
      <c r="D383" s="58"/>
      <c r="E383" s="4"/>
      <c r="F383" s="11" t="str">
        <f t="shared" si="66"/>
        <v/>
      </c>
      <c r="G383" s="61" t="str">
        <f>IF(F383=LISTAS!$D$15,"",F383)</f>
        <v/>
      </c>
      <c r="H383" s="49" t="str">
        <f t="shared" si="68"/>
        <v/>
      </c>
      <c r="I383" s="49" t="str">
        <f t="shared" si="68"/>
        <v/>
      </c>
      <c r="J383" s="11" t="str">
        <f t="shared" si="67"/>
        <v/>
      </c>
      <c r="K383" s="11" t="str">
        <f t="shared" si="69"/>
        <v/>
      </c>
      <c r="L383" s="66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2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2"/>
      <c r="C384" s="20" t="str">
        <f>IF(B384="","",VLOOKUP(B384,LISTAS!$F$6:$G$1106,2,0))</f>
        <v/>
      </c>
      <c r="D384" s="58"/>
      <c r="E384" s="4"/>
      <c r="F384" s="11" t="str">
        <f t="shared" si="66"/>
        <v/>
      </c>
      <c r="G384" s="61" t="str">
        <f>IF(F384=LISTAS!$D$15,"",F384)</f>
        <v/>
      </c>
      <c r="H384" s="49" t="str">
        <f t="shared" si="68"/>
        <v/>
      </c>
      <c r="I384" s="49" t="str">
        <f t="shared" si="68"/>
        <v/>
      </c>
      <c r="J384" s="11" t="str">
        <f t="shared" si="67"/>
        <v/>
      </c>
      <c r="K384" s="11" t="str">
        <f t="shared" si="69"/>
        <v/>
      </c>
      <c r="L384" s="66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2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2"/>
      <c r="C385" s="20" t="str">
        <f>IF(B385="","",VLOOKUP(B385,LISTAS!$F$6:$G$1106,2,0))</f>
        <v/>
      </c>
      <c r="D385" s="58"/>
      <c r="E385" s="4"/>
      <c r="F385" s="11" t="str">
        <f t="shared" si="66"/>
        <v/>
      </c>
      <c r="G385" s="61" t="str">
        <f>IF(F385=LISTAS!$D$15,"",F385)</f>
        <v/>
      </c>
      <c r="H385" s="49" t="str">
        <f t="shared" si="68"/>
        <v/>
      </c>
      <c r="I385" s="49" t="str">
        <f t="shared" si="68"/>
        <v/>
      </c>
      <c r="J385" s="11" t="str">
        <f t="shared" si="67"/>
        <v/>
      </c>
      <c r="K385" s="11" t="str">
        <f t="shared" si="69"/>
        <v/>
      </c>
      <c r="L385" s="66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2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2"/>
      <c r="C386" s="20" t="str">
        <f>IF(B386="","",VLOOKUP(B386,LISTAS!$F$6:$G$1106,2,0))</f>
        <v/>
      </c>
      <c r="D386" s="58"/>
      <c r="E386" s="4"/>
      <c r="F386" s="11" t="str">
        <f t="shared" si="66"/>
        <v/>
      </c>
      <c r="G386" s="61" t="str">
        <f>IF(F386=LISTAS!$D$15,"",F386)</f>
        <v/>
      </c>
      <c r="H386" s="49" t="str">
        <f t="shared" si="68"/>
        <v/>
      </c>
      <c r="I386" s="49" t="str">
        <f t="shared" si="68"/>
        <v/>
      </c>
      <c r="J386" s="11" t="str">
        <f t="shared" si="67"/>
        <v/>
      </c>
      <c r="K386" s="11" t="str">
        <f t="shared" si="69"/>
        <v/>
      </c>
      <c r="L386" s="66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2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2"/>
      <c r="C387" s="20" t="str">
        <f>IF(B387="","",VLOOKUP(B387,LISTAS!$F$6:$G$1106,2,0))</f>
        <v/>
      </c>
      <c r="D387" s="58"/>
      <c r="E387" s="4"/>
      <c r="F387" s="11" t="str">
        <f t="shared" si="66"/>
        <v/>
      </c>
      <c r="G387" s="61" t="str">
        <f>IF(F387=LISTAS!$D$15,"",F387)</f>
        <v/>
      </c>
      <c r="H387" s="49" t="str">
        <f t="shared" si="68"/>
        <v/>
      </c>
      <c r="I387" s="49" t="str">
        <f t="shared" si="68"/>
        <v/>
      </c>
      <c r="J387" s="11" t="str">
        <f t="shared" si="67"/>
        <v/>
      </c>
      <c r="K387" s="11" t="str">
        <f t="shared" si="69"/>
        <v/>
      </c>
      <c r="L387" s="66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2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2"/>
      <c r="C388" s="20" t="str">
        <f>IF(B388="","",VLOOKUP(B388,LISTAS!$F$6:$G$1106,2,0))</f>
        <v/>
      </c>
      <c r="D388" s="58"/>
      <c r="E388" s="4"/>
      <c r="F388" s="11" t="str">
        <f t="shared" si="66"/>
        <v/>
      </c>
      <c r="G388" s="61" t="str">
        <f>IF(F388=LISTAS!$D$15,"",F388)</f>
        <v/>
      </c>
      <c r="H388" s="49" t="str">
        <f t="shared" si="68"/>
        <v/>
      </c>
      <c r="I388" s="49" t="str">
        <f t="shared" si="68"/>
        <v/>
      </c>
      <c r="J388" s="11" t="str">
        <f t="shared" si="67"/>
        <v/>
      </c>
      <c r="K388" s="11" t="str">
        <f t="shared" si="69"/>
        <v/>
      </c>
      <c r="L388" s="66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2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2"/>
      <c r="C389" s="20" t="str">
        <f>IF(B389="","",VLOOKUP(B389,LISTAS!$F$6:$G$1106,2,0))</f>
        <v/>
      </c>
      <c r="D389" s="58"/>
      <c r="E389" s="4"/>
      <c r="F389" s="11" t="str">
        <f t="shared" si="66"/>
        <v/>
      </c>
      <c r="G389" s="61" t="str">
        <f>IF(F389=LISTAS!$D$15,"",F389)</f>
        <v/>
      </c>
      <c r="H389" s="49" t="str">
        <f t="shared" si="68"/>
        <v/>
      </c>
      <c r="I389" s="49" t="str">
        <f t="shared" si="68"/>
        <v/>
      </c>
      <c r="J389" s="11" t="str">
        <f t="shared" si="67"/>
        <v/>
      </c>
      <c r="K389" s="11" t="str">
        <f t="shared" si="69"/>
        <v/>
      </c>
      <c r="L389" s="66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2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2"/>
      <c r="C390" s="20" t="str">
        <f>IF(B390="","",VLOOKUP(B390,LISTAS!$F$6:$G$1106,2,0))</f>
        <v/>
      </c>
      <c r="D390" s="58"/>
      <c r="E390" s="4"/>
      <c r="F390" s="11" t="str">
        <f t="shared" si="66"/>
        <v/>
      </c>
      <c r="G390" s="61" t="str">
        <f>IF(F390=LISTAS!$D$15,"",F390)</f>
        <v/>
      </c>
      <c r="H390" s="49" t="str">
        <f t="shared" si="68"/>
        <v/>
      </c>
      <c r="I390" s="49" t="str">
        <f t="shared" si="68"/>
        <v/>
      </c>
      <c r="J390" s="11" t="str">
        <f t="shared" si="67"/>
        <v/>
      </c>
      <c r="K390" s="11" t="str">
        <f t="shared" si="69"/>
        <v/>
      </c>
      <c r="L390" s="66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2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2"/>
      <c r="C391" s="20" t="str">
        <f>IF(B391="","",VLOOKUP(B391,LISTAS!$F$6:$G$1106,2,0))</f>
        <v/>
      </c>
      <c r="D391" s="58"/>
      <c r="E391" s="4"/>
      <c r="F391" s="11" t="str">
        <f t="shared" si="66"/>
        <v/>
      </c>
      <c r="G391" s="61" t="str">
        <f>IF(F391=LISTAS!$D$15,"",F391)</f>
        <v/>
      </c>
      <c r="H391" s="49" t="str">
        <f t="shared" si="68"/>
        <v/>
      </c>
      <c r="I391" s="49" t="str">
        <f t="shared" si="68"/>
        <v/>
      </c>
      <c r="J391" s="11" t="str">
        <f t="shared" si="67"/>
        <v/>
      </c>
      <c r="K391" s="11" t="str">
        <f t="shared" si="69"/>
        <v/>
      </c>
      <c r="L391" s="66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2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2"/>
      <c r="C392" s="20" t="str">
        <f>IF(B392="","",VLOOKUP(B392,LISTAS!$F$6:$G$1106,2,0))</f>
        <v/>
      </c>
      <c r="D392" s="58"/>
      <c r="E392" s="4"/>
      <c r="F392" s="11" t="str">
        <f t="shared" si="66"/>
        <v/>
      </c>
      <c r="G392" s="61" t="str">
        <f>IF(F392=LISTAS!$D$15,"",F392)</f>
        <v/>
      </c>
      <c r="H392" s="49" t="str">
        <f t="shared" si="68"/>
        <v/>
      </c>
      <c r="I392" s="49" t="str">
        <f t="shared" si="68"/>
        <v/>
      </c>
      <c r="J392" s="11" t="str">
        <f t="shared" si="67"/>
        <v/>
      </c>
      <c r="K392" s="11" t="str">
        <f t="shared" si="69"/>
        <v/>
      </c>
      <c r="L392" s="66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2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2"/>
      <c r="C393" s="20" t="str">
        <f>IF(B393="","",VLOOKUP(B393,LISTAS!$F$6:$G$1106,2,0))</f>
        <v/>
      </c>
      <c r="D393" s="58"/>
      <c r="E393" s="4"/>
      <c r="F393" s="11" t="str">
        <f t="shared" si="66"/>
        <v/>
      </c>
      <c r="G393" s="61" t="str">
        <f>IF(F393=LISTAS!$D$15,"",F393)</f>
        <v/>
      </c>
      <c r="H393" s="49" t="str">
        <f t="shared" si="68"/>
        <v/>
      </c>
      <c r="I393" s="49" t="str">
        <f t="shared" si="68"/>
        <v/>
      </c>
      <c r="J393" s="11" t="str">
        <f t="shared" si="67"/>
        <v/>
      </c>
      <c r="K393" s="11" t="str">
        <f t="shared" si="69"/>
        <v/>
      </c>
      <c r="L393" s="66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2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2"/>
      <c r="C394" s="20" t="str">
        <f>IF(B394="","",VLOOKUP(B394,LISTAS!$F$6:$G$1106,2,0))</f>
        <v/>
      </c>
      <c r="D394" s="58"/>
      <c r="E394" s="4"/>
      <c r="F394" s="11" t="str">
        <f t="shared" si="66"/>
        <v/>
      </c>
      <c r="G394" s="61" t="str">
        <f>IF(F394=LISTAS!$D$15,"",F394)</f>
        <v/>
      </c>
      <c r="H394" s="49" t="str">
        <f t="shared" si="68"/>
        <v/>
      </c>
      <c r="I394" s="49" t="str">
        <f t="shared" si="68"/>
        <v/>
      </c>
      <c r="J394" s="11" t="str">
        <f t="shared" si="67"/>
        <v/>
      </c>
      <c r="K394" s="11" t="str">
        <f t="shared" si="69"/>
        <v/>
      </c>
      <c r="L394" s="66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2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2"/>
      <c r="C395" s="20" t="str">
        <f>IF(B395="","",VLOOKUP(B395,LISTAS!$F$6:$G$1106,2,0))</f>
        <v/>
      </c>
      <c r="D395" s="58"/>
      <c r="E395" s="4"/>
      <c r="F395" s="11" t="str">
        <f t="shared" si="66"/>
        <v/>
      </c>
      <c r="G395" s="61" t="str">
        <f>IF(F395=LISTAS!$D$15,"",F395)</f>
        <v/>
      </c>
      <c r="H395" s="49" t="str">
        <f t="shared" si="68"/>
        <v/>
      </c>
      <c r="I395" s="49" t="str">
        <f t="shared" si="68"/>
        <v/>
      </c>
      <c r="J395" s="11" t="str">
        <f t="shared" si="67"/>
        <v/>
      </c>
      <c r="K395" s="11" t="str">
        <f t="shared" si="69"/>
        <v/>
      </c>
      <c r="L395" s="66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2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2"/>
      <c r="C396" s="20" t="str">
        <f>IF(B396="","",VLOOKUP(B396,LISTAS!$F$6:$G$1106,2,0))</f>
        <v/>
      </c>
      <c r="D396" s="58"/>
      <c r="E396" s="4"/>
      <c r="F396" s="11" t="str">
        <f t="shared" si="66"/>
        <v/>
      </c>
      <c r="G396" s="61" t="str">
        <f>IF(F396=LISTAS!$D$15,"",F396)</f>
        <v/>
      </c>
      <c r="H396" s="49" t="str">
        <f t="shared" si="68"/>
        <v/>
      </c>
      <c r="I396" s="49" t="str">
        <f t="shared" si="68"/>
        <v/>
      </c>
      <c r="J396" s="11" t="str">
        <f t="shared" si="67"/>
        <v/>
      </c>
      <c r="K396" s="11" t="str">
        <f t="shared" si="69"/>
        <v/>
      </c>
      <c r="L396" s="66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2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2"/>
      <c r="C397" s="20" t="str">
        <f>IF(B397="","",VLOOKUP(B397,LISTAS!$F$6:$G$1106,2,0))</f>
        <v/>
      </c>
      <c r="D397" s="58"/>
      <c r="E397" s="4"/>
      <c r="F397" s="11" t="str">
        <f t="shared" si="66"/>
        <v/>
      </c>
      <c r="G397" s="61" t="str">
        <f>IF(F397=LISTAS!$D$15,"",F397)</f>
        <v/>
      </c>
      <c r="H397" s="49" t="str">
        <f t="shared" si="68"/>
        <v/>
      </c>
      <c r="I397" s="49" t="str">
        <f t="shared" si="68"/>
        <v/>
      </c>
      <c r="J397" s="11" t="str">
        <f t="shared" si="67"/>
        <v/>
      </c>
      <c r="K397" s="11" t="str">
        <f t="shared" si="69"/>
        <v/>
      </c>
      <c r="L397" s="66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2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2"/>
      <c r="C398" s="20" t="str">
        <f>IF(B398="","",VLOOKUP(B398,LISTAS!$F$6:$G$1106,2,0))</f>
        <v/>
      </c>
      <c r="D398" s="58"/>
      <c r="E398" s="4"/>
      <c r="F398" s="11" t="str">
        <f t="shared" si="66"/>
        <v/>
      </c>
      <c r="G398" s="61" t="str">
        <f>IF(F398=LISTAS!$D$15,"",F398)</f>
        <v/>
      </c>
      <c r="H398" s="49" t="str">
        <f t="shared" si="68"/>
        <v/>
      </c>
      <c r="I398" s="49" t="str">
        <f t="shared" si="68"/>
        <v/>
      </c>
      <c r="J398" s="11" t="str">
        <f t="shared" si="67"/>
        <v/>
      </c>
      <c r="K398" s="11" t="str">
        <f t="shared" si="69"/>
        <v/>
      </c>
      <c r="L398" s="66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2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2"/>
      <c r="C399" s="20" t="str">
        <f>IF(B399="","",VLOOKUP(B399,LISTAS!$F$6:$G$1106,2,0))</f>
        <v/>
      </c>
      <c r="D399" s="58"/>
      <c r="E399" s="4"/>
      <c r="F399" s="11" t="str">
        <f t="shared" si="66"/>
        <v/>
      </c>
      <c r="G399" s="61" t="str">
        <f>IF(F399=LISTAS!$D$15,"",F399)</f>
        <v/>
      </c>
      <c r="H399" s="49" t="str">
        <f t="shared" si="68"/>
        <v/>
      </c>
      <c r="I399" s="49" t="str">
        <f t="shared" si="68"/>
        <v/>
      </c>
      <c r="J399" s="11" t="str">
        <f t="shared" si="67"/>
        <v/>
      </c>
      <c r="K399" s="11" t="str">
        <f t="shared" si="69"/>
        <v/>
      </c>
      <c r="L399" s="66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2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2"/>
      <c r="C400" s="20" t="str">
        <f>IF(B400="","",VLOOKUP(B400,LISTAS!$F$6:$G$1106,2,0))</f>
        <v/>
      </c>
      <c r="D400" s="58"/>
      <c r="E400" s="4"/>
      <c r="F400" s="11" t="str">
        <f t="shared" si="66"/>
        <v/>
      </c>
      <c r="G400" s="61" t="str">
        <f>IF(F400=LISTAS!$D$15,"",F400)</f>
        <v/>
      </c>
      <c r="H400" s="49" t="str">
        <f t="shared" si="68"/>
        <v/>
      </c>
      <c r="I400" s="49" t="str">
        <f t="shared" si="68"/>
        <v/>
      </c>
      <c r="J400" s="11" t="str">
        <f t="shared" si="67"/>
        <v/>
      </c>
      <c r="K400" s="11" t="str">
        <f t="shared" si="69"/>
        <v/>
      </c>
      <c r="L400" s="66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2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2"/>
      <c r="C401" s="20" t="str">
        <f>IF(B401="","",VLOOKUP(B401,LISTAS!$F$6:$G$1106,2,0))</f>
        <v/>
      </c>
      <c r="D401" s="58"/>
      <c r="E401" s="4"/>
      <c r="F401" s="11" t="str">
        <f t="shared" si="66"/>
        <v/>
      </c>
      <c r="G401" s="61" t="str">
        <f>IF(F401=LISTAS!$D$15,"",F401)</f>
        <v/>
      </c>
      <c r="H401" s="49" t="str">
        <f t="shared" si="68"/>
        <v/>
      </c>
      <c r="I401" s="49" t="str">
        <f t="shared" si="68"/>
        <v/>
      </c>
      <c r="J401" s="11" t="str">
        <f t="shared" si="67"/>
        <v/>
      </c>
      <c r="K401" s="11" t="str">
        <f t="shared" si="69"/>
        <v/>
      </c>
      <c r="L401" s="66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2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2"/>
      <c r="C402" s="20" t="str">
        <f>IF(B402="","",VLOOKUP(B402,LISTAS!$F$6:$G$1106,2,0))</f>
        <v/>
      </c>
      <c r="D402" s="58"/>
      <c r="E402" s="4"/>
      <c r="F402" s="11" t="str">
        <f t="shared" si="66"/>
        <v/>
      </c>
      <c r="G402" s="61" t="str">
        <f>IF(F402=LISTAS!$D$15,"",F402)</f>
        <v/>
      </c>
      <c r="H402" s="49" t="str">
        <f t="shared" si="68"/>
        <v/>
      </c>
      <c r="I402" s="49" t="str">
        <f t="shared" si="68"/>
        <v/>
      </c>
      <c r="J402" s="11" t="str">
        <f t="shared" si="67"/>
        <v/>
      </c>
      <c r="K402" s="11" t="str">
        <f t="shared" si="69"/>
        <v/>
      </c>
      <c r="L402" s="66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2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2"/>
      <c r="C403" s="20" t="str">
        <f>IF(B403="","",VLOOKUP(B403,LISTAS!$F$6:$G$1106,2,0))</f>
        <v/>
      </c>
      <c r="D403" s="58"/>
      <c r="E403" s="4"/>
      <c r="F403" s="11" t="str">
        <f t="shared" si="66"/>
        <v/>
      </c>
      <c r="G403" s="61" t="str">
        <f>IF(F403=LISTAS!$D$15,"",F403)</f>
        <v/>
      </c>
      <c r="H403" s="49" t="str">
        <f t="shared" si="68"/>
        <v/>
      </c>
      <c r="I403" s="49" t="str">
        <f t="shared" si="68"/>
        <v/>
      </c>
      <c r="J403" s="11" t="str">
        <f t="shared" si="67"/>
        <v/>
      </c>
      <c r="K403" s="11" t="str">
        <f t="shared" si="69"/>
        <v/>
      </c>
      <c r="L403" s="66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2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2"/>
      <c r="C404" s="20" t="str">
        <f>IF(B404="","",VLOOKUP(B404,LISTAS!$F$6:$G$1106,2,0))</f>
        <v/>
      </c>
      <c r="D404" s="58"/>
      <c r="E404" s="4"/>
      <c r="F404" s="11" t="str">
        <f t="shared" si="66"/>
        <v/>
      </c>
      <c r="G404" s="61" t="str">
        <f>IF(F404=LISTAS!$D$15,"",F404)</f>
        <v/>
      </c>
      <c r="H404" s="49" t="str">
        <f t="shared" si="68"/>
        <v/>
      </c>
      <c r="I404" s="49" t="str">
        <f t="shared" si="68"/>
        <v/>
      </c>
      <c r="J404" s="11" t="str">
        <f t="shared" si="67"/>
        <v/>
      </c>
      <c r="K404" s="11" t="str">
        <f t="shared" si="69"/>
        <v/>
      </c>
      <c r="L404" s="66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2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2"/>
      <c r="C405" s="20" t="str">
        <f>IF(B405="","",VLOOKUP(B405,LISTAS!$F$6:$G$1106,2,0))</f>
        <v/>
      </c>
      <c r="D405" s="58"/>
      <c r="E405" s="4"/>
      <c r="F405" s="11" t="str">
        <f t="shared" si="66"/>
        <v/>
      </c>
      <c r="G405" s="61" t="str">
        <f>IF(F405=LISTAS!$D$15,"",F405)</f>
        <v/>
      </c>
      <c r="H405" s="49" t="str">
        <f t="shared" si="68"/>
        <v/>
      </c>
      <c r="I405" s="49" t="str">
        <f t="shared" si="68"/>
        <v/>
      </c>
      <c r="J405" s="11" t="str">
        <f t="shared" si="67"/>
        <v/>
      </c>
      <c r="K405" s="11" t="str">
        <f t="shared" si="69"/>
        <v/>
      </c>
      <c r="L405" s="66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2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2"/>
      <c r="C406" s="20" t="str">
        <f>IF(B406="","",VLOOKUP(B406,LISTAS!$F$6:$G$1106,2,0))</f>
        <v/>
      </c>
      <c r="D406" s="58"/>
      <c r="E406" s="4"/>
      <c r="F406" s="11" t="str">
        <f t="shared" ref="F406:F413" si="77">IF(D406="","",D406+(ROW(D406)/1000))</f>
        <v/>
      </c>
      <c r="G406" s="61" t="str">
        <f>IF(F406=LISTAS!$D$15,"",F406)</f>
        <v/>
      </c>
      <c r="H406" s="49" t="str">
        <f t="shared" si="68"/>
        <v/>
      </c>
      <c r="I406" s="49" t="str">
        <f t="shared" si="68"/>
        <v/>
      </c>
      <c r="J406" s="11" t="str">
        <f t="shared" ref="J406:J413" si="78">IF($K406="","",D406)</f>
        <v/>
      </c>
      <c r="K406" s="11" t="str">
        <f t="shared" si="69"/>
        <v/>
      </c>
      <c r="L406" s="66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2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2"/>
      <c r="C407" s="20" t="str">
        <f>IF(B407="","",VLOOKUP(B407,LISTAS!$F$6:$G$1106,2,0))</f>
        <v/>
      </c>
      <c r="D407" s="58"/>
      <c r="E407" s="4"/>
      <c r="F407" s="11" t="str">
        <f t="shared" si="77"/>
        <v/>
      </c>
      <c r="G407" s="61" t="str">
        <f>IF(F407=LISTAS!$D$15,"",F407)</f>
        <v/>
      </c>
      <c r="H407" s="49" t="str">
        <f t="shared" ref="H407:I413" si="79">IF($K407="","",IF(B407="","",B407))</f>
        <v/>
      </c>
      <c r="I407" s="49" t="str">
        <f t="shared" si="79"/>
        <v/>
      </c>
      <c r="J407" s="11" t="str">
        <f t="shared" si="78"/>
        <v/>
      </c>
      <c r="K407" s="11" t="str">
        <f t="shared" ref="K407:K413" si="80">G407</f>
        <v/>
      </c>
      <c r="L407" s="66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2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2"/>
      <c r="C408" s="20" t="str">
        <f>IF(B408="","",VLOOKUP(B408,LISTAS!$F$6:$G$1106,2,0))</f>
        <v/>
      </c>
      <c r="D408" s="58"/>
      <c r="E408" s="4"/>
      <c r="F408" s="11" t="str">
        <f t="shared" si="77"/>
        <v/>
      </c>
      <c r="G408" s="61" t="str">
        <f>IF(F408=LISTAS!$D$15,"",F408)</f>
        <v/>
      </c>
      <c r="H408" s="49" t="str">
        <f t="shared" si="79"/>
        <v/>
      </c>
      <c r="I408" s="49" t="str">
        <f t="shared" si="79"/>
        <v/>
      </c>
      <c r="J408" s="11" t="str">
        <f t="shared" si="78"/>
        <v/>
      </c>
      <c r="K408" s="11" t="str">
        <f t="shared" si="80"/>
        <v/>
      </c>
      <c r="L408" s="66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2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2"/>
      <c r="C409" s="20" t="str">
        <f>IF(B409="","",VLOOKUP(B409,LISTAS!$F$6:$G$1106,2,0))</f>
        <v/>
      </c>
      <c r="D409" s="58"/>
      <c r="E409" s="4"/>
      <c r="F409" s="11" t="str">
        <f t="shared" si="77"/>
        <v/>
      </c>
      <c r="G409" s="61" t="str">
        <f>IF(F409=LISTAS!$D$15,"",F409)</f>
        <v/>
      </c>
      <c r="H409" s="49" t="str">
        <f t="shared" si="79"/>
        <v/>
      </c>
      <c r="I409" s="49" t="str">
        <f t="shared" si="79"/>
        <v/>
      </c>
      <c r="J409" s="11" t="str">
        <f t="shared" si="78"/>
        <v/>
      </c>
      <c r="K409" s="11" t="str">
        <f t="shared" si="80"/>
        <v/>
      </c>
      <c r="L409" s="66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2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2"/>
      <c r="C410" s="20" t="str">
        <f>IF(B410="","",VLOOKUP(B410,LISTAS!$F$6:$G$1106,2,0))</f>
        <v/>
      </c>
      <c r="D410" s="58"/>
      <c r="E410" s="4"/>
      <c r="F410" s="11" t="str">
        <f t="shared" si="77"/>
        <v/>
      </c>
      <c r="G410" s="61" t="str">
        <f>IF(F410=LISTAS!$D$15,"",F410)</f>
        <v/>
      </c>
      <c r="H410" s="49" t="str">
        <f t="shared" si="79"/>
        <v/>
      </c>
      <c r="I410" s="49" t="str">
        <f t="shared" si="79"/>
        <v/>
      </c>
      <c r="J410" s="11" t="str">
        <f t="shared" si="78"/>
        <v/>
      </c>
      <c r="K410" s="11" t="str">
        <f t="shared" si="80"/>
        <v/>
      </c>
      <c r="L410" s="66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2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2"/>
      <c r="C411" s="20" t="str">
        <f>IF(B411="","",VLOOKUP(B411,LISTAS!$F$6:$G$1106,2,0))</f>
        <v/>
      </c>
      <c r="D411" s="58"/>
      <c r="E411" s="4"/>
      <c r="F411" s="11" t="str">
        <f t="shared" si="77"/>
        <v/>
      </c>
      <c r="G411" s="61" t="str">
        <f>IF(F411=LISTAS!$D$15,"",F411)</f>
        <v/>
      </c>
      <c r="H411" s="49" t="str">
        <f t="shared" si="79"/>
        <v/>
      </c>
      <c r="I411" s="49" t="str">
        <f t="shared" si="79"/>
        <v/>
      </c>
      <c r="J411" s="11" t="str">
        <f t="shared" si="78"/>
        <v/>
      </c>
      <c r="K411" s="11" t="str">
        <f t="shared" si="80"/>
        <v/>
      </c>
      <c r="L411" s="66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2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2"/>
      <c r="C412" s="20" t="str">
        <f>IF(B412="","",VLOOKUP(B412,LISTAS!$F$6:$G$1106,2,0))</f>
        <v/>
      </c>
      <c r="D412" s="58"/>
      <c r="E412" s="4"/>
      <c r="F412" s="11" t="str">
        <f t="shared" si="77"/>
        <v/>
      </c>
      <c r="G412" s="61" t="str">
        <f>IF(F412=LISTAS!$D$15,"",F412)</f>
        <v/>
      </c>
      <c r="H412" s="49" t="str">
        <f t="shared" si="79"/>
        <v/>
      </c>
      <c r="I412" s="49" t="str">
        <f t="shared" si="79"/>
        <v/>
      </c>
      <c r="J412" s="11" t="str">
        <f t="shared" si="78"/>
        <v/>
      </c>
      <c r="K412" s="11" t="str">
        <f t="shared" si="80"/>
        <v/>
      </c>
      <c r="L412" s="66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2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2"/>
      <c r="C413" s="20" t="str">
        <f>IF(B413="","",VLOOKUP(B413,LISTAS!$F$6:$G$1106,2,0))</f>
        <v/>
      </c>
      <c r="D413" s="58"/>
      <c r="E413" s="4"/>
      <c r="F413" s="11" t="str">
        <f t="shared" si="77"/>
        <v/>
      </c>
      <c r="G413" s="61" t="str">
        <f>IF(F413=LISTAS!$D$15,"",F413)</f>
        <v/>
      </c>
      <c r="H413" s="49" t="str">
        <f t="shared" si="79"/>
        <v/>
      </c>
      <c r="I413" s="49" t="str">
        <f t="shared" si="79"/>
        <v/>
      </c>
      <c r="J413" s="11" t="str">
        <f t="shared" si="78"/>
        <v/>
      </c>
      <c r="K413" s="11" t="str">
        <f t="shared" si="80"/>
        <v/>
      </c>
      <c r="L413" s="66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2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6" t="s">
        <v>53</v>
      </c>
      <c r="C417" s="117"/>
      <c r="D417" s="118"/>
      <c r="F417" s="56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5" t="s">
        <v>21</v>
      </c>
      <c r="C418" s="25" t="s">
        <v>0</v>
      </c>
      <c r="D418" s="57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2" t="s">
        <v>426</v>
      </c>
      <c r="C419" s="20" t="str">
        <f>IF(B419="","",VLOOKUP(B419,LISTAS!$F$6:$G$1106,2,0))</f>
        <v>LICEU JARDIM</v>
      </c>
      <c r="D419" s="106">
        <v>3.24</v>
      </c>
      <c r="F419" s="11">
        <f t="shared" ref="F419:F482" si="88">IF(D419="","",D419+(ROW(D419)/1000))</f>
        <v>3.6590000000000003</v>
      </c>
      <c r="G419" s="61">
        <f>IF(F419=LISTAS!$D$15,"",F419)</f>
        <v>3.6590000000000003</v>
      </c>
      <c r="H419" s="49" t="str">
        <f>IF($K419="","",IF(B419="","",B419))</f>
        <v>GABRIELA HARUMI</v>
      </c>
      <c r="I419" s="49" t="str">
        <f>IF($K419="","",IF(C419="","",C419))</f>
        <v>LICEU JARDIM</v>
      </c>
      <c r="J419" s="11">
        <f t="shared" ref="J419:J482" si="89">IF($K419="","",D419)</f>
        <v>3.24</v>
      </c>
      <c r="K419" s="11">
        <f>G419</f>
        <v>3.6590000000000003</v>
      </c>
      <c r="L419" s="66">
        <f>IF(K419="","",LARGE($G$419:$G$618,M419))</f>
        <v>5.4610000000000003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MARIANA MIKIKO</v>
      </c>
      <c r="Q419" s="17" t="str">
        <f>IF(P419&lt;&gt;"",VLOOKUP(P419,LISTAS!$F$6:$G$1106,2,0),"")</f>
        <v>LICEU JARDIM</v>
      </c>
      <c r="R419" s="77">
        <f t="shared" ref="R419:R450" si="91">IF(K419="","",VLOOKUP(L419,$G$419:$J$618,4,0))</f>
        <v>5.04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2" t="s">
        <v>64</v>
      </c>
      <c r="C420" s="20" t="str">
        <f>IF(B420="","",VLOOKUP(B420,LISTAS!$F$6:$G$1106,2,0))</f>
        <v>LICEU JARDIM</v>
      </c>
      <c r="D420" s="106">
        <v>5.04</v>
      </c>
      <c r="F420" s="11">
        <f t="shared" si="88"/>
        <v>5.46</v>
      </c>
      <c r="G420" s="61">
        <f>IF(F420=LISTAS!$D$15,"",F420)</f>
        <v>5.46</v>
      </c>
      <c r="H420" s="49" t="str">
        <f t="shared" ref="H420:I483" si="92">IF($K420="","",IF(B420="","",B420))</f>
        <v>LUISA AIMI</v>
      </c>
      <c r="I420" s="49" t="str">
        <f t="shared" si="92"/>
        <v>LICEU JARDIM</v>
      </c>
      <c r="J420" s="11">
        <f t="shared" si="89"/>
        <v>5.04</v>
      </c>
      <c r="K420" s="11">
        <f t="shared" ref="K420:K483" si="93">G420</f>
        <v>5.46</v>
      </c>
      <c r="L420" s="66">
        <f t="shared" ref="L420:L483" si="94">IF(K420="","",LARGE($G$419:$G$618,M420))</f>
        <v>5.46</v>
      </c>
      <c r="M420" s="50">
        <f t="shared" ref="M420:M483" si="95">IF(F419="FALTA",M419,M419+1)</f>
        <v>2</v>
      </c>
      <c r="N420" s="50"/>
      <c r="O420" s="17">
        <v>1</v>
      </c>
      <c r="P420" s="18" t="str">
        <f t="shared" si="90"/>
        <v>LUISA AIMI</v>
      </c>
      <c r="Q420" s="17" t="str">
        <f>IF(P420&lt;&gt;"",VLOOKUP(P420,LISTAS!$F$6:$G$1106,2,0),"")</f>
        <v>LICEU JARDIM</v>
      </c>
      <c r="R420" s="77">
        <f t="shared" si="91"/>
        <v>5.04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400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400</v>
      </c>
    </row>
    <row r="421" spans="2:20" ht="18.75" customHeight="1" x14ac:dyDescent="0.25">
      <c r="B421" s="52" t="s">
        <v>427</v>
      </c>
      <c r="C421" s="20" t="str">
        <f>IF(B421="","",VLOOKUP(B421,LISTAS!$F$6:$G$1106,2,0))</f>
        <v>LICEU JARDIM</v>
      </c>
      <c r="D421" s="106">
        <v>5.04</v>
      </c>
      <c r="F421" s="11">
        <f t="shared" si="88"/>
        <v>5.4610000000000003</v>
      </c>
      <c r="G421" s="61">
        <f>IF(F421=LISTAS!$D$15,"",F421)</f>
        <v>5.4610000000000003</v>
      </c>
      <c r="H421" s="49" t="str">
        <f t="shared" si="92"/>
        <v>MARIANA MIKIKO</v>
      </c>
      <c r="I421" s="49" t="str">
        <f t="shared" si="92"/>
        <v>LICEU JARDIM</v>
      </c>
      <c r="J421" s="11">
        <f t="shared" si="89"/>
        <v>5.04</v>
      </c>
      <c r="K421" s="11">
        <f t="shared" si="93"/>
        <v>5.4610000000000003</v>
      </c>
      <c r="L421" s="66">
        <f t="shared" si="94"/>
        <v>3.6590000000000003</v>
      </c>
      <c r="M421" s="50">
        <f t="shared" si="95"/>
        <v>3</v>
      </c>
      <c r="N421" s="50"/>
      <c r="O421" s="17">
        <v>3</v>
      </c>
      <c r="P421" s="18" t="str">
        <f t="shared" si="90"/>
        <v>GABRIELA HARUMI</v>
      </c>
      <c r="Q421" s="17" t="str">
        <f>IF(P421&lt;&gt;"",VLOOKUP(P421,LISTAS!$F$6:$G$1106,2,0),"")</f>
        <v>LICEU JARDIM</v>
      </c>
      <c r="R421" s="77">
        <f t="shared" si="91"/>
        <v>3.24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39"/>
      <c r="C422" s="40"/>
      <c r="D422" s="106"/>
      <c r="F422" s="11" t="str">
        <f t="shared" si="88"/>
        <v/>
      </c>
      <c r="G422" s="61" t="str">
        <f>IF(F422=LISTAS!$D$15,"",F422)</f>
        <v/>
      </c>
      <c r="H422" s="49" t="str">
        <f t="shared" si="92"/>
        <v/>
      </c>
      <c r="I422" s="49" t="str">
        <f t="shared" si="92"/>
        <v/>
      </c>
      <c r="J422" s="11" t="str">
        <f t="shared" si="89"/>
        <v/>
      </c>
      <c r="K422" s="11" t="str">
        <f t="shared" si="93"/>
        <v/>
      </c>
      <c r="L422" s="66" t="str">
        <f t="shared" si="94"/>
        <v/>
      </c>
      <c r="M422" s="50">
        <f t="shared" si="95"/>
        <v>4</v>
      </c>
      <c r="N422" s="50"/>
      <c r="O422" s="17"/>
      <c r="P422" s="18" t="str">
        <f t="shared" si="90"/>
        <v/>
      </c>
      <c r="Q422" s="17" t="str">
        <f>IF(P422&lt;&gt;"",VLOOKUP(P422,LISTAS!$F$6:$G$1106,2,0),"")</f>
        <v/>
      </c>
      <c r="R422" s="77" t="str">
        <f t="shared" si="91"/>
        <v/>
      </c>
      <c r="S422" s="18" t="str">
        <f t="shared" si="96"/>
        <v/>
      </c>
      <c r="T422" s="18" t="str">
        <f t="shared" si="97"/>
        <v/>
      </c>
    </row>
    <row r="423" spans="2:20" ht="18.75" customHeight="1" x14ac:dyDescent="0.25">
      <c r="B423" s="52"/>
      <c r="C423" s="20" t="str">
        <f>IF(B423="","",VLOOKUP(B423,LISTAS!$F$6:$G$1106,2,0))</f>
        <v/>
      </c>
      <c r="D423" s="58"/>
      <c r="F423" s="11" t="str">
        <f t="shared" si="88"/>
        <v/>
      </c>
      <c r="G423" s="61" t="str">
        <f>IF(F423=LISTAS!$D$15,"",F423)</f>
        <v/>
      </c>
      <c r="H423" s="49" t="str">
        <f t="shared" si="92"/>
        <v/>
      </c>
      <c r="I423" s="49" t="str">
        <f t="shared" si="92"/>
        <v/>
      </c>
      <c r="J423" s="11" t="str">
        <f t="shared" si="89"/>
        <v/>
      </c>
      <c r="K423" s="11" t="str">
        <f t="shared" si="93"/>
        <v/>
      </c>
      <c r="L423" s="66" t="str">
        <f t="shared" si="94"/>
        <v/>
      </c>
      <c r="M423" s="50">
        <f t="shared" si="95"/>
        <v>5</v>
      </c>
      <c r="N423" s="50"/>
      <c r="O423" s="17" t="str">
        <f t="shared" ref="O423:O483" si="98">IF(R423&lt;&gt;"",_xlfn.RANK.EQ(R423,$R$419:$R$618,1),"")</f>
        <v/>
      </c>
      <c r="P423" s="18" t="str">
        <f t="shared" si="90"/>
        <v/>
      </c>
      <c r="Q423" s="17" t="str">
        <f>IF(P423&lt;&gt;"",VLOOKUP(P423,LISTAS!$F$6:$G$1106,2,0),"")</f>
        <v/>
      </c>
      <c r="R423" s="72" t="str">
        <f t="shared" si="91"/>
        <v/>
      </c>
      <c r="S423" s="18" t="str">
        <f t="shared" si="96"/>
        <v/>
      </c>
      <c r="T423" s="18" t="str">
        <f t="shared" si="97"/>
        <v/>
      </c>
    </row>
    <row r="424" spans="2:20" ht="18.75" customHeight="1" x14ac:dyDescent="0.25">
      <c r="B424" s="52"/>
      <c r="C424" s="20" t="str">
        <f>IF(B424="","",VLOOKUP(B424,LISTAS!$F$6:$G$1106,2,0))</f>
        <v/>
      </c>
      <c r="D424" s="58"/>
      <c r="F424" s="11" t="str">
        <f t="shared" si="88"/>
        <v/>
      </c>
      <c r="G424" s="61" t="str">
        <f>IF(F424=LISTAS!$D$15,"",F424)</f>
        <v/>
      </c>
      <c r="H424" s="49" t="str">
        <f t="shared" si="92"/>
        <v/>
      </c>
      <c r="I424" s="49" t="str">
        <f t="shared" si="92"/>
        <v/>
      </c>
      <c r="J424" s="11" t="str">
        <f t="shared" si="89"/>
        <v/>
      </c>
      <c r="K424" s="11" t="str">
        <f t="shared" si="93"/>
        <v/>
      </c>
      <c r="L424" s="66" t="str">
        <f t="shared" si="94"/>
        <v/>
      </c>
      <c r="M424" s="50">
        <f t="shared" si="95"/>
        <v>6</v>
      </c>
      <c r="N424" s="50"/>
      <c r="O424" s="17" t="str">
        <f t="shared" si="98"/>
        <v/>
      </c>
      <c r="P424" s="18" t="str">
        <f t="shared" si="90"/>
        <v/>
      </c>
      <c r="Q424" s="17" t="str">
        <f>IF(P424&lt;&gt;"",VLOOKUP(P424,LISTAS!$F$6:$G$1106,2,0),"")</f>
        <v/>
      </c>
      <c r="R424" s="72" t="str">
        <f t="shared" si="91"/>
        <v/>
      </c>
      <c r="S424" s="18" t="str">
        <f t="shared" si="96"/>
        <v/>
      </c>
      <c r="T424" s="18" t="str">
        <f t="shared" si="97"/>
        <v/>
      </c>
    </row>
    <row r="425" spans="2:20" ht="18.75" customHeight="1" x14ac:dyDescent="0.25">
      <c r="B425" s="52"/>
      <c r="C425" s="20" t="str">
        <f>IF(B425="","",VLOOKUP(B425,LISTAS!$F$6:$G$1106,2,0))</f>
        <v/>
      </c>
      <c r="D425" s="58"/>
      <c r="F425" s="11" t="str">
        <f t="shared" si="88"/>
        <v/>
      </c>
      <c r="G425" s="61" t="str">
        <f>IF(F425=LISTAS!$D$15,"",F425)</f>
        <v/>
      </c>
      <c r="H425" s="49" t="str">
        <f t="shared" si="92"/>
        <v/>
      </c>
      <c r="I425" s="49" t="str">
        <f t="shared" si="92"/>
        <v/>
      </c>
      <c r="J425" s="11" t="str">
        <f t="shared" si="89"/>
        <v/>
      </c>
      <c r="K425" s="11" t="str">
        <f t="shared" si="93"/>
        <v/>
      </c>
      <c r="L425" s="66" t="str">
        <f t="shared" si="94"/>
        <v/>
      </c>
      <c r="M425" s="50">
        <f t="shared" si="95"/>
        <v>7</v>
      </c>
      <c r="N425" s="50"/>
      <c r="O425" s="17" t="str">
        <f t="shared" si="98"/>
        <v/>
      </c>
      <c r="P425" s="18" t="str">
        <f t="shared" si="90"/>
        <v/>
      </c>
      <c r="Q425" s="17" t="str">
        <f>IF(P425&lt;&gt;"",VLOOKUP(P425,LISTAS!$F$6:$G$1106,2,0),"")</f>
        <v/>
      </c>
      <c r="R425" s="72" t="str">
        <f t="shared" si="91"/>
        <v/>
      </c>
      <c r="S425" s="18" t="str">
        <f t="shared" si="96"/>
        <v/>
      </c>
      <c r="T425" s="18" t="str">
        <f t="shared" si="97"/>
        <v/>
      </c>
    </row>
    <row r="426" spans="2:20" ht="18.75" customHeight="1" x14ac:dyDescent="0.25">
      <c r="B426" s="52"/>
      <c r="C426" s="20" t="str">
        <f>IF(B426="","",VLOOKUP(B426,LISTAS!$F$6:$G$1106,2,0))</f>
        <v/>
      </c>
      <c r="D426" s="58"/>
      <c r="F426" s="11" t="str">
        <f t="shared" si="88"/>
        <v/>
      </c>
      <c r="G426" s="61" t="str">
        <f>IF(F426=LISTAS!$D$15,"",F426)</f>
        <v/>
      </c>
      <c r="H426" s="49" t="str">
        <f t="shared" si="92"/>
        <v/>
      </c>
      <c r="I426" s="49" t="str">
        <f t="shared" si="92"/>
        <v/>
      </c>
      <c r="J426" s="11" t="str">
        <f t="shared" si="89"/>
        <v/>
      </c>
      <c r="K426" s="11" t="str">
        <f t="shared" si="93"/>
        <v/>
      </c>
      <c r="L426" s="66" t="str">
        <f t="shared" si="94"/>
        <v/>
      </c>
      <c r="M426" s="50">
        <f t="shared" si="95"/>
        <v>8</v>
      </c>
      <c r="N426" s="50"/>
      <c r="O426" s="17" t="str">
        <f t="shared" si="98"/>
        <v/>
      </c>
      <c r="P426" s="18" t="str">
        <f t="shared" si="90"/>
        <v/>
      </c>
      <c r="Q426" s="17" t="str">
        <f>IF(P426&lt;&gt;"",VLOOKUP(P426,LISTAS!$F$6:$G$1106,2,0),"")</f>
        <v/>
      </c>
      <c r="R426" s="72" t="str">
        <f t="shared" si="91"/>
        <v/>
      </c>
      <c r="S426" s="18" t="str">
        <f t="shared" si="96"/>
        <v/>
      </c>
      <c r="T426" s="18" t="str">
        <f t="shared" si="97"/>
        <v/>
      </c>
    </row>
    <row r="427" spans="2:20" ht="18.75" customHeight="1" x14ac:dyDescent="0.25">
      <c r="B427" s="52"/>
      <c r="C427" s="20" t="str">
        <f>IF(B427="","",VLOOKUP(B427,LISTAS!$F$6:$G$1106,2,0))</f>
        <v/>
      </c>
      <c r="D427" s="58"/>
      <c r="F427" s="11" t="str">
        <f t="shared" si="88"/>
        <v/>
      </c>
      <c r="G427" s="61" t="str">
        <f>IF(F427=LISTAS!$D$15,"",F427)</f>
        <v/>
      </c>
      <c r="H427" s="49" t="str">
        <f t="shared" si="92"/>
        <v/>
      </c>
      <c r="I427" s="49" t="str">
        <f t="shared" si="92"/>
        <v/>
      </c>
      <c r="J427" s="11" t="str">
        <f t="shared" si="89"/>
        <v/>
      </c>
      <c r="K427" s="11" t="str">
        <f t="shared" si="93"/>
        <v/>
      </c>
      <c r="L427" s="66" t="str">
        <f t="shared" si="94"/>
        <v/>
      </c>
      <c r="M427" s="50">
        <f t="shared" si="95"/>
        <v>9</v>
      </c>
      <c r="N427" s="50"/>
      <c r="O427" s="17" t="str">
        <f t="shared" si="98"/>
        <v/>
      </c>
      <c r="P427" s="18" t="str">
        <f t="shared" si="90"/>
        <v/>
      </c>
      <c r="Q427" s="17" t="str">
        <f>IF(P427&lt;&gt;"",VLOOKUP(P427,LISTAS!$F$6:$G$1106,2,0),"")</f>
        <v/>
      </c>
      <c r="R427" s="72" t="str">
        <f t="shared" si="91"/>
        <v/>
      </c>
      <c r="S427" s="18" t="str">
        <f t="shared" si="96"/>
        <v/>
      </c>
      <c r="T427" s="18" t="str">
        <f t="shared" si="97"/>
        <v/>
      </c>
    </row>
    <row r="428" spans="2:20" ht="18.75" customHeight="1" x14ac:dyDescent="0.25">
      <c r="B428" s="52"/>
      <c r="C428" s="20" t="str">
        <f>IF(B428="","",VLOOKUP(B428,LISTAS!$F$6:$G$1106,2,0))</f>
        <v/>
      </c>
      <c r="D428" s="58"/>
      <c r="F428" s="11" t="str">
        <f t="shared" si="88"/>
        <v/>
      </c>
      <c r="G428" s="61" t="str">
        <f>IF(F428=LISTAS!$D$15,"",F428)</f>
        <v/>
      </c>
      <c r="H428" s="49" t="str">
        <f t="shared" si="92"/>
        <v/>
      </c>
      <c r="I428" s="49" t="str">
        <f t="shared" si="92"/>
        <v/>
      </c>
      <c r="J428" s="11" t="str">
        <f t="shared" si="89"/>
        <v/>
      </c>
      <c r="K428" s="11" t="str">
        <f t="shared" si="93"/>
        <v/>
      </c>
      <c r="L428" s="66" t="str">
        <f t="shared" si="94"/>
        <v/>
      </c>
      <c r="M428" s="50">
        <f t="shared" si="95"/>
        <v>10</v>
      </c>
      <c r="N428" s="50"/>
      <c r="O428" s="17" t="str">
        <f t="shared" si="98"/>
        <v/>
      </c>
      <c r="P428" s="18" t="str">
        <f t="shared" si="90"/>
        <v/>
      </c>
      <c r="Q428" s="17" t="str">
        <f>IF(P428&lt;&gt;"",VLOOKUP(P428,LISTAS!$F$6:$G$1106,2,0),"")</f>
        <v/>
      </c>
      <c r="R428" s="72" t="str">
        <f t="shared" si="91"/>
        <v/>
      </c>
      <c r="S428" s="18" t="str">
        <f t="shared" si="96"/>
        <v/>
      </c>
      <c r="T428" s="18" t="str">
        <f t="shared" si="97"/>
        <v/>
      </c>
    </row>
    <row r="429" spans="2:20" ht="18.75" customHeight="1" x14ac:dyDescent="0.25">
      <c r="B429" s="52"/>
      <c r="C429" s="20" t="str">
        <f>IF(B429="","",VLOOKUP(B429,LISTAS!$F$6:$G$1106,2,0))</f>
        <v/>
      </c>
      <c r="D429" s="58"/>
      <c r="F429" s="11" t="str">
        <f t="shared" si="88"/>
        <v/>
      </c>
      <c r="G429" s="61" t="str">
        <f>IF(F429=LISTAS!$D$15,"",F429)</f>
        <v/>
      </c>
      <c r="H429" s="49" t="str">
        <f t="shared" si="92"/>
        <v/>
      </c>
      <c r="I429" s="49" t="str">
        <f t="shared" si="92"/>
        <v/>
      </c>
      <c r="J429" s="11" t="str">
        <f t="shared" si="89"/>
        <v/>
      </c>
      <c r="K429" s="11" t="str">
        <f t="shared" si="93"/>
        <v/>
      </c>
      <c r="L429" s="66" t="str">
        <f t="shared" si="94"/>
        <v/>
      </c>
      <c r="M429" s="50">
        <f t="shared" si="95"/>
        <v>11</v>
      </c>
      <c r="N429" s="50"/>
      <c r="O429" s="17" t="str">
        <f t="shared" si="98"/>
        <v/>
      </c>
      <c r="P429" s="18" t="str">
        <f t="shared" si="90"/>
        <v/>
      </c>
      <c r="Q429" s="17" t="str">
        <f>IF(P429&lt;&gt;"",VLOOKUP(P429,LISTAS!$F$6:$G$1106,2,0),"")</f>
        <v/>
      </c>
      <c r="R429" s="72" t="str">
        <f t="shared" si="91"/>
        <v/>
      </c>
      <c r="S429" s="18" t="str">
        <f t="shared" si="96"/>
        <v/>
      </c>
      <c r="T429" s="18" t="str">
        <f t="shared" si="97"/>
        <v/>
      </c>
    </row>
    <row r="430" spans="2:20" ht="18.75" customHeight="1" x14ac:dyDescent="0.25">
      <c r="B430" s="52"/>
      <c r="C430" s="20" t="str">
        <f>IF(B430="","",VLOOKUP(B430,LISTAS!$F$6:$G$1106,2,0))</f>
        <v/>
      </c>
      <c r="D430" s="58"/>
      <c r="F430" s="11" t="str">
        <f t="shared" si="88"/>
        <v/>
      </c>
      <c r="G430" s="61" t="str">
        <f>IF(F430=LISTAS!$D$15,"",F430)</f>
        <v/>
      </c>
      <c r="H430" s="49" t="str">
        <f t="shared" si="92"/>
        <v/>
      </c>
      <c r="I430" s="49" t="str">
        <f t="shared" si="92"/>
        <v/>
      </c>
      <c r="J430" s="11" t="str">
        <f t="shared" si="89"/>
        <v/>
      </c>
      <c r="K430" s="11" t="str">
        <f t="shared" si="93"/>
        <v/>
      </c>
      <c r="L430" s="66" t="str">
        <f t="shared" si="94"/>
        <v/>
      </c>
      <c r="M430" s="50">
        <f t="shared" si="95"/>
        <v>12</v>
      </c>
      <c r="N430" s="50"/>
      <c r="O430" s="17" t="str">
        <f t="shared" si="98"/>
        <v/>
      </c>
      <c r="P430" s="18" t="str">
        <f t="shared" si="90"/>
        <v/>
      </c>
      <c r="Q430" s="17" t="str">
        <f>IF(P430&lt;&gt;"",VLOOKUP(P430,LISTAS!$F$6:$G$1106,2,0),"")</f>
        <v/>
      </c>
      <c r="R430" s="72" t="str">
        <f t="shared" si="91"/>
        <v/>
      </c>
      <c r="S430" s="18" t="str">
        <f t="shared" si="96"/>
        <v/>
      </c>
      <c r="T430" s="18" t="str">
        <f t="shared" si="97"/>
        <v/>
      </c>
    </row>
    <row r="431" spans="2:20" ht="18.75" customHeight="1" x14ac:dyDescent="0.25">
      <c r="B431" s="52"/>
      <c r="C431" s="20" t="str">
        <f>IF(B431="","",VLOOKUP(B431,LISTAS!$F$6:$G$1106,2,0))</f>
        <v/>
      </c>
      <c r="D431" s="58"/>
      <c r="F431" s="11" t="str">
        <f t="shared" si="88"/>
        <v/>
      </c>
      <c r="G431" s="61" t="str">
        <f>IF(F431=LISTAS!$D$15,"",F431)</f>
        <v/>
      </c>
      <c r="H431" s="49" t="str">
        <f t="shared" si="92"/>
        <v/>
      </c>
      <c r="I431" s="49" t="str">
        <f t="shared" si="92"/>
        <v/>
      </c>
      <c r="J431" s="11" t="str">
        <f t="shared" si="89"/>
        <v/>
      </c>
      <c r="K431" s="11" t="str">
        <f t="shared" si="93"/>
        <v/>
      </c>
      <c r="L431" s="66" t="str">
        <f t="shared" si="94"/>
        <v/>
      </c>
      <c r="M431" s="50">
        <f t="shared" si="95"/>
        <v>13</v>
      </c>
      <c r="N431" s="50"/>
      <c r="O431" s="17" t="str">
        <f t="shared" si="98"/>
        <v/>
      </c>
      <c r="P431" s="18" t="str">
        <f t="shared" si="90"/>
        <v/>
      </c>
      <c r="Q431" s="17" t="str">
        <f>IF(P431&lt;&gt;"",VLOOKUP(P431,LISTAS!$F$6:$G$1106,2,0),"")</f>
        <v/>
      </c>
      <c r="R431" s="72" t="str">
        <f t="shared" si="91"/>
        <v/>
      </c>
      <c r="S431" s="18" t="str">
        <f t="shared" si="96"/>
        <v/>
      </c>
      <c r="T431" s="18" t="str">
        <f t="shared" si="97"/>
        <v/>
      </c>
    </row>
    <row r="432" spans="2:20" ht="18.75" customHeight="1" x14ac:dyDescent="0.25">
      <c r="B432" s="52"/>
      <c r="C432" s="20" t="str">
        <f>IF(B432="","",VLOOKUP(B432,LISTAS!$F$6:$G$1106,2,0))</f>
        <v/>
      </c>
      <c r="D432" s="58"/>
      <c r="F432" s="11" t="str">
        <f t="shared" si="88"/>
        <v/>
      </c>
      <c r="G432" s="61" t="str">
        <f>IF(F432=LISTAS!$D$15,"",F432)</f>
        <v/>
      </c>
      <c r="H432" s="49" t="str">
        <f t="shared" si="92"/>
        <v/>
      </c>
      <c r="I432" s="49" t="str">
        <f t="shared" si="92"/>
        <v/>
      </c>
      <c r="J432" s="11" t="str">
        <f t="shared" si="89"/>
        <v/>
      </c>
      <c r="K432" s="11" t="str">
        <f t="shared" si="93"/>
        <v/>
      </c>
      <c r="L432" s="66" t="str">
        <f t="shared" si="94"/>
        <v/>
      </c>
      <c r="M432" s="50">
        <f t="shared" si="95"/>
        <v>14</v>
      </c>
      <c r="N432" s="50"/>
      <c r="O432" s="17" t="str">
        <f t="shared" si="98"/>
        <v/>
      </c>
      <c r="P432" s="18" t="str">
        <f t="shared" si="90"/>
        <v/>
      </c>
      <c r="Q432" s="17" t="str">
        <f>IF(P432&lt;&gt;"",VLOOKUP(P432,LISTAS!$F$6:$G$1106,2,0),"")</f>
        <v/>
      </c>
      <c r="R432" s="72" t="str">
        <f t="shared" si="91"/>
        <v/>
      </c>
      <c r="S432" s="18" t="str">
        <f t="shared" si="96"/>
        <v/>
      </c>
      <c r="T432" s="18" t="str">
        <f t="shared" si="97"/>
        <v/>
      </c>
    </row>
    <row r="433" spans="2:20" ht="18.75" customHeight="1" x14ac:dyDescent="0.25">
      <c r="B433" s="52"/>
      <c r="C433" s="20" t="str">
        <f>IF(B433="","",VLOOKUP(B433,LISTAS!$F$6:$G$1106,2,0))</f>
        <v/>
      </c>
      <c r="D433" s="58"/>
      <c r="F433" s="11" t="str">
        <f t="shared" si="88"/>
        <v/>
      </c>
      <c r="G433" s="61" t="str">
        <f>IF(F433=LISTAS!$D$15,"",F433)</f>
        <v/>
      </c>
      <c r="H433" s="49" t="str">
        <f t="shared" si="92"/>
        <v/>
      </c>
      <c r="I433" s="49" t="str">
        <f t="shared" si="92"/>
        <v/>
      </c>
      <c r="J433" s="11" t="str">
        <f t="shared" si="89"/>
        <v/>
      </c>
      <c r="K433" s="11" t="str">
        <f t="shared" si="93"/>
        <v/>
      </c>
      <c r="L433" s="66" t="str">
        <f t="shared" si="94"/>
        <v/>
      </c>
      <c r="M433" s="50">
        <f t="shared" si="95"/>
        <v>15</v>
      </c>
      <c r="N433" s="50"/>
      <c r="O433" s="17" t="str">
        <f t="shared" si="98"/>
        <v/>
      </c>
      <c r="P433" s="18" t="str">
        <f t="shared" si="90"/>
        <v/>
      </c>
      <c r="Q433" s="17" t="str">
        <f>IF(P433&lt;&gt;"",VLOOKUP(P433,LISTAS!$F$6:$G$1106,2,0),"")</f>
        <v/>
      </c>
      <c r="R433" s="72" t="str">
        <f t="shared" si="91"/>
        <v/>
      </c>
      <c r="S433" s="18" t="str">
        <f t="shared" si="96"/>
        <v/>
      </c>
      <c r="T433" s="18" t="str">
        <f t="shared" si="97"/>
        <v/>
      </c>
    </row>
    <row r="434" spans="2:20" ht="18.75" customHeight="1" x14ac:dyDescent="0.25">
      <c r="B434" s="52"/>
      <c r="C434" s="20" t="str">
        <f>IF(B434="","",VLOOKUP(B434,LISTAS!$F$6:$G$1106,2,0))</f>
        <v/>
      </c>
      <c r="D434" s="58"/>
      <c r="F434" s="11" t="str">
        <f t="shared" si="88"/>
        <v/>
      </c>
      <c r="G434" s="61" t="str">
        <f>IF(F434=LISTAS!$D$15,"",F434)</f>
        <v/>
      </c>
      <c r="H434" s="49" t="str">
        <f t="shared" si="92"/>
        <v/>
      </c>
      <c r="I434" s="49" t="str">
        <f t="shared" si="92"/>
        <v/>
      </c>
      <c r="J434" s="11" t="str">
        <f t="shared" si="89"/>
        <v/>
      </c>
      <c r="K434" s="11" t="str">
        <f t="shared" si="93"/>
        <v/>
      </c>
      <c r="L434" s="66" t="str">
        <f t="shared" si="94"/>
        <v/>
      </c>
      <c r="M434" s="50">
        <f t="shared" si="95"/>
        <v>16</v>
      </c>
      <c r="N434" s="50"/>
      <c r="O434" s="17" t="str">
        <f t="shared" si="98"/>
        <v/>
      </c>
      <c r="P434" s="18" t="str">
        <f t="shared" si="90"/>
        <v/>
      </c>
      <c r="Q434" s="17" t="str">
        <f>IF(P434&lt;&gt;"",VLOOKUP(P434,LISTAS!$F$6:$G$1106,2,0),"")</f>
        <v/>
      </c>
      <c r="R434" s="72" t="str">
        <f t="shared" si="91"/>
        <v/>
      </c>
      <c r="S434" s="18" t="str">
        <f t="shared" si="96"/>
        <v/>
      </c>
      <c r="T434" s="18" t="str">
        <f t="shared" si="97"/>
        <v/>
      </c>
    </row>
    <row r="435" spans="2:20" ht="18.75" customHeight="1" x14ac:dyDescent="0.25">
      <c r="B435" s="52"/>
      <c r="C435" s="20" t="str">
        <f>IF(B435="","",VLOOKUP(B435,LISTAS!$F$6:$G$1106,2,0))</f>
        <v/>
      </c>
      <c r="D435" s="58"/>
      <c r="F435" s="11" t="str">
        <f t="shared" si="88"/>
        <v/>
      </c>
      <c r="G435" s="61" t="str">
        <f>IF(F435=LISTAS!$D$15,"",F435)</f>
        <v/>
      </c>
      <c r="H435" s="49" t="str">
        <f t="shared" si="92"/>
        <v/>
      </c>
      <c r="I435" s="49" t="str">
        <f t="shared" si="92"/>
        <v/>
      </c>
      <c r="J435" s="11" t="str">
        <f t="shared" si="89"/>
        <v/>
      </c>
      <c r="K435" s="11" t="str">
        <f t="shared" si="93"/>
        <v/>
      </c>
      <c r="L435" s="66" t="str">
        <f t="shared" si="94"/>
        <v/>
      </c>
      <c r="M435" s="50">
        <f t="shared" si="95"/>
        <v>17</v>
      </c>
      <c r="N435" s="50"/>
      <c r="O435" s="17" t="str">
        <f t="shared" si="98"/>
        <v/>
      </c>
      <c r="P435" s="18" t="str">
        <f t="shared" si="90"/>
        <v/>
      </c>
      <c r="Q435" s="17" t="str">
        <f>IF(P435&lt;&gt;"",VLOOKUP(P435,LISTAS!$F$6:$G$1106,2,0),"")</f>
        <v/>
      </c>
      <c r="R435" s="72" t="str">
        <f t="shared" si="91"/>
        <v/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2"/>
      <c r="C436" s="20" t="str">
        <f>IF(B436="","",VLOOKUP(B436,LISTAS!$F$6:$G$1106,2,0))</f>
        <v/>
      </c>
      <c r="D436" s="58"/>
      <c r="F436" s="11" t="str">
        <f t="shared" si="88"/>
        <v/>
      </c>
      <c r="G436" s="61" t="str">
        <f>IF(F436=LISTAS!$D$15,"",F436)</f>
        <v/>
      </c>
      <c r="H436" s="49" t="str">
        <f t="shared" si="92"/>
        <v/>
      </c>
      <c r="I436" s="49" t="str">
        <f t="shared" si="92"/>
        <v/>
      </c>
      <c r="J436" s="11" t="str">
        <f t="shared" si="89"/>
        <v/>
      </c>
      <c r="K436" s="11" t="str">
        <f t="shared" si="93"/>
        <v/>
      </c>
      <c r="L436" s="66" t="str">
        <f t="shared" si="94"/>
        <v/>
      </c>
      <c r="M436" s="50">
        <f t="shared" si="95"/>
        <v>18</v>
      </c>
      <c r="N436" s="50"/>
      <c r="O436" s="17" t="str">
        <f t="shared" si="98"/>
        <v/>
      </c>
      <c r="P436" s="18" t="str">
        <f t="shared" si="90"/>
        <v/>
      </c>
      <c r="Q436" s="17" t="str">
        <f>IF(P436&lt;&gt;"",VLOOKUP(P436,LISTAS!$F$6:$G$1106,2,0),"")</f>
        <v/>
      </c>
      <c r="R436" s="72" t="str">
        <f t="shared" si="91"/>
        <v/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2"/>
      <c r="C437" s="20" t="str">
        <f>IF(B437="","",VLOOKUP(B437,LISTAS!$F$6:$G$1106,2,0))</f>
        <v/>
      </c>
      <c r="D437" s="58"/>
      <c r="F437" s="11" t="str">
        <f t="shared" si="88"/>
        <v/>
      </c>
      <c r="G437" s="61" t="str">
        <f>IF(F437=LISTAS!$D$15,"",F437)</f>
        <v/>
      </c>
      <c r="H437" s="49" t="str">
        <f t="shared" si="92"/>
        <v/>
      </c>
      <c r="I437" s="49" t="str">
        <f t="shared" si="92"/>
        <v/>
      </c>
      <c r="J437" s="11" t="str">
        <f t="shared" si="89"/>
        <v/>
      </c>
      <c r="K437" s="11" t="str">
        <f t="shared" si="93"/>
        <v/>
      </c>
      <c r="L437" s="66" t="str">
        <f t="shared" si="94"/>
        <v/>
      </c>
      <c r="M437" s="50">
        <f t="shared" si="95"/>
        <v>19</v>
      </c>
      <c r="N437" s="50"/>
      <c r="O437" s="17" t="str">
        <f t="shared" si="98"/>
        <v/>
      </c>
      <c r="P437" s="18" t="str">
        <f t="shared" si="90"/>
        <v/>
      </c>
      <c r="Q437" s="17" t="str">
        <f>IF(P437&lt;&gt;"",VLOOKUP(P437,LISTAS!$F$6:$G$1106,2,0),"")</f>
        <v/>
      </c>
      <c r="R437" s="72" t="str">
        <f t="shared" si="91"/>
        <v/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2"/>
      <c r="C438" s="20" t="str">
        <f>IF(B438="","",VLOOKUP(B438,LISTAS!$F$6:$G$1106,2,0))</f>
        <v/>
      </c>
      <c r="D438" s="58"/>
      <c r="F438" s="11" t="str">
        <f t="shared" si="88"/>
        <v/>
      </c>
      <c r="G438" s="61" t="str">
        <f>IF(F438=LISTAS!$D$15,"",F438)</f>
        <v/>
      </c>
      <c r="H438" s="49" t="str">
        <f t="shared" si="92"/>
        <v/>
      </c>
      <c r="I438" s="49" t="str">
        <f t="shared" si="92"/>
        <v/>
      </c>
      <c r="J438" s="11" t="str">
        <f t="shared" si="89"/>
        <v/>
      </c>
      <c r="K438" s="11" t="str">
        <f t="shared" si="93"/>
        <v/>
      </c>
      <c r="L438" s="66" t="str">
        <f t="shared" si="94"/>
        <v/>
      </c>
      <c r="M438" s="50">
        <f t="shared" si="95"/>
        <v>20</v>
      </c>
      <c r="N438" s="50"/>
      <c r="O438" s="17" t="str">
        <f t="shared" si="98"/>
        <v/>
      </c>
      <c r="P438" s="18" t="str">
        <f t="shared" si="90"/>
        <v/>
      </c>
      <c r="Q438" s="17" t="str">
        <f>IF(P438&lt;&gt;"",VLOOKUP(P438,LISTAS!$F$6:$G$1106,2,0),"")</f>
        <v/>
      </c>
      <c r="R438" s="72" t="str">
        <f t="shared" si="91"/>
        <v/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2"/>
      <c r="C439" s="20" t="str">
        <f>IF(B439="","",VLOOKUP(B439,LISTAS!$F$6:$G$1106,2,0))</f>
        <v/>
      </c>
      <c r="D439" s="58"/>
      <c r="F439" s="11" t="str">
        <f t="shared" si="88"/>
        <v/>
      </c>
      <c r="G439" s="61" t="str">
        <f>IF(F439=LISTAS!$D$15,"",F439)</f>
        <v/>
      </c>
      <c r="H439" s="49" t="str">
        <f t="shared" si="92"/>
        <v/>
      </c>
      <c r="I439" s="49" t="str">
        <f t="shared" si="92"/>
        <v/>
      </c>
      <c r="J439" s="11" t="str">
        <f t="shared" si="89"/>
        <v/>
      </c>
      <c r="K439" s="11" t="str">
        <f t="shared" si="93"/>
        <v/>
      </c>
      <c r="L439" s="66" t="str">
        <f t="shared" si="94"/>
        <v/>
      </c>
      <c r="M439" s="50">
        <f t="shared" si="95"/>
        <v>21</v>
      </c>
      <c r="N439" s="50"/>
      <c r="O439" s="17" t="str">
        <f t="shared" si="98"/>
        <v/>
      </c>
      <c r="P439" s="18" t="str">
        <f t="shared" si="90"/>
        <v/>
      </c>
      <c r="Q439" s="17" t="str">
        <f>IF(P439&lt;&gt;"",VLOOKUP(P439,LISTAS!$F$6:$G$1106,2,0),"")</f>
        <v/>
      </c>
      <c r="R439" s="72" t="str">
        <f t="shared" si="91"/>
        <v/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2"/>
      <c r="C440" s="20" t="str">
        <f>IF(B440="","",VLOOKUP(B440,LISTAS!$F$6:$G$1106,2,0))</f>
        <v/>
      </c>
      <c r="D440" s="58"/>
      <c r="F440" s="11" t="str">
        <f t="shared" si="88"/>
        <v/>
      </c>
      <c r="G440" s="61" t="str">
        <f>IF(F440=LISTAS!$D$15,"",F440)</f>
        <v/>
      </c>
      <c r="H440" s="49" t="str">
        <f t="shared" si="92"/>
        <v/>
      </c>
      <c r="I440" s="49" t="str">
        <f t="shared" si="92"/>
        <v/>
      </c>
      <c r="J440" s="11" t="str">
        <f t="shared" si="89"/>
        <v/>
      </c>
      <c r="K440" s="11" t="str">
        <f t="shared" si="93"/>
        <v/>
      </c>
      <c r="L440" s="66" t="str">
        <f t="shared" si="94"/>
        <v/>
      </c>
      <c r="M440" s="50">
        <f t="shared" si="95"/>
        <v>22</v>
      </c>
      <c r="N440" s="50"/>
      <c r="O440" s="17" t="str">
        <f t="shared" si="98"/>
        <v/>
      </c>
      <c r="P440" s="18" t="str">
        <f t="shared" si="90"/>
        <v/>
      </c>
      <c r="Q440" s="17" t="str">
        <f>IF(P440&lt;&gt;"",VLOOKUP(P440,LISTAS!$F$6:$G$1106,2,0),"")</f>
        <v/>
      </c>
      <c r="R440" s="72" t="str">
        <f t="shared" si="91"/>
        <v/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2"/>
      <c r="C441" s="20" t="str">
        <f>IF(B441="","",VLOOKUP(B441,LISTAS!$F$6:$G$1106,2,0))</f>
        <v/>
      </c>
      <c r="D441" s="58"/>
      <c r="F441" s="11" t="str">
        <f t="shared" si="88"/>
        <v/>
      </c>
      <c r="G441" s="61" t="str">
        <f>IF(F441=LISTAS!$D$15,"",F441)</f>
        <v/>
      </c>
      <c r="H441" s="49" t="str">
        <f t="shared" si="92"/>
        <v/>
      </c>
      <c r="I441" s="49" t="str">
        <f t="shared" si="92"/>
        <v/>
      </c>
      <c r="J441" s="11" t="str">
        <f t="shared" si="89"/>
        <v/>
      </c>
      <c r="K441" s="11" t="str">
        <f t="shared" si="93"/>
        <v/>
      </c>
      <c r="L441" s="66" t="str">
        <f t="shared" si="94"/>
        <v/>
      </c>
      <c r="M441" s="50">
        <f t="shared" si="95"/>
        <v>23</v>
      </c>
      <c r="N441" s="50"/>
      <c r="O441" s="17" t="str">
        <f t="shared" si="98"/>
        <v/>
      </c>
      <c r="P441" s="18" t="str">
        <f t="shared" si="90"/>
        <v/>
      </c>
      <c r="Q441" s="17" t="str">
        <f>IF(P441&lt;&gt;"",VLOOKUP(P441,LISTAS!$F$6:$G$1106,2,0),"")</f>
        <v/>
      </c>
      <c r="R441" s="72" t="str">
        <f t="shared" si="91"/>
        <v/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2"/>
      <c r="C442" s="20" t="str">
        <f>IF(B442="","",VLOOKUP(B442,LISTAS!$F$6:$G$1106,2,0))</f>
        <v/>
      </c>
      <c r="D442" s="58"/>
      <c r="F442" s="11" t="str">
        <f t="shared" si="88"/>
        <v/>
      </c>
      <c r="G442" s="61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11" t="str">
        <f t="shared" si="89"/>
        <v/>
      </c>
      <c r="K442" s="11" t="str">
        <f t="shared" si="93"/>
        <v/>
      </c>
      <c r="L442" s="66" t="str">
        <f t="shared" si="94"/>
        <v/>
      </c>
      <c r="M442" s="50">
        <f t="shared" si="95"/>
        <v>24</v>
      </c>
      <c r="N442" s="50"/>
      <c r="O442" s="17" t="str">
        <f t="shared" si="98"/>
        <v/>
      </c>
      <c r="P442" s="18" t="str">
        <f t="shared" si="90"/>
        <v/>
      </c>
      <c r="Q442" s="17" t="str">
        <f>IF(P442&lt;&gt;"",VLOOKUP(P442,LISTAS!$F$6:$G$1106,2,0),"")</f>
        <v/>
      </c>
      <c r="R442" s="72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2"/>
      <c r="C443" s="20" t="str">
        <f>IF(B443="","",VLOOKUP(B443,LISTAS!$F$6:$G$1106,2,0))</f>
        <v/>
      </c>
      <c r="D443" s="58"/>
      <c r="F443" s="11" t="str">
        <f t="shared" si="88"/>
        <v/>
      </c>
      <c r="G443" s="61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11" t="str">
        <f t="shared" si="89"/>
        <v/>
      </c>
      <c r="K443" s="11" t="str">
        <f t="shared" si="93"/>
        <v/>
      </c>
      <c r="L443" s="66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2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2"/>
      <c r="C444" s="20" t="str">
        <f>IF(B444="","",VLOOKUP(B444,LISTAS!$F$6:$G$1106,2,0))</f>
        <v/>
      </c>
      <c r="D444" s="58"/>
      <c r="F444" s="11" t="str">
        <f t="shared" si="88"/>
        <v/>
      </c>
      <c r="G444" s="61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11" t="str">
        <f t="shared" si="89"/>
        <v/>
      </c>
      <c r="K444" s="11" t="str">
        <f t="shared" si="93"/>
        <v/>
      </c>
      <c r="L444" s="66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2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2"/>
      <c r="C445" s="20" t="str">
        <f>IF(B445="","",VLOOKUP(B445,LISTAS!$F$6:$G$1106,2,0))</f>
        <v/>
      </c>
      <c r="D445" s="58"/>
      <c r="F445" s="11" t="str">
        <f t="shared" si="88"/>
        <v/>
      </c>
      <c r="G445" s="61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11" t="str">
        <f t="shared" si="89"/>
        <v/>
      </c>
      <c r="K445" s="11" t="str">
        <f t="shared" si="93"/>
        <v/>
      </c>
      <c r="L445" s="66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2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2"/>
      <c r="C446" s="20" t="str">
        <f>IF(B446="","",VLOOKUP(B446,LISTAS!$F$6:$G$1106,2,0))</f>
        <v/>
      </c>
      <c r="D446" s="58"/>
      <c r="F446" s="11" t="str">
        <f t="shared" si="88"/>
        <v/>
      </c>
      <c r="G446" s="61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11" t="str">
        <f t="shared" si="89"/>
        <v/>
      </c>
      <c r="K446" s="11" t="str">
        <f t="shared" si="93"/>
        <v/>
      </c>
      <c r="L446" s="66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2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2"/>
      <c r="C447" s="20" t="str">
        <f>IF(B447="","",VLOOKUP(B447,LISTAS!$F$6:$G$1106,2,0))</f>
        <v/>
      </c>
      <c r="D447" s="58"/>
      <c r="E447" s="4"/>
      <c r="F447" s="11" t="str">
        <f t="shared" si="88"/>
        <v/>
      </c>
      <c r="G447" s="61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11" t="str">
        <f t="shared" si="89"/>
        <v/>
      </c>
      <c r="K447" s="11" t="str">
        <f t="shared" si="93"/>
        <v/>
      </c>
      <c r="L447" s="66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2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2"/>
      <c r="C448" s="20" t="str">
        <f>IF(B448="","",VLOOKUP(B448,LISTAS!$F$6:$G$1106,2,0))</f>
        <v/>
      </c>
      <c r="D448" s="58"/>
      <c r="E448" s="4"/>
      <c r="F448" s="11" t="str">
        <f t="shared" si="88"/>
        <v/>
      </c>
      <c r="G448" s="61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11" t="str">
        <f t="shared" si="89"/>
        <v/>
      </c>
      <c r="K448" s="11" t="str">
        <f t="shared" si="93"/>
        <v/>
      </c>
      <c r="L448" s="66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2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2"/>
      <c r="C449" s="20" t="str">
        <f>IF(B449="","",VLOOKUP(B449,LISTAS!$F$6:$G$1106,2,0))</f>
        <v/>
      </c>
      <c r="D449" s="58"/>
      <c r="E449" s="4"/>
      <c r="F449" s="11" t="str">
        <f t="shared" si="88"/>
        <v/>
      </c>
      <c r="G449" s="61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11" t="str">
        <f t="shared" si="89"/>
        <v/>
      </c>
      <c r="K449" s="11" t="str">
        <f t="shared" si="93"/>
        <v/>
      </c>
      <c r="L449" s="66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2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2"/>
      <c r="C450" s="20" t="str">
        <f>IF(B450="","",VLOOKUP(B450,LISTAS!$F$6:$G$1106,2,0))</f>
        <v/>
      </c>
      <c r="D450" s="58"/>
      <c r="E450" s="4"/>
      <c r="F450" s="11" t="str">
        <f t="shared" si="88"/>
        <v/>
      </c>
      <c r="G450" s="61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11" t="str">
        <f t="shared" si="89"/>
        <v/>
      </c>
      <c r="K450" s="11" t="str">
        <f t="shared" si="93"/>
        <v/>
      </c>
      <c r="L450" s="66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2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2"/>
      <c r="C451" s="20" t="str">
        <f>IF(B451="","",VLOOKUP(B451,LISTAS!$F$6:$G$1106,2,0))</f>
        <v/>
      </c>
      <c r="D451" s="58"/>
      <c r="E451" s="4"/>
      <c r="F451" s="11" t="str">
        <f t="shared" si="88"/>
        <v/>
      </c>
      <c r="G451" s="61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11" t="str">
        <f t="shared" si="89"/>
        <v/>
      </c>
      <c r="K451" s="11" t="str">
        <f t="shared" si="93"/>
        <v/>
      </c>
      <c r="L451" s="66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2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2"/>
      <c r="C452" s="20" t="str">
        <f>IF(B452="","",VLOOKUP(B452,LISTAS!$F$6:$G$1106,2,0))</f>
        <v/>
      </c>
      <c r="D452" s="58"/>
      <c r="E452" s="4"/>
      <c r="F452" s="11" t="str">
        <f t="shared" si="88"/>
        <v/>
      </c>
      <c r="G452" s="61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11" t="str">
        <f t="shared" si="89"/>
        <v/>
      </c>
      <c r="K452" s="11" t="str">
        <f t="shared" si="93"/>
        <v/>
      </c>
      <c r="L452" s="66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2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2"/>
      <c r="C453" s="20" t="str">
        <f>IF(B453="","",VLOOKUP(B453,LISTAS!$F$6:$G$1106,2,0))</f>
        <v/>
      </c>
      <c r="D453" s="58"/>
      <c r="E453" s="4"/>
      <c r="F453" s="11" t="str">
        <f t="shared" si="88"/>
        <v/>
      </c>
      <c r="G453" s="61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11" t="str">
        <f t="shared" si="89"/>
        <v/>
      </c>
      <c r="K453" s="11" t="str">
        <f t="shared" si="93"/>
        <v/>
      </c>
      <c r="L453" s="66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2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2"/>
      <c r="C454" s="20" t="str">
        <f>IF(B454="","",VLOOKUP(B454,LISTAS!$F$6:$G$1106,2,0))</f>
        <v/>
      </c>
      <c r="D454" s="58"/>
      <c r="E454" s="4"/>
      <c r="F454" s="11" t="str">
        <f t="shared" si="88"/>
        <v/>
      </c>
      <c r="G454" s="61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11" t="str">
        <f t="shared" si="89"/>
        <v/>
      </c>
      <c r="K454" s="11" t="str">
        <f t="shared" si="93"/>
        <v/>
      </c>
      <c r="L454" s="66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2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2"/>
      <c r="C455" s="20" t="str">
        <f>IF(B455="","",VLOOKUP(B455,LISTAS!$F$6:$G$1106,2,0))</f>
        <v/>
      </c>
      <c r="D455" s="58"/>
      <c r="E455" s="4"/>
      <c r="F455" s="11" t="str">
        <f t="shared" si="88"/>
        <v/>
      </c>
      <c r="G455" s="61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11" t="str">
        <f t="shared" si="89"/>
        <v/>
      </c>
      <c r="K455" s="11" t="str">
        <f t="shared" si="93"/>
        <v/>
      </c>
      <c r="L455" s="66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2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2"/>
      <c r="C456" s="20" t="str">
        <f>IF(B456="","",VLOOKUP(B456,LISTAS!$F$6:$G$1106,2,0))</f>
        <v/>
      </c>
      <c r="D456" s="58"/>
      <c r="E456" s="4"/>
      <c r="F456" s="11" t="str">
        <f t="shared" si="88"/>
        <v/>
      </c>
      <c r="G456" s="61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11" t="str">
        <f t="shared" si="89"/>
        <v/>
      </c>
      <c r="K456" s="11" t="str">
        <f t="shared" si="93"/>
        <v/>
      </c>
      <c r="L456" s="66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2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2"/>
      <c r="C457" s="20" t="str">
        <f>IF(B457="","",VLOOKUP(B457,LISTAS!$F$6:$G$1106,2,0))</f>
        <v/>
      </c>
      <c r="D457" s="58"/>
      <c r="E457" s="4"/>
      <c r="F457" s="11" t="str">
        <f t="shared" si="88"/>
        <v/>
      </c>
      <c r="G457" s="61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11" t="str">
        <f t="shared" si="89"/>
        <v/>
      </c>
      <c r="K457" s="11" t="str">
        <f t="shared" si="93"/>
        <v/>
      </c>
      <c r="L457" s="66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2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2"/>
      <c r="C458" s="20" t="str">
        <f>IF(B458="","",VLOOKUP(B458,LISTAS!$F$6:$G$1106,2,0))</f>
        <v/>
      </c>
      <c r="D458" s="58"/>
      <c r="E458" s="4"/>
      <c r="F458" s="11" t="str">
        <f t="shared" si="88"/>
        <v/>
      </c>
      <c r="G458" s="61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11" t="str">
        <f t="shared" si="89"/>
        <v/>
      </c>
      <c r="K458" s="11" t="str">
        <f t="shared" si="93"/>
        <v/>
      </c>
      <c r="L458" s="66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2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2"/>
      <c r="C459" s="20" t="str">
        <f>IF(B459="","",VLOOKUP(B459,LISTAS!$F$6:$G$1106,2,0))</f>
        <v/>
      </c>
      <c r="D459" s="58"/>
      <c r="E459" s="4"/>
      <c r="F459" s="11" t="str">
        <f t="shared" si="88"/>
        <v/>
      </c>
      <c r="G459" s="61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11" t="str">
        <f t="shared" si="89"/>
        <v/>
      </c>
      <c r="K459" s="11" t="str">
        <f t="shared" si="93"/>
        <v/>
      </c>
      <c r="L459" s="66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2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2"/>
      <c r="C460" s="20" t="str">
        <f>IF(B460="","",VLOOKUP(B460,LISTAS!$F$6:$G$1106,2,0))</f>
        <v/>
      </c>
      <c r="D460" s="58"/>
      <c r="E460" s="4"/>
      <c r="F460" s="11" t="str">
        <f t="shared" si="88"/>
        <v/>
      </c>
      <c r="G460" s="61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11" t="str">
        <f t="shared" si="89"/>
        <v/>
      </c>
      <c r="K460" s="11" t="str">
        <f t="shared" si="93"/>
        <v/>
      </c>
      <c r="L460" s="66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2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2"/>
      <c r="C461" s="20" t="str">
        <f>IF(B461="","",VLOOKUP(B461,LISTAS!$F$6:$G$1106,2,0))</f>
        <v/>
      </c>
      <c r="D461" s="58"/>
      <c r="E461" s="4"/>
      <c r="F461" s="11" t="str">
        <f t="shared" si="88"/>
        <v/>
      </c>
      <c r="G461" s="61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11" t="str">
        <f t="shared" si="89"/>
        <v/>
      </c>
      <c r="K461" s="11" t="str">
        <f t="shared" si="93"/>
        <v/>
      </c>
      <c r="L461" s="66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2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2"/>
      <c r="C462" s="20" t="str">
        <f>IF(B462="","",VLOOKUP(B462,LISTAS!$F$6:$G$1106,2,0))</f>
        <v/>
      </c>
      <c r="D462" s="58"/>
      <c r="E462" s="4"/>
      <c r="F462" s="11" t="str">
        <f t="shared" si="88"/>
        <v/>
      </c>
      <c r="G462" s="61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11" t="str">
        <f t="shared" si="89"/>
        <v/>
      </c>
      <c r="K462" s="11" t="str">
        <f t="shared" si="93"/>
        <v/>
      </c>
      <c r="L462" s="66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2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2"/>
      <c r="C463" s="20" t="str">
        <f>IF(B463="","",VLOOKUP(B463,LISTAS!$F$6:$G$1106,2,0))</f>
        <v/>
      </c>
      <c r="D463" s="58"/>
      <c r="E463" s="4"/>
      <c r="F463" s="11" t="str">
        <f t="shared" si="88"/>
        <v/>
      </c>
      <c r="G463" s="61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11" t="str">
        <f t="shared" si="89"/>
        <v/>
      </c>
      <c r="K463" s="11" t="str">
        <f t="shared" si="93"/>
        <v/>
      </c>
      <c r="L463" s="66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2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2"/>
      <c r="C464" s="20" t="str">
        <f>IF(B464="","",VLOOKUP(B464,LISTAS!$F$6:$G$1106,2,0))</f>
        <v/>
      </c>
      <c r="D464" s="58"/>
      <c r="E464" s="4"/>
      <c r="F464" s="11" t="str">
        <f t="shared" si="88"/>
        <v/>
      </c>
      <c r="G464" s="61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11" t="str">
        <f t="shared" si="89"/>
        <v/>
      </c>
      <c r="K464" s="11" t="str">
        <f t="shared" si="93"/>
        <v/>
      </c>
      <c r="L464" s="66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2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2"/>
      <c r="C465" s="20" t="str">
        <f>IF(B465="","",VLOOKUP(B465,LISTAS!$F$6:$G$1106,2,0))</f>
        <v/>
      </c>
      <c r="D465" s="58"/>
      <c r="E465" s="4"/>
      <c r="F465" s="11" t="str">
        <f t="shared" si="88"/>
        <v/>
      </c>
      <c r="G465" s="61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11" t="str">
        <f t="shared" si="89"/>
        <v/>
      </c>
      <c r="K465" s="11" t="str">
        <f t="shared" si="93"/>
        <v/>
      </c>
      <c r="L465" s="66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2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2"/>
      <c r="C466" s="20" t="str">
        <f>IF(B466="","",VLOOKUP(B466,LISTAS!$F$6:$G$1106,2,0))</f>
        <v/>
      </c>
      <c r="D466" s="58"/>
      <c r="E466" s="4"/>
      <c r="F466" s="11" t="str">
        <f t="shared" si="88"/>
        <v/>
      </c>
      <c r="G466" s="61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11" t="str">
        <f t="shared" si="89"/>
        <v/>
      </c>
      <c r="K466" s="11" t="str">
        <f t="shared" si="93"/>
        <v/>
      </c>
      <c r="L466" s="66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2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2"/>
      <c r="C467" s="20" t="str">
        <f>IF(B467="","",VLOOKUP(B467,LISTAS!$F$6:$G$1106,2,0))</f>
        <v/>
      </c>
      <c r="D467" s="58"/>
      <c r="E467" s="4"/>
      <c r="F467" s="11" t="str">
        <f t="shared" si="88"/>
        <v/>
      </c>
      <c r="G467" s="61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11" t="str">
        <f t="shared" si="89"/>
        <v/>
      </c>
      <c r="K467" s="11" t="str">
        <f t="shared" si="93"/>
        <v/>
      </c>
      <c r="L467" s="66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2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2"/>
      <c r="C468" s="20" t="str">
        <f>IF(B468="","",VLOOKUP(B468,LISTAS!$F$6:$G$1106,2,0))</f>
        <v/>
      </c>
      <c r="D468" s="58"/>
      <c r="E468" s="4"/>
      <c r="F468" s="11" t="str">
        <f t="shared" si="88"/>
        <v/>
      </c>
      <c r="G468" s="61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11" t="str">
        <f t="shared" si="89"/>
        <v/>
      </c>
      <c r="K468" s="11" t="str">
        <f t="shared" si="93"/>
        <v/>
      </c>
      <c r="L468" s="66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2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2"/>
      <c r="C469" s="20" t="str">
        <f>IF(B469="","",VLOOKUP(B469,LISTAS!$F$6:$G$1106,2,0))</f>
        <v/>
      </c>
      <c r="D469" s="58"/>
      <c r="E469" s="4"/>
      <c r="F469" s="11" t="str">
        <f t="shared" si="88"/>
        <v/>
      </c>
      <c r="G469" s="61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11" t="str">
        <f t="shared" si="89"/>
        <v/>
      </c>
      <c r="K469" s="11" t="str">
        <f t="shared" si="93"/>
        <v/>
      </c>
      <c r="L469" s="66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2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2"/>
      <c r="C470" s="20" t="str">
        <f>IF(B470="","",VLOOKUP(B470,LISTAS!$F$6:$G$1106,2,0))</f>
        <v/>
      </c>
      <c r="D470" s="58"/>
      <c r="E470" s="4"/>
      <c r="F470" s="11" t="str">
        <f t="shared" si="88"/>
        <v/>
      </c>
      <c r="G470" s="61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11" t="str">
        <f t="shared" si="89"/>
        <v/>
      </c>
      <c r="K470" s="11" t="str">
        <f t="shared" si="93"/>
        <v/>
      </c>
      <c r="L470" s="66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2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2"/>
      <c r="C471" s="20" t="str">
        <f>IF(B471="","",VLOOKUP(B471,LISTAS!$F$6:$G$1106,2,0))</f>
        <v/>
      </c>
      <c r="D471" s="58"/>
      <c r="E471" s="4"/>
      <c r="F471" s="11" t="str">
        <f t="shared" si="88"/>
        <v/>
      </c>
      <c r="G471" s="61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11" t="str">
        <f t="shared" si="89"/>
        <v/>
      </c>
      <c r="K471" s="11" t="str">
        <f t="shared" si="93"/>
        <v/>
      </c>
      <c r="L471" s="66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2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2"/>
      <c r="C472" s="20" t="str">
        <f>IF(B472="","",VLOOKUP(B472,LISTAS!$F$6:$G$1106,2,0))</f>
        <v/>
      </c>
      <c r="D472" s="58"/>
      <c r="E472" s="4"/>
      <c r="F472" s="11" t="str">
        <f t="shared" si="88"/>
        <v/>
      </c>
      <c r="G472" s="61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11" t="str">
        <f t="shared" si="89"/>
        <v/>
      </c>
      <c r="K472" s="11" t="str">
        <f t="shared" si="93"/>
        <v/>
      </c>
      <c r="L472" s="66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2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2"/>
      <c r="C473" s="20" t="str">
        <f>IF(B473="","",VLOOKUP(B473,LISTAS!$F$6:$G$1106,2,0))</f>
        <v/>
      </c>
      <c r="D473" s="58"/>
      <c r="E473" s="4"/>
      <c r="F473" s="11" t="str">
        <f t="shared" si="88"/>
        <v/>
      </c>
      <c r="G473" s="61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11" t="str">
        <f t="shared" si="89"/>
        <v/>
      </c>
      <c r="K473" s="11" t="str">
        <f t="shared" si="93"/>
        <v/>
      </c>
      <c r="L473" s="66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2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2"/>
      <c r="C474" s="20" t="str">
        <f>IF(B474="","",VLOOKUP(B474,LISTAS!$F$6:$G$1106,2,0))</f>
        <v/>
      </c>
      <c r="D474" s="58"/>
      <c r="E474" s="4"/>
      <c r="F474" s="11" t="str">
        <f t="shared" si="88"/>
        <v/>
      </c>
      <c r="G474" s="61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11" t="str">
        <f t="shared" si="89"/>
        <v/>
      </c>
      <c r="K474" s="11" t="str">
        <f t="shared" si="93"/>
        <v/>
      </c>
      <c r="L474" s="66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2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2"/>
      <c r="C475" s="20" t="str">
        <f>IF(B475="","",VLOOKUP(B475,LISTAS!$F$6:$G$1106,2,0))</f>
        <v/>
      </c>
      <c r="D475" s="58"/>
      <c r="E475" s="4"/>
      <c r="F475" s="11" t="str">
        <f t="shared" si="88"/>
        <v/>
      </c>
      <c r="G475" s="61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11" t="str">
        <f t="shared" si="89"/>
        <v/>
      </c>
      <c r="K475" s="11" t="str">
        <f t="shared" si="93"/>
        <v/>
      </c>
      <c r="L475" s="66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2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2"/>
      <c r="C476" s="20" t="str">
        <f>IF(B476="","",VLOOKUP(B476,LISTAS!$F$6:$G$1106,2,0))</f>
        <v/>
      </c>
      <c r="D476" s="58"/>
      <c r="E476" s="4"/>
      <c r="F476" s="11" t="str">
        <f t="shared" si="88"/>
        <v/>
      </c>
      <c r="G476" s="61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11" t="str">
        <f t="shared" si="89"/>
        <v/>
      </c>
      <c r="K476" s="11" t="str">
        <f t="shared" si="93"/>
        <v/>
      </c>
      <c r="L476" s="66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2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2"/>
      <c r="C477" s="20" t="str">
        <f>IF(B477="","",VLOOKUP(B477,LISTAS!$F$6:$G$1106,2,0))</f>
        <v/>
      </c>
      <c r="D477" s="58"/>
      <c r="E477" s="4"/>
      <c r="F477" s="11" t="str">
        <f t="shared" si="88"/>
        <v/>
      </c>
      <c r="G477" s="61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11" t="str">
        <f t="shared" si="89"/>
        <v/>
      </c>
      <c r="K477" s="11" t="str">
        <f t="shared" si="93"/>
        <v/>
      </c>
      <c r="L477" s="66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2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2"/>
      <c r="C478" s="20" t="str">
        <f>IF(B478="","",VLOOKUP(B478,LISTAS!$F$6:$G$1106,2,0))</f>
        <v/>
      </c>
      <c r="D478" s="58"/>
      <c r="E478" s="4"/>
      <c r="F478" s="11" t="str">
        <f t="shared" si="88"/>
        <v/>
      </c>
      <c r="G478" s="61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11" t="str">
        <f t="shared" si="89"/>
        <v/>
      </c>
      <c r="K478" s="11" t="str">
        <f t="shared" si="93"/>
        <v/>
      </c>
      <c r="L478" s="66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2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2"/>
      <c r="C479" s="20" t="str">
        <f>IF(B479="","",VLOOKUP(B479,LISTAS!$F$6:$G$1106,2,0))</f>
        <v/>
      </c>
      <c r="D479" s="58"/>
      <c r="E479" s="4"/>
      <c r="F479" s="11" t="str">
        <f t="shared" si="88"/>
        <v/>
      </c>
      <c r="G479" s="61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11" t="str">
        <f t="shared" si="89"/>
        <v/>
      </c>
      <c r="K479" s="11" t="str">
        <f t="shared" si="93"/>
        <v/>
      </c>
      <c r="L479" s="66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2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2"/>
      <c r="C480" s="20" t="str">
        <f>IF(B480="","",VLOOKUP(B480,LISTAS!$F$6:$G$1106,2,0))</f>
        <v/>
      </c>
      <c r="D480" s="58"/>
      <c r="E480" s="4"/>
      <c r="F480" s="11" t="str">
        <f t="shared" si="88"/>
        <v/>
      </c>
      <c r="G480" s="61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11" t="str">
        <f t="shared" si="89"/>
        <v/>
      </c>
      <c r="K480" s="11" t="str">
        <f t="shared" si="93"/>
        <v/>
      </c>
      <c r="L480" s="66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2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2"/>
      <c r="C481" s="20" t="str">
        <f>IF(B481="","",VLOOKUP(B481,LISTAS!$F$6:$G$1106,2,0))</f>
        <v/>
      </c>
      <c r="D481" s="58"/>
      <c r="E481" s="4"/>
      <c r="F481" s="11" t="str">
        <f t="shared" si="88"/>
        <v/>
      </c>
      <c r="G481" s="61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11" t="str">
        <f t="shared" si="89"/>
        <v/>
      </c>
      <c r="K481" s="11" t="str">
        <f t="shared" si="93"/>
        <v/>
      </c>
      <c r="L481" s="66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2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2"/>
      <c r="C482" s="20" t="str">
        <f>IF(B482="","",VLOOKUP(B482,LISTAS!$F$6:$G$1106,2,0))</f>
        <v/>
      </c>
      <c r="D482" s="58"/>
      <c r="E482" s="4"/>
      <c r="F482" s="11" t="str">
        <f t="shared" si="88"/>
        <v/>
      </c>
      <c r="G482" s="61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11" t="str">
        <f t="shared" si="89"/>
        <v/>
      </c>
      <c r="K482" s="11" t="str">
        <f t="shared" si="93"/>
        <v/>
      </c>
      <c r="L482" s="66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2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2"/>
      <c r="C483" s="20" t="str">
        <f>IF(B483="","",VLOOKUP(B483,LISTAS!$F$6:$G$1106,2,0))</f>
        <v/>
      </c>
      <c r="D483" s="58"/>
      <c r="E483" s="4"/>
      <c r="F483" s="11" t="str">
        <f t="shared" ref="F483:F546" si="101">IF(D483="","",D483+(ROW(D483)/1000))</f>
        <v/>
      </c>
      <c r="G483" s="61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11" t="str">
        <f t="shared" ref="J483:J618" si="102">IF($K483="","",D483)</f>
        <v/>
      </c>
      <c r="K483" s="11" t="str">
        <f t="shared" si="93"/>
        <v/>
      </c>
      <c r="L483" s="66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2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2"/>
      <c r="C484" s="20" t="str">
        <f>IF(B484="","",VLOOKUP(B484,LISTAS!$F$6:$G$1106,2,0))</f>
        <v/>
      </c>
      <c r="D484" s="58"/>
      <c r="E484" s="4"/>
      <c r="F484" s="11" t="str">
        <f t="shared" si="101"/>
        <v/>
      </c>
      <c r="G484" s="61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11" t="str">
        <f t="shared" si="102"/>
        <v/>
      </c>
      <c r="K484" s="11" t="str">
        <f t="shared" ref="K484:K517" si="106">G484</f>
        <v/>
      </c>
      <c r="L484" s="66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2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2"/>
      <c r="C485" s="20" t="str">
        <f>IF(B485="","",VLOOKUP(B485,LISTAS!$F$6:$G$1106,2,0))</f>
        <v/>
      </c>
      <c r="D485" s="58"/>
      <c r="E485" s="4"/>
      <c r="F485" s="11" t="str">
        <f t="shared" si="101"/>
        <v/>
      </c>
      <c r="G485" s="61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11" t="str">
        <f t="shared" si="102"/>
        <v/>
      </c>
      <c r="K485" s="11" t="str">
        <f t="shared" si="106"/>
        <v/>
      </c>
      <c r="L485" s="66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2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2"/>
      <c r="C486" s="20" t="str">
        <f>IF(B486="","",VLOOKUP(B486,LISTAS!$F$6:$G$1106,2,0))</f>
        <v/>
      </c>
      <c r="D486" s="58"/>
      <c r="E486" s="4"/>
      <c r="F486" s="11" t="str">
        <f t="shared" si="101"/>
        <v/>
      </c>
      <c r="G486" s="61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11" t="str">
        <f t="shared" si="102"/>
        <v/>
      </c>
      <c r="K486" s="11" t="str">
        <f t="shared" si="106"/>
        <v/>
      </c>
      <c r="L486" s="66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2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2"/>
      <c r="C487" s="20" t="str">
        <f>IF(B487="","",VLOOKUP(B487,LISTAS!$F$6:$G$1106,2,0))</f>
        <v/>
      </c>
      <c r="D487" s="58"/>
      <c r="E487" s="4"/>
      <c r="F487" s="11" t="str">
        <f t="shared" si="101"/>
        <v/>
      </c>
      <c r="G487" s="61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11" t="str">
        <f t="shared" si="102"/>
        <v/>
      </c>
      <c r="K487" s="11" t="str">
        <f t="shared" si="106"/>
        <v/>
      </c>
      <c r="L487" s="66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2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2"/>
      <c r="C488" s="20" t="str">
        <f>IF(B488="","",VLOOKUP(B488,LISTAS!$F$6:$G$1106,2,0))</f>
        <v/>
      </c>
      <c r="D488" s="58"/>
      <c r="E488" s="4"/>
      <c r="F488" s="11" t="str">
        <f t="shared" si="101"/>
        <v/>
      </c>
      <c r="G488" s="61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11" t="str">
        <f t="shared" si="102"/>
        <v/>
      </c>
      <c r="K488" s="11" t="str">
        <f t="shared" si="106"/>
        <v/>
      </c>
      <c r="L488" s="66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2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2"/>
      <c r="C489" s="20" t="str">
        <f>IF(B489="","",VLOOKUP(B489,LISTAS!$F$6:$G$1106,2,0))</f>
        <v/>
      </c>
      <c r="D489" s="58"/>
      <c r="E489" s="4"/>
      <c r="F489" s="11" t="str">
        <f t="shared" si="101"/>
        <v/>
      </c>
      <c r="G489" s="61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11" t="str">
        <f t="shared" si="102"/>
        <v/>
      </c>
      <c r="K489" s="11" t="str">
        <f t="shared" si="106"/>
        <v/>
      </c>
      <c r="L489" s="66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2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2"/>
      <c r="C490" s="20" t="str">
        <f>IF(B490="","",VLOOKUP(B490,LISTAS!$F$6:$G$1106,2,0))</f>
        <v/>
      </c>
      <c r="D490" s="58"/>
      <c r="E490" s="4"/>
      <c r="F490" s="11" t="str">
        <f t="shared" si="101"/>
        <v/>
      </c>
      <c r="G490" s="61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11" t="str">
        <f t="shared" si="102"/>
        <v/>
      </c>
      <c r="K490" s="11" t="str">
        <f t="shared" si="106"/>
        <v/>
      </c>
      <c r="L490" s="66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2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2"/>
      <c r="C491" s="20" t="str">
        <f>IF(B491="","",VLOOKUP(B491,LISTAS!$F$6:$G$1106,2,0))</f>
        <v/>
      </c>
      <c r="D491" s="58"/>
      <c r="E491" s="4"/>
      <c r="F491" s="11" t="str">
        <f t="shared" si="101"/>
        <v/>
      </c>
      <c r="G491" s="61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11" t="str">
        <f t="shared" si="102"/>
        <v/>
      </c>
      <c r="K491" s="11" t="str">
        <f t="shared" si="106"/>
        <v/>
      </c>
      <c r="L491" s="66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2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2"/>
      <c r="C492" s="20" t="str">
        <f>IF(B492="","",VLOOKUP(B492,LISTAS!$F$6:$G$1106,2,0))</f>
        <v/>
      </c>
      <c r="D492" s="58"/>
      <c r="E492" s="4"/>
      <c r="F492" s="11" t="str">
        <f t="shared" si="101"/>
        <v/>
      </c>
      <c r="G492" s="61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11" t="str">
        <f t="shared" si="102"/>
        <v/>
      </c>
      <c r="K492" s="11" t="str">
        <f t="shared" si="106"/>
        <v/>
      </c>
      <c r="L492" s="66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2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2"/>
      <c r="C493" s="20" t="str">
        <f>IF(B493="","",VLOOKUP(B493,LISTAS!$F$6:$G$1106,2,0))</f>
        <v/>
      </c>
      <c r="D493" s="58"/>
      <c r="E493" s="4"/>
      <c r="F493" s="11" t="str">
        <f t="shared" si="101"/>
        <v/>
      </c>
      <c r="G493" s="61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11" t="str">
        <f t="shared" si="102"/>
        <v/>
      </c>
      <c r="K493" s="11" t="str">
        <f t="shared" si="106"/>
        <v/>
      </c>
      <c r="L493" s="66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2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2"/>
      <c r="C494" s="20" t="str">
        <f>IF(B494="","",VLOOKUP(B494,LISTAS!$F$6:$G$1106,2,0))</f>
        <v/>
      </c>
      <c r="D494" s="58"/>
      <c r="E494" s="4"/>
      <c r="F494" s="11" t="str">
        <f t="shared" si="101"/>
        <v/>
      </c>
      <c r="G494" s="61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11" t="str">
        <f t="shared" si="102"/>
        <v/>
      </c>
      <c r="K494" s="11" t="str">
        <f t="shared" si="106"/>
        <v/>
      </c>
      <c r="L494" s="66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2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2"/>
      <c r="C495" s="20" t="str">
        <f>IF(B495="","",VLOOKUP(B495,LISTAS!$F$6:$G$1106,2,0))</f>
        <v/>
      </c>
      <c r="D495" s="58"/>
      <c r="E495" s="4"/>
      <c r="F495" s="11" t="str">
        <f t="shared" si="101"/>
        <v/>
      </c>
      <c r="G495" s="61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11" t="str">
        <f t="shared" si="102"/>
        <v/>
      </c>
      <c r="K495" s="11" t="str">
        <f t="shared" si="106"/>
        <v/>
      </c>
      <c r="L495" s="66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2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2"/>
      <c r="C496" s="20" t="str">
        <f>IF(B496="","",VLOOKUP(B496,LISTAS!$F$6:$G$1106,2,0))</f>
        <v/>
      </c>
      <c r="D496" s="58"/>
      <c r="E496" s="4"/>
      <c r="F496" s="11" t="str">
        <f t="shared" si="101"/>
        <v/>
      </c>
      <c r="G496" s="61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11" t="str">
        <f t="shared" si="102"/>
        <v/>
      </c>
      <c r="K496" s="11" t="str">
        <f t="shared" si="106"/>
        <v/>
      </c>
      <c r="L496" s="66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2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2"/>
      <c r="C497" s="20" t="str">
        <f>IF(B497="","",VLOOKUP(B497,LISTAS!$F$6:$G$1106,2,0))</f>
        <v/>
      </c>
      <c r="D497" s="58"/>
      <c r="E497" s="4"/>
      <c r="F497" s="11" t="str">
        <f t="shared" si="101"/>
        <v/>
      </c>
      <c r="G497" s="61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11" t="str">
        <f t="shared" si="102"/>
        <v/>
      </c>
      <c r="K497" s="11" t="str">
        <f t="shared" si="106"/>
        <v/>
      </c>
      <c r="L497" s="66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2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2"/>
      <c r="C498" s="20" t="str">
        <f>IF(B498="","",VLOOKUP(B498,LISTAS!$F$6:$G$1106,2,0))</f>
        <v/>
      </c>
      <c r="D498" s="58"/>
      <c r="E498" s="4"/>
      <c r="F498" s="11" t="str">
        <f t="shared" si="101"/>
        <v/>
      </c>
      <c r="G498" s="61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11" t="str">
        <f t="shared" si="102"/>
        <v/>
      </c>
      <c r="K498" s="11" t="str">
        <f t="shared" si="106"/>
        <v/>
      </c>
      <c r="L498" s="66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2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2"/>
      <c r="C499" s="20" t="str">
        <f>IF(B499="","",VLOOKUP(B499,LISTAS!$F$6:$G$1106,2,0))</f>
        <v/>
      </c>
      <c r="D499" s="58"/>
      <c r="E499" s="4"/>
      <c r="F499" s="11" t="str">
        <f t="shared" si="101"/>
        <v/>
      </c>
      <c r="G499" s="61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11" t="str">
        <f t="shared" si="102"/>
        <v/>
      </c>
      <c r="K499" s="11" t="str">
        <f t="shared" si="106"/>
        <v/>
      </c>
      <c r="L499" s="66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2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2"/>
      <c r="C500" s="20" t="str">
        <f>IF(B500="","",VLOOKUP(B500,LISTAS!$F$6:$G$1106,2,0))</f>
        <v/>
      </c>
      <c r="D500" s="58"/>
      <c r="E500" s="4"/>
      <c r="F500" s="11" t="str">
        <f t="shared" si="101"/>
        <v/>
      </c>
      <c r="G500" s="61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11" t="str">
        <f t="shared" si="102"/>
        <v/>
      </c>
      <c r="K500" s="11" t="str">
        <f t="shared" si="106"/>
        <v/>
      </c>
      <c r="L500" s="66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2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2"/>
      <c r="C501" s="20" t="str">
        <f>IF(B501="","",VLOOKUP(B501,LISTAS!$F$6:$G$1106,2,0))</f>
        <v/>
      </c>
      <c r="D501" s="58"/>
      <c r="E501" s="4"/>
      <c r="F501" s="11" t="str">
        <f t="shared" si="101"/>
        <v/>
      </c>
      <c r="G501" s="61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11" t="str">
        <f t="shared" si="102"/>
        <v/>
      </c>
      <c r="K501" s="11" t="str">
        <f t="shared" si="106"/>
        <v/>
      </c>
      <c r="L501" s="66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2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2"/>
      <c r="C502" s="20" t="str">
        <f>IF(B502="","",VLOOKUP(B502,LISTAS!$F$6:$G$1106,2,0))</f>
        <v/>
      </c>
      <c r="D502" s="58"/>
      <c r="E502" s="4"/>
      <c r="F502" s="11" t="str">
        <f t="shared" si="101"/>
        <v/>
      </c>
      <c r="G502" s="61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11" t="str">
        <f t="shared" si="102"/>
        <v/>
      </c>
      <c r="K502" s="11" t="str">
        <f t="shared" si="106"/>
        <v/>
      </c>
      <c r="L502" s="66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2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2"/>
      <c r="C503" s="20" t="str">
        <f>IF(B503="","",VLOOKUP(B503,LISTAS!$F$6:$G$1106,2,0))</f>
        <v/>
      </c>
      <c r="D503" s="58"/>
      <c r="E503" s="4"/>
      <c r="F503" s="11" t="str">
        <f t="shared" si="101"/>
        <v/>
      </c>
      <c r="G503" s="61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11" t="str">
        <f t="shared" si="102"/>
        <v/>
      </c>
      <c r="K503" s="11" t="str">
        <f t="shared" si="106"/>
        <v/>
      </c>
      <c r="L503" s="66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2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2"/>
      <c r="C504" s="20" t="str">
        <f>IF(B504="","",VLOOKUP(B504,LISTAS!$F$6:$G$1106,2,0))</f>
        <v/>
      </c>
      <c r="D504" s="58"/>
      <c r="E504" s="4"/>
      <c r="F504" s="11" t="str">
        <f t="shared" si="101"/>
        <v/>
      </c>
      <c r="G504" s="61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11" t="str">
        <f t="shared" si="102"/>
        <v/>
      </c>
      <c r="K504" s="11" t="str">
        <f t="shared" si="106"/>
        <v/>
      </c>
      <c r="L504" s="66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2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2"/>
      <c r="C505" s="20" t="str">
        <f>IF(B505="","",VLOOKUP(B505,LISTAS!$F$6:$G$1106,2,0))</f>
        <v/>
      </c>
      <c r="D505" s="58"/>
      <c r="E505" s="4"/>
      <c r="F505" s="11" t="str">
        <f t="shared" si="101"/>
        <v/>
      </c>
      <c r="G505" s="61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11" t="str">
        <f t="shared" si="102"/>
        <v/>
      </c>
      <c r="K505" s="11" t="str">
        <f t="shared" si="106"/>
        <v/>
      </c>
      <c r="L505" s="66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2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2"/>
      <c r="C506" s="20" t="str">
        <f>IF(B506="","",VLOOKUP(B506,LISTAS!$F$6:$G$1106,2,0))</f>
        <v/>
      </c>
      <c r="D506" s="58"/>
      <c r="E506" s="4"/>
      <c r="F506" s="11" t="str">
        <f t="shared" si="101"/>
        <v/>
      </c>
      <c r="G506" s="61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11" t="str">
        <f t="shared" si="102"/>
        <v/>
      </c>
      <c r="K506" s="11" t="str">
        <f t="shared" si="106"/>
        <v/>
      </c>
      <c r="L506" s="66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2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2"/>
      <c r="C507" s="20" t="str">
        <f>IF(B507="","",VLOOKUP(B507,LISTAS!$F$6:$G$1106,2,0))</f>
        <v/>
      </c>
      <c r="D507" s="58"/>
      <c r="E507" s="4"/>
      <c r="F507" s="11" t="str">
        <f t="shared" si="101"/>
        <v/>
      </c>
      <c r="G507" s="61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11" t="str">
        <f t="shared" si="102"/>
        <v/>
      </c>
      <c r="K507" s="11" t="str">
        <f t="shared" si="106"/>
        <v/>
      </c>
      <c r="L507" s="66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2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2"/>
      <c r="C508" s="20" t="str">
        <f>IF(B508="","",VLOOKUP(B508,LISTAS!$F$6:$G$1106,2,0))</f>
        <v/>
      </c>
      <c r="D508" s="58"/>
      <c r="E508" s="4"/>
      <c r="F508" s="11" t="str">
        <f t="shared" si="101"/>
        <v/>
      </c>
      <c r="G508" s="61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11" t="str">
        <f t="shared" si="102"/>
        <v/>
      </c>
      <c r="K508" s="11" t="str">
        <f t="shared" si="106"/>
        <v/>
      </c>
      <c r="L508" s="66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2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2"/>
      <c r="C509" s="20" t="str">
        <f>IF(B509="","",VLOOKUP(B509,LISTAS!$F$6:$G$1106,2,0))</f>
        <v/>
      </c>
      <c r="D509" s="58"/>
      <c r="E509" s="4"/>
      <c r="F509" s="11" t="str">
        <f t="shared" si="101"/>
        <v/>
      </c>
      <c r="G509" s="61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11" t="str">
        <f t="shared" si="102"/>
        <v/>
      </c>
      <c r="K509" s="11" t="str">
        <f t="shared" si="106"/>
        <v/>
      </c>
      <c r="L509" s="66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2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2"/>
      <c r="C510" s="20" t="str">
        <f>IF(B510="","",VLOOKUP(B510,LISTAS!$F$6:$G$1106,2,0))</f>
        <v/>
      </c>
      <c r="D510" s="58"/>
      <c r="E510" s="4"/>
      <c r="F510" s="11" t="str">
        <f t="shared" si="101"/>
        <v/>
      </c>
      <c r="G510" s="61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11" t="str">
        <f t="shared" si="102"/>
        <v/>
      </c>
      <c r="K510" s="11" t="str">
        <f t="shared" si="106"/>
        <v/>
      </c>
      <c r="L510" s="66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2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2"/>
      <c r="C511" s="20" t="str">
        <f>IF(B511="","",VLOOKUP(B511,LISTAS!$F$6:$G$1106,2,0))</f>
        <v/>
      </c>
      <c r="D511" s="58"/>
      <c r="E511" s="4"/>
      <c r="F511" s="11" t="str">
        <f t="shared" si="101"/>
        <v/>
      </c>
      <c r="G511" s="61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11" t="str">
        <f t="shared" si="102"/>
        <v/>
      </c>
      <c r="K511" s="11" t="str">
        <f t="shared" si="106"/>
        <v/>
      </c>
      <c r="L511" s="66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2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2"/>
      <c r="C512" s="20" t="str">
        <f>IF(B512="","",VLOOKUP(B512,LISTAS!$F$6:$G$1106,2,0))</f>
        <v/>
      </c>
      <c r="D512" s="58"/>
      <c r="E512" s="4"/>
      <c r="F512" s="11" t="str">
        <f t="shared" si="101"/>
        <v/>
      </c>
      <c r="G512" s="61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11" t="str">
        <f t="shared" si="102"/>
        <v/>
      </c>
      <c r="K512" s="11" t="str">
        <f t="shared" si="106"/>
        <v/>
      </c>
      <c r="L512" s="66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2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2"/>
      <c r="C513" s="20" t="str">
        <f>IF(B513="","",VLOOKUP(B513,LISTAS!$F$6:$G$1106,2,0))</f>
        <v/>
      </c>
      <c r="D513" s="58"/>
      <c r="E513" s="4"/>
      <c r="F513" s="11" t="str">
        <f t="shared" si="101"/>
        <v/>
      </c>
      <c r="G513" s="61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11" t="str">
        <f t="shared" si="102"/>
        <v/>
      </c>
      <c r="K513" s="11" t="str">
        <f t="shared" si="106"/>
        <v/>
      </c>
      <c r="L513" s="66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2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2"/>
      <c r="C514" s="20" t="str">
        <f>IF(B514="","",VLOOKUP(B514,LISTAS!$F$6:$G$1106,2,0))</f>
        <v/>
      </c>
      <c r="D514" s="58"/>
      <c r="E514" s="4"/>
      <c r="F514" s="11" t="str">
        <f t="shared" si="101"/>
        <v/>
      </c>
      <c r="G514" s="61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11" t="str">
        <f t="shared" si="102"/>
        <v/>
      </c>
      <c r="K514" s="11" t="str">
        <f t="shared" si="106"/>
        <v/>
      </c>
      <c r="L514" s="66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2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2"/>
      <c r="C515" s="20" t="str">
        <f>IF(B515="","",VLOOKUP(B515,LISTAS!$F$6:$G$1106,2,0))</f>
        <v/>
      </c>
      <c r="D515" s="58"/>
      <c r="E515" s="4"/>
      <c r="F515" s="11" t="str">
        <f t="shared" si="101"/>
        <v/>
      </c>
      <c r="G515" s="61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11" t="str">
        <f t="shared" si="102"/>
        <v/>
      </c>
      <c r="K515" s="11" t="str">
        <f t="shared" si="106"/>
        <v/>
      </c>
      <c r="L515" s="66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2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2"/>
      <c r="C516" s="20" t="str">
        <f>IF(B516="","",VLOOKUP(B516,LISTAS!$F$6:$G$1106,2,0))</f>
        <v/>
      </c>
      <c r="D516" s="58"/>
      <c r="E516" s="4"/>
      <c r="F516" s="11" t="str">
        <f t="shared" si="101"/>
        <v/>
      </c>
      <c r="G516" s="61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11" t="str">
        <f t="shared" si="102"/>
        <v/>
      </c>
      <c r="K516" s="11" t="str">
        <f t="shared" si="106"/>
        <v/>
      </c>
      <c r="L516" s="66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2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2"/>
      <c r="C517" s="20" t="str">
        <f>IF(B517="","",VLOOKUP(B517,LISTAS!$F$6:$G$1106,2,0))</f>
        <v/>
      </c>
      <c r="D517" s="58"/>
      <c r="E517" s="4"/>
      <c r="F517" s="11" t="str">
        <f t="shared" si="101"/>
        <v/>
      </c>
      <c r="G517" s="61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11" t="str">
        <f t="shared" si="102"/>
        <v/>
      </c>
      <c r="K517" s="11" t="str">
        <f t="shared" si="106"/>
        <v/>
      </c>
      <c r="L517" s="66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2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2"/>
      <c r="C518" s="20" t="str">
        <f>IF(B518="","",VLOOKUP(B518,LISTAS!$F$6:$G$1106,2,0))</f>
        <v/>
      </c>
      <c r="D518" s="58"/>
      <c r="E518" s="4"/>
      <c r="F518" s="11" t="str">
        <f t="shared" si="101"/>
        <v/>
      </c>
      <c r="G518" s="61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11" t="str">
        <f t="shared" si="102"/>
        <v/>
      </c>
      <c r="K518" s="11" t="str">
        <f>G518</f>
        <v/>
      </c>
      <c r="L518" s="66" t="str">
        <f t="shared" si="107"/>
        <v/>
      </c>
      <c r="M518" s="50">
        <f t="shared" si="108"/>
        <v>100</v>
      </c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2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2"/>
      <c r="C519" s="20" t="str">
        <f>IF(B519="","",VLOOKUP(B519,LISTAS!$F$6:$G$1106,2,0))</f>
        <v/>
      </c>
      <c r="D519" s="58"/>
      <c r="E519" s="4"/>
      <c r="F519" s="11" t="str">
        <f t="shared" si="101"/>
        <v/>
      </c>
      <c r="G519" s="61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11" t="str">
        <f t="shared" si="102"/>
        <v/>
      </c>
      <c r="K519" s="11" t="str">
        <f t="shared" ref="K519:K582" si="115">G519</f>
        <v/>
      </c>
      <c r="L519" s="66" t="str">
        <f t="shared" si="107"/>
        <v/>
      </c>
      <c r="M519" s="50">
        <f t="shared" si="108"/>
        <v>101</v>
      </c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2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2"/>
      <c r="C520" s="20" t="str">
        <f>IF(B520="","",VLOOKUP(B520,LISTAS!$F$6:$G$1106,2,0))</f>
        <v/>
      </c>
      <c r="D520" s="58"/>
      <c r="E520" s="4"/>
      <c r="F520" s="11" t="str">
        <f t="shared" si="101"/>
        <v/>
      </c>
      <c r="G520" s="61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11" t="str">
        <f t="shared" si="102"/>
        <v/>
      </c>
      <c r="K520" s="11" t="str">
        <f t="shared" si="115"/>
        <v/>
      </c>
      <c r="L520" s="66" t="str">
        <f t="shared" si="107"/>
        <v/>
      </c>
      <c r="M520" s="50">
        <f t="shared" si="108"/>
        <v>102</v>
      </c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2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2"/>
      <c r="C521" s="20" t="str">
        <f>IF(B521="","",VLOOKUP(B521,LISTAS!$F$6:$G$1106,2,0))</f>
        <v/>
      </c>
      <c r="D521" s="58"/>
      <c r="E521" s="4"/>
      <c r="F521" s="11" t="str">
        <f t="shared" si="101"/>
        <v/>
      </c>
      <c r="G521" s="61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11" t="str">
        <f t="shared" si="102"/>
        <v/>
      </c>
      <c r="K521" s="11" t="str">
        <f t="shared" si="115"/>
        <v/>
      </c>
      <c r="L521" s="66" t="str">
        <f t="shared" si="107"/>
        <v/>
      </c>
      <c r="M521" s="50">
        <f t="shared" si="108"/>
        <v>103</v>
      </c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2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2"/>
      <c r="C522" s="20" t="str">
        <f>IF(B522="","",VLOOKUP(B522,LISTAS!$F$6:$G$1106,2,0))</f>
        <v/>
      </c>
      <c r="D522" s="58"/>
      <c r="E522" s="4"/>
      <c r="F522" s="11" t="str">
        <f t="shared" si="101"/>
        <v/>
      </c>
      <c r="G522" s="61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11" t="str">
        <f t="shared" si="102"/>
        <v/>
      </c>
      <c r="K522" s="11" t="str">
        <f t="shared" si="115"/>
        <v/>
      </c>
      <c r="L522" s="66" t="str">
        <f t="shared" si="107"/>
        <v/>
      </c>
      <c r="M522" s="50">
        <f t="shared" si="108"/>
        <v>104</v>
      </c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2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2"/>
      <c r="C523" s="20" t="str">
        <f>IF(B523="","",VLOOKUP(B523,LISTAS!$F$6:$G$1106,2,0))</f>
        <v/>
      </c>
      <c r="D523" s="58"/>
      <c r="E523" s="4"/>
      <c r="F523" s="11" t="str">
        <f t="shared" si="101"/>
        <v/>
      </c>
      <c r="G523" s="61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11" t="str">
        <f t="shared" si="102"/>
        <v/>
      </c>
      <c r="K523" s="11" t="str">
        <f t="shared" si="115"/>
        <v/>
      </c>
      <c r="L523" s="66" t="str">
        <f t="shared" si="107"/>
        <v/>
      </c>
      <c r="M523" s="50">
        <f t="shared" si="108"/>
        <v>105</v>
      </c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2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2"/>
      <c r="C524" s="20" t="str">
        <f>IF(B524="","",VLOOKUP(B524,LISTAS!$F$6:$G$1106,2,0))</f>
        <v/>
      </c>
      <c r="D524" s="58"/>
      <c r="E524" s="4"/>
      <c r="F524" s="11" t="str">
        <f t="shared" si="101"/>
        <v/>
      </c>
      <c r="G524" s="61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11" t="str">
        <f t="shared" si="102"/>
        <v/>
      </c>
      <c r="K524" s="11" t="str">
        <f t="shared" si="115"/>
        <v/>
      </c>
      <c r="L524" s="66" t="str">
        <f t="shared" si="107"/>
        <v/>
      </c>
      <c r="M524" s="50">
        <f t="shared" si="108"/>
        <v>106</v>
      </c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2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2"/>
      <c r="C525" s="20" t="str">
        <f>IF(B525="","",VLOOKUP(B525,LISTAS!$F$6:$G$1106,2,0))</f>
        <v/>
      </c>
      <c r="D525" s="58"/>
      <c r="E525" s="4"/>
      <c r="F525" s="11" t="str">
        <f t="shared" si="101"/>
        <v/>
      </c>
      <c r="G525" s="61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11" t="str">
        <f t="shared" si="102"/>
        <v/>
      </c>
      <c r="K525" s="11" t="str">
        <f t="shared" si="115"/>
        <v/>
      </c>
      <c r="L525" s="66" t="str">
        <f t="shared" si="107"/>
        <v/>
      </c>
      <c r="M525" s="50">
        <f t="shared" si="108"/>
        <v>107</v>
      </c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2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2"/>
      <c r="C526" s="20" t="str">
        <f>IF(B526="","",VLOOKUP(B526,LISTAS!$F$6:$G$1106,2,0))</f>
        <v/>
      </c>
      <c r="D526" s="58"/>
      <c r="E526" s="4"/>
      <c r="F526" s="11" t="str">
        <f t="shared" si="101"/>
        <v/>
      </c>
      <c r="G526" s="61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11" t="str">
        <f t="shared" si="102"/>
        <v/>
      </c>
      <c r="K526" s="11" t="str">
        <f t="shared" si="115"/>
        <v/>
      </c>
      <c r="L526" s="66" t="str">
        <f t="shared" si="107"/>
        <v/>
      </c>
      <c r="M526" s="50">
        <f t="shared" si="108"/>
        <v>108</v>
      </c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2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2"/>
      <c r="C527" s="20" t="str">
        <f>IF(B527="","",VLOOKUP(B527,LISTAS!$F$6:$G$1106,2,0))</f>
        <v/>
      </c>
      <c r="D527" s="58"/>
      <c r="E527" s="4"/>
      <c r="F527" s="11" t="str">
        <f t="shared" si="101"/>
        <v/>
      </c>
      <c r="G527" s="61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11" t="str">
        <f t="shared" si="102"/>
        <v/>
      </c>
      <c r="K527" s="11" t="str">
        <f t="shared" si="115"/>
        <v/>
      </c>
      <c r="L527" s="66" t="str">
        <f t="shared" si="107"/>
        <v/>
      </c>
      <c r="M527" s="50">
        <f t="shared" si="108"/>
        <v>109</v>
      </c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2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2"/>
      <c r="C528" s="20" t="str">
        <f>IF(B528="","",VLOOKUP(B528,LISTAS!$F$6:$G$1106,2,0))</f>
        <v/>
      </c>
      <c r="D528" s="58"/>
      <c r="E528" s="4"/>
      <c r="F528" s="11" t="str">
        <f t="shared" si="101"/>
        <v/>
      </c>
      <c r="G528" s="61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11" t="str">
        <f t="shared" si="102"/>
        <v/>
      </c>
      <c r="K528" s="11" t="str">
        <f t="shared" si="115"/>
        <v/>
      </c>
      <c r="L528" s="66" t="str">
        <f t="shared" si="107"/>
        <v/>
      </c>
      <c r="M528" s="50">
        <f t="shared" si="108"/>
        <v>110</v>
      </c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2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2"/>
      <c r="C529" s="20" t="str">
        <f>IF(B529="","",VLOOKUP(B529,LISTAS!$F$6:$G$1106,2,0))</f>
        <v/>
      </c>
      <c r="D529" s="58"/>
      <c r="E529" s="4"/>
      <c r="F529" s="11" t="str">
        <f t="shared" si="101"/>
        <v/>
      </c>
      <c r="G529" s="61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11" t="str">
        <f t="shared" si="102"/>
        <v/>
      </c>
      <c r="K529" s="11" t="str">
        <f t="shared" si="115"/>
        <v/>
      </c>
      <c r="L529" s="66" t="str">
        <f t="shared" si="107"/>
        <v/>
      </c>
      <c r="M529" s="50">
        <f t="shared" si="108"/>
        <v>111</v>
      </c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2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2"/>
      <c r="C530" s="20" t="str">
        <f>IF(B530="","",VLOOKUP(B530,LISTAS!$F$6:$G$1106,2,0))</f>
        <v/>
      </c>
      <c r="D530" s="58"/>
      <c r="E530" s="4"/>
      <c r="F530" s="11" t="str">
        <f t="shared" si="101"/>
        <v/>
      </c>
      <c r="G530" s="61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11" t="str">
        <f t="shared" si="102"/>
        <v/>
      </c>
      <c r="K530" s="11" t="str">
        <f t="shared" si="115"/>
        <v/>
      </c>
      <c r="L530" s="66" t="str">
        <f t="shared" si="107"/>
        <v/>
      </c>
      <c r="M530" s="50">
        <f t="shared" si="108"/>
        <v>112</v>
      </c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2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2"/>
      <c r="C531" s="20" t="str">
        <f>IF(B531="","",VLOOKUP(B531,LISTAS!$F$6:$G$1106,2,0))</f>
        <v/>
      </c>
      <c r="D531" s="58"/>
      <c r="E531" s="4"/>
      <c r="F531" s="11" t="str">
        <f t="shared" si="101"/>
        <v/>
      </c>
      <c r="G531" s="61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11" t="str">
        <f t="shared" si="102"/>
        <v/>
      </c>
      <c r="K531" s="11" t="str">
        <f t="shared" si="115"/>
        <v/>
      </c>
      <c r="L531" s="66" t="str">
        <f t="shared" si="107"/>
        <v/>
      </c>
      <c r="M531" s="50">
        <f t="shared" si="108"/>
        <v>113</v>
      </c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2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2"/>
      <c r="C532" s="20" t="str">
        <f>IF(B532="","",VLOOKUP(B532,LISTAS!$F$6:$G$1106,2,0))</f>
        <v/>
      </c>
      <c r="D532" s="58"/>
      <c r="E532" s="4"/>
      <c r="F532" s="11" t="str">
        <f t="shared" si="101"/>
        <v/>
      </c>
      <c r="G532" s="61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11" t="str">
        <f t="shared" si="102"/>
        <v/>
      </c>
      <c r="K532" s="11" t="str">
        <f t="shared" si="115"/>
        <v/>
      </c>
      <c r="L532" s="66" t="str">
        <f t="shared" si="107"/>
        <v/>
      </c>
      <c r="M532" s="50">
        <f t="shared" si="108"/>
        <v>114</v>
      </c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2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2"/>
      <c r="C533" s="20" t="str">
        <f>IF(B533="","",VLOOKUP(B533,LISTAS!$F$6:$G$1106,2,0))</f>
        <v/>
      </c>
      <c r="D533" s="58"/>
      <c r="E533" s="4"/>
      <c r="F533" s="11" t="str">
        <f t="shared" si="101"/>
        <v/>
      </c>
      <c r="G533" s="61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11" t="str">
        <f t="shared" si="102"/>
        <v/>
      </c>
      <c r="K533" s="11" t="str">
        <f t="shared" si="115"/>
        <v/>
      </c>
      <c r="L533" s="66" t="str">
        <f t="shared" si="107"/>
        <v/>
      </c>
      <c r="M533" s="50">
        <f t="shared" si="108"/>
        <v>115</v>
      </c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2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2"/>
      <c r="C534" s="20" t="str">
        <f>IF(B534="","",VLOOKUP(B534,LISTAS!$F$6:$G$1106,2,0))</f>
        <v/>
      </c>
      <c r="D534" s="58"/>
      <c r="E534" s="4"/>
      <c r="F534" s="11" t="str">
        <f t="shared" si="101"/>
        <v/>
      </c>
      <c r="G534" s="61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11" t="str">
        <f t="shared" si="102"/>
        <v/>
      </c>
      <c r="K534" s="11" t="str">
        <f t="shared" si="115"/>
        <v/>
      </c>
      <c r="L534" s="66" t="str">
        <f t="shared" si="107"/>
        <v/>
      </c>
      <c r="M534" s="50">
        <f t="shared" si="108"/>
        <v>116</v>
      </c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2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2"/>
      <c r="C535" s="20" t="str">
        <f>IF(B535="","",VLOOKUP(B535,LISTAS!$F$6:$G$1106,2,0))</f>
        <v/>
      </c>
      <c r="D535" s="58"/>
      <c r="E535" s="4"/>
      <c r="F535" s="11" t="str">
        <f t="shared" si="101"/>
        <v/>
      </c>
      <c r="G535" s="61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11" t="str">
        <f t="shared" si="102"/>
        <v/>
      </c>
      <c r="K535" s="11" t="str">
        <f t="shared" si="115"/>
        <v/>
      </c>
      <c r="L535" s="66" t="str">
        <f t="shared" si="107"/>
        <v/>
      </c>
      <c r="M535" s="50">
        <f t="shared" si="108"/>
        <v>117</v>
      </c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2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2"/>
      <c r="C536" s="20" t="str">
        <f>IF(B536="","",VLOOKUP(B536,LISTAS!$F$6:$G$1106,2,0))</f>
        <v/>
      </c>
      <c r="D536" s="58"/>
      <c r="E536" s="4"/>
      <c r="F536" s="11" t="str">
        <f t="shared" si="101"/>
        <v/>
      </c>
      <c r="G536" s="61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11" t="str">
        <f t="shared" si="102"/>
        <v/>
      </c>
      <c r="K536" s="11" t="str">
        <f t="shared" si="115"/>
        <v/>
      </c>
      <c r="L536" s="66" t="str">
        <f t="shared" si="107"/>
        <v/>
      </c>
      <c r="M536" s="50">
        <f t="shared" si="108"/>
        <v>118</v>
      </c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2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2"/>
      <c r="C537" s="20" t="str">
        <f>IF(B537="","",VLOOKUP(B537,LISTAS!$F$6:$G$1106,2,0))</f>
        <v/>
      </c>
      <c r="D537" s="58"/>
      <c r="E537" s="4"/>
      <c r="F537" s="11" t="str">
        <f t="shared" si="101"/>
        <v/>
      </c>
      <c r="G537" s="61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11" t="str">
        <f t="shared" si="102"/>
        <v/>
      </c>
      <c r="K537" s="11" t="str">
        <f t="shared" si="115"/>
        <v/>
      </c>
      <c r="L537" s="66" t="str">
        <f t="shared" si="107"/>
        <v/>
      </c>
      <c r="M537" s="50">
        <f t="shared" si="108"/>
        <v>119</v>
      </c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2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2"/>
      <c r="C538" s="20" t="str">
        <f>IF(B538="","",VLOOKUP(B538,LISTAS!$F$6:$G$1106,2,0))</f>
        <v/>
      </c>
      <c r="D538" s="58"/>
      <c r="E538" s="4"/>
      <c r="F538" s="11" t="str">
        <f t="shared" si="101"/>
        <v/>
      </c>
      <c r="G538" s="61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11" t="str">
        <f t="shared" si="102"/>
        <v/>
      </c>
      <c r="K538" s="11" t="str">
        <f t="shared" si="115"/>
        <v/>
      </c>
      <c r="L538" s="66" t="str">
        <f t="shared" si="107"/>
        <v/>
      </c>
      <c r="M538" s="50">
        <f t="shared" si="108"/>
        <v>120</v>
      </c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2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2"/>
      <c r="C539" s="20" t="str">
        <f>IF(B539="","",VLOOKUP(B539,LISTAS!$F$6:$G$1106,2,0))</f>
        <v/>
      </c>
      <c r="D539" s="58"/>
      <c r="E539" s="4"/>
      <c r="F539" s="11" t="str">
        <f t="shared" si="101"/>
        <v/>
      </c>
      <c r="G539" s="61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11" t="str">
        <f t="shared" si="102"/>
        <v/>
      </c>
      <c r="K539" s="11" t="str">
        <f t="shared" si="115"/>
        <v/>
      </c>
      <c r="L539" s="66" t="str">
        <f t="shared" si="107"/>
        <v/>
      </c>
      <c r="M539" s="50">
        <f t="shared" si="108"/>
        <v>121</v>
      </c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2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2"/>
      <c r="C540" s="20" t="str">
        <f>IF(B540="","",VLOOKUP(B540,LISTAS!$F$6:$G$1106,2,0))</f>
        <v/>
      </c>
      <c r="D540" s="58"/>
      <c r="E540" s="4"/>
      <c r="F540" s="11" t="str">
        <f t="shared" si="101"/>
        <v/>
      </c>
      <c r="G540" s="61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11" t="str">
        <f t="shared" si="102"/>
        <v/>
      </c>
      <c r="K540" s="11" t="str">
        <f t="shared" si="115"/>
        <v/>
      </c>
      <c r="L540" s="66" t="str">
        <f t="shared" si="107"/>
        <v/>
      </c>
      <c r="M540" s="50">
        <f t="shared" si="108"/>
        <v>122</v>
      </c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2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2"/>
      <c r="C541" s="20" t="str">
        <f>IF(B541="","",VLOOKUP(B541,LISTAS!$F$6:$G$1106,2,0))</f>
        <v/>
      </c>
      <c r="D541" s="58"/>
      <c r="E541" s="4"/>
      <c r="F541" s="11" t="str">
        <f t="shared" si="101"/>
        <v/>
      </c>
      <c r="G541" s="61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11" t="str">
        <f t="shared" si="102"/>
        <v/>
      </c>
      <c r="K541" s="11" t="str">
        <f t="shared" si="115"/>
        <v/>
      </c>
      <c r="L541" s="66" t="str">
        <f t="shared" si="107"/>
        <v/>
      </c>
      <c r="M541" s="50">
        <f t="shared" si="108"/>
        <v>123</v>
      </c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2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2"/>
      <c r="C542" s="20" t="str">
        <f>IF(B542="","",VLOOKUP(B542,LISTAS!$F$6:$G$1106,2,0))</f>
        <v/>
      </c>
      <c r="D542" s="58"/>
      <c r="E542" s="4"/>
      <c r="F542" s="11" t="str">
        <f t="shared" si="101"/>
        <v/>
      </c>
      <c r="G542" s="61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11" t="str">
        <f t="shared" si="102"/>
        <v/>
      </c>
      <c r="K542" s="11" t="str">
        <f t="shared" si="115"/>
        <v/>
      </c>
      <c r="L542" s="66" t="str">
        <f t="shared" si="107"/>
        <v/>
      </c>
      <c r="M542" s="50">
        <f t="shared" si="108"/>
        <v>124</v>
      </c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2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2"/>
      <c r="C543" s="20" t="str">
        <f>IF(B543="","",VLOOKUP(B543,LISTAS!$F$6:$G$1106,2,0))</f>
        <v/>
      </c>
      <c r="D543" s="58"/>
      <c r="E543" s="4"/>
      <c r="F543" s="11" t="str">
        <f t="shared" si="101"/>
        <v/>
      </c>
      <c r="G543" s="61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11" t="str">
        <f t="shared" si="102"/>
        <v/>
      </c>
      <c r="K543" s="11" t="str">
        <f t="shared" si="115"/>
        <v/>
      </c>
      <c r="L543" s="66" t="str">
        <f t="shared" si="107"/>
        <v/>
      </c>
      <c r="M543" s="50">
        <f t="shared" si="108"/>
        <v>125</v>
      </c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2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2"/>
      <c r="C544" s="20" t="str">
        <f>IF(B544="","",VLOOKUP(B544,LISTAS!$F$6:$G$1106,2,0))</f>
        <v/>
      </c>
      <c r="D544" s="58"/>
      <c r="E544" s="4"/>
      <c r="F544" s="11" t="str">
        <f t="shared" si="101"/>
        <v/>
      </c>
      <c r="G544" s="61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11" t="str">
        <f t="shared" si="102"/>
        <v/>
      </c>
      <c r="K544" s="11" t="str">
        <f t="shared" si="115"/>
        <v/>
      </c>
      <c r="L544" s="66" t="str">
        <f t="shared" si="107"/>
        <v/>
      </c>
      <c r="M544" s="50">
        <f t="shared" si="108"/>
        <v>126</v>
      </c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2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2"/>
      <c r="C545" s="20" t="str">
        <f>IF(B545="","",VLOOKUP(B545,LISTAS!$F$6:$G$1106,2,0))</f>
        <v/>
      </c>
      <c r="D545" s="58"/>
      <c r="E545" s="4"/>
      <c r="F545" s="11" t="str">
        <f t="shared" si="101"/>
        <v/>
      </c>
      <c r="G545" s="61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11" t="str">
        <f t="shared" si="102"/>
        <v/>
      </c>
      <c r="K545" s="11" t="str">
        <f t="shared" si="115"/>
        <v/>
      </c>
      <c r="L545" s="66" t="str">
        <f t="shared" si="107"/>
        <v/>
      </c>
      <c r="M545" s="50">
        <f t="shared" si="108"/>
        <v>127</v>
      </c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2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2"/>
      <c r="C546" s="20" t="str">
        <f>IF(B546="","",VLOOKUP(B546,LISTAS!$F$6:$G$1106,2,0))</f>
        <v/>
      </c>
      <c r="D546" s="58"/>
      <c r="E546" s="4"/>
      <c r="F546" s="11" t="str">
        <f t="shared" si="101"/>
        <v/>
      </c>
      <c r="G546" s="61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11" t="str">
        <f t="shared" si="102"/>
        <v/>
      </c>
      <c r="K546" s="11" t="str">
        <f t="shared" si="115"/>
        <v/>
      </c>
      <c r="L546" s="66" t="str">
        <f t="shared" si="107"/>
        <v/>
      </c>
      <c r="M546" s="50">
        <f t="shared" si="108"/>
        <v>128</v>
      </c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2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2"/>
      <c r="C547" s="20" t="str">
        <f>IF(B547="","",VLOOKUP(B547,LISTAS!$F$6:$G$1106,2,0))</f>
        <v/>
      </c>
      <c r="D547" s="58"/>
      <c r="E547" s="4"/>
      <c r="F547" s="11" t="str">
        <f t="shared" ref="F547:F610" si="118">IF(D547="","",D547+(ROW(D547)/1000))</f>
        <v/>
      </c>
      <c r="G547" s="61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11" t="str">
        <f t="shared" si="102"/>
        <v/>
      </c>
      <c r="K547" s="11" t="str">
        <f t="shared" si="115"/>
        <v/>
      </c>
      <c r="L547" s="66" t="str">
        <f t="shared" si="107"/>
        <v/>
      </c>
      <c r="M547" s="50">
        <f t="shared" si="108"/>
        <v>129</v>
      </c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2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2"/>
      <c r="C548" s="20" t="str">
        <f>IF(B548="","",VLOOKUP(B548,LISTAS!$F$6:$G$1106,2,0))</f>
        <v/>
      </c>
      <c r="D548" s="58"/>
      <c r="E548" s="4"/>
      <c r="F548" s="11" t="str">
        <f t="shared" si="118"/>
        <v/>
      </c>
      <c r="G548" s="61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11" t="str">
        <f t="shared" si="102"/>
        <v/>
      </c>
      <c r="K548" s="11" t="str">
        <f t="shared" si="115"/>
        <v/>
      </c>
      <c r="L548" s="66" t="str">
        <f t="shared" ref="L548:L611" si="121">IF(K548="","",LARGE($G$419:$G$618,M548))</f>
        <v/>
      </c>
      <c r="M548" s="50">
        <f t="shared" ref="M548:M611" si="122">IF(F547="FALTA",M547,M547+1)</f>
        <v>130</v>
      </c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2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2"/>
      <c r="C549" s="20" t="str">
        <f>IF(B549="","",VLOOKUP(B549,LISTAS!$F$6:$G$1106,2,0))</f>
        <v/>
      </c>
      <c r="D549" s="58"/>
      <c r="E549" s="4"/>
      <c r="F549" s="11" t="str">
        <f t="shared" si="118"/>
        <v/>
      </c>
      <c r="G549" s="61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11" t="str">
        <f t="shared" si="102"/>
        <v/>
      </c>
      <c r="K549" s="11" t="str">
        <f t="shared" si="115"/>
        <v/>
      </c>
      <c r="L549" s="66" t="str">
        <f t="shared" si="121"/>
        <v/>
      </c>
      <c r="M549" s="50">
        <f t="shared" si="122"/>
        <v>131</v>
      </c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2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2"/>
      <c r="C550" s="20" t="str">
        <f>IF(B550="","",VLOOKUP(B550,LISTAS!$F$6:$G$1106,2,0))</f>
        <v/>
      </c>
      <c r="D550" s="58"/>
      <c r="E550" s="4"/>
      <c r="F550" s="11" t="str">
        <f t="shared" si="118"/>
        <v/>
      </c>
      <c r="G550" s="61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11" t="str">
        <f t="shared" si="102"/>
        <v/>
      </c>
      <c r="K550" s="11" t="str">
        <f t="shared" si="115"/>
        <v/>
      </c>
      <c r="L550" s="66" t="str">
        <f t="shared" si="121"/>
        <v/>
      </c>
      <c r="M550" s="50">
        <f t="shared" si="122"/>
        <v>132</v>
      </c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2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2"/>
      <c r="C551" s="20" t="str">
        <f>IF(B551="","",VLOOKUP(B551,LISTAS!$F$6:$G$1106,2,0))</f>
        <v/>
      </c>
      <c r="D551" s="58"/>
      <c r="E551" s="4"/>
      <c r="F551" s="11" t="str">
        <f t="shared" si="118"/>
        <v/>
      </c>
      <c r="G551" s="61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11" t="str">
        <f t="shared" si="102"/>
        <v/>
      </c>
      <c r="K551" s="11" t="str">
        <f t="shared" si="115"/>
        <v/>
      </c>
      <c r="L551" s="66" t="str">
        <f t="shared" si="121"/>
        <v/>
      </c>
      <c r="M551" s="50">
        <f t="shared" si="122"/>
        <v>133</v>
      </c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2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2"/>
      <c r="C552" s="20" t="str">
        <f>IF(B552="","",VLOOKUP(B552,LISTAS!$F$6:$G$1106,2,0))</f>
        <v/>
      </c>
      <c r="D552" s="58"/>
      <c r="E552" s="4"/>
      <c r="F552" s="11" t="str">
        <f t="shared" si="118"/>
        <v/>
      </c>
      <c r="G552" s="61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11" t="str">
        <f t="shared" si="102"/>
        <v/>
      </c>
      <c r="K552" s="11" t="str">
        <f t="shared" si="115"/>
        <v/>
      </c>
      <c r="L552" s="66" t="str">
        <f t="shared" si="121"/>
        <v/>
      </c>
      <c r="M552" s="50">
        <f t="shared" si="122"/>
        <v>134</v>
      </c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2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2"/>
      <c r="C553" s="20" t="str">
        <f>IF(B553="","",VLOOKUP(B553,LISTAS!$F$6:$G$1106,2,0))</f>
        <v/>
      </c>
      <c r="D553" s="58"/>
      <c r="E553" s="4"/>
      <c r="F553" s="11" t="str">
        <f t="shared" si="118"/>
        <v/>
      </c>
      <c r="G553" s="61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11" t="str">
        <f t="shared" si="102"/>
        <v/>
      </c>
      <c r="K553" s="11" t="str">
        <f t="shared" si="115"/>
        <v/>
      </c>
      <c r="L553" s="66" t="str">
        <f t="shared" si="121"/>
        <v/>
      </c>
      <c r="M553" s="50">
        <f t="shared" si="122"/>
        <v>135</v>
      </c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2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2"/>
      <c r="C554" s="20" t="str">
        <f>IF(B554="","",VLOOKUP(B554,LISTAS!$F$6:$G$1106,2,0))</f>
        <v/>
      </c>
      <c r="D554" s="58"/>
      <c r="E554" s="4"/>
      <c r="F554" s="11" t="str">
        <f t="shared" si="118"/>
        <v/>
      </c>
      <c r="G554" s="61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11" t="str">
        <f t="shared" si="102"/>
        <v/>
      </c>
      <c r="K554" s="11" t="str">
        <f t="shared" si="115"/>
        <v/>
      </c>
      <c r="L554" s="66" t="str">
        <f t="shared" si="121"/>
        <v/>
      </c>
      <c r="M554" s="50">
        <f t="shared" si="122"/>
        <v>136</v>
      </c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2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2"/>
      <c r="C555" s="20" t="str">
        <f>IF(B555="","",VLOOKUP(B555,LISTAS!$F$6:$G$1106,2,0))</f>
        <v/>
      </c>
      <c r="D555" s="58"/>
      <c r="E555" s="4"/>
      <c r="F555" s="11" t="str">
        <f t="shared" si="118"/>
        <v/>
      </c>
      <c r="G555" s="61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11" t="str">
        <f t="shared" si="102"/>
        <v/>
      </c>
      <c r="K555" s="11" t="str">
        <f t="shared" si="115"/>
        <v/>
      </c>
      <c r="L555" s="66" t="str">
        <f t="shared" si="121"/>
        <v/>
      </c>
      <c r="M555" s="50">
        <f t="shared" si="122"/>
        <v>137</v>
      </c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2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2"/>
      <c r="C556" s="20" t="str">
        <f>IF(B556="","",VLOOKUP(B556,LISTAS!$F$6:$G$1106,2,0))</f>
        <v/>
      </c>
      <c r="D556" s="58"/>
      <c r="E556" s="4"/>
      <c r="F556" s="11" t="str">
        <f t="shared" si="118"/>
        <v/>
      </c>
      <c r="G556" s="61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11" t="str">
        <f t="shared" si="102"/>
        <v/>
      </c>
      <c r="K556" s="11" t="str">
        <f t="shared" si="115"/>
        <v/>
      </c>
      <c r="L556" s="66" t="str">
        <f t="shared" si="121"/>
        <v/>
      </c>
      <c r="M556" s="50">
        <f t="shared" si="122"/>
        <v>138</v>
      </c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2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2"/>
      <c r="C557" s="20" t="str">
        <f>IF(B557="","",VLOOKUP(B557,LISTAS!$F$6:$G$1106,2,0))</f>
        <v/>
      </c>
      <c r="D557" s="58"/>
      <c r="E557" s="4"/>
      <c r="F557" s="11" t="str">
        <f t="shared" si="118"/>
        <v/>
      </c>
      <c r="G557" s="61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11" t="str">
        <f t="shared" si="102"/>
        <v/>
      </c>
      <c r="K557" s="11" t="str">
        <f t="shared" si="115"/>
        <v/>
      </c>
      <c r="L557" s="66" t="str">
        <f t="shared" si="121"/>
        <v/>
      </c>
      <c r="M557" s="50">
        <f t="shared" si="122"/>
        <v>139</v>
      </c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2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2"/>
      <c r="C558" s="20" t="str">
        <f>IF(B558="","",VLOOKUP(B558,LISTAS!$F$6:$G$1106,2,0))</f>
        <v/>
      </c>
      <c r="D558" s="58"/>
      <c r="E558" s="4"/>
      <c r="F558" s="11" t="str">
        <f t="shared" si="118"/>
        <v/>
      </c>
      <c r="G558" s="61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11" t="str">
        <f t="shared" si="102"/>
        <v/>
      </c>
      <c r="K558" s="11" t="str">
        <f t="shared" si="115"/>
        <v/>
      </c>
      <c r="L558" s="66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2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2"/>
      <c r="C559" s="20" t="str">
        <f>IF(B559="","",VLOOKUP(B559,LISTAS!$F$6:$G$1106,2,0))</f>
        <v/>
      </c>
      <c r="D559" s="58"/>
      <c r="E559" s="4"/>
      <c r="F559" s="11" t="str">
        <f t="shared" si="118"/>
        <v/>
      </c>
      <c r="G559" s="61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11" t="str">
        <f t="shared" si="102"/>
        <v/>
      </c>
      <c r="K559" s="11" t="str">
        <f t="shared" si="115"/>
        <v/>
      </c>
      <c r="L559" s="66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2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2"/>
      <c r="C560" s="20" t="str">
        <f>IF(B560="","",VLOOKUP(B560,LISTAS!$F$6:$G$1106,2,0))</f>
        <v/>
      </c>
      <c r="D560" s="58"/>
      <c r="E560" s="4"/>
      <c r="F560" s="11" t="str">
        <f t="shared" si="118"/>
        <v/>
      </c>
      <c r="G560" s="61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11" t="str">
        <f t="shared" si="102"/>
        <v/>
      </c>
      <c r="K560" s="11" t="str">
        <f t="shared" si="115"/>
        <v/>
      </c>
      <c r="L560" s="66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2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2"/>
      <c r="C561" s="20" t="str">
        <f>IF(B561="","",VLOOKUP(B561,LISTAS!$F$6:$G$1106,2,0))</f>
        <v/>
      </c>
      <c r="D561" s="58"/>
      <c r="E561" s="4"/>
      <c r="F561" s="11" t="str">
        <f t="shared" si="118"/>
        <v/>
      </c>
      <c r="G561" s="61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11" t="str">
        <f t="shared" si="102"/>
        <v/>
      </c>
      <c r="K561" s="11" t="str">
        <f t="shared" si="115"/>
        <v/>
      </c>
      <c r="L561" s="66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2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2"/>
      <c r="C562" s="20" t="str">
        <f>IF(B562="","",VLOOKUP(B562,LISTAS!$F$6:$G$1106,2,0))</f>
        <v/>
      </c>
      <c r="D562" s="58"/>
      <c r="E562" s="4"/>
      <c r="F562" s="11" t="str">
        <f t="shared" si="118"/>
        <v/>
      </c>
      <c r="G562" s="61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11" t="str">
        <f t="shared" si="102"/>
        <v/>
      </c>
      <c r="K562" s="11" t="str">
        <f t="shared" si="115"/>
        <v/>
      </c>
      <c r="L562" s="66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2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2"/>
      <c r="C563" s="20" t="str">
        <f>IF(B563="","",VLOOKUP(B563,LISTAS!$F$6:$G$1106,2,0))</f>
        <v/>
      </c>
      <c r="D563" s="58"/>
      <c r="E563" s="4"/>
      <c r="F563" s="11" t="str">
        <f t="shared" si="118"/>
        <v/>
      </c>
      <c r="G563" s="61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11" t="str">
        <f t="shared" si="102"/>
        <v/>
      </c>
      <c r="K563" s="11" t="str">
        <f t="shared" si="115"/>
        <v/>
      </c>
      <c r="L563" s="66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2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2"/>
      <c r="C564" s="20" t="str">
        <f>IF(B564="","",VLOOKUP(B564,LISTAS!$F$6:$G$1106,2,0))</f>
        <v/>
      </c>
      <c r="D564" s="58"/>
      <c r="E564" s="4"/>
      <c r="F564" s="11" t="str">
        <f t="shared" si="118"/>
        <v/>
      </c>
      <c r="G564" s="61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11" t="str">
        <f t="shared" si="102"/>
        <v/>
      </c>
      <c r="K564" s="11" t="str">
        <f t="shared" si="115"/>
        <v/>
      </c>
      <c r="L564" s="66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2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2"/>
      <c r="C565" s="20" t="str">
        <f>IF(B565="","",VLOOKUP(B565,LISTAS!$F$6:$G$1106,2,0))</f>
        <v/>
      </c>
      <c r="D565" s="58"/>
      <c r="E565" s="4"/>
      <c r="F565" s="11" t="str">
        <f t="shared" si="118"/>
        <v/>
      </c>
      <c r="G565" s="61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11" t="str">
        <f t="shared" si="102"/>
        <v/>
      </c>
      <c r="K565" s="11" t="str">
        <f t="shared" si="115"/>
        <v/>
      </c>
      <c r="L565" s="66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2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2"/>
      <c r="C566" s="20" t="str">
        <f>IF(B566="","",VLOOKUP(B566,LISTAS!$F$6:$G$1106,2,0))</f>
        <v/>
      </c>
      <c r="D566" s="58"/>
      <c r="E566" s="4"/>
      <c r="F566" s="11" t="str">
        <f t="shared" si="118"/>
        <v/>
      </c>
      <c r="G566" s="61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11" t="str">
        <f t="shared" si="102"/>
        <v/>
      </c>
      <c r="K566" s="11" t="str">
        <f t="shared" si="115"/>
        <v/>
      </c>
      <c r="L566" s="66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2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2"/>
      <c r="C567" s="20" t="str">
        <f>IF(B567="","",VLOOKUP(B567,LISTAS!$F$6:$G$1106,2,0))</f>
        <v/>
      </c>
      <c r="D567" s="58"/>
      <c r="E567" s="4"/>
      <c r="F567" s="11" t="str">
        <f t="shared" si="118"/>
        <v/>
      </c>
      <c r="G567" s="61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11" t="str">
        <f t="shared" si="102"/>
        <v/>
      </c>
      <c r="K567" s="11" t="str">
        <f t="shared" si="115"/>
        <v/>
      </c>
      <c r="L567" s="66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2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2"/>
      <c r="C568" s="20" t="str">
        <f>IF(B568="","",VLOOKUP(B568,LISTAS!$F$6:$G$1106,2,0))</f>
        <v/>
      </c>
      <c r="D568" s="58"/>
      <c r="E568" s="4"/>
      <c r="F568" s="11" t="str">
        <f t="shared" si="118"/>
        <v/>
      </c>
      <c r="G568" s="61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11" t="str">
        <f t="shared" si="102"/>
        <v/>
      </c>
      <c r="K568" s="11" t="str">
        <f t="shared" si="115"/>
        <v/>
      </c>
      <c r="L568" s="66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2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2"/>
      <c r="C569" s="20" t="str">
        <f>IF(B569="","",VLOOKUP(B569,LISTAS!$F$6:$G$1106,2,0))</f>
        <v/>
      </c>
      <c r="D569" s="58"/>
      <c r="E569" s="4"/>
      <c r="F569" s="11" t="str">
        <f t="shared" si="118"/>
        <v/>
      </c>
      <c r="G569" s="61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11" t="str">
        <f t="shared" si="102"/>
        <v/>
      </c>
      <c r="K569" s="11" t="str">
        <f t="shared" si="115"/>
        <v/>
      </c>
      <c r="L569" s="66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2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2"/>
      <c r="C570" s="20" t="str">
        <f>IF(B570="","",VLOOKUP(B570,LISTAS!$F$6:$G$1106,2,0))</f>
        <v/>
      </c>
      <c r="D570" s="58"/>
      <c r="E570" s="4"/>
      <c r="F570" s="11" t="str">
        <f t="shared" si="118"/>
        <v/>
      </c>
      <c r="G570" s="61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11" t="str">
        <f t="shared" si="102"/>
        <v/>
      </c>
      <c r="K570" s="11" t="str">
        <f t="shared" si="115"/>
        <v/>
      </c>
      <c r="L570" s="66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2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2"/>
      <c r="C571" s="20" t="str">
        <f>IF(B571="","",VLOOKUP(B571,LISTAS!$F$6:$G$1106,2,0))</f>
        <v/>
      </c>
      <c r="D571" s="58"/>
      <c r="E571" s="4"/>
      <c r="F571" s="11" t="str">
        <f t="shared" si="118"/>
        <v/>
      </c>
      <c r="G571" s="61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11" t="str">
        <f t="shared" si="102"/>
        <v/>
      </c>
      <c r="K571" s="11" t="str">
        <f t="shared" si="115"/>
        <v/>
      </c>
      <c r="L571" s="66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2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2"/>
      <c r="C572" s="20" t="str">
        <f>IF(B572="","",VLOOKUP(B572,LISTAS!$F$6:$G$1106,2,0))</f>
        <v/>
      </c>
      <c r="D572" s="58"/>
      <c r="E572" s="4"/>
      <c r="F572" s="11" t="str">
        <f t="shared" si="118"/>
        <v/>
      </c>
      <c r="G572" s="61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11" t="str">
        <f t="shared" si="102"/>
        <v/>
      </c>
      <c r="K572" s="11" t="str">
        <f t="shared" si="115"/>
        <v/>
      </c>
      <c r="L572" s="66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2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2"/>
      <c r="C573" s="20" t="str">
        <f>IF(B573="","",VLOOKUP(B573,LISTAS!$F$6:$G$1106,2,0))</f>
        <v/>
      </c>
      <c r="D573" s="58"/>
      <c r="E573" s="4"/>
      <c r="F573" s="11" t="str">
        <f t="shared" si="118"/>
        <v/>
      </c>
      <c r="G573" s="61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11" t="str">
        <f t="shared" si="102"/>
        <v/>
      </c>
      <c r="K573" s="11" t="str">
        <f t="shared" si="115"/>
        <v/>
      </c>
      <c r="L573" s="66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2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2"/>
      <c r="C574" s="20" t="str">
        <f>IF(B574="","",VLOOKUP(B574,LISTAS!$F$6:$G$1106,2,0))</f>
        <v/>
      </c>
      <c r="D574" s="58"/>
      <c r="E574" s="4"/>
      <c r="F574" s="11" t="str">
        <f t="shared" si="118"/>
        <v/>
      </c>
      <c r="G574" s="61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11" t="str">
        <f t="shared" si="102"/>
        <v/>
      </c>
      <c r="K574" s="11" t="str">
        <f t="shared" si="115"/>
        <v/>
      </c>
      <c r="L574" s="66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2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2"/>
      <c r="C575" s="20" t="str">
        <f>IF(B575="","",VLOOKUP(B575,LISTAS!$F$6:$G$1106,2,0))</f>
        <v/>
      </c>
      <c r="D575" s="58"/>
      <c r="E575" s="4"/>
      <c r="F575" s="11" t="str">
        <f t="shared" si="118"/>
        <v/>
      </c>
      <c r="G575" s="61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11" t="str">
        <f t="shared" si="102"/>
        <v/>
      </c>
      <c r="K575" s="11" t="str">
        <f t="shared" si="115"/>
        <v/>
      </c>
      <c r="L575" s="66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2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2"/>
      <c r="C576" s="20" t="str">
        <f>IF(B576="","",VLOOKUP(B576,LISTAS!$F$6:$G$1106,2,0))</f>
        <v/>
      </c>
      <c r="D576" s="58"/>
      <c r="E576" s="4"/>
      <c r="F576" s="11" t="str">
        <f t="shared" si="118"/>
        <v/>
      </c>
      <c r="G576" s="61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11" t="str">
        <f t="shared" si="102"/>
        <v/>
      </c>
      <c r="K576" s="11" t="str">
        <f t="shared" si="115"/>
        <v/>
      </c>
      <c r="L576" s="66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2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2"/>
      <c r="C577" s="20" t="str">
        <f>IF(B577="","",VLOOKUP(B577,LISTAS!$F$6:$G$1106,2,0))</f>
        <v/>
      </c>
      <c r="D577" s="58"/>
      <c r="E577" s="4"/>
      <c r="F577" s="11" t="str">
        <f t="shared" si="118"/>
        <v/>
      </c>
      <c r="G577" s="61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11" t="str">
        <f t="shared" si="102"/>
        <v/>
      </c>
      <c r="K577" s="11" t="str">
        <f t="shared" si="115"/>
        <v/>
      </c>
      <c r="L577" s="66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2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2"/>
      <c r="C578" s="20" t="str">
        <f>IF(B578="","",VLOOKUP(B578,LISTAS!$F$6:$G$1106,2,0))</f>
        <v/>
      </c>
      <c r="D578" s="58"/>
      <c r="E578" s="4"/>
      <c r="F578" s="11" t="str">
        <f t="shared" si="118"/>
        <v/>
      </c>
      <c r="G578" s="61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11" t="str">
        <f t="shared" si="102"/>
        <v/>
      </c>
      <c r="K578" s="11" t="str">
        <f t="shared" si="115"/>
        <v/>
      </c>
      <c r="L578" s="66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2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2"/>
      <c r="C579" s="20" t="str">
        <f>IF(B579="","",VLOOKUP(B579,LISTAS!$F$6:$G$1106,2,0))</f>
        <v/>
      </c>
      <c r="D579" s="58"/>
      <c r="E579" s="4"/>
      <c r="F579" s="11" t="str">
        <f t="shared" si="118"/>
        <v/>
      </c>
      <c r="G579" s="61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11" t="str">
        <f t="shared" si="102"/>
        <v/>
      </c>
      <c r="K579" s="11" t="str">
        <f t="shared" si="115"/>
        <v/>
      </c>
      <c r="L579" s="66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2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2"/>
      <c r="C580" s="20" t="str">
        <f>IF(B580="","",VLOOKUP(B580,LISTAS!$F$6:$G$1106,2,0))</f>
        <v/>
      </c>
      <c r="D580" s="58"/>
      <c r="E580" s="4"/>
      <c r="F580" s="11" t="str">
        <f t="shared" si="118"/>
        <v/>
      </c>
      <c r="G580" s="61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11" t="str">
        <f t="shared" si="102"/>
        <v/>
      </c>
      <c r="K580" s="11" t="str">
        <f t="shared" si="115"/>
        <v/>
      </c>
      <c r="L580" s="66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2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2"/>
      <c r="C581" s="20" t="str">
        <f>IF(B581="","",VLOOKUP(B581,LISTAS!$F$6:$G$1106,2,0))</f>
        <v/>
      </c>
      <c r="D581" s="58"/>
      <c r="E581" s="4"/>
      <c r="F581" s="11" t="str">
        <f t="shared" si="118"/>
        <v/>
      </c>
      <c r="G581" s="61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11" t="str">
        <f t="shared" si="102"/>
        <v/>
      </c>
      <c r="K581" s="11" t="str">
        <f t="shared" si="115"/>
        <v/>
      </c>
      <c r="L581" s="66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2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2"/>
      <c r="C582" s="20" t="str">
        <f>IF(B582="","",VLOOKUP(B582,LISTAS!$F$6:$G$1106,2,0))</f>
        <v/>
      </c>
      <c r="D582" s="58"/>
      <c r="E582" s="4"/>
      <c r="F582" s="11" t="str">
        <f t="shared" si="118"/>
        <v/>
      </c>
      <c r="G582" s="61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11" t="str">
        <f t="shared" si="102"/>
        <v/>
      </c>
      <c r="K582" s="11" t="str">
        <f t="shared" si="115"/>
        <v/>
      </c>
      <c r="L582" s="66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2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2"/>
      <c r="C583" s="20" t="str">
        <f>IF(B583="","",VLOOKUP(B583,LISTAS!$F$6:$G$1106,2,0))</f>
        <v/>
      </c>
      <c r="D583" s="58"/>
      <c r="E583" s="4"/>
      <c r="F583" s="11" t="str">
        <f t="shared" si="118"/>
        <v/>
      </c>
      <c r="G583" s="61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11" t="str">
        <f t="shared" si="102"/>
        <v/>
      </c>
      <c r="K583" s="11" t="str">
        <f t="shared" ref="K583:K618" si="127">G583</f>
        <v/>
      </c>
      <c r="L583" s="66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2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2"/>
      <c r="C584" s="20" t="str">
        <f>IF(B584="","",VLOOKUP(B584,LISTAS!$F$6:$G$1106,2,0))</f>
        <v/>
      </c>
      <c r="D584" s="58"/>
      <c r="E584" s="4"/>
      <c r="F584" s="11" t="str">
        <f t="shared" si="118"/>
        <v/>
      </c>
      <c r="G584" s="61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11" t="str">
        <f t="shared" si="102"/>
        <v/>
      </c>
      <c r="K584" s="11" t="str">
        <f t="shared" si="127"/>
        <v/>
      </c>
      <c r="L584" s="66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2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2"/>
      <c r="C585" s="20" t="str">
        <f>IF(B585="","",VLOOKUP(B585,LISTAS!$F$6:$G$1106,2,0))</f>
        <v/>
      </c>
      <c r="D585" s="58"/>
      <c r="E585" s="4"/>
      <c r="F585" s="11" t="str">
        <f t="shared" si="118"/>
        <v/>
      </c>
      <c r="G585" s="61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11" t="str">
        <f t="shared" si="102"/>
        <v/>
      </c>
      <c r="K585" s="11" t="str">
        <f t="shared" si="127"/>
        <v/>
      </c>
      <c r="L585" s="66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2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2"/>
      <c r="C586" s="20" t="str">
        <f>IF(B586="","",VLOOKUP(B586,LISTAS!$F$6:$G$1106,2,0))</f>
        <v/>
      </c>
      <c r="D586" s="58"/>
      <c r="E586" s="4"/>
      <c r="F586" s="11" t="str">
        <f t="shared" si="118"/>
        <v/>
      </c>
      <c r="G586" s="61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11" t="str">
        <f t="shared" si="102"/>
        <v/>
      </c>
      <c r="K586" s="11" t="str">
        <f t="shared" si="127"/>
        <v/>
      </c>
      <c r="L586" s="66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2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2"/>
      <c r="C587" s="20" t="str">
        <f>IF(B587="","",VLOOKUP(B587,LISTAS!$F$6:$G$1106,2,0))</f>
        <v/>
      </c>
      <c r="D587" s="58"/>
      <c r="E587" s="4"/>
      <c r="F587" s="11" t="str">
        <f t="shared" si="118"/>
        <v/>
      </c>
      <c r="G587" s="61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11" t="str">
        <f t="shared" si="102"/>
        <v/>
      </c>
      <c r="K587" s="11" t="str">
        <f t="shared" si="127"/>
        <v/>
      </c>
      <c r="L587" s="66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2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2"/>
      <c r="C588" s="20" t="str">
        <f>IF(B588="","",VLOOKUP(B588,LISTAS!$F$6:$G$1106,2,0))</f>
        <v/>
      </c>
      <c r="D588" s="58"/>
      <c r="E588" s="4"/>
      <c r="F588" s="11" t="str">
        <f t="shared" si="118"/>
        <v/>
      </c>
      <c r="G588" s="61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11" t="str">
        <f t="shared" si="102"/>
        <v/>
      </c>
      <c r="K588" s="11" t="str">
        <f t="shared" si="127"/>
        <v/>
      </c>
      <c r="L588" s="66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2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2"/>
      <c r="C589" s="20" t="str">
        <f>IF(B589="","",VLOOKUP(B589,LISTAS!$F$6:$G$1106,2,0))</f>
        <v/>
      </c>
      <c r="D589" s="58"/>
      <c r="E589" s="4"/>
      <c r="F589" s="11" t="str">
        <f t="shared" si="118"/>
        <v/>
      </c>
      <c r="G589" s="61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11" t="str">
        <f t="shared" si="102"/>
        <v/>
      </c>
      <c r="K589" s="11" t="str">
        <f t="shared" si="127"/>
        <v/>
      </c>
      <c r="L589" s="66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2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2"/>
      <c r="C590" s="20" t="str">
        <f>IF(B590="","",VLOOKUP(B590,LISTAS!$F$6:$G$1106,2,0))</f>
        <v/>
      </c>
      <c r="D590" s="58"/>
      <c r="E590" s="4"/>
      <c r="F590" s="11" t="str">
        <f t="shared" si="118"/>
        <v/>
      </c>
      <c r="G590" s="61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11" t="str">
        <f t="shared" si="102"/>
        <v/>
      </c>
      <c r="K590" s="11" t="str">
        <f t="shared" si="127"/>
        <v/>
      </c>
      <c r="L590" s="66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2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2"/>
      <c r="C591" s="20" t="str">
        <f>IF(B591="","",VLOOKUP(B591,LISTAS!$F$6:$G$1106,2,0))</f>
        <v/>
      </c>
      <c r="D591" s="58"/>
      <c r="E591" s="4"/>
      <c r="F591" s="11" t="str">
        <f t="shared" si="118"/>
        <v/>
      </c>
      <c r="G591" s="61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11" t="str">
        <f t="shared" si="102"/>
        <v/>
      </c>
      <c r="K591" s="11" t="str">
        <f t="shared" si="127"/>
        <v/>
      </c>
      <c r="L591" s="66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2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2"/>
      <c r="C592" s="20" t="str">
        <f>IF(B592="","",VLOOKUP(B592,LISTAS!$F$6:$G$1106,2,0))</f>
        <v/>
      </c>
      <c r="D592" s="58"/>
      <c r="E592" s="4"/>
      <c r="F592" s="11" t="str">
        <f t="shared" si="118"/>
        <v/>
      </c>
      <c r="G592" s="61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11" t="str">
        <f t="shared" si="102"/>
        <v/>
      </c>
      <c r="K592" s="11" t="str">
        <f t="shared" si="127"/>
        <v/>
      </c>
      <c r="L592" s="66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2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2"/>
      <c r="C593" s="20" t="str">
        <f>IF(B593="","",VLOOKUP(B593,LISTAS!$F$6:$G$1106,2,0))</f>
        <v/>
      </c>
      <c r="D593" s="58"/>
      <c r="E593" s="4"/>
      <c r="F593" s="11" t="str">
        <f t="shared" si="118"/>
        <v/>
      </c>
      <c r="G593" s="61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11" t="str">
        <f t="shared" si="102"/>
        <v/>
      </c>
      <c r="K593" s="11" t="str">
        <f t="shared" si="127"/>
        <v/>
      </c>
      <c r="L593" s="66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2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2"/>
      <c r="C594" s="20" t="str">
        <f>IF(B594="","",VLOOKUP(B594,LISTAS!$F$6:$G$1106,2,0))</f>
        <v/>
      </c>
      <c r="D594" s="58"/>
      <c r="E594" s="4"/>
      <c r="F594" s="11" t="str">
        <f t="shared" si="118"/>
        <v/>
      </c>
      <c r="G594" s="61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11" t="str">
        <f t="shared" si="102"/>
        <v/>
      </c>
      <c r="K594" s="11" t="str">
        <f t="shared" si="127"/>
        <v/>
      </c>
      <c r="L594" s="66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2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2"/>
      <c r="C595" s="20" t="str">
        <f>IF(B595="","",VLOOKUP(B595,LISTAS!$F$6:$G$1106,2,0))</f>
        <v/>
      </c>
      <c r="D595" s="58"/>
      <c r="E595" s="4"/>
      <c r="F595" s="11" t="str">
        <f t="shared" si="118"/>
        <v/>
      </c>
      <c r="G595" s="61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11" t="str">
        <f t="shared" si="102"/>
        <v/>
      </c>
      <c r="K595" s="11" t="str">
        <f t="shared" si="127"/>
        <v/>
      </c>
      <c r="L595" s="66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2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2"/>
      <c r="C596" s="20" t="str">
        <f>IF(B596="","",VLOOKUP(B596,LISTAS!$F$6:$G$1106,2,0))</f>
        <v/>
      </c>
      <c r="D596" s="58"/>
      <c r="E596" s="4"/>
      <c r="F596" s="11" t="str">
        <f t="shared" si="118"/>
        <v/>
      </c>
      <c r="G596" s="61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11" t="str">
        <f t="shared" si="102"/>
        <v/>
      </c>
      <c r="K596" s="11" t="str">
        <f t="shared" si="127"/>
        <v/>
      </c>
      <c r="L596" s="66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2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2"/>
      <c r="C597" s="20" t="str">
        <f>IF(B597="","",VLOOKUP(B597,LISTAS!$F$6:$G$1106,2,0))</f>
        <v/>
      </c>
      <c r="D597" s="58"/>
      <c r="E597" s="4"/>
      <c r="F597" s="11" t="str">
        <f t="shared" si="118"/>
        <v/>
      </c>
      <c r="G597" s="61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11" t="str">
        <f t="shared" si="102"/>
        <v/>
      </c>
      <c r="K597" s="11" t="str">
        <f t="shared" si="127"/>
        <v/>
      </c>
      <c r="L597" s="66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2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2"/>
      <c r="C598" s="20" t="str">
        <f>IF(B598="","",VLOOKUP(B598,LISTAS!$F$6:$G$1106,2,0))</f>
        <v/>
      </c>
      <c r="D598" s="58"/>
      <c r="E598" s="4"/>
      <c r="F598" s="11" t="str">
        <f t="shared" si="118"/>
        <v/>
      </c>
      <c r="G598" s="61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11" t="str">
        <f t="shared" si="102"/>
        <v/>
      </c>
      <c r="K598" s="11" t="str">
        <f t="shared" si="127"/>
        <v/>
      </c>
      <c r="L598" s="66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2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2"/>
      <c r="C599" s="20" t="str">
        <f>IF(B599="","",VLOOKUP(B599,LISTAS!$F$6:$G$1106,2,0))</f>
        <v/>
      </c>
      <c r="D599" s="58"/>
      <c r="E599" s="4"/>
      <c r="F599" s="11" t="str">
        <f t="shared" si="118"/>
        <v/>
      </c>
      <c r="G599" s="61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11" t="str">
        <f t="shared" si="102"/>
        <v/>
      </c>
      <c r="K599" s="11" t="str">
        <f t="shared" si="127"/>
        <v/>
      </c>
      <c r="L599" s="66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2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2"/>
      <c r="C600" s="20" t="str">
        <f>IF(B600="","",VLOOKUP(B600,LISTAS!$F$6:$G$1106,2,0))</f>
        <v/>
      </c>
      <c r="D600" s="58"/>
      <c r="E600" s="4"/>
      <c r="F600" s="11" t="str">
        <f t="shared" si="118"/>
        <v/>
      </c>
      <c r="G600" s="61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11" t="str">
        <f t="shared" si="102"/>
        <v/>
      </c>
      <c r="K600" s="11" t="str">
        <f t="shared" si="127"/>
        <v/>
      </c>
      <c r="L600" s="66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2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2"/>
      <c r="C601" s="20" t="str">
        <f>IF(B601="","",VLOOKUP(B601,LISTAS!$F$6:$G$1106,2,0))</f>
        <v/>
      </c>
      <c r="D601" s="58"/>
      <c r="E601" s="4"/>
      <c r="F601" s="11" t="str">
        <f t="shared" si="118"/>
        <v/>
      </c>
      <c r="G601" s="61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11" t="str">
        <f t="shared" si="102"/>
        <v/>
      </c>
      <c r="K601" s="11" t="str">
        <f t="shared" si="127"/>
        <v/>
      </c>
      <c r="L601" s="66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2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2"/>
      <c r="C602" s="20" t="str">
        <f>IF(B602="","",VLOOKUP(B602,LISTAS!$F$6:$G$1106,2,0))</f>
        <v/>
      </c>
      <c r="D602" s="58"/>
      <c r="E602" s="4"/>
      <c r="F602" s="11" t="str">
        <f t="shared" si="118"/>
        <v/>
      </c>
      <c r="G602" s="61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11" t="str">
        <f t="shared" si="102"/>
        <v/>
      </c>
      <c r="K602" s="11" t="str">
        <f t="shared" si="127"/>
        <v/>
      </c>
      <c r="L602" s="66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2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2"/>
      <c r="C603" s="20" t="str">
        <f>IF(B603="","",VLOOKUP(B603,LISTAS!$F$6:$G$1106,2,0))</f>
        <v/>
      </c>
      <c r="D603" s="58"/>
      <c r="E603" s="4"/>
      <c r="F603" s="11" t="str">
        <f t="shared" si="118"/>
        <v/>
      </c>
      <c r="G603" s="61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11" t="str">
        <f t="shared" si="102"/>
        <v/>
      </c>
      <c r="K603" s="11" t="str">
        <f t="shared" si="127"/>
        <v/>
      </c>
      <c r="L603" s="66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2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2"/>
      <c r="C604" s="20" t="str">
        <f>IF(B604="","",VLOOKUP(B604,LISTAS!$F$6:$G$1106,2,0))</f>
        <v/>
      </c>
      <c r="D604" s="58"/>
      <c r="E604" s="4"/>
      <c r="F604" s="11" t="str">
        <f t="shared" si="118"/>
        <v/>
      </c>
      <c r="G604" s="61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11" t="str">
        <f t="shared" si="102"/>
        <v/>
      </c>
      <c r="K604" s="11" t="str">
        <f t="shared" si="127"/>
        <v/>
      </c>
      <c r="L604" s="66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2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2"/>
      <c r="C605" s="20" t="str">
        <f>IF(B605="","",VLOOKUP(B605,LISTAS!$F$6:$G$1106,2,0))</f>
        <v/>
      </c>
      <c r="D605" s="58"/>
      <c r="E605" s="4"/>
      <c r="F605" s="11" t="str">
        <f t="shared" si="118"/>
        <v/>
      </c>
      <c r="G605" s="61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11" t="str">
        <f t="shared" si="102"/>
        <v/>
      </c>
      <c r="K605" s="11" t="str">
        <f t="shared" si="127"/>
        <v/>
      </c>
      <c r="L605" s="66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2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2"/>
      <c r="C606" s="20" t="str">
        <f>IF(B606="","",VLOOKUP(B606,LISTAS!$F$6:$G$1106,2,0))</f>
        <v/>
      </c>
      <c r="D606" s="58"/>
      <c r="E606" s="4"/>
      <c r="F606" s="11" t="str">
        <f t="shared" si="118"/>
        <v/>
      </c>
      <c r="G606" s="61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11" t="str">
        <f t="shared" si="102"/>
        <v/>
      </c>
      <c r="K606" s="11" t="str">
        <f t="shared" si="127"/>
        <v/>
      </c>
      <c r="L606" s="66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2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2"/>
      <c r="C607" s="20" t="str">
        <f>IF(B607="","",VLOOKUP(B607,LISTAS!$F$6:$G$1106,2,0))</f>
        <v/>
      </c>
      <c r="D607" s="58"/>
      <c r="E607" s="4"/>
      <c r="F607" s="11" t="str">
        <f t="shared" si="118"/>
        <v/>
      </c>
      <c r="G607" s="61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11" t="str">
        <f t="shared" si="102"/>
        <v/>
      </c>
      <c r="K607" s="11" t="str">
        <f t="shared" si="127"/>
        <v/>
      </c>
      <c r="L607" s="66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2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2"/>
      <c r="C608" s="20" t="str">
        <f>IF(B608="","",VLOOKUP(B608,LISTAS!$F$6:$G$1106,2,0))</f>
        <v/>
      </c>
      <c r="D608" s="58"/>
      <c r="E608" s="4"/>
      <c r="F608" s="11" t="str">
        <f t="shared" si="118"/>
        <v/>
      </c>
      <c r="G608" s="61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11" t="str">
        <f t="shared" si="102"/>
        <v/>
      </c>
      <c r="K608" s="11" t="str">
        <f t="shared" si="127"/>
        <v/>
      </c>
      <c r="L608" s="66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2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2"/>
      <c r="C609" s="20" t="str">
        <f>IF(B609="","",VLOOKUP(B609,LISTAS!$F$6:$G$1106,2,0))</f>
        <v/>
      </c>
      <c r="D609" s="58"/>
      <c r="E609" s="4"/>
      <c r="F609" s="11" t="str">
        <f t="shared" si="118"/>
        <v/>
      </c>
      <c r="G609" s="61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11" t="str">
        <f t="shared" si="102"/>
        <v/>
      </c>
      <c r="K609" s="11" t="str">
        <f t="shared" si="127"/>
        <v/>
      </c>
      <c r="L609" s="66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2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2"/>
      <c r="C610" s="20" t="str">
        <f>IF(B610="","",VLOOKUP(B610,LISTAS!$F$6:$G$1106,2,0))</f>
        <v/>
      </c>
      <c r="D610" s="58"/>
      <c r="E610" s="4"/>
      <c r="F610" s="11" t="str">
        <f t="shared" si="118"/>
        <v/>
      </c>
      <c r="G610" s="61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11" t="str">
        <f t="shared" si="102"/>
        <v/>
      </c>
      <c r="K610" s="11" t="str">
        <f t="shared" si="127"/>
        <v/>
      </c>
      <c r="L610" s="66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2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2"/>
      <c r="C611" s="20" t="str">
        <f>IF(B611="","",VLOOKUP(B611,LISTAS!$F$6:$G$1106,2,0))</f>
        <v/>
      </c>
      <c r="D611" s="58"/>
      <c r="E611" s="4"/>
      <c r="F611" s="11" t="str">
        <f t="shared" ref="F611:F618" si="130">IF(D611="","",D611+(ROW(D611)/1000))</f>
        <v/>
      </c>
      <c r="G611" s="61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11" t="str">
        <f t="shared" si="102"/>
        <v/>
      </c>
      <c r="K611" s="11" t="str">
        <f t="shared" si="127"/>
        <v/>
      </c>
      <c r="L611" s="66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2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2"/>
      <c r="C612" s="20" t="str">
        <f>IF(B612="","",VLOOKUP(B612,LISTAS!$F$6:$G$1106,2,0))</f>
        <v/>
      </c>
      <c r="D612" s="58"/>
      <c r="E612" s="4"/>
      <c r="F612" s="11" t="str">
        <f t="shared" si="130"/>
        <v/>
      </c>
      <c r="G612" s="61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11" t="str">
        <f t="shared" si="102"/>
        <v/>
      </c>
      <c r="K612" s="11" t="str">
        <f t="shared" si="127"/>
        <v/>
      </c>
      <c r="L612" s="66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2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2"/>
      <c r="C613" s="20" t="str">
        <f>IF(B613="","",VLOOKUP(B613,LISTAS!$F$6:$G$1106,2,0))</f>
        <v/>
      </c>
      <c r="D613" s="58"/>
      <c r="E613" s="4"/>
      <c r="F613" s="11" t="str">
        <f t="shared" si="130"/>
        <v/>
      </c>
      <c r="G613" s="61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11" t="str">
        <f t="shared" si="102"/>
        <v/>
      </c>
      <c r="K613" s="11" t="str">
        <f t="shared" si="127"/>
        <v/>
      </c>
      <c r="L613" s="66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2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2"/>
      <c r="C614" s="20" t="str">
        <f>IF(B614="","",VLOOKUP(B614,LISTAS!$F$6:$G$1106,2,0))</f>
        <v/>
      </c>
      <c r="D614" s="58"/>
      <c r="E614" s="4"/>
      <c r="F614" s="11" t="str">
        <f t="shared" si="130"/>
        <v/>
      </c>
      <c r="G614" s="61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11" t="str">
        <f t="shared" si="102"/>
        <v/>
      </c>
      <c r="K614" s="11" t="str">
        <f t="shared" si="127"/>
        <v/>
      </c>
      <c r="L614" s="66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2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2"/>
      <c r="C615" s="20" t="str">
        <f>IF(B615="","",VLOOKUP(B615,LISTAS!$F$6:$G$1106,2,0))</f>
        <v/>
      </c>
      <c r="D615" s="58"/>
      <c r="E615" s="4"/>
      <c r="F615" s="11" t="str">
        <f t="shared" si="130"/>
        <v/>
      </c>
      <c r="G615" s="61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11" t="str">
        <f t="shared" si="102"/>
        <v/>
      </c>
      <c r="K615" s="11" t="str">
        <f t="shared" si="127"/>
        <v/>
      </c>
      <c r="L615" s="66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2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2"/>
      <c r="C616" s="20" t="str">
        <f>IF(B616="","",VLOOKUP(B616,LISTAS!$F$6:$G$1106,2,0))</f>
        <v/>
      </c>
      <c r="D616" s="58"/>
      <c r="E616" s="4"/>
      <c r="F616" s="11" t="str">
        <f t="shared" si="130"/>
        <v/>
      </c>
      <c r="G616" s="61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11" t="str">
        <f t="shared" si="102"/>
        <v/>
      </c>
      <c r="K616" s="11" t="str">
        <f t="shared" si="127"/>
        <v/>
      </c>
      <c r="L616" s="66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2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2"/>
      <c r="C617" s="20" t="str">
        <f>IF(B617="","",VLOOKUP(B617,LISTAS!$F$6:$G$1106,2,0))</f>
        <v/>
      </c>
      <c r="D617" s="58"/>
      <c r="E617" s="4"/>
      <c r="F617" s="11" t="str">
        <f t="shared" si="130"/>
        <v/>
      </c>
      <c r="G617" s="61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11" t="str">
        <f t="shared" si="102"/>
        <v/>
      </c>
      <c r="K617" s="11" t="str">
        <f t="shared" si="127"/>
        <v/>
      </c>
      <c r="L617" s="66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2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2"/>
      <c r="C618" s="20" t="str">
        <f>IF(B618="","",VLOOKUP(B618,LISTAS!$F$6:$G$1106,2,0))</f>
        <v/>
      </c>
      <c r="D618" s="58"/>
      <c r="E618" s="4"/>
      <c r="F618" s="11" t="str">
        <f t="shared" si="130"/>
        <v/>
      </c>
      <c r="G618" s="61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11" t="str">
        <f t="shared" si="102"/>
        <v/>
      </c>
      <c r="K618" s="11" t="str">
        <f t="shared" si="127"/>
        <v/>
      </c>
      <c r="L618" s="66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2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12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6" t="s">
        <v>53</v>
      </c>
      <c r="C622" s="117"/>
      <c r="D622" s="118"/>
      <c r="F622" s="56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5" t="s">
        <v>21</v>
      </c>
      <c r="C623" s="25" t="s">
        <v>0</v>
      </c>
      <c r="D623" s="57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2" t="s">
        <v>60</v>
      </c>
      <c r="C624" s="20" t="str">
        <f>IF(B624="","",VLOOKUP(B624,LISTAS!$F$6:$G$1106,2,0))</f>
        <v>LICEU JARDIM</v>
      </c>
      <c r="D624" s="58">
        <v>2.098611111111111E-3</v>
      </c>
      <c r="F624" s="11">
        <f>IF(D624="","",D624)</f>
        <v>2.098611111111111E-3</v>
      </c>
      <c r="G624" s="61">
        <f>IF(F624=LISTAS!$D$15,"",F624)</f>
        <v>2.098611111111111E-3</v>
      </c>
      <c r="H624" s="49" t="str">
        <f>IF($K624="","",IF(B624="","",B624))</f>
        <v>CAROLINA RUEGGER</v>
      </c>
      <c r="I624" s="49" t="str">
        <f>IF($K624="","",IF(C624="","",C624))</f>
        <v>LICEU JARDIM</v>
      </c>
      <c r="J624" s="11">
        <f t="shared" ref="J624:J687" si="137">IF($K624="","",D624)</f>
        <v>2.098611111111111E-3</v>
      </c>
      <c r="K624" s="11">
        <f>G624</f>
        <v>2.098611111111111E-3</v>
      </c>
      <c r="L624" s="66">
        <f>IF(K624="","",SMALL($G$624:$G$823,M624))</f>
        <v>2.098611111111111E-3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CAROLINA RUEGGER</v>
      </c>
      <c r="Q624" s="17" t="str">
        <f>IF(P624&lt;&gt;"",VLOOKUP(P624,LISTAS!$F$6:$G$1106,2,0),"")</f>
        <v>LICEU JARDIM</v>
      </c>
      <c r="R624" s="72">
        <f>IF(K624="","",VLOOKUP(L624,$G$624:$J$823,4,0))</f>
        <v>2.098611111111111E-3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2" t="s">
        <v>62</v>
      </c>
      <c r="C625" s="20" t="str">
        <f>IF(B625="","",VLOOKUP(B625,LISTAS!$F$6:$G$1106,2,0))</f>
        <v>LICEU JARDIM</v>
      </c>
      <c r="D625" s="58">
        <v>2.1332175925925928E-3</v>
      </c>
      <c r="F625" s="11">
        <f t="shared" ref="F625:F688" si="138">IF(D625="","",D625)</f>
        <v>2.1332175925925928E-3</v>
      </c>
      <c r="G625" s="61">
        <f>IF(F625=LISTAS!$D$15,"",F625)</f>
        <v>2.1332175925925928E-3</v>
      </c>
      <c r="H625" s="49" t="str">
        <f t="shared" ref="H625:I688" si="139">IF($K625="","",IF(B625="","",B625))</f>
        <v>FERNANDA LEAL</v>
      </c>
      <c r="I625" s="49" t="str">
        <f t="shared" si="139"/>
        <v>LICEU JARDIM</v>
      </c>
      <c r="J625" s="11">
        <f t="shared" si="137"/>
        <v>2.1332175925925928E-3</v>
      </c>
      <c r="K625" s="11">
        <f t="shared" ref="K625:K688" si="140">G625</f>
        <v>2.1332175925925928E-3</v>
      </c>
      <c r="L625" s="66">
        <f t="shared" ref="L625:L688" si="141">IF(K625="","",SMALL($G$624:$G$823,M625))</f>
        <v>2.1332175925925928E-3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FERNANDA LEAL</v>
      </c>
      <c r="Q625" s="17" t="str">
        <f>IF(P625&lt;&gt;"",VLOOKUP(P625,LISTAS!$F$6:$G$1106,2,0),"")</f>
        <v>LICEU JARDIM</v>
      </c>
      <c r="R625" s="72">
        <f t="shared" ref="R625:R688" si="145">IF(K625="","",VLOOKUP(L625,$G$624:$J$823,4,0))</f>
        <v>2.1332175925925928E-3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2" t="s">
        <v>426</v>
      </c>
      <c r="C626" s="20" t="str">
        <f>IF(B626="","",VLOOKUP(B626,LISTAS!$F$6:$G$1106,2,0))</f>
        <v>LICEU JARDIM</v>
      </c>
      <c r="D626" s="58">
        <v>2.9015046296296297E-3</v>
      </c>
      <c r="F626" s="11">
        <f t="shared" si="138"/>
        <v>2.9015046296296297E-3</v>
      </c>
      <c r="G626" s="61">
        <f>IF(F626=LISTAS!$D$15,"",F626)</f>
        <v>2.9015046296296297E-3</v>
      </c>
      <c r="H626" s="49" t="str">
        <f t="shared" si="139"/>
        <v>GABRIELA HARUMI</v>
      </c>
      <c r="I626" s="49" t="str">
        <f t="shared" si="139"/>
        <v>LICEU JARDIM</v>
      </c>
      <c r="J626" s="11">
        <f t="shared" si="137"/>
        <v>2.9015046296296297E-3</v>
      </c>
      <c r="K626" s="11">
        <f t="shared" si="140"/>
        <v>2.9015046296296297E-3</v>
      </c>
      <c r="L626" s="66">
        <f t="shared" si="141"/>
        <v>2.9015046296296297E-3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GABRIELA HARUMI</v>
      </c>
      <c r="Q626" s="17" t="str">
        <f>IF(P626&lt;&gt;"",VLOOKUP(P626,LISTAS!$F$6:$G$1106,2,0),"")</f>
        <v>LICEU JARDIM</v>
      </c>
      <c r="R626" s="72">
        <f t="shared" si="145"/>
        <v>2.9015046296296297E-3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52" t="s">
        <v>427</v>
      </c>
      <c r="C627" s="20" t="str">
        <f>IF(B627="","",VLOOKUP(B627,LISTAS!$F$6:$G$1106,2,0))</f>
        <v>LICEU JARDIM</v>
      </c>
      <c r="D627" s="58" t="s">
        <v>49</v>
      </c>
      <c r="F627" s="11" t="str">
        <f t="shared" si="138"/>
        <v>FALTA</v>
      </c>
      <c r="G627" s="61" t="str">
        <f>IF(F627=LISTAS!$D$15,"",F627)</f>
        <v/>
      </c>
      <c r="H627" s="49" t="str">
        <f t="shared" si="139"/>
        <v/>
      </c>
      <c r="I627" s="49" t="str">
        <f t="shared" si="139"/>
        <v/>
      </c>
      <c r="J627" s="11" t="str">
        <f t="shared" si="137"/>
        <v/>
      </c>
      <c r="K627" s="11" t="str">
        <f t="shared" si="140"/>
        <v/>
      </c>
      <c r="L627" s="66" t="str">
        <f t="shared" si="141"/>
        <v/>
      </c>
      <c r="M627" s="50">
        <f t="shared" si="142"/>
        <v>4</v>
      </c>
      <c r="N627" s="50"/>
      <c r="O627" s="17" t="str">
        <f t="shared" si="143"/>
        <v/>
      </c>
      <c r="P627" s="18" t="str">
        <f t="shared" si="144"/>
        <v/>
      </c>
      <c r="Q627" s="17" t="str">
        <f>IF(P627&lt;&gt;"",VLOOKUP(P627,LISTAS!$F$6:$G$1106,2,0),"")</f>
        <v/>
      </c>
      <c r="R627" s="72" t="str">
        <f t="shared" si="145"/>
        <v/>
      </c>
      <c r="S627" s="18" t="str">
        <f t="shared" si="146"/>
        <v/>
      </c>
      <c r="T627" s="18" t="str">
        <f t="shared" si="147"/>
        <v/>
      </c>
    </row>
    <row r="628" spans="2:20" ht="18.75" customHeight="1" x14ac:dyDescent="0.25">
      <c r="B628" s="52"/>
      <c r="C628" s="20" t="str">
        <f>IF(B628="","",VLOOKUP(B628,LISTAS!$F$6:$G$1106,2,0))</f>
        <v/>
      </c>
      <c r="D628" s="58"/>
      <c r="F628" s="11" t="str">
        <f t="shared" si="138"/>
        <v/>
      </c>
      <c r="G628" s="61" t="str">
        <f>IF(F628=LISTAS!$D$15,"",F628)</f>
        <v/>
      </c>
      <c r="H628" s="49" t="str">
        <f t="shared" si="139"/>
        <v/>
      </c>
      <c r="I628" s="49" t="str">
        <f t="shared" si="139"/>
        <v/>
      </c>
      <c r="J628" s="11" t="str">
        <f t="shared" si="137"/>
        <v/>
      </c>
      <c r="K628" s="11" t="str">
        <f t="shared" si="140"/>
        <v/>
      </c>
      <c r="L628" s="66" t="str">
        <f t="shared" si="141"/>
        <v/>
      </c>
      <c r="M628" s="50">
        <f t="shared" si="142"/>
        <v>4</v>
      </c>
      <c r="N628" s="50"/>
      <c r="O628" s="17" t="str">
        <f t="shared" si="143"/>
        <v/>
      </c>
      <c r="P628" s="18" t="str">
        <f t="shared" si="144"/>
        <v/>
      </c>
      <c r="Q628" s="17" t="str">
        <f>IF(P628&lt;&gt;"",VLOOKUP(P628,LISTAS!$F$6:$G$1106,2,0),"")</f>
        <v/>
      </c>
      <c r="R628" s="72" t="str">
        <f t="shared" si="145"/>
        <v/>
      </c>
      <c r="S628" s="18" t="str">
        <f t="shared" si="146"/>
        <v/>
      </c>
      <c r="T628" s="18" t="str">
        <f t="shared" si="147"/>
        <v/>
      </c>
    </row>
    <row r="629" spans="2:20" ht="18.75" customHeight="1" x14ac:dyDescent="0.25">
      <c r="B629" s="52"/>
      <c r="C629" s="20" t="str">
        <f>IF(B629="","",VLOOKUP(B629,LISTAS!$F$6:$G$1106,2,0))</f>
        <v/>
      </c>
      <c r="D629" s="58"/>
      <c r="F629" s="11" t="str">
        <f t="shared" si="138"/>
        <v/>
      </c>
      <c r="G629" s="61" t="str">
        <f>IF(F629=LISTAS!$D$15,"",F629)</f>
        <v/>
      </c>
      <c r="H629" s="49" t="str">
        <f t="shared" si="139"/>
        <v/>
      </c>
      <c r="I629" s="49" t="str">
        <f t="shared" si="139"/>
        <v/>
      </c>
      <c r="J629" s="11" t="str">
        <f t="shared" si="137"/>
        <v/>
      </c>
      <c r="K629" s="11" t="str">
        <f t="shared" si="140"/>
        <v/>
      </c>
      <c r="L629" s="66" t="str">
        <f t="shared" si="141"/>
        <v/>
      </c>
      <c r="M629" s="50">
        <f t="shared" si="142"/>
        <v>5</v>
      </c>
      <c r="N629" s="50"/>
      <c r="O629" s="17" t="str">
        <f t="shared" si="143"/>
        <v/>
      </c>
      <c r="P629" s="18" t="str">
        <f t="shared" si="144"/>
        <v/>
      </c>
      <c r="Q629" s="17" t="str">
        <f>IF(P629&lt;&gt;"",VLOOKUP(P629,LISTAS!$F$6:$G$1106,2,0),"")</f>
        <v/>
      </c>
      <c r="R629" s="72" t="str">
        <f t="shared" si="145"/>
        <v/>
      </c>
      <c r="S629" s="18" t="str">
        <f t="shared" si="146"/>
        <v/>
      </c>
      <c r="T629" s="18" t="str">
        <f t="shared" si="147"/>
        <v/>
      </c>
    </row>
    <row r="630" spans="2:20" ht="18.75" customHeight="1" x14ac:dyDescent="0.25">
      <c r="B630" s="52"/>
      <c r="C630" s="20" t="str">
        <f>IF(B630="","",VLOOKUP(B630,LISTAS!$F$6:$G$1106,2,0))</f>
        <v/>
      </c>
      <c r="D630" s="58"/>
      <c r="F630" s="11" t="str">
        <f t="shared" si="138"/>
        <v/>
      </c>
      <c r="G630" s="61" t="str">
        <f>IF(F630=LISTAS!$D$15,"",F630)</f>
        <v/>
      </c>
      <c r="H630" s="49" t="str">
        <f t="shared" si="139"/>
        <v/>
      </c>
      <c r="I630" s="49" t="str">
        <f t="shared" si="139"/>
        <v/>
      </c>
      <c r="J630" s="11" t="str">
        <f t="shared" si="137"/>
        <v/>
      </c>
      <c r="K630" s="11" t="str">
        <f t="shared" si="140"/>
        <v/>
      </c>
      <c r="L630" s="66" t="str">
        <f t="shared" si="141"/>
        <v/>
      </c>
      <c r="M630" s="50">
        <f t="shared" si="142"/>
        <v>6</v>
      </c>
      <c r="N630" s="50"/>
      <c r="O630" s="17" t="str">
        <f t="shared" si="143"/>
        <v/>
      </c>
      <c r="P630" s="18" t="str">
        <f t="shared" si="144"/>
        <v/>
      </c>
      <c r="Q630" s="17" t="str">
        <f>IF(P630&lt;&gt;"",VLOOKUP(P630,LISTAS!$F$6:$G$1106,2,0),"")</f>
        <v/>
      </c>
      <c r="R630" s="72" t="str">
        <f t="shared" si="145"/>
        <v/>
      </c>
      <c r="S630" s="18" t="str">
        <f t="shared" si="146"/>
        <v/>
      </c>
      <c r="T630" s="18" t="str">
        <f t="shared" si="147"/>
        <v/>
      </c>
    </row>
    <row r="631" spans="2:20" ht="18.75" customHeight="1" x14ac:dyDescent="0.25">
      <c r="B631" s="52"/>
      <c r="C631" s="20" t="str">
        <f>IF(B631="","",VLOOKUP(B631,LISTAS!$F$6:$G$1106,2,0))</f>
        <v/>
      </c>
      <c r="D631" s="58"/>
      <c r="F631" s="11" t="str">
        <f t="shared" si="138"/>
        <v/>
      </c>
      <c r="G631" s="61" t="str">
        <f>IF(F631=LISTAS!$D$15,"",F631)</f>
        <v/>
      </c>
      <c r="H631" s="49" t="str">
        <f t="shared" si="139"/>
        <v/>
      </c>
      <c r="I631" s="49" t="str">
        <f t="shared" si="139"/>
        <v/>
      </c>
      <c r="J631" s="11" t="str">
        <f t="shared" si="137"/>
        <v/>
      </c>
      <c r="K631" s="11" t="str">
        <f t="shared" si="140"/>
        <v/>
      </c>
      <c r="L631" s="66" t="str">
        <f t="shared" si="141"/>
        <v/>
      </c>
      <c r="M631" s="50">
        <f t="shared" si="142"/>
        <v>7</v>
      </c>
      <c r="N631" s="50"/>
      <c r="O631" s="17" t="str">
        <f t="shared" si="143"/>
        <v/>
      </c>
      <c r="P631" s="18" t="str">
        <f t="shared" si="144"/>
        <v/>
      </c>
      <c r="Q631" s="17" t="str">
        <f>IF(P631&lt;&gt;"",VLOOKUP(P631,LISTAS!$F$6:$G$1106,2,0),"")</f>
        <v/>
      </c>
      <c r="R631" s="72" t="str">
        <f t="shared" si="145"/>
        <v/>
      </c>
      <c r="S631" s="18" t="str">
        <f t="shared" si="146"/>
        <v/>
      </c>
      <c r="T631" s="18" t="str">
        <f t="shared" si="147"/>
        <v/>
      </c>
    </row>
    <row r="632" spans="2:20" ht="18.75" customHeight="1" x14ac:dyDescent="0.25">
      <c r="B632" s="52"/>
      <c r="C632" s="20" t="str">
        <f>IF(B632="","",VLOOKUP(B632,LISTAS!$F$6:$G$1106,2,0))</f>
        <v/>
      </c>
      <c r="D632" s="58"/>
      <c r="F632" s="11" t="str">
        <f t="shared" si="138"/>
        <v/>
      </c>
      <c r="G632" s="61" t="str">
        <f>IF(F632=LISTAS!$D$15,"",F632)</f>
        <v/>
      </c>
      <c r="H632" s="49" t="str">
        <f t="shared" si="139"/>
        <v/>
      </c>
      <c r="I632" s="49" t="str">
        <f t="shared" si="139"/>
        <v/>
      </c>
      <c r="J632" s="11" t="str">
        <f t="shared" si="137"/>
        <v/>
      </c>
      <c r="K632" s="11" t="str">
        <f t="shared" si="140"/>
        <v/>
      </c>
      <c r="L632" s="66" t="str">
        <f t="shared" si="141"/>
        <v/>
      </c>
      <c r="M632" s="50">
        <f t="shared" si="142"/>
        <v>8</v>
      </c>
      <c r="N632" s="50"/>
      <c r="O632" s="17" t="str">
        <f t="shared" si="143"/>
        <v/>
      </c>
      <c r="P632" s="18" t="str">
        <f t="shared" si="144"/>
        <v/>
      </c>
      <c r="Q632" s="17" t="str">
        <f>IF(P632&lt;&gt;"",VLOOKUP(P632,LISTAS!$F$6:$G$1106,2,0),"")</f>
        <v/>
      </c>
      <c r="R632" s="72" t="str">
        <f t="shared" si="145"/>
        <v/>
      </c>
      <c r="S632" s="18" t="str">
        <f t="shared" si="146"/>
        <v/>
      </c>
      <c r="T632" s="18" t="str">
        <f t="shared" si="147"/>
        <v/>
      </c>
    </row>
    <row r="633" spans="2:20" ht="18.75" customHeight="1" x14ac:dyDescent="0.25">
      <c r="B633" s="52"/>
      <c r="C633" s="20" t="str">
        <f>IF(B633="","",VLOOKUP(B633,LISTAS!$F$6:$G$1106,2,0))</f>
        <v/>
      </c>
      <c r="D633" s="58"/>
      <c r="F633" s="11" t="str">
        <f t="shared" si="138"/>
        <v/>
      </c>
      <c r="G633" s="61" t="str">
        <f>IF(F633=LISTAS!$D$15,"",F633)</f>
        <v/>
      </c>
      <c r="H633" s="49" t="str">
        <f t="shared" si="139"/>
        <v/>
      </c>
      <c r="I633" s="49" t="str">
        <f t="shared" si="139"/>
        <v/>
      </c>
      <c r="J633" s="11" t="str">
        <f t="shared" si="137"/>
        <v/>
      </c>
      <c r="K633" s="11" t="str">
        <f t="shared" si="140"/>
        <v/>
      </c>
      <c r="L633" s="66" t="str">
        <f t="shared" si="141"/>
        <v/>
      </c>
      <c r="M633" s="50">
        <f t="shared" si="142"/>
        <v>9</v>
      </c>
      <c r="N633" s="50"/>
      <c r="O633" s="17" t="str">
        <f t="shared" si="143"/>
        <v/>
      </c>
      <c r="P633" s="18" t="str">
        <f t="shared" si="144"/>
        <v/>
      </c>
      <c r="Q633" s="17" t="str">
        <f>IF(P633&lt;&gt;"",VLOOKUP(P633,LISTAS!$F$6:$G$1106,2,0),"")</f>
        <v/>
      </c>
      <c r="R633" s="72" t="str">
        <f t="shared" si="145"/>
        <v/>
      </c>
      <c r="S633" s="18" t="str">
        <f t="shared" si="146"/>
        <v/>
      </c>
      <c r="T633" s="18" t="str">
        <f t="shared" si="147"/>
        <v/>
      </c>
    </row>
    <row r="634" spans="2:20" ht="18.75" customHeight="1" x14ac:dyDescent="0.25">
      <c r="B634" s="52"/>
      <c r="C634" s="20" t="str">
        <f>IF(B634="","",VLOOKUP(B634,LISTAS!$F$6:$G$1106,2,0))</f>
        <v/>
      </c>
      <c r="D634" s="58"/>
      <c r="F634" s="11" t="str">
        <f t="shared" si="138"/>
        <v/>
      </c>
      <c r="G634" s="61" t="str">
        <f>IF(F634=LISTAS!$D$15,"",F634)</f>
        <v/>
      </c>
      <c r="H634" s="49" t="str">
        <f t="shared" si="139"/>
        <v/>
      </c>
      <c r="I634" s="49" t="str">
        <f t="shared" si="139"/>
        <v/>
      </c>
      <c r="J634" s="11" t="str">
        <f t="shared" si="137"/>
        <v/>
      </c>
      <c r="K634" s="11" t="str">
        <f t="shared" si="140"/>
        <v/>
      </c>
      <c r="L634" s="66" t="str">
        <f t="shared" si="141"/>
        <v/>
      </c>
      <c r="M634" s="50">
        <f t="shared" si="142"/>
        <v>10</v>
      </c>
      <c r="N634" s="50"/>
      <c r="O634" s="17" t="str">
        <f t="shared" si="143"/>
        <v/>
      </c>
      <c r="P634" s="18" t="str">
        <f t="shared" si="144"/>
        <v/>
      </c>
      <c r="Q634" s="17" t="str">
        <f>IF(P634&lt;&gt;"",VLOOKUP(P634,LISTAS!$F$6:$G$1106,2,0),"")</f>
        <v/>
      </c>
      <c r="R634" s="72" t="str">
        <f t="shared" si="145"/>
        <v/>
      </c>
      <c r="S634" s="18" t="str">
        <f t="shared" si="146"/>
        <v/>
      </c>
      <c r="T634" s="18" t="str">
        <f t="shared" si="147"/>
        <v/>
      </c>
    </row>
    <row r="635" spans="2:20" ht="18.75" customHeight="1" x14ac:dyDescent="0.25">
      <c r="B635" s="52"/>
      <c r="C635" s="20" t="str">
        <f>IF(B635="","",VLOOKUP(B635,LISTAS!$F$6:$G$1106,2,0))</f>
        <v/>
      </c>
      <c r="D635" s="58"/>
      <c r="F635" s="11" t="str">
        <f t="shared" si="138"/>
        <v/>
      </c>
      <c r="G635" s="61" t="str">
        <f>IF(F635=LISTAS!$D$15,"",F635)</f>
        <v/>
      </c>
      <c r="H635" s="49" t="str">
        <f t="shared" si="139"/>
        <v/>
      </c>
      <c r="I635" s="49" t="str">
        <f t="shared" si="139"/>
        <v/>
      </c>
      <c r="J635" s="11" t="str">
        <f t="shared" si="137"/>
        <v/>
      </c>
      <c r="K635" s="11" t="str">
        <f t="shared" si="140"/>
        <v/>
      </c>
      <c r="L635" s="66" t="str">
        <f t="shared" si="141"/>
        <v/>
      </c>
      <c r="M635" s="50">
        <f t="shared" si="142"/>
        <v>11</v>
      </c>
      <c r="N635" s="50"/>
      <c r="O635" s="17" t="str">
        <f t="shared" si="143"/>
        <v/>
      </c>
      <c r="P635" s="18" t="str">
        <f t="shared" si="144"/>
        <v/>
      </c>
      <c r="Q635" s="17" t="str">
        <f>IF(P635&lt;&gt;"",VLOOKUP(P635,LISTAS!$F$6:$G$1106,2,0),"")</f>
        <v/>
      </c>
      <c r="R635" s="72" t="str">
        <f t="shared" si="145"/>
        <v/>
      </c>
      <c r="S635" s="18" t="str">
        <f t="shared" si="146"/>
        <v/>
      </c>
      <c r="T635" s="18" t="str">
        <f t="shared" si="147"/>
        <v/>
      </c>
    </row>
    <row r="636" spans="2:20" ht="18.75" customHeight="1" x14ac:dyDescent="0.25">
      <c r="B636" s="52"/>
      <c r="C636" s="20" t="str">
        <f>IF(B636="","",VLOOKUP(B636,LISTAS!$F$6:$G$1106,2,0))</f>
        <v/>
      </c>
      <c r="D636" s="58"/>
      <c r="F636" s="11" t="str">
        <f t="shared" si="138"/>
        <v/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12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si="147"/>
        <v/>
      </c>
    </row>
    <row r="637" spans="2:20" ht="18.75" customHeight="1" x14ac:dyDescent="0.25">
      <c r="B637" s="52"/>
      <c r="C637" s="20" t="str">
        <f>IF(B637="","",VLOOKUP(B637,LISTAS!$F$6:$G$1106,2,0))</f>
        <v/>
      </c>
      <c r="D637" s="58"/>
      <c r="F637" s="11" t="str">
        <f t="shared" si="138"/>
        <v/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13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52"/>
      <c r="C638" s="20" t="str">
        <f>IF(B638="","",VLOOKUP(B638,LISTAS!$F$6:$G$1106,2,0))</f>
        <v/>
      </c>
      <c r="D638" s="58"/>
      <c r="F638" s="11" t="str">
        <f t="shared" si="138"/>
        <v/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14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52"/>
      <c r="C639" s="20" t="str">
        <f>IF(B639="","",VLOOKUP(B639,LISTAS!$F$6:$G$1106,2,0))</f>
        <v/>
      </c>
      <c r="D639" s="58"/>
      <c r="F639" s="11" t="str">
        <f t="shared" si="138"/>
        <v/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15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2"/>
      <c r="C640" s="20" t="str">
        <f>IF(B640="","",VLOOKUP(B640,LISTAS!$F$6:$G$1106,2,0))</f>
        <v/>
      </c>
      <c r="D640" s="58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16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2"/>
      <c r="C641" s="20" t="str">
        <f>IF(B641="","",VLOOKUP(B641,LISTAS!$F$6:$G$1106,2,0))</f>
        <v/>
      </c>
      <c r="D641" s="58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17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2"/>
      <c r="C642" s="20" t="str">
        <f>IF(B642="","",VLOOKUP(B642,LISTAS!$F$6:$G$1106,2,0))</f>
        <v/>
      </c>
      <c r="D642" s="58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18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2"/>
      <c r="C643" s="20" t="str">
        <f>IF(B643="","",VLOOKUP(B643,LISTAS!$F$6:$G$1106,2,0))</f>
        <v/>
      </c>
      <c r="D643" s="58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19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2"/>
      <c r="C644" s="20" t="str">
        <f>IF(B644="","",VLOOKUP(B644,LISTAS!$F$6:$G$1106,2,0))</f>
        <v/>
      </c>
      <c r="D644" s="58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20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2"/>
      <c r="C645" s="20" t="str">
        <f>IF(B645="","",VLOOKUP(B645,LISTAS!$F$6:$G$1106,2,0))</f>
        <v/>
      </c>
      <c r="D645" s="58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21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2"/>
      <c r="C646" s="20" t="str">
        <f>IF(B646="","",VLOOKUP(B646,LISTAS!$F$6:$G$1106,2,0))</f>
        <v/>
      </c>
      <c r="D646" s="58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22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2"/>
      <c r="C647" s="20" t="str">
        <f>IF(B647="","",VLOOKUP(B647,LISTAS!$F$6:$G$1106,2,0))</f>
        <v/>
      </c>
      <c r="D647" s="58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23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2"/>
      <c r="C648" s="20" t="str">
        <f>IF(B648="","",VLOOKUP(B648,LISTAS!$F$6:$G$1106,2,0))</f>
        <v/>
      </c>
      <c r="D648" s="58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24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2"/>
      <c r="C649" s="20" t="str">
        <f>IF(B649="","",VLOOKUP(B649,LISTAS!$F$6:$G$1106,2,0))</f>
        <v/>
      </c>
      <c r="D649" s="58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25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2"/>
      <c r="C650" s="20" t="str">
        <f>IF(B650="","",VLOOKUP(B650,LISTAS!$F$6:$G$1106,2,0))</f>
        <v/>
      </c>
      <c r="D650" s="58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26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2"/>
      <c r="C651" s="20" t="str">
        <f>IF(B651="","",VLOOKUP(B651,LISTAS!$F$6:$G$1106,2,0))</f>
        <v/>
      </c>
      <c r="D651" s="58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27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2"/>
      <c r="C652" s="20" t="str">
        <f>IF(B652="","",VLOOKUP(B652,LISTAS!$F$6:$G$1106,2,0))</f>
        <v/>
      </c>
      <c r="D652" s="58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28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2"/>
      <c r="C653" s="20" t="str">
        <f>IF(B653="","",VLOOKUP(B653,LISTAS!$F$6:$G$1106,2,0))</f>
        <v/>
      </c>
      <c r="D653" s="58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29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2"/>
      <c r="C654" s="20" t="str">
        <f>IF(B654="","",VLOOKUP(B654,LISTAS!$F$6:$G$1106,2,0))</f>
        <v/>
      </c>
      <c r="D654" s="58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30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2"/>
      <c r="C655" s="20" t="str">
        <f>IF(B655="","",VLOOKUP(B655,LISTAS!$F$6:$G$1106,2,0))</f>
        <v/>
      </c>
      <c r="D655" s="58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31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2"/>
      <c r="C656" s="20" t="str">
        <f>IF(B656="","",VLOOKUP(B656,LISTAS!$F$6:$G$1106,2,0))</f>
        <v/>
      </c>
      <c r="D656" s="58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32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2"/>
      <c r="C657" s="20" t="str">
        <f>IF(B657="","",VLOOKUP(B657,LISTAS!$F$6:$G$1106,2,0))</f>
        <v/>
      </c>
      <c r="D657" s="58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33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2"/>
      <c r="C658" s="20" t="str">
        <f>IF(B658="","",VLOOKUP(B658,LISTAS!$F$6:$G$1106,2,0))</f>
        <v/>
      </c>
      <c r="D658" s="58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34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2"/>
      <c r="C659" s="20" t="str">
        <f>IF(B659="","",VLOOKUP(B659,LISTAS!$F$6:$G$1106,2,0))</f>
        <v/>
      </c>
      <c r="D659" s="58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35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2"/>
      <c r="C660" s="20" t="str">
        <f>IF(B660="","",VLOOKUP(B660,LISTAS!$F$6:$G$1106,2,0))</f>
        <v/>
      </c>
      <c r="D660" s="58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36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2"/>
      <c r="C661" s="20" t="str">
        <f>IF(B661="","",VLOOKUP(B661,LISTAS!$F$6:$G$1106,2,0))</f>
        <v/>
      </c>
      <c r="D661" s="58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37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2"/>
      <c r="C662" s="20" t="str">
        <f>IF(B662="","",VLOOKUP(B662,LISTAS!$F$6:$G$1106,2,0))</f>
        <v/>
      </c>
      <c r="D662" s="58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38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2"/>
      <c r="C663" s="20" t="str">
        <f>IF(B663="","",VLOOKUP(B663,LISTAS!$F$6:$G$1106,2,0))</f>
        <v/>
      </c>
      <c r="D663" s="58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39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2"/>
      <c r="C664" s="20" t="str">
        <f>IF(B664="","",VLOOKUP(B664,LISTAS!$F$6:$G$1106,2,0))</f>
        <v/>
      </c>
      <c r="D664" s="58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40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2"/>
      <c r="C665" s="20" t="str">
        <f>IF(B665="","",VLOOKUP(B665,LISTAS!$F$6:$G$1106,2,0))</f>
        <v/>
      </c>
      <c r="D665" s="58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41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2"/>
      <c r="C666" s="20" t="str">
        <f>IF(B666="","",VLOOKUP(B666,LISTAS!$F$6:$G$1106,2,0))</f>
        <v/>
      </c>
      <c r="D666" s="58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42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2"/>
      <c r="C667" s="20" t="str">
        <f>IF(B667="","",VLOOKUP(B667,LISTAS!$F$6:$G$1106,2,0))</f>
        <v/>
      </c>
      <c r="D667" s="58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43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2"/>
      <c r="C668" s="20" t="str">
        <f>IF(B668="","",VLOOKUP(B668,LISTAS!$F$6:$G$1106,2,0))</f>
        <v/>
      </c>
      <c r="D668" s="58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44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2"/>
      <c r="C669" s="20" t="str">
        <f>IF(B669="","",VLOOKUP(B669,LISTAS!$F$6:$G$1106,2,0))</f>
        <v/>
      </c>
      <c r="D669" s="58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45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2"/>
      <c r="C670" s="20" t="str">
        <f>IF(B670="","",VLOOKUP(B670,LISTAS!$F$6:$G$1106,2,0))</f>
        <v/>
      </c>
      <c r="D670" s="58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46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2"/>
      <c r="C671" s="20" t="str">
        <f>IF(B671="","",VLOOKUP(B671,LISTAS!$F$6:$G$1106,2,0))</f>
        <v/>
      </c>
      <c r="D671" s="58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47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2"/>
      <c r="C672" s="20" t="str">
        <f>IF(B672="","",VLOOKUP(B672,LISTAS!$F$6:$G$1106,2,0))</f>
        <v/>
      </c>
      <c r="D672" s="58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48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2"/>
      <c r="C673" s="20" t="str">
        <f>IF(B673="","",VLOOKUP(B673,LISTAS!$F$6:$G$1106,2,0))</f>
        <v/>
      </c>
      <c r="D673" s="58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49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2"/>
      <c r="C674" s="20" t="str">
        <f>IF(B674="","",VLOOKUP(B674,LISTAS!$F$6:$G$1106,2,0))</f>
        <v/>
      </c>
      <c r="D674" s="58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50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2"/>
      <c r="C675" s="20" t="str">
        <f>IF(B675="","",VLOOKUP(B675,LISTAS!$F$6:$G$1106,2,0))</f>
        <v/>
      </c>
      <c r="D675" s="58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51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2"/>
      <c r="C676" s="20" t="str">
        <f>IF(B676="","",VLOOKUP(B676,LISTAS!$F$6:$G$1106,2,0))</f>
        <v/>
      </c>
      <c r="D676" s="58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52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2"/>
      <c r="C677" s="20" t="str">
        <f>IF(B677="","",VLOOKUP(B677,LISTAS!$F$6:$G$1106,2,0))</f>
        <v/>
      </c>
      <c r="D677" s="58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53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2"/>
      <c r="C678" s="20" t="str">
        <f>IF(B678="","",VLOOKUP(B678,LISTAS!$F$6:$G$1106,2,0))</f>
        <v/>
      </c>
      <c r="D678" s="58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54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2"/>
      <c r="C679" s="20" t="str">
        <f>IF(B679="","",VLOOKUP(B679,LISTAS!$F$6:$G$1106,2,0))</f>
        <v/>
      </c>
      <c r="D679" s="58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55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2"/>
      <c r="C680" s="20" t="str">
        <f>IF(B680="","",VLOOKUP(B680,LISTAS!$F$6:$G$1106,2,0))</f>
        <v/>
      </c>
      <c r="D680" s="58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56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2"/>
      <c r="C681" s="20" t="str">
        <f>IF(B681="","",VLOOKUP(B681,LISTAS!$F$6:$G$1106,2,0))</f>
        <v/>
      </c>
      <c r="D681" s="58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57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2"/>
      <c r="C682" s="20" t="str">
        <f>IF(B682="","",VLOOKUP(B682,LISTAS!$F$6:$G$1106,2,0))</f>
        <v/>
      </c>
      <c r="D682" s="58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58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2"/>
      <c r="C683" s="20" t="str">
        <f>IF(B683="","",VLOOKUP(B683,LISTAS!$F$6:$G$1106,2,0))</f>
        <v/>
      </c>
      <c r="D683" s="58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59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2"/>
      <c r="C684" s="20" t="str">
        <f>IF(B684="","",VLOOKUP(B684,LISTAS!$F$6:$G$1106,2,0))</f>
        <v/>
      </c>
      <c r="D684" s="58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60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2"/>
      <c r="C685" s="20" t="str">
        <f>IF(B685="","",VLOOKUP(B685,LISTAS!$F$6:$G$1106,2,0))</f>
        <v/>
      </c>
      <c r="D685" s="58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61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2"/>
      <c r="C686" s="20" t="str">
        <f>IF(B686="","",VLOOKUP(B686,LISTAS!$F$6:$G$1106,2,0))</f>
        <v/>
      </c>
      <c r="D686" s="58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62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2"/>
      <c r="C687" s="20" t="str">
        <f>IF(B687="","",VLOOKUP(B687,LISTAS!$F$6:$G$1106,2,0))</f>
        <v/>
      </c>
      <c r="D687" s="58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63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2"/>
      <c r="C688" s="20" t="str">
        <f>IF(B688="","",VLOOKUP(B688,LISTAS!$F$6:$G$1106,2,0))</f>
        <v/>
      </c>
      <c r="D688" s="58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64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2"/>
      <c r="C689" s="20" t="str">
        <f>IF(B689="","",VLOOKUP(B689,LISTAS!$F$6:$G$1106,2,0))</f>
        <v/>
      </c>
      <c r="D689" s="58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65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2"/>
      <c r="C690" s="20" t="str">
        <f>IF(B690="","",VLOOKUP(B690,LISTAS!$F$6:$G$1106,2,0))</f>
        <v/>
      </c>
      <c r="D690" s="58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66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2"/>
      <c r="C691" s="20" t="str">
        <f>IF(B691="","",VLOOKUP(B691,LISTAS!$F$6:$G$1106,2,0))</f>
        <v/>
      </c>
      <c r="D691" s="58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67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2"/>
      <c r="C692" s="20" t="str">
        <f>IF(B692="","",VLOOKUP(B692,LISTAS!$F$6:$G$1106,2,0))</f>
        <v/>
      </c>
      <c r="D692" s="58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68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2"/>
      <c r="C693" s="20" t="str">
        <f>IF(B693="","",VLOOKUP(B693,LISTAS!$F$6:$G$1106,2,0))</f>
        <v/>
      </c>
      <c r="D693" s="58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69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2"/>
      <c r="C694" s="20" t="str">
        <f>IF(B694="","",VLOOKUP(B694,LISTAS!$F$6:$G$1106,2,0))</f>
        <v/>
      </c>
      <c r="D694" s="58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70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2"/>
      <c r="C695" s="20" t="str">
        <f>IF(B695="","",VLOOKUP(B695,LISTAS!$F$6:$G$1106,2,0))</f>
        <v/>
      </c>
      <c r="D695" s="58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71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2"/>
      <c r="C696" s="20" t="str">
        <f>IF(B696="","",VLOOKUP(B696,LISTAS!$F$6:$G$1106,2,0))</f>
        <v/>
      </c>
      <c r="D696" s="58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72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2"/>
      <c r="C697" s="20" t="str">
        <f>IF(B697="","",VLOOKUP(B697,LISTAS!$F$6:$G$1106,2,0))</f>
        <v/>
      </c>
      <c r="D697" s="58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73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2"/>
      <c r="C698" s="20" t="str">
        <f>IF(B698="","",VLOOKUP(B698,LISTAS!$F$6:$G$1106,2,0))</f>
        <v/>
      </c>
      <c r="D698" s="58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74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2"/>
      <c r="C699" s="20" t="str">
        <f>IF(B699="","",VLOOKUP(B699,LISTAS!$F$6:$G$1106,2,0))</f>
        <v/>
      </c>
      <c r="D699" s="58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75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2"/>
      <c r="C700" s="20" t="str">
        <f>IF(B700="","",VLOOKUP(B700,LISTAS!$F$6:$G$1106,2,0))</f>
        <v/>
      </c>
      <c r="D700" s="58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76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2"/>
      <c r="C701" s="20" t="str">
        <f>IF(B701="","",VLOOKUP(B701,LISTAS!$F$6:$G$1106,2,0))</f>
        <v/>
      </c>
      <c r="D701" s="58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77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2"/>
      <c r="C702" s="20" t="str">
        <f>IF(B702="","",VLOOKUP(B702,LISTAS!$F$6:$G$1106,2,0))</f>
        <v/>
      </c>
      <c r="D702" s="58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78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2"/>
      <c r="C703" s="20" t="str">
        <f>IF(B703="","",VLOOKUP(B703,LISTAS!$F$6:$G$1106,2,0))</f>
        <v/>
      </c>
      <c r="D703" s="58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79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2"/>
      <c r="C704" s="20" t="str">
        <f>IF(B704="","",VLOOKUP(B704,LISTAS!$F$6:$G$1106,2,0))</f>
        <v/>
      </c>
      <c r="D704" s="58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80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2"/>
      <c r="C705" s="20" t="str">
        <f>IF(B705="","",VLOOKUP(B705,LISTAS!$F$6:$G$1106,2,0))</f>
        <v/>
      </c>
      <c r="D705" s="58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81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2"/>
      <c r="C706" s="20" t="str">
        <f>IF(B706="","",VLOOKUP(B706,LISTAS!$F$6:$G$1106,2,0))</f>
        <v/>
      </c>
      <c r="D706" s="58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82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2"/>
      <c r="C707" s="20" t="str">
        <f>IF(B707="","",VLOOKUP(B707,LISTAS!$F$6:$G$1106,2,0))</f>
        <v/>
      </c>
      <c r="D707" s="58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83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2"/>
      <c r="C708" s="20" t="str">
        <f>IF(B708="","",VLOOKUP(B708,LISTAS!$F$6:$G$1106,2,0))</f>
        <v/>
      </c>
      <c r="D708" s="58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84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2"/>
      <c r="C709" s="20" t="str">
        <f>IF(B709="","",VLOOKUP(B709,LISTAS!$F$6:$G$1106,2,0))</f>
        <v/>
      </c>
      <c r="D709" s="58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85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2"/>
      <c r="C710" s="20" t="str">
        <f>IF(B710="","",VLOOKUP(B710,LISTAS!$F$6:$G$1106,2,0))</f>
        <v/>
      </c>
      <c r="D710" s="58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86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2"/>
      <c r="C711" s="20" t="str">
        <f>IF(B711="","",VLOOKUP(B711,LISTAS!$F$6:$G$1106,2,0))</f>
        <v/>
      </c>
      <c r="D711" s="58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87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2"/>
      <c r="C712" s="20" t="str">
        <f>IF(B712="","",VLOOKUP(B712,LISTAS!$F$6:$G$1106,2,0))</f>
        <v/>
      </c>
      <c r="D712" s="58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88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2"/>
      <c r="C713" s="20" t="str">
        <f>IF(B713="","",VLOOKUP(B713,LISTAS!$F$6:$G$1106,2,0))</f>
        <v/>
      </c>
      <c r="D713" s="58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89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2"/>
      <c r="C714" s="20" t="str">
        <f>IF(B714="","",VLOOKUP(B714,LISTAS!$F$6:$G$1106,2,0))</f>
        <v/>
      </c>
      <c r="D714" s="58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90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2"/>
      <c r="C715" s="20" t="str">
        <f>IF(B715="","",VLOOKUP(B715,LISTAS!$F$6:$G$1106,2,0))</f>
        <v/>
      </c>
      <c r="D715" s="58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91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2"/>
      <c r="C716" s="20" t="str">
        <f>IF(B716="","",VLOOKUP(B716,LISTAS!$F$6:$G$1106,2,0))</f>
        <v/>
      </c>
      <c r="D716" s="58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92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2"/>
      <c r="C717" s="20" t="str">
        <f>IF(B717="","",VLOOKUP(B717,LISTAS!$F$6:$G$1106,2,0))</f>
        <v/>
      </c>
      <c r="D717" s="58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93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2"/>
      <c r="C718" s="20" t="str">
        <f>IF(B718="","",VLOOKUP(B718,LISTAS!$F$6:$G$1106,2,0))</f>
        <v/>
      </c>
      <c r="D718" s="58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94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2"/>
      <c r="C719" s="20" t="str">
        <f>IF(B719="","",VLOOKUP(B719,LISTAS!$F$6:$G$1106,2,0))</f>
        <v/>
      </c>
      <c r="D719" s="58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95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2"/>
      <c r="C720" s="20" t="str">
        <f>IF(B720="","",VLOOKUP(B720,LISTAS!$F$6:$G$1106,2,0))</f>
        <v/>
      </c>
      <c r="D720" s="58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96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2"/>
      <c r="C721" s="20" t="str">
        <f>IF(B721="","",VLOOKUP(B721,LISTAS!$F$6:$G$1106,2,0))</f>
        <v/>
      </c>
      <c r="D721" s="58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97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2"/>
      <c r="C722" s="20" t="str">
        <f>IF(B722="","",VLOOKUP(B722,LISTAS!$F$6:$G$1106,2,0))</f>
        <v/>
      </c>
      <c r="D722" s="58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98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2"/>
      <c r="C723" s="20" t="str">
        <f>IF(B723="","",VLOOKUP(B723,LISTAS!$F$6:$G$1106,2,0))</f>
        <v/>
      </c>
      <c r="D723" s="58"/>
      <c r="E723" s="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99</v>
      </c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2"/>
      <c r="C724" s="20" t="str">
        <f>IF(B724="","",VLOOKUP(B724,LISTAS!$F$6:$G$1106,2,0))</f>
        <v/>
      </c>
      <c r="D724" s="58"/>
      <c r="E724" s="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100</v>
      </c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2"/>
      <c r="C725" s="20" t="str">
        <f>IF(B725="","",VLOOKUP(B725,LISTAS!$F$6:$G$1106,2,0))</f>
        <v/>
      </c>
      <c r="D725" s="58"/>
      <c r="E725" s="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101</v>
      </c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2"/>
      <c r="C726" s="20" t="str">
        <f>IF(B726="","",VLOOKUP(B726,LISTAS!$F$6:$G$1106,2,0))</f>
        <v/>
      </c>
      <c r="D726" s="58"/>
      <c r="E726" s="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102</v>
      </c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2"/>
      <c r="C727" s="20" t="str">
        <f>IF(B727="","",VLOOKUP(B727,LISTAS!$F$6:$G$1106,2,0))</f>
        <v/>
      </c>
      <c r="D727" s="58"/>
      <c r="E727" s="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103</v>
      </c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2"/>
      <c r="C728" s="20" t="str">
        <f>IF(B728="","",VLOOKUP(B728,LISTAS!$F$6:$G$1106,2,0))</f>
        <v/>
      </c>
      <c r="D728" s="58"/>
      <c r="E728" s="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104</v>
      </c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2"/>
      <c r="C729" s="20" t="str">
        <f>IF(B729="","",VLOOKUP(B729,LISTAS!$F$6:$G$1106,2,0))</f>
        <v/>
      </c>
      <c r="D729" s="58"/>
      <c r="E729" s="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105</v>
      </c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2"/>
      <c r="C730" s="20" t="str">
        <f>IF(B730="","",VLOOKUP(B730,LISTAS!$F$6:$G$1106,2,0))</f>
        <v/>
      </c>
      <c r="D730" s="58"/>
      <c r="E730" s="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106</v>
      </c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2"/>
      <c r="C731" s="20" t="str">
        <f>IF(B731="","",VLOOKUP(B731,LISTAS!$F$6:$G$1106,2,0))</f>
        <v/>
      </c>
      <c r="D731" s="58"/>
      <c r="E731" s="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107</v>
      </c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2"/>
      <c r="C732" s="20" t="str">
        <f>IF(B732="","",VLOOKUP(B732,LISTAS!$F$6:$G$1106,2,0))</f>
        <v/>
      </c>
      <c r="D732" s="58"/>
      <c r="E732" s="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108</v>
      </c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2"/>
      <c r="C733" s="20" t="str">
        <f>IF(B733="","",VLOOKUP(B733,LISTAS!$F$6:$G$1106,2,0))</f>
        <v/>
      </c>
      <c r="D733" s="58"/>
      <c r="E733" s="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109</v>
      </c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2"/>
      <c r="C734" s="20" t="str">
        <f>IF(B734="","",VLOOKUP(B734,LISTAS!$F$6:$G$1106,2,0))</f>
        <v/>
      </c>
      <c r="D734" s="58"/>
      <c r="E734" s="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110</v>
      </c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2"/>
      <c r="C735" s="20" t="str">
        <f>IF(B735="","",VLOOKUP(B735,LISTAS!$F$6:$G$1106,2,0))</f>
        <v/>
      </c>
      <c r="D735" s="58"/>
      <c r="E735" s="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111</v>
      </c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2"/>
      <c r="C736" s="20" t="str">
        <f>IF(B736="","",VLOOKUP(B736,LISTAS!$F$6:$G$1106,2,0))</f>
        <v/>
      </c>
      <c r="D736" s="58"/>
      <c r="E736" s="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112</v>
      </c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2"/>
      <c r="C737" s="20" t="str">
        <f>IF(B737="","",VLOOKUP(B737,LISTAS!$F$6:$G$1106,2,0))</f>
        <v/>
      </c>
      <c r="D737" s="58"/>
      <c r="E737" s="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113</v>
      </c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2"/>
      <c r="C738" s="20" t="str">
        <f>IF(B738="","",VLOOKUP(B738,LISTAS!$F$6:$G$1106,2,0))</f>
        <v/>
      </c>
      <c r="D738" s="58"/>
      <c r="E738" s="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114</v>
      </c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2"/>
      <c r="C739" s="20" t="str">
        <f>IF(B739="","",VLOOKUP(B739,LISTAS!$F$6:$G$1106,2,0))</f>
        <v/>
      </c>
      <c r="D739" s="58"/>
      <c r="E739" s="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115</v>
      </c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2"/>
      <c r="C740" s="20" t="str">
        <f>IF(B740="","",VLOOKUP(B740,LISTAS!$F$6:$G$1106,2,0))</f>
        <v/>
      </c>
      <c r="D740" s="58"/>
      <c r="E740" s="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116</v>
      </c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2"/>
      <c r="C741" s="20" t="str">
        <f>IF(B741="","",VLOOKUP(B741,LISTAS!$F$6:$G$1106,2,0))</f>
        <v/>
      </c>
      <c r="D741" s="58"/>
      <c r="E741" s="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117</v>
      </c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2"/>
      <c r="C742" s="20" t="str">
        <f>IF(B742="","",VLOOKUP(B742,LISTAS!$F$6:$G$1106,2,0))</f>
        <v/>
      </c>
      <c r="D742" s="58"/>
      <c r="E742" s="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118</v>
      </c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2"/>
      <c r="C743" s="20" t="str">
        <f>IF(B743="","",VLOOKUP(B743,LISTAS!$F$6:$G$1106,2,0))</f>
        <v/>
      </c>
      <c r="D743" s="58"/>
      <c r="E743" s="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119</v>
      </c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2"/>
      <c r="C744" s="20" t="str">
        <f>IF(B744="","",VLOOKUP(B744,LISTAS!$F$6:$G$1106,2,0))</f>
        <v/>
      </c>
      <c r="D744" s="58"/>
      <c r="E744" s="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120</v>
      </c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2"/>
      <c r="C745" s="20" t="str">
        <f>IF(B745="","",VLOOKUP(B745,LISTAS!$F$6:$G$1106,2,0))</f>
        <v/>
      </c>
      <c r="D745" s="58"/>
      <c r="E745" s="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121</v>
      </c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2"/>
      <c r="C746" s="20" t="str">
        <f>IF(B746="","",VLOOKUP(B746,LISTAS!$F$6:$G$1106,2,0))</f>
        <v/>
      </c>
      <c r="D746" s="58"/>
      <c r="E746" s="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122</v>
      </c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2"/>
      <c r="C747" s="20" t="str">
        <f>IF(B747="","",VLOOKUP(B747,LISTAS!$F$6:$G$1106,2,0))</f>
        <v/>
      </c>
      <c r="D747" s="58"/>
      <c r="E747" s="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123</v>
      </c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2"/>
      <c r="C748" s="20" t="str">
        <f>IF(B748="","",VLOOKUP(B748,LISTAS!$F$6:$G$1106,2,0))</f>
        <v/>
      </c>
      <c r="D748" s="58"/>
      <c r="E748" s="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124</v>
      </c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2"/>
      <c r="C749" s="20" t="str">
        <f>IF(B749="","",VLOOKUP(B749,LISTAS!$F$6:$G$1106,2,0))</f>
        <v/>
      </c>
      <c r="D749" s="58"/>
      <c r="E749" s="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125</v>
      </c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2"/>
      <c r="C750" s="20" t="str">
        <f>IF(B750="","",VLOOKUP(B750,LISTAS!$F$6:$G$1106,2,0))</f>
        <v/>
      </c>
      <c r="D750" s="58"/>
      <c r="E750" s="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126</v>
      </c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2"/>
      <c r="C751" s="20" t="str">
        <f>IF(B751="","",VLOOKUP(B751,LISTAS!$F$6:$G$1106,2,0))</f>
        <v/>
      </c>
      <c r="D751" s="58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127</v>
      </c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2"/>
      <c r="C752" s="20" t="str">
        <f>IF(B752="","",VLOOKUP(B752,LISTAS!$F$6:$G$1106,2,0))</f>
        <v/>
      </c>
      <c r="D752" s="58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128</v>
      </c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2"/>
      <c r="C753" s="20" t="str">
        <f>IF(B753="","",VLOOKUP(B753,LISTAS!$F$6:$G$1106,2,0))</f>
        <v/>
      </c>
      <c r="D753" s="58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129</v>
      </c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2"/>
      <c r="C754" s="20" t="str">
        <f>IF(B754="","",VLOOKUP(B754,LISTAS!$F$6:$G$1106,2,0))</f>
        <v/>
      </c>
      <c r="D754" s="58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130</v>
      </c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2"/>
      <c r="C755" s="20" t="str">
        <f>IF(B755="","",VLOOKUP(B755,LISTAS!$F$6:$G$1106,2,0))</f>
        <v/>
      </c>
      <c r="D755" s="58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131</v>
      </c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2"/>
      <c r="C756" s="20" t="str">
        <f>IF(B756="","",VLOOKUP(B756,LISTAS!$F$6:$G$1106,2,0))</f>
        <v/>
      </c>
      <c r="D756" s="58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132</v>
      </c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2"/>
      <c r="C757" s="20" t="str">
        <f>IF(B757="","",VLOOKUP(B757,LISTAS!$F$6:$G$1106,2,0))</f>
        <v/>
      </c>
      <c r="D757" s="58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133</v>
      </c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2"/>
      <c r="C758" s="20" t="str">
        <f>IF(B758="","",VLOOKUP(B758,LISTAS!$F$6:$G$1106,2,0))</f>
        <v/>
      </c>
      <c r="D758" s="58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134</v>
      </c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2"/>
      <c r="C759" s="20" t="str">
        <f>IF(B759="","",VLOOKUP(B759,LISTAS!$F$6:$G$1106,2,0))</f>
        <v/>
      </c>
      <c r="D759" s="58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135</v>
      </c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2"/>
      <c r="C760" s="20" t="str">
        <f>IF(B760="","",VLOOKUP(B760,LISTAS!$F$6:$G$1106,2,0))</f>
        <v/>
      </c>
      <c r="D760" s="58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136</v>
      </c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2"/>
      <c r="C761" s="20" t="str">
        <f>IF(B761="","",VLOOKUP(B761,LISTAS!$F$6:$G$1106,2,0))</f>
        <v/>
      </c>
      <c r="D761" s="58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137</v>
      </c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2"/>
      <c r="C762" s="20" t="str">
        <f>IF(B762="","",VLOOKUP(B762,LISTAS!$F$6:$G$1106,2,0))</f>
        <v/>
      </c>
      <c r="D762" s="58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138</v>
      </c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2"/>
      <c r="C763" s="20" t="str">
        <f>IF(B763="","",VLOOKUP(B763,LISTAS!$F$6:$G$1106,2,0))</f>
        <v/>
      </c>
      <c r="D763" s="58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139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2"/>
      <c r="C764" s="20" t="str">
        <f>IF(B764="","",VLOOKUP(B764,LISTAS!$F$6:$G$1106,2,0))</f>
        <v/>
      </c>
      <c r="D764" s="58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140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2"/>
      <c r="C765" s="20" t="str">
        <f>IF(B765="","",VLOOKUP(B765,LISTAS!$F$6:$G$1106,2,0))</f>
        <v/>
      </c>
      <c r="D765" s="58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141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2"/>
      <c r="C766" s="20" t="str">
        <f>IF(B766="","",VLOOKUP(B766,LISTAS!$F$6:$G$1106,2,0))</f>
        <v/>
      </c>
      <c r="D766" s="58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142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2"/>
      <c r="C767" s="20" t="str">
        <f>IF(B767="","",VLOOKUP(B767,LISTAS!$F$6:$G$1106,2,0))</f>
        <v/>
      </c>
      <c r="D767" s="58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143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2"/>
      <c r="C768" s="20" t="str">
        <f>IF(B768="","",VLOOKUP(B768,LISTAS!$F$6:$G$1106,2,0))</f>
        <v/>
      </c>
      <c r="D768" s="58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144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2"/>
      <c r="C769" s="20" t="str">
        <f>IF(B769="","",VLOOKUP(B769,LISTAS!$F$6:$G$1106,2,0))</f>
        <v/>
      </c>
      <c r="D769" s="58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145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2"/>
      <c r="C770" s="20" t="str">
        <f>IF(B770="","",VLOOKUP(B770,LISTAS!$F$6:$G$1106,2,0))</f>
        <v/>
      </c>
      <c r="D770" s="58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146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2"/>
      <c r="C771" s="20" t="str">
        <f>IF(B771="","",VLOOKUP(B771,LISTAS!$F$6:$G$1106,2,0))</f>
        <v/>
      </c>
      <c r="D771" s="58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147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2"/>
      <c r="C772" s="20" t="str">
        <f>IF(B772="","",VLOOKUP(B772,LISTAS!$F$6:$G$1106,2,0))</f>
        <v/>
      </c>
      <c r="D772" s="58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148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2"/>
      <c r="C773" s="20" t="str">
        <f>IF(B773="","",VLOOKUP(B773,LISTAS!$F$6:$G$1106,2,0))</f>
        <v/>
      </c>
      <c r="D773" s="58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149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2"/>
      <c r="C774" s="20" t="str">
        <f>IF(B774="","",VLOOKUP(B774,LISTAS!$F$6:$G$1106,2,0))</f>
        <v/>
      </c>
      <c r="D774" s="58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150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2"/>
      <c r="C775" s="20" t="str">
        <f>IF(B775="","",VLOOKUP(B775,LISTAS!$F$6:$G$1106,2,0))</f>
        <v/>
      </c>
      <c r="D775" s="58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151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2"/>
      <c r="C776" s="20" t="str">
        <f>IF(B776="","",VLOOKUP(B776,LISTAS!$F$6:$G$1106,2,0))</f>
        <v/>
      </c>
      <c r="D776" s="58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152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2"/>
      <c r="C777" s="20" t="str">
        <f>IF(B777="","",VLOOKUP(B777,LISTAS!$F$6:$G$1106,2,0))</f>
        <v/>
      </c>
      <c r="D777" s="58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153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2"/>
      <c r="C778" s="20" t="str">
        <f>IF(B778="","",VLOOKUP(B778,LISTAS!$F$6:$G$1106,2,0))</f>
        <v/>
      </c>
      <c r="D778" s="58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154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2"/>
      <c r="C779" s="20" t="str">
        <f>IF(B779="","",VLOOKUP(B779,LISTAS!$F$6:$G$1106,2,0))</f>
        <v/>
      </c>
      <c r="D779" s="58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155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2"/>
      <c r="C780" s="20" t="str">
        <f>IF(B780="","",VLOOKUP(B780,LISTAS!$F$6:$G$1106,2,0))</f>
        <v/>
      </c>
      <c r="D780" s="58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156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2"/>
      <c r="C781" s="20" t="str">
        <f>IF(B781="","",VLOOKUP(B781,LISTAS!$F$6:$G$1106,2,0))</f>
        <v/>
      </c>
      <c r="D781" s="58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157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2"/>
      <c r="C782" s="20" t="str">
        <f>IF(B782="","",VLOOKUP(B782,LISTAS!$F$6:$G$1106,2,0))</f>
        <v/>
      </c>
      <c r="D782" s="58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158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2"/>
      <c r="C783" s="20" t="str">
        <f>IF(B783="","",VLOOKUP(B783,LISTAS!$F$6:$G$1106,2,0))</f>
        <v/>
      </c>
      <c r="D783" s="58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159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2"/>
      <c r="C784" s="20" t="str">
        <f>IF(B784="","",VLOOKUP(B784,LISTAS!$F$6:$G$1106,2,0))</f>
        <v/>
      </c>
      <c r="D784" s="58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160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2"/>
      <c r="C785" s="20" t="str">
        <f>IF(B785="","",VLOOKUP(B785,LISTAS!$F$6:$G$1106,2,0))</f>
        <v/>
      </c>
      <c r="D785" s="58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161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2"/>
      <c r="C786" s="20" t="str">
        <f>IF(B786="","",VLOOKUP(B786,LISTAS!$F$6:$G$1106,2,0))</f>
        <v/>
      </c>
      <c r="D786" s="58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162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2"/>
      <c r="C787" s="20" t="str">
        <f>IF(B787="","",VLOOKUP(B787,LISTAS!$F$6:$G$1106,2,0))</f>
        <v/>
      </c>
      <c r="D787" s="58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163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2"/>
      <c r="C788" s="20" t="str">
        <f>IF(B788="","",VLOOKUP(B788,LISTAS!$F$6:$G$1106,2,0))</f>
        <v/>
      </c>
      <c r="D788" s="58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164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2"/>
      <c r="C789" s="20" t="str">
        <f>IF(B789="","",VLOOKUP(B789,LISTAS!$F$6:$G$1106,2,0))</f>
        <v/>
      </c>
      <c r="D789" s="58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165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2"/>
      <c r="C790" s="20" t="str">
        <f>IF(B790="","",VLOOKUP(B790,LISTAS!$F$6:$G$1106,2,0))</f>
        <v/>
      </c>
      <c r="D790" s="58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166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2"/>
      <c r="C791" s="20" t="str">
        <f>IF(B791="","",VLOOKUP(B791,LISTAS!$F$6:$G$1106,2,0))</f>
        <v/>
      </c>
      <c r="D791" s="58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167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2"/>
      <c r="C792" s="20" t="str">
        <f>IF(B792="","",VLOOKUP(B792,LISTAS!$F$6:$G$1106,2,0))</f>
        <v/>
      </c>
      <c r="D792" s="58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168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2"/>
      <c r="C793" s="20" t="str">
        <f>IF(B793="","",VLOOKUP(B793,LISTAS!$F$6:$G$1106,2,0))</f>
        <v/>
      </c>
      <c r="D793" s="58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169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2"/>
      <c r="C794" s="20" t="str">
        <f>IF(B794="","",VLOOKUP(B794,LISTAS!$F$6:$G$1106,2,0))</f>
        <v/>
      </c>
      <c r="D794" s="58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170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2"/>
      <c r="C795" s="20" t="str">
        <f>IF(B795="","",VLOOKUP(B795,LISTAS!$F$6:$G$1106,2,0))</f>
        <v/>
      </c>
      <c r="D795" s="58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171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2"/>
      <c r="C796" s="20" t="str">
        <f>IF(B796="","",VLOOKUP(B796,LISTAS!$F$6:$G$1106,2,0))</f>
        <v/>
      </c>
      <c r="D796" s="58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172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2"/>
      <c r="C797" s="20" t="str">
        <f>IF(B797="","",VLOOKUP(B797,LISTAS!$F$6:$G$1106,2,0))</f>
        <v/>
      </c>
      <c r="D797" s="58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173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2"/>
      <c r="C798" s="20" t="str">
        <f>IF(B798="","",VLOOKUP(B798,LISTAS!$F$6:$G$1106,2,0))</f>
        <v/>
      </c>
      <c r="D798" s="58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174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2"/>
      <c r="C799" s="20" t="str">
        <f>IF(B799="","",VLOOKUP(B799,LISTAS!$F$6:$G$1106,2,0))</f>
        <v/>
      </c>
      <c r="D799" s="58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175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2"/>
      <c r="C800" s="20" t="str">
        <f>IF(B800="","",VLOOKUP(B800,LISTAS!$F$6:$G$1106,2,0))</f>
        <v/>
      </c>
      <c r="D800" s="58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176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2"/>
      <c r="C801" s="20" t="str">
        <f>IF(B801="","",VLOOKUP(B801,LISTAS!$F$6:$G$1106,2,0))</f>
        <v/>
      </c>
      <c r="D801" s="58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177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2"/>
      <c r="C802" s="20" t="str">
        <f>IF(B802="","",VLOOKUP(B802,LISTAS!$F$6:$G$1106,2,0))</f>
        <v/>
      </c>
      <c r="D802" s="58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178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2"/>
      <c r="C803" s="20" t="str">
        <f>IF(B803="","",VLOOKUP(B803,LISTAS!$F$6:$G$1106,2,0))</f>
        <v/>
      </c>
      <c r="D803" s="58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179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2"/>
      <c r="C804" s="20" t="str">
        <f>IF(B804="","",VLOOKUP(B804,LISTAS!$F$6:$G$1106,2,0))</f>
        <v/>
      </c>
      <c r="D804" s="58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180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2"/>
      <c r="C805" s="20" t="str">
        <f>IF(B805="","",VLOOKUP(B805,LISTAS!$F$6:$G$1106,2,0))</f>
        <v/>
      </c>
      <c r="D805" s="58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181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2"/>
      <c r="C806" s="20" t="str">
        <f>IF(B806="","",VLOOKUP(B806,LISTAS!$F$6:$G$1106,2,0))</f>
        <v/>
      </c>
      <c r="D806" s="58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182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2"/>
      <c r="C807" s="20" t="str">
        <f>IF(B807="","",VLOOKUP(B807,LISTAS!$F$6:$G$1106,2,0))</f>
        <v/>
      </c>
      <c r="D807" s="58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183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2"/>
      <c r="C808" s="20" t="str">
        <f>IF(B808="","",VLOOKUP(B808,LISTAS!$F$6:$G$1106,2,0))</f>
        <v/>
      </c>
      <c r="D808" s="58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184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2"/>
      <c r="C809" s="20" t="str">
        <f>IF(B809="","",VLOOKUP(B809,LISTAS!$F$6:$G$1106,2,0))</f>
        <v/>
      </c>
      <c r="D809" s="58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185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2"/>
      <c r="C810" s="20" t="str">
        <f>IF(B810="","",VLOOKUP(B810,LISTAS!$F$6:$G$1106,2,0))</f>
        <v/>
      </c>
      <c r="D810" s="58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186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2"/>
      <c r="C811" s="20" t="str">
        <f>IF(B811="","",VLOOKUP(B811,LISTAS!$F$6:$G$1106,2,0))</f>
        <v/>
      </c>
      <c r="D811" s="58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187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2"/>
      <c r="C812" s="20" t="str">
        <f>IF(B812="","",VLOOKUP(B812,LISTAS!$F$6:$G$1106,2,0))</f>
        <v/>
      </c>
      <c r="D812" s="58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188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2"/>
      <c r="C813" s="20" t="str">
        <f>IF(B813="","",VLOOKUP(B813,LISTAS!$F$6:$G$1106,2,0))</f>
        <v/>
      </c>
      <c r="D813" s="58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189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2"/>
      <c r="C814" s="20" t="str">
        <f>IF(B814="","",VLOOKUP(B814,LISTAS!$F$6:$G$1106,2,0))</f>
        <v/>
      </c>
      <c r="D814" s="58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190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2"/>
      <c r="C815" s="20" t="str">
        <f>IF(B815="","",VLOOKUP(B815,LISTAS!$F$6:$G$1106,2,0))</f>
        <v/>
      </c>
      <c r="D815" s="58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191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2"/>
      <c r="C816" s="20" t="str">
        <f>IF(B816="","",VLOOKUP(B816,LISTAS!$F$6:$G$1106,2,0))</f>
        <v/>
      </c>
      <c r="D816" s="58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192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2"/>
      <c r="C817" s="20" t="str">
        <f>IF(B817="","",VLOOKUP(B817,LISTAS!$F$6:$G$1106,2,0))</f>
        <v/>
      </c>
      <c r="D817" s="58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193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2"/>
      <c r="C818" s="20" t="str">
        <f>IF(B818="","",VLOOKUP(B818,LISTAS!$F$6:$G$1106,2,0))</f>
        <v/>
      </c>
      <c r="D818" s="58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194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2"/>
      <c r="C819" s="20" t="str">
        <f>IF(B819="","",VLOOKUP(B819,LISTAS!$F$6:$G$1106,2,0))</f>
        <v/>
      </c>
      <c r="D819" s="58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195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2"/>
      <c r="C820" s="20" t="str">
        <f>IF(B820="","",VLOOKUP(B820,LISTAS!$F$6:$G$1106,2,0))</f>
        <v/>
      </c>
      <c r="D820" s="58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196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2"/>
      <c r="C821" s="20" t="str">
        <f>IF(B821="","",VLOOKUP(B821,LISTAS!$F$6:$G$1106,2,0))</f>
        <v/>
      </c>
      <c r="D821" s="58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197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2"/>
      <c r="C822" s="20" t="str">
        <f>IF(B822="","",VLOOKUP(B822,LISTAS!$F$6:$G$1106,2,0))</f>
        <v/>
      </c>
      <c r="D822" s="58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198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2"/>
      <c r="C823" s="20" t="str">
        <f>IF(B823="","",VLOOKUP(B823,LISTAS!$F$6:$G$1106,2,0))</f>
        <v/>
      </c>
      <c r="D823" s="58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199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44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6" t="s">
        <v>53</v>
      </c>
      <c r="C827" s="117"/>
      <c r="D827" s="118"/>
      <c r="F827" s="56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5" t="s">
        <v>21</v>
      </c>
      <c r="C828" s="25" t="s">
        <v>0</v>
      </c>
      <c r="D828" s="57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538</v>
      </c>
      <c r="C829" s="40" t="s">
        <v>61</v>
      </c>
      <c r="D829" s="58">
        <v>8.3240740740740747E-4</v>
      </c>
      <c r="F829" s="11">
        <f>IF(D829="","",D829)</f>
        <v>8.3240740740740747E-4</v>
      </c>
      <c r="G829" s="61">
        <f>IF(F829=LISTAS!$D$15,"",F829)</f>
        <v>8.3240740740740747E-4</v>
      </c>
      <c r="H829" s="49" t="str">
        <f>IF($K829="","",IF(B829="","",B829))</f>
        <v>FERNANDA/LIVIA/CAROLINA/LUISA</v>
      </c>
      <c r="I829" s="49" t="str">
        <f>IF($K829="","",IF(C829="","",C829))</f>
        <v>LICEU JARDIM</v>
      </c>
      <c r="J829" s="11">
        <f t="shared" ref="J829:J892" si="180">IF($K829="","",D829)</f>
        <v>8.3240740740740747E-4</v>
      </c>
      <c r="K829" s="11">
        <f>G829</f>
        <v>8.3240740740740747E-4</v>
      </c>
      <c r="L829" s="66">
        <f>IF(K829="","",SMALL($G$829:$G$1028,M829))</f>
        <v>8.3240740740740747E-4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FERNANDA/LIVIA/CAROLINA/LUISA</v>
      </c>
      <c r="Q829" s="17" t="str">
        <f>IF(P829&lt;&gt;"",VLOOKUP(P829,LISTAS!$F$6:$G$1106,2,0),"")</f>
        <v>LICEU JARDIM</v>
      </c>
      <c r="R829" s="72">
        <f>IF(K829="","",VLOOKUP(L829,$G$829:$J$1028,4,0))</f>
        <v>8.3240740740740747E-4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52"/>
      <c r="C830" s="20" t="str">
        <f>IF(B830="","",VLOOKUP(B830,LISTAS!$F$6:$G$1106,2,0))</f>
        <v/>
      </c>
      <c r="D830" s="58"/>
      <c r="F830" s="11" t="str">
        <f t="shared" ref="F830:F893" si="181">IF(D830="","",D830)</f>
        <v/>
      </c>
      <c r="G830" s="61" t="str">
        <f>IF(F830=LISTAS!$D$15,"",F830)</f>
        <v/>
      </c>
      <c r="H830" s="49" t="str">
        <f t="shared" ref="H830:I893" si="182">IF($K830="","",IF(B830="","",B830))</f>
        <v/>
      </c>
      <c r="I830" s="49" t="str">
        <f t="shared" si="182"/>
        <v/>
      </c>
      <c r="J830" s="11" t="str">
        <f t="shared" si="180"/>
        <v/>
      </c>
      <c r="K830" s="11" t="str">
        <f t="shared" ref="K830:K893" si="183">G830</f>
        <v/>
      </c>
      <c r="L830" s="66" t="str">
        <f t="shared" ref="L830:L893" si="184">IF(K830="","",SMALL($G$829:$G$1028,M830))</f>
        <v/>
      </c>
      <c r="M830" s="50">
        <f t="shared" ref="M830:M893" si="185">IF(F829="FALTA",M829,M829+1)</f>
        <v>2</v>
      </c>
      <c r="N830" s="50"/>
      <c r="O830" s="17" t="str">
        <f t="shared" ref="O830:O893" si="186">IF(R830&lt;&gt;"",_xlfn.RANK.EQ(R830,$R$829:$R$1028,1),"")</f>
        <v/>
      </c>
      <c r="P830" s="18" t="str">
        <f t="shared" ref="P830:P893" si="187">IF(K830="","",VLOOKUP(L830,$G$829:$J$1028,2,0))</f>
        <v/>
      </c>
      <c r="Q830" s="17" t="str">
        <f>IF(P830&lt;&gt;"",VLOOKUP(P830,LISTAS!$F$6:$G$1106,2,0),"")</f>
        <v/>
      </c>
      <c r="R830" s="72" t="str">
        <f t="shared" ref="R830:R893" si="188">IF(K830="","",VLOOKUP(L830,$G$829:$J$1028,4,0))</f>
        <v/>
      </c>
      <c r="S830" s="18" t="str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/>
      </c>
      <c r="T830" s="18" t="str">
        <f t="shared" ref="T830:T893" si="190">IF(O830="","",IF($R$5="NÃO","",IF(R830=$T$5,"0,00",IF(O830=1,400,IF(O830=2,340,IF(O830=3,300,IF(O830=4,280,IF(O830=5,270,IF(O830=6,260,IF(O830=7,250,IF(O830=8,240,IF(O830=9,200,IF(O830=10,200,IF(O830=11,200,IF(O830=12,200,IF(O830=13,200,IF(O830=14,200,IF(O830=15,200,IF(O830=16,200,IF(O830&gt;16,"",""))))))))))))))))))))</f>
        <v/>
      </c>
    </row>
    <row r="831" spans="2:20" ht="18.75" customHeight="1" x14ac:dyDescent="0.25">
      <c r="B831" s="52"/>
      <c r="C831" s="20" t="str">
        <f>IF(B831="","",VLOOKUP(B831,LISTAS!$F$6:$G$1106,2,0))</f>
        <v/>
      </c>
      <c r="D831" s="58"/>
      <c r="F831" s="11" t="str">
        <f t="shared" si="181"/>
        <v/>
      </c>
      <c r="G831" s="61" t="str">
        <f>IF(F831=LISTAS!$D$15,"",F831)</f>
        <v/>
      </c>
      <c r="H831" s="49" t="str">
        <f t="shared" si="182"/>
        <v/>
      </c>
      <c r="I831" s="49" t="str">
        <f t="shared" si="182"/>
        <v/>
      </c>
      <c r="J831" s="11" t="str">
        <f t="shared" si="180"/>
        <v/>
      </c>
      <c r="K831" s="11" t="str">
        <f t="shared" si="183"/>
        <v/>
      </c>
      <c r="L831" s="66" t="str">
        <f t="shared" si="184"/>
        <v/>
      </c>
      <c r="M831" s="50">
        <f t="shared" si="185"/>
        <v>3</v>
      </c>
      <c r="N831" s="50"/>
      <c r="O831" s="17" t="str">
        <f t="shared" si="186"/>
        <v/>
      </c>
      <c r="P831" s="18" t="str">
        <f t="shared" si="187"/>
        <v/>
      </c>
      <c r="Q831" s="17" t="str">
        <f>IF(P831&lt;&gt;"",VLOOKUP(P831,LISTAS!$F$6:$G$1106,2,0),"")</f>
        <v/>
      </c>
      <c r="R831" s="72" t="str">
        <f t="shared" si="188"/>
        <v/>
      </c>
      <c r="S831" s="18" t="str">
        <f t="shared" si="189"/>
        <v/>
      </c>
      <c r="T831" s="18" t="str">
        <f t="shared" si="190"/>
        <v/>
      </c>
    </row>
    <row r="832" spans="2:20" ht="18.75" customHeight="1" x14ac:dyDescent="0.25">
      <c r="B832" s="52"/>
      <c r="C832" s="20" t="str">
        <f>IF(B832="","",VLOOKUP(B832,LISTAS!$F$6:$G$1106,2,0))</f>
        <v/>
      </c>
      <c r="D832" s="58"/>
      <c r="F832" s="11" t="str">
        <f t="shared" si="181"/>
        <v/>
      </c>
      <c r="G832" s="61" t="str">
        <f>IF(F832=LISTAS!$D$15,"",F832)</f>
        <v/>
      </c>
      <c r="H832" s="49" t="str">
        <f t="shared" si="182"/>
        <v/>
      </c>
      <c r="I832" s="49" t="str">
        <f t="shared" si="182"/>
        <v/>
      </c>
      <c r="J832" s="11" t="str">
        <f t="shared" si="180"/>
        <v/>
      </c>
      <c r="K832" s="11" t="str">
        <f t="shared" si="183"/>
        <v/>
      </c>
      <c r="L832" s="66" t="str">
        <f t="shared" si="184"/>
        <v/>
      </c>
      <c r="M832" s="50">
        <f t="shared" si="185"/>
        <v>4</v>
      </c>
      <c r="N832" s="50"/>
      <c r="O832" s="17" t="str">
        <f t="shared" si="186"/>
        <v/>
      </c>
      <c r="P832" s="18" t="str">
        <f t="shared" si="187"/>
        <v/>
      </c>
      <c r="Q832" s="17" t="str">
        <f>IF(P832&lt;&gt;"",VLOOKUP(P832,LISTAS!$F$6:$G$1106,2,0),"")</f>
        <v/>
      </c>
      <c r="R832" s="72" t="str">
        <f t="shared" si="188"/>
        <v/>
      </c>
      <c r="S832" s="18" t="str">
        <f t="shared" si="189"/>
        <v/>
      </c>
      <c r="T832" s="18" t="str">
        <f t="shared" si="190"/>
        <v/>
      </c>
    </row>
    <row r="833" spans="2:20" ht="18.75" customHeight="1" x14ac:dyDescent="0.25">
      <c r="B833" s="52"/>
      <c r="C833" s="20" t="str">
        <f>IF(B833="","",VLOOKUP(B833,LISTAS!$F$6:$G$1106,2,0))</f>
        <v/>
      </c>
      <c r="D833" s="58"/>
      <c r="F833" s="11" t="str">
        <f t="shared" si="181"/>
        <v/>
      </c>
      <c r="G833" s="61" t="str">
        <f>IF(F833=LISTAS!$D$15,"",F833)</f>
        <v/>
      </c>
      <c r="H833" s="49" t="str">
        <f t="shared" si="182"/>
        <v/>
      </c>
      <c r="I833" s="49" t="str">
        <f t="shared" si="182"/>
        <v/>
      </c>
      <c r="J833" s="11" t="str">
        <f t="shared" si="180"/>
        <v/>
      </c>
      <c r="K833" s="11" t="str">
        <f t="shared" si="183"/>
        <v/>
      </c>
      <c r="L833" s="66" t="str">
        <f t="shared" si="184"/>
        <v/>
      </c>
      <c r="M833" s="50">
        <f t="shared" si="185"/>
        <v>5</v>
      </c>
      <c r="N833" s="50"/>
      <c r="O833" s="17" t="str">
        <f t="shared" si="186"/>
        <v/>
      </c>
      <c r="P833" s="18" t="str">
        <f t="shared" si="187"/>
        <v/>
      </c>
      <c r="Q833" s="17" t="str">
        <f>IF(P833&lt;&gt;"",VLOOKUP(P833,LISTAS!$F$6:$G$1106,2,0),"")</f>
        <v/>
      </c>
      <c r="R833" s="72" t="str">
        <f t="shared" si="188"/>
        <v/>
      </c>
      <c r="S833" s="18" t="str">
        <f t="shared" si="189"/>
        <v/>
      </c>
      <c r="T833" s="18" t="str">
        <f t="shared" si="190"/>
        <v/>
      </c>
    </row>
    <row r="834" spans="2:20" ht="18.75" customHeight="1" x14ac:dyDescent="0.25">
      <c r="B834" s="52"/>
      <c r="C834" s="20" t="str">
        <f>IF(B834="","",VLOOKUP(B834,LISTAS!$F$6:$G$1106,2,0))</f>
        <v/>
      </c>
      <c r="D834" s="58"/>
      <c r="F834" s="11" t="str">
        <f t="shared" si="181"/>
        <v/>
      </c>
      <c r="G834" s="61" t="str">
        <f>IF(F834=LISTAS!$D$15,"",F834)</f>
        <v/>
      </c>
      <c r="H834" s="49" t="str">
        <f t="shared" si="182"/>
        <v/>
      </c>
      <c r="I834" s="49" t="str">
        <f t="shared" si="182"/>
        <v/>
      </c>
      <c r="J834" s="11" t="str">
        <f t="shared" si="180"/>
        <v/>
      </c>
      <c r="K834" s="11" t="str">
        <f t="shared" si="183"/>
        <v/>
      </c>
      <c r="L834" s="66" t="str">
        <f t="shared" si="184"/>
        <v/>
      </c>
      <c r="M834" s="50">
        <f t="shared" si="185"/>
        <v>6</v>
      </c>
      <c r="N834" s="50"/>
      <c r="O834" s="17" t="str">
        <f t="shared" si="186"/>
        <v/>
      </c>
      <c r="P834" s="18" t="str">
        <f t="shared" si="187"/>
        <v/>
      </c>
      <c r="Q834" s="17" t="str">
        <f>IF(P834&lt;&gt;"",VLOOKUP(P834,LISTAS!$F$6:$G$1106,2,0),"")</f>
        <v/>
      </c>
      <c r="R834" s="72" t="str">
        <f t="shared" si="188"/>
        <v/>
      </c>
      <c r="S834" s="18" t="str">
        <f t="shared" si="189"/>
        <v/>
      </c>
      <c r="T834" s="18" t="str">
        <f t="shared" si="190"/>
        <v/>
      </c>
    </row>
    <row r="835" spans="2:20" ht="18.75" customHeight="1" x14ac:dyDescent="0.25">
      <c r="B835" s="52"/>
      <c r="C835" s="20" t="str">
        <f>IF(B835="","",VLOOKUP(B835,LISTAS!$F$6:$G$1106,2,0))</f>
        <v/>
      </c>
      <c r="D835" s="58"/>
      <c r="F835" s="11" t="str">
        <f t="shared" si="181"/>
        <v/>
      </c>
      <c r="G835" s="61" t="str">
        <f>IF(F835=LISTAS!$D$15,"",F835)</f>
        <v/>
      </c>
      <c r="H835" s="49" t="str">
        <f t="shared" si="182"/>
        <v/>
      </c>
      <c r="I835" s="49" t="str">
        <f t="shared" si="182"/>
        <v/>
      </c>
      <c r="J835" s="11" t="str">
        <f t="shared" si="180"/>
        <v/>
      </c>
      <c r="K835" s="11" t="str">
        <f t="shared" si="183"/>
        <v/>
      </c>
      <c r="L835" s="66" t="str">
        <f t="shared" si="184"/>
        <v/>
      </c>
      <c r="M835" s="50">
        <f t="shared" si="185"/>
        <v>7</v>
      </c>
      <c r="N835" s="50"/>
      <c r="O835" s="17" t="str">
        <f t="shared" si="186"/>
        <v/>
      </c>
      <c r="P835" s="18" t="str">
        <f t="shared" si="187"/>
        <v/>
      </c>
      <c r="Q835" s="17" t="str">
        <f>IF(P835&lt;&gt;"",VLOOKUP(P835,LISTAS!$F$6:$G$1106,2,0),"")</f>
        <v/>
      </c>
      <c r="R835" s="72" t="str">
        <f t="shared" si="188"/>
        <v/>
      </c>
      <c r="S835" s="18" t="str">
        <f t="shared" si="189"/>
        <v/>
      </c>
      <c r="T835" s="18" t="str">
        <f t="shared" si="190"/>
        <v/>
      </c>
    </row>
    <row r="836" spans="2:20" ht="18.75" customHeight="1" x14ac:dyDescent="0.25">
      <c r="B836" s="52"/>
      <c r="C836" s="20" t="str">
        <f>IF(B836="","",VLOOKUP(B836,LISTAS!$F$6:$G$1106,2,0))</f>
        <v/>
      </c>
      <c r="D836" s="58"/>
      <c r="F836" s="11" t="str">
        <f t="shared" si="181"/>
        <v/>
      </c>
      <c r="G836" s="61" t="str">
        <f>IF(F836=LISTAS!$D$15,"",F836)</f>
        <v/>
      </c>
      <c r="H836" s="49" t="str">
        <f t="shared" si="182"/>
        <v/>
      </c>
      <c r="I836" s="49" t="str">
        <f t="shared" si="182"/>
        <v/>
      </c>
      <c r="J836" s="11" t="str">
        <f t="shared" si="180"/>
        <v/>
      </c>
      <c r="K836" s="11" t="str">
        <f t="shared" si="183"/>
        <v/>
      </c>
      <c r="L836" s="66" t="str">
        <f t="shared" si="184"/>
        <v/>
      </c>
      <c r="M836" s="50">
        <f t="shared" si="185"/>
        <v>8</v>
      </c>
      <c r="N836" s="50"/>
      <c r="O836" s="17" t="str">
        <f t="shared" si="186"/>
        <v/>
      </c>
      <c r="P836" s="18" t="str">
        <f t="shared" si="187"/>
        <v/>
      </c>
      <c r="Q836" s="17" t="str">
        <f>IF(P836&lt;&gt;"",VLOOKUP(P836,LISTAS!$F$6:$G$1106,2,0),"")</f>
        <v/>
      </c>
      <c r="R836" s="72" t="str">
        <f t="shared" si="188"/>
        <v/>
      </c>
      <c r="S836" s="18" t="str">
        <f t="shared" si="189"/>
        <v/>
      </c>
      <c r="T836" s="18" t="str">
        <f t="shared" si="190"/>
        <v/>
      </c>
    </row>
    <row r="837" spans="2:20" ht="18.75" customHeight="1" x14ac:dyDescent="0.25">
      <c r="B837" s="52"/>
      <c r="C837" s="20" t="str">
        <f>IF(B837="","",VLOOKUP(B837,LISTAS!$F$6:$G$1106,2,0))</f>
        <v/>
      </c>
      <c r="D837" s="58"/>
      <c r="F837" s="11" t="str">
        <f t="shared" si="181"/>
        <v/>
      </c>
      <c r="G837" s="61" t="str">
        <f>IF(F837=LISTAS!$D$15,"",F837)</f>
        <v/>
      </c>
      <c r="H837" s="49" t="str">
        <f t="shared" si="182"/>
        <v/>
      </c>
      <c r="I837" s="49" t="str">
        <f t="shared" si="182"/>
        <v/>
      </c>
      <c r="J837" s="11" t="str">
        <f t="shared" si="180"/>
        <v/>
      </c>
      <c r="K837" s="11" t="str">
        <f t="shared" si="183"/>
        <v/>
      </c>
      <c r="L837" s="66" t="str">
        <f t="shared" si="184"/>
        <v/>
      </c>
      <c r="M837" s="50">
        <f t="shared" si="185"/>
        <v>9</v>
      </c>
      <c r="N837" s="50"/>
      <c r="O837" s="17" t="str">
        <f t="shared" si="186"/>
        <v/>
      </c>
      <c r="P837" s="18" t="str">
        <f t="shared" si="187"/>
        <v/>
      </c>
      <c r="Q837" s="17" t="str">
        <f>IF(P837&lt;&gt;"",VLOOKUP(P837,LISTAS!$F$6:$G$1106,2,0),"")</f>
        <v/>
      </c>
      <c r="R837" s="72" t="str">
        <f t="shared" si="188"/>
        <v/>
      </c>
      <c r="S837" s="18" t="str">
        <f t="shared" si="189"/>
        <v/>
      </c>
      <c r="T837" s="18" t="str">
        <f t="shared" si="190"/>
        <v/>
      </c>
    </row>
    <row r="838" spans="2:20" ht="18.75" customHeight="1" x14ac:dyDescent="0.25">
      <c r="B838" s="52"/>
      <c r="C838" s="20" t="str">
        <f>IF(B838="","",VLOOKUP(B838,LISTAS!$F$6:$G$1106,2,0))</f>
        <v/>
      </c>
      <c r="D838" s="58"/>
      <c r="F838" s="11" t="str">
        <f t="shared" si="181"/>
        <v/>
      </c>
      <c r="G838" s="61" t="str">
        <f>IF(F838=LISTAS!$D$15,"",F838)</f>
        <v/>
      </c>
      <c r="H838" s="49" t="str">
        <f t="shared" si="182"/>
        <v/>
      </c>
      <c r="I838" s="49" t="str">
        <f t="shared" si="182"/>
        <v/>
      </c>
      <c r="J838" s="11" t="str">
        <f t="shared" si="180"/>
        <v/>
      </c>
      <c r="K838" s="11" t="str">
        <f t="shared" si="183"/>
        <v/>
      </c>
      <c r="L838" s="66" t="str">
        <f t="shared" si="184"/>
        <v/>
      </c>
      <c r="M838" s="50">
        <f t="shared" si="185"/>
        <v>10</v>
      </c>
      <c r="N838" s="50"/>
      <c r="O838" s="17" t="str">
        <f t="shared" si="186"/>
        <v/>
      </c>
      <c r="P838" s="18" t="str">
        <f t="shared" si="187"/>
        <v/>
      </c>
      <c r="Q838" s="17" t="str">
        <f>IF(P838&lt;&gt;"",VLOOKUP(P838,LISTAS!$F$6:$G$1106,2,0),"")</f>
        <v/>
      </c>
      <c r="R838" s="72" t="str">
        <f t="shared" si="188"/>
        <v/>
      </c>
      <c r="S838" s="18" t="str">
        <f t="shared" si="189"/>
        <v/>
      </c>
      <c r="T838" s="18" t="str">
        <f t="shared" si="190"/>
        <v/>
      </c>
    </row>
    <row r="839" spans="2:20" ht="18.75" customHeight="1" x14ac:dyDescent="0.25">
      <c r="B839" s="52"/>
      <c r="C839" s="20" t="str">
        <f>IF(B839="","",VLOOKUP(B839,LISTAS!$F$6:$G$1106,2,0))</f>
        <v/>
      </c>
      <c r="D839" s="58"/>
      <c r="F839" s="11" t="str">
        <f t="shared" si="181"/>
        <v/>
      </c>
      <c r="G839" s="61" t="str">
        <f>IF(F839=LISTAS!$D$15,"",F839)</f>
        <v/>
      </c>
      <c r="H839" s="49" t="str">
        <f t="shared" si="182"/>
        <v/>
      </c>
      <c r="I839" s="49" t="str">
        <f t="shared" si="182"/>
        <v/>
      </c>
      <c r="J839" s="11" t="str">
        <f t="shared" si="180"/>
        <v/>
      </c>
      <c r="K839" s="11" t="str">
        <f t="shared" si="183"/>
        <v/>
      </c>
      <c r="L839" s="66" t="str">
        <f t="shared" si="184"/>
        <v/>
      </c>
      <c r="M839" s="50">
        <f t="shared" si="185"/>
        <v>11</v>
      </c>
      <c r="N839" s="50"/>
      <c r="O839" s="17" t="str">
        <f t="shared" si="186"/>
        <v/>
      </c>
      <c r="P839" s="18" t="str">
        <f t="shared" si="187"/>
        <v/>
      </c>
      <c r="Q839" s="17" t="str">
        <f>IF(P839&lt;&gt;"",VLOOKUP(P839,LISTAS!$F$6:$G$1106,2,0),"")</f>
        <v/>
      </c>
      <c r="R839" s="72" t="str">
        <f t="shared" si="188"/>
        <v/>
      </c>
      <c r="S839" s="18" t="str">
        <f t="shared" si="189"/>
        <v/>
      </c>
      <c r="T839" s="18" t="str">
        <f t="shared" si="190"/>
        <v/>
      </c>
    </row>
    <row r="840" spans="2:20" ht="18.75" customHeight="1" x14ac:dyDescent="0.25">
      <c r="B840" s="52"/>
      <c r="C840" s="20" t="str">
        <f>IF(B840="","",VLOOKUP(B840,LISTAS!$F$6:$G$1106,2,0))</f>
        <v/>
      </c>
      <c r="D840" s="58"/>
      <c r="F840" s="11" t="str">
        <f t="shared" si="181"/>
        <v/>
      </c>
      <c r="G840" s="61" t="str">
        <f>IF(F840=LISTAS!$D$15,"",F840)</f>
        <v/>
      </c>
      <c r="H840" s="49" t="str">
        <f t="shared" si="182"/>
        <v/>
      </c>
      <c r="I840" s="49" t="str">
        <f t="shared" si="182"/>
        <v/>
      </c>
      <c r="J840" s="11" t="str">
        <f t="shared" si="180"/>
        <v/>
      </c>
      <c r="K840" s="11" t="str">
        <f t="shared" si="183"/>
        <v/>
      </c>
      <c r="L840" s="66" t="str">
        <f t="shared" si="184"/>
        <v/>
      </c>
      <c r="M840" s="50">
        <f t="shared" si="185"/>
        <v>12</v>
      </c>
      <c r="N840" s="50"/>
      <c r="O840" s="17" t="str">
        <f t="shared" si="186"/>
        <v/>
      </c>
      <c r="P840" s="18" t="str">
        <f t="shared" si="187"/>
        <v/>
      </c>
      <c r="Q840" s="17" t="str">
        <f>IF(P840&lt;&gt;"",VLOOKUP(P840,LISTAS!$F$6:$G$1106,2,0),"")</f>
        <v/>
      </c>
      <c r="R840" s="72" t="str">
        <f t="shared" si="188"/>
        <v/>
      </c>
      <c r="S840" s="18" t="str">
        <f t="shared" si="189"/>
        <v/>
      </c>
      <c r="T840" s="18" t="str">
        <f t="shared" si="190"/>
        <v/>
      </c>
    </row>
    <row r="841" spans="2:20" ht="18.75" customHeight="1" x14ac:dyDescent="0.25">
      <c r="B841" s="52"/>
      <c r="C841" s="20" t="str">
        <f>IF(B841="","",VLOOKUP(B841,LISTAS!$F$6:$G$1106,2,0))</f>
        <v/>
      </c>
      <c r="D841" s="58"/>
      <c r="F841" s="11" t="str">
        <f t="shared" si="181"/>
        <v/>
      </c>
      <c r="G841" s="61" t="str">
        <f>IF(F841=LISTAS!$D$15,"",F841)</f>
        <v/>
      </c>
      <c r="H841" s="49" t="str">
        <f t="shared" si="182"/>
        <v/>
      </c>
      <c r="I841" s="49" t="str">
        <f t="shared" si="182"/>
        <v/>
      </c>
      <c r="J841" s="11" t="str">
        <f t="shared" si="180"/>
        <v/>
      </c>
      <c r="K841" s="11" t="str">
        <f t="shared" si="183"/>
        <v/>
      </c>
      <c r="L841" s="66" t="str">
        <f t="shared" si="184"/>
        <v/>
      </c>
      <c r="M841" s="50">
        <f t="shared" si="185"/>
        <v>13</v>
      </c>
      <c r="N841" s="50"/>
      <c r="O841" s="17" t="str">
        <f t="shared" si="186"/>
        <v/>
      </c>
      <c r="P841" s="18" t="str">
        <f t="shared" si="187"/>
        <v/>
      </c>
      <c r="Q841" s="17" t="str">
        <f>IF(P841&lt;&gt;"",VLOOKUP(P841,LISTAS!$F$6:$G$1106,2,0),"")</f>
        <v/>
      </c>
      <c r="R841" s="72" t="str">
        <f t="shared" si="188"/>
        <v/>
      </c>
      <c r="S841" s="18" t="str">
        <f t="shared" si="189"/>
        <v/>
      </c>
      <c r="T841" s="18" t="str">
        <f t="shared" si="190"/>
        <v/>
      </c>
    </row>
    <row r="842" spans="2:20" ht="18.75" customHeight="1" x14ac:dyDescent="0.25">
      <c r="B842" s="52"/>
      <c r="C842" s="20" t="str">
        <f>IF(B842="","",VLOOKUP(B842,LISTAS!$F$6:$G$1106,2,0))</f>
        <v/>
      </c>
      <c r="D842" s="58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2"/>
        <v/>
      </c>
      <c r="J842" s="11" t="str">
        <f t="shared" si="180"/>
        <v/>
      </c>
      <c r="K842" s="11" t="str">
        <f t="shared" si="183"/>
        <v/>
      </c>
      <c r="L842" s="66" t="str">
        <f t="shared" si="184"/>
        <v/>
      </c>
      <c r="M842" s="50">
        <f t="shared" si="185"/>
        <v>14</v>
      </c>
      <c r="N842" s="50"/>
      <c r="O842" s="17" t="str">
        <f t="shared" si="186"/>
        <v/>
      </c>
      <c r="P842" s="18" t="str">
        <f t="shared" si="187"/>
        <v/>
      </c>
      <c r="Q842" s="17" t="str">
        <f>IF(P842&lt;&gt;"",VLOOKUP(P842,LISTAS!$F$6:$G$1106,2,0),"")</f>
        <v/>
      </c>
      <c r="R842" s="72" t="str">
        <f t="shared" si="188"/>
        <v/>
      </c>
      <c r="S842" s="18" t="str">
        <f t="shared" si="189"/>
        <v/>
      </c>
      <c r="T842" s="18" t="str">
        <f t="shared" si="190"/>
        <v/>
      </c>
    </row>
    <row r="843" spans="2:20" ht="18.75" customHeight="1" x14ac:dyDescent="0.25">
      <c r="B843" s="52"/>
      <c r="C843" s="20" t="str">
        <f>IF(B843="","",VLOOKUP(B843,LISTAS!$F$6:$G$1106,2,0))</f>
        <v/>
      </c>
      <c r="D843" s="58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si="190"/>
        <v/>
      </c>
    </row>
    <row r="844" spans="2:20" ht="18.75" customHeight="1" x14ac:dyDescent="0.25">
      <c r="B844" s="52"/>
      <c r="C844" s="20" t="str">
        <f>IF(B844="","",VLOOKUP(B844,LISTAS!$F$6:$G$1106,2,0))</f>
        <v/>
      </c>
      <c r="D844" s="58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2"/>
      <c r="C845" s="20" t="str">
        <f>IF(B845="","",VLOOKUP(B845,LISTAS!$F$6:$G$1106,2,0))</f>
        <v/>
      </c>
      <c r="D845" s="58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2"/>
      <c r="C846" s="20" t="str">
        <f>IF(B846="","",VLOOKUP(B846,LISTAS!$F$6:$G$1106,2,0))</f>
        <v/>
      </c>
      <c r="D846" s="58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2"/>
      <c r="C847" s="20" t="str">
        <f>IF(B847="","",VLOOKUP(B847,LISTAS!$F$6:$G$1106,2,0))</f>
        <v/>
      </c>
      <c r="D847" s="58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2"/>
      <c r="C848" s="20" t="str">
        <f>IF(B848="","",VLOOKUP(B848,LISTAS!$F$6:$G$1106,2,0))</f>
        <v/>
      </c>
      <c r="D848" s="58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2"/>
      <c r="C849" s="20" t="str">
        <f>IF(B849="","",VLOOKUP(B849,LISTAS!$F$6:$G$1106,2,0))</f>
        <v/>
      </c>
      <c r="D849" s="58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2"/>
      <c r="C850" s="20" t="str">
        <f>IF(B850="","",VLOOKUP(B850,LISTAS!$F$6:$G$1106,2,0))</f>
        <v/>
      </c>
      <c r="D850" s="58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2"/>
      <c r="C851" s="20" t="str">
        <f>IF(B851="","",VLOOKUP(B851,LISTAS!$F$6:$G$1106,2,0))</f>
        <v/>
      </c>
      <c r="D851" s="58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2"/>
      <c r="C852" s="20" t="str">
        <f>IF(B852="","",VLOOKUP(B852,LISTAS!$F$6:$G$1106,2,0))</f>
        <v/>
      </c>
      <c r="D852" s="58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2"/>
      <c r="C853" s="20" t="str">
        <f>IF(B853="","",VLOOKUP(B853,LISTAS!$F$6:$G$1106,2,0))</f>
        <v/>
      </c>
      <c r="D853" s="58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2"/>
      <c r="C854" s="20" t="str">
        <f>IF(B854="","",VLOOKUP(B854,LISTAS!$F$6:$G$1106,2,0))</f>
        <v/>
      </c>
      <c r="D854" s="58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2"/>
      <c r="C855" s="20" t="str">
        <f>IF(B855="","",VLOOKUP(B855,LISTAS!$F$6:$G$1106,2,0))</f>
        <v/>
      </c>
      <c r="D855" s="58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2"/>
      <c r="C856" s="20" t="str">
        <f>IF(B856="","",VLOOKUP(B856,LISTAS!$F$6:$G$1106,2,0))</f>
        <v/>
      </c>
      <c r="D856" s="58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2"/>
      <c r="C857" s="20" t="str">
        <f>IF(B857="","",VLOOKUP(B857,LISTAS!$F$6:$G$1106,2,0))</f>
        <v/>
      </c>
      <c r="D857" s="58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2"/>
      <c r="C858" s="20" t="str">
        <f>IF(B858="","",VLOOKUP(B858,LISTAS!$F$6:$G$1106,2,0))</f>
        <v/>
      </c>
      <c r="D858" s="58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2"/>
      <c r="C859" s="20" t="str">
        <f>IF(B859="","",VLOOKUP(B859,LISTAS!$F$6:$G$1106,2,0))</f>
        <v/>
      </c>
      <c r="D859" s="58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2"/>
      <c r="C860" s="20" t="str">
        <f>IF(B860="","",VLOOKUP(B860,LISTAS!$F$6:$G$1106,2,0))</f>
        <v/>
      </c>
      <c r="D860" s="58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2"/>
      <c r="C861" s="20" t="str">
        <f>IF(B861="","",VLOOKUP(B861,LISTAS!$F$6:$G$1106,2,0))</f>
        <v/>
      </c>
      <c r="D861" s="58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2"/>
      <c r="C862" s="20" t="str">
        <f>IF(B862="","",VLOOKUP(B862,LISTAS!$F$6:$G$1106,2,0))</f>
        <v/>
      </c>
      <c r="D862" s="58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2"/>
      <c r="C863" s="20" t="str">
        <f>IF(B863="","",VLOOKUP(B863,LISTAS!$F$6:$G$1106,2,0))</f>
        <v/>
      </c>
      <c r="D863" s="58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2"/>
      <c r="C864" s="20" t="str">
        <f>IF(B864="","",VLOOKUP(B864,LISTAS!$F$6:$G$1106,2,0))</f>
        <v/>
      </c>
      <c r="D864" s="58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2"/>
      <c r="C865" s="20" t="str">
        <f>IF(B865="","",VLOOKUP(B865,LISTAS!$F$6:$G$1106,2,0))</f>
        <v/>
      </c>
      <c r="D865" s="58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2"/>
      <c r="C866" s="20" t="str">
        <f>IF(B866="","",VLOOKUP(B866,LISTAS!$F$6:$G$1106,2,0))</f>
        <v/>
      </c>
      <c r="D866" s="58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2"/>
      <c r="C867" s="20" t="str">
        <f>IF(B867="","",VLOOKUP(B867,LISTAS!$F$6:$G$1106,2,0))</f>
        <v/>
      </c>
      <c r="D867" s="58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2"/>
      <c r="C868" s="20" t="str">
        <f>IF(B868="","",VLOOKUP(B868,LISTAS!$F$6:$G$1106,2,0))</f>
        <v/>
      </c>
      <c r="D868" s="58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2"/>
      <c r="C869" s="20" t="str">
        <f>IF(B869="","",VLOOKUP(B869,LISTAS!$F$6:$G$1106,2,0))</f>
        <v/>
      </c>
      <c r="D869" s="58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2"/>
      <c r="C870" s="20" t="str">
        <f>IF(B870="","",VLOOKUP(B870,LISTAS!$F$6:$G$1106,2,0))</f>
        <v/>
      </c>
      <c r="D870" s="58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2"/>
      <c r="C871" s="20" t="str">
        <f>IF(B871="","",VLOOKUP(B871,LISTAS!$F$6:$G$1106,2,0))</f>
        <v/>
      </c>
      <c r="D871" s="58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2"/>
      <c r="C872" s="20" t="str">
        <f>IF(B872="","",VLOOKUP(B872,LISTAS!$F$6:$G$1106,2,0))</f>
        <v/>
      </c>
      <c r="D872" s="58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2"/>
      <c r="C873" s="20" t="str">
        <f>IF(B873="","",VLOOKUP(B873,LISTAS!$F$6:$G$1106,2,0))</f>
        <v/>
      </c>
      <c r="D873" s="58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2"/>
      <c r="C874" s="20" t="str">
        <f>IF(B874="","",VLOOKUP(B874,LISTAS!$F$6:$G$1106,2,0))</f>
        <v/>
      </c>
      <c r="D874" s="58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2"/>
      <c r="C875" s="20" t="str">
        <f>IF(B875="","",VLOOKUP(B875,LISTAS!$F$6:$G$1106,2,0))</f>
        <v/>
      </c>
      <c r="D875" s="58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2"/>
      <c r="C876" s="20" t="str">
        <f>IF(B876="","",VLOOKUP(B876,LISTAS!$F$6:$G$1106,2,0))</f>
        <v/>
      </c>
      <c r="D876" s="58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2"/>
      <c r="C877" s="20" t="str">
        <f>IF(B877="","",VLOOKUP(B877,LISTAS!$F$6:$G$1106,2,0))</f>
        <v/>
      </c>
      <c r="D877" s="58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2"/>
      <c r="C878" s="20" t="str">
        <f>IF(B878="","",VLOOKUP(B878,LISTAS!$F$6:$G$1106,2,0))</f>
        <v/>
      </c>
      <c r="D878" s="58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2"/>
      <c r="C879" s="20" t="str">
        <f>IF(B879="","",VLOOKUP(B879,LISTAS!$F$6:$G$1106,2,0))</f>
        <v/>
      </c>
      <c r="D879" s="58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2"/>
      <c r="C880" s="20" t="str">
        <f>IF(B880="","",VLOOKUP(B880,LISTAS!$F$6:$G$1106,2,0))</f>
        <v/>
      </c>
      <c r="D880" s="58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2"/>
      <c r="C881" s="20" t="str">
        <f>IF(B881="","",VLOOKUP(B881,LISTAS!$F$6:$G$1106,2,0))</f>
        <v/>
      </c>
      <c r="D881" s="58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2"/>
      <c r="C882" s="20" t="str">
        <f>IF(B882="","",VLOOKUP(B882,LISTAS!$F$6:$G$1106,2,0))</f>
        <v/>
      </c>
      <c r="D882" s="58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2"/>
      <c r="C883" s="20" t="str">
        <f>IF(B883="","",VLOOKUP(B883,LISTAS!$F$6:$G$1106,2,0))</f>
        <v/>
      </c>
      <c r="D883" s="58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2"/>
      <c r="C884" s="20" t="str">
        <f>IF(B884="","",VLOOKUP(B884,LISTAS!$F$6:$G$1106,2,0))</f>
        <v/>
      </c>
      <c r="D884" s="58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2"/>
      <c r="C885" s="20" t="str">
        <f>IF(B885="","",VLOOKUP(B885,LISTAS!$F$6:$G$1106,2,0))</f>
        <v/>
      </c>
      <c r="D885" s="58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2"/>
      <c r="C886" s="20" t="str">
        <f>IF(B886="","",VLOOKUP(B886,LISTAS!$F$6:$G$1106,2,0))</f>
        <v/>
      </c>
      <c r="D886" s="58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2"/>
      <c r="C887" s="20" t="str">
        <f>IF(B887="","",VLOOKUP(B887,LISTAS!$F$6:$G$1106,2,0))</f>
        <v/>
      </c>
      <c r="D887" s="58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2"/>
      <c r="C888" s="20" t="str">
        <f>IF(B888="","",VLOOKUP(B888,LISTAS!$F$6:$G$1106,2,0))</f>
        <v/>
      </c>
      <c r="D888" s="58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2"/>
      <c r="C889" s="20" t="str">
        <f>IF(B889="","",VLOOKUP(B889,LISTAS!$F$6:$G$1106,2,0))</f>
        <v/>
      </c>
      <c r="D889" s="58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2"/>
      <c r="C890" s="20" t="str">
        <f>IF(B890="","",VLOOKUP(B890,LISTAS!$F$6:$G$1106,2,0))</f>
        <v/>
      </c>
      <c r="D890" s="58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2"/>
      <c r="C891" s="20" t="str">
        <f>IF(B891="","",VLOOKUP(B891,LISTAS!$F$6:$G$1106,2,0))</f>
        <v/>
      </c>
      <c r="D891" s="58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2"/>
      <c r="C892" s="20" t="str">
        <f>IF(B892="","",VLOOKUP(B892,LISTAS!$F$6:$G$1106,2,0))</f>
        <v/>
      </c>
      <c r="D892" s="58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2"/>
      <c r="C893" s="20" t="str">
        <f>IF(B893="","",VLOOKUP(B893,LISTAS!$F$6:$G$1106,2,0))</f>
        <v/>
      </c>
      <c r="D893" s="58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2"/>
      <c r="C894" s="20" t="str">
        <f>IF(B894="","",VLOOKUP(B894,LISTAS!$F$6:$G$1106,2,0))</f>
        <v/>
      </c>
      <c r="D894" s="58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2"/>
      <c r="C895" s="20" t="str">
        <f>IF(B895="","",VLOOKUP(B895,LISTAS!$F$6:$G$1106,2,0))</f>
        <v/>
      </c>
      <c r="D895" s="58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2"/>
      <c r="C896" s="20" t="str">
        <f>IF(B896="","",VLOOKUP(B896,LISTAS!$F$6:$G$1106,2,0))</f>
        <v/>
      </c>
      <c r="D896" s="58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2"/>
      <c r="C897" s="20" t="str">
        <f>IF(B897="","",VLOOKUP(B897,LISTAS!$F$6:$G$1106,2,0))</f>
        <v/>
      </c>
      <c r="D897" s="58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2"/>
      <c r="C898" s="20" t="str">
        <f>IF(B898="","",VLOOKUP(B898,LISTAS!$F$6:$G$1106,2,0))</f>
        <v/>
      </c>
      <c r="D898" s="58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2"/>
      <c r="C899" s="20" t="str">
        <f>IF(B899="","",VLOOKUP(B899,LISTAS!$F$6:$G$1106,2,0))</f>
        <v/>
      </c>
      <c r="D899" s="58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2"/>
      <c r="C900" s="20" t="str">
        <f>IF(B900="","",VLOOKUP(B900,LISTAS!$F$6:$G$1106,2,0))</f>
        <v/>
      </c>
      <c r="D900" s="58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2"/>
      <c r="C901" s="20" t="str">
        <f>IF(B901="","",VLOOKUP(B901,LISTAS!$F$6:$G$1106,2,0))</f>
        <v/>
      </c>
      <c r="D901" s="58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2"/>
      <c r="C902" s="20" t="str">
        <f>IF(B902="","",VLOOKUP(B902,LISTAS!$F$6:$G$1106,2,0))</f>
        <v/>
      </c>
      <c r="D902" s="58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2"/>
      <c r="C903" s="20" t="str">
        <f>IF(B903="","",VLOOKUP(B903,LISTAS!$F$6:$G$1106,2,0))</f>
        <v/>
      </c>
      <c r="D903" s="58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2"/>
      <c r="C904" s="20" t="str">
        <f>IF(B904="","",VLOOKUP(B904,LISTAS!$F$6:$G$1106,2,0))</f>
        <v/>
      </c>
      <c r="D904" s="58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2"/>
      <c r="C905" s="20" t="str">
        <f>IF(B905="","",VLOOKUP(B905,LISTAS!$F$6:$G$1106,2,0))</f>
        <v/>
      </c>
      <c r="D905" s="58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2"/>
      <c r="C906" s="20" t="str">
        <f>IF(B906="","",VLOOKUP(B906,LISTAS!$F$6:$G$1106,2,0))</f>
        <v/>
      </c>
      <c r="D906" s="58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2"/>
      <c r="C907" s="20" t="str">
        <f>IF(B907="","",VLOOKUP(B907,LISTAS!$F$6:$G$1106,2,0))</f>
        <v/>
      </c>
      <c r="D907" s="58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2"/>
      <c r="C908" s="20" t="str">
        <f>IF(B908="","",VLOOKUP(B908,LISTAS!$F$6:$G$1106,2,0))</f>
        <v/>
      </c>
      <c r="D908" s="58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2"/>
      <c r="C909" s="20" t="str">
        <f>IF(B909="","",VLOOKUP(B909,LISTAS!$F$6:$G$1106,2,0))</f>
        <v/>
      </c>
      <c r="D909" s="58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2"/>
      <c r="C910" s="20" t="str">
        <f>IF(B910="","",VLOOKUP(B910,LISTAS!$F$6:$G$1106,2,0))</f>
        <v/>
      </c>
      <c r="D910" s="58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2"/>
      <c r="C911" s="20" t="str">
        <f>IF(B911="","",VLOOKUP(B911,LISTAS!$F$6:$G$1106,2,0))</f>
        <v/>
      </c>
      <c r="D911" s="58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2"/>
      <c r="C912" s="20" t="str">
        <f>IF(B912="","",VLOOKUP(B912,LISTAS!$F$6:$G$1106,2,0))</f>
        <v/>
      </c>
      <c r="D912" s="58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2"/>
      <c r="C913" s="20" t="str">
        <f>IF(B913="","",VLOOKUP(B913,LISTAS!$F$6:$G$1106,2,0))</f>
        <v/>
      </c>
      <c r="D913" s="58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2"/>
      <c r="C914" s="20" t="str">
        <f>IF(B914="","",VLOOKUP(B914,LISTAS!$F$6:$G$1106,2,0))</f>
        <v/>
      </c>
      <c r="D914" s="58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2"/>
      <c r="C915" s="20" t="str">
        <f>IF(B915="","",VLOOKUP(B915,LISTAS!$F$6:$G$1106,2,0))</f>
        <v/>
      </c>
      <c r="D915" s="58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2"/>
      <c r="C916" s="20" t="str">
        <f>IF(B916="","",VLOOKUP(B916,LISTAS!$F$6:$G$1106,2,0))</f>
        <v/>
      </c>
      <c r="D916" s="58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2"/>
      <c r="C917" s="20" t="str">
        <f>IF(B917="","",VLOOKUP(B917,LISTAS!$F$6:$G$1106,2,0))</f>
        <v/>
      </c>
      <c r="D917" s="58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2"/>
      <c r="C918" s="20" t="str">
        <f>IF(B918="","",VLOOKUP(B918,LISTAS!$F$6:$G$1106,2,0))</f>
        <v/>
      </c>
      <c r="D918" s="58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2"/>
      <c r="C919" s="20" t="str">
        <f>IF(B919="","",VLOOKUP(B919,LISTAS!$F$6:$G$1106,2,0))</f>
        <v/>
      </c>
      <c r="D919" s="58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2"/>
      <c r="C920" s="20" t="str">
        <f>IF(B920="","",VLOOKUP(B920,LISTAS!$F$6:$G$1106,2,0))</f>
        <v/>
      </c>
      <c r="D920" s="58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2"/>
      <c r="C921" s="20" t="str">
        <f>IF(B921="","",VLOOKUP(B921,LISTAS!$F$6:$G$1106,2,0))</f>
        <v/>
      </c>
      <c r="D921" s="58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2"/>
      <c r="C922" s="20" t="str">
        <f>IF(B922="","",VLOOKUP(B922,LISTAS!$F$6:$G$1106,2,0))</f>
        <v/>
      </c>
      <c r="D922" s="58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2"/>
      <c r="C923" s="20" t="str">
        <f>IF(B923="","",VLOOKUP(B923,LISTAS!$F$6:$G$1106,2,0))</f>
        <v/>
      </c>
      <c r="D923" s="58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2"/>
      <c r="C924" s="20" t="str">
        <f>IF(B924="","",VLOOKUP(B924,LISTAS!$F$6:$G$1106,2,0))</f>
        <v/>
      </c>
      <c r="D924" s="58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2"/>
      <c r="C925" s="20" t="str">
        <f>IF(B925="","",VLOOKUP(B925,LISTAS!$F$6:$G$1106,2,0))</f>
        <v/>
      </c>
      <c r="D925" s="58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2"/>
      <c r="C926" s="20" t="str">
        <f>IF(B926="","",VLOOKUP(B926,LISTAS!$F$6:$G$1106,2,0))</f>
        <v/>
      </c>
      <c r="D926" s="58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2"/>
      <c r="C927" s="20" t="str">
        <f>IF(B927="","",VLOOKUP(B927,LISTAS!$F$6:$G$1106,2,0))</f>
        <v/>
      </c>
      <c r="D927" s="58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2"/>
      <c r="C928" s="20" t="str">
        <f>IF(B928="","",VLOOKUP(B928,LISTAS!$F$6:$G$1106,2,0))</f>
        <v/>
      </c>
      <c r="D928" s="58"/>
      <c r="E928" s="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2"/>
      <c r="C929" s="20" t="str">
        <f>IF(B929="","",VLOOKUP(B929,LISTAS!$F$6:$G$1106,2,0))</f>
        <v/>
      </c>
      <c r="D929" s="58"/>
      <c r="E929" s="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2"/>
      <c r="C930" s="20" t="str">
        <f>IF(B930="","",VLOOKUP(B930,LISTAS!$F$6:$G$1106,2,0))</f>
        <v/>
      </c>
      <c r="D930" s="58"/>
      <c r="E930" s="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2"/>
      <c r="C931" s="20" t="str">
        <f>IF(B931="","",VLOOKUP(B931,LISTAS!$F$6:$G$1106,2,0))</f>
        <v/>
      </c>
      <c r="D931" s="58"/>
      <c r="E931" s="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2"/>
      <c r="C932" s="20" t="str">
        <f>IF(B932="","",VLOOKUP(B932,LISTAS!$F$6:$G$1106,2,0))</f>
        <v/>
      </c>
      <c r="D932" s="58"/>
      <c r="E932" s="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2"/>
      <c r="C933" s="20" t="str">
        <f>IF(B933="","",VLOOKUP(B933,LISTAS!$F$6:$G$1106,2,0))</f>
        <v/>
      </c>
      <c r="D933" s="58"/>
      <c r="E933" s="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2"/>
      <c r="C934" s="20" t="str">
        <f>IF(B934="","",VLOOKUP(B934,LISTAS!$F$6:$G$1106,2,0))</f>
        <v/>
      </c>
      <c r="D934" s="58"/>
      <c r="E934" s="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2"/>
      <c r="C935" s="20" t="str">
        <f>IF(B935="","",VLOOKUP(B935,LISTAS!$F$6:$G$1106,2,0))</f>
        <v/>
      </c>
      <c r="D935" s="58"/>
      <c r="E935" s="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2"/>
      <c r="C936" s="20" t="str">
        <f>IF(B936="","",VLOOKUP(B936,LISTAS!$F$6:$G$1106,2,0))</f>
        <v/>
      </c>
      <c r="D936" s="58"/>
      <c r="E936" s="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2"/>
      <c r="C937" s="20" t="str">
        <f>IF(B937="","",VLOOKUP(B937,LISTAS!$F$6:$G$1106,2,0))</f>
        <v/>
      </c>
      <c r="D937" s="58"/>
      <c r="E937" s="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2"/>
      <c r="C938" s="20" t="str">
        <f>IF(B938="","",VLOOKUP(B938,LISTAS!$F$6:$G$1106,2,0))</f>
        <v/>
      </c>
      <c r="D938" s="58"/>
      <c r="E938" s="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2"/>
      <c r="C939" s="20" t="str">
        <f>IF(B939="","",VLOOKUP(B939,LISTAS!$F$6:$G$1106,2,0))</f>
        <v/>
      </c>
      <c r="D939" s="58"/>
      <c r="E939" s="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2"/>
      <c r="C940" s="20" t="str">
        <f>IF(B940="","",VLOOKUP(B940,LISTAS!$F$6:$G$1106,2,0))</f>
        <v/>
      </c>
      <c r="D940" s="58"/>
      <c r="E940" s="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2"/>
      <c r="C941" s="20" t="str">
        <f>IF(B941="","",VLOOKUP(B941,LISTAS!$F$6:$G$1106,2,0))</f>
        <v/>
      </c>
      <c r="D941" s="58"/>
      <c r="E941" s="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2"/>
      <c r="C942" s="20" t="str">
        <f>IF(B942="","",VLOOKUP(B942,LISTAS!$F$6:$G$1106,2,0))</f>
        <v/>
      </c>
      <c r="D942" s="58"/>
      <c r="E942" s="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2"/>
      <c r="C943" s="20" t="str">
        <f>IF(B943="","",VLOOKUP(B943,LISTAS!$F$6:$G$1106,2,0))</f>
        <v/>
      </c>
      <c r="D943" s="58"/>
      <c r="E943" s="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2"/>
      <c r="C944" s="20" t="str">
        <f>IF(B944="","",VLOOKUP(B944,LISTAS!$F$6:$G$1106,2,0))</f>
        <v/>
      </c>
      <c r="D944" s="58"/>
      <c r="E944" s="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2"/>
      <c r="C945" s="20" t="str">
        <f>IF(B945="","",VLOOKUP(B945,LISTAS!$F$6:$G$1106,2,0))</f>
        <v/>
      </c>
      <c r="D945" s="58"/>
      <c r="E945" s="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2"/>
      <c r="C946" s="20" t="str">
        <f>IF(B946="","",VLOOKUP(B946,LISTAS!$F$6:$G$1106,2,0))</f>
        <v/>
      </c>
      <c r="D946" s="58"/>
      <c r="E946" s="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2"/>
      <c r="C947" s="20" t="str">
        <f>IF(B947="","",VLOOKUP(B947,LISTAS!$F$6:$G$1106,2,0))</f>
        <v/>
      </c>
      <c r="D947" s="58"/>
      <c r="E947" s="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2"/>
      <c r="C948" s="20" t="str">
        <f>IF(B948="","",VLOOKUP(B948,LISTAS!$F$6:$G$1106,2,0))</f>
        <v/>
      </c>
      <c r="D948" s="58"/>
      <c r="E948" s="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2"/>
      <c r="C949" s="20" t="str">
        <f>IF(B949="","",VLOOKUP(B949,LISTAS!$F$6:$G$1106,2,0))</f>
        <v/>
      </c>
      <c r="D949" s="58"/>
      <c r="E949" s="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2"/>
      <c r="C950" s="20" t="str">
        <f>IF(B950="","",VLOOKUP(B950,LISTAS!$F$6:$G$1106,2,0))</f>
        <v/>
      </c>
      <c r="D950" s="58"/>
      <c r="E950" s="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2"/>
      <c r="C951" s="20" t="str">
        <f>IF(B951="","",VLOOKUP(B951,LISTAS!$F$6:$G$1106,2,0))</f>
        <v/>
      </c>
      <c r="D951" s="58"/>
      <c r="E951" s="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2"/>
      <c r="C952" s="20" t="str">
        <f>IF(B952="","",VLOOKUP(B952,LISTAS!$F$6:$G$1106,2,0))</f>
        <v/>
      </c>
      <c r="D952" s="58"/>
      <c r="E952" s="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2"/>
      <c r="C953" s="20" t="str">
        <f>IF(B953="","",VLOOKUP(B953,LISTAS!$F$6:$G$1106,2,0))</f>
        <v/>
      </c>
      <c r="D953" s="58"/>
      <c r="E953" s="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2"/>
      <c r="C954" s="20" t="str">
        <f>IF(B954="","",VLOOKUP(B954,LISTAS!$F$6:$G$1106,2,0))</f>
        <v/>
      </c>
      <c r="D954" s="58"/>
      <c r="E954" s="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2"/>
      <c r="C955" s="20" t="str">
        <f>IF(B955="","",VLOOKUP(B955,LISTAS!$F$6:$G$1106,2,0))</f>
        <v/>
      </c>
      <c r="D955" s="58"/>
      <c r="E955" s="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2"/>
      <c r="C956" s="20" t="str">
        <f>IF(B956="","",VLOOKUP(B956,LISTAS!$F$6:$G$1106,2,0))</f>
        <v/>
      </c>
      <c r="D956" s="58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2"/>
      <c r="C957" s="20" t="str">
        <f>IF(B957="","",VLOOKUP(B957,LISTAS!$F$6:$G$1106,2,0))</f>
        <v/>
      </c>
      <c r="D957" s="58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2"/>
      <c r="C958" s="20" t="str">
        <f>IF(B958="","",VLOOKUP(B958,LISTAS!$F$6:$G$1106,2,0))</f>
        <v/>
      </c>
      <c r="D958" s="58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2"/>
      <c r="C959" s="20" t="str">
        <f>IF(B959="","",VLOOKUP(B959,LISTAS!$F$6:$G$1106,2,0))</f>
        <v/>
      </c>
      <c r="D959" s="58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2"/>
      <c r="C960" s="20" t="str">
        <f>IF(B960="","",VLOOKUP(B960,LISTAS!$F$6:$G$1106,2,0))</f>
        <v/>
      </c>
      <c r="D960" s="58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2"/>
      <c r="C961" s="20" t="str">
        <f>IF(B961="","",VLOOKUP(B961,LISTAS!$F$6:$G$1106,2,0))</f>
        <v/>
      </c>
      <c r="D961" s="58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2"/>
      <c r="C962" s="20" t="str">
        <f>IF(B962="","",VLOOKUP(B962,LISTAS!$F$6:$G$1106,2,0))</f>
        <v/>
      </c>
      <c r="D962" s="58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2"/>
      <c r="C963" s="20" t="str">
        <f>IF(B963="","",VLOOKUP(B963,LISTAS!$F$6:$G$1106,2,0))</f>
        <v/>
      </c>
      <c r="D963" s="58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2"/>
      <c r="C964" s="20" t="str">
        <f>IF(B964="","",VLOOKUP(B964,LISTAS!$F$6:$G$1106,2,0))</f>
        <v/>
      </c>
      <c r="D964" s="58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2"/>
      <c r="C965" s="20" t="str">
        <f>IF(B965="","",VLOOKUP(B965,LISTAS!$F$6:$G$1106,2,0))</f>
        <v/>
      </c>
      <c r="D965" s="58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2"/>
      <c r="C966" s="20" t="str">
        <f>IF(B966="","",VLOOKUP(B966,LISTAS!$F$6:$G$1106,2,0))</f>
        <v/>
      </c>
      <c r="D966" s="58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2"/>
      <c r="C967" s="20" t="str">
        <f>IF(B967="","",VLOOKUP(B967,LISTAS!$F$6:$G$1106,2,0))</f>
        <v/>
      </c>
      <c r="D967" s="58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2"/>
      <c r="C968" s="20" t="str">
        <f>IF(B968="","",VLOOKUP(B968,LISTAS!$F$6:$G$1106,2,0))</f>
        <v/>
      </c>
      <c r="D968" s="58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2"/>
      <c r="C969" s="20" t="str">
        <f>IF(B969="","",VLOOKUP(B969,LISTAS!$F$6:$G$1106,2,0))</f>
        <v/>
      </c>
      <c r="D969" s="58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2"/>
      <c r="C970" s="20" t="str">
        <f>IF(B970="","",VLOOKUP(B970,LISTAS!$F$6:$G$1106,2,0))</f>
        <v/>
      </c>
      <c r="D970" s="58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2"/>
      <c r="C971" s="20" t="str">
        <f>IF(B971="","",VLOOKUP(B971,LISTAS!$F$6:$G$1106,2,0))</f>
        <v/>
      </c>
      <c r="D971" s="58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2"/>
      <c r="C972" s="20" t="str">
        <f>IF(B972="","",VLOOKUP(B972,LISTAS!$F$6:$G$1106,2,0))</f>
        <v/>
      </c>
      <c r="D972" s="58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2"/>
      <c r="C973" s="20" t="str">
        <f>IF(B973="","",VLOOKUP(B973,LISTAS!$F$6:$G$1106,2,0))</f>
        <v/>
      </c>
      <c r="D973" s="58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2"/>
      <c r="C974" s="20" t="str">
        <f>IF(B974="","",VLOOKUP(B974,LISTAS!$F$6:$G$1106,2,0))</f>
        <v/>
      </c>
      <c r="D974" s="58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2"/>
      <c r="C975" s="20" t="str">
        <f>IF(B975="","",VLOOKUP(B975,LISTAS!$F$6:$G$1106,2,0))</f>
        <v/>
      </c>
      <c r="D975" s="58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2"/>
      <c r="C976" s="20" t="str">
        <f>IF(B976="","",VLOOKUP(B976,LISTAS!$F$6:$G$1106,2,0))</f>
        <v/>
      </c>
      <c r="D976" s="58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2"/>
      <c r="C977" s="20" t="str">
        <f>IF(B977="","",VLOOKUP(B977,LISTAS!$F$6:$G$1106,2,0))</f>
        <v/>
      </c>
      <c r="D977" s="58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2"/>
      <c r="C978" s="20" t="str">
        <f>IF(B978="","",VLOOKUP(B978,LISTAS!$F$6:$G$1106,2,0))</f>
        <v/>
      </c>
      <c r="D978" s="58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2"/>
      <c r="C979" s="20" t="str">
        <f>IF(B979="","",VLOOKUP(B979,LISTAS!$F$6:$G$1106,2,0))</f>
        <v/>
      </c>
      <c r="D979" s="58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2"/>
      <c r="C980" s="20" t="str">
        <f>IF(B980="","",VLOOKUP(B980,LISTAS!$F$6:$G$1106,2,0))</f>
        <v/>
      </c>
      <c r="D980" s="58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2"/>
      <c r="C981" s="20" t="str">
        <f>IF(B981="","",VLOOKUP(B981,LISTAS!$F$6:$G$1106,2,0))</f>
        <v/>
      </c>
      <c r="D981" s="58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2"/>
      <c r="C982" s="20" t="str">
        <f>IF(B982="","",VLOOKUP(B982,LISTAS!$F$6:$G$1106,2,0))</f>
        <v/>
      </c>
      <c r="D982" s="58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2"/>
      <c r="C983" s="20" t="str">
        <f>IF(B983="","",VLOOKUP(B983,LISTAS!$F$6:$G$1106,2,0))</f>
        <v/>
      </c>
      <c r="D983" s="58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2"/>
      <c r="C984" s="20" t="str">
        <f>IF(B984="","",VLOOKUP(B984,LISTAS!$F$6:$G$1106,2,0))</f>
        <v/>
      </c>
      <c r="D984" s="58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2"/>
      <c r="C985" s="20" t="str">
        <f>IF(B985="","",VLOOKUP(B985,LISTAS!$F$6:$G$1106,2,0))</f>
        <v/>
      </c>
      <c r="D985" s="58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2"/>
      <c r="C986" s="20" t="str">
        <f>IF(B986="","",VLOOKUP(B986,LISTAS!$F$6:$G$1106,2,0))</f>
        <v/>
      </c>
      <c r="D986" s="58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2"/>
      <c r="C987" s="20" t="str">
        <f>IF(B987="","",VLOOKUP(B987,LISTAS!$F$6:$G$1106,2,0))</f>
        <v/>
      </c>
      <c r="D987" s="58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2"/>
      <c r="C988" s="20" t="str">
        <f>IF(B988="","",VLOOKUP(B988,LISTAS!$F$6:$G$1106,2,0))</f>
        <v/>
      </c>
      <c r="D988" s="58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2"/>
      <c r="C989" s="20" t="str">
        <f>IF(B989="","",VLOOKUP(B989,LISTAS!$F$6:$G$1106,2,0))</f>
        <v/>
      </c>
      <c r="D989" s="58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2"/>
      <c r="C990" s="20" t="str">
        <f>IF(B990="","",VLOOKUP(B990,LISTAS!$F$6:$G$1106,2,0))</f>
        <v/>
      </c>
      <c r="D990" s="58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2"/>
      <c r="C991" s="20" t="str">
        <f>IF(B991="","",VLOOKUP(B991,LISTAS!$F$6:$G$1106,2,0))</f>
        <v/>
      </c>
      <c r="D991" s="58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2"/>
      <c r="C992" s="20" t="str">
        <f>IF(B992="","",VLOOKUP(B992,LISTAS!$F$6:$G$1106,2,0))</f>
        <v/>
      </c>
      <c r="D992" s="58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2"/>
      <c r="C993" s="20" t="str">
        <f>IF(B993="","",VLOOKUP(B993,LISTAS!$F$6:$G$1106,2,0))</f>
        <v/>
      </c>
      <c r="D993" s="58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2"/>
      <c r="C994" s="20" t="str">
        <f>IF(B994="","",VLOOKUP(B994,LISTAS!$F$6:$G$1106,2,0))</f>
        <v/>
      </c>
      <c r="D994" s="58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2"/>
      <c r="C995" s="20" t="str">
        <f>IF(B995="","",VLOOKUP(B995,LISTAS!$F$6:$G$1106,2,0))</f>
        <v/>
      </c>
      <c r="D995" s="58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2"/>
      <c r="C996" s="20" t="str">
        <f>IF(B996="","",VLOOKUP(B996,LISTAS!$F$6:$G$1106,2,0))</f>
        <v/>
      </c>
      <c r="D996" s="58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2"/>
      <c r="C997" s="20" t="str">
        <f>IF(B997="","",VLOOKUP(B997,LISTAS!$F$6:$G$1106,2,0))</f>
        <v/>
      </c>
      <c r="D997" s="58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2"/>
      <c r="C998" s="20" t="str">
        <f>IF(B998="","",VLOOKUP(B998,LISTAS!$F$6:$G$1106,2,0))</f>
        <v/>
      </c>
      <c r="D998" s="58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2"/>
      <c r="C999" s="20" t="str">
        <f>IF(B999="","",VLOOKUP(B999,LISTAS!$F$6:$G$1106,2,0))</f>
        <v/>
      </c>
      <c r="D999" s="58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2"/>
      <c r="C1000" s="20" t="str">
        <f>IF(B1000="","",VLOOKUP(B1000,LISTAS!$F$6:$G$1106,2,0))</f>
        <v/>
      </c>
      <c r="D1000" s="58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2"/>
      <c r="C1001" s="20" t="str">
        <f>IF(B1001="","",VLOOKUP(B1001,LISTAS!$F$6:$G$1106,2,0))</f>
        <v/>
      </c>
      <c r="D1001" s="58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2"/>
      <c r="C1002" s="20" t="str">
        <f>IF(B1002="","",VLOOKUP(B1002,LISTAS!$F$6:$G$1106,2,0))</f>
        <v/>
      </c>
      <c r="D1002" s="58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2"/>
      <c r="C1003" s="20" t="str">
        <f>IF(B1003="","",VLOOKUP(B1003,LISTAS!$F$6:$G$1106,2,0))</f>
        <v/>
      </c>
      <c r="D1003" s="58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2"/>
      <c r="C1004" s="20" t="str">
        <f>IF(B1004="","",VLOOKUP(B1004,LISTAS!$F$6:$G$1106,2,0))</f>
        <v/>
      </c>
      <c r="D1004" s="58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2"/>
      <c r="C1005" s="20" t="str">
        <f>IF(B1005="","",VLOOKUP(B1005,LISTAS!$F$6:$G$1106,2,0))</f>
        <v/>
      </c>
      <c r="D1005" s="58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2"/>
      <c r="C1006" s="20" t="str">
        <f>IF(B1006="","",VLOOKUP(B1006,LISTAS!$F$6:$G$1106,2,0))</f>
        <v/>
      </c>
      <c r="D1006" s="58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2"/>
      <c r="C1007" s="20" t="str">
        <f>IF(B1007="","",VLOOKUP(B1007,LISTAS!$F$6:$G$1106,2,0))</f>
        <v/>
      </c>
      <c r="D1007" s="58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2"/>
      <c r="C1008" s="20" t="str">
        <f>IF(B1008="","",VLOOKUP(B1008,LISTAS!$F$6:$G$1106,2,0))</f>
        <v/>
      </c>
      <c r="D1008" s="58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2"/>
      <c r="C1009" s="20" t="str">
        <f>IF(B1009="","",VLOOKUP(B1009,LISTAS!$F$6:$G$1106,2,0))</f>
        <v/>
      </c>
      <c r="D1009" s="58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2"/>
      <c r="C1010" s="20" t="str">
        <f>IF(B1010="","",VLOOKUP(B1010,LISTAS!$F$6:$G$1106,2,0))</f>
        <v/>
      </c>
      <c r="D1010" s="58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2"/>
      <c r="C1011" s="20" t="str">
        <f>IF(B1011="","",VLOOKUP(B1011,LISTAS!$F$6:$G$1106,2,0))</f>
        <v/>
      </c>
      <c r="D1011" s="58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2"/>
      <c r="C1012" s="20" t="str">
        <f>IF(B1012="","",VLOOKUP(B1012,LISTAS!$F$6:$G$1106,2,0))</f>
        <v/>
      </c>
      <c r="D1012" s="58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2"/>
      <c r="C1013" s="20" t="str">
        <f>IF(B1013="","",VLOOKUP(B1013,LISTAS!$F$6:$G$1106,2,0))</f>
        <v/>
      </c>
      <c r="D1013" s="58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2"/>
      <c r="C1014" s="20" t="str">
        <f>IF(B1014="","",VLOOKUP(B1014,LISTAS!$F$6:$G$1106,2,0))</f>
        <v/>
      </c>
      <c r="D1014" s="58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2"/>
      <c r="C1015" s="20" t="str">
        <f>IF(B1015="","",VLOOKUP(B1015,LISTAS!$F$6:$G$1106,2,0))</f>
        <v/>
      </c>
      <c r="D1015" s="58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2"/>
      <c r="C1016" s="20" t="str">
        <f>IF(B1016="","",VLOOKUP(B1016,LISTAS!$F$6:$G$1106,2,0))</f>
        <v/>
      </c>
      <c r="D1016" s="58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2"/>
      <c r="C1017" s="20" t="str">
        <f>IF(B1017="","",VLOOKUP(B1017,LISTAS!$F$6:$G$1106,2,0))</f>
        <v/>
      </c>
      <c r="D1017" s="58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2"/>
      <c r="C1018" s="20" t="str">
        <f>IF(B1018="","",VLOOKUP(B1018,LISTAS!$F$6:$G$1106,2,0))</f>
        <v/>
      </c>
      <c r="D1018" s="58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2"/>
      <c r="C1019" s="20" t="str">
        <f>IF(B1019="","",VLOOKUP(B1019,LISTAS!$F$6:$G$1106,2,0))</f>
        <v/>
      </c>
      <c r="D1019" s="58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2"/>
      <c r="C1020" s="20" t="str">
        <f>IF(B1020="","",VLOOKUP(B1020,LISTAS!$F$6:$G$1106,2,0))</f>
        <v/>
      </c>
      <c r="D1020" s="58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2"/>
      <c r="C1021" s="20" t="str">
        <f>IF(B1021="","",VLOOKUP(B1021,LISTAS!$F$6:$G$1106,2,0))</f>
        <v/>
      </c>
      <c r="D1021" s="58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2"/>
      <c r="C1022" s="20" t="str">
        <f>IF(B1022="","",VLOOKUP(B1022,LISTAS!$F$6:$G$1106,2,0))</f>
        <v/>
      </c>
      <c r="D1022" s="58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2"/>
      <c r="C1023" s="20" t="str">
        <f>IF(B1023="","",VLOOKUP(B1023,LISTAS!$F$6:$G$1106,2,0))</f>
        <v/>
      </c>
      <c r="D1023" s="58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2"/>
      <c r="C1024" s="20" t="str">
        <f>IF(B1024="","",VLOOKUP(B1024,LISTAS!$F$6:$G$1106,2,0))</f>
        <v/>
      </c>
      <c r="D1024" s="58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2"/>
      <c r="C1025" s="20" t="str">
        <f>IF(B1025="","",VLOOKUP(B1025,LISTAS!$F$6:$G$1106,2,0))</f>
        <v/>
      </c>
      <c r="D1025" s="58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2"/>
      <c r="C1026" s="20" t="str">
        <f>IF(B1026="","",VLOOKUP(B1026,LISTAS!$F$6:$G$1106,2,0))</f>
        <v/>
      </c>
      <c r="D1026" s="58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2"/>
      <c r="C1027" s="20" t="str">
        <f>IF(B1027="","",VLOOKUP(B1027,LISTAS!$F$6:$G$1106,2,0))</f>
        <v/>
      </c>
      <c r="D1027" s="58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2"/>
      <c r="C1028" s="20" t="str">
        <f>IF(B1028="","",VLOOKUP(B1028,LISTAS!$F$6:$G$1106,2,0))</f>
        <v/>
      </c>
      <c r="D1028" s="58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mergeCells count="16">
    <mergeCell ref="B416:T416"/>
    <mergeCell ref="B417:D417"/>
    <mergeCell ref="O417:T417"/>
    <mergeCell ref="B2:T3"/>
    <mergeCell ref="O7:T7"/>
    <mergeCell ref="B6:T6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14 C422 C829" xr:uid="{F0212175-5E8B-4688-B301-FBCB77B12BAE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LISTAS!$F$6:$F$1106</xm:f>
          </x14:formula1>
          <xm:sqref>B628:B823 B15:B208 B216:B413 B423:B618 B830:B1028</xm:sqref>
        </x14:dataValidation>
        <x14:dataValidation type="list" allowBlank="1" showInputMessage="1" showErrorMessage="1" xr:uid="{00000000-0002-0000-09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9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1BA94A"/>
  </sheetPr>
  <dimension ref="B1:W36"/>
  <sheetViews>
    <sheetView showGridLines="0" tabSelected="1" topLeftCell="C3" zoomScale="85" zoomScaleNormal="85" workbookViewId="0">
      <selection activeCell="C2" sqref="A1:XFD1048576"/>
    </sheetView>
  </sheetViews>
  <sheetFormatPr defaultColWidth="9.140625" defaultRowHeight="14.25" x14ac:dyDescent="0.25"/>
  <cols>
    <col min="1" max="1" width="1.28515625" style="1" customWidth="1"/>
    <col min="2" max="2" width="58.28515625" style="94" bestFit="1" customWidth="1"/>
    <col min="3" max="12" width="10.85546875" style="1" customWidth="1"/>
    <col min="13" max="13" width="2.85546875" style="1" customWidth="1"/>
    <col min="14" max="14" width="2.28515625" style="1" hidden="1" customWidth="1"/>
    <col min="15" max="15" width="0.42578125" style="1" hidden="1" customWidth="1"/>
    <col min="16" max="16" width="10.7109375" style="1" customWidth="1"/>
    <col min="17" max="17" width="2.28515625" style="1" hidden="1" customWidth="1"/>
    <col min="18" max="18" width="3.5703125" style="1" hidden="1" customWidth="1"/>
    <col min="19" max="19" width="2.85546875" style="1" customWidth="1"/>
    <col min="20" max="20" width="4.5703125" style="1" customWidth="1"/>
    <col min="21" max="21" width="9.140625" style="1" customWidth="1"/>
    <col min="22" max="22" width="55.42578125" style="1" customWidth="1"/>
    <col min="23" max="23" width="15.5703125" style="1" customWidth="1"/>
    <col min="24" max="24" width="9.140625" style="1" customWidth="1"/>
    <col min="25" max="16384" width="9.140625" style="1"/>
  </cols>
  <sheetData>
    <row r="1" spans="2:23" s="2" customFormat="1" ht="6.75" customHeight="1" x14ac:dyDescent="0.25">
      <c r="B1" s="6" t="str">
        <f>UPPER("")</f>
        <v/>
      </c>
      <c r="E1" s="6"/>
    </row>
    <row r="2" spans="2:23" s="2" customFormat="1" ht="65.2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</row>
    <row r="3" spans="2:23" s="2" customFormat="1" ht="65.2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2:23" s="7" customFormat="1" ht="40.5" customHeight="1" x14ac:dyDescent="0.25">
      <c r="B4" s="121" t="s">
        <v>0</v>
      </c>
      <c r="C4" s="119" t="s">
        <v>13</v>
      </c>
      <c r="D4" s="119"/>
      <c r="E4" s="119" t="s">
        <v>14</v>
      </c>
      <c r="F4" s="119"/>
      <c r="G4" s="119" t="s">
        <v>15</v>
      </c>
      <c r="H4" s="119"/>
      <c r="I4" s="119" t="s">
        <v>16</v>
      </c>
      <c r="J4" s="119"/>
      <c r="K4" s="119" t="s">
        <v>54</v>
      </c>
      <c r="L4" s="119"/>
      <c r="M4" s="19"/>
      <c r="N4" s="19"/>
      <c r="O4" s="19"/>
      <c r="P4" s="119" t="s">
        <v>3</v>
      </c>
      <c r="Q4" s="19"/>
      <c r="R4" s="19"/>
      <c r="S4" s="19"/>
      <c r="T4" s="120" t="s">
        <v>24</v>
      </c>
      <c r="U4" s="120"/>
      <c r="V4" s="120"/>
      <c r="W4" s="120"/>
    </row>
    <row r="5" spans="2:23" s="7" customFormat="1" ht="22.5" customHeight="1" x14ac:dyDescent="0.25">
      <c r="B5" s="121"/>
      <c r="C5" s="21" t="s">
        <v>18</v>
      </c>
      <c r="D5" s="25" t="s">
        <v>17</v>
      </c>
      <c r="E5" s="21" t="s">
        <v>18</v>
      </c>
      <c r="F5" s="25" t="s">
        <v>17</v>
      </c>
      <c r="G5" s="21" t="s">
        <v>18</v>
      </c>
      <c r="H5" s="25" t="s">
        <v>17</v>
      </c>
      <c r="I5" s="21" t="s">
        <v>18</v>
      </c>
      <c r="J5" s="25" t="s">
        <v>17</v>
      </c>
      <c r="K5" s="21" t="s">
        <v>18</v>
      </c>
      <c r="L5" s="25" t="s">
        <v>17</v>
      </c>
      <c r="M5" s="19"/>
      <c r="N5" s="19"/>
      <c r="O5" s="19"/>
      <c r="P5" s="119"/>
      <c r="Q5" s="19"/>
      <c r="R5" s="19"/>
      <c r="S5" s="19"/>
      <c r="T5" s="120"/>
      <c r="U5" s="120"/>
      <c r="V5" s="120"/>
      <c r="W5" s="120"/>
    </row>
    <row r="6" spans="2:23" s="7" customFormat="1" ht="6.75" customHeight="1" x14ac:dyDescent="0.25">
      <c r="B6" s="92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2:23" s="27" customFormat="1" ht="24.75" customHeight="1" x14ac:dyDescent="0.25">
      <c r="B7" s="93" t="s">
        <v>56</v>
      </c>
      <c r="C7" s="28">
        <f>IF($B7="","",SUMIF('9M'!$Q:$Q,'CLASSIF GERAL'!$B7,'9M'!$T:$T))</f>
        <v>2090</v>
      </c>
      <c r="D7" s="28">
        <f>IF($B7="","",SUMIF('9F'!$Q:$Q,'CLASSIF GERAL'!$B7,'9F'!$T:$T))</f>
        <v>0</v>
      </c>
      <c r="E7" s="28">
        <f>IF($B7="","",SUMIF('11M'!$Q:$Q,'CLASSIF GERAL'!$B7,'11M'!$T:$T))</f>
        <v>5530</v>
      </c>
      <c r="F7" s="28">
        <f>IF($B7="","",SUMIF('11F'!$Q:$Q,'CLASSIF GERAL'!$B7,'11F'!$T:$T))</f>
        <v>1540</v>
      </c>
      <c r="G7" s="28">
        <f>IF($B7="","",SUMIF('13M'!$Q:$Q,'CLASSIF GERAL'!$B7,'13M'!$T:$T))</f>
        <v>1910</v>
      </c>
      <c r="H7" s="28">
        <f>IF($B7="","",SUMIF('13F'!$Q:$Q,'CLASSIF GERAL'!$B7,'13F'!$T:$T))</f>
        <v>2740</v>
      </c>
      <c r="I7" s="28">
        <f>IF($B7="","",SUMIF('15M'!$Q:$Q,'CLASSIF GERAL'!$B7,'15M'!$T:$T))</f>
        <v>2640</v>
      </c>
      <c r="J7" s="28">
        <f>IF($B7="","",SUMIF('15F'!$Q:$Q,'CLASSIF GERAL'!$B7,'15F'!$T:$T))</f>
        <v>3720</v>
      </c>
      <c r="K7" s="28">
        <f>IF($B7="","",SUMIF('18M'!$Q:$Q,'CLASSIF GERAL'!$B7,'18M'!$T:$T))</f>
        <v>2900</v>
      </c>
      <c r="L7" s="28">
        <f>IF($B7="","",SUMIF('18F'!$Q:$Q,'CLASSIF GERAL'!$B7,'18F'!$T:$T))</f>
        <v>640</v>
      </c>
      <c r="M7" s="29"/>
      <c r="N7" s="30">
        <f>IF(P7="","",P7+(ROW(P7)/1000))</f>
        <v>23710.007000000001</v>
      </c>
      <c r="O7" s="30" t="str">
        <f>IF(P7="","",B7)</f>
        <v>CCDA - COLÉGIO CARLOS DRUMMOND DE ANDRADE</v>
      </c>
      <c r="P7" s="31">
        <f>IF(B7="","",SUM(C7:L7))</f>
        <v>23710</v>
      </c>
      <c r="Q7" s="30">
        <f>IF(P7="","",LARGE(N:N,R7))</f>
        <v>50950.012999999999</v>
      </c>
      <c r="R7" s="30">
        <v>1</v>
      </c>
      <c r="S7" s="29"/>
      <c r="T7" s="32">
        <f>IF(B7&lt;&gt;"",_xlfn.RANK.EQ(W7,$W$7:$W$36,0),"")</f>
        <v>1</v>
      </c>
      <c r="U7" s="33" t="str">
        <f>IF(T7="","","LUGAR")</f>
        <v>LUGAR</v>
      </c>
      <c r="V7" s="34" t="str">
        <f t="shared" ref="V7:V36" si="0">IF(P7="","",VLOOKUP(Q7,N:P,2,0))</f>
        <v>LICEU JARDIM</v>
      </c>
      <c r="W7" s="35">
        <f t="shared" ref="W7:W36" si="1">IF(P7="","",VLOOKUP(Q7,N:P,3,0))</f>
        <v>50950</v>
      </c>
    </row>
    <row r="8" spans="2:23" s="27" customFormat="1" ht="24.75" customHeight="1" x14ac:dyDescent="0.25">
      <c r="B8" s="93" t="s">
        <v>74</v>
      </c>
      <c r="C8" s="28">
        <f>IF($B8="","",SUMIF('9M'!$Q:$Q,'CLASSIF GERAL'!$B8,'9M'!$T:$T))</f>
        <v>2020</v>
      </c>
      <c r="D8" s="28">
        <f>IF($B8="","",SUMIF('9F'!$Q:$Q,'CLASSIF GERAL'!$B8,'9F'!$T:$T))</f>
        <v>0</v>
      </c>
      <c r="E8" s="28">
        <f>IF($B8="","",SUMIF('11M'!$Q:$Q,'CLASSIF GERAL'!$B8,'11M'!$T:$T))</f>
        <v>250</v>
      </c>
      <c r="F8" s="28">
        <f>IF($B8="","",SUMIF('11F'!$Q:$Q,'CLASSIF GERAL'!$B8,'11F'!$T:$T))</f>
        <v>1340</v>
      </c>
      <c r="G8" s="28">
        <f>IF($B8="","",SUMIF('13M'!$Q:$Q,'CLASSIF GERAL'!$B8,'13M'!$T:$T))</f>
        <v>0</v>
      </c>
      <c r="H8" s="28">
        <f>IF($B8="","",SUMIF('13F'!$Q:$Q,'CLASSIF GERAL'!$B8,'13F'!$T:$T))</f>
        <v>0</v>
      </c>
      <c r="I8" s="28">
        <f>IF($B8="","",SUMIF('15M'!$Q:$Q,'CLASSIF GERAL'!$B8,'15M'!$T:$T))</f>
        <v>0</v>
      </c>
      <c r="J8" s="28">
        <f>IF($B8="","",SUMIF('15F'!$Q:$Q,'CLASSIF GERAL'!$B8,'15F'!$T:$T))</f>
        <v>0</v>
      </c>
      <c r="K8" s="28">
        <f>IF($B8="","",SUMIF('18M'!$Q:$Q,'CLASSIF GERAL'!$B8,'18M'!$T:$T))</f>
        <v>0</v>
      </c>
      <c r="L8" s="28">
        <f>IF($B8="","",SUMIF('18F'!$Q:$Q,'CLASSIF GERAL'!$B8,'18F'!$T:$T))</f>
        <v>0</v>
      </c>
      <c r="M8" s="29"/>
      <c r="N8" s="30">
        <f t="shared" ref="N8:N36" si="2">IF(P8="","",P8+(ROW(P8)/1000))</f>
        <v>3610.0079999999998</v>
      </c>
      <c r="O8" s="30" t="str">
        <f t="shared" ref="O8:O36" si="3">IF(P8="","",B8)</f>
        <v>COLÉGIO ARBOS - SÃO CAETANO DO SUL</v>
      </c>
      <c r="P8" s="31">
        <f t="shared" ref="P8:P36" si="4">IF(B8="","",SUM(C8:L8))</f>
        <v>3610</v>
      </c>
      <c r="Q8" s="30">
        <f t="shared" ref="Q8:Q36" si="5">IF(P8="","",LARGE(N:N,R8))</f>
        <v>23710.007000000001</v>
      </c>
      <c r="R8" s="30">
        <v>2</v>
      </c>
      <c r="S8" s="29"/>
      <c r="T8" s="32">
        <f t="shared" ref="T8:T36" si="6">IF(B8&lt;&gt;"",_xlfn.RANK.EQ(W8,$W$7:$W$36,0),"")</f>
        <v>2</v>
      </c>
      <c r="U8" s="33" t="str">
        <f t="shared" ref="U8:U36" si="7">IF(T8="","","LUGAR")</f>
        <v>LUGAR</v>
      </c>
      <c r="V8" s="34" t="str">
        <f t="shared" si="0"/>
        <v>CCDA - COLÉGIO CARLOS DRUMMOND DE ANDRADE</v>
      </c>
      <c r="W8" s="35">
        <f t="shared" si="1"/>
        <v>23710</v>
      </c>
    </row>
    <row r="9" spans="2:23" s="27" customFormat="1" ht="24.75" customHeight="1" x14ac:dyDescent="0.25">
      <c r="B9" s="93" t="s">
        <v>92</v>
      </c>
      <c r="C9" s="28">
        <f>IF($B9="","",SUMIF('9M'!$Q:$Q,'CLASSIF GERAL'!$B9,'9M'!$T:$T))</f>
        <v>1280</v>
      </c>
      <c r="D9" s="28">
        <f>IF($B9="","",SUMIF('9F'!$Q:$Q,'CLASSIF GERAL'!$B9,'9F'!$T:$T))</f>
        <v>980</v>
      </c>
      <c r="E9" s="28">
        <f>IF($B9="","",SUMIF('11M'!$Q:$Q,'CLASSIF GERAL'!$B9,'11M'!$T:$T))</f>
        <v>1290</v>
      </c>
      <c r="F9" s="28">
        <f>IF($B9="","",SUMIF('11F'!$Q:$Q,'CLASSIF GERAL'!$B9,'11F'!$T:$T))</f>
        <v>2630</v>
      </c>
      <c r="G9" s="28">
        <f>IF($B9="","",SUMIF('13M'!$Q:$Q,'CLASSIF GERAL'!$B9,'13M'!$T:$T))</f>
        <v>550</v>
      </c>
      <c r="H9" s="28">
        <f>IF($B9="","",SUMIF('13F'!$Q:$Q,'CLASSIF GERAL'!$B9,'13F'!$T:$T))</f>
        <v>680</v>
      </c>
      <c r="I9" s="28">
        <f>IF($B9="","",SUMIF('15M'!$Q:$Q,'CLASSIF GERAL'!$B9,'15M'!$T:$T))</f>
        <v>2200</v>
      </c>
      <c r="J9" s="28">
        <f>IF($B9="","",SUMIF('15F'!$Q:$Q,'CLASSIF GERAL'!$B9,'15F'!$T:$T))</f>
        <v>490</v>
      </c>
      <c r="K9" s="28">
        <f>IF($B9="","",SUMIF('18M'!$Q:$Q,'CLASSIF GERAL'!$B9,'18M'!$T:$T))</f>
        <v>0</v>
      </c>
      <c r="L9" s="28">
        <f>IF($B9="","",SUMIF('18F'!$Q:$Q,'CLASSIF GERAL'!$B9,'18F'!$T:$T))</f>
        <v>0</v>
      </c>
      <c r="M9" s="29"/>
      <c r="N9" s="30">
        <f t="shared" si="2"/>
        <v>10100.009</v>
      </c>
      <c r="O9" s="30" t="str">
        <f t="shared" si="3"/>
        <v>COLÉGIO ARBOS - UNIDADE SANTO ANDRÉ</v>
      </c>
      <c r="P9" s="31">
        <f t="shared" si="4"/>
        <v>10100</v>
      </c>
      <c r="Q9" s="30">
        <f t="shared" si="5"/>
        <v>17710.014999999999</v>
      </c>
      <c r="R9" s="30">
        <v>3</v>
      </c>
      <c r="S9" s="29"/>
      <c r="T9" s="32">
        <f t="shared" si="6"/>
        <v>3</v>
      </c>
      <c r="U9" s="33" t="str">
        <f t="shared" si="7"/>
        <v>LUGAR</v>
      </c>
      <c r="V9" s="34" t="str">
        <f t="shared" si="0"/>
        <v>COLEGIO PETROPOLIS</v>
      </c>
      <c r="W9" s="35">
        <f t="shared" si="1"/>
        <v>17710</v>
      </c>
    </row>
    <row r="10" spans="2:23" s="27" customFormat="1" ht="24.75" customHeight="1" x14ac:dyDescent="0.25">
      <c r="B10" s="93" t="s">
        <v>84</v>
      </c>
      <c r="C10" s="28">
        <f>IF($B10="","",SUMIF('9M'!$Q:$Q,'CLASSIF GERAL'!$B10,'9M'!$T:$T))</f>
        <v>270</v>
      </c>
      <c r="D10" s="28">
        <f>IF($B10="","",SUMIF('9F'!$Q:$Q,'CLASSIF GERAL'!$B10,'9F'!$T:$T))</f>
        <v>400</v>
      </c>
      <c r="E10" s="28">
        <f>IF($B10="","",SUMIF('11M'!$Q:$Q,'CLASSIF GERAL'!$B10,'11M'!$T:$T))</f>
        <v>980</v>
      </c>
      <c r="F10" s="28">
        <f>IF($B10="","",SUMIF('11F'!$Q:$Q,'CLASSIF GERAL'!$B10,'11F'!$T:$T))</f>
        <v>1980</v>
      </c>
      <c r="G10" s="28">
        <f>IF($B10="","",SUMIF('13M'!$Q:$Q,'CLASSIF GERAL'!$B10,'13M'!$T:$T))</f>
        <v>0</v>
      </c>
      <c r="H10" s="28">
        <f>IF($B10="","",SUMIF('13F'!$Q:$Q,'CLASSIF GERAL'!$B10,'13F'!$T:$T))</f>
        <v>660</v>
      </c>
      <c r="I10" s="28">
        <f>IF($B10="","",SUMIF('15M'!$Q:$Q,'CLASSIF GERAL'!$B10,'15M'!$T:$T))</f>
        <v>0</v>
      </c>
      <c r="J10" s="28">
        <f>IF($B10="","",SUMIF('15F'!$Q:$Q,'CLASSIF GERAL'!$B10,'15F'!$T:$T))</f>
        <v>0</v>
      </c>
      <c r="K10" s="28">
        <f>IF($B10="","",SUMIF('18M'!$Q:$Q,'CLASSIF GERAL'!$B10,'18M'!$T:$T))</f>
        <v>0</v>
      </c>
      <c r="L10" s="28">
        <f>IF($B10="","",SUMIF('18F'!$Q:$Q,'CLASSIF GERAL'!$B10,'18F'!$T:$T))</f>
        <v>0</v>
      </c>
      <c r="M10" s="29"/>
      <c r="N10" s="30">
        <f t="shared" si="2"/>
        <v>4290.01</v>
      </c>
      <c r="O10" s="30" t="str">
        <f t="shared" si="3"/>
        <v>COLEGIO ARBOS SÃO BERNARDO</v>
      </c>
      <c r="P10" s="31">
        <f t="shared" si="4"/>
        <v>4290</v>
      </c>
      <c r="Q10" s="30">
        <f t="shared" si="5"/>
        <v>16120.012000000001</v>
      </c>
      <c r="R10" s="30">
        <v>4</v>
      </c>
      <c r="S10" s="29"/>
      <c r="T10" s="32">
        <f t="shared" si="6"/>
        <v>4</v>
      </c>
      <c r="U10" s="33" t="str">
        <f t="shared" si="7"/>
        <v>LUGAR</v>
      </c>
      <c r="V10" s="34" t="str">
        <f t="shared" si="0"/>
        <v>ESCOLA STAGIUM</v>
      </c>
      <c r="W10" s="35">
        <f t="shared" si="1"/>
        <v>16120</v>
      </c>
    </row>
    <row r="11" spans="2:23" s="27" customFormat="1" ht="24.75" customHeight="1" x14ac:dyDescent="0.25">
      <c r="B11" s="93" t="s">
        <v>393</v>
      </c>
      <c r="C11" s="28">
        <f>IF($B11="","",SUMIF('9M'!$Q:$Q,'CLASSIF GERAL'!$B11,'9M'!$T:$T))</f>
        <v>0</v>
      </c>
      <c r="D11" s="28">
        <f>IF($B11="","",SUMIF('9F'!$Q:$Q,'CLASSIF GERAL'!$B11,'9F'!$T:$T))</f>
        <v>0</v>
      </c>
      <c r="E11" s="28">
        <f>IF($B11="","",SUMIF('11M'!$Q:$Q,'CLASSIF GERAL'!$B11,'11M'!$T:$T))</f>
        <v>0</v>
      </c>
      <c r="F11" s="28">
        <f>IF($B11="","",SUMIF('11F'!$Q:$Q,'CLASSIF GERAL'!$B11,'11F'!$T:$T))</f>
        <v>0</v>
      </c>
      <c r="G11" s="28">
        <f>IF($B11="","",SUMIF('13M'!$Q:$Q,'CLASSIF GERAL'!$B11,'13M'!$T:$T))</f>
        <v>240</v>
      </c>
      <c r="H11" s="28">
        <f>IF($B11="","",SUMIF('13F'!$Q:$Q,'CLASSIF GERAL'!$B11,'13F'!$T:$T))</f>
        <v>0</v>
      </c>
      <c r="I11" s="28">
        <f>IF($B11="","",SUMIF('15M'!$Q:$Q,'CLASSIF GERAL'!$B11,'15M'!$T:$T))</f>
        <v>0</v>
      </c>
      <c r="J11" s="28">
        <f>IF($B11="","",SUMIF('15F'!$Q:$Q,'CLASSIF GERAL'!$B11,'15F'!$T:$T))</f>
        <v>0</v>
      </c>
      <c r="K11" s="28">
        <f>IF($B11="","",SUMIF('18M'!$Q:$Q,'CLASSIF GERAL'!$B11,'18M'!$T:$T))</f>
        <v>0</v>
      </c>
      <c r="L11" s="28">
        <f>IF($B11="","",SUMIF('18F'!$Q:$Q,'CLASSIF GERAL'!$B11,'18F'!$T:$T))</f>
        <v>0</v>
      </c>
      <c r="M11" s="29"/>
      <c r="N11" s="30">
        <f t="shared" si="2"/>
        <v>240.011</v>
      </c>
      <c r="O11" s="30" t="str">
        <f t="shared" si="3"/>
        <v>COLLEMAN THE WORLD SCHOOL</v>
      </c>
      <c r="P11" s="31">
        <f t="shared" si="4"/>
        <v>240</v>
      </c>
      <c r="Q11" s="30">
        <f t="shared" si="5"/>
        <v>10100.009</v>
      </c>
      <c r="R11" s="30">
        <v>5</v>
      </c>
      <c r="S11" s="29"/>
      <c r="T11" s="32">
        <f t="shared" si="6"/>
        <v>5</v>
      </c>
      <c r="U11" s="33" t="str">
        <f t="shared" si="7"/>
        <v>LUGAR</v>
      </c>
      <c r="V11" s="34" t="str">
        <f t="shared" si="0"/>
        <v>COLÉGIO ARBOS - UNIDADE SANTO ANDRÉ</v>
      </c>
      <c r="W11" s="35">
        <f t="shared" si="1"/>
        <v>10100</v>
      </c>
    </row>
    <row r="12" spans="2:23" s="27" customFormat="1" ht="24.75" customHeight="1" x14ac:dyDescent="0.25">
      <c r="B12" s="93" t="s">
        <v>144</v>
      </c>
      <c r="C12" s="28">
        <f>IF($B12="","",SUMIF('9M'!$Q:$Q,'CLASSIF GERAL'!$B12,'9M'!$T:$T))</f>
        <v>1580</v>
      </c>
      <c r="D12" s="28">
        <f>IF($B12="","",SUMIF('9F'!$Q:$Q,'CLASSIF GERAL'!$B12,'9F'!$T:$T))</f>
        <v>3400</v>
      </c>
      <c r="E12" s="28">
        <f>IF($B12="","",SUMIF('11M'!$Q:$Q,'CLASSIF GERAL'!$B12,'11M'!$T:$T))</f>
        <v>2300</v>
      </c>
      <c r="F12" s="28">
        <f>IF($B12="","",SUMIF('11F'!$Q:$Q,'CLASSIF GERAL'!$B12,'11F'!$T:$T))</f>
        <v>1600</v>
      </c>
      <c r="G12" s="28">
        <f>IF($B12="","",SUMIF('13M'!$Q:$Q,'CLASSIF GERAL'!$B12,'13M'!$T:$T))</f>
        <v>3010</v>
      </c>
      <c r="H12" s="28">
        <f>IF($B12="","",SUMIF('13F'!$Q:$Q,'CLASSIF GERAL'!$B12,'13F'!$T:$T))</f>
        <v>1360</v>
      </c>
      <c r="I12" s="28">
        <f>IF($B12="","",SUMIF('15M'!$Q:$Q,'CLASSIF GERAL'!$B12,'15M'!$T:$T))</f>
        <v>1080</v>
      </c>
      <c r="J12" s="28">
        <f>IF($B12="","",SUMIF('15F'!$Q:$Q,'CLASSIF GERAL'!$B12,'15F'!$T:$T))</f>
        <v>1790</v>
      </c>
      <c r="K12" s="28">
        <f>IF($B12="","",SUMIF('18M'!$Q:$Q,'CLASSIF GERAL'!$B12,'18M'!$T:$T))</f>
        <v>0</v>
      </c>
      <c r="L12" s="28">
        <f>IF($B12="","",SUMIF('18F'!$Q:$Q,'CLASSIF GERAL'!$B12,'18F'!$T:$T))</f>
        <v>0</v>
      </c>
      <c r="M12" s="29"/>
      <c r="N12" s="30">
        <f t="shared" si="2"/>
        <v>16120.012000000001</v>
      </c>
      <c r="O12" s="30" t="str">
        <f t="shared" si="3"/>
        <v>ESCOLA STAGIUM</v>
      </c>
      <c r="P12" s="31">
        <f t="shared" si="4"/>
        <v>16120</v>
      </c>
      <c r="Q12" s="30">
        <f t="shared" si="5"/>
        <v>6850.0140000000001</v>
      </c>
      <c r="R12" s="30">
        <v>6</v>
      </c>
      <c r="S12" s="29"/>
      <c r="T12" s="32">
        <f t="shared" si="6"/>
        <v>6</v>
      </c>
      <c r="U12" s="33" t="str">
        <f t="shared" si="7"/>
        <v>LUGAR</v>
      </c>
      <c r="V12" s="34" t="str">
        <f t="shared" si="0"/>
        <v>PEN LIFE</v>
      </c>
      <c r="W12" s="35">
        <f t="shared" si="1"/>
        <v>6850</v>
      </c>
    </row>
    <row r="13" spans="2:23" s="27" customFormat="1" ht="24.75" customHeight="1" x14ac:dyDescent="0.25">
      <c r="B13" s="93" t="s">
        <v>61</v>
      </c>
      <c r="C13" s="28">
        <f>IF($B13="","",SUMIF('9M'!$Q:$Q,'CLASSIF GERAL'!$B13,'9M'!$T:$T))</f>
        <v>2920</v>
      </c>
      <c r="D13" s="28">
        <f>IF($B13="","",SUMIF('9F'!$Q:$Q,'CLASSIF GERAL'!$B13,'9F'!$T:$T))</f>
        <v>5590</v>
      </c>
      <c r="E13" s="28">
        <f>IF($B13="","",SUMIF('11M'!$Q:$Q,'CLASSIF GERAL'!$B13,'11M'!$T:$T))</f>
        <v>5930</v>
      </c>
      <c r="F13" s="28">
        <f>IF($B13="","",SUMIF('11F'!$Q:$Q,'CLASSIF GERAL'!$B13,'11F'!$T:$T))</f>
        <v>5820</v>
      </c>
      <c r="G13" s="28">
        <f>IF($B13="","",SUMIF('13M'!$Q:$Q,'CLASSIF GERAL'!$B13,'13M'!$T:$T))</f>
        <v>5620</v>
      </c>
      <c r="H13" s="28">
        <f>IF($B13="","",SUMIF('13F'!$Q:$Q,'CLASSIF GERAL'!$B13,'13F'!$T:$T))</f>
        <v>6180</v>
      </c>
      <c r="I13" s="28">
        <f>IF($B13="","",SUMIF('15M'!$Q:$Q,'CLASSIF GERAL'!$B13,'15M'!$T:$T))</f>
        <v>5800</v>
      </c>
      <c r="J13" s="28">
        <f>IF($B13="","",SUMIF('15F'!$Q:$Q,'CLASSIF GERAL'!$B13,'15F'!$T:$T))</f>
        <v>3520</v>
      </c>
      <c r="K13" s="28">
        <f>IF($B13="","",SUMIF('18M'!$Q:$Q,'CLASSIF GERAL'!$B13,'18M'!$T:$T))</f>
        <v>4680</v>
      </c>
      <c r="L13" s="28">
        <f>IF($B13="","",SUMIF('18F'!$Q:$Q,'CLASSIF GERAL'!$B13,'18F'!$T:$T))</f>
        <v>4890</v>
      </c>
      <c r="M13" s="29"/>
      <c r="N13" s="30">
        <f t="shared" si="2"/>
        <v>50950.012999999999</v>
      </c>
      <c r="O13" s="30" t="str">
        <f t="shared" si="3"/>
        <v>LICEU JARDIM</v>
      </c>
      <c r="P13" s="31">
        <f t="shared" si="4"/>
        <v>50950</v>
      </c>
      <c r="Q13" s="30">
        <f t="shared" si="5"/>
        <v>4290.01</v>
      </c>
      <c r="R13" s="30">
        <v>7</v>
      </c>
      <c r="S13" s="29"/>
      <c r="T13" s="32">
        <f t="shared" si="6"/>
        <v>7</v>
      </c>
      <c r="U13" s="33" t="str">
        <f t="shared" si="7"/>
        <v>LUGAR</v>
      </c>
      <c r="V13" s="34" t="str">
        <f t="shared" si="0"/>
        <v>COLEGIO ARBOS SÃO BERNARDO</v>
      </c>
      <c r="W13" s="35">
        <f t="shared" si="1"/>
        <v>4290</v>
      </c>
    </row>
    <row r="14" spans="2:23" s="27" customFormat="1" ht="24.75" customHeight="1" x14ac:dyDescent="0.25">
      <c r="B14" s="93" t="s">
        <v>103</v>
      </c>
      <c r="C14" s="28">
        <f>IF($B14="","",SUMIF('9M'!$Q:$Q,'CLASSIF GERAL'!$B14,'9M'!$T:$T))</f>
        <v>1120</v>
      </c>
      <c r="D14" s="28">
        <f>IF($B14="","",SUMIF('9F'!$Q:$Q,'CLASSIF GERAL'!$B14,'9F'!$T:$T))</f>
        <v>2610</v>
      </c>
      <c r="E14" s="28">
        <f>IF($B14="","",SUMIF('11M'!$Q:$Q,'CLASSIF GERAL'!$B14,'11M'!$T:$T))</f>
        <v>200</v>
      </c>
      <c r="F14" s="28">
        <f>IF($B14="","",SUMIF('11F'!$Q:$Q,'CLASSIF GERAL'!$B14,'11F'!$T:$T))</f>
        <v>2040</v>
      </c>
      <c r="G14" s="28">
        <f>IF($B14="","",SUMIF('13M'!$Q:$Q,'CLASSIF GERAL'!$B14,'13M'!$T:$T))</f>
        <v>0</v>
      </c>
      <c r="H14" s="28">
        <f>IF($B14="","",SUMIF('13F'!$Q:$Q,'CLASSIF GERAL'!$B14,'13F'!$T:$T))</f>
        <v>880</v>
      </c>
      <c r="I14" s="28">
        <f>IF($B14="","",SUMIF('15M'!$Q:$Q,'CLASSIF GERAL'!$B14,'15M'!$T:$T))</f>
        <v>0</v>
      </c>
      <c r="J14" s="28">
        <f>IF($B14="","",SUMIF('15F'!$Q:$Q,'CLASSIF GERAL'!$B14,'15F'!$T:$T))</f>
        <v>0</v>
      </c>
      <c r="K14" s="28">
        <f>IF($B14="","",SUMIF('18M'!$Q:$Q,'CLASSIF GERAL'!$B14,'18M'!$T:$T))</f>
        <v>0</v>
      </c>
      <c r="L14" s="28">
        <f>IF($B14="","",SUMIF('18F'!$Q:$Q,'CLASSIF GERAL'!$B14,'18F'!$T:$T))</f>
        <v>0</v>
      </c>
      <c r="M14" s="29"/>
      <c r="N14" s="30">
        <f t="shared" si="2"/>
        <v>6850.0140000000001</v>
      </c>
      <c r="O14" s="30" t="str">
        <f t="shared" si="3"/>
        <v>PEN LIFE</v>
      </c>
      <c r="P14" s="31">
        <f t="shared" si="4"/>
        <v>6850</v>
      </c>
      <c r="Q14" s="30">
        <f t="shared" si="5"/>
        <v>3610.0079999999998</v>
      </c>
      <c r="R14" s="30">
        <v>8</v>
      </c>
      <c r="S14" s="29"/>
      <c r="T14" s="32">
        <f t="shared" si="6"/>
        <v>8</v>
      </c>
      <c r="U14" s="33" t="str">
        <f t="shared" si="7"/>
        <v>LUGAR</v>
      </c>
      <c r="V14" s="34" t="str">
        <f t="shared" si="0"/>
        <v>COLÉGIO ARBOS - SÃO CAETANO DO SUL</v>
      </c>
      <c r="W14" s="35">
        <f t="shared" si="1"/>
        <v>3610</v>
      </c>
    </row>
    <row r="15" spans="2:23" s="27" customFormat="1" ht="24.75" customHeight="1" x14ac:dyDescent="0.25">
      <c r="B15" s="93" t="s">
        <v>72</v>
      </c>
      <c r="C15" s="28">
        <f>IF($B15="","",SUMIF('9M'!$Q:$Q,'CLASSIF GERAL'!$B15,'9M'!$T:$T))</f>
        <v>4420</v>
      </c>
      <c r="D15" s="28">
        <f>IF($B15="","",SUMIF('9F'!$Q:$Q,'CLASSIF GERAL'!$B15,'9F'!$T:$T))</f>
        <v>3630</v>
      </c>
      <c r="E15" s="28">
        <f>IF($B15="","",SUMIF('11M'!$Q:$Q,'CLASSIF GERAL'!$B15,'11M'!$T:$T))</f>
        <v>3740</v>
      </c>
      <c r="F15" s="28">
        <f>IF($B15="","",SUMIF('11F'!$Q:$Q,'CLASSIF GERAL'!$B15,'11F'!$T:$T))</f>
        <v>3900</v>
      </c>
      <c r="G15" s="28">
        <f>IF($B15="","",SUMIF('13M'!$Q:$Q,'CLASSIF GERAL'!$B15,'13M'!$T:$T))</f>
        <v>1010</v>
      </c>
      <c r="H15" s="28">
        <f>IF($B15="","",SUMIF('13F'!$Q:$Q,'CLASSIF GERAL'!$B15,'13F'!$T:$T))</f>
        <v>340</v>
      </c>
      <c r="I15" s="28">
        <f>IF($B15="","",SUMIF('15M'!$Q:$Q,'CLASSIF GERAL'!$B15,'15M'!$T:$T))</f>
        <v>0</v>
      </c>
      <c r="J15" s="28">
        <f>IF($B15="","",SUMIF('15F'!$Q:$Q,'CLASSIF GERAL'!$B15,'15F'!$T:$T))</f>
        <v>0</v>
      </c>
      <c r="K15" s="28">
        <f>IF($B15="","",SUMIF('18M'!$Q:$Q,'CLASSIF GERAL'!$B15,'18M'!$T:$T))</f>
        <v>670</v>
      </c>
      <c r="L15" s="28">
        <f>IF($B15="","",SUMIF('18F'!$Q:$Q,'CLASSIF GERAL'!$B15,'18F'!$T:$T))</f>
        <v>0</v>
      </c>
      <c r="M15" s="29"/>
      <c r="N15" s="30">
        <f t="shared" si="2"/>
        <v>17710.014999999999</v>
      </c>
      <c r="O15" s="30" t="str">
        <f t="shared" si="3"/>
        <v>COLEGIO PETROPOLIS</v>
      </c>
      <c r="P15" s="31">
        <f t="shared" si="4"/>
        <v>17710</v>
      </c>
      <c r="Q15" s="30">
        <f t="shared" si="5"/>
        <v>1010.016</v>
      </c>
      <c r="R15" s="30">
        <v>9</v>
      </c>
      <c r="S15" s="29"/>
      <c r="T15" s="32">
        <f t="shared" si="6"/>
        <v>9</v>
      </c>
      <c r="U15" s="33" t="str">
        <f t="shared" si="7"/>
        <v>LUGAR</v>
      </c>
      <c r="V15" s="34" t="str">
        <f t="shared" si="0"/>
        <v>IL SOLE</v>
      </c>
      <c r="W15" s="35">
        <f t="shared" si="1"/>
        <v>1010</v>
      </c>
    </row>
    <row r="16" spans="2:23" s="27" customFormat="1" ht="24.75" customHeight="1" x14ac:dyDescent="0.25">
      <c r="B16" s="93" t="s">
        <v>470</v>
      </c>
      <c r="C16" s="28">
        <f>IF($B16="","",SUMIF('9M'!$Q:$Q,'CLASSIF GERAL'!$B16,'9M'!$T:$T))</f>
        <v>810</v>
      </c>
      <c r="D16" s="28">
        <f>IF($B16="","",SUMIF('9F'!$Q:$Q,'CLASSIF GERAL'!$B16,'9F'!$T:$T))</f>
        <v>200</v>
      </c>
      <c r="E16" s="28">
        <f>IF($B16="","",SUMIF('11M'!$Q:$Q,'CLASSIF GERAL'!$B16,'11M'!$T:$T))</f>
        <v>0</v>
      </c>
      <c r="F16" s="28">
        <f>IF($B16="","",SUMIF('11F'!$Q:$Q,'CLASSIF GERAL'!$B16,'11F'!$T:$T))</f>
        <v>0</v>
      </c>
      <c r="G16" s="28">
        <f>IF($B16="","",SUMIF('13M'!$Q:$Q,'CLASSIF GERAL'!$B16,'13M'!$T:$T))</f>
        <v>0</v>
      </c>
      <c r="H16" s="28">
        <f>IF($B16="","",SUMIF('13F'!$Q:$Q,'CLASSIF GERAL'!$B16,'13F'!$T:$T))</f>
        <v>0</v>
      </c>
      <c r="I16" s="28">
        <f>IF($B16="","",SUMIF('15M'!$Q:$Q,'CLASSIF GERAL'!$B16,'15M'!$T:$T))</f>
        <v>0</v>
      </c>
      <c r="J16" s="28">
        <f>IF($B16="","",SUMIF('15F'!$Q:$Q,'CLASSIF GERAL'!$B16,'15F'!$T:$T))</f>
        <v>0</v>
      </c>
      <c r="K16" s="28">
        <f>IF($B16="","",SUMIF('18M'!$Q:$Q,'CLASSIF GERAL'!$B16,'18M'!$T:$T))</f>
        <v>0</v>
      </c>
      <c r="L16" s="28">
        <f>IF($B16="","",SUMIF('18F'!$Q:$Q,'CLASSIF GERAL'!$B16,'18F'!$T:$T))</f>
        <v>0</v>
      </c>
      <c r="M16" s="29"/>
      <c r="N16" s="30">
        <f t="shared" si="2"/>
        <v>1010.016</v>
      </c>
      <c r="O16" s="30" t="str">
        <f t="shared" si="3"/>
        <v>IL SOLE</v>
      </c>
      <c r="P16" s="31">
        <f t="shared" si="4"/>
        <v>1010</v>
      </c>
      <c r="Q16" s="30">
        <f t="shared" si="5"/>
        <v>240.011</v>
      </c>
      <c r="R16" s="30">
        <v>10</v>
      </c>
      <c r="S16" s="29"/>
      <c r="T16" s="32">
        <f t="shared" si="6"/>
        <v>10</v>
      </c>
      <c r="U16" s="33" t="str">
        <f t="shared" si="7"/>
        <v>LUGAR</v>
      </c>
      <c r="V16" s="34" t="str">
        <f t="shared" si="0"/>
        <v>COLLEMAN THE WORLD SCHOOL</v>
      </c>
      <c r="W16" s="35">
        <f t="shared" si="1"/>
        <v>240</v>
      </c>
    </row>
    <row r="17" spans="2:23" s="27" customFormat="1" ht="24.75" customHeight="1" x14ac:dyDescent="0.25">
      <c r="B17" s="93"/>
      <c r="C17" s="28" t="str">
        <f>IF($B17="","",SUMIF('9M'!$Q:$Q,'CLASSIF GERAL'!$B17,'9M'!$T:$T))</f>
        <v/>
      </c>
      <c r="D17" s="28" t="str">
        <f>IF($B17="","",SUMIF('9F'!$Q:$Q,'CLASSIF GERAL'!$B17,'9F'!$T:$T))</f>
        <v/>
      </c>
      <c r="E17" s="28" t="str">
        <f>IF($B17="","",SUMIF('11M'!$Q:$Q,'CLASSIF GERAL'!$B17,'11M'!$T:$T))</f>
        <v/>
      </c>
      <c r="F17" s="28" t="str">
        <f>IF($B17="","",SUMIF('11F'!$Q:$Q,'CLASSIF GERAL'!$B17,'11F'!$T:$T))</f>
        <v/>
      </c>
      <c r="G17" s="28" t="str">
        <f>IF($B17="","",SUMIF('13M'!$Q:$Q,'CLASSIF GERAL'!$B17,'13M'!$T:$T))</f>
        <v/>
      </c>
      <c r="H17" s="28" t="str">
        <f>IF($B17="","",SUMIF('13F'!$Q:$Q,'CLASSIF GERAL'!$B17,'13F'!$T:$T))</f>
        <v/>
      </c>
      <c r="I17" s="28" t="str">
        <f>IF($B17="","",SUMIF('15M'!$Q:$Q,'CLASSIF GERAL'!$B17,'15M'!$T:$T))</f>
        <v/>
      </c>
      <c r="J17" s="28" t="str">
        <f>IF($B17="","",SUMIF('15F'!$Q:$Q,'CLASSIF GERAL'!$B17,'15F'!$T:$T))</f>
        <v/>
      </c>
      <c r="K17" s="28" t="str">
        <f>IF($B17="","",SUMIF('18M'!$Q:$Q,'CLASSIF GERAL'!$B17,'18M'!$T:$T))</f>
        <v/>
      </c>
      <c r="L17" s="28" t="str">
        <f>IF($B17="","",SUMIF('18F'!$Q:$Q,'CLASSIF GERAL'!$B17,'18F'!$T:$T))</f>
        <v/>
      </c>
      <c r="M17" s="29"/>
      <c r="N17" s="30" t="str">
        <f t="shared" si="2"/>
        <v/>
      </c>
      <c r="O17" s="30" t="str">
        <f t="shared" si="3"/>
        <v/>
      </c>
      <c r="P17" s="31" t="str">
        <f t="shared" si="4"/>
        <v/>
      </c>
      <c r="Q17" s="30" t="str">
        <f t="shared" si="5"/>
        <v/>
      </c>
      <c r="R17" s="30">
        <v>11</v>
      </c>
      <c r="S17" s="36"/>
      <c r="T17" s="32" t="str">
        <f t="shared" si="6"/>
        <v/>
      </c>
      <c r="U17" s="33" t="str">
        <f t="shared" si="7"/>
        <v/>
      </c>
      <c r="V17" s="34" t="str">
        <f t="shared" si="0"/>
        <v/>
      </c>
      <c r="W17" s="35" t="str">
        <f t="shared" si="1"/>
        <v/>
      </c>
    </row>
    <row r="18" spans="2:23" s="27" customFormat="1" ht="24.75" customHeight="1" x14ac:dyDescent="0.25">
      <c r="B18" s="93"/>
      <c r="C18" s="28" t="str">
        <f>IF($B18="","",SUMIF('9M'!$Q:$Q,'CLASSIF GERAL'!$B18,'9M'!$T:$T))</f>
        <v/>
      </c>
      <c r="D18" s="28" t="str">
        <f>IF($B18="","",SUMIF('9F'!$Q:$Q,'CLASSIF GERAL'!$B18,'9F'!$T:$T))</f>
        <v/>
      </c>
      <c r="E18" s="28" t="str">
        <f>IF($B18="","",SUMIF('11M'!$Q:$Q,'CLASSIF GERAL'!$B18,'11M'!$T:$T))</f>
        <v/>
      </c>
      <c r="F18" s="28" t="str">
        <f>IF($B18="","",SUMIF('11F'!$Q:$Q,'CLASSIF GERAL'!$B18,'11F'!$T:$T))</f>
        <v/>
      </c>
      <c r="G18" s="28" t="str">
        <f>IF($B18="","",SUMIF('13M'!$Q:$Q,'CLASSIF GERAL'!$B18,'13M'!$T:$T))</f>
        <v/>
      </c>
      <c r="H18" s="28" t="str">
        <f>IF($B18="","",SUMIF('13F'!$Q:$Q,'CLASSIF GERAL'!$B18,'13F'!$T:$T))</f>
        <v/>
      </c>
      <c r="I18" s="28" t="str">
        <f>IF($B18="","",SUMIF('15M'!$Q:$Q,'CLASSIF GERAL'!$B18,'15M'!$T:$T))</f>
        <v/>
      </c>
      <c r="J18" s="28" t="str">
        <f>IF($B18="","",SUMIF('15F'!$Q:$Q,'CLASSIF GERAL'!$B18,'15F'!$T:$T))</f>
        <v/>
      </c>
      <c r="K18" s="28" t="str">
        <f>IF($B18="","",SUMIF('18M'!$Q:$Q,'CLASSIF GERAL'!$B18,'18M'!$T:$T))</f>
        <v/>
      </c>
      <c r="L18" s="28" t="str">
        <f>IF($B18="","",SUMIF('18F'!$Q:$Q,'CLASSIF GERAL'!$B18,'18F'!$T:$T))</f>
        <v/>
      </c>
      <c r="M18" s="29"/>
      <c r="N18" s="30" t="str">
        <f t="shared" si="2"/>
        <v/>
      </c>
      <c r="O18" s="30" t="str">
        <f t="shared" si="3"/>
        <v/>
      </c>
      <c r="P18" s="31" t="str">
        <f t="shared" si="4"/>
        <v/>
      </c>
      <c r="Q18" s="30" t="str">
        <f t="shared" si="5"/>
        <v/>
      </c>
      <c r="R18" s="30">
        <v>12</v>
      </c>
      <c r="S18" s="36"/>
      <c r="T18" s="32" t="str">
        <f t="shared" si="6"/>
        <v/>
      </c>
      <c r="U18" s="33" t="str">
        <f t="shared" si="7"/>
        <v/>
      </c>
      <c r="V18" s="34" t="str">
        <f t="shared" si="0"/>
        <v/>
      </c>
      <c r="W18" s="35" t="str">
        <f t="shared" si="1"/>
        <v/>
      </c>
    </row>
    <row r="19" spans="2:23" s="27" customFormat="1" ht="24.75" customHeight="1" x14ac:dyDescent="0.25">
      <c r="B19" s="93"/>
      <c r="C19" s="28" t="str">
        <f>IF($B19="","",SUMIF('9M'!$Q:$Q,'CLASSIF GERAL'!$B19,'9M'!$T:$T))</f>
        <v/>
      </c>
      <c r="D19" s="28" t="str">
        <f>IF($B19="","",SUMIF('9F'!$Q:$Q,'CLASSIF GERAL'!$B19,'9F'!$T:$T))</f>
        <v/>
      </c>
      <c r="E19" s="28" t="str">
        <f>IF($B19="","",SUMIF('11M'!$Q:$Q,'CLASSIF GERAL'!$B19,'11M'!$T:$T))</f>
        <v/>
      </c>
      <c r="F19" s="28" t="str">
        <f>IF($B19="","",SUMIF('11F'!$Q:$Q,'CLASSIF GERAL'!$B19,'11F'!$T:$T))</f>
        <v/>
      </c>
      <c r="G19" s="28" t="str">
        <f>IF($B19="","",SUMIF('13M'!$Q:$Q,'CLASSIF GERAL'!$B19,'13M'!$T:$T))</f>
        <v/>
      </c>
      <c r="H19" s="28" t="str">
        <f>IF($B19="","",SUMIF('13F'!$Q:$Q,'CLASSIF GERAL'!$B19,'13F'!$T:$T))</f>
        <v/>
      </c>
      <c r="I19" s="28" t="str">
        <f>IF($B19="","",SUMIF('15M'!$Q:$Q,'CLASSIF GERAL'!$B19,'15M'!$T:$T))</f>
        <v/>
      </c>
      <c r="J19" s="28" t="str">
        <f>IF($B19="","",SUMIF('15F'!$Q:$Q,'CLASSIF GERAL'!$B19,'15F'!$T:$T))</f>
        <v/>
      </c>
      <c r="K19" s="28" t="str">
        <f>IF($B19="","",SUMIF('18M'!$Q:$Q,'CLASSIF GERAL'!$B19,'18M'!$T:$T))</f>
        <v/>
      </c>
      <c r="L19" s="28" t="str">
        <f>IF($B19="","",SUMIF('18F'!$Q:$Q,'CLASSIF GERAL'!$B19,'18F'!$T:$T))</f>
        <v/>
      </c>
      <c r="M19" s="29"/>
      <c r="N19" s="30" t="str">
        <f t="shared" si="2"/>
        <v/>
      </c>
      <c r="O19" s="30" t="str">
        <f t="shared" si="3"/>
        <v/>
      </c>
      <c r="P19" s="31" t="str">
        <f t="shared" si="4"/>
        <v/>
      </c>
      <c r="Q19" s="30" t="str">
        <f t="shared" si="5"/>
        <v/>
      </c>
      <c r="R19" s="30">
        <v>13</v>
      </c>
      <c r="S19" s="36"/>
      <c r="T19" s="32" t="str">
        <f t="shared" si="6"/>
        <v/>
      </c>
      <c r="U19" s="33" t="str">
        <f t="shared" si="7"/>
        <v/>
      </c>
      <c r="V19" s="34" t="str">
        <f t="shared" si="0"/>
        <v/>
      </c>
      <c r="W19" s="35" t="str">
        <f t="shared" si="1"/>
        <v/>
      </c>
    </row>
    <row r="20" spans="2:23" s="27" customFormat="1" ht="24.75" customHeight="1" x14ac:dyDescent="0.25">
      <c r="B20" s="93"/>
      <c r="C20" s="28" t="str">
        <f>IF($B20="","",SUMIF('9M'!$Q:$Q,'CLASSIF GERAL'!$B20,'9M'!$T:$T))</f>
        <v/>
      </c>
      <c r="D20" s="28" t="str">
        <f>IF($B20="","",SUMIF('9F'!$Q:$Q,'CLASSIF GERAL'!$B20,'9F'!$T:$T))</f>
        <v/>
      </c>
      <c r="E20" s="28" t="str">
        <f>IF($B20="","",SUMIF('11M'!$Q:$Q,'CLASSIF GERAL'!$B20,'11M'!$T:$T))</f>
        <v/>
      </c>
      <c r="F20" s="28" t="str">
        <f>IF($B20="","",SUMIF('11F'!$Q:$Q,'CLASSIF GERAL'!$B20,'11F'!$T:$T))</f>
        <v/>
      </c>
      <c r="G20" s="28" t="str">
        <f>IF($B20="","",SUMIF('13M'!$Q:$Q,'CLASSIF GERAL'!$B20,'13M'!$T:$T))</f>
        <v/>
      </c>
      <c r="H20" s="28" t="str">
        <f>IF($B20="","",SUMIF('13F'!$Q:$Q,'CLASSIF GERAL'!$B20,'13F'!$T:$T))</f>
        <v/>
      </c>
      <c r="I20" s="28" t="str">
        <f>IF($B20="","",SUMIF('15M'!$Q:$Q,'CLASSIF GERAL'!$B20,'15M'!$T:$T))</f>
        <v/>
      </c>
      <c r="J20" s="28" t="str">
        <f>IF($B20="","",SUMIF('15F'!$Q:$Q,'CLASSIF GERAL'!$B20,'15F'!$T:$T))</f>
        <v/>
      </c>
      <c r="K20" s="28" t="str">
        <f>IF($B20="","",SUMIF('18M'!$Q:$Q,'CLASSIF GERAL'!$B20,'18M'!$T:$T))</f>
        <v/>
      </c>
      <c r="L20" s="28" t="str">
        <f>IF($B20="","",SUMIF('18F'!$Q:$Q,'CLASSIF GERAL'!$B20,'18F'!$T:$T))</f>
        <v/>
      </c>
      <c r="M20" s="29"/>
      <c r="N20" s="30" t="str">
        <f t="shared" si="2"/>
        <v/>
      </c>
      <c r="O20" s="30" t="str">
        <f t="shared" si="3"/>
        <v/>
      </c>
      <c r="P20" s="31" t="str">
        <f t="shared" si="4"/>
        <v/>
      </c>
      <c r="Q20" s="30" t="str">
        <f t="shared" si="5"/>
        <v/>
      </c>
      <c r="R20" s="30">
        <v>14</v>
      </c>
      <c r="S20" s="36"/>
      <c r="T20" s="32" t="str">
        <f t="shared" si="6"/>
        <v/>
      </c>
      <c r="U20" s="33" t="str">
        <f t="shared" si="7"/>
        <v/>
      </c>
      <c r="V20" s="34" t="str">
        <f t="shared" si="0"/>
        <v/>
      </c>
      <c r="W20" s="35" t="str">
        <f t="shared" si="1"/>
        <v/>
      </c>
    </row>
    <row r="21" spans="2:23" s="27" customFormat="1" ht="24.75" customHeight="1" x14ac:dyDescent="0.25">
      <c r="B21" s="93"/>
      <c r="C21" s="28" t="str">
        <f>IF($B21="","",SUMIF('9M'!$Q:$Q,'CLASSIF GERAL'!$B21,'9M'!$T:$T))</f>
        <v/>
      </c>
      <c r="D21" s="28" t="str">
        <f>IF($B21="","",SUMIF('9F'!$Q:$Q,'CLASSIF GERAL'!$B21,'9F'!$T:$T))</f>
        <v/>
      </c>
      <c r="E21" s="28" t="str">
        <f>IF($B21="","",SUMIF('11M'!$Q:$Q,'CLASSIF GERAL'!$B21,'11M'!$T:$T))</f>
        <v/>
      </c>
      <c r="F21" s="28" t="str">
        <f>IF($B21="","",SUMIF('11F'!$Q:$Q,'CLASSIF GERAL'!$B21,'11F'!$T:$T))</f>
        <v/>
      </c>
      <c r="G21" s="28" t="str">
        <f>IF($B21="","",SUMIF('13M'!$Q:$Q,'CLASSIF GERAL'!$B21,'13M'!$T:$T))</f>
        <v/>
      </c>
      <c r="H21" s="28" t="str">
        <f>IF($B21="","",SUMIF('13F'!$Q:$Q,'CLASSIF GERAL'!$B21,'13F'!$T:$T))</f>
        <v/>
      </c>
      <c r="I21" s="28" t="str">
        <f>IF($B21="","",SUMIF('15M'!$Q:$Q,'CLASSIF GERAL'!$B21,'15M'!$T:$T))</f>
        <v/>
      </c>
      <c r="J21" s="28" t="str">
        <f>IF($B21="","",SUMIF('15F'!$Q:$Q,'CLASSIF GERAL'!$B21,'15F'!$T:$T))</f>
        <v/>
      </c>
      <c r="K21" s="28" t="str">
        <f>IF($B21="","",SUMIF('18M'!$Q:$Q,'CLASSIF GERAL'!$B21,'18M'!$T:$T))</f>
        <v/>
      </c>
      <c r="L21" s="28" t="str">
        <f>IF($B21="","",SUMIF('18F'!$Q:$Q,'CLASSIF GERAL'!$B21,'18F'!$T:$T))</f>
        <v/>
      </c>
      <c r="M21" s="29"/>
      <c r="N21" s="30" t="str">
        <f t="shared" si="2"/>
        <v/>
      </c>
      <c r="O21" s="30" t="str">
        <f t="shared" si="3"/>
        <v/>
      </c>
      <c r="P21" s="31" t="str">
        <f t="shared" si="4"/>
        <v/>
      </c>
      <c r="Q21" s="30" t="str">
        <f t="shared" si="5"/>
        <v/>
      </c>
      <c r="R21" s="30">
        <v>15</v>
      </c>
      <c r="S21" s="36"/>
      <c r="T21" s="32" t="str">
        <f t="shared" si="6"/>
        <v/>
      </c>
      <c r="U21" s="33" t="str">
        <f t="shared" si="7"/>
        <v/>
      </c>
      <c r="V21" s="34" t="str">
        <f t="shared" si="0"/>
        <v/>
      </c>
      <c r="W21" s="35" t="str">
        <f t="shared" si="1"/>
        <v/>
      </c>
    </row>
    <row r="22" spans="2:23" s="27" customFormat="1" ht="24.75" customHeight="1" x14ac:dyDescent="0.25">
      <c r="B22" s="93"/>
      <c r="C22" s="28" t="str">
        <f>IF($B22="","",SUMIF('9M'!$Q:$Q,'CLASSIF GERAL'!$B22,'9M'!$T:$T))</f>
        <v/>
      </c>
      <c r="D22" s="28" t="str">
        <f>IF($B22="","",SUMIF('9F'!$Q:$Q,'CLASSIF GERAL'!$B22,'9F'!$T:$T))</f>
        <v/>
      </c>
      <c r="E22" s="28" t="str">
        <f>IF($B22="","",SUMIF('11M'!$Q:$Q,'CLASSIF GERAL'!$B22,'11M'!$T:$T))</f>
        <v/>
      </c>
      <c r="F22" s="28" t="str">
        <f>IF($B22="","",SUMIF('11F'!$Q:$Q,'CLASSIF GERAL'!$B22,'11F'!$T:$T))</f>
        <v/>
      </c>
      <c r="G22" s="28" t="str">
        <f>IF($B22="","",SUMIF('13M'!$Q:$Q,'CLASSIF GERAL'!$B22,'13M'!$T:$T))</f>
        <v/>
      </c>
      <c r="H22" s="28" t="str">
        <f>IF($B22="","",SUMIF('13F'!$Q:$Q,'CLASSIF GERAL'!$B22,'13F'!$T:$T))</f>
        <v/>
      </c>
      <c r="I22" s="28" t="str">
        <f>IF($B22="","",SUMIF('15M'!$Q:$Q,'CLASSIF GERAL'!$B22,'15M'!$T:$T))</f>
        <v/>
      </c>
      <c r="J22" s="28" t="str">
        <f>IF($B22="","",SUMIF('15F'!$Q:$Q,'CLASSIF GERAL'!$B22,'15F'!$T:$T))</f>
        <v/>
      </c>
      <c r="K22" s="28" t="str">
        <f>IF($B22="","",SUMIF('18M'!$Q:$Q,'CLASSIF GERAL'!$B22,'18M'!$T:$T))</f>
        <v/>
      </c>
      <c r="L22" s="28" t="str">
        <f>IF($B22="","",SUMIF('18F'!$Q:$Q,'CLASSIF GERAL'!$B22,'18F'!$T:$T))</f>
        <v/>
      </c>
      <c r="M22" s="29"/>
      <c r="N22" s="30" t="str">
        <f t="shared" si="2"/>
        <v/>
      </c>
      <c r="O22" s="30" t="str">
        <f t="shared" si="3"/>
        <v/>
      </c>
      <c r="P22" s="31" t="str">
        <f t="shared" si="4"/>
        <v/>
      </c>
      <c r="Q22" s="30" t="str">
        <f t="shared" si="5"/>
        <v/>
      </c>
      <c r="R22" s="30">
        <v>16</v>
      </c>
      <c r="S22" s="36"/>
      <c r="T22" s="32" t="str">
        <f t="shared" si="6"/>
        <v/>
      </c>
      <c r="U22" s="33" t="str">
        <f t="shared" si="7"/>
        <v/>
      </c>
      <c r="V22" s="34" t="str">
        <f t="shared" si="0"/>
        <v/>
      </c>
      <c r="W22" s="35" t="str">
        <f t="shared" si="1"/>
        <v/>
      </c>
    </row>
    <row r="23" spans="2:23" s="27" customFormat="1" ht="24.75" customHeight="1" x14ac:dyDescent="0.25">
      <c r="B23" s="93"/>
      <c r="C23" s="28" t="str">
        <f>IF($B23="","",SUMIF('9M'!$Q:$Q,'CLASSIF GERAL'!$B23,'9M'!$T:$T))</f>
        <v/>
      </c>
      <c r="D23" s="28" t="str">
        <f>IF($B23="","",SUMIF('9F'!$Q:$Q,'CLASSIF GERAL'!$B23,'9F'!$T:$T))</f>
        <v/>
      </c>
      <c r="E23" s="28" t="str">
        <f>IF($B23="","",SUMIF('11M'!$Q:$Q,'CLASSIF GERAL'!$B23,'11M'!$T:$T))</f>
        <v/>
      </c>
      <c r="F23" s="28" t="str">
        <f>IF($B23="","",SUMIF('11F'!$Q:$Q,'CLASSIF GERAL'!$B23,'11F'!$T:$T))</f>
        <v/>
      </c>
      <c r="G23" s="28" t="str">
        <f>IF($B23="","",SUMIF('13M'!$Q:$Q,'CLASSIF GERAL'!$B23,'13M'!$T:$T))</f>
        <v/>
      </c>
      <c r="H23" s="28" t="str">
        <f>IF($B23="","",SUMIF('13F'!$Q:$Q,'CLASSIF GERAL'!$B23,'13F'!$T:$T))</f>
        <v/>
      </c>
      <c r="I23" s="28" t="str">
        <f>IF($B23="","",SUMIF('15M'!$Q:$Q,'CLASSIF GERAL'!$B23,'15M'!$T:$T))</f>
        <v/>
      </c>
      <c r="J23" s="28" t="str">
        <f>IF($B23="","",SUMIF('15F'!$Q:$Q,'CLASSIF GERAL'!$B23,'15F'!$T:$T))</f>
        <v/>
      </c>
      <c r="K23" s="28" t="str">
        <f>IF($B23="","",SUMIF('18M'!$Q:$Q,'CLASSIF GERAL'!$B23,'18M'!$T:$T))</f>
        <v/>
      </c>
      <c r="L23" s="28" t="str">
        <f>IF($B23="","",SUMIF('18F'!$Q:$Q,'CLASSIF GERAL'!$B23,'18F'!$T:$T))</f>
        <v/>
      </c>
      <c r="M23" s="29"/>
      <c r="N23" s="30" t="str">
        <f t="shared" si="2"/>
        <v/>
      </c>
      <c r="O23" s="30" t="str">
        <f t="shared" si="3"/>
        <v/>
      </c>
      <c r="P23" s="31" t="str">
        <f t="shared" si="4"/>
        <v/>
      </c>
      <c r="Q23" s="30" t="str">
        <f t="shared" si="5"/>
        <v/>
      </c>
      <c r="R23" s="30">
        <v>17</v>
      </c>
      <c r="S23" s="36"/>
      <c r="T23" s="32" t="str">
        <f t="shared" si="6"/>
        <v/>
      </c>
      <c r="U23" s="33" t="str">
        <f t="shared" si="7"/>
        <v/>
      </c>
      <c r="V23" s="34" t="str">
        <f t="shared" si="0"/>
        <v/>
      </c>
      <c r="W23" s="35" t="str">
        <f t="shared" si="1"/>
        <v/>
      </c>
    </row>
    <row r="24" spans="2:23" s="27" customFormat="1" ht="24.75" customHeight="1" x14ac:dyDescent="0.25">
      <c r="B24" s="93"/>
      <c r="C24" s="28" t="str">
        <f>IF($B24="","",SUMIF('9M'!$Q:$Q,'CLASSIF GERAL'!$B24,'9M'!$T:$T))</f>
        <v/>
      </c>
      <c r="D24" s="28" t="str">
        <f>IF($B24="","",SUMIF('9F'!$Q:$Q,'CLASSIF GERAL'!$B24,'9F'!$T:$T))</f>
        <v/>
      </c>
      <c r="E24" s="28" t="str">
        <f>IF($B24="","",SUMIF('11M'!$Q:$Q,'CLASSIF GERAL'!$B24,'11M'!$T:$T))</f>
        <v/>
      </c>
      <c r="F24" s="28" t="str">
        <f>IF($B24="","",SUMIF('11F'!$Q:$Q,'CLASSIF GERAL'!$B24,'11F'!$T:$T))</f>
        <v/>
      </c>
      <c r="G24" s="28" t="str">
        <f>IF($B24="","",SUMIF('13M'!$Q:$Q,'CLASSIF GERAL'!$B24,'13M'!$T:$T))</f>
        <v/>
      </c>
      <c r="H24" s="28" t="str">
        <f>IF($B24="","",SUMIF('13F'!$Q:$Q,'CLASSIF GERAL'!$B24,'13F'!$T:$T))</f>
        <v/>
      </c>
      <c r="I24" s="28" t="str">
        <f>IF($B24="","",SUMIF('15M'!$Q:$Q,'CLASSIF GERAL'!$B24,'15M'!$T:$T))</f>
        <v/>
      </c>
      <c r="J24" s="28" t="str">
        <f>IF($B24="","",SUMIF('15F'!$Q:$Q,'CLASSIF GERAL'!$B24,'15F'!$T:$T))</f>
        <v/>
      </c>
      <c r="K24" s="28" t="str">
        <f>IF($B24="","",SUMIF('18M'!$Q:$Q,'CLASSIF GERAL'!$B24,'18M'!$T:$T))</f>
        <v/>
      </c>
      <c r="L24" s="28" t="str">
        <f>IF($B24="","",SUMIF('18F'!$Q:$Q,'CLASSIF GERAL'!$B24,'18F'!$T:$T))</f>
        <v/>
      </c>
      <c r="M24" s="29"/>
      <c r="N24" s="30" t="str">
        <f t="shared" si="2"/>
        <v/>
      </c>
      <c r="O24" s="30" t="str">
        <f t="shared" si="3"/>
        <v/>
      </c>
      <c r="P24" s="31" t="str">
        <f t="shared" si="4"/>
        <v/>
      </c>
      <c r="Q24" s="30" t="str">
        <f t="shared" si="5"/>
        <v/>
      </c>
      <c r="R24" s="30">
        <v>18</v>
      </c>
      <c r="S24" s="36"/>
      <c r="T24" s="32" t="str">
        <f t="shared" si="6"/>
        <v/>
      </c>
      <c r="U24" s="33" t="str">
        <f t="shared" si="7"/>
        <v/>
      </c>
      <c r="V24" s="34" t="str">
        <f t="shared" si="0"/>
        <v/>
      </c>
      <c r="W24" s="35" t="str">
        <f t="shared" si="1"/>
        <v/>
      </c>
    </row>
    <row r="25" spans="2:23" s="27" customFormat="1" ht="24.75" customHeight="1" x14ac:dyDescent="0.25">
      <c r="B25" s="93"/>
      <c r="C25" s="28" t="str">
        <f>IF($B25="","",SUMIF('9M'!$Q:$Q,'CLASSIF GERAL'!$B25,'9M'!$T:$T))</f>
        <v/>
      </c>
      <c r="D25" s="28" t="str">
        <f>IF($B25="","",SUMIF('9F'!$Q:$Q,'CLASSIF GERAL'!$B25,'9F'!$T:$T))</f>
        <v/>
      </c>
      <c r="E25" s="28" t="str">
        <f>IF($B25="","",SUMIF('11M'!$Q:$Q,'CLASSIF GERAL'!$B25,'11M'!$T:$T))</f>
        <v/>
      </c>
      <c r="F25" s="28" t="str">
        <f>IF($B25="","",SUMIF('11F'!$Q:$Q,'CLASSIF GERAL'!$B25,'11F'!$T:$T))</f>
        <v/>
      </c>
      <c r="G25" s="28" t="str">
        <f>IF($B25="","",SUMIF('13M'!$Q:$Q,'CLASSIF GERAL'!$B25,'13M'!$T:$T))</f>
        <v/>
      </c>
      <c r="H25" s="28" t="str">
        <f>IF($B25="","",SUMIF('13F'!$Q:$Q,'CLASSIF GERAL'!$B25,'13F'!$T:$T))</f>
        <v/>
      </c>
      <c r="I25" s="28" t="str">
        <f>IF($B25="","",SUMIF('15M'!$Q:$Q,'CLASSIF GERAL'!$B25,'15M'!$T:$T))</f>
        <v/>
      </c>
      <c r="J25" s="28" t="str">
        <f>IF($B25="","",SUMIF('15F'!$Q:$Q,'CLASSIF GERAL'!$B25,'15F'!$T:$T))</f>
        <v/>
      </c>
      <c r="K25" s="28" t="str">
        <f>IF($B25="","",SUMIF('18M'!$Q:$Q,'CLASSIF GERAL'!$B25,'18M'!$T:$T))</f>
        <v/>
      </c>
      <c r="L25" s="28" t="str">
        <f>IF($B25="","",SUMIF('18F'!$Q:$Q,'CLASSIF GERAL'!$B25,'18F'!$T:$T))</f>
        <v/>
      </c>
      <c r="M25" s="29"/>
      <c r="N25" s="30" t="str">
        <f t="shared" si="2"/>
        <v/>
      </c>
      <c r="O25" s="30" t="str">
        <f t="shared" si="3"/>
        <v/>
      </c>
      <c r="P25" s="31" t="str">
        <f t="shared" si="4"/>
        <v/>
      </c>
      <c r="Q25" s="30" t="str">
        <f t="shared" si="5"/>
        <v/>
      </c>
      <c r="R25" s="30">
        <v>19</v>
      </c>
      <c r="S25" s="36"/>
      <c r="T25" s="32" t="str">
        <f t="shared" si="6"/>
        <v/>
      </c>
      <c r="U25" s="33" t="str">
        <f t="shared" si="7"/>
        <v/>
      </c>
      <c r="V25" s="34" t="str">
        <f t="shared" si="0"/>
        <v/>
      </c>
      <c r="W25" s="35" t="str">
        <f t="shared" si="1"/>
        <v/>
      </c>
    </row>
    <row r="26" spans="2:23" s="27" customFormat="1" ht="24.75" customHeight="1" x14ac:dyDescent="0.25">
      <c r="B26" s="93"/>
      <c r="C26" s="28" t="str">
        <f>IF($B26="","",SUMIF('9M'!$Q:$Q,'CLASSIF GERAL'!$B26,'9M'!$T:$T))</f>
        <v/>
      </c>
      <c r="D26" s="28" t="str">
        <f>IF($B26="","",SUMIF('9F'!$Q:$Q,'CLASSIF GERAL'!$B26,'9F'!$T:$T))</f>
        <v/>
      </c>
      <c r="E26" s="28" t="str">
        <f>IF($B26="","",SUMIF('11M'!$Q:$Q,'CLASSIF GERAL'!$B26,'11M'!$T:$T))</f>
        <v/>
      </c>
      <c r="F26" s="28" t="str">
        <f>IF($B26="","",SUMIF('11F'!$Q:$Q,'CLASSIF GERAL'!$B26,'11F'!$T:$T))</f>
        <v/>
      </c>
      <c r="G26" s="28" t="str">
        <f>IF($B26="","",SUMIF('13M'!$Q:$Q,'CLASSIF GERAL'!$B26,'13M'!$T:$T))</f>
        <v/>
      </c>
      <c r="H26" s="28" t="str">
        <f>IF($B26="","",SUMIF('13F'!$Q:$Q,'CLASSIF GERAL'!$B26,'13F'!$T:$T))</f>
        <v/>
      </c>
      <c r="I26" s="28" t="str">
        <f>IF($B26="","",SUMIF('15M'!$Q:$Q,'CLASSIF GERAL'!$B26,'15M'!$T:$T))</f>
        <v/>
      </c>
      <c r="J26" s="28" t="str">
        <f>IF($B26="","",SUMIF('15F'!$Q:$Q,'CLASSIF GERAL'!$B26,'15F'!$T:$T))</f>
        <v/>
      </c>
      <c r="K26" s="28" t="str">
        <f>IF($B26="","",SUMIF('18M'!$Q:$Q,'CLASSIF GERAL'!$B26,'18M'!$T:$T))</f>
        <v/>
      </c>
      <c r="L26" s="28" t="str">
        <f>IF($B26="","",SUMIF('18F'!$Q:$Q,'CLASSIF GERAL'!$B26,'18F'!$T:$T))</f>
        <v/>
      </c>
      <c r="M26" s="29"/>
      <c r="N26" s="30" t="str">
        <f t="shared" si="2"/>
        <v/>
      </c>
      <c r="O26" s="30" t="str">
        <f t="shared" si="3"/>
        <v/>
      </c>
      <c r="P26" s="31" t="str">
        <f t="shared" si="4"/>
        <v/>
      </c>
      <c r="Q26" s="30" t="str">
        <f t="shared" si="5"/>
        <v/>
      </c>
      <c r="R26" s="30">
        <v>20</v>
      </c>
      <c r="S26" s="36"/>
      <c r="T26" s="32" t="str">
        <f t="shared" si="6"/>
        <v/>
      </c>
      <c r="U26" s="33" t="str">
        <f t="shared" si="7"/>
        <v/>
      </c>
      <c r="V26" s="34" t="str">
        <f t="shared" si="0"/>
        <v/>
      </c>
      <c r="W26" s="35" t="str">
        <f t="shared" si="1"/>
        <v/>
      </c>
    </row>
    <row r="27" spans="2:23" s="27" customFormat="1" ht="24.75" customHeight="1" x14ac:dyDescent="0.25">
      <c r="B27" s="93"/>
      <c r="C27" s="28" t="str">
        <f>IF($B27="","",SUMIF('9M'!$Q:$Q,'CLASSIF GERAL'!$B27,'9M'!$T:$T))</f>
        <v/>
      </c>
      <c r="D27" s="28" t="str">
        <f>IF($B27="","",SUMIF('9F'!$Q:$Q,'CLASSIF GERAL'!$B27,'9F'!$T:$T))</f>
        <v/>
      </c>
      <c r="E27" s="28" t="str">
        <f>IF($B27="","",SUMIF('11M'!$Q:$Q,'CLASSIF GERAL'!$B27,'11M'!$T:$T))</f>
        <v/>
      </c>
      <c r="F27" s="28" t="str">
        <f>IF($B27="","",SUMIF('11F'!$Q:$Q,'CLASSIF GERAL'!$B27,'11F'!$T:$T))</f>
        <v/>
      </c>
      <c r="G27" s="28" t="str">
        <f>IF($B27="","",SUMIF('13M'!$Q:$Q,'CLASSIF GERAL'!$B27,'13M'!$T:$T))</f>
        <v/>
      </c>
      <c r="H27" s="28" t="str">
        <f>IF($B27="","",SUMIF('13F'!$Q:$Q,'CLASSIF GERAL'!$B27,'13F'!$T:$T))</f>
        <v/>
      </c>
      <c r="I27" s="28" t="str">
        <f>IF($B27="","",SUMIF('15M'!$Q:$Q,'CLASSIF GERAL'!$B27,'15M'!$T:$T))</f>
        <v/>
      </c>
      <c r="J27" s="28" t="str">
        <f>IF($B27="","",SUMIF('15F'!$Q:$Q,'CLASSIF GERAL'!$B27,'15F'!$T:$T))</f>
        <v/>
      </c>
      <c r="K27" s="28" t="str">
        <f>IF($B27="","",SUMIF('18M'!$Q:$Q,'CLASSIF GERAL'!$B27,'18M'!$T:$T))</f>
        <v/>
      </c>
      <c r="L27" s="28" t="str">
        <f>IF($B27="","",SUMIF('18F'!$Q:$Q,'CLASSIF GERAL'!$B27,'18F'!$T:$T))</f>
        <v/>
      </c>
      <c r="M27" s="29"/>
      <c r="N27" s="30" t="str">
        <f t="shared" si="2"/>
        <v/>
      </c>
      <c r="O27" s="30" t="str">
        <f t="shared" si="3"/>
        <v/>
      </c>
      <c r="P27" s="31" t="str">
        <f t="shared" si="4"/>
        <v/>
      </c>
      <c r="Q27" s="30" t="str">
        <f t="shared" si="5"/>
        <v/>
      </c>
      <c r="R27" s="30">
        <v>21</v>
      </c>
      <c r="S27" s="36"/>
      <c r="T27" s="32" t="str">
        <f t="shared" si="6"/>
        <v/>
      </c>
      <c r="U27" s="33" t="str">
        <f t="shared" si="7"/>
        <v/>
      </c>
      <c r="V27" s="34" t="str">
        <f t="shared" si="0"/>
        <v/>
      </c>
      <c r="W27" s="35" t="str">
        <f t="shared" si="1"/>
        <v/>
      </c>
    </row>
    <row r="28" spans="2:23" s="27" customFormat="1" ht="24.75" customHeight="1" x14ac:dyDescent="0.25">
      <c r="B28" s="93"/>
      <c r="C28" s="28" t="str">
        <f>IF($B28="","",SUMIF('9M'!$Q:$Q,'CLASSIF GERAL'!$B28,'9M'!$T:$T))</f>
        <v/>
      </c>
      <c r="D28" s="28" t="str">
        <f>IF($B28="","",SUMIF('9F'!$Q:$Q,'CLASSIF GERAL'!$B28,'9F'!$T:$T))</f>
        <v/>
      </c>
      <c r="E28" s="28" t="str">
        <f>IF($B28="","",SUMIF('11M'!$Q:$Q,'CLASSIF GERAL'!$B28,'11M'!$T:$T))</f>
        <v/>
      </c>
      <c r="F28" s="28" t="str">
        <f>IF($B28="","",SUMIF('11F'!$Q:$Q,'CLASSIF GERAL'!$B28,'11F'!$T:$T))</f>
        <v/>
      </c>
      <c r="G28" s="28" t="str">
        <f>IF($B28="","",SUMIF('13M'!$Q:$Q,'CLASSIF GERAL'!$B28,'13M'!$T:$T))</f>
        <v/>
      </c>
      <c r="H28" s="28" t="str">
        <f>IF($B28="","",SUMIF('13F'!$Q:$Q,'CLASSIF GERAL'!$B28,'13F'!$T:$T))</f>
        <v/>
      </c>
      <c r="I28" s="28" t="str">
        <f>IF($B28="","",SUMIF('15M'!$Q:$Q,'CLASSIF GERAL'!$B28,'15M'!$T:$T))</f>
        <v/>
      </c>
      <c r="J28" s="28" t="str">
        <f>IF($B28="","",SUMIF('15F'!$Q:$Q,'CLASSIF GERAL'!$B28,'15F'!$T:$T))</f>
        <v/>
      </c>
      <c r="K28" s="28" t="str">
        <f>IF($B28="","",SUMIF('18M'!$Q:$Q,'CLASSIF GERAL'!$B28,'18M'!$T:$T))</f>
        <v/>
      </c>
      <c r="L28" s="28" t="str">
        <f>IF($B28="","",SUMIF('18F'!$Q:$Q,'CLASSIF GERAL'!$B28,'18F'!$T:$T))</f>
        <v/>
      </c>
      <c r="M28" s="29"/>
      <c r="N28" s="30" t="str">
        <f t="shared" si="2"/>
        <v/>
      </c>
      <c r="O28" s="30" t="str">
        <f t="shared" si="3"/>
        <v/>
      </c>
      <c r="P28" s="31" t="str">
        <f t="shared" si="4"/>
        <v/>
      </c>
      <c r="Q28" s="30" t="str">
        <f t="shared" si="5"/>
        <v/>
      </c>
      <c r="R28" s="30">
        <v>22</v>
      </c>
      <c r="S28" s="36"/>
      <c r="T28" s="32" t="str">
        <f t="shared" si="6"/>
        <v/>
      </c>
      <c r="U28" s="33" t="str">
        <f t="shared" si="7"/>
        <v/>
      </c>
      <c r="V28" s="34" t="str">
        <f t="shared" si="0"/>
        <v/>
      </c>
      <c r="W28" s="35" t="str">
        <f t="shared" si="1"/>
        <v/>
      </c>
    </row>
    <row r="29" spans="2:23" s="27" customFormat="1" ht="24.75" customHeight="1" x14ac:dyDescent="0.25">
      <c r="B29" s="93"/>
      <c r="C29" s="28" t="str">
        <f>IF($B29="","",SUMIF('9M'!$Q:$Q,'CLASSIF GERAL'!$B29,'9M'!$T:$T))</f>
        <v/>
      </c>
      <c r="D29" s="28" t="str">
        <f>IF($B29="","",SUMIF('9F'!$Q:$Q,'CLASSIF GERAL'!$B29,'9F'!$T:$T))</f>
        <v/>
      </c>
      <c r="E29" s="28" t="str">
        <f>IF($B29="","",SUMIF('11M'!$Q:$Q,'CLASSIF GERAL'!$B29,'11M'!$T:$T))</f>
        <v/>
      </c>
      <c r="F29" s="28" t="str">
        <f>IF($B29="","",SUMIF('11F'!$Q:$Q,'CLASSIF GERAL'!$B29,'11F'!$T:$T))</f>
        <v/>
      </c>
      <c r="G29" s="28" t="str">
        <f>IF($B29="","",SUMIF('13M'!$Q:$Q,'CLASSIF GERAL'!$B29,'13M'!$T:$T))</f>
        <v/>
      </c>
      <c r="H29" s="28" t="str">
        <f>IF($B29="","",SUMIF('13F'!$Q:$Q,'CLASSIF GERAL'!$B29,'13F'!$T:$T))</f>
        <v/>
      </c>
      <c r="I29" s="28" t="str">
        <f>IF($B29="","",SUMIF('15M'!$Q:$Q,'CLASSIF GERAL'!$B29,'15M'!$T:$T))</f>
        <v/>
      </c>
      <c r="J29" s="28" t="str">
        <f>IF($B29="","",SUMIF('15F'!$Q:$Q,'CLASSIF GERAL'!$B29,'15F'!$T:$T))</f>
        <v/>
      </c>
      <c r="K29" s="28" t="str">
        <f>IF($B29="","",SUMIF('18M'!$Q:$Q,'CLASSIF GERAL'!$B29,'18M'!$T:$T))</f>
        <v/>
      </c>
      <c r="L29" s="28" t="str">
        <f>IF($B29="","",SUMIF('18F'!$Q:$Q,'CLASSIF GERAL'!$B29,'18F'!$T:$T))</f>
        <v/>
      </c>
      <c r="M29" s="29"/>
      <c r="N29" s="30" t="str">
        <f t="shared" si="2"/>
        <v/>
      </c>
      <c r="O29" s="30" t="str">
        <f t="shared" si="3"/>
        <v/>
      </c>
      <c r="P29" s="31" t="str">
        <f t="shared" si="4"/>
        <v/>
      </c>
      <c r="Q29" s="30" t="str">
        <f t="shared" si="5"/>
        <v/>
      </c>
      <c r="R29" s="30">
        <v>23</v>
      </c>
      <c r="S29" s="36"/>
      <c r="T29" s="32" t="str">
        <f t="shared" si="6"/>
        <v/>
      </c>
      <c r="U29" s="33" t="str">
        <f t="shared" si="7"/>
        <v/>
      </c>
      <c r="V29" s="34" t="str">
        <f t="shared" si="0"/>
        <v/>
      </c>
      <c r="W29" s="35" t="str">
        <f t="shared" si="1"/>
        <v/>
      </c>
    </row>
    <row r="30" spans="2:23" s="27" customFormat="1" ht="24.75" customHeight="1" x14ac:dyDescent="0.25">
      <c r="B30" s="93"/>
      <c r="C30" s="28" t="str">
        <f>IF($B30="","",SUMIF('9M'!$Q:$Q,'CLASSIF GERAL'!$B30,'9M'!$T:$T))</f>
        <v/>
      </c>
      <c r="D30" s="28" t="str">
        <f>IF($B30="","",SUMIF('9F'!$Q:$Q,'CLASSIF GERAL'!$B30,'9F'!$T:$T))</f>
        <v/>
      </c>
      <c r="E30" s="28" t="str">
        <f>IF($B30="","",SUMIF('11M'!$Q:$Q,'CLASSIF GERAL'!$B30,'11M'!$T:$T))</f>
        <v/>
      </c>
      <c r="F30" s="28" t="str">
        <f>IF($B30="","",SUMIF('11F'!$Q:$Q,'CLASSIF GERAL'!$B30,'11F'!$T:$T))</f>
        <v/>
      </c>
      <c r="G30" s="28" t="str">
        <f>IF($B30="","",SUMIF('13M'!$Q:$Q,'CLASSIF GERAL'!$B30,'13M'!$T:$T))</f>
        <v/>
      </c>
      <c r="H30" s="28" t="str">
        <f>IF($B30="","",SUMIF('13F'!$Q:$Q,'CLASSIF GERAL'!$B30,'13F'!$T:$T))</f>
        <v/>
      </c>
      <c r="I30" s="28" t="str">
        <f>IF($B30="","",SUMIF('15M'!$Q:$Q,'CLASSIF GERAL'!$B30,'15M'!$T:$T))</f>
        <v/>
      </c>
      <c r="J30" s="28" t="str">
        <f>IF($B30="","",SUMIF('15F'!$Q:$Q,'CLASSIF GERAL'!$B30,'15F'!$T:$T))</f>
        <v/>
      </c>
      <c r="K30" s="28" t="str">
        <f>IF($B30="","",SUMIF('18M'!$Q:$Q,'CLASSIF GERAL'!$B30,'18M'!$T:$T))</f>
        <v/>
      </c>
      <c r="L30" s="28" t="str">
        <f>IF($B30="","",SUMIF('18F'!$Q:$Q,'CLASSIF GERAL'!$B30,'18F'!$T:$T))</f>
        <v/>
      </c>
      <c r="M30" s="29"/>
      <c r="N30" s="30" t="str">
        <f t="shared" si="2"/>
        <v/>
      </c>
      <c r="O30" s="30" t="str">
        <f t="shared" si="3"/>
        <v/>
      </c>
      <c r="P30" s="31" t="str">
        <f t="shared" si="4"/>
        <v/>
      </c>
      <c r="Q30" s="30" t="str">
        <f t="shared" si="5"/>
        <v/>
      </c>
      <c r="R30" s="30">
        <v>24</v>
      </c>
      <c r="S30" s="36"/>
      <c r="T30" s="32" t="str">
        <f t="shared" si="6"/>
        <v/>
      </c>
      <c r="U30" s="33" t="str">
        <f t="shared" si="7"/>
        <v/>
      </c>
      <c r="V30" s="34" t="str">
        <f t="shared" si="0"/>
        <v/>
      </c>
      <c r="W30" s="35" t="str">
        <f t="shared" si="1"/>
        <v/>
      </c>
    </row>
    <row r="31" spans="2:23" s="27" customFormat="1" ht="24.75" customHeight="1" x14ac:dyDescent="0.25">
      <c r="B31" s="93"/>
      <c r="C31" s="28" t="str">
        <f>IF($B31="","",SUMIF('9M'!$Q:$Q,'CLASSIF GERAL'!$B31,'9M'!$T:$T))</f>
        <v/>
      </c>
      <c r="D31" s="28" t="str">
        <f>IF($B31="","",SUMIF('9F'!$Q:$Q,'CLASSIF GERAL'!$B31,'9F'!$T:$T))</f>
        <v/>
      </c>
      <c r="E31" s="28" t="str">
        <f>IF($B31="","",SUMIF('11M'!$Q:$Q,'CLASSIF GERAL'!$B31,'11M'!$T:$T))</f>
        <v/>
      </c>
      <c r="F31" s="28" t="str">
        <f>IF($B31="","",SUMIF('11F'!$Q:$Q,'CLASSIF GERAL'!$B31,'11F'!$T:$T))</f>
        <v/>
      </c>
      <c r="G31" s="28" t="str">
        <f>IF($B31="","",SUMIF('13M'!$Q:$Q,'CLASSIF GERAL'!$B31,'13M'!$T:$T))</f>
        <v/>
      </c>
      <c r="H31" s="28" t="str">
        <f>IF($B31="","",SUMIF('13F'!$Q:$Q,'CLASSIF GERAL'!$B31,'13F'!$T:$T))</f>
        <v/>
      </c>
      <c r="I31" s="28" t="str">
        <f>IF($B31="","",SUMIF('15M'!$Q:$Q,'CLASSIF GERAL'!$B31,'15M'!$T:$T))</f>
        <v/>
      </c>
      <c r="J31" s="28" t="str">
        <f>IF($B31="","",SUMIF('15F'!$Q:$Q,'CLASSIF GERAL'!$B31,'15F'!$T:$T))</f>
        <v/>
      </c>
      <c r="K31" s="28" t="str">
        <f>IF($B31="","",SUMIF('18M'!$Q:$Q,'CLASSIF GERAL'!$B31,'18M'!$T:$T))</f>
        <v/>
      </c>
      <c r="L31" s="28" t="str">
        <f>IF($B31="","",SUMIF('18F'!$Q:$Q,'CLASSIF GERAL'!$B31,'18F'!$T:$T))</f>
        <v/>
      </c>
      <c r="M31" s="29"/>
      <c r="N31" s="30" t="str">
        <f t="shared" si="2"/>
        <v/>
      </c>
      <c r="O31" s="30" t="str">
        <f t="shared" si="3"/>
        <v/>
      </c>
      <c r="P31" s="31" t="str">
        <f t="shared" si="4"/>
        <v/>
      </c>
      <c r="Q31" s="30" t="str">
        <f t="shared" si="5"/>
        <v/>
      </c>
      <c r="R31" s="30">
        <v>25</v>
      </c>
      <c r="S31" s="36"/>
      <c r="T31" s="32" t="str">
        <f t="shared" si="6"/>
        <v/>
      </c>
      <c r="U31" s="33" t="str">
        <f t="shared" si="7"/>
        <v/>
      </c>
      <c r="V31" s="34" t="str">
        <f t="shared" si="0"/>
        <v/>
      </c>
      <c r="W31" s="35" t="str">
        <f t="shared" si="1"/>
        <v/>
      </c>
    </row>
    <row r="32" spans="2:23" s="27" customFormat="1" ht="24.75" customHeight="1" x14ac:dyDescent="0.25">
      <c r="B32" s="93"/>
      <c r="C32" s="28" t="str">
        <f>IF($B32="","",SUMIF('9M'!$Q:$Q,'CLASSIF GERAL'!$B32,'9M'!$T:$T))</f>
        <v/>
      </c>
      <c r="D32" s="28" t="str">
        <f>IF($B32="","",SUMIF('9F'!$Q:$Q,'CLASSIF GERAL'!$B32,'9F'!$T:$T))</f>
        <v/>
      </c>
      <c r="E32" s="28" t="str">
        <f>IF($B32="","",SUMIF('11M'!$Q:$Q,'CLASSIF GERAL'!$B32,'11M'!$T:$T))</f>
        <v/>
      </c>
      <c r="F32" s="28" t="str">
        <f>IF($B32="","",SUMIF('11F'!$Q:$Q,'CLASSIF GERAL'!$B32,'11F'!$T:$T))</f>
        <v/>
      </c>
      <c r="G32" s="28" t="str">
        <f>IF($B32="","",SUMIF('13M'!$Q:$Q,'CLASSIF GERAL'!$B32,'13M'!$T:$T))</f>
        <v/>
      </c>
      <c r="H32" s="28" t="str">
        <f>IF($B32="","",SUMIF('13F'!$Q:$Q,'CLASSIF GERAL'!$B32,'13F'!$T:$T))</f>
        <v/>
      </c>
      <c r="I32" s="28" t="str">
        <f>IF($B32="","",SUMIF('15M'!$Q:$Q,'CLASSIF GERAL'!$B32,'15M'!$T:$T))</f>
        <v/>
      </c>
      <c r="J32" s="28" t="str">
        <f>IF($B32="","",SUMIF('15F'!$Q:$Q,'CLASSIF GERAL'!$B32,'15F'!$T:$T))</f>
        <v/>
      </c>
      <c r="K32" s="28" t="str">
        <f>IF($B32="","",SUMIF('18M'!$Q:$Q,'CLASSIF GERAL'!$B32,'18M'!$T:$T))</f>
        <v/>
      </c>
      <c r="L32" s="28" t="str">
        <f>IF($B32="","",SUMIF('18F'!$Q:$Q,'CLASSIF GERAL'!$B32,'18F'!$T:$T))</f>
        <v/>
      </c>
      <c r="M32" s="29"/>
      <c r="N32" s="30" t="str">
        <f t="shared" si="2"/>
        <v/>
      </c>
      <c r="O32" s="30" t="str">
        <f t="shared" si="3"/>
        <v/>
      </c>
      <c r="P32" s="31" t="str">
        <f t="shared" si="4"/>
        <v/>
      </c>
      <c r="Q32" s="30" t="str">
        <f t="shared" si="5"/>
        <v/>
      </c>
      <c r="R32" s="30">
        <v>26</v>
      </c>
      <c r="S32" s="36"/>
      <c r="T32" s="32" t="str">
        <f t="shared" si="6"/>
        <v/>
      </c>
      <c r="U32" s="33" t="str">
        <f t="shared" si="7"/>
        <v/>
      </c>
      <c r="V32" s="34" t="str">
        <f t="shared" si="0"/>
        <v/>
      </c>
      <c r="W32" s="35" t="str">
        <f t="shared" si="1"/>
        <v/>
      </c>
    </row>
    <row r="33" spans="2:23" s="27" customFormat="1" ht="24.75" customHeight="1" x14ac:dyDescent="0.25">
      <c r="B33" s="93"/>
      <c r="C33" s="28" t="str">
        <f>IF($B33="","",SUMIF('9M'!$Q:$Q,'CLASSIF GERAL'!$B33,'9M'!$T:$T))</f>
        <v/>
      </c>
      <c r="D33" s="28" t="str">
        <f>IF($B33="","",SUMIF('9F'!$Q:$Q,'CLASSIF GERAL'!$B33,'9F'!$T:$T))</f>
        <v/>
      </c>
      <c r="E33" s="28" t="str">
        <f>IF($B33="","",SUMIF('11M'!$Q:$Q,'CLASSIF GERAL'!$B33,'11M'!$T:$T))</f>
        <v/>
      </c>
      <c r="F33" s="28" t="str">
        <f>IF($B33="","",SUMIF('11F'!$Q:$Q,'CLASSIF GERAL'!$B33,'11F'!$T:$T))</f>
        <v/>
      </c>
      <c r="G33" s="28" t="str">
        <f>IF($B33="","",SUMIF('13M'!$Q:$Q,'CLASSIF GERAL'!$B33,'13M'!$T:$T))</f>
        <v/>
      </c>
      <c r="H33" s="28" t="str">
        <f>IF($B33="","",SUMIF('13F'!$Q:$Q,'CLASSIF GERAL'!$B33,'13F'!$T:$T))</f>
        <v/>
      </c>
      <c r="I33" s="28" t="str">
        <f>IF($B33="","",SUMIF('15M'!$Q:$Q,'CLASSIF GERAL'!$B33,'15M'!$T:$T))</f>
        <v/>
      </c>
      <c r="J33" s="28" t="str">
        <f>IF($B33="","",SUMIF('15F'!$Q:$Q,'CLASSIF GERAL'!$B33,'15F'!$T:$T))</f>
        <v/>
      </c>
      <c r="K33" s="28" t="str">
        <f>IF($B33="","",SUMIF('18M'!$Q:$Q,'CLASSIF GERAL'!$B33,'18M'!$T:$T))</f>
        <v/>
      </c>
      <c r="L33" s="28" t="str">
        <f>IF($B33="","",SUMIF('18F'!$Q:$Q,'CLASSIF GERAL'!$B33,'18F'!$T:$T))</f>
        <v/>
      </c>
      <c r="M33" s="29"/>
      <c r="N33" s="30" t="str">
        <f t="shared" si="2"/>
        <v/>
      </c>
      <c r="O33" s="30" t="str">
        <f t="shared" si="3"/>
        <v/>
      </c>
      <c r="P33" s="31" t="str">
        <f t="shared" si="4"/>
        <v/>
      </c>
      <c r="Q33" s="30" t="str">
        <f t="shared" si="5"/>
        <v/>
      </c>
      <c r="R33" s="30">
        <v>27</v>
      </c>
      <c r="S33" s="36"/>
      <c r="T33" s="32" t="str">
        <f t="shared" si="6"/>
        <v/>
      </c>
      <c r="U33" s="33" t="str">
        <f t="shared" si="7"/>
        <v/>
      </c>
      <c r="V33" s="34" t="str">
        <f t="shared" si="0"/>
        <v/>
      </c>
      <c r="W33" s="35" t="str">
        <f t="shared" si="1"/>
        <v/>
      </c>
    </row>
    <row r="34" spans="2:23" s="27" customFormat="1" ht="24.75" customHeight="1" x14ac:dyDescent="0.25">
      <c r="B34" s="93"/>
      <c r="C34" s="28" t="str">
        <f>IF($B34="","",SUMIF('9M'!$Q:$Q,'CLASSIF GERAL'!$B34,'9M'!$T:$T))</f>
        <v/>
      </c>
      <c r="D34" s="28" t="str">
        <f>IF($B34="","",SUMIF('9F'!$Q:$Q,'CLASSIF GERAL'!$B34,'9F'!$T:$T))</f>
        <v/>
      </c>
      <c r="E34" s="28" t="str">
        <f>IF($B34="","",SUMIF('11M'!$Q:$Q,'CLASSIF GERAL'!$B34,'11M'!$T:$T))</f>
        <v/>
      </c>
      <c r="F34" s="28" t="str">
        <f>IF($B34="","",SUMIF('11F'!$Q:$Q,'CLASSIF GERAL'!$B34,'11F'!$T:$T))</f>
        <v/>
      </c>
      <c r="G34" s="28" t="str">
        <f>IF($B34="","",SUMIF('13M'!$Q:$Q,'CLASSIF GERAL'!$B34,'13M'!$T:$T))</f>
        <v/>
      </c>
      <c r="H34" s="28" t="str">
        <f>IF($B34="","",SUMIF('13F'!$Q:$Q,'CLASSIF GERAL'!$B34,'13F'!$T:$T))</f>
        <v/>
      </c>
      <c r="I34" s="28" t="str">
        <f>IF($B34="","",SUMIF('15M'!$Q:$Q,'CLASSIF GERAL'!$B34,'15M'!$T:$T))</f>
        <v/>
      </c>
      <c r="J34" s="28" t="str">
        <f>IF($B34="","",SUMIF('15F'!$Q:$Q,'CLASSIF GERAL'!$B34,'15F'!$T:$T))</f>
        <v/>
      </c>
      <c r="K34" s="28" t="str">
        <f>IF($B34="","",SUMIF('18M'!$Q:$Q,'CLASSIF GERAL'!$B34,'18M'!$T:$T))</f>
        <v/>
      </c>
      <c r="L34" s="28" t="str">
        <f>IF($B34="","",SUMIF('18F'!$Q:$Q,'CLASSIF GERAL'!$B34,'18F'!$T:$T))</f>
        <v/>
      </c>
      <c r="M34" s="29"/>
      <c r="N34" s="30" t="str">
        <f t="shared" si="2"/>
        <v/>
      </c>
      <c r="O34" s="30" t="str">
        <f t="shared" si="3"/>
        <v/>
      </c>
      <c r="P34" s="31" t="str">
        <f t="shared" si="4"/>
        <v/>
      </c>
      <c r="Q34" s="30" t="str">
        <f t="shared" si="5"/>
        <v/>
      </c>
      <c r="R34" s="30">
        <v>28</v>
      </c>
      <c r="S34" s="36"/>
      <c r="T34" s="32" t="str">
        <f t="shared" si="6"/>
        <v/>
      </c>
      <c r="U34" s="33" t="str">
        <f t="shared" si="7"/>
        <v/>
      </c>
      <c r="V34" s="34" t="str">
        <f t="shared" si="0"/>
        <v/>
      </c>
      <c r="W34" s="35" t="str">
        <f t="shared" si="1"/>
        <v/>
      </c>
    </row>
    <row r="35" spans="2:23" s="27" customFormat="1" ht="24.75" customHeight="1" x14ac:dyDescent="0.25">
      <c r="B35" s="93"/>
      <c r="C35" s="28" t="str">
        <f>IF($B35="","",SUMIF('9M'!$Q:$Q,'CLASSIF GERAL'!$B35,'9M'!$T:$T))</f>
        <v/>
      </c>
      <c r="D35" s="28" t="str">
        <f>IF($B35="","",SUMIF('9F'!$Q:$Q,'CLASSIF GERAL'!$B35,'9F'!$T:$T))</f>
        <v/>
      </c>
      <c r="E35" s="28" t="str">
        <f>IF($B35="","",SUMIF('11M'!$Q:$Q,'CLASSIF GERAL'!$B35,'11M'!$T:$T))</f>
        <v/>
      </c>
      <c r="F35" s="28" t="str">
        <f>IF($B35="","",SUMIF('11F'!$Q:$Q,'CLASSIF GERAL'!$B35,'11F'!$T:$T))</f>
        <v/>
      </c>
      <c r="G35" s="28" t="str">
        <f>IF($B35="","",SUMIF('13M'!$Q:$Q,'CLASSIF GERAL'!$B35,'13M'!$T:$T))</f>
        <v/>
      </c>
      <c r="H35" s="28" t="str">
        <f>IF($B35="","",SUMIF('13F'!$Q:$Q,'CLASSIF GERAL'!$B35,'13F'!$T:$T))</f>
        <v/>
      </c>
      <c r="I35" s="28" t="str">
        <f>IF($B35="","",SUMIF('15M'!$Q:$Q,'CLASSIF GERAL'!$B35,'15M'!$T:$T))</f>
        <v/>
      </c>
      <c r="J35" s="28" t="str">
        <f>IF($B35="","",SUMIF('15F'!$Q:$Q,'CLASSIF GERAL'!$B35,'15F'!$T:$T))</f>
        <v/>
      </c>
      <c r="K35" s="28" t="str">
        <f>IF($B35="","",SUMIF('18M'!$Q:$Q,'CLASSIF GERAL'!$B35,'18M'!$T:$T))</f>
        <v/>
      </c>
      <c r="L35" s="28" t="str">
        <f>IF($B35="","",SUMIF('18F'!$Q:$Q,'CLASSIF GERAL'!$B35,'18F'!$T:$T))</f>
        <v/>
      </c>
      <c r="M35" s="29"/>
      <c r="N35" s="30" t="str">
        <f t="shared" si="2"/>
        <v/>
      </c>
      <c r="O35" s="30" t="str">
        <f t="shared" si="3"/>
        <v/>
      </c>
      <c r="P35" s="31" t="str">
        <f t="shared" si="4"/>
        <v/>
      </c>
      <c r="Q35" s="30" t="str">
        <f t="shared" si="5"/>
        <v/>
      </c>
      <c r="R35" s="30">
        <v>29</v>
      </c>
      <c r="S35" s="36"/>
      <c r="T35" s="32" t="str">
        <f t="shared" si="6"/>
        <v/>
      </c>
      <c r="U35" s="33" t="str">
        <f t="shared" si="7"/>
        <v/>
      </c>
      <c r="V35" s="34" t="str">
        <f t="shared" si="0"/>
        <v/>
      </c>
      <c r="W35" s="35" t="str">
        <f t="shared" si="1"/>
        <v/>
      </c>
    </row>
    <row r="36" spans="2:23" s="27" customFormat="1" ht="24.75" customHeight="1" x14ac:dyDescent="0.25">
      <c r="B36" s="93"/>
      <c r="C36" s="28" t="str">
        <f>IF($B36="","",SUMIF('9M'!$Q:$Q,'CLASSIF GERAL'!$B36,'9M'!$T:$T))</f>
        <v/>
      </c>
      <c r="D36" s="28" t="str">
        <f>IF($B36="","",SUMIF('9F'!$Q:$Q,'CLASSIF GERAL'!$B36,'9F'!$T:$T))</f>
        <v/>
      </c>
      <c r="E36" s="28" t="str">
        <f>IF($B36="","",SUMIF('11M'!$Q:$Q,'CLASSIF GERAL'!$B36,'11M'!$T:$T))</f>
        <v/>
      </c>
      <c r="F36" s="28" t="str">
        <f>IF($B36="","",SUMIF('11F'!$Q:$Q,'CLASSIF GERAL'!$B36,'11F'!$T:$T))</f>
        <v/>
      </c>
      <c r="G36" s="28" t="str">
        <f>IF($B36="","",SUMIF('13M'!$Q:$Q,'CLASSIF GERAL'!$B36,'13M'!$T:$T))</f>
        <v/>
      </c>
      <c r="H36" s="28" t="str">
        <f>IF($B36="","",SUMIF('13F'!$Q:$Q,'CLASSIF GERAL'!$B36,'13F'!$T:$T))</f>
        <v/>
      </c>
      <c r="I36" s="28" t="str">
        <f>IF($B36="","",SUMIF('15M'!$Q:$Q,'CLASSIF GERAL'!$B36,'15M'!$T:$T))</f>
        <v/>
      </c>
      <c r="J36" s="28" t="str">
        <f>IF($B36="","",SUMIF('15F'!$Q:$Q,'CLASSIF GERAL'!$B36,'15F'!$T:$T))</f>
        <v/>
      </c>
      <c r="K36" s="28" t="str">
        <f>IF($B36="","",SUMIF('18M'!$Q:$Q,'CLASSIF GERAL'!$B36,'18M'!$T:$T))</f>
        <v/>
      </c>
      <c r="L36" s="28" t="str">
        <f>IF($B36="","",SUMIF('18F'!$Q:$Q,'CLASSIF GERAL'!$B36,'18F'!$T:$T))</f>
        <v/>
      </c>
      <c r="M36" s="29"/>
      <c r="N36" s="30" t="str">
        <f t="shared" si="2"/>
        <v/>
      </c>
      <c r="O36" s="30" t="str">
        <f t="shared" si="3"/>
        <v/>
      </c>
      <c r="P36" s="31" t="str">
        <f t="shared" si="4"/>
        <v/>
      </c>
      <c r="Q36" s="30" t="str">
        <f t="shared" si="5"/>
        <v/>
      </c>
      <c r="R36" s="30">
        <v>30</v>
      </c>
      <c r="S36" s="36"/>
      <c r="T36" s="32" t="str">
        <f t="shared" si="6"/>
        <v/>
      </c>
      <c r="U36" s="33" t="str">
        <f t="shared" si="7"/>
        <v/>
      </c>
      <c r="V36" s="34" t="str">
        <f t="shared" si="0"/>
        <v/>
      </c>
      <c r="W36" s="35" t="str">
        <f t="shared" si="1"/>
        <v/>
      </c>
    </row>
  </sheetData>
  <sheetProtection algorithmName="SHA-512" hashValue="FL/mL990IqC+FFuNvvfYnIuw5kYfphfV5/V+pEZBOOM2kDFa78nJNxBHBE8jaSJmNs39s0s9MSjTKFbGhhdUlg==" saltValue="ZayBMADEMfvZLKtNIgQmiQ==" spinCount="100000" sheet="1" formatCells="0" formatColumns="0" formatRows="0" insertColumns="0" insertRows="0" insertHyperlinks="0" deleteColumns="0" deleteRows="0" sort="0" autoFilter="0" pivotTables="0"/>
  <mergeCells count="9">
    <mergeCell ref="B2:W3"/>
    <mergeCell ref="P4:P5"/>
    <mergeCell ref="T4:W5"/>
    <mergeCell ref="C4:D4"/>
    <mergeCell ref="K4:L4"/>
    <mergeCell ref="B4:B5"/>
    <mergeCell ref="E4:F4"/>
    <mergeCell ref="G4:H4"/>
    <mergeCell ref="I4:J4"/>
  </mergeCells>
  <phoneticPr fontId="1" type="noConversion"/>
  <printOptions horizontalCentered="1"/>
  <pageMargins left="0.39370078740157483" right="0.39370078740157483" top="0.39370078740157483" bottom="0.39370078740157483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LISTAS!$B$5:$B$101</xm:f>
          </x14:formula1>
          <xm:sqref>B7:B36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J1106"/>
  <sheetViews>
    <sheetView showGridLines="0" topLeftCell="A954" zoomScale="90" zoomScaleNormal="90" workbookViewId="0">
      <selection activeCell="F974" sqref="F974:G974"/>
    </sheetView>
  </sheetViews>
  <sheetFormatPr defaultRowHeight="15" x14ac:dyDescent="0.25"/>
  <cols>
    <col min="1" max="1" width="2.5703125" customWidth="1"/>
    <col min="2" max="2" width="47.28515625" style="8" bestFit="1" customWidth="1"/>
    <col min="3" max="3" width="2.7109375" customWidth="1"/>
    <col min="4" max="4" width="26.85546875" bestFit="1" customWidth="1"/>
    <col min="5" max="5" width="2.7109375" customWidth="1"/>
    <col min="6" max="6" width="59" customWidth="1"/>
    <col min="7" max="7" width="53.42578125" customWidth="1"/>
    <col min="8" max="8" width="14.42578125" bestFit="1" customWidth="1"/>
    <col min="9" max="9" width="23.85546875" customWidth="1"/>
    <col min="10" max="10" width="21" bestFit="1" customWidth="1"/>
  </cols>
  <sheetData>
    <row r="1" spans="1:10" ht="9" customHeight="1" x14ac:dyDescent="0.25"/>
    <row r="2" spans="1:10" ht="8.25" customHeight="1" x14ac:dyDescent="0.25">
      <c r="F2" s="122" t="s">
        <v>31</v>
      </c>
      <c r="G2" s="123"/>
      <c r="H2" s="123"/>
      <c r="I2" s="123"/>
      <c r="J2" s="123"/>
    </row>
    <row r="3" spans="1:10" x14ac:dyDescent="0.25">
      <c r="B3"/>
      <c r="F3" s="124"/>
      <c r="G3" s="125"/>
      <c r="H3" s="125"/>
      <c r="I3" s="125"/>
      <c r="J3" s="125"/>
    </row>
    <row r="4" spans="1:10" x14ac:dyDescent="0.25">
      <c r="A4" s="43">
        <v>1</v>
      </c>
      <c r="B4" s="132" t="s">
        <v>20</v>
      </c>
      <c r="C4" s="45">
        <v>2</v>
      </c>
      <c r="D4" s="133" t="s">
        <v>30</v>
      </c>
      <c r="E4" s="43">
        <v>3</v>
      </c>
      <c r="F4" s="132" t="s">
        <v>40</v>
      </c>
      <c r="G4" s="126" t="s">
        <v>0</v>
      </c>
      <c r="H4" s="126" t="s">
        <v>0</v>
      </c>
      <c r="I4" s="126" t="s">
        <v>0</v>
      </c>
      <c r="J4" s="126" t="s">
        <v>0</v>
      </c>
    </row>
    <row r="5" spans="1:10" x14ac:dyDescent="0.25">
      <c r="B5" s="132"/>
      <c r="D5" s="133"/>
      <c r="F5" s="132"/>
      <c r="G5" s="127"/>
      <c r="H5" s="127"/>
      <c r="I5" s="127"/>
      <c r="J5" s="127"/>
    </row>
    <row r="6" spans="1:10" ht="15" customHeight="1" x14ac:dyDescent="0.25">
      <c r="B6" s="39" t="s">
        <v>56</v>
      </c>
      <c r="D6" s="38" t="s">
        <v>26</v>
      </c>
      <c r="F6" s="39" t="s">
        <v>229</v>
      </c>
      <c r="G6" s="40" t="s">
        <v>56</v>
      </c>
      <c r="H6" s="39" t="s">
        <v>57</v>
      </c>
      <c r="I6" s="39" t="s">
        <v>81</v>
      </c>
      <c r="J6" s="39" t="s">
        <v>230</v>
      </c>
    </row>
    <row r="7" spans="1:10" ht="15" customHeight="1" x14ac:dyDescent="0.25">
      <c r="B7" s="39" t="s">
        <v>74</v>
      </c>
      <c r="D7" s="38" t="s">
        <v>27</v>
      </c>
      <c r="F7" s="39" t="s">
        <v>229</v>
      </c>
      <c r="G7" s="40" t="s">
        <v>56</v>
      </c>
      <c r="H7" s="39" t="s">
        <v>57</v>
      </c>
      <c r="I7" s="39" t="s">
        <v>81</v>
      </c>
      <c r="J7" s="39" t="s">
        <v>5</v>
      </c>
    </row>
    <row r="8" spans="1:10" x14ac:dyDescent="0.25">
      <c r="B8" s="39" t="s">
        <v>92</v>
      </c>
      <c r="F8" s="39" t="s">
        <v>109</v>
      </c>
      <c r="G8" s="40" t="s">
        <v>72</v>
      </c>
      <c r="H8" s="39" t="s">
        <v>66</v>
      </c>
      <c r="I8" s="39" t="s">
        <v>81</v>
      </c>
      <c r="J8" s="39" t="s">
        <v>82</v>
      </c>
    </row>
    <row r="9" spans="1:10" x14ac:dyDescent="0.25">
      <c r="B9" s="39" t="s">
        <v>84</v>
      </c>
      <c r="F9" s="39" t="s">
        <v>109</v>
      </c>
      <c r="G9" s="40" t="s">
        <v>72</v>
      </c>
      <c r="H9" s="39" t="s">
        <v>66</v>
      </c>
      <c r="I9" s="39" t="s">
        <v>81</v>
      </c>
      <c r="J9" s="39" t="s">
        <v>230</v>
      </c>
    </row>
    <row r="10" spans="1:10" ht="15" customHeight="1" x14ac:dyDescent="0.25">
      <c r="B10" s="39" t="s">
        <v>72</v>
      </c>
      <c r="F10" s="39" t="s">
        <v>349</v>
      </c>
      <c r="G10" s="40" t="s">
        <v>92</v>
      </c>
      <c r="H10" s="39" t="s">
        <v>66</v>
      </c>
      <c r="I10" s="39" t="s">
        <v>344</v>
      </c>
      <c r="J10" s="39" t="s">
        <v>359</v>
      </c>
    </row>
    <row r="11" spans="1:10" x14ac:dyDescent="0.25">
      <c r="B11" s="39" t="s">
        <v>393</v>
      </c>
      <c r="F11" s="39" t="s">
        <v>349</v>
      </c>
      <c r="G11" s="40" t="s">
        <v>92</v>
      </c>
      <c r="H11" s="39" t="s">
        <v>66</v>
      </c>
      <c r="I11" s="39" t="s">
        <v>344</v>
      </c>
      <c r="J11" s="39" t="s">
        <v>329</v>
      </c>
    </row>
    <row r="12" spans="1:10" ht="15" customHeight="1" x14ac:dyDescent="0.25">
      <c r="B12" s="39" t="s">
        <v>144</v>
      </c>
      <c r="F12" s="39" t="s">
        <v>169</v>
      </c>
      <c r="G12" s="40" t="s">
        <v>103</v>
      </c>
      <c r="H12" s="39" t="s">
        <v>57</v>
      </c>
      <c r="I12" s="39" t="s">
        <v>124</v>
      </c>
      <c r="J12" s="39" t="s">
        <v>125</v>
      </c>
    </row>
    <row r="13" spans="1:10" x14ac:dyDescent="0.25">
      <c r="B13" s="39" t="s">
        <v>61</v>
      </c>
      <c r="D13" s="130" t="s">
        <v>50</v>
      </c>
      <c r="F13" s="39" t="s">
        <v>169</v>
      </c>
      <c r="G13" s="40" t="s">
        <v>103</v>
      </c>
      <c r="H13" s="39" t="s">
        <v>57</v>
      </c>
      <c r="I13" s="39" t="s">
        <v>124</v>
      </c>
      <c r="J13" s="39" t="s">
        <v>5</v>
      </c>
    </row>
    <row r="14" spans="1:10" x14ac:dyDescent="0.25">
      <c r="B14" s="39" t="s">
        <v>103</v>
      </c>
      <c r="D14" s="131"/>
      <c r="F14" s="39" t="s">
        <v>157</v>
      </c>
      <c r="G14" s="40" t="s">
        <v>61</v>
      </c>
      <c r="H14" s="39" t="s">
        <v>57</v>
      </c>
      <c r="I14" s="39" t="s">
        <v>124</v>
      </c>
      <c r="J14" s="39" t="s">
        <v>125</v>
      </c>
    </row>
    <row r="15" spans="1:10" x14ac:dyDescent="0.25">
      <c r="B15" s="39" t="s">
        <v>470</v>
      </c>
      <c r="D15" s="75" t="s">
        <v>49</v>
      </c>
      <c r="F15" s="39" t="s">
        <v>157</v>
      </c>
      <c r="G15" s="40" t="s">
        <v>61</v>
      </c>
      <c r="H15" s="39" t="s">
        <v>57</v>
      </c>
      <c r="I15" s="39" t="s">
        <v>124</v>
      </c>
      <c r="J15" s="39" t="s">
        <v>440</v>
      </c>
    </row>
    <row r="16" spans="1:10" x14ac:dyDescent="0.25">
      <c r="B16" s="39"/>
      <c r="D16" s="128" t="s">
        <v>51</v>
      </c>
      <c r="F16" s="39" t="s">
        <v>157</v>
      </c>
      <c r="G16" s="40" t="s">
        <v>61</v>
      </c>
      <c r="H16" s="39" t="s">
        <v>57</v>
      </c>
      <c r="I16" s="39" t="s">
        <v>124</v>
      </c>
      <c r="J16" s="39" t="s">
        <v>5</v>
      </c>
    </row>
    <row r="17" spans="2:10" ht="15" customHeight="1" x14ac:dyDescent="0.25">
      <c r="B17" s="39"/>
      <c r="D17" s="129"/>
      <c r="F17" s="39" t="s">
        <v>170</v>
      </c>
      <c r="G17" s="40" t="s">
        <v>103</v>
      </c>
      <c r="H17" s="39" t="s">
        <v>57</v>
      </c>
      <c r="I17" s="39" t="s">
        <v>124</v>
      </c>
      <c r="J17" s="39" t="s">
        <v>125</v>
      </c>
    </row>
    <row r="18" spans="2:10" ht="16.5" customHeight="1" x14ac:dyDescent="0.25">
      <c r="B18" s="39"/>
      <c r="C18" s="41"/>
      <c r="D18" s="42" t="s">
        <v>45</v>
      </c>
      <c r="F18" s="39" t="s">
        <v>170</v>
      </c>
      <c r="G18" s="40" t="s">
        <v>103</v>
      </c>
      <c r="H18" s="39" t="s">
        <v>57</v>
      </c>
      <c r="I18" s="39" t="s">
        <v>124</v>
      </c>
      <c r="J18" s="39" t="s">
        <v>440</v>
      </c>
    </row>
    <row r="19" spans="2:10" x14ac:dyDescent="0.25">
      <c r="B19" s="39"/>
      <c r="C19" s="43">
        <v>1</v>
      </c>
      <c r="D19" s="44" t="s">
        <v>46</v>
      </c>
      <c r="F19" s="39" t="s">
        <v>143</v>
      </c>
      <c r="G19" s="40" t="s">
        <v>144</v>
      </c>
      <c r="H19" s="39" t="s">
        <v>57</v>
      </c>
      <c r="I19" s="39" t="s">
        <v>124</v>
      </c>
      <c r="J19" s="39" t="s">
        <v>125</v>
      </c>
    </row>
    <row r="20" spans="2:10" ht="16.5" customHeight="1" x14ac:dyDescent="0.25">
      <c r="B20" s="39"/>
      <c r="C20" s="45">
        <v>2</v>
      </c>
      <c r="D20" s="46" t="s">
        <v>47</v>
      </c>
      <c r="F20" s="39" t="s">
        <v>143</v>
      </c>
      <c r="G20" s="40" t="s">
        <v>144</v>
      </c>
      <c r="H20" s="39" t="s">
        <v>57</v>
      </c>
      <c r="I20" s="39" t="s">
        <v>124</v>
      </c>
      <c r="J20" s="39" t="s">
        <v>5</v>
      </c>
    </row>
    <row r="21" spans="2:10" ht="16.5" customHeight="1" x14ac:dyDescent="0.25">
      <c r="B21" s="39"/>
      <c r="C21" s="43">
        <v>3</v>
      </c>
      <c r="D21" s="44" t="s">
        <v>46</v>
      </c>
      <c r="F21" s="39" t="s">
        <v>102</v>
      </c>
      <c r="G21" s="40" t="s">
        <v>103</v>
      </c>
      <c r="H21" s="39" t="s">
        <v>57</v>
      </c>
      <c r="I21" s="39" t="s">
        <v>81</v>
      </c>
      <c r="J21" s="39" t="s">
        <v>82</v>
      </c>
    </row>
    <row r="22" spans="2:10" ht="16.5" customHeight="1" x14ac:dyDescent="0.25">
      <c r="B22" s="39"/>
      <c r="C22" s="47">
        <v>4</v>
      </c>
      <c r="D22" s="48" t="s">
        <v>48</v>
      </c>
      <c r="F22" s="39" t="s">
        <v>102</v>
      </c>
      <c r="G22" s="40" t="s">
        <v>103</v>
      </c>
      <c r="H22" s="39" t="s">
        <v>57</v>
      </c>
      <c r="I22" s="39" t="s">
        <v>81</v>
      </c>
      <c r="J22" s="39" t="s">
        <v>5</v>
      </c>
    </row>
    <row r="23" spans="2:10" ht="16.5" customHeight="1" x14ac:dyDescent="0.25">
      <c r="B23" s="39"/>
      <c r="F23" s="39" t="s">
        <v>468</v>
      </c>
      <c r="G23" s="40" t="s">
        <v>56</v>
      </c>
      <c r="H23" s="39" t="s">
        <v>57</v>
      </c>
      <c r="I23" s="39" t="s">
        <v>344</v>
      </c>
      <c r="J23" s="39" t="s">
        <v>359</v>
      </c>
    </row>
    <row r="24" spans="2:10" x14ac:dyDescent="0.25">
      <c r="B24" s="39"/>
      <c r="F24" s="39" t="s">
        <v>467</v>
      </c>
      <c r="G24" s="40" t="s">
        <v>56</v>
      </c>
      <c r="H24" s="39" t="s">
        <v>57</v>
      </c>
      <c r="I24" s="39" t="s">
        <v>344</v>
      </c>
      <c r="J24" s="39" t="s">
        <v>5</v>
      </c>
    </row>
    <row r="25" spans="2:10" x14ac:dyDescent="0.25">
      <c r="B25" s="39"/>
      <c r="F25" s="39" t="s">
        <v>345</v>
      </c>
      <c r="G25" s="40" t="s">
        <v>61</v>
      </c>
      <c r="H25" s="39" t="s">
        <v>57</v>
      </c>
      <c r="I25" s="39" t="s">
        <v>344</v>
      </c>
      <c r="J25" s="39" t="s">
        <v>329</v>
      </c>
    </row>
    <row r="26" spans="2:10" x14ac:dyDescent="0.25">
      <c r="B26" s="39"/>
      <c r="F26" s="39" t="s">
        <v>345</v>
      </c>
      <c r="G26" s="40" t="s">
        <v>61</v>
      </c>
      <c r="H26" s="39" t="s">
        <v>57</v>
      </c>
      <c r="I26" s="39" t="s">
        <v>344</v>
      </c>
      <c r="J26" s="39" t="s">
        <v>433</v>
      </c>
    </row>
    <row r="27" spans="2:10" x14ac:dyDescent="0.25">
      <c r="B27" s="39"/>
      <c r="F27" s="39" t="s">
        <v>256</v>
      </c>
      <c r="G27" s="40" t="s">
        <v>61</v>
      </c>
      <c r="H27" s="39" t="s">
        <v>57</v>
      </c>
      <c r="I27" s="39" t="s">
        <v>81</v>
      </c>
      <c r="J27" s="39" t="s">
        <v>230</v>
      </c>
    </row>
    <row r="28" spans="2:10" x14ac:dyDescent="0.25">
      <c r="B28" s="39"/>
      <c r="F28" s="39" t="s">
        <v>256</v>
      </c>
      <c r="G28" s="40" t="s">
        <v>61</v>
      </c>
      <c r="H28" s="39" t="s">
        <v>57</v>
      </c>
      <c r="I28" s="39" t="s">
        <v>81</v>
      </c>
      <c r="J28" s="39" t="s">
        <v>5</v>
      </c>
    </row>
    <row r="29" spans="2:10" x14ac:dyDescent="0.25">
      <c r="B29" s="39"/>
      <c r="F29" s="39" t="s">
        <v>343</v>
      </c>
      <c r="G29" s="40" t="s">
        <v>56</v>
      </c>
      <c r="H29" s="39" t="s">
        <v>57</v>
      </c>
      <c r="I29" s="39" t="s">
        <v>344</v>
      </c>
      <c r="J29" s="39" t="s">
        <v>359</v>
      </c>
    </row>
    <row r="30" spans="2:10" x14ac:dyDescent="0.25">
      <c r="B30" s="39"/>
      <c r="F30" s="39" t="s">
        <v>343</v>
      </c>
      <c r="G30" s="40" t="s">
        <v>56</v>
      </c>
      <c r="H30" s="39" t="s">
        <v>57</v>
      </c>
      <c r="I30" s="39" t="s">
        <v>344</v>
      </c>
      <c r="J30" s="39" t="s">
        <v>329</v>
      </c>
    </row>
    <row r="31" spans="2:10" x14ac:dyDescent="0.25">
      <c r="B31" s="39"/>
      <c r="F31" s="39" t="s">
        <v>364</v>
      </c>
      <c r="G31" s="40" t="s">
        <v>72</v>
      </c>
      <c r="H31" s="39" t="s">
        <v>57</v>
      </c>
      <c r="I31" s="39" t="s">
        <v>328</v>
      </c>
      <c r="J31" s="39" t="s">
        <v>359</v>
      </c>
    </row>
    <row r="32" spans="2:10" x14ac:dyDescent="0.25">
      <c r="B32" s="39"/>
      <c r="F32" s="39" t="s">
        <v>364</v>
      </c>
      <c r="G32" s="40" t="s">
        <v>72</v>
      </c>
      <c r="H32" s="39" t="s">
        <v>57</v>
      </c>
      <c r="I32" s="39" t="s">
        <v>328</v>
      </c>
      <c r="J32" s="39" t="s">
        <v>433</v>
      </c>
    </row>
    <row r="33" spans="2:10" x14ac:dyDescent="0.25">
      <c r="B33" s="39"/>
      <c r="F33" s="39" t="s">
        <v>407</v>
      </c>
      <c r="G33" s="40" t="s">
        <v>61</v>
      </c>
      <c r="H33" s="39" t="s">
        <v>57</v>
      </c>
      <c r="I33" s="39" t="s">
        <v>344</v>
      </c>
      <c r="J33" s="39" t="s">
        <v>359</v>
      </c>
    </row>
    <row r="34" spans="2:10" x14ac:dyDescent="0.25">
      <c r="B34" s="39"/>
      <c r="F34" s="39" t="s">
        <v>407</v>
      </c>
      <c r="G34" s="40" t="s">
        <v>61</v>
      </c>
      <c r="H34" s="39" t="s">
        <v>57</v>
      </c>
      <c r="I34" s="39" t="s">
        <v>344</v>
      </c>
      <c r="J34" s="39" t="s">
        <v>5</v>
      </c>
    </row>
    <row r="35" spans="2:10" x14ac:dyDescent="0.25">
      <c r="B35" s="39"/>
      <c r="F35" s="39" t="s">
        <v>145</v>
      </c>
      <c r="G35" s="40" t="s">
        <v>144</v>
      </c>
      <c r="H35" s="39" t="s">
        <v>57</v>
      </c>
      <c r="I35" s="39" t="s">
        <v>124</v>
      </c>
      <c r="J35" s="39" t="s">
        <v>125</v>
      </c>
    </row>
    <row r="36" spans="2:10" x14ac:dyDescent="0.25">
      <c r="B36" s="39"/>
      <c r="F36" s="39" t="s">
        <v>145</v>
      </c>
      <c r="G36" s="40" t="s">
        <v>144</v>
      </c>
      <c r="H36" s="39" t="s">
        <v>57</v>
      </c>
      <c r="I36" s="39" t="s">
        <v>124</v>
      </c>
      <c r="J36" s="39" t="s">
        <v>5</v>
      </c>
    </row>
    <row r="37" spans="2:10" x14ac:dyDescent="0.25">
      <c r="B37" s="39"/>
      <c r="F37" s="39" t="s">
        <v>146</v>
      </c>
      <c r="G37" s="40" t="s">
        <v>144</v>
      </c>
      <c r="H37" s="39" t="s">
        <v>57</v>
      </c>
      <c r="I37" s="39" t="s">
        <v>124</v>
      </c>
      <c r="J37" s="39" t="s">
        <v>125</v>
      </c>
    </row>
    <row r="38" spans="2:10" x14ac:dyDescent="0.25">
      <c r="B38" s="39"/>
      <c r="F38" s="39" t="s">
        <v>146</v>
      </c>
      <c r="G38" s="40" t="s">
        <v>144</v>
      </c>
      <c r="H38" s="39" t="s">
        <v>57</v>
      </c>
      <c r="I38" s="39" t="s">
        <v>124</v>
      </c>
      <c r="J38" s="39" t="s">
        <v>5</v>
      </c>
    </row>
    <row r="39" spans="2:10" x14ac:dyDescent="0.25">
      <c r="B39" s="39"/>
      <c r="F39" s="39" t="s">
        <v>212</v>
      </c>
      <c r="G39" s="40" t="s">
        <v>61</v>
      </c>
      <c r="H39" s="39" t="s">
        <v>66</v>
      </c>
      <c r="I39" s="39" t="s">
        <v>124</v>
      </c>
      <c r="J39" s="39" t="s">
        <v>125</v>
      </c>
    </row>
    <row r="40" spans="2:10" x14ac:dyDescent="0.25">
      <c r="B40" s="39"/>
      <c r="F40" s="39" t="s">
        <v>212</v>
      </c>
      <c r="G40" s="40" t="s">
        <v>61</v>
      </c>
      <c r="H40" s="39" t="s">
        <v>66</v>
      </c>
      <c r="I40" s="39" t="s">
        <v>124</v>
      </c>
      <c r="J40" s="39" t="s">
        <v>440</v>
      </c>
    </row>
    <row r="41" spans="2:10" x14ac:dyDescent="0.25">
      <c r="B41" s="39"/>
      <c r="F41" s="39" t="s">
        <v>65</v>
      </c>
      <c r="G41" s="40" t="s">
        <v>56</v>
      </c>
      <c r="H41" s="39" t="s">
        <v>66</v>
      </c>
      <c r="I41" s="39" t="s">
        <v>58</v>
      </c>
      <c r="J41" s="39" t="s">
        <v>59</v>
      </c>
    </row>
    <row r="42" spans="2:10" x14ac:dyDescent="0.25">
      <c r="B42" s="39"/>
      <c r="F42" s="39" t="s">
        <v>65</v>
      </c>
      <c r="G42" s="40" t="s">
        <v>56</v>
      </c>
      <c r="H42" s="39" t="s">
        <v>66</v>
      </c>
      <c r="I42" s="39" t="s">
        <v>58</v>
      </c>
      <c r="J42" s="39" t="s">
        <v>5</v>
      </c>
    </row>
    <row r="43" spans="2:10" x14ac:dyDescent="0.25">
      <c r="B43" s="39"/>
      <c r="F43" s="39" t="s">
        <v>466</v>
      </c>
      <c r="G43" s="40" t="s">
        <v>103</v>
      </c>
      <c r="H43" s="39" t="s">
        <v>66</v>
      </c>
      <c r="I43" s="39" t="s">
        <v>81</v>
      </c>
      <c r="J43" s="39" t="s">
        <v>5</v>
      </c>
    </row>
    <row r="44" spans="2:10" x14ac:dyDescent="0.25">
      <c r="B44" s="39"/>
      <c r="F44" s="39" t="s">
        <v>447</v>
      </c>
      <c r="G44" s="40" t="s">
        <v>61</v>
      </c>
      <c r="H44" s="39" t="s">
        <v>57</v>
      </c>
      <c r="I44" s="39" t="s">
        <v>124</v>
      </c>
      <c r="J44" s="39" t="s">
        <v>440</v>
      </c>
    </row>
    <row r="45" spans="2:10" x14ac:dyDescent="0.25">
      <c r="B45" s="39"/>
      <c r="F45" s="39" t="s">
        <v>447</v>
      </c>
      <c r="G45" s="40" t="s">
        <v>61</v>
      </c>
      <c r="H45" s="39" t="s">
        <v>57</v>
      </c>
      <c r="I45" s="39" t="s">
        <v>124</v>
      </c>
      <c r="J45" s="39" t="s">
        <v>5</v>
      </c>
    </row>
    <row r="46" spans="2:10" x14ac:dyDescent="0.25">
      <c r="B46" s="39"/>
      <c r="F46" s="39" t="s">
        <v>268</v>
      </c>
      <c r="G46" s="40" t="s">
        <v>103</v>
      </c>
      <c r="H46" s="39" t="s">
        <v>57</v>
      </c>
      <c r="I46" s="39" t="s">
        <v>81</v>
      </c>
      <c r="J46" s="39" t="s">
        <v>230</v>
      </c>
    </row>
    <row r="47" spans="2:10" x14ac:dyDescent="0.25">
      <c r="B47" s="39"/>
      <c r="F47" s="39" t="s">
        <v>268</v>
      </c>
      <c r="G47" s="40" t="s">
        <v>103</v>
      </c>
      <c r="H47" s="39" t="s">
        <v>57</v>
      </c>
      <c r="I47" s="39" t="s">
        <v>81</v>
      </c>
      <c r="J47" s="39" t="s">
        <v>440</v>
      </c>
    </row>
    <row r="48" spans="2:10" x14ac:dyDescent="0.25">
      <c r="B48" s="39"/>
      <c r="F48" s="39" t="s">
        <v>242</v>
      </c>
      <c r="G48" s="40" t="s">
        <v>74</v>
      </c>
      <c r="H48" s="39" t="s">
        <v>57</v>
      </c>
      <c r="I48" s="39" t="s">
        <v>81</v>
      </c>
      <c r="J48" s="39" t="s">
        <v>230</v>
      </c>
    </row>
    <row r="49" spans="2:10" x14ac:dyDescent="0.25">
      <c r="B49" s="39"/>
      <c r="F49" s="39" t="s">
        <v>242</v>
      </c>
      <c r="G49" s="40" t="s">
        <v>74</v>
      </c>
      <c r="H49" s="39" t="s">
        <v>57</v>
      </c>
      <c r="I49" s="39" t="s">
        <v>81</v>
      </c>
      <c r="J49" s="39" t="s">
        <v>5</v>
      </c>
    </row>
    <row r="50" spans="2:10" x14ac:dyDescent="0.25">
      <c r="B50" s="39"/>
      <c r="F50" s="39" t="s">
        <v>480</v>
      </c>
      <c r="G50" s="40" t="s">
        <v>74</v>
      </c>
      <c r="H50" s="39"/>
      <c r="I50" s="39"/>
      <c r="J50" s="39"/>
    </row>
    <row r="51" spans="2:10" x14ac:dyDescent="0.25">
      <c r="B51" s="39"/>
      <c r="F51" s="39" t="s">
        <v>126</v>
      </c>
      <c r="G51" s="40" t="s">
        <v>72</v>
      </c>
      <c r="H51" s="39" t="s">
        <v>57</v>
      </c>
      <c r="I51" s="39" t="s">
        <v>124</v>
      </c>
      <c r="J51" s="39" t="s">
        <v>125</v>
      </c>
    </row>
    <row r="52" spans="2:10" x14ac:dyDescent="0.25">
      <c r="B52" s="39"/>
      <c r="F52" s="39" t="s">
        <v>126</v>
      </c>
      <c r="G52" s="40" t="s">
        <v>72</v>
      </c>
      <c r="H52" s="39" t="s">
        <v>57</v>
      </c>
      <c r="I52" s="39" t="s">
        <v>124</v>
      </c>
      <c r="J52" s="39" t="s">
        <v>5</v>
      </c>
    </row>
    <row r="53" spans="2:10" x14ac:dyDescent="0.25">
      <c r="B53" s="39"/>
      <c r="F53" s="39" t="s">
        <v>200</v>
      </c>
      <c r="G53" s="40" t="s">
        <v>144</v>
      </c>
      <c r="H53" s="39" t="s">
        <v>66</v>
      </c>
      <c r="I53" s="39" t="s">
        <v>124</v>
      </c>
      <c r="J53" s="39" t="s">
        <v>125</v>
      </c>
    </row>
    <row r="54" spans="2:10" x14ac:dyDescent="0.25">
      <c r="B54" s="39"/>
      <c r="F54" s="39" t="s">
        <v>200</v>
      </c>
      <c r="G54" s="40" t="s">
        <v>144</v>
      </c>
      <c r="H54" s="39" t="s">
        <v>66</v>
      </c>
      <c r="I54" s="39" t="s">
        <v>124</v>
      </c>
      <c r="J54" s="39" t="s">
        <v>5</v>
      </c>
    </row>
    <row r="55" spans="2:10" x14ac:dyDescent="0.25">
      <c r="B55" s="39"/>
      <c r="F55" s="39" t="s">
        <v>117</v>
      </c>
      <c r="G55" s="40" t="s">
        <v>61</v>
      </c>
      <c r="H55" s="39" t="s">
        <v>66</v>
      </c>
      <c r="I55" s="39" t="s">
        <v>81</v>
      </c>
      <c r="J55" s="39" t="s">
        <v>82</v>
      </c>
    </row>
    <row r="56" spans="2:10" x14ac:dyDescent="0.25">
      <c r="B56" s="39"/>
      <c r="F56" s="39" t="s">
        <v>117</v>
      </c>
      <c r="G56" s="40" t="s">
        <v>61</v>
      </c>
      <c r="H56" s="39" t="s">
        <v>66</v>
      </c>
      <c r="I56" s="39" t="s">
        <v>81</v>
      </c>
      <c r="J56" s="39" t="s">
        <v>230</v>
      </c>
    </row>
    <row r="57" spans="2:10" x14ac:dyDescent="0.25">
      <c r="B57" s="39"/>
      <c r="F57" s="39" t="s">
        <v>386</v>
      </c>
      <c r="G57" s="40" t="s">
        <v>72</v>
      </c>
      <c r="H57" s="39" t="s">
        <v>66</v>
      </c>
      <c r="I57" s="39" t="s">
        <v>328</v>
      </c>
      <c r="J57" s="39" t="s">
        <v>359</v>
      </c>
    </row>
    <row r="58" spans="2:10" x14ac:dyDescent="0.25">
      <c r="B58" s="39"/>
      <c r="F58" s="39" t="s">
        <v>386</v>
      </c>
      <c r="G58" s="40" t="s">
        <v>72</v>
      </c>
      <c r="H58" s="39" t="s">
        <v>66</v>
      </c>
      <c r="I58" s="39" t="s">
        <v>328</v>
      </c>
      <c r="J58" s="39" t="s">
        <v>433</v>
      </c>
    </row>
    <row r="59" spans="2:10" x14ac:dyDescent="0.25">
      <c r="B59" s="39"/>
      <c r="F59" s="39" t="s">
        <v>201</v>
      </c>
      <c r="G59" s="40" t="s">
        <v>144</v>
      </c>
      <c r="H59" s="39" t="s">
        <v>66</v>
      </c>
      <c r="I59" s="39" t="s">
        <v>124</v>
      </c>
      <c r="J59" s="39" t="s">
        <v>125</v>
      </c>
    </row>
    <row r="60" spans="2:10" x14ac:dyDescent="0.25">
      <c r="B60" s="39"/>
      <c r="F60" s="39" t="s">
        <v>201</v>
      </c>
      <c r="G60" s="40" t="s">
        <v>144</v>
      </c>
      <c r="H60" s="39" t="s">
        <v>66</v>
      </c>
      <c r="I60" s="39" t="s">
        <v>124</v>
      </c>
      <c r="J60" s="39" t="s">
        <v>440</v>
      </c>
    </row>
    <row r="61" spans="2:10" x14ac:dyDescent="0.25">
      <c r="B61" s="39"/>
      <c r="F61" s="39" t="s">
        <v>272</v>
      </c>
      <c r="G61" s="40" t="s">
        <v>56</v>
      </c>
      <c r="H61" s="39" t="s">
        <v>66</v>
      </c>
      <c r="I61" s="39" t="s">
        <v>81</v>
      </c>
      <c r="J61" s="39" t="s">
        <v>230</v>
      </c>
    </row>
    <row r="62" spans="2:10" x14ac:dyDescent="0.25">
      <c r="B62" s="39"/>
      <c r="F62" s="39" t="s">
        <v>272</v>
      </c>
      <c r="G62" s="40" t="s">
        <v>56</v>
      </c>
      <c r="H62" s="39" t="s">
        <v>66</v>
      </c>
      <c r="I62" s="39" t="s">
        <v>81</v>
      </c>
      <c r="J62" s="39" t="s">
        <v>5</v>
      </c>
    </row>
    <row r="63" spans="2:10" x14ac:dyDescent="0.25">
      <c r="B63" s="39"/>
      <c r="F63" s="39" t="s">
        <v>288</v>
      </c>
      <c r="G63" s="40" t="s">
        <v>72</v>
      </c>
      <c r="H63" s="39" t="s">
        <v>66</v>
      </c>
      <c r="I63" s="39" t="s">
        <v>81</v>
      </c>
      <c r="J63" s="39" t="s">
        <v>230</v>
      </c>
    </row>
    <row r="64" spans="2:10" x14ac:dyDescent="0.25">
      <c r="B64" s="39"/>
      <c r="F64" s="39" t="s">
        <v>288</v>
      </c>
      <c r="G64" s="40" t="s">
        <v>72</v>
      </c>
      <c r="H64" s="39" t="s">
        <v>66</v>
      </c>
      <c r="I64" s="39" t="s">
        <v>81</v>
      </c>
      <c r="J64" s="39" t="s">
        <v>440</v>
      </c>
    </row>
    <row r="65" spans="2:10" x14ac:dyDescent="0.25">
      <c r="B65" s="39"/>
      <c r="F65" s="39" t="s">
        <v>192</v>
      </c>
      <c r="G65" s="40" t="s">
        <v>74</v>
      </c>
      <c r="H65" s="39" t="s">
        <v>66</v>
      </c>
      <c r="I65" s="39" t="s">
        <v>124</v>
      </c>
      <c r="J65" s="39" t="s">
        <v>125</v>
      </c>
    </row>
    <row r="66" spans="2:10" x14ac:dyDescent="0.25">
      <c r="B66" s="39"/>
      <c r="F66" s="39" t="s">
        <v>192</v>
      </c>
      <c r="G66" s="40" t="s">
        <v>74</v>
      </c>
      <c r="H66" s="39" t="s">
        <v>66</v>
      </c>
      <c r="I66" s="39" t="s">
        <v>124</v>
      </c>
      <c r="J66" s="39" t="s">
        <v>5</v>
      </c>
    </row>
    <row r="67" spans="2:10" x14ac:dyDescent="0.25">
      <c r="B67" s="39"/>
      <c r="F67" s="39" t="s">
        <v>394</v>
      </c>
      <c r="G67" s="40" t="s">
        <v>92</v>
      </c>
      <c r="H67" s="39" t="s">
        <v>66</v>
      </c>
      <c r="I67" s="39" t="s">
        <v>328</v>
      </c>
      <c r="J67" s="39" t="s">
        <v>359</v>
      </c>
    </row>
    <row r="68" spans="2:10" x14ac:dyDescent="0.25">
      <c r="B68" s="39"/>
      <c r="F68" s="39" t="s">
        <v>394</v>
      </c>
      <c r="G68" s="40" t="s">
        <v>92</v>
      </c>
      <c r="H68" s="39" t="s">
        <v>66</v>
      </c>
      <c r="I68" s="39" t="s">
        <v>328</v>
      </c>
      <c r="J68" s="39" t="s">
        <v>433</v>
      </c>
    </row>
    <row r="69" spans="2:10" x14ac:dyDescent="0.25">
      <c r="B69" s="39"/>
      <c r="F69" s="39" t="s">
        <v>202</v>
      </c>
      <c r="G69" s="40" t="s">
        <v>144</v>
      </c>
      <c r="H69" s="39" t="s">
        <v>66</v>
      </c>
      <c r="I69" s="39" t="s">
        <v>124</v>
      </c>
      <c r="J69" s="39" t="s">
        <v>125</v>
      </c>
    </row>
    <row r="70" spans="2:10" x14ac:dyDescent="0.25">
      <c r="B70" s="39"/>
      <c r="F70" s="39" t="s">
        <v>202</v>
      </c>
      <c r="G70" s="40" t="s">
        <v>144</v>
      </c>
      <c r="H70" s="39" t="s">
        <v>57</v>
      </c>
      <c r="I70" s="39" t="s">
        <v>124</v>
      </c>
      <c r="J70" s="39" t="s">
        <v>5</v>
      </c>
    </row>
    <row r="71" spans="2:10" x14ac:dyDescent="0.25">
      <c r="B71" s="39"/>
      <c r="F71" s="39" t="s">
        <v>371</v>
      </c>
      <c r="G71" s="40" t="s">
        <v>61</v>
      </c>
      <c r="H71" s="39" t="s">
        <v>66</v>
      </c>
      <c r="I71" s="39" t="s">
        <v>328</v>
      </c>
      <c r="J71" s="39" t="s">
        <v>359</v>
      </c>
    </row>
    <row r="72" spans="2:10" x14ac:dyDescent="0.25">
      <c r="B72" s="39"/>
      <c r="F72" s="39" t="s">
        <v>371</v>
      </c>
      <c r="G72" s="40" t="s">
        <v>61</v>
      </c>
      <c r="H72" s="39" t="s">
        <v>66</v>
      </c>
      <c r="I72" s="39" t="s">
        <v>328</v>
      </c>
      <c r="J72" s="39" t="s">
        <v>5</v>
      </c>
    </row>
    <row r="73" spans="2:10" x14ac:dyDescent="0.25">
      <c r="B73" s="39"/>
      <c r="F73" s="39" t="s">
        <v>371</v>
      </c>
      <c r="G73" s="40" t="s">
        <v>61</v>
      </c>
      <c r="H73" s="39" t="s">
        <v>57</v>
      </c>
      <c r="I73" s="39" t="s">
        <v>328</v>
      </c>
      <c r="J73" s="39" t="s">
        <v>359</v>
      </c>
    </row>
    <row r="74" spans="2:10" x14ac:dyDescent="0.25">
      <c r="B74" s="39"/>
      <c r="F74" s="39" t="s">
        <v>371</v>
      </c>
      <c r="G74" s="40" t="s">
        <v>61</v>
      </c>
      <c r="H74" s="39" t="s">
        <v>57</v>
      </c>
      <c r="I74" s="39" t="s">
        <v>328</v>
      </c>
      <c r="J74" s="39" t="s">
        <v>5</v>
      </c>
    </row>
    <row r="75" spans="2:10" x14ac:dyDescent="0.25">
      <c r="B75" s="39"/>
      <c r="F75" s="39" t="s">
        <v>296</v>
      </c>
      <c r="G75" s="40" t="s">
        <v>74</v>
      </c>
      <c r="H75" s="39" t="s">
        <v>66</v>
      </c>
      <c r="I75" s="39" t="s">
        <v>81</v>
      </c>
      <c r="J75" s="39" t="s">
        <v>230</v>
      </c>
    </row>
    <row r="76" spans="2:10" x14ac:dyDescent="0.25">
      <c r="B76" s="39"/>
      <c r="F76" s="39" t="s">
        <v>296</v>
      </c>
      <c r="G76" s="40" t="s">
        <v>74</v>
      </c>
      <c r="H76" s="39" t="s">
        <v>66</v>
      </c>
      <c r="I76" s="39" t="s">
        <v>81</v>
      </c>
      <c r="J76" s="39" t="s">
        <v>440</v>
      </c>
    </row>
    <row r="77" spans="2:10" x14ac:dyDescent="0.25">
      <c r="B77" s="39"/>
      <c r="F77" s="39" t="s">
        <v>269</v>
      </c>
      <c r="G77" s="40" t="s">
        <v>103</v>
      </c>
      <c r="H77" s="39" t="s">
        <v>57</v>
      </c>
      <c r="I77" s="39" t="s">
        <v>81</v>
      </c>
      <c r="J77" s="39" t="s">
        <v>230</v>
      </c>
    </row>
    <row r="78" spans="2:10" x14ac:dyDescent="0.25">
      <c r="B78" s="39"/>
      <c r="F78" s="39" t="s">
        <v>269</v>
      </c>
      <c r="G78" s="40" t="s">
        <v>103</v>
      </c>
      <c r="H78" s="39" t="s">
        <v>57</v>
      </c>
      <c r="I78" s="39" t="s">
        <v>81</v>
      </c>
      <c r="J78" s="39" t="s">
        <v>5</v>
      </c>
    </row>
    <row r="79" spans="2:10" x14ac:dyDescent="0.25">
      <c r="B79" s="39"/>
      <c r="F79" s="39" t="s">
        <v>478</v>
      </c>
      <c r="G79" s="40" t="s">
        <v>103</v>
      </c>
      <c r="H79" s="39"/>
      <c r="I79" s="39"/>
      <c r="J79" s="39"/>
    </row>
    <row r="80" spans="2:10" x14ac:dyDescent="0.25">
      <c r="B80" s="39"/>
      <c r="F80" s="39" t="s">
        <v>327</v>
      </c>
      <c r="G80" s="40" t="s">
        <v>72</v>
      </c>
      <c r="H80" s="39" t="s">
        <v>57</v>
      </c>
      <c r="I80" s="39" t="s">
        <v>328</v>
      </c>
      <c r="J80" s="39" t="s">
        <v>359</v>
      </c>
    </row>
    <row r="81" spans="2:10" x14ac:dyDescent="0.25">
      <c r="B81" s="39"/>
      <c r="F81" s="39" t="s">
        <v>327</v>
      </c>
      <c r="G81" s="40" t="s">
        <v>72</v>
      </c>
      <c r="H81" s="39" t="s">
        <v>57</v>
      </c>
      <c r="I81" s="39" t="s">
        <v>328</v>
      </c>
      <c r="J81" s="39" t="s">
        <v>329</v>
      </c>
    </row>
    <row r="82" spans="2:10" x14ac:dyDescent="0.25">
      <c r="B82" s="39"/>
      <c r="F82" s="39" t="s">
        <v>159</v>
      </c>
      <c r="G82" s="40" t="s">
        <v>61</v>
      </c>
      <c r="H82" s="39" t="s">
        <v>57</v>
      </c>
      <c r="I82" s="39" t="s">
        <v>124</v>
      </c>
      <c r="J82" s="39" t="s">
        <v>125</v>
      </c>
    </row>
    <row r="83" spans="2:10" x14ac:dyDescent="0.25">
      <c r="B83" s="39"/>
      <c r="F83" s="39" t="s">
        <v>159</v>
      </c>
      <c r="G83" s="40" t="s">
        <v>61</v>
      </c>
      <c r="H83" s="39" t="s">
        <v>57</v>
      </c>
      <c r="I83" s="39" t="s">
        <v>124</v>
      </c>
      <c r="J83" s="39" t="s">
        <v>5</v>
      </c>
    </row>
    <row r="84" spans="2:10" x14ac:dyDescent="0.25">
      <c r="B84" s="39"/>
      <c r="F84" s="39" t="s">
        <v>448</v>
      </c>
      <c r="G84" s="40" t="s">
        <v>61</v>
      </c>
      <c r="H84" s="39" t="s">
        <v>57</v>
      </c>
      <c r="I84" s="39" t="s">
        <v>124</v>
      </c>
      <c r="J84" s="39" t="s">
        <v>440</v>
      </c>
    </row>
    <row r="85" spans="2:10" x14ac:dyDescent="0.25">
      <c r="B85" s="39"/>
      <c r="F85" s="39" t="s">
        <v>448</v>
      </c>
      <c r="G85" s="40" t="s">
        <v>61</v>
      </c>
      <c r="H85" s="39" t="s">
        <v>57</v>
      </c>
      <c r="I85" s="39" t="s">
        <v>124</v>
      </c>
      <c r="J85" s="39" t="s">
        <v>5</v>
      </c>
    </row>
    <row r="86" spans="2:10" x14ac:dyDescent="0.25">
      <c r="B86" s="39"/>
      <c r="F86" s="39" t="s">
        <v>86</v>
      </c>
      <c r="G86" s="40" t="s">
        <v>72</v>
      </c>
      <c r="H86" s="39" t="s">
        <v>57</v>
      </c>
      <c r="I86" s="39" t="s">
        <v>81</v>
      </c>
      <c r="J86" s="39" t="s">
        <v>82</v>
      </c>
    </row>
    <row r="87" spans="2:10" x14ac:dyDescent="0.25">
      <c r="B87" s="39"/>
      <c r="F87" s="39" t="s">
        <v>86</v>
      </c>
      <c r="G87" s="40" t="s">
        <v>72</v>
      </c>
      <c r="H87" s="39" t="s">
        <v>57</v>
      </c>
      <c r="I87" s="39" t="s">
        <v>81</v>
      </c>
      <c r="J87" s="39" t="s">
        <v>5</v>
      </c>
    </row>
    <row r="88" spans="2:10" x14ac:dyDescent="0.25">
      <c r="B88" s="39"/>
      <c r="F88" s="39" t="s">
        <v>158</v>
      </c>
      <c r="G88" s="40" t="s">
        <v>61</v>
      </c>
      <c r="H88" s="39" t="s">
        <v>57</v>
      </c>
      <c r="I88" s="39" t="s">
        <v>124</v>
      </c>
      <c r="J88" s="39" t="s">
        <v>125</v>
      </c>
    </row>
    <row r="89" spans="2:10" x14ac:dyDescent="0.25">
      <c r="B89" s="39"/>
      <c r="F89" s="39" t="s">
        <v>158</v>
      </c>
      <c r="G89" s="40" t="s">
        <v>61</v>
      </c>
      <c r="H89" s="39" t="s">
        <v>57</v>
      </c>
      <c r="I89" s="39" t="s">
        <v>124</v>
      </c>
      <c r="J89" s="39" t="s">
        <v>440</v>
      </c>
    </row>
    <row r="90" spans="2:10" x14ac:dyDescent="0.25">
      <c r="B90" s="39"/>
      <c r="F90" s="39" t="s">
        <v>127</v>
      </c>
      <c r="G90" s="40" t="s">
        <v>72</v>
      </c>
      <c r="H90" s="39" t="s">
        <v>57</v>
      </c>
      <c r="I90" s="39" t="s">
        <v>124</v>
      </c>
      <c r="J90" s="39" t="s">
        <v>125</v>
      </c>
    </row>
    <row r="91" spans="2:10" x14ac:dyDescent="0.25">
      <c r="B91" s="39"/>
      <c r="F91" s="39" t="s">
        <v>127</v>
      </c>
      <c r="G91" s="40" t="s">
        <v>72</v>
      </c>
      <c r="H91" s="39" t="s">
        <v>57</v>
      </c>
      <c r="I91" s="39" t="s">
        <v>124</v>
      </c>
      <c r="J91" s="39" t="s">
        <v>440</v>
      </c>
    </row>
    <row r="92" spans="2:10" x14ac:dyDescent="0.25">
      <c r="B92" s="39"/>
      <c r="F92" s="39" t="s">
        <v>85</v>
      </c>
      <c r="G92" s="40" t="s">
        <v>72</v>
      </c>
      <c r="H92" s="39" t="s">
        <v>57</v>
      </c>
      <c r="I92" s="39" t="s">
        <v>81</v>
      </c>
      <c r="J92" s="39" t="s">
        <v>82</v>
      </c>
    </row>
    <row r="93" spans="2:10" x14ac:dyDescent="0.25">
      <c r="B93" s="39"/>
      <c r="F93" s="39" t="s">
        <v>85</v>
      </c>
      <c r="G93" s="40" t="s">
        <v>72</v>
      </c>
      <c r="H93" s="39" t="s">
        <v>57</v>
      </c>
      <c r="I93" s="39" t="s">
        <v>81</v>
      </c>
      <c r="J93" s="39" t="s">
        <v>5</v>
      </c>
    </row>
    <row r="94" spans="2:10" x14ac:dyDescent="0.25">
      <c r="B94" s="39"/>
      <c r="F94" s="39" t="s">
        <v>346</v>
      </c>
      <c r="G94" s="40" t="s">
        <v>61</v>
      </c>
      <c r="H94" s="39" t="s">
        <v>57</v>
      </c>
      <c r="I94" s="39" t="s">
        <v>344</v>
      </c>
      <c r="J94" s="39" t="s">
        <v>359</v>
      </c>
    </row>
    <row r="95" spans="2:10" x14ac:dyDescent="0.25">
      <c r="B95" s="39"/>
      <c r="F95" s="39" t="s">
        <v>346</v>
      </c>
      <c r="G95" s="40" t="s">
        <v>61</v>
      </c>
      <c r="H95" s="39" t="s">
        <v>57</v>
      </c>
      <c r="I95" s="39" t="s">
        <v>344</v>
      </c>
      <c r="J95" s="39" t="s">
        <v>329</v>
      </c>
    </row>
    <row r="96" spans="2:10" x14ac:dyDescent="0.25">
      <c r="B96" s="39"/>
      <c r="F96" s="39" t="s">
        <v>441</v>
      </c>
      <c r="G96" s="40" t="s">
        <v>72</v>
      </c>
      <c r="H96" s="39" t="s">
        <v>57</v>
      </c>
      <c r="I96" s="39" t="s">
        <v>124</v>
      </c>
      <c r="J96" s="39" t="s">
        <v>440</v>
      </c>
    </row>
    <row r="97" spans="2:10" x14ac:dyDescent="0.25">
      <c r="B97" s="39"/>
      <c r="F97" s="39" t="s">
        <v>441</v>
      </c>
      <c r="G97" s="40" t="s">
        <v>72</v>
      </c>
      <c r="H97" s="39" t="s">
        <v>57</v>
      </c>
      <c r="I97" s="39" t="s">
        <v>124</v>
      </c>
      <c r="J97" s="39" t="s">
        <v>5</v>
      </c>
    </row>
    <row r="98" spans="2:10" x14ac:dyDescent="0.25">
      <c r="B98" s="39"/>
      <c r="F98" s="39" t="s">
        <v>332</v>
      </c>
      <c r="G98" s="40" t="s">
        <v>61</v>
      </c>
      <c r="H98" s="39" t="s">
        <v>57</v>
      </c>
      <c r="I98" s="39" t="s">
        <v>328</v>
      </c>
      <c r="J98" s="39" t="s">
        <v>359</v>
      </c>
    </row>
    <row r="99" spans="2:10" x14ac:dyDescent="0.25">
      <c r="B99" s="39"/>
      <c r="F99" s="39" t="s">
        <v>332</v>
      </c>
      <c r="G99" s="40" t="s">
        <v>61</v>
      </c>
      <c r="H99" s="39" t="s">
        <v>57</v>
      </c>
      <c r="I99" s="39" t="s">
        <v>328</v>
      </c>
      <c r="J99" s="39" t="s">
        <v>329</v>
      </c>
    </row>
    <row r="100" spans="2:10" x14ac:dyDescent="0.25">
      <c r="B100" s="39"/>
      <c r="F100" s="39" t="s">
        <v>128</v>
      </c>
      <c r="G100" s="40" t="s">
        <v>72</v>
      </c>
      <c r="H100" s="39" t="s">
        <v>57</v>
      </c>
      <c r="I100" s="39" t="s">
        <v>124</v>
      </c>
      <c r="J100" s="39" t="s">
        <v>125</v>
      </c>
    </row>
    <row r="101" spans="2:10" x14ac:dyDescent="0.25">
      <c r="B101" s="39"/>
      <c r="F101" s="39" t="s">
        <v>128</v>
      </c>
      <c r="G101" s="40" t="s">
        <v>72</v>
      </c>
      <c r="H101" s="39" t="s">
        <v>57</v>
      </c>
      <c r="I101" s="39" t="s">
        <v>124</v>
      </c>
      <c r="J101" s="39" t="s">
        <v>5</v>
      </c>
    </row>
    <row r="102" spans="2:10" x14ac:dyDescent="0.25">
      <c r="F102" s="39" t="s">
        <v>203</v>
      </c>
      <c r="G102" s="40" t="s">
        <v>144</v>
      </c>
      <c r="H102" s="39" t="s">
        <v>66</v>
      </c>
      <c r="I102" s="39" t="s">
        <v>124</v>
      </c>
      <c r="J102" s="39" t="s">
        <v>125</v>
      </c>
    </row>
    <row r="103" spans="2:10" x14ac:dyDescent="0.25">
      <c r="F103" s="39" t="s">
        <v>203</v>
      </c>
      <c r="G103" s="40" t="s">
        <v>144</v>
      </c>
      <c r="H103" s="39" t="s">
        <v>66</v>
      </c>
      <c r="I103" s="39" t="s">
        <v>124</v>
      </c>
      <c r="J103" s="39" t="s">
        <v>440</v>
      </c>
    </row>
    <row r="104" spans="2:10" x14ac:dyDescent="0.25">
      <c r="F104" s="39" t="s">
        <v>218</v>
      </c>
      <c r="G104" s="40" t="s">
        <v>103</v>
      </c>
      <c r="H104" s="39" t="s">
        <v>66</v>
      </c>
      <c r="I104" s="39" t="s">
        <v>124</v>
      </c>
      <c r="J104" s="39" t="s">
        <v>5</v>
      </c>
    </row>
    <row r="105" spans="2:10" x14ac:dyDescent="0.25">
      <c r="F105" s="39" t="s">
        <v>218</v>
      </c>
      <c r="G105" s="40" t="s">
        <v>103</v>
      </c>
      <c r="H105" s="39" t="s">
        <v>66</v>
      </c>
      <c r="I105" s="39" t="s">
        <v>124</v>
      </c>
      <c r="J105" s="39" t="s">
        <v>125</v>
      </c>
    </row>
    <row r="106" spans="2:10" x14ac:dyDescent="0.25">
      <c r="F106" s="39" t="s">
        <v>300</v>
      </c>
      <c r="G106" s="40" t="s">
        <v>144</v>
      </c>
      <c r="H106" s="39" t="s">
        <v>66</v>
      </c>
      <c r="I106" s="39" t="s">
        <v>81</v>
      </c>
      <c r="J106" s="39" t="s">
        <v>230</v>
      </c>
    </row>
    <row r="107" spans="2:10" x14ac:dyDescent="0.25">
      <c r="F107" s="39" t="s">
        <v>300</v>
      </c>
      <c r="G107" s="40" t="s">
        <v>144</v>
      </c>
      <c r="H107" s="39" t="s">
        <v>66</v>
      </c>
      <c r="I107" s="39" t="s">
        <v>81</v>
      </c>
      <c r="J107" s="39" t="s">
        <v>5</v>
      </c>
    </row>
    <row r="108" spans="2:10" x14ac:dyDescent="0.25">
      <c r="F108" s="39" t="s">
        <v>395</v>
      </c>
      <c r="G108" s="40" t="s">
        <v>144</v>
      </c>
      <c r="H108" s="39" t="s">
        <v>66</v>
      </c>
      <c r="I108" s="39" t="s">
        <v>328</v>
      </c>
      <c r="J108" s="39" t="s">
        <v>5</v>
      </c>
    </row>
    <row r="109" spans="2:10" x14ac:dyDescent="0.25">
      <c r="F109" s="39" t="s">
        <v>395</v>
      </c>
      <c r="G109" s="40" t="s">
        <v>144</v>
      </c>
      <c r="H109" s="39" t="s">
        <v>66</v>
      </c>
      <c r="I109" s="39" t="s">
        <v>328</v>
      </c>
      <c r="J109" s="39" t="s">
        <v>359</v>
      </c>
    </row>
    <row r="110" spans="2:10" x14ac:dyDescent="0.25">
      <c r="F110" s="39" t="s">
        <v>494</v>
      </c>
      <c r="G110" s="40" t="s">
        <v>144</v>
      </c>
      <c r="H110" s="39"/>
      <c r="I110" s="39"/>
      <c r="J110" s="39"/>
    </row>
    <row r="111" spans="2:10" x14ac:dyDescent="0.25">
      <c r="F111" s="39" t="s">
        <v>310</v>
      </c>
      <c r="G111" s="40" t="s">
        <v>61</v>
      </c>
      <c r="H111" s="39" t="s">
        <v>66</v>
      </c>
      <c r="I111" s="39" t="s">
        <v>81</v>
      </c>
      <c r="J111" s="39" t="s">
        <v>230</v>
      </c>
    </row>
    <row r="112" spans="2:10" x14ac:dyDescent="0.25">
      <c r="F112" s="39" t="s">
        <v>310</v>
      </c>
      <c r="G112" s="40" t="s">
        <v>61</v>
      </c>
      <c r="H112" s="39" t="s">
        <v>66</v>
      </c>
      <c r="I112" s="39" t="s">
        <v>81</v>
      </c>
      <c r="J112" s="39" t="s">
        <v>5</v>
      </c>
    </row>
    <row r="113" spans="6:10" x14ac:dyDescent="0.25">
      <c r="F113" s="39" t="s">
        <v>213</v>
      </c>
      <c r="G113" s="40" t="s">
        <v>61</v>
      </c>
      <c r="H113" s="39" t="s">
        <v>66</v>
      </c>
      <c r="I113" s="39" t="s">
        <v>124</v>
      </c>
      <c r="J113" s="39" t="s">
        <v>5</v>
      </c>
    </row>
    <row r="114" spans="6:10" x14ac:dyDescent="0.25">
      <c r="F114" s="39" t="s">
        <v>213</v>
      </c>
      <c r="G114" s="40" t="s">
        <v>61</v>
      </c>
      <c r="H114" s="39" t="s">
        <v>66</v>
      </c>
      <c r="I114" s="39" t="s">
        <v>124</v>
      </c>
      <c r="J114" s="39" t="s">
        <v>125</v>
      </c>
    </row>
    <row r="115" spans="6:10" x14ac:dyDescent="0.25">
      <c r="F115" s="39" t="s">
        <v>273</v>
      </c>
      <c r="G115" s="40" t="s">
        <v>56</v>
      </c>
      <c r="H115" s="39" t="s">
        <v>66</v>
      </c>
      <c r="I115" s="39" t="s">
        <v>81</v>
      </c>
      <c r="J115" s="39" t="s">
        <v>230</v>
      </c>
    </row>
    <row r="116" spans="6:10" x14ac:dyDescent="0.25">
      <c r="F116" s="39" t="s">
        <v>273</v>
      </c>
      <c r="G116" s="40" t="s">
        <v>56</v>
      </c>
      <c r="H116" s="39" t="s">
        <v>66</v>
      </c>
      <c r="I116" s="39" t="s">
        <v>81</v>
      </c>
      <c r="J116" s="39" t="s">
        <v>5</v>
      </c>
    </row>
    <row r="117" spans="6:10" x14ac:dyDescent="0.25">
      <c r="F117" s="39" t="s">
        <v>193</v>
      </c>
      <c r="G117" s="40" t="s">
        <v>74</v>
      </c>
      <c r="H117" s="39" t="s">
        <v>66</v>
      </c>
      <c r="I117" s="39" t="s">
        <v>124</v>
      </c>
      <c r="J117" s="39" t="s">
        <v>125</v>
      </c>
    </row>
    <row r="118" spans="6:10" x14ac:dyDescent="0.25">
      <c r="F118" s="39" t="s">
        <v>193</v>
      </c>
      <c r="G118" s="40" t="s">
        <v>74</v>
      </c>
      <c r="H118" s="39" t="s">
        <v>66</v>
      </c>
      <c r="I118" s="39" t="s">
        <v>124</v>
      </c>
      <c r="J118" s="39" t="s">
        <v>440</v>
      </c>
    </row>
    <row r="119" spans="6:10" x14ac:dyDescent="0.25">
      <c r="F119" s="39" t="s">
        <v>297</v>
      </c>
      <c r="G119" s="40" t="s">
        <v>74</v>
      </c>
      <c r="H119" s="39" t="s">
        <v>66</v>
      </c>
      <c r="I119" s="39" t="s">
        <v>81</v>
      </c>
      <c r="J119" s="39" t="s">
        <v>230</v>
      </c>
    </row>
    <row r="120" spans="6:10" x14ac:dyDescent="0.25">
      <c r="F120" s="39" t="s">
        <v>297</v>
      </c>
      <c r="G120" s="40" t="s">
        <v>74</v>
      </c>
      <c r="H120" s="39" t="s">
        <v>66</v>
      </c>
      <c r="I120" s="39" t="s">
        <v>81</v>
      </c>
      <c r="J120" s="39" t="s">
        <v>5</v>
      </c>
    </row>
    <row r="121" spans="6:10" x14ac:dyDescent="0.25">
      <c r="F121" s="39" t="s">
        <v>171</v>
      </c>
      <c r="G121" s="40" t="s">
        <v>103</v>
      </c>
      <c r="H121" s="39" t="s">
        <v>57</v>
      </c>
      <c r="I121" s="39" t="s">
        <v>124</v>
      </c>
      <c r="J121" s="39" t="s">
        <v>125</v>
      </c>
    </row>
    <row r="122" spans="6:10" x14ac:dyDescent="0.25">
      <c r="F122" s="39" t="s">
        <v>171</v>
      </c>
      <c r="G122" s="40" t="s">
        <v>103</v>
      </c>
      <c r="H122" s="39" t="s">
        <v>57</v>
      </c>
      <c r="I122" s="39" t="s">
        <v>124</v>
      </c>
      <c r="J122" s="39" t="s">
        <v>5</v>
      </c>
    </row>
    <row r="123" spans="6:10" x14ac:dyDescent="0.25">
      <c r="F123" s="39" t="s">
        <v>91</v>
      </c>
      <c r="G123" s="40" t="s">
        <v>92</v>
      </c>
      <c r="H123" s="39" t="s">
        <v>57</v>
      </c>
      <c r="I123" s="39" t="s">
        <v>81</v>
      </c>
      <c r="J123" s="39" t="s">
        <v>230</v>
      </c>
    </row>
    <row r="124" spans="6:10" x14ac:dyDescent="0.25">
      <c r="F124" s="39" t="s">
        <v>91</v>
      </c>
      <c r="G124" s="40" t="s">
        <v>92</v>
      </c>
      <c r="H124" s="39" t="s">
        <v>57</v>
      </c>
      <c r="I124" s="39" t="s">
        <v>81</v>
      </c>
      <c r="J124" s="39" t="s">
        <v>82</v>
      </c>
    </row>
    <row r="125" spans="6:10" x14ac:dyDescent="0.25">
      <c r="F125" s="39" t="s">
        <v>473</v>
      </c>
      <c r="G125" s="40" t="s">
        <v>470</v>
      </c>
      <c r="H125" s="39"/>
      <c r="I125" s="39"/>
      <c r="J125" s="39"/>
    </row>
    <row r="126" spans="6:10" x14ac:dyDescent="0.25">
      <c r="F126" s="39" t="s">
        <v>414</v>
      </c>
      <c r="G126" s="40" t="s">
        <v>72</v>
      </c>
      <c r="H126" s="39" t="s">
        <v>66</v>
      </c>
      <c r="I126" s="39" t="s">
        <v>344</v>
      </c>
      <c r="J126" s="39" t="s">
        <v>359</v>
      </c>
    </row>
    <row r="127" spans="6:10" x14ac:dyDescent="0.25">
      <c r="F127" s="39" t="s">
        <v>414</v>
      </c>
      <c r="G127" s="40" t="s">
        <v>72</v>
      </c>
      <c r="H127" s="39" t="s">
        <v>66</v>
      </c>
      <c r="I127" s="39" t="s">
        <v>344</v>
      </c>
      <c r="J127" s="39" t="s">
        <v>5</v>
      </c>
    </row>
    <row r="128" spans="6:10" x14ac:dyDescent="0.25">
      <c r="F128" s="39" t="s">
        <v>179</v>
      </c>
      <c r="G128" s="40" t="s">
        <v>56</v>
      </c>
      <c r="H128" s="39" t="s">
        <v>66</v>
      </c>
      <c r="I128" s="39" t="s">
        <v>124</v>
      </c>
      <c r="J128" s="39" t="s">
        <v>125</v>
      </c>
    </row>
    <row r="129" spans="6:10" x14ac:dyDescent="0.25">
      <c r="F129" s="39" t="s">
        <v>179</v>
      </c>
      <c r="G129" s="40" t="s">
        <v>56</v>
      </c>
      <c r="H129" s="39" t="s">
        <v>66</v>
      </c>
      <c r="I129" s="39" t="s">
        <v>124</v>
      </c>
      <c r="J129" s="39" t="s">
        <v>5</v>
      </c>
    </row>
    <row r="130" spans="6:10" x14ac:dyDescent="0.25">
      <c r="F130" s="39" t="s">
        <v>186</v>
      </c>
      <c r="G130" s="40" t="s">
        <v>72</v>
      </c>
      <c r="H130" s="39" t="s">
        <v>66</v>
      </c>
      <c r="I130" s="39" t="s">
        <v>124</v>
      </c>
      <c r="J130" s="39" t="s">
        <v>125</v>
      </c>
    </row>
    <row r="131" spans="6:10" x14ac:dyDescent="0.25">
      <c r="F131" s="39" t="s">
        <v>186</v>
      </c>
      <c r="G131" s="40" t="s">
        <v>72</v>
      </c>
      <c r="H131" s="39" t="s">
        <v>66</v>
      </c>
      <c r="I131" s="39" t="s">
        <v>124</v>
      </c>
      <c r="J131" s="39" t="s">
        <v>440</v>
      </c>
    </row>
    <row r="132" spans="6:10" x14ac:dyDescent="0.25">
      <c r="F132" s="39" t="s">
        <v>311</v>
      </c>
      <c r="G132" s="40" t="s">
        <v>61</v>
      </c>
      <c r="H132" s="39" t="s">
        <v>66</v>
      </c>
      <c r="I132" s="39" t="s">
        <v>81</v>
      </c>
      <c r="J132" s="39" t="s">
        <v>230</v>
      </c>
    </row>
    <row r="133" spans="6:10" x14ac:dyDescent="0.25">
      <c r="F133" s="39" t="s">
        <v>311</v>
      </c>
      <c r="G133" s="40" t="s">
        <v>61</v>
      </c>
      <c r="H133" s="39" t="s">
        <v>66</v>
      </c>
      <c r="I133" s="39" t="s">
        <v>81</v>
      </c>
      <c r="J133" s="39" t="s">
        <v>5</v>
      </c>
    </row>
    <row r="134" spans="6:10" x14ac:dyDescent="0.25">
      <c r="F134" s="39" t="s">
        <v>430</v>
      </c>
      <c r="G134" s="40" t="s">
        <v>61</v>
      </c>
      <c r="H134" s="39" t="s">
        <v>66</v>
      </c>
      <c r="I134" s="39" t="s">
        <v>58</v>
      </c>
      <c r="J134" s="39" t="s">
        <v>5</v>
      </c>
    </row>
    <row r="135" spans="6:10" x14ac:dyDescent="0.25">
      <c r="F135" s="39" t="s">
        <v>430</v>
      </c>
      <c r="G135" s="40" t="s">
        <v>61</v>
      </c>
      <c r="H135" s="39" t="s">
        <v>66</v>
      </c>
      <c r="I135" s="39" t="s">
        <v>58</v>
      </c>
      <c r="J135" s="39" t="s">
        <v>425</v>
      </c>
    </row>
    <row r="136" spans="6:10" x14ac:dyDescent="0.25">
      <c r="F136" s="39" t="s">
        <v>312</v>
      </c>
      <c r="G136" s="40" t="s">
        <v>61</v>
      </c>
      <c r="H136" s="39" t="s">
        <v>66</v>
      </c>
      <c r="I136" s="39" t="s">
        <v>81</v>
      </c>
      <c r="J136" s="39" t="s">
        <v>230</v>
      </c>
    </row>
    <row r="137" spans="6:10" x14ac:dyDescent="0.25">
      <c r="F137" s="39" t="s">
        <v>312</v>
      </c>
      <c r="G137" s="40" t="s">
        <v>61</v>
      </c>
      <c r="H137" s="39" t="s">
        <v>66</v>
      </c>
      <c r="I137" s="39" t="s">
        <v>81</v>
      </c>
      <c r="J137" s="39" t="s">
        <v>440</v>
      </c>
    </row>
    <row r="138" spans="6:10" x14ac:dyDescent="0.25">
      <c r="F138" s="39" t="s">
        <v>330</v>
      </c>
      <c r="G138" s="40" t="s">
        <v>72</v>
      </c>
      <c r="H138" s="39" t="s">
        <v>57</v>
      </c>
      <c r="I138" s="39" t="s">
        <v>328</v>
      </c>
      <c r="J138" s="39" t="s">
        <v>359</v>
      </c>
    </row>
    <row r="139" spans="6:10" x14ac:dyDescent="0.25">
      <c r="F139" s="39" t="s">
        <v>330</v>
      </c>
      <c r="G139" s="40" t="s">
        <v>72</v>
      </c>
      <c r="H139" s="39" t="s">
        <v>57</v>
      </c>
      <c r="I139" s="39" t="s">
        <v>328</v>
      </c>
      <c r="J139" s="39" t="s">
        <v>329</v>
      </c>
    </row>
    <row r="140" spans="6:10" x14ac:dyDescent="0.25">
      <c r="F140" s="39" t="s">
        <v>415</v>
      </c>
      <c r="G140" s="40" t="s">
        <v>72</v>
      </c>
      <c r="H140" s="39" t="s">
        <v>66</v>
      </c>
      <c r="I140" s="39" t="s">
        <v>344</v>
      </c>
      <c r="J140" s="39" t="s">
        <v>359</v>
      </c>
    </row>
    <row r="141" spans="6:10" x14ac:dyDescent="0.25">
      <c r="F141" s="39" t="s">
        <v>415</v>
      </c>
      <c r="G141" s="40" t="s">
        <v>72</v>
      </c>
      <c r="H141" s="39" t="s">
        <v>66</v>
      </c>
      <c r="I141" s="39" t="s">
        <v>344</v>
      </c>
      <c r="J141" s="39" t="s">
        <v>433</v>
      </c>
    </row>
    <row r="142" spans="6:10" x14ac:dyDescent="0.25">
      <c r="F142" s="39" t="s">
        <v>333</v>
      </c>
      <c r="G142" s="40" t="s">
        <v>61</v>
      </c>
      <c r="H142" s="39" t="s">
        <v>57</v>
      </c>
      <c r="I142" s="39" t="s">
        <v>328</v>
      </c>
      <c r="J142" s="39" t="s">
        <v>359</v>
      </c>
    </row>
    <row r="143" spans="6:10" x14ac:dyDescent="0.25">
      <c r="F143" s="39" t="s">
        <v>333</v>
      </c>
      <c r="G143" s="40" t="s">
        <v>61</v>
      </c>
      <c r="H143" s="39" t="s">
        <v>57</v>
      </c>
      <c r="I143" s="39" t="s">
        <v>328</v>
      </c>
      <c r="J143" s="39" t="s">
        <v>329</v>
      </c>
    </row>
    <row r="144" spans="6:10" x14ac:dyDescent="0.25">
      <c r="F144" s="39" t="s">
        <v>474</v>
      </c>
      <c r="G144" s="40" t="s">
        <v>470</v>
      </c>
      <c r="H144" s="39"/>
      <c r="I144" s="39"/>
      <c r="J144" s="39"/>
    </row>
    <row r="145" spans="6:10" x14ac:dyDescent="0.25">
      <c r="F145" s="39" t="s">
        <v>60</v>
      </c>
      <c r="G145" s="40" t="s">
        <v>61</v>
      </c>
      <c r="H145" s="39" t="s">
        <v>57</v>
      </c>
      <c r="I145" s="39" t="s">
        <v>58</v>
      </c>
      <c r="J145" s="39" t="s">
        <v>59</v>
      </c>
    </row>
    <row r="146" spans="6:10" x14ac:dyDescent="0.25">
      <c r="F146" s="39" t="s">
        <v>60</v>
      </c>
      <c r="G146" s="40" t="s">
        <v>61</v>
      </c>
      <c r="H146" s="39" t="s">
        <v>57</v>
      </c>
      <c r="I146" s="39" t="s">
        <v>58</v>
      </c>
      <c r="J146" s="39" t="s">
        <v>425</v>
      </c>
    </row>
    <row r="147" spans="6:10" x14ac:dyDescent="0.25">
      <c r="F147" s="39" t="s">
        <v>172</v>
      </c>
      <c r="G147" s="40" t="s">
        <v>103</v>
      </c>
      <c r="H147" s="39" t="s">
        <v>57</v>
      </c>
      <c r="I147" s="39" t="s">
        <v>124</v>
      </c>
      <c r="J147" s="39" t="s">
        <v>125</v>
      </c>
    </row>
    <row r="148" spans="6:10" x14ac:dyDescent="0.25">
      <c r="F148" s="39" t="s">
        <v>172</v>
      </c>
      <c r="G148" s="40" t="s">
        <v>103</v>
      </c>
      <c r="H148" s="39" t="s">
        <v>57</v>
      </c>
      <c r="I148" s="39" t="s">
        <v>124</v>
      </c>
      <c r="J148" s="39" t="s">
        <v>5</v>
      </c>
    </row>
    <row r="149" spans="6:10" x14ac:dyDescent="0.25">
      <c r="F149" s="39" t="s">
        <v>147</v>
      </c>
      <c r="G149" s="40" t="s">
        <v>144</v>
      </c>
      <c r="H149" s="39" t="s">
        <v>57</v>
      </c>
      <c r="I149" s="39" t="s">
        <v>124</v>
      </c>
      <c r="J149" s="39" t="s">
        <v>125</v>
      </c>
    </row>
    <row r="150" spans="6:10" x14ac:dyDescent="0.25">
      <c r="F150" s="39" t="s">
        <v>147</v>
      </c>
      <c r="G150" s="40" t="s">
        <v>144</v>
      </c>
      <c r="H150" s="39" t="s">
        <v>57</v>
      </c>
      <c r="I150" s="39" t="s">
        <v>124</v>
      </c>
      <c r="J150" s="39" t="s">
        <v>440</v>
      </c>
    </row>
    <row r="151" spans="6:10" x14ac:dyDescent="0.25">
      <c r="F151" s="39" t="s">
        <v>204</v>
      </c>
      <c r="G151" s="40" t="s">
        <v>144</v>
      </c>
      <c r="H151" s="39" t="s">
        <v>66</v>
      </c>
      <c r="I151" s="39" t="s">
        <v>124</v>
      </c>
      <c r="J151" s="39" t="s">
        <v>125</v>
      </c>
    </row>
    <row r="152" spans="6:10" x14ac:dyDescent="0.25">
      <c r="F152" s="39" t="s">
        <v>204</v>
      </c>
      <c r="G152" s="40" t="s">
        <v>144</v>
      </c>
      <c r="H152" s="39" t="s">
        <v>66</v>
      </c>
      <c r="I152" s="39" t="s">
        <v>124</v>
      </c>
      <c r="J152" s="39" t="s">
        <v>440</v>
      </c>
    </row>
    <row r="153" spans="6:10" x14ac:dyDescent="0.25">
      <c r="F153" s="39" t="s">
        <v>139</v>
      </c>
      <c r="G153" s="40" t="s">
        <v>92</v>
      </c>
      <c r="H153" s="39" t="s">
        <v>57</v>
      </c>
      <c r="I153" s="39" t="s">
        <v>124</v>
      </c>
      <c r="J153" s="39" t="s">
        <v>125</v>
      </c>
    </row>
    <row r="154" spans="6:10" x14ac:dyDescent="0.25">
      <c r="F154" s="39" t="s">
        <v>139</v>
      </c>
      <c r="G154" s="40" t="s">
        <v>92</v>
      </c>
      <c r="H154" s="39" t="s">
        <v>57</v>
      </c>
      <c r="I154" s="39" t="s">
        <v>124</v>
      </c>
      <c r="J154" s="39" t="s">
        <v>440</v>
      </c>
    </row>
    <row r="155" spans="6:10" x14ac:dyDescent="0.25">
      <c r="F155" s="39" t="s">
        <v>334</v>
      </c>
      <c r="G155" s="40" t="s">
        <v>61</v>
      </c>
      <c r="H155" s="39" t="s">
        <v>57</v>
      </c>
      <c r="I155" s="39" t="s">
        <v>328</v>
      </c>
      <c r="J155" s="39" t="s">
        <v>359</v>
      </c>
    </row>
    <row r="156" spans="6:10" x14ac:dyDescent="0.25">
      <c r="F156" s="39" t="s">
        <v>334</v>
      </c>
      <c r="G156" s="40" t="s">
        <v>61</v>
      </c>
      <c r="H156" s="39" t="s">
        <v>57</v>
      </c>
      <c r="I156" s="39" t="s">
        <v>328</v>
      </c>
      <c r="J156" s="39" t="s">
        <v>329</v>
      </c>
    </row>
    <row r="157" spans="6:10" x14ac:dyDescent="0.25">
      <c r="F157" s="39" t="s">
        <v>442</v>
      </c>
      <c r="G157" s="40" t="s">
        <v>72</v>
      </c>
      <c r="H157" s="39" t="s">
        <v>57</v>
      </c>
      <c r="I157" s="39" t="s">
        <v>124</v>
      </c>
      <c r="J157" s="39" t="s">
        <v>440</v>
      </c>
    </row>
    <row r="158" spans="6:10" x14ac:dyDescent="0.25">
      <c r="F158" s="39" t="s">
        <v>442</v>
      </c>
      <c r="G158" s="40" t="s">
        <v>72</v>
      </c>
      <c r="H158" s="39" t="s">
        <v>57</v>
      </c>
      <c r="I158" s="39" t="s">
        <v>124</v>
      </c>
      <c r="J158" s="39" t="s">
        <v>5</v>
      </c>
    </row>
    <row r="159" spans="6:10" x14ac:dyDescent="0.25">
      <c r="F159" s="39" t="s">
        <v>443</v>
      </c>
      <c r="G159" s="40" t="s">
        <v>72</v>
      </c>
      <c r="H159" s="39" t="s">
        <v>57</v>
      </c>
      <c r="I159" s="39" t="s">
        <v>124</v>
      </c>
      <c r="J159" s="39" t="s">
        <v>440</v>
      </c>
    </row>
    <row r="160" spans="6:10" x14ac:dyDescent="0.25">
      <c r="F160" s="39" t="s">
        <v>443</v>
      </c>
      <c r="G160" s="40" t="s">
        <v>72</v>
      </c>
      <c r="H160" s="39" t="s">
        <v>57</v>
      </c>
      <c r="I160" s="39" t="s">
        <v>124</v>
      </c>
      <c r="J160" s="39" t="s">
        <v>5</v>
      </c>
    </row>
    <row r="161" spans="6:10" x14ac:dyDescent="0.25">
      <c r="F161" s="39" t="s">
        <v>197</v>
      </c>
      <c r="G161" s="40" t="s">
        <v>92</v>
      </c>
      <c r="H161" s="39" t="s">
        <v>66</v>
      </c>
      <c r="I161" s="39" t="s">
        <v>124</v>
      </c>
      <c r="J161" s="39" t="s">
        <v>5</v>
      </c>
    </row>
    <row r="162" spans="6:10" x14ac:dyDescent="0.25">
      <c r="F162" s="39" t="s">
        <v>197</v>
      </c>
      <c r="G162" s="40" t="s">
        <v>92</v>
      </c>
      <c r="H162" s="39" t="s">
        <v>66</v>
      </c>
      <c r="I162" s="39" t="s">
        <v>124</v>
      </c>
      <c r="J162" s="39" t="s">
        <v>125</v>
      </c>
    </row>
    <row r="163" spans="6:10" x14ac:dyDescent="0.25">
      <c r="F163" s="39" t="s">
        <v>148</v>
      </c>
      <c r="G163" s="40" t="s">
        <v>144</v>
      </c>
      <c r="H163" s="39" t="s">
        <v>66</v>
      </c>
      <c r="I163" s="39" t="s">
        <v>124</v>
      </c>
      <c r="J163" s="39" t="s">
        <v>125</v>
      </c>
    </row>
    <row r="164" spans="6:10" x14ac:dyDescent="0.25">
      <c r="F164" s="39" t="s">
        <v>148</v>
      </c>
      <c r="G164" s="40" t="s">
        <v>144</v>
      </c>
      <c r="H164" s="39" t="s">
        <v>66</v>
      </c>
      <c r="I164" s="39" t="s">
        <v>124</v>
      </c>
      <c r="J164" s="39" t="s">
        <v>440</v>
      </c>
    </row>
    <row r="165" spans="6:10" x14ac:dyDescent="0.25">
      <c r="F165" s="39" t="s">
        <v>148</v>
      </c>
      <c r="G165" s="40" t="s">
        <v>144</v>
      </c>
      <c r="H165" s="39" t="s">
        <v>57</v>
      </c>
      <c r="I165" s="39" t="s">
        <v>124</v>
      </c>
      <c r="J165" s="39" t="s">
        <v>125</v>
      </c>
    </row>
    <row r="166" spans="6:10" x14ac:dyDescent="0.25">
      <c r="F166" s="39" t="s">
        <v>110</v>
      </c>
      <c r="G166" s="40" t="s">
        <v>72</v>
      </c>
      <c r="H166" s="39" t="s">
        <v>66</v>
      </c>
      <c r="I166" s="39" t="s">
        <v>81</v>
      </c>
      <c r="J166" s="39" t="s">
        <v>5</v>
      </c>
    </row>
    <row r="167" spans="6:10" x14ac:dyDescent="0.25">
      <c r="F167" s="39" t="s">
        <v>110</v>
      </c>
      <c r="G167" s="40" t="s">
        <v>72</v>
      </c>
      <c r="H167" s="39" t="s">
        <v>66</v>
      </c>
      <c r="I167" s="39" t="s">
        <v>81</v>
      </c>
      <c r="J167" s="39" t="s">
        <v>82</v>
      </c>
    </row>
    <row r="168" spans="6:10" x14ac:dyDescent="0.25">
      <c r="F168" s="39" t="s">
        <v>118</v>
      </c>
      <c r="G168" s="40" t="s">
        <v>61</v>
      </c>
      <c r="H168" s="39" t="s">
        <v>66</v>
      </c>
      <c r="I168" s="39" t="s">
        <v>81</v>
      </c>
      <c r="J168" s="39" t="s">
        <v>5</v>
      </c>
    </row>
    <row r="169" spans="6:10" x14ac:dyDescent="0.25">
      <c r="F169" s="39" t="s">
        <v>118</v>
      </c>
      <c r="G169" s="40" t="s">
        <v>61</v>
      </c>
      <c r="H169" s="39" t="s">
        <v>66</v>
      </c>
      <c r="I169" s="39" t="s">
        <v>81</v>
      </c>
      <c r="J169" s="39" t="s">
        <v>82</v>
      </c>
    </row>
    <row r="170" spans="6:10" x14ac:dyDescent="0.25">
      <c r="F170" s="39" t="s">
        <v>119</v>
      </c>
      <c r="G170" s="40" t="s">
        <v>61</v>
      </c>
      <c r="H170" s="39" t="s">
        <v>66</v>
      </c>
      <c r="I170" s="39" t="s">
        <v>81</v>
      </c>
      <c r="J170" s="39" t="s">
        <v>230</v>
      </c>
    </row>
    <row r="171" spans="6:10" x14ac:dyDescent="0.25">
      <c r="F171" s="39" t="s">
        <v>119</v>
      </c>
      <c r="G171" s="40" t="s">
        <v>61</v>
      </c>
      <c r="H171" s="39" t="s">
        <v>66</v>
      </c>
      <c r="I171" s="39" t="s">
        <v>81</v>
      </c>
      <c r="J171" s="39" t="s">
        <v>82</v>
      </c>
    </row>
    <row r="172" spans="6:10" x14ac:dyDescent="0.25">
      <c r="F172" s="39" t="s">
        <v>205</v>
      </c>
      <c r="G172" s="40" t="s">
        <v>144</v>
      </c>
      <c r="H172" s="39" t="s">
        <v>66</v>
      </c>
      <c r="I172" s="39" t="s">
        <v>124</v>
      </c>
      <c r="J172" s="39" t="s">
        <v>125</v>
      </c>
    </row>
    <row r="173" spans="6:10" x14ac:dyDescent="0.25">
      <c r="F173" s="39" t="s">
        <v>205</v>
      </c>
      <c r="G173" s="40" t="s">
        <v>144</v>
      </c>
      <c r="H173" s="39" t="s">
        <v>66</v>
      </c>
      <c r="I173" s="39" t="s">
        <v>124</v>
      </c>
      <c r="J173" s="39" t="s">
        <v>440</v>
      </c>
    </row>
    <row r="174" spans="6:10" x14ac:dyDescent="0.25">
      <c r="F174" s="39" t="s">
        <v>122</v>
      </c>
      <c r="G174" s="40" t="s">
        <v>103</v>
      </c>
      <c r="H174" s="39" t="s">
        <v>66</v>
      </c>
      <c r="I174" s="39" t="s">
        <v>81</v>
      </c>
      <c r="J174" s="39" t="s">
        <v>5</v>
      </c>
    </row>
    <row r="175" spans="6:10" x14ac:dyDescent="0.25">
      <c r="F175" s="39" t="s">
        <v>122</v>
      </c>
      <c r="G175" s="40" t="s">
        <v>103</v>
      </c>
      <c r="H175" s="39" t="s">
        <v>66</v>
      </c>
      <c r="I175" s="39" t="s">
        <v>81</v>
      </c>
      <c r="J175" s="39" t="s">
        <v>82</v>
      </c>
    </row>
    <row r="176" spans="6:10" x14ac:dyDescent="0.25">
      <c r="F176" s="39" t="s">
        <v>289</v>
      </c>
      <c r="G176" s="40" t="s">
        <v>72</v>
      </c>
      <c r="H176" s="39" t="s">
        <v>66</v>
      </c>
      <c r="I176" s="39" t="s">
        <v>81</v>
      </c>
      <c r="J176" s="39" t="s">
        <v>230</v>
      </c>
    </row>
    <row r="177" spans="6:10" x14ac:dyDescent="0.25">
      <c r="F177" s="39" t="s">
        <v>289</v>
      </c>
      <c r="G177" s="40" t="s">
        <v>72</v>
      </c>
      <c r="H177" s="39" t="s">
        <v>66</v>
      </c>
      <c r="I177" s="39" t="s">
        <v>81</v>
      </c>
      <c r="J177" s="39" t="s">
        <v>5</v>
      </c>
    </row>
    <row r="178" spans="6:10" x14ac:dyDescent="0.25">
      <c r="F178" s="39" t="s">
        <v>313</v>
      </c>
      <c r="G178" s="40" t="s">
        <v>61</v>
      </c>
      <c r="H178" s="39" t="s">
        <v>66</v>
      </c>
      <c r="I178" s="39" t="s">
        <v>81</v>
      </c>
      <c r="J178" s="39" t="s">
        <v>230</v>
      </c>
    </row>
    <row r="179" spans="6:10" x14ac:dyDescent="0.25">
      <c r="F179" s="39" t="s">
        <v>313</v>
      </c>
      <c r="G179" s="40" t="s">
        <v>61</v>
      </c>
      <c r="H179" s="39" t="s">
        <v>66</v>
      </c>
      <c r="I179" s="39" t="s">
        <v>81</v>
      </c>
      <c r="J179" s="39" t="s">
        <v>440</v>
      </c>
    </row>
    <row r="180" spans="6:10" x14ac:dyDescent="0.25">
      <c r="F180" s="39" t="s">
        <v>298</v>
      </c>
      <c r="G180" s="40" t="s">
        <v>92</v>
      </c>
      <c r="H180" s="39" t="s">
        <v>66</v>
      </c>
      <c r="I180" s="39" t="s">
        <v>81</v>
      </c>
      <c r="J180" s="39" t="s">
        <v>230</v>
      </c>
    </row>
    <row r="181" spans="6:10" x14ac:dyDescent="0.25">
      <c r="F181" s="39" t="s">
        <v>298</v>
      </c>
      <c r="G181" s="40" t="s">
        <v>92</v>
      </c>
      <c r="H181" s="39" t="s">
        <v>66</v>
      </c>
      <c r="I181" s="39" t="s">
        <v>81</v>
      </c>
      <c r="J181" s="39" t="s">
        <v>5</v>
      </c>
    </row>
    <row r="182" spans="6:10" x14ac:dyDescent="0.25">
      <c r="F182" s="39" t="s">
        <v>274</v>
      </c>
      <c r="G182" s="40" t="s">
        <v>56</v>
      </c>
      <c r="H182" s="39" t="s">
        <v>66</v>
      </c>
      <c r="I182" s="39" t="s">
        <v>81</v>
      </c>
      <c r="J182" s="39" t="s">
        <v>230</v>
      </c>
    </row>
    <row r="183" spans="6:10" x14ac:dyDescent="0.25">
      <c r="F183" s="39" t="s">
        <v>274</v>
      </c>
      <c r="G183" s="40" t="s">
        <v>56</v>
      </c>
      <c r="H183" s="39" t="s">
        <v>66</v>
      </c>
      <c r="I183" s="39" t="s">
        <v>81</v>
      </c>
      <c r="J183" s="39" t="s">
        <v>230</v>
      </c>
    </row>
    <row r="184" spans="6:10" x14ac:dyDescent="0.25">
      <c r="F184" s="39" t="s">
        <v>274</v>
      </c>
      <c r="G184" s="40" t="s">
        <v>56</v>
      </c>
      <c r="H184" s="39" t="s">
        <v>66</v>
      </c>
      <c r="I184" s="39" t="s">
        <v>81</v>
      </c>
      <c r="J184" s="39" t="s">
        <v>440</v>
      </c>
    </row>
    <row r="185" spans="6:10" x14ac:dyDescent="0.25">
      <c r="F185" s="39" t="s">
        <v>274</v>
      </c>
      <c r="G185" s="40" t="s">
        <v>56</v>
      </c>
      <c r="H185" s="39" t="s">
        <v>66</v>
      </c>
      <c r="I185" s="39" t="s">
        <v>81</v>
      </c>
      <c r="J185" s="39" t="s">
        <v>5</v>
      </c>
    </row>
    <row r="186" spans="6:10" x14ac:dyDescent="0.25">
      <c r="F186" s="39" t="s">
        <v>497</v>
      </c>
      <c r="G186" s="40" t="s">
        <v>61</v>
      </c>
      <c r="H186" s="39"/>
      <c r="I186" s="39"/>
      <c r="J186" s="39"/>
    </row>
    <row r="187" spans="6:10" x14ac:dyDescent="0.25">
      <c r="F187" s="39" t="s">
        <v>73</v>
      </c>
      <c r="G187" s="40" t="s">
        <v>74</v>
      </c>
      <c r="H187" s="39" t="s">
        <v>66</v>
      </c>
      <c r="I187" s="39" t="s">
        <v>58</v>
      </c>
      <c r="J187" s="39" t="s">
        <v>59</v>
      </c>
    </row>
    <row r="188" spans="6:10" x14ac:dyDescent="0.25">
      <c r="F188" s="39" t="s">
        <v>73</v>
      </c>
      <c r="G188" s="40" t="s">
        <v>74</v>
      </c>
      <c r="H188" s="39" t="s">
        <v>66</v>
      </c>
      <c r="I188" s="39" t="s">
        <v>58</v>
      </c>
      <c r="J188" s="39" t="s">
        <v>425</v>
      </c>
    </row>
    <row r="189" spans="6:10" x14ac:dyDescent="0.25">
      <c r="F189" s="39" t="s">
        <v>55</v>
      </c>
      <c r="G189" s="40" t="s">
        <v>56</v>
      </c>
      <c r="H189" s="39" t="s">
        <v>57</v>
      </c>
      <c r="I189" s="39" t="s">
        <v>58</v>
      </c>
      <c r="J189" s="39" t="s">
        <v>59</v>
      </c>
    </row>
    <row r="190" spans="6:10" x14ac:dyDescent="0.25">
      <c r="F190" s="39" t="s">
        <v>55</v>
      </c>
      <c r="G190" s="40" t="s">
        <v>56</v>
      </c>
      <c r="H190" s="39" t="s">
        <v>57</v>
      </c>
      <c r="I190" s="39" t="s">
        <v>58</v>
      </c>
      <c r="J190" s="39" t="s">
        <v>5</v>
      </c>
    </row>
    <row r="191" spans="6:10" x14ac:dyDescent="0.25">
      <c r="F191" s="39" t="s">
        <v>358</v>
      </c>
      <c r="G191" s="40" t="s">
        <v>56</v>
      </c>
      <c r="H191" s="39" t="s">
        <v>57</v>
      </c>
      <c r="I191" s="39" t="s">
        <v>328</v>
      </c>
      <c r="J191" s="39" t="s">
        <v>5</v>
      </c>
    </row>
    <row r="192" spans="6:10" x14ac:dyDescent="0.25">
      <c r="F192" s="39" t="s">
        <v>358</v>
      </c>
      <c r="G192" s="40" t="s">
        <v>56</v>
      </c>
      <c r="H192" s="39" t="s">
        <v>57</v>
      </c>
      <c r="I192" s="39" t="s">
        <v>328</v>
      </c>
      <c r="J192" s="39" t="s">
        <v>359</v>
      </c>
    </row>
    <row r="193" spans="6:10" x14ac:dyDescent="0.25">
      <c r="F193" s="39" t="s">
        <v>180</v>
      </c>
      <c r="G193" s="40" t="s">
        <v>56</v>
      </c>
      <c r="H193" s="39" t="s">
        <v>66</v>
      </c>
      <c r="I193" s="39" t="s">
        <v>124</v>
      </c>
      <c r="J193" s="39" t="s">
        <v>5</v>
      </c>
    </row>
    <row r="194" spans="6:10" x14ac:dyDescent="0.25">
      <c r="F194" s="39" t="s">
        <v>180</v>
      </c>
      <c r="G194" s="40" t="s">
        <v>56</v>
      </c>
      <c r="H194" s="39" t="s">
        <v>66</v>
      </c>
      <c r="I194" s="39" t="s">
        <v>124</v>
      </c>
      <c r="J194" s="39" t="s">
        <v>125</v>
      </c>
    </row>
    <row r="195" spans="6:10" x14ac:dyDescent="0.25">
      <c r="F195" s="39" t="s">
        <v>348</v>
      </c>
      <c r="G195" s="40" t="s">
        <v>92</v>
      </c>
      <c r="H195" s="39" t="s">
        <v>66</v>
      </c>
      <c r="I195" s="39" t="s">
        <v>344</v>
      </c>
      <c r="J195" s="39" t="s">
        <v>5</v>
      </c>
    </row>
    <row r="196" spans="6:10" x14ac:dyDescent="0.25">
      <c r="F196" s="39" t="s">
        <v>348</v>
      </c>
      <c r="G196" s="40" t="s">
        <v>92</v>
      </c>
      <c r="H196" s="39" t="s">
        <v>66</v>
      </c>
      <c r="I196" s="39" t="s">
        <v>344</v>
      </c>
      <c r="J196" s="39" t="s">
        <v>329</v>
      </c>
    </row>
    <row r="197" spans="6:10" x14ac:dyDescent="0.25">
      <c r="F197" s="39" t="s">
        <v>107</v>
      </c>
      <c r="G197" s="40" t="s">
        <v>56</v>
      </c>
      <c r="H197" s="39" t="s">
        <v>66</v>
      </c>
      <c r="I197" s="39" t="s">
        <v>81</v>
      </c>
      <c r="J197" s="39" t="s">
        <v>230</v>
      </c>
    </row>
    <row r="198" spans="6:10" x14ac:dyDescent="0.25">
      <c r="F198" s="39" t="s">
        <v>107</v>
      </c>
      <c r="G198" s="40" t="s">
        <v>56</v>
      </c>
      <c r="H198" s="39" t="s">
        <v>66</v>
      </c>
      <c r="I198" s="39" t="s">
        <v>81</v>
      </c>
      <c r="J198" s="39" t="s">
        <v>82</v>
      </c>
    </row>
    <row r="199" spans="6:10" x14ac:dyDescent="0.25">
      <c r="F199" s="39" t="s">
        <v>67</v>
      </c>
      <c r="G199" s="40" t="s">
        <v>56</v>
      </c>
      <c r="H199" s="39" t="s">
        <v>66</v>
      </c>
      <c r="I199" s="39" t="s">
        <v>58</v>
      </c>
      <c r="J199" s="39" t="s">
        <v>59</v>
      </c>
    </row>
    <row r="200" spans="6:10" x14ac:dyDescent="0.25">
      <c r="F200" s="39" t="s">
        <v>67</v>
      </c>
      <c r="G200" s="40" t="s">
        <v>56</v>
      </c>
      <c r="H200" s="39" t="s">
        <v>66</v>
      </c>
      <c r="I200" s="39" t="s">
        <v>58</v>
      </c>
      <c r="J200" s="39" t="s">
        <v>5</v>
      </c>
    </row>
    <row r="201" spans="6:10" x14ac:dyDescent="0.25">
      <c r="F201" s="39" t="s">
        <v>301</v>
      </c>
      <c r="G201" s="40" t="s">
        <v>144</v>
      </c>
      <c r="H201" s="39" t="s">
        <v>66</v>
      </c>
      <c r="I201" s="39" t="s">
        <v>81</v>
      </c>
      <c r="J201" s="39" t="s">
        <v>230</v>
      </c>
    </row>
    <row r="202" spans="6:10" x14ac:dyDescent="0.25">
      <c r="F202" s="39" t="s">
        <v>301</v>
      </c>
      <c r="G202" s="40" t="s">
        <v>144</v>
      </c>
      <c r="H202" s="39" t="s">
        <v>66</v>
      </c>
      <c r="I202" s="39" t="s">
        <v>81</v>
      </c>
      <c r="J202" s="39" t="s">
        <v>5</v>
      </c>
    </row>
    <row r="203" spans="6:10" x14ac:dyDescent="0.25">
      <c r="F203" s="39" t="s">
        <v>421</v>
      </c>
      <c r="G203" s="40" t="s">
        <v>144</v>
      </c>
      <c r="H203" s="39" t="s">
        <v>66</v>
      </c>
      <c r="I203" s="39" t="s">
        <v>344</v>
      </c>
      <c r="J203" s="39" t="s">
        <v>359</v>
      </c>
    </row>
    <row r="204" spans="6:10" x14ac:dyDescent="0.25">
      <c r="F204" s="39" t="s">
        <v>421</v>
      </c>
      <c r="G204" s="40" t="s">
        <v>144</v>
      </c>
      <c r="H204" s="39" t="s">
        <v>66</v>
      </c>
      <c r="I204" s="39" t="s">
        <v>344</v>
      </c>
      <c r="J204" s="39" t="s">
        <v>5</v>
      </c>
    </row>
    <row r="205" spans="6:10" x14ac:dyDescent="0.25">
      <c r="F205" s="39" t="s">
        <v>428</v>
      </c>
      <c r="G205" s="40" t="s">
        <v>74</v>
      </c>
      <c r="H205" s="39" t="s">
        <v>66</v>
      </c>
      <c r="I205" s="39" t="s">
        <v>58</v>
      </c>
      <c r="J205" s="39" t="s">
        <v>425</v>
      </c>
    </row>
    <row r="206" spans="6:10" x14ac:dyDescent="0.25">
      <c r="F206" s="39" t="s">
        <v>428</v>
      </c>
      <c r="G206" s="40" t="s">
        <v>74</v>
      </c>
      <c r="H206" s="39" t="s">
        <v>66</v>
      </c>
      <c r="I206" s="39" t="s">
        <v>58</v>
      </c>
      <c r="J206" s="39" t="s">
        <v>433</v>
      </c>
    </row>
    <row r="207" spans="6:10" x14ac:dyDescent="0.25">
      <c r="F207" s="39" t="s">
        <v>416</v>
      </c>
      <c r="G207" s="40" t="s">
        <v>72</v>
      </c>
      <c r="H207" s="39" t="s">
        <v>66</v>
      </c>
      <c r="I207" s="39" t="s">
        <v>344</v>
      </c>
      <c r="J207" s="39" t="s">
        <v>359</v>
      </c>
    </row>
    <row r="208" spans="6:10" x14ac:dyDescent="0.25">
      <c r="F208" s="39" t="s">
        <v>416</v>
      </c>
      <c r="G208" s="40" t="s">
        <v>72</v>
      </c>
      <c r="H208" s="39" t="s">
        <v>66</v>
      </c>
      <c r="I208" s="39" t="s">
        <v>344</v>
      </c>
      <c r="J208" s="39" t="s">
        <v>5</v>
      </c>
    </row>
    <row r="209" spans="6:10" x14ac:dyDescent="0.25">
      <c r="F209" s="39" t="s">
        <v>275</v>
      </c>
      <c r="G209" s="40" t="s">
        <v>56</v>
      </c>
      <c r="H209" s="39" t="s">
        <v>66</v>
      </c>
      <c r="I209" s="39" t="s">
        <v>81</v>
      </c>
      <c r="J209" s="39" t="s">
        <v>5</v>
      </c>
    </row>
    <row r="210" spans="6:10" x14ac:dyDescent="0.25">
      <c r="F210" s="39" t="s">
        <v>275</v>
      </c>
      <c r="G210" s="40" t="s">
        <v>56</v>
      </c>
      <c r="H210" s="39" t="s">
        <v>66</v>
      </c>
      <c r="I210" s="39" t="s">
        <v>81</v>
      </c>
      <c r="J210" s="39" t="s">
        <v>230</v>
      </c>
    </row>
    <row r="211" spans="6:10" x14ac:dyDescent="0.25">
      <c r="F211" s="39" t="s">
        <v>498</v>
      </c>
      <c r="G211" s="40" t="s">
        <v>56</v>
      </c>
      <c r="H211" s="39"/>
      <c r="I211" s="39"/>
      <c r="J211" s="39"/>
    </row>
    <row r="212" spans="6:10" x14ac:dyDescent="0.25">
      <c r="F212" s="39" t="s">
        <v>231</v>
      </c>
      <c r="G212" s="40" t="s">
        <v>56</v>
      </c>
      <c r="H212" s="39" t="s">
        <v>57</v>
      </c>
      <c r="I212" s="39" t="s">
        <v>81</v>
      </c>
      <c r="J212" s="39" t="s">
        <v>230</v>
      </c>
    </row>
    <row r="213" spans="6:10" x14ac:dyDescent="0.25">
      <c r="F213" s="39" t="s">
        <v>231</v>
      </c>
      <c r="G213" s="40" t="s">
        <v>56</v>
      </c>
      <c r="H213" s="39" t="s">
        <v>57</v>
      </c>
      <c r="I213" s="39" t="s">
        <v>81</v>
      </c>
      <c r="J213" s="39" t="s">
        <v>5</v>
      </c>
    </row>
    <row r="214" spans="6:10" x14ac:dyDescent="0.25">
      <c r="F214" s="39" t="s">
        <v>149</v>
      </c>
      <c r="G214" s="40" t="s">
        <v>144</v>
      </c>
      <c r="H214" s="39" t="s">
        <v>57</v>
      </c>
      <c r="I214" s="39" t="s">
        <v>124</v>
      </c>
      <c r="J214" s="39" t="s">
        <v>125</v>
      </c>
    </row>
    <row r="215" spans="6:10" x14ac:dyDescent="0.25">
      <c r="F215" s="39" t="s">
        <v>149</v>
      </c>
      <c r="G215" s="40" t="s">
        <v>144</v>
      </c>
      <c r="H215" s="39" t="s">
        <v>57</v>
      </c>
      <c r="I215" s="39" t="s">
        <v>124</v>
      </c>
      <c r="J215" s="39" t="s">
        <v>440</v>
      </c>
    </row>
    <row r="216" spans="6:10" x14ac:dyDescent="0.25">
      <c r="F216" s="39" t="s">
        <v>160</v>
      </c>
      <c r="G216" s="40" t="s">
        <v>61</v>
      </c>
      <c r="H216" s="39" t="s">
        <v>57</v>
      </c>
      <c r="I216" s="39" t="s">
        <v>124</v>
      </c>
      <c r="J216" s="39" t="s">
        <v>125</v>
      </c>
    </row>
    <row r="217" spans="6:10" x14ac:dyDescent="0.25">
      <c r="F217" s="39" t="s">
        <v>160</v>
      </c>
      <c r="G217" s="40" t="s">
        <v>61</v>
      </c>
      <c r="H217" s="39" t="s">
        <v>57</v>
      </c>
      <c r="I217" s="39" t="s">
        <v>124</v>
      </c>
      <c r="J217" s="39" t="s">
        <v>440</v>
      </c>
    </row>
    <row r="218" spans="6:10" x14ac:dyDescent="0.25">
      <c r="F218" s="39" t="s">
        <v>439</v>
      </c>
      <c r="G218" s="40" t="s">
        <v>74</v>
      </c>
      <c r="H218" s="39" t="s">
        <v>66</v>
      </c>
      <c r="I218" s="39" t="s">
        <v>58</v>
      </c>
      <c r="J218" s="39" t="s">
        <v>5</v>
      </c>
    </row>
    <row r="219" spans="6:10" x14ac:dyDescent="0.25">
      <c r="F219" s="39" t="s">
        <v>439</v>
      </c>
      <c r="G219" s="40" t="s">
        <v>74</v>
      </c>
      <c r="H219" s="39" t="s">
        <v>66</v>
      </c>
      <c r="I219" s="39" t="s">
        <v>58</v>
      </c>
      <c r="J219" s="39" t="s">
        <v>433</v>
      </c>
    </row>
    <row r="220" spans="6:10" x14ac:dyDescent="0.25">
      <c r="F220" s="39" t="s">
        <v>419</v>
      </c>
      <c r="G220" s="40" t="s">
        <v>92</v>
      </c>
      <c r="H220" s="39" t="s">
        <v>57</v>
      </c>
      <c r="I220" s="39" t="s">
        <v>344</v>
      </c>
      <c r="J220" s="39" t="s">
        <v>5</v>
      </c>
    </row>
    <row r="221" spans="6:10" x14ac:dyDescent="0.25">
      <c r="F221" s="39" t="s">
        <v>419</v>
      </c>
      <c r="G221" s="40" t="s">
        <v>92</v>
      </c>
      <c r="H221" s="39" t="s">
        <v>66</v>
      </c>
      <c r="I221" s="39" t="s">
        <v>344</v>
      </c>
      <c r="J221" s="39" t="s">
        <v>359</v>
      </c>
    </row>
    <row r="222" spans="6:10" x14ac:dyDescent="0.25">
      <c r="F222" s="39" t="s">
        <v>419</v>
      </c>
      <c r="G222" s="40" t="s">
        <v>92</v>
      </c>
      <c r="H222" s="39" t="s">
        <v>66</v>
      </c>
      <c r="I222" s="39" t="s">
        <v>344</v>
      </c>
      <c r="J222" s="39" t="s">
        <v>5</v>
      </c>
    </row>
    <row r="223" spans="6:10" x14ac:dyDescent="0.25">
      <c r="F223" s="39" t="s">
        <v>187</v>
      </c>
      <c r="G223" s="40" t="s">
        <v>72</v>
      </c>
      <c r="H223" s="39" t="s">
        <v>66</v>
      </c>
      <c r="I223" s="39" t="s">
        <v>124</v>
      </c>
      <c r="J223" s="39" t="s">
        <v>125</v>
      </c>
    </row>
    <row r="224" spans="6:10" x14ac:dyDescent="0.25">
      <c r="F224" s="39" t="s">
        <v>187</v>
      </c>
      <c r="G224" s="40" t="s">
        <v>72</v>
      </c>
      <c r="H224" s="39" t="s">
        <v>66</v>
      </c>
      <c r="I224" s="39" t="s">
        <v>124</v>
      </c>
      <c r="J224" s="39" t="s">
        <v>440</v>
      </c>
    </row>
    <row r="225" spans="6:10" x14ac:dyDescent="0.25">
      <c r="F225" s="39" t="s">
        <v>350</v>
      </c>
      <c r="G225" s="40" t="s">
        <v>61</v>
      </c>
      <c r="H225" s="39" t="s">
        <v>66</v>
      </c>
      <c r="I225" s="39" t="s">
        <v>344</v>
      </c>
      <c r="J225" s="39" t="s">
        <v>359</v>
      </c>
    </row>
    <row r="226" spans="6:10" x14ac:dyDescent="0.25">
      <c r="F226" s="39" t="s">
        <v>350</v>
      </c>
      <c r="G226" s="40" t="s">
        <v>61</v>
      </c>
      <c r="H226" s="39" t="s">
        <v>66</v>
      </c>
      <c r="I226" s="39" t="s">
        <v>344</v>
      </c>
      <c r="J226" s="39" t="s">
        <v>329</v>
      </c>
    </row>
    <row r="227" spans="6:10" x14ac:dyDescent="0.25">
      <c r="F227" s="39" t="s">
        <v>387</v>
      </c>
      <c r="G227" s="40" t="s">
        <v>72</v>
      </c>
      <c r="H227" s="39" t="s">
        <v>66</v>
      </c>
      <c r="I227" s="39" t="s">
        <v>328</v>
      </c>
      <c r="J227" s="39" t="s">
        <v>359</v>
      </c>
    </row>
    <row r="228" spans="6:10" x14ac:dyDescent="0.25">
      <c r="F228" s="39" t="s">
        <v>299</v>
      </c>
      <c r="G228" s="40" t="s">
        <v>92</v>
      </c>
      <c r="H228" s="39" t="s">
        <v>66</v>
      </c>
      <c r="I228" s="39" t="s">
        <v>81</v>
      </c>
      <c r="J228" s="39" t="s">
        <v>230</v>
      </c>
    </row>
    <row r="229" spans="6:10" x14ac:dyDescent="0.25">
      <c r="F229" s="39" t="s">
        <v>299</v>
      </c>
      <c r="G229" s="40" t="s">
        <v>92</v>
      </c>
      <c r="H229" s="39" t="s">
        <v>66</v>
      </c>
      <c r="I229" s="39" t="s">
        <v>81</v>
      </c>
      <c r="J229" s="39" t="s">
        <v>5</v>
      </c>
    </row>
    <row r="230" spans="6:10" x14ac:dyDescent="0.25">
      <c r="F230" s="39" t="s">
        <v>219</v>
      </c>
      <c r="G230" s="40" t="s">
        <v>103</v>
      </c>
      <c r="H230" s="39" t="s">
        <v>66</v>
      </c>
      <c r="I230" s="39" t="s">
        <v>124</v>
      </c>
      <c r="J230" s="39" t="s">
        <v>5</v>
      </c>
    </row>
    <row r="231" spans="6:10" x14ac:dyDescent="0.25">
      <c r="F231" s="39" t="s">
        <v>219</v>
      </c>
      <c r="G231" s="40" t="s">
        <v>103</v>
      </c>
      <c r="H231" s="39" t="s">
        <v>66</v>
      </c>
      <c r="I231" s="39" t="s">
        <v>124</v>
      </c>
      <c r="J231" s="39" t="s">
        <v>125</v>
      </c>
    </row>
    <row r="232" spans="6:10" x14ac:dyDescent="0.25">
      <c r="F232" s="39" t="s">
        <v>188</v>
      </c>
      <c r="G232" s="40" t="s">
        <v>72</v>
      </c>
      <c r="H232" s="39" t="s">
        <v>66</v>
      </c>
      <c r="I232" s="39" t="s">
        <v>124</v>
      </c>
      <c r="J232" s="39" t="s">
        <v>125</v>
      </c>
    </row>
    <row r="233" spans="6:10" x14ac:dyDescent="0.25">
      <c r="F233" s="39" t="s">
        <v>188</v>
      </c>
      <c r="G233" s="40" t="s">
        <v>72</v>
      </c>
      <c r="H233" s="39" t="s">
        <v>66</v>
      </c>
      <c r="I233" s="39" t="s">
        <v>124</v>
      </c>
      <c r="J233" s="39" t="s">
        <v>440</v>
      </c>
    </row>
    <row r="234" spans="6:10" x14ac:dyDescent="0.25">
      <c r="F234" s="39" t="s">
        <v>290</v>
      </c>
      <c r="G234" s="40" t="s">
        <v>72</v>
      </c>
      <c r="H234" s="39" t="s">
        <v>66</v>
      </c>
      <c r="I234" s="39" t="s">
        <v>81</v>
      </c>
      <c r="J234" s="39" t="s">
        <v>230</v>
      </c>
    </row>
    <row r="235" spans="6:10" x14ac:dyDescent="0.25">
      <c r="F235" s="39" t="s">
        <v>290</v>
      </c>
      <c r="G235" s="40" t="s">
        <v>72</v>
      </c>
      <c r="H235" s="39" t="s">
        <v>66</v>
      </c>
      <c r="I235" s="39" t="s">
        <v>81</v>
      </c>
      <c r="J235" s="39" t="s">
        <v>5</v>
      </c>
    </row>
    <row r="236" spans="6:10" x14ac:dyDescent="0.25">
      <c r="F236" s="39" t="s">
        <v>314</v>
      </c>
      <c r="G236" s="40" t="s">
        <v>61</v>
      </c>
      <c r="H236" s="39" t="s">
        <v>66</v>
      </c>
      <c r="I236" s="39" t="s">
        <v>81</v>
      </c>
      <c r="J236" s="39" t="s">
        <v>440</v>
      </c>
    </row>
    <row r="237" spans="6:10" x14ac:dyDescent="0.25">
      <c r="F237" s="39" t="s">
        <v>314</v>
      </c>
      <c r="G237" s="40" t="s">
        <v>61</v>
      </c>
      <c r="H237" s="39" t="s">
        <v>66</v>
      </c>
      <c r="I237" s="39" t="s">
        <v>81</v>
      </c>
      <c r="J237" s="39" t="s">
        <v>230</v>
      </c>
    </row>
    <row r="238" spans="6:10" x14ac:dyDescent="0.25">
      <c r="F238" s="39" t="s">
        <v>463</v>
      </c>
      <c r="G238" s="40" t="s">
        <v>72</v>
      </c>
      <c r="H238" s="39" t="s">
        <v>66</v>
      </c>
      <c r="I238" s="39" t="s">
        <v>81</v>
      </c>
      <c r="J238" s="39" t="s">
        <v>440</v>
      </c>
    </row>
    <row r="239" spans="6:10" x14ac:dyDescent="0.25">
      <c r="F239" s="39" t="s">
        <v>463</v>
      </c>
      <c r="G239" s="40" t="s">
        <v>72</v>
      </c>
      <c r="H239" s="39" t="s">
        <v>66</v>
      </c>
      <c r="I239" s="39" t="s">
        <v>81</v>
      </c>
      <c r="J239" s="39" t="s">
        <v>5</v>
      </c>
    </row>
    <row r="240" spans="6:10" x14ac:dyDescent="0.25">
      <c r="F240" s="39" t="s">
        <v>496</v>
      </c>
      <c r="G240" s="40" t="s">
        <v>61</v>
      </c>
      <c r="H240" s="39"/>
      <c r="I240" s="39"/>
      <c r="J240" s="39"/>
    </row>
    <row r="241" spans="6:10" x14ac:dyDescent="0.25">
      <c r="F241" s="39" t="s">
        <v>243</v>
      </c>
      <c r="G241" s="40" t="s">
        <v>74</v>
      </c>
      <c r="H241" s="39" t="s">
        <v>57</v>
      </c>
      <c r="I241" s="39" t="s">
        <v>81</v>
      </c>
      <c r="J241" s="39" t="s">
        <v>230</v>
      </c>
    </row>
    <row r="242" spans="6:10" x14ac:dyDescent="0.25">
      <c r="F242" s="39" t="s">
        <v>243</v>
      </c>
      <c r="G242" s="40" t="s">
        <v>74</v>
      </c>
      <c r="H242" s="39" t="s">
        <v>57</v>
      </c>
      <c r="I242" s="39" t="s">
        <v>81</v>
      </c>
      <c r="J242" s="39" t="s">
        <v>440</v>
      </c>
    </row>
    <row r="243" spans="6:10" x14ac:dyDescent="0.25">
      <c r="F243" s="39" t="s">
        <v>276</v>
      </c>
      <c r="G243" s="40" t="s">
        <v>56</v>
      </c>
      <c r="H243" s="39" t="s">
        <v>66</v>
      </c>
      <c r="I243" s="39" t="s">
        <v>81</v>
      </c>
      <c r="J243" s="39" t="s">
        <v>230</v>
      </c>
    </row>
    <row r="244" spans="6:10" x14ac:dyDescent="0.25">
      <c r="F244" s="39" t="s">
        <v>276</v>
      </c>
      <c r="G244" s="40" t="s">
        <v>56</v>
      </c>
      <c r="H244" s="39" t="s">
        <v>66</v>
      </c>
      <c r="I244" s="39" t="s">
        <v>81</v>
      </c>
      <c r="J244" s="39" t="s">
        <v>5</v>
      </c>
    </row>
    <row r="245" spans="6:10" x14ac:dyDescent="0.25">
      <c r="F245" s="39" t="s">
        <v>388</v>
      </c>
      <c r="G245" s="40" t="s">
        <v>72</v>
      </c>
      <c r="H245" s="39" t="s">
        <v>66</v>
      </c>
      <c r="I245" s="39" t="s">
        <v>328</v>
      </c>
      <c r="J245" s="39" t="s">
        <v>433</v>
      </c>
    </row>
    <row r="246" spans="6:10" x14ac:dyDescent="0.25">
      <c r="F246" s="39" t="s">
        <v>388</v>
      </c>
      <c r="G246" s="40" t="s">
        <v>72</v>
      </c>
      <c r="H246" s="39" t="s">
        <v>66</v>
      </c>
      <c r="I246" s="39" t="s">
        <v>328</v>
      </c>
      <c r="J246" s="39" t="s">
        <v>359</v>
      </c>
    </row>
    <row r="247" spans="6:10" x14ac:dyDescent="0.25">
      <c r="F247" s="39" t="s">
        <v>383</v>
      </c>
      <c r="G247" s="40" t="s">
        <v>56</v>
      </c>
      <c r="H247" s="39" t="s">
        <v>66</v>
      </c>
      <c r="I247" s="39" t="s">
        <v>328</v>
      </c>
      <c r="J247" s="39" t="s">
        <v>5</v>
      </c>
    </row>
    <row r="248" spans="6:10" x14ac:dyDescent="0.25">
      <c r="F248" s="39" t="s">
        <v>383</v>
      </c>
      <c r="G248" s="40" t="s">
        <v>56</v>
      </c>
      <c r="H248" s="39" t="s">
        <v>66</v>
      </c>
      <c r="I248" s="39" t="s">
        <v>328</v>
      </c>
      <c r="J248" s="39" t="s">
        <v>359</v>
      </c>
    </row>
    <row r="249" spans="6:10" x14ac:dyDescent="0.25">
      <c r="F249" s="39" t="s">
        <v>284</v>
      </c>
      <c r="G249" s="40" t="s">
        <v>84</v>
      </c>
      <c r="H249" s="39" t="s">
        <v>66</v>
      </c>
      <c r="I249" s="39" t="s">
        <v>81</v>
      </c>
      <c r="J249" s="39" t="s">
        <v>440</v>
      </c>
    </row>
    <row r="250" spans="6:10" x14ac:dyDescent="0.25">
      <c r="F250" s="39" t="s">
        <v>284</v>
      </c>
      <c r="G250" s="40" t="s">
        <v>84</v>
      </c>
      <c r="H250" s="39" t="s">
        <v>66</v>
      </c>
      <c r="I250" s="39" t="s">
        <v>81</v>
      </c>
      <c r="J250" s="39" t="s">
        <v>230</v>
      </c>
    </row>
    <row r="251" spans="6:10" x14ac:dyDescent="0.25">
      <c r="F251" s="39" t="s">
        <v>372</v>
      </c>
      <c r="G251" s="40" t="s">
        <v>61</v>
      </c>
      <c r="H251" s="39" t="s">
        <v>66</v>
      </c>
      <c r="I251" s="39" t="s">
        <v>328</v>
      </c>
      <c r="J251" s="39" t="s">
        <v>5</v>
      </c>
    </row>
    <row r="252" spans="6:10" x14ac:dyDescent="0.25">
      <c r="F252" s="39" t="s">
        <v>372</v>
      </c>
      <c r="G252" s="40" t="s">
        <v>61</v>
      </c>
      <c r="H252" s="39" t="s">
        <v>66</v>
      </c>
      <c r="I252" s="39" t="s">
        <v>328</v>
      </c>
      <c r="J252" s="39" t="s">
        <v>359</v>
      </c>
    </row>
    <row r="253" spans="6:10" x14ac:dyDescent="0.25">
      <c r="F253" s="39" t="s">
        <v>372</v>
      </c>
      <c r="G253" s="40" t="s">
        <v>61</v>
      </c>
      <c r="H253" s="39" t="s">
        <v>57</v>
      </c>
      <c r="I253" s="39" t="s">
        <v>328</v>
      </c>
      <c r="J253" s="39" t="s">
        <v>5</v>
      </c>
    </row>
    <row r="254" spans="6:10" x14ac:dyDescent="0.25">
      <c r="F254" s="39" t="s">
        <v>372</v>
      </c>
      <c r="G254" s="40" t="s">
        <v>61</v>
      </c>
      <c r="H254" s="39" t="s">
        <v>57</v>
      </c>
      <c r="I254" s="39" t="s">
        <v>328</v>
      </c>
      <c r="J254" s="39" t="s">
        <v>359</v>
      </c>
    </row>
    <row r="255" spans="6:10" x14ac:dyDescent="0.25">
      <c r="F255" s="39" t="s">
        <v>315</v>
      </c>
      <c r="G255" s="40" t="s">
        <v>61</v>
      </c>
      <c r="H255" s="39" t="s">
        <v>66</v>
      </c>
      <c r="I255" s="39" t="s">
        <v>81</v>
      </c>
      <c r="J255" s="39" t="s">
        <v>230</v>
      </c>
    </row>
    <row r="256" spans="6:10" x14ac:dyDescent="0.25">
      <c r="F256" s="39" t="s">
        <v>315</v>
      </c>
      <c r="G256" s="40" t="s">
        <v>61</v>
      </c>
      <c r="H256" s="39" t="s">
        <v>66</v>
      </c>
      <c r="I256" s="39" t="s">
        <v>81</v>
      </c>
      <c r="J256" s="39" t="s">
        <v>440</v>
      </c>
    </row>
    <row r="257" spans="6:10" x14ac:dyDescent="0.25">
      <c r="F257" s="39" t="s">
        <v>68</v>
      </c>
      <c r="G257" s="40" t="s">
        <v>56</v>
      </c>
      <c r="H257" s="39" t="s">
        <v>66</v>
      </c>
      <c r="I257" s="39" t="s">
        <v>58</v>
      </c>
      <c r="J257" s="39" t="s">
        <v>59</v>
      </c>
    </row>
    <row r="258" spans="6:10" x14ac:dyDescent="0.25">
      <c r="F258" s="39" t="s">
        <v>68</v>
      </c>
      <c r="G258" s="40" t="s">
        <v>56</v>
      </c>
      <c r="H258" s="39" t="s">
        <v>66</v>
      </c>
      <c r="I258" s="39" t="s">
        <v>58</v>
      </c>
      <c r="J258" s="39" t="s">
        <v>5</v>
      </c>
    </row>
    <row r="259" spans="6:10" x14ac:dyDescent="0.25">
      <c r="F259" s="39" t="s">
        <v>502</v>
      </c>
      <c r="G259" s="40" t="s">
        <v>103</v>
      </c>
      <c r="H259" s="39"/>
      <c r="I259" s="39"/>
      <c r="J259" s="39"/>
    </row>
    <row r="260" spans="6:10" x14ac:dyDescent="0.25">
      <c r="F260" s="39" t="s">
        <v>400</v>
      </c>
      <c r="G260" s="40" t="s">
        <v>56</v>
      </c>
      <c r="H260" s="39" t="s">
        <v>57</v>
      </c>
      <c r="I260" s="39" t="s">
        <v>344</v>
      </c>
      <c r="J260" s="39" t="s">
        <v>359</v>
      </c>
    </row>
    <row r="261" spans="6:10" x14ac:dyDescent="0.25">
      <c r="F261" s="39" t="s">
        <v>400</v>
      </c>
      <c r="G261" s="40" t="s">
        <v>56</v>
      </c>
      <c r="H261" s="39" t="s">
        <v>57</v>
      </c>
      <c r="I261" s="39" t="s">
        <v>344</v>
      </c>
      <c r="J261" s="39" t="s">
        <v>5</v>
      </c>
    </row>
    <row r="262" spans="6:10" x14ac:dyDescent="0.25">
      <c r="F262" s="39" t="s">
        <v>62</v>
      </c>
      <c r="G262" s="40" t="s">
        <v>61</v>
      </c>
      <c r="H262" s="39" t="s">
        <v>57</v>
      </c>
      <c r="I262" s="39" t="s">
        <v>58</v>
      </c>
      <c r="J262" s="39" t="s">
        <v>59</v>
      </c>
    </row>
    <row r="263" spans="6:10" x14ac:dyDescent="0.25">
      <c r="F263" s="39" t="s">
        <v>62</v>
      </c>
      <c r="G263" s="40" t="s">
        <v>61</v>
      </c>
      <c r="H263" s="39" t="s">
        <v>57</v>
      </c>
      <c r="I263" s="39" t="s">
        <v>58</v>
      </c>
      <c r="J263" s="39" t="s">
        <v>425</v>
      </c>
    </row>
    <row r="264" spans="6:10" x14ac:dyDescent="0.25">
      <c r="F264" s="39" t="s">
        <v>104</v>
      </c>
      <c r="G264" s="40" t="s">
        <v>103</v>
      </c>
      <c r="H264" s="39" t="s">
        <v>57</v>
      </c>
      <c r="I264" s="39" t="s">
        <v>81</v>
      </c>
      <c r="J264" s="39" t="s">
        <v>5</v>
      </c>
    </row>
    <row r="265" spans="6:10" x14ac:dyDescent="0.25">
      <c r="F265" s="39" t="s">
        <v>104</v>
      </c>
      <c r="G265" s="40" t="s">
        <v>103</v>
      </c>
      <c r="H265" s="39" t="s">
        <v>57</v>
      </c>
      <c r="I265" s="39" t="s">
        <v>81</v>
      </c>
      <c r="J265" s="39" t="s">
        <v>82</v>
      </c>
    </row>
    <row r="266" spans="6:10" x14ac:dyDescent="0.25">
      <c r="F266" s="39" t="s">
        <v>404</v>
      </c>
      <c r="G266" s="40" t="s">
        <v>92</v>
      </c>
      <c r="H266" s="39" t="s">
        <v>57</v>
      </c>
      <c r="I266" s="39" t="s">
        <v>344</v>
      </c>
      <c r="J266" s="39" t="s">
        <v>359</v>
      </c>
    </row>
    <row r="267" spans="6:10" x14ac:dyDescent="0.25">
      <c r="F267" s="39" t="s">
        <v>404</v>
      </c>
      <c r="G267" s="40" t="s">
        <v>92</v>
      </c>
      <c r="H267" s="39" t="s">
        <v>57</v>
      </c>
      <c r="I267" s="39" t="s">
        <v>344</v>
      </c>
      <c r="J267" s="39" t="s">
        <v>5</v>
      </c>
    </row>
    <row r="268" spans="6:10" x14ac:dyDescent="0.25">
      <c r="F268" s="39" t="s">
        <v>351</v>
      </c>
      <c r="G268" s="40" t="s">
        <v>61</v>
      </c>
      <c r="H268" s="39" t="s">
        <v>66</v>
      </c>
      <c r="I268" s="39" t="s">
        <v>344</v>
      </c>
      <c r="J268" s="39" t="s">
        <v>359</v>
      </c>
    </row>
    <row r="269" spans="6:10" x14ac:dyDescent="0.25">
      <c r="F269" s="39" t="s">
        <v>351</v>
      </c>
      <c r="G269" s="40" t="s">
        <v>61</v>
      </c>
      <c r="H269" s="39" t="s">
        <v>66</v>
      </c>
      <c r="I269" s="39" t="s">
        <v>344</v>
      </c>
      <c r="J269" s="39" t="s">
        <v>329</v>
      </c>
    </row>
    <row r="270" spans="6:10" x14ac:dyDescent="0.25">
      <c r="F270" s="39" t="s">
        <v>291</v>
      </c>
      <c r="G270" s="40" t="s">
        <v>72</v>
      </c>
      <c r="H270" s="39" t="s">
        <v>66</v>
      </c>
      <c r="I270" s="39" t="s">
        <v>81</v>
      </c>
      <c r="J270" s="39" t="s">
        <v>230</v>
      </c>
    </row>
    <row r="271" spans="6:10" x14ac:dyDescent="0.25">
      <c r="F271" s="39" t="s">
        <v>71</v>
      </c>
      <c r="G271" s="40" t="s">
        <v>72</v>
      </c>
      <c r="H271" s="39" t="s">
        <v>66</v>
      </c>
      <c r="I271" s="39" t="s">
        <v>58</v>
      </c>
      <c r="J271" s="39" t="s">
        <v>59</v>
      </c>
    </row>
    <row r="272" spans="6:10" x14ac:dyDescent="0.25">
      <c r="F272" s="39" t="s">
        <v>71</v>
      </c>
      <c r="G272" s="40" t="s">
        <v>72</v>
      </c>
      <c r="H272" s="39" t="s">
        <v>66</v>
      </c>
      <c r="I272" s="39" t="s">
        <v>58</v>
      </c>
      <c r="J272" s="39" t="s">
        <v>5</v>
      </c>
    </row>
    <row r="273" spans="6:10" x14ac:dyDescent="0.25">
      <c r="F273" s="39" t="s">
        <v>352</v>
      </c>
      <c r="G273" s="40" t="s">
        <v>61</v>
      </c>
      <c r="H273" s="39" t="s">
        <v>66</v>
      </c>
      <c r="I273" s="39" t="s">
        <v>344</v>
      </c>
      <c r="J273" s="39" t="s">
        <v>359</v>
      </c>
    </row>
    <row r="274" spans="6:10" x14ac:dyDescent="0.25">
      <c r="F274" s="39" t="s">
        <v>352</v>
      </c>
      <c r="G274" s="40" t="s">
        <v>61</v>
      </c>
      <c r="H274" s="39" t="s">
        <v>66</v>
      </c>
      <c r="I274" s="39" t="s">
        <v>344</v>
      </c>
      <c r="J274" s="39" t="s">
        <v>329</v>
      </c>
    </row>
    <row r="275" spans="6:10" x14ac:dyDescent="0.25">
      <c r="F275" s="39" t="s">
        <v>194</v>
      </c>
      <c r="G275" s="40" t="s">
        <v>74</v>
      </c>
      <c r="H275" s="39" t="s">
        <v>66</v>
      </c>
      <c r="I275" s="39" t="s">
        <v>124</v>
      </c>
      <c r="J275" s="39" t="s">
        <v>5</v>
      </c>
    </row>
    <row r="276" spans="6:10" x14ac:dyDescent="0.25">
      <c r="F276" s="39" t="s">
        <v>194</v>
      </c>
      <c r="G276" s="40" t="s">
        <v>74</v>
      </c>
      <c r="H276" s="39" t="s">
        <v>66</v>
      </c>
      <c r="I276" s="39" t="s">
        <v>124</v>
      </c>
      <c r="J276" s="39" t="s">
        <v>125</v>
      </c>
    </row>
    <row r="277" spans="6:10" x14ac:dyDescent="0.25">
      <c r="F277" s="39" t="s">
        <v>373</v>
      </c>
      <c r="G277" s="40" t="s">
        <v>61</v>
      </c>
      <c r="H277" s="39" t="s">
        <v>66</v>
      </c>
      <c r="I277" s="39" t="s">
        <v>328</v>
      </c>
      <c r="J277" s="39" t="s">
        <v>359</v>
      </c>
    </row>
    <row r="278" spans="6:10" x14ac:dyDescent="0.25">
      <c r="F278" s="39" t="s">
        <v>373</v>
      </c>
      <c r="G278" s="40" t="s">
        <v>61</v>
      </c>
      <c r="H278" s="39" t="s">
        <v>66</v>
      </c>
      <c r="I278" s="39" t="s">
        <v>328</v>
      </c>
      <c r="J278" s="39" t="s">
        <v>5</v>
      </c>
    </row>
    <row r="279" spans="6:10" x14ac:dyDescent="0.25">
      <c r="F279" s="39" t="s">
        <v>373</v>
      </c>
      <c r="G279" s="40" t="s">
        <v>61</v>
      </c>
      <c r="H279" s="39" t="s">
        <v>57</v>
      </c>
      <c r="I279" s="39" t="s">
        <v>328</v>
      </c>
      <c r="J279" s="39" t="s">
        <v>5</v>
      </c>
    </row>
    <row r="280" spans="6:10" x14ac:dyDescent="0.25">
      <c r="F280" s="39" t="s">
        <v>373</v>
      </c>
      <c r="G280" s="40" t="s">
        <v>61</v>
      </c>
      <c r="H280" s="39" t="s">
        <v>57</v>
      </c>
      <c r="I280" s="39" t="s">
        <v>328</v>
      </c>
      <c r="J280" s="39" t="s">
        <v>359</v>
      </c>
    </row>
    <row r="281" spans="6:10" x14ac:dyDescent="0.25">
      <c r="F281" s="39" t="s">
        <v>111</v>
      </c>
      <c r="G281" s="40" t="s">
        <v>72</v>
      </c>
      <c r="H281" s="39" t="s">
        <v>66</v>
      </c>
      <c r="I281" s="39" t="s">
        <v>81</v>
      </c>
      <c r="J281" s="39" t="s">
        <v>82</v>
      </c>
    </row>
    <row r="282" spans="6:10" x14ac:dyDescent="0.25">
      <c r="F282" s="39" t="s">
        <v>111</v>
      </c>
      <c r="G282" s="40" t="s">
        <v>72</v>
      </c>
      <c r="H282" s="39" t="s">
        <v>66</v>
      </c>
      <c r="I282" s="39" t="s">
        <v>81</v>
      </c>
      <c r="J282" s="39" t="s">
        <v>5</v>
      </c>
    </row>
    <row r="283" spans="6:10" x14ac:dyDescent="0.25">
      <c r="F283" s="39" t="s">
        <v>112</v>
      </c>
      <c r="G283" s="40" t="s">
        <v>72</v>
      </c>
      <c r="H283" s="39" t="s">
        <v>66</v>
      </c>
      <c r="I283" s="39" t="s">
        <v>81</v>
      </c>
      <c r="J283" s="39" t="s">
        <v>82</v>
      </c>
    </row>
    <row r="284" spans="6:10" x14ac:dyDescent="0.25">
      <c r="F284" s="39" t="s">
        <v>112</v>
      </c>
      <c r="G284" s="40" t="s">
        <v>72</v>
      </c>
      <c r="H284" s="39" t="s">
        <v>66</v>
      </c>
      <c r="I284" s="39" t="s">
        <v>81</v>
      </c>
      <c r="J284" s="39" t="s">
        <v>5</v>
      </c>
    </row>
    <row r="285" spans="6:10" x14ac:dyDescent="0.25">
      <c r="F285" s="39" t="s">
        <v>409</v>
      </c>
      <c r="G285" s="40" t="s">
        <v>56</v>
      </c>
      <c r="H285" s="39" t="s">
        <v>66</v>
      </c>
      <c r="I285" s="39" t="s">
        <v>344</v>
      </c>
      <c r="J285" s="39" t="s">
        <v>433</v>
      </c>
    </row>
    <row r="286" spans="6:10" x14ac:dyDescent="0.25">
      <c r="F286" s="39" t="s">
        <v>409</v>
      </c>
      <c r="G286" s="40" t="s">
        <v>56</v>
      </c>
      <c r="H286" s="39" t="s">
        <v>66</v>
      </c>
      <c r="I286" s="39" t="s">
        <v>344</v>
      </c>
      <c r="J286" s="39" t="s">
        <v>359</v>
      </c>
    </row>
    <row r="287" spans="6:10" x14ac:dyDescent="0.25">
      <c r="F287" s="39" t="s">
        <v>302</v>
      </c>
      <c r="G287" s="40" t="s">
        <v>144</v>
      </c>
      <c r="H287" s="39" t="s">
        <v>66</v>
      </c>
      <c r="I287" s="39" t="s">
        <v>81</v>
      </c>
      <c r="J287" s="39" t="s">
        <v>230</v>
      </c>
    </row>
    <row r="288" spans="6:10" x14ac:dyDescent="0.25">
      <c r="F288" s="39" t="s">
        <v>302</v>
      </c>
      <c r="G288" s="40" t="s">
        <v>144</v>
      </c>
      <c r="H288" s="39" t="s">
        <v>66</v>
      </c>
      <c r="I288" s="39" t="s">
        <v>81</v>
      </c>
      <c r="J288" s="39" t="s">
        <v>5</v>
      </c>
    </row>
    <row r="289" spans="6:10" x14ac:dyDescent="0.25">
      <c r="F289" s="39" t="s">
        <v>108</v>
      </c>
      <c r="G289" s="40" t="s">
        <v>56</v>
      </c>
      <c r="H289" s="39" t="s">
        <v>66</v>
      </c>
      <c r="I289" s="39" t="s">
        <v>81</v>
      </c>
      <c r="J289" s="39" t="s">
        <v>82</v>
      </c>
    </row>
    <row r="290" spans="6:10" x14ac:dyDescent="0.25">
      <c r="F290" s="39" t="s">
        <v>108</v>
      </c>
      <c r="G290" s="40" t="s">
        <v>56</v>
      </c>
      <c r="H290" s="39" t="s">
        <v>66</v>
      </c>
      <c r="I290" s="39" t="s">
        <v>81</v>
      </c>
      <c r="J290" s="39" t="s">
        <v>230</v>
      </c>
    </row>
    <row r="291" spans="6:10" x14ac:dyDescent="0.25">
      <c r="F291" s="39" t="s">
        <v>500</v>
      </c>
      <c r="G291" s="40" t="s">
        <v>72</v>
      </c>
      <c r="H291" s="39"/>
      <c r="I291" s="39"/>
      <c r="J291" s="39"/>
    </row>
    <row r="292" spans="6:10" x14ac:dyDescent="0.25">
      <c r="F292" s="39" t="s">
        <v>105</v>
      </c>
      <c r="G292" s="40" t="s">
        <v>103</v>
      </c>
      <c r="H292" s="39" t="s">
        <v>57</v>
      </c>
      <c r="I292" s="39" t="s">
        <v>81</v>
      </c>
      <c r="J292" s="39" t="s">
        <v>5</v>
      </c>
    </row>
    <row r="293" spans="6:10" x14ac:dyDescent="0.25">
      <c r="F293" s="39" t="s">
        <v>105</v>
      </c>
      <c r="G293" s="40" t="s">
        <v>103</v>
      </c>
      <c r="H293" s="39" t="s">
        <v>57</v>
      </c>
      <c r="I293" s="39" t="s">
        <v>81</v>
      </c>
      <c r="J293" s="39" t="s">
        <v>82</v>
      </c>
    </row>
    <row r="294" spans="6:10" x14ac:dyDescent="0.25">
      <c r="F294" s="39" t="s">
        <v>140</v>
      </c>
      <c r="G294" s="40" t="s">
        <v>92</v>
      </c>
      <c r="H294" s="39" t="s">
        <v>57</v>
      </c>
      <c r="I294" s="39" t="s">
        <v>124</v>
      </c>
      <c r="J294" s="39" t="s">
        <v>125</v>
      </c>
    </row>
    <row r="295" spans="6:10" x14ac:dyDescent="0.25">
      <c r="F295" s="39" t="s">
        <v>140</v>
      </c>
      <c r="G295" s="40" t="s">
        <v>92</v>
      </c>
      <c r="H295" s="39" t="s">
        <v>57</v>
      </c>
      <c r="I295" s="39" t="s">
        <v>124</v>
      </c>
      <c r="J295" s="39" t="s">
        <v>440</v>
      </c>
    </row>
    <row r="296" spans="6:10" x14ac:dyDescent="0.25">
      <c r="F296" s="39" t="s">
        <v>408</v>
      </c>
      <c r="G296" s="40" t="s">
        <v>61</v>
      </c>
      <c r="H296" s="39" t="s">
        <v>57</v>
      </c>
      <c r="I296" s="39" t="s">
        <v>344</v>
      </c>
      <c r="J296" s="39" t="s">
        <v>5</v>
      </c>
    </row>
    <row r="297" spans="6:10" x14ac:dyDescent="0.25">
      <c r="F297" s="39" t="s">
        <v>408</v>
      </c>
      <c r="G297" s="40" t="s">
        <v>61</v>
      </c>
      <c r="H297" s="39" t="s">
        <v>57</v>
      </c>
      <c r="I297" s="39" t="s">
        <v>344</v>
      </c>
      <c r="J297" s="39" t="s">
        <v>359</v>
      </c>
    </row>
    <row r="298" spans="6:10" x14ac:dyDescent="0.25">
      <c r="F298" s="39" t="s">
        <v>426</v>
      </c>
      <c r="G298" s="40" t="s">
        <v>61</v>
      </c>
      <c r="H298" s="39" t="s">
        <v>57</v>
      </c>
      <c r="I298" s="39" t="s">
        <v>58</v>
      </c>
      <c r="J298" s="39" t="s">
        <v>425</v>
      </c>
    </row>
    <row r="299" spans="6:10" x14ac:dyDescent="0.25">
      <c r="F299" s="39" t="s">
        <v>426</v>
      </c>
      <c r="G299" s="40" t="s">
        <v>61</v>
      </c>
      <c r="H299" s="39" t="s">
        <v>57</v>
      </c>
      <c r="I299" s="39" t="s">
        <v>58</v>
      </c>
      <c r="J299" s="39" t="s">
        <v>433</v>
      </c>
    </row>
    <row r="300" spans="6:10" x14ac:dyDescent="0.25">
      <c r="F300" s="39" t="s">
        <v>94</v>
      </c>
      <c r="G300" s="40" t="s">
        <v>61</v>
      </c>
      <c r="H300" s="39" t="s">
        <v>57</v>
      </c>
      <c r="I300" s="39" t="s">
        <v>81</v>
      </c>
      <c r="J300" s="39" t="s">
        <v>5</v>
      </c>
    </row>
    <row r="301" spans="6:10" x14ac:dyDescent="0.25">
      <c r="F301" s="39" t="s">
        <v>94</v>
      </c>
      <c r="G301" s="40" t="s">
        <v>61</v>
      </c>
      <c r="H301" s="39" t="s">
        <v>57</v>
      </c>
      <c r="I301" s="39" t="s">
        <v>81</v>
      </c>
      <c r="J301" s="39" t="s">
        <v>82</v>
      </c>
    </row>
    <row r="302" spans="6:10" x14ac:dyDescent="0.25">
      <c r="F302" s="39" t="s">
        <v>123</v>
      </c>
      <c r="G302" s="40" t="s">
        <v>84</v>
      </c>
      <c r="H302" s="39" t="s">
        <v>57</v>
      </c>
      <c r="I302" s="39" t="s">
        <v>124</v>
      </c>
      <c r="J302" s="39" t="s">
        <v>5</v>
      </c>
    </row>
    <row r="303" spans="6:10" x14ac:dyDescent="0.25">
      <c r="F303" s="39" t="s">
        <v>123</v>
      </c>
      <c r="G303" s="40" t="s">
        <v>84</v>
      </c>
      <c r="H303" s="39" t="s">
        <v>57</v>
      </c>
      <c r="I303" s="39" t="s">
        <v>124</v>
      </c>
      <c r="J303" s="39" t="s">
        <v>125</v>
      </c>
    </row>
    <row r="304" spans="6:10" x14ac:dyDescent="0.25">
      <c r="F304" s="39" t="s">
        <v>95</v>
      </c>
      <c r="G304" s="40" t="s">
        <v>61</v>
      </c>
      <c r="H304" s="39" t="s">
        <v>57</v>
      </c>
      <c r="I304" s="39" t="s">
        <v>81</v>
      </c>
      <c r="J304" s="39" t="s">
        <v>230</v>
      </c>
    </row>
    <row r="305" spans="6:10" x14ac:dyDescent="0.25">
      <c r="F305" s="39" t="s">
        <v>95</v>
      </c>
      <c r="G305" s="40" t="s">
        <v>61</v>
      </c>
      <c r="H305" s="39" t="s">
        <v>57</v>
      </c>
      <c r="I305" s="39" t="s">
        <v>81</v>
      </c>
      <c r="J305" s="39" t="s">
        <v>82</v>
      </c>
    </row>
    <row r="306" spans="6:10" x14ac:dyDescent="0.25">
      <c r="F306" s="39" t="s">
        <v>484</v>
      </c>
      <c r="G306" s="40" t="s">
        <v>61</v>
      </c>
      <c r="H306" s="39"/>
      <c r="I306" s="39"/>
      <c r="J306" s="39"/>
    </row>
    <row r="307" spans="6:10" x14ac:dyDescent="0.25">
      <c r="F307" s="39" t="s">
        <v>257</v>
      </c>
      <c r="G307" s="40" t="s">
        <v>61</v>
      </c>
      <c r="H307" s="39" t="s">
        <v>57</v>
      </c>
      <c r="I307" s="39" t="s">
        <v>81</v>
      </c>
      <c r="J307" s="39" t="s">
        <v>230</v>
      </c>
    </row>
    <row r="308" spans="6:10" x14ac:dyDescent="0.25">
      <c r="F308" s="39" t="s">
        <v>257</v>
      </c>
      <c r="G308" s="40" t="s">
        <v>61</v>
      </c>
      <c r="H308" s="39" t="s">
        <v>57</v>
      </c>
      <c r="I308" s="39" t="s">
        <v>81</v>
      </c>
      <c r="J308" s="39" t="s">
        <v>5</v>
      </c>
    </row>
    <row r="309" spans="6:10" x14ac:dyDescent="0.25">
      <c r="F309" s="39" t="s">
        <v>353</v>
      </c>
      <c r="G309" s="40" t="s">
        <v>61</v>
      </c>
      <c r="H309" s="39" t="s">
        <v>66</v>
      </c>
      <c r="I309" s="39" t="s">
        <v>344</v>
      </c>
      <c r="J309" s="39" t="s">
        <v>433</v>
      </c>
    </row>
    <row r="310" spans="6:10" x14ac:dyDescent="0.25">
      <c r="F310" s="39" t="s">
        <v>353</v>
      </c>
      <c r="G310" s="40" t="s">
        <v>61</v>
      </c>
      <c r="H310" s="39" t="s">
        <v>66</v>
      </c>
      <c r="I310" s="39" t="s">
        <v>344</v>
      </c>
      <c r="J310" s="39" t="s">
        <v>329</v>
      </c>
    </row>
    <row r="311" spans="6:10" x14ac:dyDescent="0.25">
      <c r="F311" s="39" t="s">
        <v>96</v>
      </c>
      <c r="G311" s="40" t="s">
        <v>61</v>
      </c>
      <c r="H311" s="39" t="s">
        <v>57</v>
      </c>
      <c r="I311" s="39" t="s">
        <v>81</v>
      </c>
      <c r="J311" s="39" t="s">
        <v>230</v>
      </c>
    </row>
    <row r="312" spans="6:10" x14ac:dyDescent="0.25">
      <c r="F312" s="39" t="s">
        <v>96</v>
      </c>
      <c r="G312" s="40" t="s">
        <v>61</v>
      </c>
      <c r="H312" s="39" t="s">
        <v>57</v>
      </c>
      <c r="I312" s="39" t="s">
        <v>81</v>
      </c>
      <c r="J312" s="39" t="s">
        <v>82</v>
      </c>
    </row>
    <row r="313" spans="6:10" x14ac:dyDescent="0.25">
      <c r="F313" s="39" t="s">
        <v>80</v>
      </c>
      <c r="G313" s="40" t="s">
        <v>56</v>
      </c>
      <c r="H313" s="39" t="s">
        <v>57</v>
      </c>
      <c r="I313" s="39" t="s">
        <v>81</v>
      </c>
      <c r="J313" s="39" t="s">
        <v>230</v>
      </c>
    </row>
    <row r="314" spans="6:10" x14ac:dyDescent="0.25">
      <c r="F314" s="39" t="s">
        <v>80</v>
      </c>
      <c r="G314" s="40" t="s">
        <v>56</v>
      </c>
      <c r="H314" s="39" t="s">
        <v>57</v>
      </c>
      <c r="I314" s="39" t="s">
        <v>81</v>
      </c>
      <c r="J314" s="39" t="s">
        <v>82</v>
      </c>
    </row>
    <row r="315" spans="6:10" x14ac:dyDescent="0.25">
      <c r="F315" s="39" t="s">
        <v>80</v>
      </c>
      <c r="G315" s="40" t="s">
        <v>56</v>
      </c>
      <c r="H315" s="39" t="s">
        <v>57</v>
      </c>
      <c r="I315" s="39" t="s">
        <v>81</v>
      </c>
      <c r="J315" s="39" t="s">
        <v>5</v>
      </c>
    </row>
    <row r="316" spans="6:10" x14ac:dyDescent="0.25">
      <c r="F316" s="39" t="s">
        <v>173</v>
      </c>
      <c r="G316" s="40" t="s">
        <v>103</v>
      </c>
      <c r="H316" s="39" t="s">
        <v>57</v>
      </c>
      <c r="I316" s="39" t="s">
        <v>124</v>
      </c>
      <c r="J316" s="39" t="s">
        <v>125</v>
      </c>
    </row>
    <row r="317" spans="6:10" x14ac:dyDescent="0.25">
      <c r="F317" s="39" t="s">
        <v>381</v>
      </c>
      <c r="G317" s="40" t="s">
        <v>103</v>
      </c>
      <c r="H317" s="39" t="s">
        <v>57</v>
      </c>
      <c r="I317" s="39" t="s">
        <v>328</v>
      </c>
      <c r="J317" s="39" t="s">
        <v>359</v>
      </c>
    </row>
    <row r="318" spans="6:10" x14ac:dyDescent="0.25">
      <c r="F318" s="39" t="s">
        <v>381</v>
      </c>
      <c r="G318" s="40" t="s">
        <v>103</v>
      </c>
      <c r="H318" s="39" t="s">
        <v>57</v>
      </c>
      <c r="I318" s="39" t="s">
        <v>328</v>
      </c>
      <c r="J318" s="39" t="s">
        <v>433</v>
      </c>
    </row>
    <row r="319" spans="6:10" x14ac:dyDescent="0.25">
      <c r="F319" s="39" t="s">
        <v>479</v>
      </c>
      <c r="G319" s="40" t="s">
        <v>56</v>
      </c>
      <c r="H319" s="39"/>
      <c r="I319" s="39"/>
      <c r="J319" s="39"/>
    </row>
    <row r="320" spans="6:10" x14ac:dyDescent="0.25">
      <c r="F320" s="39" t="s">
        <v>457</v>
      </c>
      <c r="G320" s="40" t="s">
        <v>61</v>
      </c>
      <c r="H320" s="39" t="s">
        <v>57</v>
      </c>
      <c r="I320" s="39" t="s">
        <v>81</v>
      </c>
      <c r="J320" s="39" t="s">
        <v>440</v>
      </c>
    </row>
    <row r="321" spans="6:10" x14ac:dyDescent="0.25">
      <c r="F321" s="39" t="s">
        <v>457</v>
      </c>
      <c r="G321" s="40" t="s">
        <v>61</v>
      </c>
      <c r="H321" s="39" t="s">
        <v>57</v>
      </c>
      <c r="I321" s="39" t="s">
        <v>81</v>
      </c>
      <c r="J321" s="39" t="s">
        <v>5</v>
      </c>
    </row>
    <row r="322" spans="6:10" x14ac:dyDescent="0.25">
      <c r="F322" s="39" t="s">
        <v>150</v>
      </c>
      <c r="G322" s="40" t="s">
        <v>144</v>
      </c>
      <c r="H322" s="39" t="s">
        <v>57</v>
      </c>
      <c r="I322" s="39" t="s">
        <v>124</v>
      </c>
      <c r="J322" s="39" t="s">
        <v>125</v>
      </c>
    </row>
    <row r="323" spans="6:10" x14ac:dyDescent="0.25">
      <c r="F323" s="39" t="s">
        <v>150</v>
      </c>
      <c r="G323" s="40" t="s">
        <v>144</v>
      </c>
      <c r="H323" s="39" t="s">
        <v>57</v>
      </c>
      <c r="I323" s="39" t="s">
        <v>124</v>
      </c>
      <c r="J323" s="39" t="s">
        <v>5</v>
      </c>
    </row>
    <row r="324" spans="6:10" x14ac:dyDescent="0.25">
      <c r="F324" s="39" t="s">
        <v>115</v>
      </c>
      <c r="G324" s="40" t="s">
        <v>92</v>
      </c>
      <c r="H324" s="39" t="s">
        <v>66</v>
      </c>
      <c r="I324" s="39" t="s">
        <v>81</v>
      </c>
      <c r="J324" s="39" t="s">
        <v>5</v>
      </c>
    </row>
    <row r="325" spans="6:10" x14ac:dyDescent="0.25">
      <c r="F325" s="39" t="s">
        <v>115</v>
      </c>
      <c r="G325" s="40" t="s">
        <v>92</v>
      </c>
      <c r="H325" s="39" t="s">
        <v>66</v>
      </c>
      <c r="I325" s="39" t="s">
        <v>81</v>
      </c>
      <c r="J325" s="39" t="s">
        <v>82</v>
      </c>
    </row>
    <row r="326" spans="6:10" x14ac:dyDescent="0.25">
      <c r="F326" s="39" t="s">
        <v>76</v>
      </c>
      <c r="G326" s="40" t="s">
        <v>61</v>
      </c>
      <c r="H326" s="39" t="s">
        <v>66</v>
      </c>
      <c r="I326" s="39" t="s">
        <v>58</v>
      </c>
      <c r="J326" s="39" t="s">
        <v>59</v>
      </c>
    </row>
    <row r="327" spans="6:10" x14ac:dyDescent="0.25">
      <c r="F327" s="39" t="s">
        <v>76</v>
      </c>
      <c r="G327" s="40" t="s">
        <v>61</v>
      </c>
      <c r="H327" s="39" t="s">
        <v>66</v>
      </c>
      <c r="I327" s="39" t="s">
        <v>58</v>
      </c>
      <c r="J327" s="39" t="s">
        <v>5</v>
      </c>
    </row>
    <row r="328" spans="6:10" x14ac:dyDescent="0.25">
      <c r="F328" s="39" t="s">
        <v>410</v>
      </c>
      <c r="G328" s="40" t="s">
        <v>56</v>
      </c>
      <c r="H328" s="39" t="s">
        <v>66</v>
      </c>
      <c r="I328" s="39" t="s">
        <v>344</v>
      </c>
      <c r="J328" s="39" t="s">
        <v>5</v>
      </c>
    </row>
    <row r="329" spans="6:10" x14ac:dyDescent="0.25">
      <c r="F329" s="39" t="s">
        <v>410</v>
      </c>
      <c r="G329" s="40" t="s">
        <v>56</v>
      </c>
      <c r="H329" s="39" t="s">
        <v>66</v>
      </c>
      <c r="I329" s="39" t="s">
        <v>344</v>
      </c>
      <c r="J329" s="39" t="s">
        <v>359</v>
      </c>
    </row>
    <row r="330" spans="6:10" x14ac:dyDescent="0.25">
      <c r="F330" s="39" t="s">
        <v>316</v>
      </c>
      <c r="G330" s="40" t="s">
        <v>61</v>
      </c>
      <c r="H330" s="39" t="s">
        <v>66</v>
      </c>
      <c r="I330" s="39" t="s">
        <v>81</v>
      </c>
      <c r="J330" s="39" t="s">
        <v>230</v>
      </c>
    </row>
    <row r="331" spans="6:10" x14ac:dyDescent="0.25">
      <c r="F331" s="39" t="s">
        <v>316</v>
      </c>
      <c r="G331" s="40" t="s">
        <v>61</v>
      </c>
      <c r="H331" s="39" t="s">
        <v>66</v>
      </c>
      <c r="I331" s="39" t="s">
        <v>81</v>
      </c>
      <c r="J331" s="39" t="s">
        <v>5</v>
      </c>
    </row>
    <row r="332" spans="6:10" x14ac:dyDescent="0.25">
      <c r="F332" s="39" t="s">
        <v>422</v>
      </c>
      <c r="G332" s="40" t="s">
        <v>144</v>
      </c>
      <c r="H332" s="39" t="s">
        <v>66</v>
      </c>
      <c r="I332" s="39" t="s">
        <v>344</v>
      </c>
      <c r="J332" s="39" t="s">
        <v>359</v>
      </c>
    </row>
    <row r="333" spans="6:10" x14ac:dyDescent="0.25">
      <c r="F333" s="39" t="s">
        <v>422</v>
      </c>
      <c r="G333" s="40" t="s">
        <v>144</v>
      </c>
      <c r="H333" s="39" t="s">
        <v>66</v>
      </c>
      <c r="I333" s="39" t="s">
        <v>344</v>
      </c>
      <c r="J333" s="39" t="s">
        <v>5</v>
      </c>
    </row>
    <row r="334" spans="6:10" x14ac:dyDescent="0.25">
      <c r="F334" s="39" t="s">
        <v>417</v>
      </c>
      <c r="G334" s="40" t="s">
        <v>72</v>
      </c>
      <c r="H334" s="39" t="s">
        <v>66</v>
      </c>
      <c r="I334" s="39" t="s">
        <v>344</v>
      </c>
      <c r="J334" s="39" t="s">
        <v>359</v>
      </c>
    </row>
    <row r="335" spans="6:10" x14ac:dyDescent="0.25">
      <c r="F335" s="39" t="s">
        <v>417</v>
      </c>
      <c r="G335" s="40" t="s">
        <v>72</v>
      </c>
      <c r="H335" s="39" t="s">
        <v>66</v>
      </c>
      <c r="I335" s="39" t="s">
        <v>344</v>
      </c>
      <c r="J335" s="39" t="s">
        <v>433</v>
      </c>
    </row>
    <row r="336" spans="6:10" x14ac:dyDescent="0.25">
      <c r="F336" s="39" t="s">
        <v>277</v>
      </c>
      <c r="G336" s="40" t="s">
        <v>56</v>
      </c>
      <c r="H336" s="39" t="s">
        <v>66</v>
      </c>
      <c r="I336" s="39" t="s">
        <v>81</v>
      </c>
      <c r="J336" s="39" t="s">
        <v>230</v>
      </c>
    </row>
    <row r="337" spans="6:10" x14ac:dyDescent="0.25">
      <c r="F337" s="39" t="s">
        <v>277</v>
      </c>
      <c r="G337" s="40" t="s">
        <v>56</v>
      </c>
      <c r="H337" s="39" t="s">
        <v>66</v>
      </c>
      <c r="I337" s="39" t="s">
        <v>81</v>
      </c>
      <c r="J337" s="39" t="s">
        <v>5</v>
      </c>
    </row>
    <row r="338" spans="6:10" x14ac:dyDescent="0.25">
      <c r="F338" s="39" t="s">
        <v>490</v>
      </c>
      <c r="G338" s="40" t="s">
        <v>56</v>
      </c>
      <c r="H338" s="39"/>
      <c r="I338" s="39"/>
      <c r="J338" s="39"/>
    </row>
    <row r="339" spans="6:10" x14ac:dyDescent="0.25">
      <c r="F339" s="39" t="s">
        <v>69</v>
      </c>
      <c r="G339" s="40" t="s">
        <v>56</v>
      </c>
      <c r="H339" s="39" t="s">
        <v>66</v>
      </c>
      <c r="I339" s="39" t="s">
        <v>58</v>
      </c>
      <c r="J339" s="39" t="s">
        <v>59</v>
      </c>
    </row>
    <row r="340" spans="6:10" x14ac:dyDescent="0.25">
      <c r="F340" s="39" t="s">
        <v>69</v>
      </c>
      <c r="G340" s="40" t="s">
        <v>56</v>
      </c>
      <c r="H340" s="39" t="s">
        <v>66</v>
      </c>
      <c r="I340" s="39" t="s">
        <v>58</v>
      </c>
      <c r="J340" s="39" t="s">
        <v>5</v>
      </c>
    </row>
    <row r="341" spans="6:10" x14ac:dyDescent="0.25">
      <c r="F341" s="39" t="s">
        <v>278</v>
      </c>
      <c r="G341" s="40" t="s">
        <v>56</v>
      </c>
      <c r="H341" s="39" t="s">
        <v>66</v>
      </c>
      <c r="I341" s="39" t="s">
        <v>81</v>
      </c>
      <c r="J341" s="39" t="s">
        <v>230</v>
      </c>
    </row>
    <row r="342" spans="6:10" x14ac:dyDescent="0.25">
      <c r="F342" s="39" t="s">
        <v>278</v>
      </c>
      <c r="G342" s="40" t="s">
        <v>56</v>
      </c>
      <c r="H342" s="39" t="s">
        <v>66</v>
      </c>
      <c r="I342" s="39" t="s">
        <v>81</v>
      </c>
      <c r="J342" s="39" t="s">
        <v>440</v>
      </c>
    </row>
    <row r="343" spans="6:10" x14ac:dyDescent="0.25">
      <c r="F343" s="39" t="s">
        <v>469</v>
      </c>
      <c r="G343" s="40" t="s">
        <v>470</v>
      </c>
      <c r="H343" s="39"/>
      <c r="I343" s="39"/>
      <c r="J343" s="39"/>
    </row>
    <row r="344" spans="6:10" x14ac:dyDescent="0.25">
      <c r="F344" s="39" t="s">
        <v>354</v>
      </c>
      <c r="G344" s="40" t="s">
        <v>61</v>
      </c>
      <c r="H344" s="39" t="s">
        <v>66</v>
      </c>
      <c r="I344" s="39" t="s">
        <v>344</v>
      </c>
      <c r="J344" s="39" t="s">
        <v>359</v>
      </c>
    </row>
    <row r="345" spans="6:10" x14ac:dyDescent="0.25">
      <c r="F345" s="39" t="s">
        <v>354</v>
      </c>
      <c r="G345" s="40" t="s">
        <v>61</v>
      </c>
      <c r="H345" s="39" t="s">
        <v>66</v>
      </c>
      <c r="I345" s="39" t="s">
        <v>344</v>
      </c>
      <c r="J345" s="39" t="s">
        <v>329</v>
      </c>
    </row>
    <row r="346" spans="6:10" x14ac:dyDescent="0.25">
      <c r="F346" s="39" t="s">
        <v>285</v>
      </c>
      <c r="G346" s="40" t="s">
        <v>84</v>
      </c>
      <c r="H346" s="39" t="s">
        <v>66</v>
      </c>
      <c r="I346" s="39" t="s">
        <v>81</v>
      </c>
      <c r="J346" s="39" t="s">
        <v>230</v>
      </c>
    </row>
    <row r="347" spans="6:10" x14ac:dyDescent="0.25">
      <c r="F347" s="39" t="s">
        <v>285</v>
      </c>
      <c r="G347" s="40" t="s">
        <v>84</v>
      </c>
      <c r="H347" s="39" t="s">
        <v>66</v>
      </c>
      <c r="I347" s="39" t="s">
        <v>81</v>
      </c>
      <c r="J347" s="39" t="s">
        <v>440</v>
      </c>
    </row>
    <row r="348" spans="6:10" x14ac:dyDescent="0.25">
      <c r="F348" s="39" t="s">
        <v>492</v>
      </c>
      <c r="G348" s="40" t="s">
        <v>56</v>
      </c>
      <c r="H348" s="39"/>
      <c r="I348" s="39"/>
      <c r="J348" s="39"/>
    </row>
    <row r="349" spans="6:10" x14ac:dyDescent="0.25">
      <c r="F349" s="39" t="s">
        <v>97</v>
      </c>
      <c r="G349" s="40" t="s">
        <v>61</v>
      </c>
      <c r="H349" s="39" t="s">
        <v>57</v>
      </c>
      <c r="I349" s="39" t="s">
        <v>81</v>
      </c>
      <c r="J349" s="39" t="s">
        <v>230</v>
      </c>
    </row>
    <row r="350" spans="6:10" x14ac:dyDescent="0.25">
      <c r="F350" s="39" t="s">
        <v>97</v>
      </c>
      <c r="G350" s="40" t="s">
        <v>61</v>
      </c>
      <c r="H350" s="39" t="s">
        <v>57</v>
      </c>
      <c r="I350" s="39" t="s">
        <v>81</v>
      </c>
      <c r="J350" s="39" t="s">
        <v>82</v>
      </c>
    </row>
    <row r="351" spans="6:10" x14ac:dyDescent="0.25">
      <c r="F351" s="39" t="s">
        <v>249</v>
      </c>
      <c r="G351" s="40" t="s">
        <v>144</v>
      </c>
      <c r="H351" s="39" t="s">
        <v>57</v>
      </c>
      <c r="I351" s="39" t="s">
        <v>81</v>
      </c>
      <c r="J351" s="39" t="s">
        <v>230</v>
      </c>
    </row>
    <row r="352" spans="6:10" x14ac:dyDescent="0.25">
      <c r="F352" s="39" t="s">
        <v>249</v>
      </c>
      <c r="G352" s="40" t="s">
        <v>144</v>
      </c>
      <c r="H352" s="39" t="s">
        <v>57</v>
      </c>
      <c r="I352" s="39" t="s">
        <v>81</v>
      </c>
      <c r="J352" s="39" t="s">
        <v>5</v>
      </c>
    </row>
    <row r="353" spans="6:10" x14ac:dyDescent="0.25">
      <c r="F353" s="39" t="s">
        <v>250</v>
      </c>
      <c r="G353" s="40" t="s">
        <v>144</v>
      </c>
      <c r="H353" s="39" t="s">
        <v>57</v>
      </c>
      <c r="I353" s="39" t="s">
        <v>81</v>
      </c>
      <c r="J353" s="39" t="s">
        <v>230</v>
      </c>
    </row>
    <row r="354" spans="6:10" x14ac:dyDescent="0.25">
      <c r="F354" s="39" t="s">
        <v>250</v>
      </c>
      <c r="G354" s="40" t="s">
        <v>144</v>
      </c>
      <c r="H354" s="39" t="s">
        <v>57</v>
      </c>
      <c r="I354" s="39" t="s">
        <v>81</v>
      </c>
      <c r="J354" s="39" t="s">
        <v>5</v>
      </c>
    </row>
    <row r="355" spans="6:10" x14ac:dyDescent="0.25">
      <c r="F355" s="39" t="s">
        <v>374</v>
      </c>
      <c r="G355" s="40" t="s">
        <v>61</v>
      </c>
      <c r="H355" s="39" t="s">
        <v>57</v>
      </c>
      <c r="I355" s="39" t="s">
        <v>328</v>
      </c>
      <c r="J355" s="39" t="s">
        <v>5</v>
      </c>
    </row>
    <row r="356" spans="6:10" x14ac:dyDescent="0.25">
      <c r="F356" s="39" t="s">
        <v>374</v>
      </c>
      <c r="G356" s="40" t="s">
        <v>61</v>
      </c>
      <c r="H356" s="39" t="s">
        <v>57</v>
      </c>
      <c r="I356" s="39" t="s">
        <v>328</v>
      </c>
      <c r="J356" s="39" t="s">
        <v>359</v>
      </c>
    </row>
    <row r="357" spans="6:10" x14ac:dyDescent="0.25">
      <c r="F357" s="39" t="s">
        <v>251</v>
      </c>
      <c r="G357" s="40" t="s">
        <v>144</v>
      </c>
      <c r="H357" s="39" t="s">
        <v>57</v>
      </c>
      <c r="I357" s="39" t="s">
        <v>81</v>
      </c>
      <c r="J357" s="39" t="s">
        <v>230</v>
      </c>
    </row>
    <row r="358" spans="6:10" x14ac:dyDescent="0.25">
      <c r="F358" s="39" t="s">
        <v>251</v>
      </c>
      <c r="G358" s="40" t="s">
        <v>144</v>
      </c>
      <c r="H358" s="39" t="s">
        <v>57</v>
      </c>
      <c r="I358" s="39" t="s">
        <v>81</v>
      </c>
      <c r="J358" s="39" t="s">
        <v>5</v>
      </c>
    </row>
    <row r="359" spans="6:10" x14ac:dyDescent="0.25">
      <c r="F359" s="39" t="s">
        <v>375</v>
      </c>
      <c r="G359" s="40" t="s">
        <v>61</v>
      </c>
      <c r="H359" s="39" t="s">
        <v>66</v>
      </c>
      <c r="I359" s="39" t="s">
        <v>328</v>
      </c>
      <c r="J359" s="39" t="s">
        <v>359</v>
      </c>
    </row>
    <row r="360" spans="6:10" x14ac:dyDescent="0.25">
      <c r="F360" s="39" t="s">
        <v>375</v>
      </c>
      <c r="G360" s="40" t="s">
        <v>61</v>
      </c>
      <c r="H360" s="39" t="s">
        <v>66</v>
      </c>
      <c r="I360" s="39" t="s">
        <v>328</v>
      </c>
      <c r="J360" s="39" t="s">
        <v>5</v>
      </c>
    </row>
    <row r="361" spans="6:10" x14ac:dyDescent="0.25">
      <c r="F361" s="39" t="s">
        <v>375</v>
      </c>
      <c r="G361" s="40" t="s">
        <v>61</v>
      </c>
      <c r="H361" s="39" t="s">
        <v>57</v>
      </c>
      <c r="I361" s="39" t="s">
        <v>328</v>
      </c>
      <c r="J361" s="39" t="s">
        <v>5</v>
      </c>
    </row>
    <row r="362" spans="6:10" x14ac:dyDescent="0.25">
      <c r="F362" s="39" t="s">
        <v>375</v>
      </c>
      <c r="G362" s="40" t="s">
        <v>61</v>
      </c>
      <c r="H362" s="39" t="s">
        <v>57</v>
      </c>
      <c r="I362" s="39" t="s">
        <v>328</v>
      </c>
      <c r="J362" s="39" t="s">
        <v>359</v>
      </c>
    </row>
    <row r="363" spans="6:10" x14ac:dyDescent="0.25">
      <c r="F363" s="39" t="s">
        <v>317</v>
      </c>
      <c r="G363" s="40" t="s">
        <v>61</v>
      </c>
      <c r="H363" s="39" t="s">
        <v>66</v>
      </c>
      <c r="I363" s="39" t="s">
        <v>81</v>
      </c>
      <c r="J363" s="39" t="s">
        <v>440</v>
      </c>
    </row>
    <row r="364" spans="6:10" x14ac:dyDescent="0.25">
      <c r="F364" s="39" t="s">
        <v>317</v>
      </c>
      <c r="G364" s="40" t="s">
        <v>61</v>
      </c>
      <c r="H364" s="39" t="s">
        <v>66</v>
      </c>
      <c r="I364" s="39" t="s">
        <v>81</v>
      </c>
      <c r="J364" s="39" t="s">
        <v>230</v>
      </c>
    </row>
    <row r="365" spans="6:10" x14ac:dyDescent="0.25">
      <c r="F365" s="39" t="s">
        <v>279</v>
      </c>
      <c r="G365" s="40" t="s">
        <v>56</v>
      </c>
      <c r="H365" s="39" t="s">
        <v>66</v>
      </c>
      <c r="I365" s="39" t="s">
        <v>81</v>
      </c>
      <c r="J365" s="39" t="s">
        <v>230</v>
      </c>
    </row>
    <row r="366" spans="6:10" x14ac:dyDescent="0.25">
      <c r="F366" s="39" t="s">
        <v>279</v>
      </c>
      <c r="G366" s="40" t="s">
        <v>56</v>
      </c>
      <c r="H366" s="39" t="s">
        <v>66</v>
      </c>
      <c r="I366" s="39" t="s">
        <v>81</v>
      </c>
      <c r="J366" s="39" t="s">
        <v>5</v>
      </c>
    </row>
    <row r="367" spans="6:10" x14ac:dyDescent="0.25">
      <c r="F367" s="39" t="s">
        <v>280</v>
      </c>
      <c r="G367" s="40" t="s">
        <v>56</v>
      </c>
      <c r="H367" s="39" t="s">
        <v>66</v>
      </c>
      <c r="I367" s="39" t="s">
        <v>81</v>
      </c>
      <c r="J367" s="39" t="s">
        <v>230</v>
      </c>
    </row>
    <row r="368" spans="6:10" x14ac:dyDescent="0.25">
      <c r="F368" s="39" t="s">
        <v>280</v>
      </c>
      <c r="G368" s="40" t="s">
        <v>56</v>
      </c>
      <c r="H368" s="39" t="s">
        <v>66</v>
      </c>
      <c r="I368" s="39" t="s">
        <v>81</v>
      </c>
      <c r="J368" s="39" t="s">
        <v>5</v>
      </c>
    </row>
    <row r="369" spans="6:10" x14ac:dyDescent="0.25">
      <c r="F369" s="39" t="s">
        <v>493</v>
      </c>
      <c r="G369" s="40" t="s">
        <v>56</v>
      </c>
      <c r="H369" s="39"/>
      <c r="I369" s="39"/>
      <c r="J369" s="39"/>
    </row>
    <row r="370" spans="6:10" x14ac:dyDescent="0.25">
      <c r="F370" s="39" t="s">
        <v>318</v>
      </c>
      <c r="G370" s="40" t="s">
        <v>61</v>
      </c>
      <c r="H370" s="39" t="s">
        <v>66</v>
      </c>
      <c r="I370" s="39" t="s">
        <v>81</v>
      </c>
      <c r="J370" s="39" t="s">
        <v>230</v>
      </c>
    </row>
    <row r="371" spans="6:10" x14ac:dyDescent="0.25">
      <c r="F371" s="39" t="s">
        <v>318</v>
      </c>
      <c r="G371" s="40" t="s">
        <v>61</v>
      </c>
      <c r="H371" s="39" t="s">
        <v>66</v>
      </c>
      <c r="I371" s="39" t="s">
        <v>81</v>
      </c>
      <c r="J371" s="39" t="s">
        <v>5</v>
      </c>
    </row>
    <row r="372" spans="6:10" x14ac:dyDescent="0.25">
      <c r="F372" s="39" t="s">
        <v>396</v>
      </c>
      <c r="G372" s="40" t="s">
        <v>144</v>
      </c>
      <c r="H372" s="39" t="s">
        <v>66</v>
      </c>
      <c r="I372" s="39" t="s">
        <v>328</v>
      </c>
      <c r="J372" s="39" t="s">
        <v>359</v>
      </c>
    </row>
    <row r="373" spans="6:10" x14ac:dyDescent="0.25">
      <c r="F373" s="39" t="s">
        <v>396</v>
      </c>
      <c r="G373" s="40" t="s">
        <v>144</v>
      </c>
      <c r="H373" s="39" t="s">
        <v>66</v>
      </c>
      <c r="I373" s="39" t="s">
        <v>328</v>
      </c>
      <c r="J373" s="39" t="s">
        <v>5</v>
      </c>
    </row>
    <row r="374" spans="6:10" x14ac:dyDescent="0.25">
      <c r="F374" s="39" t="s">
        <v>319</v>
      </c>
      <c r="G374" s="40" t="s">
        <v>61</v>
      </c>
      <c r="H374" s="39" t="s">
        <v>66</v>
      </c>
      <c r="I374" s="39" t="s">
        <v>81</v>
      </c>
      <c r="J374" s="39" t="s">
        <v>440</v>
      </c>
    </row>
    <row r="375" spans="6:10" x14ac:dyDescent="0.25">
      <c r="F375" s="39" t="s">
        <v>319</v>
      </c>
      <c r="G375" s="40" t="s">
        <v>61</v>
      </c>
      <c r="H375" s="39" t="s">
        <v>66</v>
      </c>
      <c r="I375" s="39" t="s">
        <v>81</v>
      </c>
      <c r="J375" s="39" t="s">
        <v>230</v>
      </c>
    </row>
    <row r="376" spans="6:10" x14ac:dyDescent="0.25">
      <c r="F376" s="39" t="s">
        <v>129</v>
      </c>
      <c r="G376" s="40" t="s">
        <v>72</v>
      </c>
      <c r="H376" s="39" t="s">
        <v>57</v>
      </c>
      <c r="I376" s="39" t="s">
        <v>124</v>
      </c>
      <c r="J376" s="39" t="s">
        <v>125</v>
      </c>
    </row>
    <row r="377" spans="6:10" x14ac:dyDescent="0.25">
      <c r="F377" s="39" t="s">
        <v>129</v>
      </c>
      <c r="G377" s="40" t="s">
        <v>72</v>
      </c>
      <c r="H377" s="39" t="s">
        <v>57</v>
      </c>
      <c r="I377" s="39" t="s">
        <v>124</v>
      </c>
      <c r="J377" s="39" t="s">
        <v>5</v>
      </c>
    </row>
    <row r="378" spans="6:10" x14ac:dyDescent="0.25">
      <c r="F378" s="39" t="s">
        <v>258</v>
      </c>
      <c r="G378" s="40" t="s">
        <v>61</v>
      </c>
      <c r="H378" s="39" t="s">
        <v>57</v>
      </c>
      <c r="I378" s="39" t="s">
        <v>81</v>
      </c>
      <c r="J378" s="39" t="s">
        <v>230</v>
      </c>
    </row>
    <row r="379" spans="6:10" x14ac:dyDescent="0.25">
      <c r="F379" s="39" t="s">
        <v>258</v>
      </c>
      <c r="G379" s="40" t="s">
        <v>61</v>
      </c>
      <c r="H379" s="39" t="s">
        <v>57</v>
      </c>
      <c r="I379" s="39" t="s">
        <v>81</v>
      </c>
      <c r="J379" s="39" t="s">
        <v>5</v>
      </c>
    </row>
    <row r="380" spans="6:10" x14ac:dyDescent="0.25">
      <c r="F380" s="39" t="s">
        <v>161</v>
      </c>
      <c r="G380" s="40" t="s">
        <v>61</v>
      </c>
      <c r="H380" s="39" t="s">
        <v>57</v>
      </c>
      <c r="I380" s="39" t="s">
        <v>124</v>
      </c>
      <c r="J380" s="39" t="s">
        <v>125</v>
      </c>
    </row>
    <row r="381" spans="6:10" x14ac:dyDescent="0.25">
      <c r="F381" s="39" t="s">
        <v>161</v>
      </c>
      <c r="G381" s="40" t="s">
        <v>61</v>
      </c>
      <c r="H381" s="39" t="s">
        <v>57</v>
      </c>
      <c r="I381" s="39" t="s">
        <v>124</v>
      </c>
      <c r="J381" s="39" t="s">
        <v>5</v>
      </c>
    </row>
    <row r="382" spans="6:10" x14ac:dyDescent="0.25">
      <c r="F382" s="39" t="s">
        <v>444</v>
      </c>
      <c r="G382" s="40" t="s">
        <v>72</v>
      </c>
      <c r="H382" s="39" t="s">
        <v>57</v>
      </c>
      <c r="I382" s="39" t="s">
        <v>124</v>
      </c>
      <c r="J382" s="39" t="s">
        <v>440</v>
      </c>
    </row>
    <row r="383" spans="6:10" x14ac:dyDescent="0.25">
      <c r="F383" s="39" t="s">
        <v>445</v>
      </c>
      <c r="G383" s="40" t="s">
        <v>72</v>
      </c>
      <c r="H383" s="39" t="s">
        <v>57</v>
      </c>
      <c r="I383" s="39" t="s">
        <v>124</v>
      </c>
      <c r="J383" s="39" t="s">
        <v>440</v>
      </c>
    </row>
    <row r="384" spans="6:10" x14ac:dyDescent="0.25">
      <c r="F384" s="39" t="s">
        <v>445</v>
      </c>
      <c r="G384" s="40" t="s">
        <v>72</v>
      </c>
      <c r="H384" s="39" t="s">
        <v>57</v>
      </c>
      <c r="I384" s="39" t="s">
        <v>124</v>
      </c>
      <c r="J384" s="39" t="s">
        <v>5</v>
      </c>
    </row>
    <row r="385" spans="6:10" x14ac:dyDescent="0.25">
      <c r="F385" s="39" t="s">
        <v>130</v>
      </c>
      <c r="G385" s="40" t="s">
        <v>72</v>
      </c>
      <c r="H385" s="39" t="s">
        <v>57</v>
      </c>
      <c r="I385" s="39" t="s">
        <v>124</v>
      </c>
      <c r="J385" s="39" t="s">
        <v>125</v>
      </c>
    </row>
    <row r="386" spans="6:10" x14ac:dyDescent="0.25">
      <c r="F386" s="39" t="s">
        <v>130</v>
      </c>
      <c r="G386" s="40" t="s">
        <v>72</v>
      </c>
      <c r="H386" s="39" t="s">
        <v>57</v>
      </c>
      <c r="I386" s="39" t="s">
        <v>124</v>
      </c>
      <c r="J386" s="39" t="s">
        <v>440</v>
      </c>
    </row>
    <row r="387" spans="6:10" x14ac:dyDescent="0.25">
      <c r="F387" s="39" t="s">
        <v>151</v>
      </c>
      <c r="G387" s="40" t="s">
        <v>144</v>
      </c>
      <c r="H387" s="39" t="s">
        <v>57</v>
      </c>
      <c r="I387" s="39" t="s">
        <v>124</v>
      </c>
      <c r="J387" s="39" t="s">
        <v>125</v>
      </c>
    </row>
    <row r="388" spans="6:10" x14ac:dyDescent="0.25">
      <c r="F388" s="39" t="s">
        <v>151</v>
      </c>
      <c r="G388" s="40" t="s">
        <v>144</v>
      </c>
      <c r="H388" s="39" t="s">
        <v>57</v>
      </c>
      <c r="I388" s="39" t="s">
        <v>124</v>
      </c>
      <c r="J388" s="39" t="s">
        <v>5</v>
      </c>
    </row>
    <row r="389" spans="6:10" x14ac:dyDescent="0.25">
      <c r="F389" s="39" t="s">
        <v>259</v>
      </c>
      <c r="G389" s="40" t="s">
        <v>61</v>
      </c>
      <c r="H389" s="39" t="s">
        <v>57</v>
      </c>
      <c r="I389" s="39" t="s">
        <v>81</v>
      </c>
      <c r="J389" s="39" t="s">
        <v>440</v>
      </c>
    </row>
    <row r="390" spans="6:10" x14ac:dyDescent="0.25">
      <c r="F390" s="39" t="s">
        <v>259</v>
      </c>
      <c r="G390" s="40" t="s">
        <v>61</v>
      </c>
      <c r="H390" s="39" t="s">
        <v>57</v>
      </c>
      <c r="I390" s="39" t="s">
        <v>81</v>
      </c>
      <c r="J390" s="39" t="s">
        <v>230</v>
      </c>
    </row>
    <row r="391" spans="6:10" x14ac:dyDescent="0.25">
      <c r="F391" s="39" t="s">
        <v>458</v>
      </c>
      <c r="G391" s="40" t="s">
        <v>61</v>
      </c>
      <c r="H391" s="39" t="s">
        <v>57</v>
      </c>
      <c r="I391" s="39" t="s">
        <v>81</v>
      </c>
      <c r="J391" s="39" t="s">
        <v>440</v>
      </c>
    </row>
    <row r="392" spans="6:10" x14ac:dyDescent="0.25">
      <c r="F392" s="39" t="s">
        <v>458</v>
      </c>
      <c r="G392" s="40" t="s">
        <v>61</v>
      </c>
      <c r="H392" s="39" t="s">
        <v>57</v>
      </c>
      <c r="I392" s="39" t="s">
        <v>81</v>
      </c>
      <c r="J392" s="39" t="s">
        <v>5</v>
      </c>
    </row>
    <row r="393" spans="6:10" x14ac:dyDescent="0.25">
      <c r="F393" s="39" t="s">
        <v>475</v>
      </c>
      <c r="G393" s="40" t="s">
        <v>61</v>
      </c>
      <c r="H393" s="39"/>
      <c r="I393" s="39"/>
      <c r="J393" s="39"/>
    </row>
    <row r="394" spans="6:10" x14ac:dyDescent="0.25">
      <c r="F394" s="39" t="s">
        <v>476</v>
      </c>
      <c r="G394" s="40" t="s">
        <v>61</v>
      </c>
      <c r="H394" s="39"/>
      <c r="I394" s="39"/>
      <c r="J394" s="39"/>
    </row>
    <row r="395" spans="6:10" x14ac:dyDescent="0.25">
      <c r="F395" s="39" t="s">
        <v>195</v>
      </c>
      <c r="G395" s="40" t="s">
        <v>74</v>
      </c>
      <c r="H395" s="39" t="s">
        <v>66</v>
      </c>
      <c r="I395" s="39" t="s">
        <v>124</v>
      </c>
      <c r="J395" s="39" t="s">
        <v>5</v>
      </c>
    </row>
    <row r="396" spans="6:10" x14ac:dyDescent="0.25">
      <c r="F396" s="39" t="s">
        <v>195</v>
      </c>
      <c r="G396" s="40" t="s">
        <v>74</v>
      </c>
      <c r="H396" s="39" t="s">
        <v>66</v>
      </c>
      <c r="I396" s="39" t="s">
        <v>124</v>
      </c>
      <c r="J396" s="39" t="s">
        <v>125</v>
      </c>
    </row>
    <row r="397" spans="6:10" x14ac:dyDescent="0.25">
      <c r="F397" s="39" t="s">
        <v>77</v>
      </c>
      <c r="G397" s="40" t="s">
        <v>61</v>
      </c>
      <c r="H397" s="39" t="s">
        <v>66</v>
      </c>
      <c r="I397" s="39" t="s">
        <v>58</v>
      </c>
      <c r="J397" s="39" t="s">
        <v>425</v>
      </c>
    </row>
    <row r="398" spans="6:10" x14ac:dyDescent="0.25">
      <c r="F398" s="39" t="s">
        <v>77</v>
      </c>
      <c r="G398" s="40" t="s">
        <v>61</v>
      </c>
      <c r="H398" s="39" t="s">
        <v>66</v>
      </c>
      <c r="I398" s="39" t="s">
        <v>58</v>
      </c>
      <c r="J398" s="39" t="s">
        <v>59</v>
      </c>
    </row>
    <row r="399" spans="6:10" x14ac:dyDescent="0.25">
      <c r="F399" s="39" t="s">
        <v>411</v>
      </c>
      <c r="G399" s="40" t="s">
        <v>56</v>
      </c>
      <c r="H399" s="39" t="s">
        <v>66</v>
      </c>
      <c r="I399" s="39" t="s">
        <v>344</v>
      </c>
      <c r="J399" s="39" t="s">
        <v>5</v>
      </c>
    </row>
    <row r="400" spans="6:10" x14ac:dyDescent="0.25">
      <c r="F400" s="39" t="s">
        <v>411</v>
      </c>
      <c r="G400" s="40" t="s">
        <v>56</v>
      </c>
      <c r="H400" s="39" t="s">
        <v>66</v>
      </c>
      <c r="I400" s="39" t="s">
        <v>344</v>
      </c>
      <c r="J400" s="39" t="s">
        <v>359</v>
      </c>
    </row>
    <row r="401" spans="6:10" x14ac:dyDescent="0.25">
      <c r="F401" s="39" t="s">
        <v>431</v>
      </c>
      <c r="G401" s="40" t="s">
        <v>61</v>
      </c>
      <c r="H401" s="39" t="s">
        <v>66</v>
      </c>
      <c r="I401" s="39" t="s">
        <v>58</v>
      </c>
      <c r="J401" s="39" t="s">
        <v>433</v>
      </c>
    </row>
    <row r="402" spans="6:10" x14ac:dyDescent="0.25">
      <c r="F402" s="39" t="s">
        <v>431</v>
      </c>
      <c r="G402" s="40" t="s">
        <v>61</v>
      </c>
      <c r="H402" s="39" t="s">
        <v>66</v>
      </c>
      <c r="I402" s="39" t="s">
        <v>58</v>
      </c>
      <c r="J402" s="39" t="s">
        <v>425</v>
      </c>
    </row>
    <row r="403" spans="6:10" x14ac:dyDescent="0.25">
      <c r="F403" s="39" t="s">
        <v>113</v>
      </c>
      <c r="G403" s="40" t="s">
        <v>72</v>
      </c>
      <c r="H403" s="39" t="s">
        <v>66</v>
      </c>
      <c r="I403" s="39" t="s">
        <v>81</v>
      </c>
      <c r="J403" s="39" t="s">
        <v>230</v>
      </c>
    </row>
    <row r="404" spans="6:10" x14ac:dyDescent="0.25">
      <c r="F404" s="39" t="s">
        <v>113</v>
      </c>
      <c r="G404" s="40" t="s">
        <v>72</v>
      </c>
      <c r="H404" s="39" t="s">
        <v>66</v>
      </c>
      <c r="I404" s="39" t="s">
        <v>81</v>
      </c>
      <c r="J404" s="39" t="s">
        <v>82</v>
      </c>
    </row>
    <row r="405" spans="6:10" x14ac:dyDescent="0.25">
      <c r="F405" s="39" t="s">
        <v>320</v>
      </c>
      <c r="G405" s="40" t="s">
        <v>61</v>
      </c>
      <c r="H405" s="39" t="s">
        <v>66</v>
      </c>
      <c r="I405" s="39" t="s">
        <v>81</v>
      </c>
      <c r="J405" s="39" t="s">
        <v>230</v>
      </c>
    </row>
    <row r="406" spans="6:10" x14ac:dyDescent="0.25">
      <c r="F406" s="39" t="s">
        <v>320</v>
      </c>
      <c r="G406" s="40" t="s">
        <v>61</v>
      </c>
      <c r="H406" s="39" t="s">
        <v>66</v>
      </c>
      <c r="I406" s="39" t="s">
        <v>81</v>
      </c>
      <c r="J406" s="39" t="s">
        <v>440</v>
      </c>
    </row>
    <row r="407" spans="6:10" x14ac:dyDescent="0.25">
      <c r="F407" s="39" t="s">
        <v>303</v>
      </c>
      <c r="G407" s="40" t="s">
        <v>144</v>
      </c>
      <c r="H407" s="39" t="s">
        <v>66</v>
      </c>
      <c r="I407" s="39" t="s">
        <v>81</v>
      </c>
      <c r="J407" s="39" t="s">
        <v>230</v>
      </c>
    </row>
    <row r="408" spans="6:10" x14ac:dyDescent="0.25">
      <c r="F408" s="39" t="s">
        <v>303</v>
      </c>
      <c r="G408" s="40" t="s">
        <v>144</v>
      </c>
      <c r="H408" s="39" t="s">
        <v>66</v>
      </c>
      <c r="I408" s="39" t="s">
        <v>81</v>
      </c>
      <c r="J408" s="39" t="s">
        <v>5</v>
      </c>
    </row>
    <row r="409" spans="6:10" x14ac:dyDescent="0.25">
      <c r="F409" s="39" t="s">
        <v>499</v>
      </c>
      <c r="G409" s="40" t="s">
        <v>61</v>
      </c>
      <c r="H409" s="39"/>
      <c r="I409" s="39"/>
      <c r="J409" s="39"/>
    </row>
    <row r="410" spans="6:10" x14ac:dyDescent="0.25">
      <c r="F410" s="39" t="s">
        <v>501</v>
      </c>
      <c r="G410" s="40" t="s">
        <v>144</v>
      </c>
      <c r="H410" s="39"/>
      <c r="I410" s="39"/>
      <c r="J410" s="39"/>
    </row>
    <row r="411" spans="6:10" x14ac:dyDescent="0.25">
      <c r="F411" s="39" t="s">
        <v>206</v>
      </c>
      <c r="G411" s="40" t="s">
        <v>144</v>
      </c>
      <c r="H411" s="39" t="s">
        <v>66</v>
      </c>
      <c r="I411" s="39" t="s">
        <v>124</v>
      </c>
      <c r="J411" s="39" t="s">
        <v>5</v>
      </c>
    </row>
    <row r="412" spans="6:10" x14ac:dyDescent="0.25">
      <c r="F412" s="39" t="s">
        <v>206</v>
      </c>
      <c r="G412" s="40" t="s">
        <v>144</v>
      </c>
      <c r="H412" s="39" t="s">
        <v>66</v>
      </c>
      <c r="I412" s="39" t="s">
        <v>124</v>
      </c>
      <c r="J412" s="39" t="s">
        <v>125</v>
      </c>
    </row>
    <row r="413" spans="6:10" x14ac:dyDescent="0.25">
      <c r="F413" s="39" t="s">
        <v>245</v>
      </c>
      <c r="G413" s="40" t="s">
        <v>92</v>
      </c>
      <c r="H413" s="39" t="s">
        <v>57</v>
      </c>
      <c r="I413" s="39" t="s">
        <v>81</v>
      </c>
      <c r="J413" s="39" t="s">
        <v>440</v>
      </c>
    </row>
    <row r="414" spans="6:10" x14ac:dyDescent="0.25">
      <c r="F414" s="39" t="s">
        <v>245</v>
      </c>
      <c r="G414" s="40" t="s">
        <v>92</v>
      </c>
      <c r="H414" s="39" t="s">
        <v>57</v>
      </c>
      <c r="I414" s="39" t="s">
        <v>81</v>
      </c>
      <c r="J414" s="39" t="s">
        <v>230</v>
      </c>
    </row>
    <row r="415" spans="6:10" x14ac:dyDescent="0.25">
      <c r="F415" s="39" t="s">
        <v>360</v>
      </c>
      <c r="G415" s="40" t="s">
        <v>56</v>
      </c>
      <c r="H415" s="39" t="s">
        <v>57</v>
      </c>
      <c r="I415" s="39" t="s">
        <v>328</v>
      </c>
      <c r="J415" s="39" t="s">
        <v>5</v>
      </c>
    </row>
    <row r="416" spans="6:10" x14ac:dyDescent="0.25">
      <c r="F416" s="39" t="s">
        <v>360</v>
      </c>
      <c r="G416" s="40" t="s">
        <v>56</v>
      </c>
      <c r="H416" s="39" t="s">
        <v>57</v>
      </c>
      <c r="I416" s="39" t="s">
        <v>328</v>
      </c>
      <c r="J416" s="39" t="s">
        <v>359</v>
      </c>
    </row>
    <row r="417" spans="6:10" x14ac:dyDescent="0.25">
      <c r="F417" s="39" t="s">
        <v>360</v>
      </c>
      <c r="G417" s="40" t="s">
        <v>56</v>
      </c>
      <c r="H417" s="39" t="s">
        <v>66</v>
      </c>
      <c r="I417" s="39" t="s">
        <v>328</v>
      </c>
      <c r="J417" s="39" t="s">
        <v>433</v>
      </c>
    </row>
    <row r="418" spans="6:10" x14ac:dyDescent="0.25">
      <c r="F418" s="39" t="s">
        <v>87</v>
      </c>
      <c r="G418" s="40" t="s">
        <v>72</v>
      </c>
      <c r="H418" s="39" t="s">
        <v>57</v>
      </c>
      <c r="I418" s="39" t="s">
        <v>81</v>
      </c>
      <c r="J418" s="39" t="s">
        <v>5</v>
      </c>
    </row>
    <row r="419" spans="6:10" x14ac:dyDescent="0.25">
      <c r="F419" s="39" t="s">
        <v>87</v>
      </c>
      <c r="G419" s="40" t="s">
        <v>72</v>
      </c>
      <c r="H419" s="39" t="s">
        <v>57</v>
      </c>
      <c r="I419" s="39" t="s">
        <v>81</v>
      </c>
      <c r="J419" s="39" t="s">
        <v>82</v>
      </c>
    </row>
    <row r="420" spans="6:10" x14ac:dyDescent="0.25">
      <c r="F420" s="39" t="s">
        <v>162</v>
      </c>
      <c r="G420" s="40" t="s">
        <v>61</v>
      </c>
      <c r="H420" s="39" t="s">
        <v>57</v>
      </c>
      <c r="I420" s="39" t="s">
        <v>124</v>
      </c>
      <c r="J420" s="39" t="s">
        <v>125</v>
      </c>
    </row>
    <row r="421" spans="6:10" x14ac:dyDescent="0.25">
      <c r="F421" s="39" t="s">
        <v>162</v>
      </c>
      <c r="G421" s="40" t="s">
        <v>61</v>
      </c>
      <c r="H421" s="39" t="s">
        <v>57</v>
      </c>
      <c r="I421" s="39" t="s">
        <v>124</v>
      </c>
      <c r="J421" s="39" t="s">
        <v>440</v>
      </c>
    </row>
    <row r="422" spans="6:10" x14ac:dyDescent="0.25">
      <c r="F422" s="39" t="s">
        <v>405</v>
      </c>
      <c r="G422" s="40" t="s">
        <v>144</v>
      </c>
      <c r="H422" s="39" t="s">
        <v>57</v>
      </c>
      <c r="I422" s="39" t="s">
        <v>344</v>
      </c>
      <c r="J422" s="39" t="s">
        <v>5</v>
      </c>
    </row>
    <row r="423" spans="6:10" x14ac:dyDescent="0.25">
      <c r="F423" s="39" t="s">
        <v>405</v>
      </c>
      <c r="G423" s="40" t="s">
        <v>144</v>
      </c>
      <c r="H423" s="39" t="s">
        <v>57</v>
      </c>
      <c r="I423" s="39" t="s">
        <v>344</v>
      </c>
      <c r="J423" s="39" t="s">
        <v>359</v>
      </c>
    </row>
    <row r="424" spans="6:10" x14ac:dyDescent="0.25">
      <c r="F424" s="39" t="s">
        <v>376</v>
      </c>
      <c r="G424" s="40" t="s">
        <v>61</v>
      </c>
      <c r="H424" s="39" t="s">
        <v>57</v>
      </c>
      <c r="I424" s="39" t="s">
        <v>328</v>
      </c>
      <c r="J424" s="39" t="s">
        <v>5</v>
      </c>
    </row>
    <row r="425" spans="6:10" x14ac:dyDescent="0.25">
      <c r="F425" s="39" t="s">
        <v>376</v>
      </c>
      <c r="G425" s="40" t="s">
        <v>61</v>
      </c>
      <c r="H425" s="39" t="s">
        <v>57</v>
      </c>
      <c r="I425" s="39" t="s">
        <v>328</v>
      </c>
      <c r="J425" s="39" t="s">
        <v>359</v>
      </c>
    </row>
    <row r="426" spans="6:10" x14ac:dyDescent="0.25">
      <c r="F426" s="39" t="s">
        <v>270</v>
      </c>
      <c r="G426" s="40" t="s">
        <v>103</v>
      </c>
      <c r="H426" s="39" t="s">
        <v>57</v>
      </c>
      <c r="I426" s="39" t="s">
        <v>81</v>
      </c>
      <c r="J426" s="39" t="s">
        <v>230</v>
      </c>
    </row>
    <row r="427" spans="6:10" x14ac:dyDescent="0.25">
      <c r="F427" s="39" t="s">
        <v>270</v>
      </c>
      <c r="G427" s="40" t="s">
        <v>103</v>
      </c>
      <c r="H427" s="39" t="s">
        <v>57</v>
      </c>
      <c r="I427" s="39" t="s">
        <v>81</v>
      </c>
      <c r="J427" s="39" t="s">
        <v>440</v>
      </c>
    </row>
    <row r="428" spans="6:10" x14ac:dyDescent="0.25">
      <c r="F428" s="39" t="s">
        <v>397</v>
      </c>
      <c r="G428" s="40" t="s">
        <v>144</v>
      </c>
      <c r="H428" s="39" t="s">
        <v>66</v>
      </c>
      <c r="I428" s="39" t="s">
        <v>328</v>
      </c>
      <c r="J428" s="39" t="s">
        <v>433</v>
      </c>
    </row>
    <row r="429" spans="6:10" x14ac:dyDescent="0.25">
      <c r="F429" s="39" t="s">
        <v>397</v>
      </c>
      <c r="G429" s="40" t="s">
        <v>144</v>
      </c>
      <c r="H429" s="39" t="s">
        <v>66</v>
      </c>
      <c r="I429" s="39" t="s">
        <v>328</v>
      </c>
      <c r="J429" s="39" t="s">
        <v>359</v>
      </c>
    </row>
    <row r="430" spans="6:10" x14ac:dyDescent="0.25">
      <c r="F430" s="39" t="s">
        <v>90</v>
      </c>
      <c r="G430" s="40" t="s">
        <v>74</v>
      </c>
      <c r="H430" s="39" t="s">
        <v>57</v>
      </c>
      <c r="I430" s="39" t="s">
        <v>81</v>
      </c>
      <c r="J430" s="39" t="s">
        <v>230</v>
      </c>
    </row>
    <row r="431" spans="6:10" x14ac:dyDescent="0.25">
      <c r="F431" s="39" t="s">
        <v>90</v>
      </c>
      <c r="G431" s="40" t="s">
        <v>74</v>
      </c>
      <c r="H431" s="39" t="s">
        <v>57</v>
      </c>
      <c r="I431" s="39" t="s">
        <v>81</v>
      </c>
      <c r="J431" s="39" t="s">
        <v>82</v>
      </c>
    </row>
    <row r="432" spans="6:10" x14ac:dyDescent="0.25">
      <c r="F432" s="39" t="s">
        <v>464</v>
      </c>
      <c r="G432" s="40" t="s">
        <v>61</v>
      </c>
      <c r="H432" s="39" t="s">
        <v>66</v>
      </c>
      <c r="I432" s="39" t="s">
        <v>81</v>
      </c>
      <c r="J432" s="39" t="s">
        <v>440</v>
      </c>
    </row>
    <row r="433" spans="6:10" x14ac:dyDescent="0.25">
      <c r="F433" s="39" t="s">
        <v>464</v>
      </c>
      <c r="G433" s="40" t="s">
        <v>61</v>
      </c>
      <c r="H433" s="39" t="s">
        <v>66</v>
      </c>
      <c r="I433" s="39" t="s">
        <v>81</v>
      </c>
      <c r="J433" s="39" t="s">
        <v>5</v>
      </c>
    </row>
    <row r="434" spans="6:10" x14ac:dyDescent="0.25">
      <c r="F434" s="39" t="s">
        <v>461</v>
      </c>
      <c r="G434" s="40" t="s">
        <v>56</v>
      </c>
      <c r="H434" s="39" t="s">
        <v>66</v>
      </c>
      <c r="I434" s="39" t="s">
        <v>81</v>
      </c>
      <c r="J434" s="39" t="s">
        <v>440</v>
      </c>
    </row>
    <row r="435" spans="6:10" x14ac:dyDescent="0.25">
      <c r="F435" s="39" t="s">
        <v>246</v>
      </c>
      <c r="G435" s="40" t="s">
        <v>92</v>
      </c>
      <c r="H435" s="39" t="s">
        <v>57</v>
      </c>
      <c r="I435" s="39" t="s">
        <v>81</v>
      </c>
      <c r="J435" s="39" t="s">
        <v>230</v>
      </c>
    </row>
    <row r="436" spans="6:10" x14ac:dyDescent="0.25">
      <c r="F436" s="39" t="s">
        <v>246</v>
      </c>
      <c r="G436" s="40" t="s">
        <v>92</v>
      </c>
      <c r="H436" s="39" t="s">
        <v>57</v>
      </c>
      <c r="I436" s="39" t="s">
        <v>81</v>
      </c>
      <c r="J436" s="39" t="s">
        <v>440</v>
      </c>
    </row>
    <row r="437" spans="6:10" x14ac:dyDescent="0.25">
      <c r="F437" s="39" t="s">
        <v>406</v>
      </c>
      <c r="G437" s="40" t="s">
        <v>144</v>
      </c>
      <c r="H437" s="39" t="s">
        <v>57</v>
      </c>
      <c r="I437" s="39" t="s">
        <v>344</v>
      </c>
      <c r="J437" s="39" t="s">
        <v>359</v>
      </c>
    </row>
    <row r="438" spans="6:10" x14ac:dyDescent="0.25">
      <c r="F438" s="39" t="s">
        <v>406</v>
      </c>
      <c r="G438" s="40" t="s">
        <v>144</v>
      </c>
      <c r="H438" s="39" t="s">
        <v>57</v>
      </c>
      <c r="I438" s="39" t="s">
        <v>344</v>
      </c>
      <c r="J438" s="39" t="s">
        <v>5</v>
      </c>
    </row>
    <row r="439" spans="6:10" x14ac:dyDescent="0.25">
      <c r="F439" s="39" t="s">
        <v>335</v>
      </c>
      <c r="G439" s="40" t="s">
        <v>61</v>
      </c>
      <c r="H439" s="39" t="s">
        <v>57</v>
      </c>
      <c r="I439" s="39" t="s">
        <v>328</v>
      </c>
      <c r="J439" s="39" t="s">
        <v>329</v>
      </c>
    </row>
    <row r="440" spans="6:10" x14ac:dyDescent="0.25">
      <c r="F440" s="39" t="s">
        <v>335</v>
      </c>
      <c r="G440" s="40" t="s">
        <v>61</v>
      </c>
      <c r="H440" s="39" t="s">
        <v>57</v>
      </c>
      <c r="I440" s="39" t="s">
        <v>328</v>
      </c>
      <c r="J440" s="39" t="s">
        <v>359</v>
      </c>
    </row>
    <row r="441" spans="6:10" x14ac:dyDescent="0.25">
      <c r="F441" s="39" t="s">
        <v>503</v>
      </c>
      <c r="G441" s="95" t="s">
        <v>74</v>
      </c>
      <c r="H441" s="97"/>
      <c r="I441" s="39"/>
      <c r="J441" s="39"/>
    </row>
    <row r="442" spans="6:10" x14ac:dyDescent="0.25">
      <c r="F442" s="39" t="s">
        <v>452</v>
      </c>
      <c r="G442" s="40" t="s">
        <v>56</v>
      </c>
      <c r="H442" s="39" t="s">
        <v>57</v>
      </c>
      <c r="I442" s="39" t="s">
        <v>81</v>
      </c>
      <c r="J442" s="39" t="s">
        <v>440</v>
      </c>
    </row>
    <row r="443" spans="6:10" x14ac:dyDescent="0.25">
      <c r="F443" s="39" t="s">
        <v>152</v>
      </c>
      <c r="G443" s="40" t="s">
        <v>144</v>
      </c>
      <c r="H443" s="39" t="s">
        <v>57</v>
      </c>
      <c r="I443" s="39" t="s">
        <v>124</v>
      </c>
      <c r="J443" s="39" t="s">
        <v>125</v>
      </c>
    </row>
    <row r="444" spans="6:10" x14ac:dyDescent="0.25">
      <c r="F444" s="39" t="s">
        <v>152</v>
      </c>
      <c r="G444" s="40" t="s">
        <v>144</v>
      </c>
      <c r="H444" s="39" t="s">
        <v>57</v>
      </c>
      <c r="I444" s="39" t="s">
        <v>124</v>
      </c>
      <c r="J444" s="39" t="s">
        <v>5</v>
      </c>
    </row>
    <row r="445" spans="6:10" x14ac:dyDescent="0.25">
      <c r="F445" s="39" t="s">
        <v>260</v>
      </c>
      <c r="G445" s="40" t="s">
        <v>61</v>
      </c>
      <c r="H445" s="39" t="s">
        <v>57</v>
      </c>
      <c r="I445" s="39" t="s">
        <v>81</v>
      </c>
      <c r="J445" s="39" t="s">
        <v>5</v>
      </c>
    </row>
    <row r="446" spans="6:10" x14ac:dyDescent="0.25">
      <c r="F446" s="39" t="s">
        <v>260</v>
      </c>
      <c r="G446" s="40" t="s">
        <v>61</v>
      </c>
      <c r="H446" s="39" t="s">
        <v>57</v>
      </c>
      <c r="I446" s="39" t="s">
        <v>81</v>
      </c>
      <c r="J446" s="39" t="s">
        <v>230</v>
      </c>
    </row>
    <row r="447" spans="6:10" x14ac:dyDescent="0.25">
      <c r="F447" s="39" t="s">
        <v>234</v>
      </c>
      <c r="G447" s="40" t="s">
        <v>72</v>
      </c>
      <c r="H447" s="39" t="s">
        <v>57</v>
      </c>
      <c r="I447" s="39" t="s">
        <v>81</v>
      </c>
      <c r="J447" s="39" t="s">
        <v>230</v>
      </c>
    </row>
    <row r="448" spans="6:10" x14ac:dyDescent="0.25">
      <c r="F448" s="39" t="s">
        <v>235</v>
      </c>
      <c r="G448" s="40" t="s">
        <v>72</v>
      </c>
      <c r="H448" s="39" t="s">
        <v>57</v>
      </c>
      <c r="I448" s="39" t="s">
        <v>81</v>
      </c>
      <c r="J448" s="39" t="s">
        <v>5</v>
      </c>
    </row>
    <row r="449" spans="6:10" x14ac:dyDescent="0.25">
      <c r="F449" s="39" t="s">
        <v>235</v>
      </c>
      <c r="G449" s="40" t="s">
        <v>72</v>
      </c>
      <c r="H449" s="39" t="s">
        <v>57</v>
      </c>
      <c r="I449" s="39" t="s">
        <v>81</v>
      </c>
      <c r="J449" s="39" t="s">
        <v>230</v>
      </c>
    </row>
    <row r="450" spans="6:10" x14ac:dyDescent="0.25">
      <c r="F450" s="39" t="s">
        <v>153</v>
      </c>
      <c r="G450" s="40" t="s">
        <v>144</v>
      </c>
      <c r="H450" s="39" t="s">
        <v>57</v>
      </c>
      <c r="I450" s="39" t="s">
        <v>124</v>
      </c>
      <c r="J450" s="39" t="s">
        <v>125</v>
      </c>
    </row>
    <row r="451" spans="6:10" x14ac:dyDescent="0.25">
      <c r="F451" s="39" t="s">
        <v>153</v>
      </c>
      <c r="G451" s="40" t="s">
        <v>144</v>
      </c>
      <c r="H451" s="39" t="s">
        <v>57</v>
      </c>
      <c r="I451" s="39" t="s">
        <v>124</v>
      </c>
      <c r="J451" s="39" t="s">
        <v>440</v>
      </c>
    </row>
    <row r="452" spans="6:10" x14ac:dyDescent="0.25">
      <c r="F452" s="39" t="s">
        <v>487</v>
      </c>
      <c r="G452" s="40" t="s">
        <v>72</v>
      </c>
      <c r="H452" s="39"/>
      <c r="I452" s="39"/>
      <c r="J452" s="39"/>
    </row>
    <row r="453" spans="6:10" x14ac:dyDescent="0.25">
      <c r="F453" s="39" t="s">
        <v>488</v>
      </c>
      <c r="G453" s="40" t="s">
        <v>61</v>
      </c>
      <c r="H453" s="39"/>
      <c r="I453" s="39"/>
      <c r="J453" s="39"/>
    </row>
    <row r="454" spans="6:10" x14ac:dyDescent="0.25">
      <c r="F454" s="39" t="s">
        <v>70</v>
      </c>
      <c r="G454" s="40" t="s">
        <v>56</v>
      </c>
      <c r="H454" s="39" t="s">
        <v>66</v>
      </c>
      <c r="I454" s="39" t="s">
        <v>58</v>
      </c>
      <c r="J454" s="39" t="s">
        <v>59</v>
      </c>
    </row>
    <row r="455" spans="6:10" x14ac:dyDescent="0.25">
      <c r="F455" s="39" t="s">
        <v>70</v>
      </c>
      <c r="G455" s="40" t="s">
        <v>56</v>
      </c>
      <c r="H455" s="39" t="s">
        <v>66</v>
      </c>
      <c r="I455" s="39" t="s">
        <v>58</v>
      </c>
      <c r="J455" s="39" t="s">
        <v>5</v>
      </c>
    </row>
    <row r="456" spans="6:10" x14ac:dyDescent="0.25">
      <c r="F456" s="39" t="s">
        <v>120</v>
      </c>
      <c r="G456" s="40" t="s">
        <v>61</v>
      </c>
      <c r="H456" s="39" t="s">
        <v>66</v>
      </c>
      <c r="I456" s="39" t="s">
        <v>81</v>
      </c>
      <c r="J456" s="39" t="s">
        <v>230</v>
      </c>
    </row>
    <row r="457" spans="6:10" x14ac:dyDescent="0.25">
      <c r="F457" s="39" t="s">
        <v>120</v>
      </c>
      <c r="G457" s="40" t="s">
        <v>61</v>
      </c>
      <c r="H457" s="39" t="s">
        <v>66</v>
      </c>
      <c r="I457" s="39" t="s">
        <v>81</v>
      </c>
      <c r="J457" s="39" t="s">
        <v>82</v>
      </c>
    </row>
    <row r="458" spans="6:10" x14ac:dyDescent="0.25">
      <c r="F458" s="39" t="s">
        <v>438</v>
      </c>
      <c r="G458" s="40" t="s">
        <v>61</v>
      </c>
      <c r="H458" s="39" t="s">
        <v>66</v>
      </c>
      <c r="I458" s="39" t="s">
        <v>344</v>
      </c>
      <c r="J458" s="39" t="s">
        <v>433</v>
      </c>
    </row>
    <row r="459" spans="6:10" x14ac:dyDescent="0.25">
      <c r="F459" s="39" t="s">
        <v>438</v>
      </c>
      <c r="G459" s="40" t="s">
        <v>61</v>
      </c>
      <c r="H459" s="39" t="s">
        <v>66</v>
      </c>
      <c r="I459" s="39" t="s">
        <v>344</v>
      </c>
      <c r="J459" s="39" t="s">
        <v>5</v>
      </c>
    </row>
    <row r="460" spans="6:10" x14ac:dyDescent="0.25">
      <c r="F460" s="39" t="s">
        <v>207</v>
      </c>
      <c r="G460" s="40" t="s">
        <v>144</v>
      </c>
      <c r="H460" s="39" t="s">
        <v>66</v>
      </c>
      <c r="I460" s="39" t="s">
        <v>124</v>
      </c>
      <c r="J460" s="39" t="s">
        <v>440</v>
      </c>
    </row>
    <row r="461" spans="6:10" x14ac:dyDescent="0.25">
      <c r="F461" s="39" t="s">
        <v>207</v>
      </c>
      <c r="G461" s="40" t="s">
        <v>144</v>
      </c>
      <c r="H461" s="39" t="s">
        <v>66</v>
      </c>
      <c r="I461" s="39" t="s">
        <v>124</v>
      </c>
      <c r="J461" s="39" t="s">
        <v>125</v>
      </c>
    </row>
    <row r="462" spans="6:10" x14ac:dyDescent="0.25">
      <c r="F462" s="39" t="s">
        <v>432</v>
      </c>
      <c r="G462" s="40" t="s">
        <v>84</v>
      </c>
      <c r="H462" s="39" t="s">
        <v>57</v>
      </c>
      <c r="I462" s="39" t="s">
        <v>328</v>
      </c>
      <c r="J462" s="39" t="s">
        <v>433</v>
      </c>
    </row>
    <row r="463" spans="6:10" x14ac:dyDescent="0.25">
      <c r="F463" s="39" t="s">
        <v>432</v>
      </c>
      <c r="G463" s="40" t="s">
        <v>84</v>
      </c>
      <c r="H463" s="39" t="s">
        <v>57</v>
      </c>
      <c r="I463" s="39" t="s">
        <v>328</v>
      </c>
      <c r="J463" s="39" t="s">
        <v>5</v>
      </c>
    </row>
    <row r="464" spans="6:10" x14ac:dyDescent="0.25">
      <c r="F464" s="39" t="s">
        <v>331</v>
      </c>
      <c r="G464" s="40" t="s">
        <v>92</v>
      </c>
      <c r="H464" s="39" t="s">
        <v>57</v>
      </c>
      <c r="I464" s="39" t="s">
        <v>328</v>
      </c>
      <c r="J464" s="39" t="s">
        <v>5</v>
      </c>
    </row>
    <row r="465" spans="6:10" x14ac:dyDescent="0.25">
      <c r="F465" s="39" t="s">
        <v>331</v>
      </c>
      <c r="G465" s="40" t="s">
        <v>92</v>
      </c>
      <c r="H465" s="39" t="s">
        <v>57</v>
      </c>
      <c r="I465" s="39" t="s">
        <v>328</v>
      </c>
      <c r="J465" s="39" t="s">
        <v>329</v>
      </c>
    </row>
    <row r="466" spans="6:10" x14ac:dyDescent="0.25">
      <c r="F466" s="39" t="s">
        <v>236</v>
      </c>
      <c r="G466" s="40" t="s">
        <v>72</v>
      </c>
      <c r="H466" s="39" t="s">
        <v>57</v>
      </c>
      <c r="I466" s="39" t="s">
        <v>81</v>
      </c>
      <c r="J466" s="39" t="s">
        <v>5</v>
      </c>
    </row>
    <row r="467" spans="6:10" x14ac:dyDescent="0.25">
      <c r="F467" s="39" t="s">
        <v>236</v>
      </c>
      <c r="G467" s="40" t="s">
        <v>72</v>
      </c>
      <c r="H467" s="39" t="s">
        <v>57</v>
      </c>
      <c r="I467" s="39" t="s">
        <v>81</v>
      </c>
      <c r="J467" s="39" t="s">
        <v>230</v>
      </c>
    </row>
    <row r="468" spans="6:10" x14ac:dyDescent="0.25">
      <c r="F468" s="39" t="s">
        <v>63</v>
      </c>
      <c r="G468" s="40" t="s">
        <v>61</v>
      </c>
      <c r="H468" s="39" t="s">
        <v>57</v>
      </c>
      <c r="I468" s="39" t="s">
        <v>58</v>
      </c>
      <c r="J468" s="39" t="s">
        <v>59</v>
      </c>
    </row>
    <row r="469" spans="6:10" x14ac:dyDescent="0.25">
      <c r="F469" s="39" t="s">
        <v>63</v>
      </c>
      <c r="G469" s="40" t="s">
        <v>61</v>
      </c>
      <c r="H469" s="39" t="s">
        <v>57</v>
      </c>
      <c r="I469" s="39" t="s">
        <v>58</v>
      </c>
      <c r="J469" s="39" t="s">
        <v>5</v>
      </c>
    </row>
    <row r="470" spans="6:10" x14ac:dyDescent="0.25">
      <c r="F470" s="39" t="s">
        <v>174</v>
      </c>
      <c r="G470" s="40" t="s">
        <v>103</v>
      </c>
      <c r="H470" s="39" t="s">
        <v>57</v>
      </c>
      <c r="I470" s="39" t="s">
        <v>124</v>
      </c>
      <c r="J470" s="39" t="s">
        <v>125</v>
      </c>
    </row>
    <row r="471" spans="6:10" x14ac:dyDescent="0.25">
      <c r="F471" s="39" t="s">
        <v>174</v>
      </c>
      <c r="G471" s="40" t="s">
        <v>103</v>
      </c>
      <c r="H471" s="39" t="s">
        <v>57</v>
      </c>
      <c r="I471" s="39" t="s">
        <v>124</v>
      </c>
      <c r="J471" s="39" t="s">
        <v>5</v>
      </c>
    </row>
    <row r="472" spans="6:10" x14ac:dyDescent="0.25">
      <c r="F472" s="39" t="s">
        <v>93</v>
      </c>
      <c r="G472" s="40" t="s">
        <v>92</v>
      </c>
      <c r="H472" s="39" t="s">
        <v>57</v>
      </c>
      <c r="I472" s="39" t="s">
        <v>81</v>
      </c>
      <c r="J472" s="39" t="s">
        <v>5</v>
      </c>
    </row>
    <row r="473" spans="6:10" x14ac:dyDescent="0.25">
      <c r="F473" s="39" t="s">
        <v>93</v>
      </c>
      <c r="G473" s="40" t="s">
        <v>92</v>
      </c>
      <c r="H473" s="39" t="s">
        <v>57</v>
      </c>
      <c r="I473" s="39" t="s">
        <v>81</v>
      </c>
      <c r="J473" s="39" t="s">
        <v>82</v>
      </c>
    </row>
    <row r="474" spans="6:10" x14ac:dyDescent="0.25">
      <c r="F474" s="39" t="s">
        <v>482</v>
      </c>
      <c r="G474" s="40" t="s">
        <v>92</v>
      </c>
      <c r="H474" s="39"/>
      <c r="I474" s="39"/>
      <c r="J474" s="39"/>
    </row>
    <row r="475" spans="6:10" x14ac:dyDescent="0.25">
      <c r="F475" s="39" t="s">
        <v>98</v>
      </c>
      <c r="G475" s="40" t="s">
        <v>61</v>
      </c>
      <c r="H475" s="39" t="s">
        <v>57</v>
      </c>
      <c r="I475" s="39" t="s">
        <v>81</v>
      </c>
      <c r="J475" s="39" t="s">
        <v>230</v>
      </c>
    </row>
    <row r="476" spans="6:10" x14ac:dyDescent="0.25">
      <c r="F476" s="39" t="s">
        <v>98</v>
      </c>
      <c r="G476" s="40" t="s">
        <v>61</v>
      </c>
      <c r="H476" s="39" t="s">
        <v>57</v>
      </c>
      <c r="I476" s="39" t="s">
        <v>81</v>
      </c>
      <c r="J476" s="39" t="s">
        <v>82</v>
      </c>
    </row>
    <row r="477" spans="6:10" x14ac:dyDescent="0.25">
      <c r="F477" s="39" t="s">
        <v>163</v>
      </c>
      <c r="G477" s="40" t="s">
        <v>61</v>
      </c>
      <c r="H477" s="39" t="s">
        <v>57</v>
      </c>
      <c r="I477" s="39" t="s">
        <v>124</v>
      </c>
      <c r="J477" s="39" t="s">
        <v>125</v>
      </c>
    </row>
    <row r="478" spans="6:10" x14ac:dyDescent="0.25">
      <c r="F478" s="39" t="s">
        <v>163</v>
      </c>
      <c r="G478" s="40" t="s">
        <v>61</v>
      </c>
      <c r="H478" s="39" t="s">
        <v>57</v>
      </c>
      <c r="I478" s="39" t="s">
        <v>124</v>
      </c>
      <c r="J478" s="39" t="s">
        <v>5</v>
      </c>
    </row>
    <row r="479" spans="6:10" x14ac:dyDescent="0.25">
      <c r="F479" s="39" t="s">
        <v>164</v>
      </c>
      <c r="G479" s="40" t="s">
        <v>61</v>
      </c>
      <c r="H479" s="39" t="s">
        <v>57</v>
      </c>
      <c r="I479" s="39" t="s">
        <v>124</v>
      </c>
      <c r="J479" s="39" t="s">
        <v>5</v>
      </c>
    </row>
    <row r="480" spans="6:10" x14ac:dyDescent="0.25">
      <c r="F480" s="39" t="s">
        <v>164</v>
      </c>
      <c r="G480" s="40" t="s">
        <v>61</v>
      </c>
      <c r="H480" s="39" t="s">
        <v>57</v>
      </c>
      <c r="I480" s="39" t="s">
        <v>124</v>
      </c>
      <c r="J480" s="39" t="s">
        <v>125</v>
      </c>
    </row>
    <row r="481" spans="6:10" x14ac:dyDescent="0.25">
      <c r="F481" s="39" t="s">
        <v>154</v>
      </c>
      <c r="G481" s="40" t="s">
        <v>144</v>
      </c>
      <c r="H481" s="39" t="s">
        <v>57</v>
      </c>
      <c r="I481" s="39" t="s">
        <v>124</v>
      </c>
      <c r="J481" s="39" t="s">
        <v>125</v>
      </c>
    </row>
    <row r="482" spans="6:10" x14ac:dyDescent="0.25">
      <c r="F482" s="39" t="s">
        <v>154</v>
      </c>
      <c r="G482" s="40" t="s">
        <v>144</v>
      </c>
      <c r="H482" s="39" t="s">
        <v>57</v>
      </c>
      <c r="I482" s="39" t="s">
        <v>124</v>
      </c>
      <c r="J482" s="39" t="s">
        <v>440</v>
      </c>
    </row>
    <row r="483" spans="6:10" x14ac:dyDescent="0.25">
      <c r="F483" s="39" t="s">
        <v>237</v>
      </c>
      <c r="G483" s="40" t="s">
        <v>72</v>
      </c>
      <c r="H483" s="39" t="s">
        <v>57</v>
      </c>
      <c r="I483" s="39" t="s">
        <v>81</v>
      </c>
      <c r="J483" s="39" t="s">
        <v>230</v>
      </c>
    </row>
    <row r="484" spans="6:10" x14ac:dyDescent="0.25">
      <c r="F484" s="39" t="s">
        <v>237</v>
      </c>
      <c r="G484" s="40" t="s">
        <v>72</v>
      </c>
      <c r="H484" s="39" t="s">
        <v>57</v>
      </c>
      <c r="I484" s="39" t="s">
        <v>81</v>
      </c>
      <c r="J484" s="39" t="s">
        <v>5</v>
      </c>
    </row>
    <row r="485" spans="6:10" x14ac:dyDescent="0.25">
      <c r="F485" s="39" t="s">
        <v>247</v>
      </c>
      <c r="G485" s="40" t="s">
        <v>92</v>
      </c>
      <c r="H485" s="39" t="s">
        <v>57</v>
      </c>
      <c r="I485" s="39" t="s">
        <v>81</v>
      </c>
      <c r="J485" s="39" t="s">
        <v>230</v>
      </c>
    </row>
    <row r="486" spans="6:10" x14ac:dyDescent="0.25">
      <c r="F486" s="39" t="s">
        <v>247</v>
      </c>
      <c r="G486" s="40" t="s">
        <v>92</v>
      </c>
      <c r="H486" s="39" t="s">
        <v>57</v>
      </c>
      <c r="I486" s="39" t="s">
        <v>81</v>
      </c>
      <c r="J486" s="39" t="s">
        <v>5</v>
      </c>
    </row>
    <row r="487" spans="6:10" x14ac:dyDescent="0.25">
      <c r="F487" s="39" t="s">
        <v>446</v>
      </c>
      <c r="G487" s="40" t="s">
        <v>72</v>
      </c>
      <c r="H487" s="39" t="s">
        <v>57</v>
      </c>
      <c r="I487" s="39" t="s">
        <v>124</v>
      </c>
      <c r="J487" s="39" t="s">
        <v>440</v>
      </c>
    </row>
    <row r="488" spans="6:10" x14ac:dyDescent="0.25">
      <c r="F488" s="39" t="s">
        <v>446</v>
      </c>
      <c r="G488" s="40" t="s">
        <v>72</v>
      </c>
      <c r="H488" s="39" t="s">
        <v>57</v>
      </c>
      <c r="I488" s="39" t="s">
        <v>124</v>
      </c>
      <c r="J488" s="39" t="s">
        <v>5</v>
      </c>
    </row>
    <row r="489" spans="6:10" x14ac:dyDescent="0.25">
      <c r="F489" s="39" t="s">
        <v>481</v>
      </c>
      <c r="G489" s="40" t="s">
        <v>72</v>
      </c>
      <c r="H489" s="39"/>
      <c r="I489" s="39"/>
      <c r="J489" s="39"/>
    </row>
    <row r="490" spans="6:10" x14ac:dyDescent="0.25">
      <c r="F490" s="39" t="s">
        <v>321</v>
      </c>
      <c r="G490" s="40" t="s">
        <v>61</v>
      </c>
      <c r="H490" s="39" t="s">
        <v>66</v>
      </c>
      <c r="I490" s="39" t="s">
        <v>81</v>
      </c>
      <c r="J490" s="39" t="s">
        <v>230</v>
      </c>
    </row>
    <row r="491" spans="6:10" x14ac:dyDescent="0.25">
      <c r="F491" s="39" t="s">
        <v>321</v>
      </c>
      <c r="G491" s="40" t="s">
        <v>61</v>
      </c>
      <c r="H491" s="39" t="s">
        <v>66</v>
      </c>
      <c r="I491" s="39" t="s">
        <v>81</v>
      </c>
      <c r="J491" s="39" t="s">
        <v>440</v>
      </c>
    </row>
    <row r="492" spans="6:10" x14ac:dyDescent="0.25">
      <c r="F492" s="39" t="s">
        <v>465</v>
      </c>
      <c r="G492" s="40" t="s">
        <v>61</v>
      </c>
      <c r="H492" s="39" t="s">
        <v>66</v>
      </c>
      <c r="I492" s="39" t="s">
        <v>81</v>
      </c>
      <c r="J492" s="39" t="s">
        <v>5</v>
      </c>
    </row>
    <row r="493" spans="6:10" x14ac:dyDescent="0.25">
      <c r="F493" s="39" t="s">
        <v>465</v>
      </c>
      <c r="G493" s="40" t="s">
        <v>61</v>
      </c>
      <c r="H493" s="39" t="s">
        <v>66</v>
      </c>
      <c r="I493" s="39" t="s">
        <v>81</v>
      </c>
      <c r="J493" s="39" t="s">
        <v>440</v>
      </c>
    </row>
    <row r="494" spans="6:10" x14ac:dyDescent="0.25">
      <c r="F494" s="39" t="s">
        <v>423</v>
      </c>
      <c r="G494" s="40" t="s">
        <v>61</v>
      </c>
      <c r="H494" s="39" t="s">
        <v>66</v>
      </c>
      <c r="I494" s="39" t="s">
        <v>344</v>
      </c>
      <c r="J494" s="39" t="s">
        <v>359</v>
      </c>
    </row>
    <row r="495" spans="6:10" x14ac:dyDescent="0.25">
      <c r="F495" s="39" t="s">
        <v>189</v>
      </c>
      <c r="G495" s="40" t="s">
        <v>72</v>
      </c>
      <c r="H495" s="39" t="s">
        <v>66</v>
      </c>
      <c r="I495" s="39" t="s">
        <v>124</v>
      </c>
      <c r="J495" s="39" t="s">
        <v>5</v>
      </c>
    </row>
    <row r="496" spans="6:10" x14ac:dyDescent="0.25">
      <c r="F496" s="39" t="s">
        <v>189</v>
      </c>
      <c r="G496" s="40" t="s">
        <v>72</v>
      </c>
      <c r="H496" s="39" t="s">
        <v>66</v>
      </c>
      <c r="I496" s="39" t="s">
        <v>124</v>
      </c>
      <c r="J496" s="39" t="s">
        <v>125</v>
      </c>
    </row>
    <row r="497" spans="6:10" x14ac:dyDescent="0.25">
      <c r="F497" s="39" t="s">
        <v>220</v>
      </c>
      <c r="G497" s="40" t="s">
        <v>103</v>
      </c>
      <c r="H497" s="39" t="s">
        <v>66</v>
      </c>
      <c r="I497" s="39" t="s">
        <v>124</v>
      </c>
      <c r="J497" s="39" t="s">
        <v>5</v>
      </c>
    </row>
    <row r="498" spans="6:10" x14ac:dyDescent="0.25">
      <c r="F498" s="39" t="s">
        <v>220</v>
      </c>
      <c r="G498" s="40" t="s">
        <v>103</v>
      </c>
      <c r="H498" s="39" t="s">
        <v>66</v>
      </c>
      <c r="I498" s="39" t="s">
        <v>124</v>
      </c>
      <c r="J498" s="39" t="s">
        <v>125</v>
      </c>
    </row>
    <row r="499" spans="6:10" x14ac:dyDescent="0.25">
      <c r="F499" s="39" t="s">
        <v>322</v>
      </c>
      <c r="G499" s="40" t="s">
        <v>61</v>
      </c>
      <c r="H499" s="39" t="s">
        <v>66</v>
      </c>
      <c r="I499" s="39" t="s">
        <v>81</v>
      </c>
      <c r="J499" s="39" t="s">
        <v>5</v>
      </c>
    </row>
    <row r="500" spans="6:10" x14ac:dyDescent="0.25">
      <c r="F500" s="39" t="s">
        <v>322</v>
      </c>
      <c r="G500" s="40" t="s">
        <v>61</v>
      </c>
      <c r="H500" s="39" t="s">
        <v>66</v>
      </c>
      <c r="I500" s="39" t="s">
        <v>81</v>
      </c>
      <c r="J500" s="39" t="s">
        <v>230</v>
      </c>
    </row>
    <row r="501" spans="6:10" x14ac:dyDescent="0.25">
      <c r="F501" s="39" t="s">
        <v>75</v>
      </c>
      <c r="G501" s="40" t="s">
        <v>74</v>
      </c>
      <c r="H501" s="39" t="s">
        <v>66</v>
      </c>
      <c r="I501" s="39" t="s">
        <v>58</v>
      </c>
      <c r="J501" s="39" t="s">
        <v>59</v>
      </c>
    </row>
    <row r="502" spans="6:10" x14ac:dyDescent="0.25">
      <c r="F502" s="39" t="s">
        <v>75</v>
      </c>
      <c r="G502" s="40" t="s">
        <v>74</v>
      </c>
      <c r="H502" s="39" t="s">
        <v>66</v>
      </c>
      <c r="I502" s="39" t="s">
        <v>58</v>
      </c>
      <c r="J502" s="39" t="s">
        <v>425</v>
      </c>
    </row>
    <row r="503" spans="6:10" x14ac:dyDescent="0.25">
      <c r="F503" s="39" t="s">
        <v>355</v>
      </c>
      <c r="G503" s="40" t="s">
        <v>61</v>
      </c>
      <c r="H503" s="39" t="s">
        <v>66</v>
      </c>
      <c r="I503" s="39" t="s">
        <v>344</v>
      </c>
      <c r="J503" s="39" t="s">
        <v>329</v>
      </c>
    </row>
    <row r="504" spans="6:10" x14ac:dyDescent="0.25">
      <c r="F504" s="39" t="s">
        <v>355</v>
      </c>
      <c r="G504" s="40" t="s">
        <v>61</v>
      </c>
      <c r="H504" s="39" t="s">
        <v>66</v>
      </c>
      <c r="I504" s="39" t="s">
        <v>344</v>
      </c>
      <c r="J504" s="39" t="s">
        <v>359</v>
      </c>
    </row>
    <row r="505" spans="6:10" x14ac:dyDescent="0.25">
      <c r="F505" s="39" t="s">
        <v>214</v>
      </c>
      <c r="G505" s="40" t="s">
        <v>61</v>
      </c>
      <c r="H505" s="39" t="s">
        <v>66</v>
      </c>
      <c r="I505" s="39" t="s">
        <v>124</v>
      </c>
      <c r="J505" s="39" t="s">
        <v>125</v>
      </c>
    </row>
    <row r="506" spans="6:10" x14ac:dyDescent="0.25">
      <c r="F506" s="39" t="s">
        <v>214</v>
      </c>
      <c r="G506" s="40" t="s">
        <v>61</v>
      </c>
      <c r="H506" s="39" t="s">
        <v>66</v>
      </c>
      <c r="I506" s="39" t="s">
        <v>124</v>
      </c>
      <c r="J506" s="39" t="s">
        <v>440</v>
      </c>
    </row>
    <row r="507" spans="6:10" x14ac:dyDescent="0.25">
      <c r="F507" s="39" t="s">
        <v>436</v>
      </c>
      <c r="G507" s="40" t="s">
        <v>72</v>
      </c>
      <c r="H507" s="39" t="s">
        <v>66</v>
      </c>
      <c r="I507" s="39" t="s">
        <v>328</v>
      </c>
      <c r="J507" s="39" t="s">
        <v>433</v>
      </c>
    </row>
    <row r="508" spans="6:10" x14ac:dyDescent="0.25">
      <c r="F508" s="39" t="s">
        <v>221</v>
      </c>
      <c r="G508" s="40" t="s">
        <v>103</v>
      </c>
      <c r="H508" s="39" t="s">
        <v>66</v>
      </c>
      <c r="I508" s="39" t="s">
        <v>124</v>
      </c>
      <c r="J508" s="39" t="s">
        <v>5</v>
      </c>
    </row>
    <row r="509" spans="6:10" x14ac:dyDescent="0.25">
      <c r="F509" s="39" t="s">
        <v>221</v>
      </c>
      <c r="G509" s="40" t="s">
        <v>103</v>
      </c>
      <c r="H509" s="39" t="s">
        <v>66</v>
      </c>
      <c r="I509" s="39" t="s">
        <v>124</v>
      </c>
      <c r="J509" s="39" t="s">
        <v>125</v>
      </c>
    </row>
    <row r="510" spans="6:10" x14ac:dyDescent="0.25">
      <c r="F510" s="39" t="s">
        <v>429</v>
      </c>
      <c r="G510" s="40" t="s">
        <v>74</v>
      </c>
      <c r="H510" s="39" t="s">
        <v>66</v>
      </c>
      <c r="I510" s="39" t="s">
        <v>58</v>
      </c>
      <c r="J510" s="39" t="s">
        <v>425</v>
      </c>
    </row>
    <row r="511" spans="6:10" x14ac:dyDescent="0.25">
      <c r="F511" s="39" t="s">
        <v>429</v>
      </c>
      <c r="G511" s="40" t="s">
        <v>74</v>
      </c>
      <c r="H511" s="39" t="s">
        <v>66</v>
      </c>
      <c r="I511" s="39" t="s">
        <v>58</v>
      </c>
      <c r="J511" s="39" t="s">
        <v>433</v>
      </c>
    </row>
    <row r="512" spans="6:10" x14ac:dyDescent="0.25">
      <c r="F512" s="39" t="s">
        <v>389</v>
      </c>
      <c r="G512" s="40" t="s">
        <v>72</v>
      </c>
      <c r="H512" s="39" t="s">
        <v>66</v>
      </c>
      <c r="I512" s="39" t="s">
        <v>328</v>
      </c>
      <c r="J512" s="39" t="s">
        <v>433</v>
      </c>
    </row>
    <row r="513" spans="6:10" x14ac:dyDescent="0.25">
      <c r="F513" s="39" t="s">
        <v>389</v>
      </c>
      <c r="G513" s="40" t="s">
        <v>72</v>
      </c>
      <c r="H513" s="39" t="s">
        <v>66</v>
      </c>
      <c r="I513" s="39" t="s">
        <v>328</v>
      </c>
      <c r="J513" s="39" t="s">
        <v>359</v>
      </c>
    </row>
    <row r="514" spans="6:10" x14ac:dyDescent="0.25">
      <c r="F514" s="39" t="s">
        <v>435</v>
      </c>
      <c r="G514" s="40" t="s">
        <v>56</v>
      </c>
      <c r="H514" s="39" t="s">
        <v>66</v>
      </c>
      <c r="I514" s="39" t="s">
        <v>328</v>
      </c>
      <c r="J514" s="39" t="s">
        <v>433</v>
      </c>
    </row>
    <row r="515" spans="6:10" x14ac:dyDescent="0.25">
      <c r="F515" s="39" t="s">
        <v>435</v>
      </c>
      <c r="G515" s="40" t="s">
        <v>56</v>
      </c>
      <c r="H515" s="39" t="s">
        <v>66</v>
      </c>
      <c r="I515" s="39" t="s">
        <v>328</v>
      </c>
      <c r="J515" s="39" t="s">
        <v>5</v>
      </c>
    </row>
    <row r="516" spans="6:10" x14ac:dyDescent="0.25">
      <c r="F516" s="39" t="s">
        <v>491</v>
      </c>
      <c r="G516" s="40" t="s">
        <v>61</v>
      </c>
      <c r="H516" s="39"/>
      <c r="I516" s="39"/>
      <c r="J516" s="39"/>
    </row>
    <row r="517" spans="6:10" x14ac:dyDescent="0.25">
      <c r="F517" s="39" t="s">
        <v>356</v>
      </c>
      <c r="G517" s="40" t="s">
        <v>61</v>
      </c>
      <c r="H517" s="39" t="s">
        <v>66</v>
      </c>
      <c r="I517" s="39" t="s">
        <v>344</v>
      </c>
      <c r="J517" s="39" t="s">
        <v>329</v>
      </c>
    </row>
    <row r="518" spans="6:10" x14ac:dyDescent="0.25">
      <c r="F518" s="39" t="s">
        <v>356</v>
      </c>
      <c r="G518" s="40" t="s">
        <v>61</v>
      </c>
      <c r="H518" s="39" t="s">
        <v>66</v>
      </c>
      <c r="I518" s="39" t="s">
        <v>344</v>
      </c>
      <c r="J518" s="39" t="s">
        <v>359</v>
      </c>
    </row>
    <row r="519" spans="6:10" x14ac:dyDescent="0.25">
      <c r="F519" s="39" t="s">
        <v>222</v>
      </c>
      <c r="G519" s="40" t="s">
        <v>103</v>
      </c>
      <c r="H519" s="39" t="s">
        <v>66</v>
      </c>
      <c r="I519" s="39" t="s">
        <v>124</v>
      </c>
      <c r="J519" s="39" t="s">
        <v>125</v>
      </c>
    </row>
    <row r="520" spans="6:10" x14ac:dyDescent="0.25">
      <c r="F520" s="39" t="s">
        <v>222</v>
      </c>
      <c r="G520" s="40" t="s">
        <v>103</v>
      </c>
      <c r="H520" s="39" t="s">
        <v>66</v>
      </c>
      <c r="I520" s="39" t="s">
        <v>124</v>
      </c>
      <c r="J520" s="39" t="s">
        <v>5</v>
      </c>
    </row>
    <row r="521" spans="6:10" x14ac:dyDescent="0.25">
      <c r="F521" s="39" t="s">
        <v>281</v>
      </c>
      <c r="G521" s="40" t="s">
        <v>56</v>
      </c>
      <c r="H521" s="39" t="s">
        <v>66</v>
      </c>
      <c r="I521" s="39" t="s">
        <v>81</v>
      </c>
      <c r="J521" s="39" t="s">
        <v>5</v>
      </c>
    </row>
    <row r="522" spans="6:10" x14ac:dyDescent="0.25">
      <c r="F522" s="39" t="s">
        <v>281</v>
      </c>
      <c r="G522" s="40" t="s">
        <v>56</v>
      </c>
      <c r="H522" s="39" t="s">
        <v>66</v>
      </c>
      <c r="I522" s="39" t="s">
        <v>81</v>
      </c>
      <c r="J522" s="39" t="s">
        <v>230</v>
      </c>
    </row>
    <row r="523" spans="6:10" x14ac:dyDescent="0.25">
      <c r="F523" s="39" t="s">
        <v>286</v>
      </c>
      <c r="G523" s="40" t="s">
        <v>84</v>
      </c>
      <c r="H523" s="39" t="s">
        <v>66</v>
      </c>
      <c r="I523" s="39" t="s">
        <v>81</v>
      </c>
      <c r="J523" s="39" t="s">
        <v>230</v>
      </c>
    </row>
    <row r="524" spans="6:10" x14ac:dyDescent="0.25">
      <c r="F524" s="39" t="s">
        <v>286</v>
      </c>
      <c r="G524" s="40" t="s">
        <v>84</v>
      </c>
      <c r="H524" s="39" t="s">
        <v>66</v>
      </c>
      <c r="I524" s="39" t="s">
        <v>81</v>
      </c>
      <c r="J524" s="39" t="s">
        <v>5</v>
      </c>
    </row>
    <row r="525" spans="6:10" x14ac:dyDescent="0.25">
      <c r="F525" s="39" t="s">
        <v>64</v>
      </c>
      <c r="G525" s="40" t="s">
        <v>61</v>
      </c>
      <c r="H525" s="39" t="s">
        <v>57</v>
      </c>
      <c r="I525" s="39" t="s">
        <v>58</v>
      </c>
      <c r="J525" s="39" t="s">
        <v>59</v>
      </c>
    </row>
    <row r="526" spans="6:10" x14ac:dyDescent="0.25">
      <c r="F526" s="39" t="s">
        <v>64</v>
      </c>
      <c r="G526" s="40" t="s">
        <v>61</v>
      </c>
      <c r="H526" s="39" t="s">
        <v>57</v>
      </c>
      <c r="I526" s="39" t="s">
        <v>58</v>
      </c>
      <c r="J526" s="39" t="s">
        <v>433</v>
      </c>
    </row>
    <row r="527" spans="6:10" x14ac:dyDescent="0.25">
      <c r="F527" s="39" t="s">
        <v>165</v>
      </c>
      <c r="G527" s="40" t="s">
        <v>61</v>
      </c>
      <c r="H527" s="39" t="s">
        <v>57</v>
      </c>
      <c r="I527" s="39" t="s">
        <v>124</v>
      </c>
      <c r="J527" s="39" t="s">
        <v>125</v>
      </c>
    </row>
    <row r="528" spans="6:10" x14ac:dyDescent="0.25">
      <c r="F528" s="39" t="s">
        <v>165</v>
      </c>
      <c r="G528" s="40" t="s">
        <v>61</v>
      </c>
      <c r="H528" s="39" t="s">
        <v>57</v>
      </c>
      <c r="I528" s="39" t="s">
        <v>124</v>
      </c>
      <c r="J528" s="39" t="s">
        <v>5</v>
      </c>
    </row>
    <row r="529" spans="6:10" x14ac:dyDescent="0.25">
      <c r="F529" s="39" t="s">
        <v>175</v>
      </c>
      <c r="G529" s="40" t="s">
        <v>103</v>
      </c>
      <c r="H529" s="39" t="s">
        <v>57</v>
      </c>
      <c r="I529" s="39" t="s">
        <v>124</v>
      </c>
      <c r="J529" s="39" t="s">
        <v>125</v>
      </c>
    </row>
    <row r="530" spans="6:10" x14ac:dyDescent="0.25">
      <c r="F530" s="39" t="s">
        <v>175</v>
      </c>
      <c r="G530" s="40" t="s">
        <v>103</v>
      </c>
      <c r="H530" s="39" t="s">
        <v>57</v>
      </c>
      <c r="I530" s="39" t="s">
        <v>124</v>
      </c>
      <c r="J530" s="39" t="s">
        <v>440</v>
      </c>
    </row>
    <row r="531" spans="6:10" x14ac:dyDescent="0.25">
      <c r="F531" s="39" t="s">
        <v>99</v>
      </c>
      <c r="G531" s="40" t="s">
        <v>61</v>
      </c>
      <c r="H531" s="39" t="s">
        <v>57</v>
      </c>
      <c r="I531" s="39" t="s">
        <v>81</v>
      </c>
      <c r="J531" s="39" t="s">
        <v>82</v>
      </c>
    </row>
    <row r="532" spans="6:10" x14ac:dyDescent="0.25">
      <c r="F532" s="39" t="s">
        <v>99</v>
      </c>
      <c r="G532" s="40" t="s">
        <v>61</v>
      </c>
      <c r="H532" s="39" t="s">
        <v>57</v>
      </c>
      <c r="I532" s="39" t="s">
        <v>81</v>
      </c>
      <c r="J532" s="39" t="s">
        <v>230</v>
      </c>
    </row>
    <row r="533" spans="6:10" x14ac:dyDescent="0.25">
      <c r="F533" s="39" t="s">
        <v>336</v>
      </c>
      <c r="G533" s="40" t="s">
        <v>61</v>
      </c>
      <c r="H533" s="39" t="s">
        <v>57</v>
      </c>
      <c r="I533" s="39" t="s">
        <v>328</v>
      </c>
      <c r="J533" s="39" t="s">
        <v>329</v>
      </c>
    </row>
    <row r="534" spans="6:10" x14ac:dyDescent="0.25">
      <c r="F534" s="39" t="s">
        <v>336</v>
      </c>
      <c r="G534" s="40" t="s">
        <v>61</v>
      </c>
      <c r="H534" s="39" t="s">
        <v>57</v>
      </c>
      <c r="I534" s="39" t="s">
        <v>328</v>
      </c>
      <c r="J534" s="39" t="s">
        <v>359</v>
      </c>
    </row>
    <row r="535" spans="6:10" x14ac:dyDescent="0.25">
      <c r="F535" s="39" t="s">
        <v>377</v>
      </c>
      <c r="G535" s="40" t="s">
        <v>61</v>
      </c>
      <c r="H535" s="39" t="s">
        <v>57</v>
      </c>
      <c r="I535" s="39" t="s">
        <v>328</v>
      </c>
      <c r="J535" s="39" t="s">
        <v>5</v>
      </c>
    </row>
    <row r="536" spans="6:10" x14ac:dyDescent="0.25">
      <c r="F536" s="39" t="s">
        <v>377</v>
      </c>
      <c r="G536" s="40" t="s">
        <v>61</v>
      </c>
      <c r="H536" s="39" t="s">
        <v>57</v>
      </c>
      <c r="I536" s="39" t="s">
        <v>328</v>
      </c>
      <c r="J536" s="39" t="s">
        <v>359</v>
      </c>
    </row>
    <row r="537" spans="6:10" x14ac:dyDescent="0.25">
      <c r="F537" s="39" t="s">
        <v>166</v>
      </c>
      <c r="G537" s="40" t="s">
        <v>61</v>
      </c>
      <c r="H537" s="39" t="s">
        <v>57</v>
      </c>
      <c r="I537" s="39" t="s">
        <v>124</v>
      </c>
      <c r="J537" s="39" t="s">
        <v>125</v>
      </c>
    </row>
    <row r="538" spans="6:10" x14ac:dyDescent="0.25">
      <c r="F538" s="39" t="s">
        <v>166</v>
      </c>
      <c r="G538" s="40" t="s">
        <v>61</v>
      </c>
      <c r="H538" s="39" t="s">
        <v>57</v>
      </c>
      <c r="I538" s="39" t="s">
        <v>124</v>
      </c>
      <c r="J538" s="39" t="s">
        <v>5</v>
      </c>
    </row>
    <row r="539" spans="6:10" x14ac:dyDescent="0.25">
      <c r="F539" s="39" t="s">
        <v>483</v>
      </c>
      <c r="G539" s="40" t="s">
        <v>61</v>
      </c>
      <c r="H539" s="39"/>
      <c r="I539" s="39"/>
      <c r="J539" s="39"/>
    </row>
    <row r="540" spans="6:10" x14ac:dyDescent="0.25">
      <c r="F540" s="39" t="s">
        <v>155</v>
      </c>
      <c r="G540" s="40" t="s">
        <v>144</v>
      </c>
      <c r="H540" s="39" t="s">
        <v>57</v>
      </c>
      <c r="I540" s="39" t="s">
        <v>124</v>
      </c>
      <c r="J540" s="39" t="s">
        <v>125</v>
      </c>
    </row>
    <row r="541" spans="6:10" x14ac:dyDescent="0.25">
      <c r="F541" s="39" t="s">
        <v>155</v>
      </c>
      <c r="G541" s="40" t="s">
        <v>144</v>
      </c>
      <c r="H541" s="39" t="s">
        <v>57</v>
      </c>
      <c r="I541" s="39" t="s">
        <v>124</v>
      </c>
      <c r="J541" s="39" t="s">
        <v>5</v>
      </c>
    </row>
    <row r="542" spans="6:10" x14ac:dyDescent="0.25">
      <c r="F542" s="39" t="s">
        <v>398</v>
      </c>
      <c r="G542" s="40" t="s">
        <v>144</v>
      </c>
      <c r="H542" s="39" t="s">
        <v>66</v>
      </c>
      <c r="I542" s="39" t="s">
        <v>328</v>
      </c>
      <c r="J542" s="39" t="s">
        <v>359</v>
      </c>
    </row>
    <row r="543" spans="6:10" x14ac:dyDescent="0.25">
      <c r="F543" s="39" t="s">
        <v>398</v>
      </c>
      <c r="G543" s="40" t="s">
        <v>144</v>
      </c>
      <c r="H543" s="39" t="s">
        <v>57</v>
      </c>
      <c r="I543" s="39" t="s">
        <v>328</v>
      </c>
      <c r="J543" s="39" t="s">
        <v>5</v>
      </c>
    </row>
    <row r="544" spans="6:10" x14ac:dyDescent="0.25">
      <c r="F544" s="39" t="s">
        <v>238</v>
      </c>
      <c r="G544" s="40" t="s">
        <v>72</v>
      </c>
      <c r="H544" s="39" t="s">
        <v>57</v>
      </c>
      <c r="I544" s="39" t="s">
        <v>81</v>
      </c>
      <c r="J544" s="39" t="s">
        <v>440</v>
      </c>
    </row>
    <row r="545" spans="6:10" x14ac:dyDescent="0.25">
      <c r="F545" s="39" t="s">
        <v>238</v>
      </c>
      <c r="G545" s="40" t="s">
        <v>72</v>
      </c>
      <c r="H545" s="39" t="s">
        <v>57</v>
      </c>
      <c r="I545" s="39" t="s">
        <v>81</v>
      </c>
      <c r="J545" s="39" t="s">
        <v>230</v>
      </c>
    </row>
    <row r="546" spans="6:10" x14ac:dyDescent="0.25">
      <c r="F546" s="39" t="s">
        <v>88</v>
      </c>
      <c r="G546" s="40" t="s">
        <v>72</v>
      </c>
      <c r="H546" s="39" t="s">
        <v>57</v>
      </c>
      <c r="I546" s="39" t="s">
        <v>81</v>
      </c>
      <c r="J546" s="39" t="s">
        <v>5</v>
      </c>
    </row>
    <row r="547" spans="6:10" x14ac:dyDescent="0.25">
      <c r="F547" s="39" t="s">
        <v>88</v>
      </c>
      <c r="G547" s="40" t="s">
        <v>72</v>
      </c>
      <c r="H547" s="39" t="s">
        <v>57</v>
      </c>
      <c r="I547" s="39" t="s">
        <v>81</v>
      </c>
      <c r="J547" s="39" t="s">
        <v>82</v>
      </c>
    </row>
    <row r="548" spans="6:10" x14ac:dyDescent="0.25">
      <c r="F548" s="39" t="s">
        <v>261</v>
      </c>
      <c r="G548" s="40" t="s">
        <v>61</v>
      </c>
      <c r="H548" s="39" t="s">
        <v>57</v>
      </c>
      <c r="I548" s="39" t="s">
        <v>81</v>
      </c>
      <c r="J548" s="39" t="s">
        <v>230</v>
      </c>
    </row>
    <row r="549" spans="6:10" x14ac:dyDescent="0.25">
      <c r="F549" s="39" t="s">
        <v>365</v>
      </c>
      <c r="G549" s="40" t="s">
        <v>72</v>
      </c>
      <c r="H549" s="39" t="s">
        <v>57</v>
      </c>
      <c r="I549" s="39" t="s">
        <v>328</v>
      </c>
      <c r="J549" s="39" t="s">
        <v>433</v>
      </c>
    </row>
    <row r="550" spans="6:10" x14ac:dyDescent="0.25">
      <c r="F550" s="39" t="s">
        <v>365</v>
      </c>
      <c r="G550" s="40" t="s">
        <v>72</v>
      </c>
      <c r="H550" s="39" t="s">
        <v>57</v>
      </c>
      <c r="I550" s="39" t="s">
        <v>328</v>
      </c>
      <c r="J550" s="39" t="s">
        <v>359</v>
      </c>
    </row>
    <row r="551" spans="6:10" x14ac:dyDescent="0.25">
      <c r="F551" s="39" t="s">
        <v>131</v>
      </c>
      <c r="G551" s="40" t="s">
        <v>72</v>
      </c>
      <c r="H551" s="39" t="s">
        <v>57</v>
      </c>
      <c r="I551" s="39" t="s">
        <v>124</v>
      </c>
      <c r="J551" s="39" t="s">
        <v>125</v>
      </c>
    </row>
    <row r="552" spans="6:10" x14ac:dyDescent="0.25">
      <c r="F552" s="39" t="s">
        <v>131</v>
      </c>
      <c r="G552" s="40" t="s">
        <v>72</v>
      </c>
      <c r="H552" s="39" t="s">
        <v>57</v>
      </c>
      <c r="I552" s="39" t="s">
        <v>124</v>
      </c>
      <c r="J552" s="39" t="s">
        <v>440</v>
      </c>
    </row>
    <row r="553" spans="6:10" x14ac:dyDescent="0.25">
      <c r="F553" s="39" t="s">
        <v>368</v>
      </c>
      <c r="G553" s="40" t="s">
        <v>144</v>
      </c>
      <c r="H553" s="39" t="s">
        <v>57</v>
      </c>
      <c r="I553" s="39" t="s">
        <v>328</v>
      </c>
      <c r="J553" s="39" t="s">
        <v>359</v>
      </c>
    </row>
    <row r="554" spans="6:10" x14ac:dyDescent="0.25">
      <c r="F554" s="39" t="s">
        <v>368</v>
      </c>
      <c r="G554" s="40" t="s">
        <v>144</v>
      </c>
      <c r="H554" s="39" t="s">
        <v>57</v>
      </c>
      <c r="I554" s="39" t="s">
        <v>328</v>
      </c>
      <c r="J554" s="39" t="s">
        <v>5</v>
      </c>
    </row>
    <row r="555" spans="6:10" x14ac:dyDescent="0.25">
      <c r="F555" s="39" t="s">
        <v>378</v>
      </c>
      <c r="G555" s="40" t="s">
        <v>61</v>
      </c>
      <c r="H555" s="39" t="s">
        <v>57</v>
      </c>
      <c r="I555" s="39" t="s">
        <v>328</v>
      </c>
      <c r="J555" s="39" t="s">
        <v>359</v>
      </c>
    </row>
    <row r="556" spans="6:10" x14ac:dyDescent="0.25">
      <c r="F556" s="39" t="s">
        <v>378</v>
      </c>
      <c r="G556" s="40" t="s">
        <v>61</v>
      </c>
      <c r="H556" s="39" t="s">
        <v>57</v>
      </c>
      <c r="I556" s="39" t="s">
        <v>328</v>
      </c>
      <c r="J556" s="39" t="s">
        <v>5</v>
      </c>
    </row>
    <row r="557" spans="6:10" x14ac:dyDescent="0.25">
      <c r="F557" s="39" t="s">
        <v>167</v>
      </c>
      <c r="G557" s="40" t="s">
        <v>61</v>
      </c>
      <c r="H557" s="39" t="s">
        <v>57</v>
      </c>
      <c r="I557" s="39" t="s">
        <v>124</v>
      </c>
      <c r="J557" s="39" t="s">
        <v>125</v>
      </c>
    </row>
    <row r="558" spans="6:10" x14ac:dyDescent="0.25">
      <c r="F558" s="39" t="s">
        <v>167</v>
      </c>
      <c r="G558" s="40" t="s">
        <v>61</v>
      </c>
      <c r="H558" s="39" t="s">
        <v>57</v>
      </c>
      <c r="I558" s="39" t="s">
        <v>124</v>
      </c>
      <c r="J558" s="39" t="s">
        <v>440</v>
      </c>
    </row>
    <row r="559" spans="6:10" x14ac:dyDescent="0.25">
      <c r="F559" s="39" t="s">
        <v>262</v>
      </c>
      <c r="G559" s="40" t="s">
        <v>61</v>
      </c>
      <c r="H559" s="39" t="s">
        <v>57</v>
      </c>
      <c r="I559" s="39" t="s">
        <v>81</v>
      </c>
      <c r="J559" s="39" t="s">
        <v>5</v>
      </c>
    </row>
    <row r="560" spans="6:10" x14ac:dyDescent="0.25">
      <c r="F560" s="39" t="s">
        <v>262</v>
      </c>
      <c r="G560" s="40" t="s">
        <v>61</v>
      </c>
      <c r="H560" s="39" t="s">
        <v>57</v>
      </c>
      <c r="I560" s="39" t="s">
        <v>81</v>
      </c>
      <c r="J560" s="39" t="s">
        <v>230</v>
      </c>
    </row>
    <row r="561" spans="6:10" x14ac:dyDescent="0.25">
      <c r="F561" s="39" t="s">
        <v>263</v>
      </c>
      <c r="G561" s="40" t="s">
        <v>61</v>
      </c>
      <c r="H561" s="39" t="s">
        <v>57</v>
      </c>
      <c r="I561" s="39" t="s">
        <v>81</v>
      </c>
      <c r="J561" s="39" t="s">
        <v>5</v>
      </c>
    </row>
    <row r="562" spans="6:10" x14ac:dyDescent="0.25">
      <c r="F562" s="39" t="s">
        <v>263</v>
      </c>
      <c r="G562" s="40" t="s">
        <v>61</v>
      </c>
      <c r="H562" s="39" t="s">
        <v>57</v>
      </c>
      <c r="I562" s="39" t="s">
        <v>81</v>
      </c>
      <c r="J562" s="39" t="s">
        <v>230</v>
      </c>
    </row>
    <row r="563" spans="6:10" x14ac:dyDescent="0.25">
      <c r="F563" s="39" t="s">
        <v>132</v>
      </c>
      <c r="G563" s="40" t="s">
        <v>72</v>
      </c>
      <c r="H563" s="39" t="s">
        <v>57</v>
      </c>
      <c r="I563" s="39" t="s">
        <v>124</v>
      </c>
      <c r="J563" s="39" t="s">
        <v>125</v>
      </c>
    </row>
    <row r="564" spans="6:10" x14ac:dyDescent="0.25">
      <c r="F564" s="39" t="s">
        <v>132</v>
      </c>
      <c r="G564" s="40" t="s">
        <v>72</v>
      </c>
      <c r="H564" s="39" t="s">
        <v>57</v>
      </c>
      <c r="I564" s="39" t="s">
        <v>124</v>
      </c>
      <c r="J564" s="39" t="s">
        <v>5</v>
      </c>
    </row>
    <row r="565" spans="6:10" x14ac:dyDescent="0.25">
      <c r="F565" s="39" t="s">
        <v>453</v>
      </c>
      <c r="G565" s="40" t="s">
        <v>84</v>
      </c>
      <c r="H565" s="39" t="s">
        <v>57</v>
      </c>
      <c r="I565" s="39" t="s">
        <v>81</v>
      </c>
      <c r="J565" s="39" t="s">
        <v>440</v>
      </c>
    </row>
    <row r="566" spans="6:10" x14ac:dyDescent="0.25">
      <c r="F566" s="39" t="s">
        <v>453</v>
      </c>
      <c r="G566" s="40" t="s">
        <v>84</v>
      </c>
      <c r="H566" s="39" t="s">
        <v>57</v>
      </c>
      <c r="I566" s="39" t="s">
        <v>81</v>
      </c>
      <c r="J566" s="39" t="s">
        <v>5</v>
      </c>
    </row>
    <row r="567" spans="6:10" x14ac:dyDescent="0.25">
      <c r="F567" s="39" t="s">
        <v>369</v>
      </c>
      <c r="G567" s="40" t="s">
        <v>144</v>
      </c>
      <c r="H567" s="39" t="s">
        <v>57</v>
      </c>
      <c r="I567" s="39" t="s">
        <v>328</v>
      </c>
      <c r="J567" s="39" t="s">
        <v>359</v>
      </c>
    </row>
    <row r="568" spans="6:10" x14ac:dyDescent="0.25">
      <c r="F568" s="39" t="s">
        <v>369</v>
      </c>
      <c r="G568" s="40" t="s">
        <v>144</v>
      </c>
      <c r="H568" s="39" t="s">
        <v>57</v>
      </c>
      <c r="I568" s="39" t="s">
        <v>328</v>
      </c>
      <c r="J568" s="39" t="s">
        <v>5</v>
      </c>
    </row>
    <row r="569" spans="6:10" x14ac:dyDescent="0.25">
      <c r="F569" s="39" t="s">
        <v>454</v>
      </c>
      <c r="G569" s="40" t="s">
        <v>72</v>
      </c>
      <c r="H569" s="39" t="s">
        <v>57</v>
      </c>
      <c r="I569" s="39" t="s">
        <v>81</v>
      </c>
      <c r="J569" s="39" t="s">
        <v>440</v>
      </c>
    </row>
    <row r="570" spans="6:10" x14ac:dyDescent="0.25">
      <c r="F570" s="39" t="s">
        <v>454</v>
      </c>
      <c r="G570" s="40" t="s">
        <v>72</v>
      </c>
      <c r="H570" s="39" t="s">
        <v>57</v>
      </c>
      <c r="I570" s="39" t="s">
        <v>81</v>
      </c>
      <c r="J570" s="39" t="s">
        <v>5</v>
      </c>
    </row>
    <row r="571" spans="6:10" x14ac:dyDescent="0.25">
      <c r="F571" s="39" t="s">
        <v>292</v>
      </c>
      <c r="G571" s="40" t="s">
        <v>72</v>
      </c>
      <c r="H571" s="39" t="s">
        <v>66</v>
      </c>
      <c r="I571" s="39" t="s">
        <v>81</v>
      </c>
      <c r="J571" s="39" t="s">
        <v>230</v>
      </c>
    </row>
    <row r="572" spans="6:10" x14ac:dyDescent="0.25">
      <c r="F572" s="39" t="s">
        <v>292</v>
      </c>
      <c r="G572" s="40" t="s">
        <v>72</v>
      </c>
      <c r="H572" s="39" t="s">
        <v>66</v>
      </c>
      <c r="I572" s="39" t="s">
        <v>81</v>
      </c>
      <c r="J572" s="39" t="s">
        <v>440</v>
      </c>
    </row>
    <row r="573" spans="6:10" x14ac:dyDescent="0.25">
      <c r="F573" s="39" t="s">
        <v>223</v>
      </c>
      <c r="G573" s="40" t="s">
        <v>103</v>
      </c>
      <c r="H573" s="39" t="s">
        <v>66</v>
      </c>
      <c r="I573" s="39" t="s">
        <v>124</v>
      </c>
      <c r="J573" s="39" t="s">
        <v>125</v>
      </c>
    </row>
    <row r="574" spans="6:10" x14ac:dyDescent="0.25">
      <c r="F574" s="39" t="s">
        <v>223</v>
      </c>
      <c r="G574" s="40" t="s">
        <v>103</v>
      </c>
      <c r="H574" s="39" t="s">
        <v>66</v>
      </c>
      <c r="I574" s="39" t="s">
        <v>124</v>
      </c>
      <c r="J574" s="39" t="s">
        <v>5</v>
      </c>
    </row>
    <row r="575" spans="6:10" x14ac:dyDescent="0.25">
      <c r="F575" s="39" t="s">
        <v>78</v>
      </c>
      <c r="G575" s="40" t="s">
        <v>61</v>
      </c>
      <c r="H575" s="39" t="s">
        <v>66</v>
      </c>
      <c r="I575" s="39" t="s">
        <v>58</v>
      </c>
      <c r="J575" s="39" t="s">
        <v>59</v>
      </c>
    </row>
    <row r="576" spans="6:10" x14ac:dyDescent="0.25">
      <c r="F576" s="39" t="s">
        <v>78</v>
      </c>
      <c r="G576" s="40" t="s">
        <v>61</v>
      </c>
      <c r="H576" s="39" t="s">
        <v>66</v>
      </c>
      <c r="I576" s="39" t="s">
        <v>58</v>
      </c>
      <c r="J576" s="39" t="s">
        <v>5</v>
      </c>
    </row>
    <row r="577" spans="6:10" x14ac:dyDescent="0.25">
      <c r="F577" s="39" t="s">
        <v>424</v>
      </c>
      <c r="G577" s="40" t="s">
        <v>61</v>
      </c>
      <c r="H577" s="39" t="s">
        <v>66</v>
      </c>
      <c r="I577" s="39" t="s">
        <v>344</v>
      </c>
      <c r="J577" s="39" t="s">
        <v>359</v>
      </c>
    </row>
    <row r="578" spans="6:10" x14ac:dyDescent="0.25">
      <c r="F578" s="39" t="s">
        <v>424</v>
      </c>
      <c r="G578" s="40" t="s">
        <v>61</v>
      </c>
      <c r="H578" s="39" t="s">
        <v>66</v>
      </c>
      <c r="I578" s="39" t="s">
        <v>344</v>
      </c>
      <c r="J578" s="39" t="s">
        <v>433</v>
      </c>
    </row>
    <row r="579" spans="6:10" x14ac:dyDescent="0.25">
      <c r="F579" s="39" t="s">
        <v>133</v>
      </c>
      <c r="G579" s="40" t="s">
        <v>72</v>
      </c>
      <c r="H579" s="39" t="s">
        <v>57</v>
      </c>
      <c r="I579" s="39" t="s">
        <v>124</v>
      </c>
      <c r="J579" s="39" t="s">
        <v>125</v>
      </c>
    </row>
    <row r="580" spans="6:10" x14ac:dyDescent="0.25">
      <c r="F580" s="39" t="s">
        <v>133</v>
      </c>
      <c r="G580" s="40" t="s">
        <v>72</v>
      </c>
      <c r="H580" s="39" t="s">
        <v>57</v>
      </c>
      <c r="I580" s="39" t="s">
        <v>124</v>
      </c>
      <c r="J580" s="39" t="s">
        <v>5</v>
      </c>
    </row>
    <row r="581" spans="6:10" x14ac:dyDescent="0.25">
      <c r="F581" s="39" t="s">
        <v>252</v>
      </c>
      <c r="G581" s="40" t="s">
        <v>144</v>
      </c>
      <c r="H581" s="39" t="s">
        <v>57</v>
      </c>
      <c r="I581" s="39" t="s">
        <v>81</v>
      </c>
      <c r="J581" s="39" t="s">
        <v>230</v>
      </c>
    </row>
    <row r="582" spans="6:10" x14ac:dyDescent="0.25">
      <c r="F582" s="39" t="s">
        <v>252</v>
      </c>
      <c r="G582" s="40" t="s">
        <v>144</v>
      </c>
      <c r="H582" s="39" t="s">
        <v>57</v>
      </c>
      <c r="I582" s="39" t="s">
        <v>81</v>
      </c>
      <c r="J582" s="39" t="s">
        <v>5</v>
      </c>
    </row>
    <row r="583" spans="6:10" x14ac:dyDescent="0.25">
      <c r="F583" s="39" t="s">
        <v>134</v>
      </c>
      <c r="G583" s="40" t="s">
        <v>72</v>
      </c>
      <c r="H583" s="39" t="s">
        <v>57</v>
      </c>
      <c r="I583" s="39" t="s">
        <v>124</v>
      </c>
      <c r="J583" s="39" t="s">
        <v>125</v>
      </c>
    </row>
    <row r="584" spans="6:10" x14ac:dyDescent="0.25">
      <c r="F584" s="39" t="s">
        <v>134</v>
      </c>
      <c r="G584" s="40" t="s">
        <v>72</v>
      </c>
      <c r="H584" s="39" t="s">
        <v>57</v>
      </c>
      <c r="I584" s="39" t="s">
        <v>124</v>
      </c>
      <c r="J584" s="39" t="s">
        <v>5</v>
      </c>
    </row>
    <row r="585" spans="6:10" x14ac:dyDescent="0.25">
      <c r="F585" s="39" t="s">
        <v>370</v>
      </c>
      <c r="G585" s="40" t="s">
        <v>144</v>
      </c>
      <c r="H585" s="39" t="s">
        <v>57</v>
      </c>
      <c r="I585" s="39" t="s">
        <v>328</v>
      </c>
      <c r="J585" s="39" t="s">
        <v>359</v>
      </c>
    </row>
    <row r="586" spans="6:10" x14ac:dyDescent="0.25">
      <c r="F586" s="39" t="s">
        <v>370</v>
      </c>
      <c r="G586" s="40" t="s">
        <v>144</v>
      </c>
      <c r="H586" s="39" t="s">
        <v>57</v>
      </c>
      <c r="I586" s="39" t="s">
        <v>328</v>
      </c>
      <c r="J586" s="39" t="s">
        <v>5</v>
      </c>
    </row>
    <row r="587" spans="6:10" x14ac:dyDescent="0.25">
      <c r="F587" s="39" t="s">
        <v>455</v>
      </c>
      <c r="G587" s="40" t="s">
        <v>72</v>
      </c>
      <c r="H587" s="39" t="s">
        <v>57</v>
      </c>
      <c r="I587" s="39" t="s">
        <v>81</v>
      </c>
      <c r="J587" s="39" t="s">
        <v>440</v>
      </c>
    </row>
    <row r="588" spans="6:10" x14ac:dyDescent="0.25">
      <c r="F588" s="39" t="s">
        <v>455</v>
      </c>
      <c r="G588" s="40" t="s">
        <v>72</v>
      </c>
      <c r="H588" s="39" t="s">
        <v>57</v>
      </c>
      <c r="I588" s="39" t="s">
        <v>81</v>
      </c>
      <c r="J588" s="39" t="s">
        <v>5</v>
      </c>
    </row>
    <row r="589" spans="6:10" x14ac:dyDescent="0.25">
      <c r="F589" s="39" t="s">
        <v>244</v>
      </c>
      <c r="G589" s="40" t="s">
        <v>74</v>
      </c>
      <c r="H589" s="39" t="s">
        <v>57</v>
      </c>
      <c r="I589" s="39" t="s">
        <v>81</v>
      </c>
      <c r="J589" s="39" t="s">
        <v>230</v>
      </c>
    </row>
    <row r="590" spans="6:10" x14ac:dyDescent="0.25">
      <c r="F590" s="39" t="s">
        <v>244</v>
      </c>
      <c r="G590" s="40" t="s">
        <v>74</v>
      </c>
      <c r="H590" s="39" t="s">
        <v>57</v>
      </c>
      <c r="I590" s="39" t="s">
        <v>81</v>
      </c>
      <c r="J590" s="39" t="s">
        <v>5</v>
      </c>
    </row>
    <row r="591" spans="6:10" x14ac:dyDescent="0.25">
      <c r="F591" s="39" t="s">
        <v>367</v>
      </c>
      <c r="G591" s="40" t="s">
        <v>92</v>
      </c>
      <c r="H591" s="39" t="s">
        <v>57</v>
      </c>
      <c r="I591" s="39" t="s">
        <v>328</v>
      </c>
      <c r="J591" s="39" t="s">
        <v>359</v>
      </c>
    </row>
    <row r="592" spans="6:10" x14ac:dyDescent="0.25">
      <c r="F592" s="39" t="s">
        <v>367</v>
      </c>
      <c r="G592" s="40" t="s">
        <v>92</v>
      </c>
      <c r="H592" s="39" t="s">
        <v>57</v>
      </c>
      <c r="I592" s="39" t="s">
        <v>328</v>
      </c>
      <c r="J592" s="39" t="s">
        <v>5</v>
      </c>
    </row>
    <row r="593" spans="6:10" x14ac:dyDescent="0.25">
      <c r="F593" s="39" t="s">
        <v>135</v>
      </c>
      <c r="G593" s="40" t="s">
        <v>72</v>
      </c>
      <c r="H593" s="39" t="s">
        <v>57</v>
      </c>
      <c r="I593" s="39" t="s">
        <v>124</v>
      </c>
      <c r="J593" s="39" t="s">
        <v>125</v>
      </c>
    </row>
    <row r="594" spans="6:10" x14ac:dyDescent="0.25">
      <c r="F594" s="39" t="s">
        <v>135</v>
      </c>
      <c r="G594" s="40" t="s">
        <v>72</v>
      </c>
      <c r="H594" s="39" t="s">
        <v>57</v>
      </c>
      <c r="I594" s="39" t="s">
        <v>124</v>
      </c>
      <c r="J594" s="39" t="s">
        <v>5</v>
      </c>
    </row>
    <row r="595" spans="6:10" x14ac:dyDescent="0.25">
      <c r="F595" s="39" t="s">
        <v>141</v>
      </c>
      <c r="G595" s="40" t="s">
        <v>92</v>
      </c>
      <c r="H595" s="39" t="s">
        <v>57</v>
      </c>
      <c r="I595" s="39" t="s">
        <v>124</v>
      </c>
      <c r="J595" s="39" t="s">
        <v>5</v>
      </c>
    </row>
    <row r="596" spans="6:10" x14ac:dyDescent="0.25">
      <c r="F596" s="39" t="s">
        <v>141</v>
      </c>
      <c r="G596" s="40" t="s">
        <v>92</v>
      </c>
      <c r="H596" s="39" t="s">
        <v>57</v>
      </c>
      <c r="I596" s="39" t="s">
        <v>124</v>
      </c>
      <c r="J596" s="39" t="s">
        <v>125</v>
      </c>
    </row>
    <row r="597" spans="6:10" x14ac:dyDescent="0.25">
      <c r="F597" s="39" t="s">
        <v>239</v>
      </c>
      <c r="G597" s="40" t="s">
        <v>72</v>
      </c>
      <c r="H597" s="39" t="s">
        <v>57</v>
      </c>
      <c r="I597" s="39" t="s">
        <v>81</v>
      </c>
      <c r="J597" s="39" t="s">
        <v>230</v>
      </c>
    </row>
    <row r="598" spans="6:10" x14ac:dyDescent="0.25">
      <c r="F598" s="39" t="s">
        <v>239</v>
      </c>
      <c r="G598" s="40" t="s">
        <v>72</v>
      </c>
      <c r="H598" s="39" t="s">
        <v>57</v>
      </c>
      <c r="I598" s="39" t="s">
        <v>81</v>
      </c>
      <c r="J598" s="39" t="s">
        <v>5</v>
      </c>
    </row>
    <row r="599" spans="6:10" x14ac:dyDescent="0.25">
      <c r="F599" s="39" t="s">
        <v>459</v>
      </c>
      <c r="G599" s="40" t="s">
        <v>61</v>
      </c>
      <c r="H599" s="39" t="s">
        <v>57</v>
      </c>
      <c r="I599" s="39" t="s">
        <v>81</v>
      </c>
      <c r="J599" s="39" t="s">
        <v>440</v>
      </c>
    </row>
    <row r="600" spans="6:10" x14ac:dyDescent="0.25">
      <c r="F600" s="39" t="s">
        <v>459</v>
      </c>
      <c r="G600" s="40" t="s">
        <v>61</v>
      </c>
      <c r="H600" s="39" t="s">
        <v>57</v>
      </c>
      <c r="I600" s="39" t="s">
        <v>81</v>
      </c>
      <c r="J600" s="39" t="s">
        <v>5</v>
      </c>
    </row>
    <row r="601" spans="6:10" x14ac:dyDescent="0.25">
      <c r="F601" s="39" t="s">
        <v>366</v>
      </c>
      <c r="G601" s="40" t="s">
        <v>72</v>
      </c>
      <c r="H601" s="39" t="s">
        <v>57</v>
      </c>
      <c r="I601" s="39" t="s">
        <v>328</v>
      </c>
      <c r="J601" s="39" t="s">
        <v>359</v>
      </c>
    </row>
    <row r="602" spans="6:10" x14ac:dyDescent="0.25">
      <c r="F602" s="39" t="s">
        <v>366</v>
      </c>
      <c r="G602" s="40" t="s">
        <v>72</v>
      </c>
      <c r="H602" s="39" t="s">
        <v>57</v>
      </c>
      <c r="I602" s="39" t="s">
        <v>328</v>
      </c>
      <c r="J602" s="39" t="s">
        <v>433</v>
      </c>
    </row>
    <row r="603" spans="6:10" x14ac:dyDescent="0.25">
      <c r="F603" s="39" t="s">
        <v>233</v>
      </c>
      <c r="G603" s="40" t="s">
        <v>84</v>
      </c>
      <c r="H603" s="39" t="s">
        <v>57</v>
      </c>
      <c r="I603" s="39" t="s">
        <v>81</v>
      </c>
      <c r="J603" s="39" t="s">
        <v>230</v>
      </c>
    </row>
    <row r="604" spans="6:10" x14ac:dyDescent="0.25">
      <c r="F604" s="39" t="s">
        <v>233</v>
      </c>
      <c r="G604" s="40" t="s">
        <v>84</v>
      </c>
      <c r="H604" s="39" t="s">
        <v>57</v>
      </c>
      <c r="I604" s="39" t="s">
        <v>81</v>
      </c>
      <c r="J604" s="39" t="s">
        <v>5</v>
      </c>
    </row>
    <row r="605" spans="6:10" x14ac:dyDescent="0.25">
      <c r="F605" s="39" t="s">
        <v>264</v>
      </c>
      <c r="G605" s="40" t="s">
        <v>61</v>
      </c>
      <c r="H605" s="39" t="s">
        <v>57</v>
      </c>
      <c r="I605" s="39" t="s">
        <v>81</v>
      </c>
      <c r="J605" s="39" t="s">
        <v>230</v>
      </c>
    </row>
    <row r="606" spans="6:10" x14ac:dyDescent="0.25">
      <c r="F606" s="39" t="s">
        <v>264</v>
      </c>
      <c r="G606" s="40" t="s">
        <v>61</v>
      </c>
      <c r="H606" s="39" t="s">
        <v>57</v>
      </c>
      <c r="I606" s="39" t="s">
        <v>81</v>
      </c>
      <c r="J606" s="39" t="s">
        <v>440</v>
      </c>
    </row>
    <row r="607" spans="6:10" x14ac:dyDescent="0.25">
      <c r="F607" s="39" t="s">
        <v>176</v>
      </c>
      <c r="G607" s="40" t="s">
        <v>103</v>
      </c>
      <c r="H607" s="39" t="s">
        <v>57</v>
      </c>
      <c r="I607" s="39" t="s">
        <v>124</v>
      </c>
      <c r="J607" s="39" t="s">
        <v>5</v>
      </c>
    </row>
    <row r="608" spans="6:10" x14ac:dyDescent="0.25">
      <c r="F608" s="39" t="s">
        <v>176</v>
      </c>
      <c r="G608" s="40" t="s">
        <v>103</v>
      </c>
      <c r="H608" s="39" t="s">
        <v>57</v>
      </c>
      <c r="I608" s="39" t="s">
        <v>124</v>
      </c>
      <c r="J608" s="39" t="s">
        <v>125</v>
      </c>
    </row>
    <row r="609" spans="6:10" x14ac:dyDescent="0.25">
      <c r="F609" s="39" t="s">
        <v>240</v>
      </c>
      <c r="G609" s="40" t="s">
        <v>72</v>
      </c>
      <c r="H609" s="39" t="s">
        <v>57</v>
      </c>
      <c r="I609" s="39" t="s">
        <v>81</v>
      </c>
      <c r="J609" s="39" t="s">
        <v>230</v>
      </c>
    </row>
    <row r="610" spans="6:10" x14ac:dyDescent="0.25">
      <c r="F610" s="39" t="s">
        <v>240</v>
      </c>
      <c r="G610" s="40" t="s">
        <v>72</v>
      </c>
      <c r="H610" s="39" t="s">
        <v>57</v>
      </c>
      <c r="I610" s="39" t="s">
        <v>81</v>
      </c>
      <c r="J610" s="39" t="s">
        <v>5</v>
      </c>
    </row>
    <row r="611" spans="6:10" x14ac:dyDescent="0.25">
      <c r="F611" s="39" t="s">
        <v>177</v>
      </c>
      <c r="G611" s="40" t="s">
        <v>103</v>
      </c>
      <c r="H611" s="39" t="s">
        <v>57</v>
      </c>
      <c r="I611" s="39" t="s">
        <v>124</v>
      </c>
      <c r="J611" s="39" t="s">
        <v>5</v>
      </c>
    </row>
    <row r="612" spans="6:10" x14ac:dyDescent="0.25">
      <c r="F612" s="39" t="s">
        <v>177</v>
      </c>
      <c r="G612" s="40" t="s">
        <v>103</v>
      </c>
      <c r="H612" s="39" t="s">
        <v>57</v>
      </c>
      <c r="I612" s="39" t="s">
        <v>124</v>
      </c>
      <c r="J612" s="39" t="s">
        <v>125</v>
      </c>
    </row>
    <row r="613" spans="6:10" x14ac:dyDescent="0.25">
      <c r="F613" s="39" t="s">
        <v>337</v>
      </c>
      <c r="G613" s="40" t="s">
        <v>61</v>
      </c>
      <c r="H613" s="39" t="s">
        <v>57</v>
      </c>
      <c r="I613" s="39" t="s">
        <v>328</v>
      </c>
      <c r="J613" s="39" t="s">
        <v>329</v>
      </c>
    </row>
    <row r="614" spans="6:10" x14ac:dyDescent="0.25">
      <c r="F614" s="39" t="s">
        <v>337</v>
      </c>
      <c r="G614" s="40" t="s">
        <v>61</v>
      </c>
      <c r="H614" s="39" t="s">
        <v>57</v>
      </c>
      <c r="I614" s="39" t="s">
        <v>328</v>
      </c>
      <c r="J614" s="39" t="s">
        <v>5</v>
      </c>
    </row>
    <row r="615" spans="6:10" x14ac:dyDescent="0.25">
      <c r="F615" s="39" t="s">
        <v>241</v>
      </c>
      <c r="G615" s="40" t="s">
        <v>72</v>
      </c>
      <c r="H615" s="39" t="s">
        <v>57</v>
      </c>
      <c r="I615" s="39" t="s">
        <v>81</v>
      </c>
      <c r="J615" s="39" t="s">
        <v>230</v>
      </c>
    </row>
    <row r="616" spans="6:10" x14ac:dyDescent="0.25">
      <c r="F616" s="39" t="s">
        <v>241</v>
      </c>
      <c r="G616" s="40" t="s">
        <v>72</v>
      </c>
      <c r="H616" s="39" t="s">
        <v>57</v>
      </c>
      <c r="I616" s="39" t="s">
        <v>81</v>
      </c>
      <c r="J616" s="39" t="s">
        <v>440</v>
      </c>
    </row>
    <row r="617" spans="6:10" x14ac:dyDescent="0.25">
      <c r="F617" s="39" t="s">
        <v>253</v>
      </c>
      <c r="G617" s="40" t="s">
        <v>144</v>
      </c>
      <c r="H617" s="39" t="s">
        <v>57</v>
      </c>
      <c r="I617" s="39" t="s">
        <v>81</v>
      </c>
      <c r="J617" s="39" t="s">
        <v>230</v>
      </c>
    </row>
    <row r="618" spans="6:10" x14ac:dyDescent="0.25">
      <c r="F618" s="39" t="s">
        <v>253</v>
      </c>
      <c r="G618" s="40" t="s">
        <v>144</v>
      </c>
      <c r="H618" s="39" t="s">
        <v>57</v>
      </c>
      <c r="I618" s="39" t="s">
        <v>81</v>
      </c>
      <c r="J618" s="39" t="s">
        <v>440</v>
      </c>
    </row>
    <row r="619" spans="6:10" x14ac:dyDescent="0.25">
      <c r="F619" s="39" t="s">
        <v>361</v>
      </c>
      <c r="G619" s="40" t="s">
        <v>56</v>
      </c>
      <c r="H619" s="39" t="s">
        <v>57</v>
      </c>
      <c r="I619" s="39" t="s">
        <v>328</v>
      </c>
      <c r="J619" s="39" t="s">
        <v>359</v>
      </c>
    </row>
    <row r="620" spans="6:10" x14ac:dyDescent="0.25">
      <c r="F620" s="39" t="s">
        <v>361</v>
      </c>
      <c r="G620" s="40" t="s">
        <v>56</v>
      </c>
      <c r="H620" s="39" t="s">
        <v>57</v>
      </c>
      <c r="I620" s="39" t="s">
        <v>328</v>
      </c>
      <c r="J620" s="39" t="s">
        <v>5</v>
      </c>
    </row>
    <row r="621" spans="6:10" x14ac:dyDescent="0.25">
      <c r="F621" s="39" t="s">
        <v>361</v>
      </c>
      <c r="G621" s="40" t="s">
        <v>56</v>
      </c>
      <c r="H621" s="39" t="s">
        <v>66</v>
      </c>
      <c r="I621" s="39" t="s">
        <v>328</v>
      </c>
      <c r="J621" s="39" t="s">
        <v>433</v>
      </c>
    </row>
    <row r="622" spans="6:10" x14ac:dyDescent="0.25">
      <c r="F622" s="39" t="s">
        <v>427</v>
      </c>
      <c r="G622" s="40" t="s">
        <v>61</v>
      </c>
      <c r="H622" s="39" t="s">
        <v>57</v>
      </c>
      <c r="I622" s="39" t="s">
        <v>58</v>
      </c>
      <c r="J622" s="39" t="s">
        <v>425</v>
      </c>
    </row>
    <row r="623" spans="6:10" x14ac:dyDescent="0.25">
      <c r="F623" s="39" t="s">
        <v>427</v>
      </c>
      <c r="G623" s="40" t="s">
        <v>61</v>
      </c>
      <c r="H623" s="39" t="s">
        <v>57</v>
      </c>
      <c r="I623" s="39" t="s">
        <v>58</v>
      </c>
      <c r="J623" s="39" t="s">
        <v>433</v>
      </c>
    </row>
    <row r="624" spans="6:10" x14ac:dyDescent="0.25">
      <c r="F624" s="39" t="s">
        <v>106</v>
      </c>
      <c r="G624" s="40" t="s">
        <v>103</v>
      </c>
      <c r="H624" s="39" t="s">
        <v>57</v>
      </c>
      <c r="I624" s="39" t="s">
        <v>81</v>
      </c>
      <c r="J624" s="39" t="s">
        <v>82</v>
      </c>
    </row>
    <row r="625" spans="6:10" x14ac:dyDescent="0.25">
      <c r="F625" s="39" t="s">
        <v>106</v>
      </c>
      <c r="G625" s="40" t="s">
        <v>103</v>
      </c>
      <c r="H625" s="39" t="s">
        <v>57</v>
      </c>
      <c r="I625" s="39" t="s">
        <v>81</v>
      </c>
      <c r="J625" s="39" t="s">
        <v>440</v>
      </c>
    </row>
    <row r="626" spans="6:10" x14ac:dyDescent="0.25">
      <c r="F626" s="39" t="s">
        <v>401</v>
      </c>
      <c r="G626" s="40" t="s">
        <v>56</v>
      </c>
      <c r="H626" s="39" t="s">
        <v>57</v>
      </c>
      <c r="I626" s="39" t="s">
        <v>344</v>
      </c>
      <c r="J626" s="39" t="s">
        <v>5</v>
      </c>
    </row>
    <row r="627" spans="6:10" x14ac:dyDescent="0.25">
      <c r="F627" s="39" t="s">
        <v>401</v>
      </c>
      <c r="G627" s="40" t="s">
        <v>56</v>
      </c>
      <c r="H627" s="39" t="s">
        <v>57</v>
      </c>
      <c r="I627" s="39" t="s">
        <v>344</v>
      </c>
      <c r="J627" s="39" t="s">
        <v>359</v>
      </c>
    </row>
    <row r="628" spans="6:10" x14ac:dyDescent="0.25">
      <c r="F628" s="39" t="s">
        <v>265</v>
      </c>
      <c r="G628" s="40" t="s">
        <v>61</v>
      </c>
      <c r="H628" s="39" t="s">
        <v>57</v>
      </c>
      <c r="I628" s="39" t="s">
        <v>81</v>
      </c>
      <c r="J628" s="39" t="s">
        <v>230</v>
      </c>
    </row>
    <row r="629" spans="6:10" x14ac:dyDescent="0.25">
      <c r="F629" s="39" t="s">
        <v>265</v>
      </c>
      <c r="G629" s="40" t="s">
        <v>61</v>
      </c>
      <c r="H629" s="39" t="s">
        <v>57</v>
      </c>
      <c r="I629" s="39" t="s">
        <v>81</v>
      </c>
      <c r="J629" s="39" t="s">
        <v>5</v>
      </c>
    </row>
    <row r="630" spans="6:10" x14ac:dyDescent="0.25">
      <c r="F630" s="39" t="s">
        <v>254</v>
      </c>
      <c r="G630" s="40" t="s">
        <v>144</v>
      </c>
      <c r="H630" s="39" t="s">
        <v>57</v>
      </c>
      <c r="I630" s="39" t="s">
        <v>81</v>
      </c>
      <c r="J630" s="39" t="s">
        <v>230</v>
      </c>
    </row>
    <row r="631" spans="6:10" x14ac:dyDescent="0.25">
      <c r="F631" s="39" t="s">
        <v>254</v>
      </c>
      <c r="G631" s="40" t="s">
        <v>144</v>
      </c>
      <c r="H631" s="39" t="s">
        <v>57</v>
      </c>
      <c r="I631" s="39" t="s">
        <v>81</v>
      </c>
      <c r="J631" s="39" t="s">
        <v>440</v>
      </c>
    </row>
    <row r="632" spans="6:10" x14ac:dyDescent="0.25">
      <c r="F632" s="39" t="s">
        <v>198</v>
      </c>
      <c r="G632" s="40" t="s">
        <v>92</v>
      </c>
      <c r="H632" s="39" t="s">
        <v>66</v>
      </c>
      <c r="I632" s="39" t="s">
        <v>124</v>
      </c>
      <c r="J632" s="39" t="s">
        <v>125</v>
      </c>
    </row>
    <row r="633" spans="6:10" x14ac:dyDescent="0.25">
      <c r="F633" s="39" t="s">
        <v>198</v>
      </c>
      <c r="G633" s="40" t="s">
        <v>92</v>
      </c>
      <c r="H633" s="39" t="s">
        <v>66</v>
      </c>
      <c r="I633" s="39" t="s">
        <v>124</v>
      </c>
      <c r="J633" s="39" t="s">
        <v>440</v>
      </c>
    </row>
    <row r="634" spans="6:10" x14ac:dyDescent="0.25">
      <c r="F634" s="39" t="s">
        <v>420</v>
      </c>
      <c r="G634" s="40" t="s">
        <v>92</v>
      </c>
      <c r="H634" s="39" t="s">
        <v>66</v>
      </c>
      <c r="I634" s="39" t="s">
        <v>344</v>
      </c>
      <c r="J634" s="39" t="s">
        <v>359</v>
      </c>
    </row>
    <row r="635" spans="6:10" x14ac:dyDescent="0.25">
      <c r="F635" s="39" t="s">
        <v>420</v>
      </c>
      <c r="G635" s="40" t="s">
        <v>92</v>
      </c>
      <c r="H635" s="39" t="s">
        <v>66</v>
      </c>
      <c r="I635" s="39" t="s">
        <v>344</v>
      </c>
      <c r="J635" s="39" t="s">
        <v>433</v>
      </c>
    </row>
    <row r="636" spans="6:10" x14ac:dyDescent="0.25">
      <c r="F636" s="39" t="s">
        <v>338</v>
      </c>
      <c r="G636" s="40" t="s">
        <v>61</v>
      </c>
      <c r="H636" s="39" t="s">
        <v>66</v>
      </c>
      <c r="I636" s="39" t="s">
        <v>328</v>
      </c>
      <c r="J636" s="39" t="s">
        <v>359</v>
      </c>
    </row>
    <row r="637" spans="6:10" x14ac:dyDescent="0.25">
      <c r="F637" s="39" t="s">
        <v>338</v>
      </c>
      <c r="G637" s="40" t="s">
        <v>61</v>
      </c>
      <c r="H637" s="39" t="s">
        <v>66</v>
      </c>
      <c r="I637" s="39" t="s">
        <v>328</v>
      </c>
      <c r="J637" s="39" t="s">
        <v>329</v>
      </c>
    </row>
    <row r="638" spans="6:10" x14ac:dyDescent="0.25">
      <c r="F638" s="39" t="s">
        <v>338</v>
      </c>
      <c r="G638" s="40" t="s">
        <v>61</v>
      </c>
      <c r="H638" s="39" t="s">
        <v>57</v>
      </c>
      <c r="I638" s="39" t="s">
        <v>328</v>
      </c>
      <c r="J638" s="39" t="s">
        <v>329</v>
      </c>
    </row>
    <row r="639" spans="6:10" x14ac:dyDescent="0.25">
      <c r="F639" s="39" t="s">
        <v>338</v>
      </c>
      <c r="G639" s="40" t="s">
        <v>61</v>
      </c>
      <c r="H639" s="39" t="s">
        <v>57</v>
      </c>
      <c r="I639" s="39" t="s">
        <v>328</v>
      </c>
      <c r="J639" s="39" t="s">
        <v>359</v>
      </c>
    </row>
    <row r="640" spans="6:10" x14ac:dyDescent="0.25">
      <c r="F640" s="39" t="s">
        <v>224</v>
      </c>
      <c r="G640" s="40" t="s">
        <v>103</v>
      </c>
      <c r="H640" s="39" t="s">
        <v>66</v>
      </c>
      <c r="I640" s="39" t="s">
        <v>124</v>
      </c>
      <c r="J640" s="39" t="s">
        <v>125</v>
      </c>
    </row>
    <row r="641" spans="6:10" x14ac:dyDescent="0.25">
      <c r="F641" s="39" t="s">
        <v>224</v>
      </c>
      <c r="G641" s="40" t="s">
        <v>103</v>
      </c>
      <c r="H641" s="39" t="s">
        <v>66</v>
      </c>
      <c r="I641" s="39" t="s">
        <v>124</v>
      </c>
      <c r="J641" s="39" t="s">
        <v>5</v>
      </c>
    </row>
    <row r="642" spans="6:10" x14ac:dyDescent="0.25">
      <c r="F642" s="39" t="s">
        <v>225</v>
      </c>
      <c r="G642" s="40" t="s">
        <v>103</v>
      </c>
      <c r="H642" s="39" t="s">
        <v>66</v>
      </c>
      <c r="I642" s="39" t="s">
        <v>124</v>
      </c>
      <c r="J642" s="39" t="s">
        <v>125</v>
      </c>
    </row>
    <row r="643" spans="6:10" x14ac:dyDescent="0.25">
      <c r="F643" s="39" t="s">
        <v>225</v>
      </c>
      <c r="G643" s="40" t="s">
        <v>103</v>
      </c>
      <c r="H643" s="39" t="s">
        <v>66</v>
      </c>
      <c r="I643" s="39" t="s">
        <v>124</v>
      </c>
      <c r="J643" s="39" t="s">
        <v>5</v>
      </c>
    </row>
    <row r="644" spans="6:10" x14ac:dyDescent="0.25">
      <c r="F644" s="39" t="s">
        <v>293</v>
      </c>
      <c r="G644" s="40" t="s">
        <v>72</v>
      </c>
      <c r="H644" s="39" t="s">
        <v>66</v>
      </c>
      <c r="I644" s="39" t="s">
        <v>81</v>
      </c>
      <c r="J644" s="39" t="s">
        <v>230</v>
      </c>
    </row>
    <row r="645" spans="6:10" x14ac:dyDescent="0.25">
      <c r="F645" s="39" t="s">
        <v>293</v>
      </c>
      <c r="G645" s="40" t="s">
        <v>72</v>
      </c>
      <c r="H645" s="39" t="s">
        <v>66</v>
      </c>
      <c r="I645" s="39" t="s">
        <v>81</v>
      </c>
      <c r="J645" s="39" t="s">
        <v>440</v>
      </c>
    </row>
    <row r="646" spans="6:10" x14ac:dyDescent="0.25">
      <c r="F646" s="39" t="s">
        <v>304</v>
      </c>
      <c r="G646" s="40" t="s">
        <v>144</v>
      </c>
      <c r="H646" s="39" t="s">
        <v>66</v>
      </c>
      <c r="I646" s="39" t="s">
        <v>81</v>
      </c>
      <c r="J646" s="39" t="s">
        <v>230</v>
      </c>
    </row>
    <row r="647" spans="6:10" x14ac:dyDescent="0.25">
      <c r="F647" s="39" t="s">
        <v>304</v>
      </c>
      <c r="G647" s="40" t="s">
        <v>144</v>
      </c>
      <c r="H647" s="39" t="s">
        <v>66</v>
      </c>
      <c r="I647" s="39" t="s">
        <v>81</v>
      </c>
      <c r="J647" s="39" t="s">
        <v>5</v>
      </c>
    </row>
    <row r="648" spans="6:10" x14ac:dyDescent="0.25">
      <c r="F648" s="39" t="s">
        <v>379</v>
      </c>
      <c r="G648" s="40" t="s">
        <v>61</v>
      </c>
      <c r="H648" s="39" t="s">
        <v>66</v>
      </c>
      <c r="I648" s="39" t="s">
        <v>328</v>
      </c>
      <c r="J648" s="39" t="s">
        <v>359</v>
      </c>
    </row>
    <row r="649" spans="6:10" x14ac:dyDescent="0.25">
      <c r="F649" s="39" t="s">
        <v>379</v>
      </c>
      <c r="G649" s="40" t="s">
        <v>61</v>
      </c>
      <c r="H649" s="39" t="s">
        <v>66</v>
      </c>
      <c r="I649" s="39" t="s">
        <v>328</v>
      </c>
      <c r="J649" s="39" t="s">
        <v>433</v>
      </c>
    </row>
    <row r="650" spans="6:10" x14ac:dyDescent="0.25">
      <c r="F650" s="39" t="s">
        <v>379</v>
      </c>
      <c r="G650" s="40" t="s">
        <v>61</v>
      </c>
      <c r="H650" s="39" t="s">
        <v>57</v>
      </c>
      <c r="I650" s="39" t="s">
        <v>328</v>
      </c>
      <c r="J650" s="39" t="s">
        <v>359</v>
      </c>
    </row>
    <row r="651" spans="6:10" x14ac:dyDescent="0.25">
      <c r="F651" s="39" t="s">
        <v>379</v>
      </c>
      <c r="G651" s="40" t="s">
        <v>61</v>
      </c>
      <c r="H651" s="39" t="s">
        <v>57</v>
      </c>
      <c r="I651" s="39" t="s">
        <v>328</v>
      </c>
      <c r="J651" s="39" t="s">
        <v>433</v>
      </c>
    </row>
    <row r="652" spans="6:10" x14ac:dyDescent="0.25">
      <c r="F652" s="39" t="s">
        <v>339</v>
      </c>
      <c r="G652" s="40" t="s">
        <v>61</v>
      </c>
      <c r="H652" s="39" t="s">
        <v>66</v>
      </c>
      <c r="I652" s="39" t="s">
        <v>328</v>
      </c>
      <c r="J652" s="39" t="s">
        <v>5</v>
      </c>
    </row>
    <row r="653" spans="6:10" x14ac:dyDescent="0.25">
      <c r="F653" s="39" t="s">
        <v>339</v>
      </c>
      <c r="G653" s="40" t="s">
        <v>61</v>
      </c>
      <c r="H653" s="39" t="s">
        <v>66</v>
      </c>
      <c r="I653" s="39" t="s">
        <v>328</v>
      </c>
      <c r="J653" s="39" t="s">
        <v>329</v>
      </c>
    </row>
    <row r="654" spans="6:10" x14ac:dyDescent="0.25">
      <c r="F654" s="39" t="s">
        <v>339</v>
      </c>
      <c r="G654" s="40" t="s">
        <v>61</v>
      </c>
      <c r="H654" s="39" t="s">
        <v>57</v>
      </c>
      <c r="I654" s="39" t="s">
        <v>328</v>
      </c>
      <c r="J654" s="39" t="s">
        <v>329</v>
      </c>
    </row>
    <row r="655" spans="6:10" x14ac:dyDescent="0.25">
      <c r="F655" s="39" t="s">
        <v>339</v>
      </c>
      <c r="G655" s="40" t="s">
        <v>61</v>
      </c>
      <c r="H655" s="39" t="s">
        <v>57</v>
      </c>
      <c r="I655" s="39" t="s">
        <v>328</v>
      </c>
      <c r="J655" s="39" t="s">
        <v>5</v>
      </c>
    </row>
    <row r="656" spans="6:10" x14ac:dyDescent="0.25">
      <c r="F656" s="39" t="s">
        <v>392</v>
      </c>
      <c r="G656" s="40" t="s">
        <v>393</v>
      </c>
      <c r="H656" s="39" t="s">
        <v>66</v>
      </c>
      <c r="I656" s="39" t="s">
        <v>328</v>
      </c>
      <c r="J656" s="39" t="s">
        <v>359</v>
      </c>
    </row>
    <row r="657" spans="6:10" x14ac:dyDescent="0.25">
      <c r="F657" s="39" t="s">
        <v>412</v>
      </c>
      <c r="G657" s="40" t="s">
        <v>56</v>
      </c>
      <c r="H657" s="39" t="s">
        <v>66</v>
      </c>
      <c r="I657" s="39" t="s">
        <v>344</v>
      </c>
      <c r="J657" s="39" t="s">
        <v>5</v>
      </c>
    </row>
    <row r="658" spans="6:10" x14ac:dyDescent="0.25">
      <c r="F658" s="39" t="s">
        <v>412</v>
      </c>
      <c r="G658" s="40" t="s">
        <v>56</v>
      </c>
      <c r="H658" s="39" t="s">
        <v>66</v>
      </c>
      <c r="I658" s="39" t="s">
        <v>344</v>
      </c>
      <c r="J658" s="39" t="s">
        <v>359</v>
      </c>
    </row>
    <row r="659" spans="6:10" x14ac:dyDescent="0.25">
      <c r="F659" s="39" t="s">
        <v>196</v>
      </c>
      <c r="G659" s="40" t="s">
        <v>74</v>
      </c>
      <c r="H659" s="39" t="s">
        <v>66</v>
      </c>
      <c r="I659" s="39" t="s">
        <v>124</v>
      </c>
      <c r="J659" s="39" t="s">
        <v>125</v>
      </c>
    </row>
    <row r="660" spans="6:10" x14ac:dyDescent="0.25">
      <c r="F660" s="39" t="s">
        <v>196</v>
      </c>
      <c r="G660" s="40" t="s">
        <v>74</v>
      </c>
      <c r="H660" s="39" t="s">
        <v>66</v>
      </c>
      <c r="I660" s="39" t="s">
        <v>124</v>
      </c>
      <c r="J660" s="39" t="s">
        <v>5</v>
      </c>
    </row>
    <row r="661" spans="6:10" x14ac:dyDescent="0.25">
      <c r="F661" s="39" t="s">
        <v>305</v>
      </c>
      <c r="G661" s="40" t="s">
        <v>144</v>
      </c>
      <c r="H661" s="39" t="s">
        <v>66</v>
      </c>
      <c r="I661" s="39" t="s">
        <v>81</v>
      </c>
      <c r="J661" s="39" t="s">
        <v>230</v>
      </c>
    </row>
    <row r="662" spans="6:10" x14ac:dyDescent="0.25">
      <c r="F662" s="39" t="s">
        <v>305</v>
      </c>
      <c r="G662" s="40" t="s">
        <v>144</v>
      </c>
      <c r="H662" s="39" t="s">
        <v>66</v>
      </c>
      <c r="I662" s="39" t="s">
        <v>81</v>
      </c>
      <c r="J662" s="39" t="s">
        <v>5</v>
      </c>
    </row>
    <row r="663" spans="6:10" x14ac:dyDescent="0.25">
      <c r="F663" s="39" t="s">
        <v>208</v>
      </c>
      <c r="G663" s="40" t="s">
        <v>144</v>
      </c>
      <c r="H663" s="39" t="s">
        <v>66</v>
      </c>
      <c r="I663" s="39" t="s">
        <v>124</v>
      </c>
      <c r="J663" s="39" t="s">
        <v>125</v>
      </c>
    </row>
    <row r="664" spans="6:10" x14ac:dyDescent="0.25">
      <c r="F664" s="39" t="s">
        <v>208</v>
      </c>
      <c r="G664" s="40" t="s">
        <v>144</v>
      </c>
      <c r="H664" s="39" t="s">
        <v>66</v>
      </c>
      <c r="I664" s="39" t="s">
        <v>124</v>
      </c>
      <c r="J664" s="39" t="s">
        <v>440</v>
      </c>
    </row>
    <row r="665" spans="6:10" x14ac:dyDescent="0.25">
      <c r="F665" s="39" t="s">
        <v>114</v>
      </c>
      <c r="G665" s="40" t="s">
        <v>72</v>
      </c>
      <c r="H665" s="39" t="s">
        <v>66</v>
      </c>
      <c r="I665" s="39" t="s">
        <v>81</v>
      </c>
      <c r="J665" s="39" t="s">
        <v>82</v>
      </c>
    </row>
    <row r="666" spans="6:10" x14ac:dyDescent="0.25">
      <c r="F666" s="39" t="s">
        <v>114</v>
      </c>
      <c r="G666" s="40" t="s">
        <v>72</v>
      </c>
      <c r="H666" s="39" t="s">
        <v>66</v>
      </c>
      <c r="I666" s="39" t="s">
        <v>81</v>
      </c>
      <c r="J666" s="39" t="s">
        <v>5</v>
      </c>
    </row>
    <row r="667" spans="6:10" x14ac:dyDescent="0.25">
      <c r="F667" s="39" t="s">
        <v>226</v>
      </c>
      <c r="G667" s="40" t="s">
        <v>103</v>
      </c>
      <c r="H667" s="39" t="s">
        <v>66</v>
      </c>
      <c r="I667" s="39" t="s">
        <v>124</v>
      </c>
      <c r="J667" s="39" t="s">
        <v>440</v>
      </c>
    </row>
    <row r="668" spans="6:10" x14ac:dyDescent="0.25">
      <c r="F668" s="39" t="s">
        <v>226</v>
      </c>
      <c r="G668" s="40" t="s">
        <v>103</v>
      </c>
      <c r="H668" s="39" t="s">
        <v>66</v>
      </c>
      <c r="I668" s="39" t="s">
        <v>124</v>
      </c>
      <c r="J668" s="39" t="s">
        <v>125</v>
      </c>
    </row>
    <row r="669" spans="6:10" x14ac:dyDescent="0.25">
      <c r="F669" s="39" t="s">
        <v>489</v>
      </c>
      <c r="G669" s="40" t="s">
        <v>72</v>
      </c>
      <c r="H669" s="39"/>
      <c r="I669" s="39"/>
      <c r="J669" s="39"/>
    </row>
    <row r="670" spans="6:10" x14ac:dyDescent="0.25">
      <c r="F670" s="39" t="s">
        <v>100</v>
      </c>
      <c r="G670" s="40" t="s">
        <v>61</v>
      </c>
      <c r="H670" s="39" t="s">
        <v>57</v>
      </c>
      <c r="I670" s="39" t="s">
        <v>81</v>
      </c>
      <c r="J670" s="39" t="s">
        <v>440</v>
      </c>
    </row>
    <row r="671" spans="6:10" x14ac:dyDescent="0.25">
      <c r="F671" s="39" t="s">
        <v>100</v>
      </c>
      <c r="G671" s="40" t="s">
        <v>61</v>
      </c>
      <c r="H671" s="39" t="s">
        <v>57</v>
      </c>
      <c r="I671" s="39" t="s">
        <v>81</v>
      </c>
      <c r="J671" s="39" t="s">
        <v>82</v>
      </c>
    </row>
    <row r="672" spans="6:10" x14ac:dyDescent="0.25">
      <c r="F672" s="39" t="s">
        <v>83</v>
      </c>
      <c r="G672" s="40" t="s">
        <v>84</v>
      </c>
      <c r="H672" s="39" t="s">
        <v>57</v>
      </c>
      <c r="I672" s="39" t="s">
        <v>81</v>
      </c>
      <c r="J672" s="39" t="s">
        <v>440</v>
      </c>
    </row>
    <row r="673" spans="6:10" x14ac:dyDescent="0.25">
      <c r="F673" s="39" t="s">
        <v>83</v>
      </c>
      <c r="G673" s="40" t="s">
        <v>84</v>
      </c>
      <c r="H673" s="39" t="s">
        <v>57</v>
      </c>
      <c r="I673" s="39" t="s">
        <v>81</v>
      </c>
      <c r="J673" s="39" t="s">
        <v>82</v>
      </c>
    </row>
    <row r="674" spans="6:10" x14ac:dyDescent="0.25">
      <c r="F674" s="39" t="s">
        <v>380</v>
      </c>
      <c r="G674" s="40" t="s">
        <v>61</v>
      </c>
      <c r="H674" s="39" t="s">
        <v>66</v>
      </c>
      <c r="I674" s="39" t="s">
        <v>328</v>
      </c>
      <c r="J674" s="39" t="s">
        <v>359</v>
      </c>
    </row>
    <row r="675" spans="6:10" x14ac:dyDescent="0.25">
      <c r="F675" s="39" t="s">
        <v>380</v>
      </c>
      <c r="G675" s="40" t="s">
        <v>61</v>
      </c>
      <c r="H675" s="39" t="s">
        <v>66</v>
      </c>
      <c r="I675" s="39" t="s">
        <v>328</v>
      </c>
      <c r="J675" s="39" t="s">
        <v>433</v>
      </c>
    </row>
    <row r="676" spans="6:10" x14ac:dyDescent="0.25">
      <c r="F676" s="39" t="s">
        <v>380</v>
      </c>
      <c r="G676" s="40" t="s">
        <v>61</v>
      </c>
      <c r="H676" s="39" t="s">
        <v>57</v>
      </c>
      <c r="I676" s="39" t="s">
        <v>328</v>
      </c>
      <c r="J676" s="39" t="s">
        <v>359</v>
      </c>
    </row>
    <row r="677" spans="6:10" x14ac:dyDescent="0.25">
      <c r="F677" s="39" t="s">
        <v>380</v>
      </c>
      <c r="G677" s="40" t="s">
        <v>61</v>
      </c>
      <c r="H677" s="39" t="s">
        <v>57</v>
      </c>
      <c r="I677" s="39" t="s">
        <v>328</v>
      </c>
      <c r="J677" s="39" t="s">
        <v>433</v>
      </c>
    </row>
    <row r="678" spans="6:10" x14ac:dyDescent="0.25">
      <c r="F678" s="39" t="s">
        <v>434</v>
      </c>
      <c r="G678" s="40" t="s">
        <v>61</v>
      </c>
      <c r="H678" s="39" t="s">
        <v>66</v>
      </c>
      <c r="I678" s="39" t="s">
        <v>328</v>
      </c>
      <c r="J678" s="39" t="s">
        <v>433</v>
      </c>
    </row>
    <row r="679" spans="6:10" x14ac:dyDescent="0.25">
      <c r="F679" s="39" t="s">
        <v>434</v>
      </c>
      <c r="G679" s="40" t="s">
        <v>61</v>
      </c>
      <c r="H679" s="39" t="s">
        <v>57</v>
      </c>
      <c r="I679" s="39" t="s">
        <v>328</v>
      </c>
      <c r="J679" s="39" t="s">
        <v>433</v>
      </c>
    </row>
    <row r="680" spans="6:10" x14ac:dyDescent="0.25">
      <c r="F680" s="39" t="s">
        <v>434</v>
      </c>
      <c r="G680" s="40" t="s">
        <v>61</v>
      </c>
      <c r="H680" s="39" t="s">
        <v>57</v>
      </c>
      <c r="I680" s="39" t="s">
        <v>328</v>
      </c>
      <c r="J680" s="39" t="s">
        <v>5</v>
      </c>
    </row>
    <row r="681" spans="6:10" x14ac:dyDescent="0.25">
      <c r="F681" s="39" t="s">
        <v>434</v>
      </c>
      <c r="G681" s="40" t="s">
        <v>61</v>
      </c>
      <c r="H681" s="39" t="s">
        <v>66</v>
      </c>
      <c r="I681" s="39" t="s">
        <v>328</v>
      </c>
      <c r="J681" s="39" t="s">
        <v>5</v>
      </c>
    </row>
    <row r="682" spans="6:10" x14ac:dyDescent="0.25">
      <c r="F682" s="39" t="s">
        <v>437</v>
      </c>
      <c r="G682" s="40" t="s">
        <v>144</v>
      </c>
      <c r="H682" s="39" t="s">
        <v>57</v>
      </c>
      <c r="I682" s="39" t="s">
        <v>344</v>
      </c>
      <c r="J682" s="39" t="s">
        <v>433</v>
      </c>
    </row>
    <row r="683" spans="6:10" x14ac:dyDescent="0.25">
      <c r="F683" s="39" t="s">
        <v>437</v>
      </c>
      <c r="G683" s="40" t="s">
        <v>144</v>
      </c>
      <c r="H683" s="39" t="s">
        <v>57</v>
      </c>
      <c r="I683" s="39" t="s">
        <v>344</v>
      </c>
      <c r="J683" s="39" t="s">
        <v>5</v>
      </c>
    </row>
    <row r="684" spans="6:10" x14ac:dyDescent="0.25">
      <c r="F684" s="39" t="s">
        <v>287</v>
      </c>
      <c r="G684" s="40" t="s">
        <v>84</v>
      </c>
      <c r="H684" s="39" t="s">
        <v>66</v>
      </c>
      <c r="I684" s="39" t="s">
        <v>81</v>
      </c>
      <c r="J684" s="39" t="s">
        <v>230</v>
      </c>
    </row>
    <row r="685" spans="6:10" x14ac:dyDescent="0.25">
      <c r="F685" s="39" t="s">
        <v>287</v>
      </c>
      <c r="G685" s="40" t="s">
        <v>84</v>
      </c>
      <c r="H685" s="39" t="s">
        <v>66</v>
      </c>
      <c r="I685" s="39" t="s">
        <v>81</v>
      </c>
      <c r="J685" s="39" t="s">
        <v>5</v>
      </c>
    </row>
    <row r="686" spans="6:10" x14ac:dyDescent="0.25">
      <c r="F686" s="39" t="s">
        <v>227</v>
      </c>
      <c r="G686" s="40" t="s">
        <v>103</v>
      </c>
      <c r="H686" s="39" t="s">
        <v>66</v>
      </c>
      <c r="I686" s="39" t="s">
        <v>124</v>
      </c>
      <c r="J686" s="39" t="s">
        <v>125</v>
      </c>
    </row>
    <row r="687" spans="6:10" x14ac:dyDescent="0.25">
      <c r="F687" s="39" t="s">
        <v>227</v>
      </c>
      <c r="G687" s="40" t="s">
        <v>103</v>
      </c>
      <c r="H687" s="39" t="s">
        <v>66</v>
      </c>
      <c r="I687" s="39" t="s">
        <v>124</v>
      </c>
      <c r="J687" s="39" t="s">
        <v>5</v>
      </c>
    </row>
    <row r="688" spans="6:10" x14ac:dyDescent="0.25">
      <c r="F688" s="39" t="s">
        <v>450</v>
      </c>
      <c r="G688" s="40" t="s">
        <v>72</v>
      </c>
      <c r="H688" s="39" t="s">
        <v>66</v>
      </c>
      <c r="I688" s="39" t="s">
        <v>124</v>
      </c>
      <c r="J688" s="39" t="s">
        <v>440</v>
      </c>
    </row>
    <row r="689" spans="6:10" x14ac:dyDescent="0.25">
      <c r="F689" s="39" t="s">
        <v>450</v>
      </c>
      <c r="G689" s="40" t="s">
        <v>72</v>
      </c>
      <c r="H689" s="39" t="s">
        <v>66</v>
      </c>
      <c r="I689" s="39" t="s">
        <v>124</v>
      </c>
      <c r="J689" s="39" t="s">
        <v>5</v>
      </c>
    </row>
    <row r="690" spans="6:10" x14ac:dyDescent="0.25">
      <c r="F690" s="39" t="s">
        <v>471</v>
      </c>
      <c r="G690" s="40" t="s">
        <v>470</v>
      </c>
      <c r="H690" s="39"/>
      <c r="I690" s="39"/>
      <c r="J690" s="39"/>
    </row>
    <row r="691" spans="6:10" x14ac:dyDescent="0.25">
      <c r="F691" s="39" t="s">
        <v>472</v>
      </c>
      <c r="G691" s="40" t="s">
        <v>470</v>
      </c>
      <c r="H691" s="39"/>
      <c r="I691" s="39"/>
      <c r="J691" s="39"/>
    </row>
    <row r="692" spans="6:10" x14ac:dyDescent="0.25">
      <c r="F692" s="39" t="s">
        <v>209</v>
      </c>
      <c r="G692" s="40" t="s">
        <v>144</v>
      </c>
      <c r="H692" s="39" t="s">
        <v>66</v>
      </c>
      <c r="I692" s="39" t="s">
        <v>124</v>
      </c>
      <c r="J692" s="39" t="s">
        <v>125</v>
      </c>
    </row>
    <row r="693" spans="6:10" x14ac:dyDescent="0.25">
      <c r="F693" s="39" t="s">
        <v>209</v>
      </c>
      <c r="G693" s="40" t="s">
        <v>144</v>
      </c>
      <c r="H693" s="39" t="s">
        <v>66</v>
      </c>
      <c r="I693" s="39" t="s">
        <v>124</v>
      </c>
      <c r="J693" s="39" t="s">
        <v>5</v>
      </c>
    </row>
    <row r="694" spans="6:10" x14ac:dyDescent="0.25">
      <c r="F694" s="39" t="s">
        <v>184</v>
      </c>
      <c r="G694" s="40" t="s">
        <v>84</v>
      </c>
      <c r="H694" s="39" t="s">
        <v>66</v>
      </c>
      <c r="I694" s="39" t="s">
        <v>124</v>
      </c>
      <c r="J694" s="39" t="s">
        <v>440</v>
      </c>
    </row>
    <row r="695" spans="6:10" x14ac:dyDescent="0.25">
      <c r="F695" s="39" t="s">
        <v>184</v>
      </c>
      <c r="G695" s="40" t="s">
        <v>84</v>
      </c>
      <c r="H695" s="39" t="s">
        <v>66</v>
      </c>
      <c r="I695" s="39" t="s">
        <v>124</v>
      </c>
      <c r="J695" s="39" t="s">
        <v>125</v>
      </c>
    </row>
    <row r="696" spans="6:10" x14ac:dyDescent="0.25">
      <c r="F696" s="39" t="s">
        <v>362</v>
      </c>
      <c r="G696" s="40" t="s">
        <v>56</v>
      </c>
      <c r="H696" s="39" t="s">
        <v>57</v>
      </c>
      <c r="I696" s="39" t="s">
        <v>328</v>
      </c>
      <c r="J696" s="39" t="s">
        <v>359</v>
      </c>
    </row>
    <row r="697" spans="6:10" x14ac:dyDescent="0.25">
      <c r="F697" s="39" t="s">
        <v>362</v>
      </c>
      <c r="G697" s="40" t="s">
        <v>56</v>
      </c>
      <c r="H697" s="39" t="s">
        <v>57</v>
      </c>
      <c r="I697" s="39" t="s">
        <v>328</v>
      </c>
      <c r="J697" s="39" t="s">
        <v>5</v>
      </c>
    </row>
    <row r="698" spans="6:10" x14ac:dyDescent="0.25">
      <c r="F698" s="39" t="s">
        <v>340</v>
      </c>
      <c r="G698" s="40" t="s">
        <v>61</v>
      </c>
      <c r="H698" s="39" t="s">
        <v>66</v>
      </c>
      <c r="I698" s="39" t="s">
        <v>328</v>
      </c>
      <c r="J698" s="39" t="s">
        <v>329</v>
      </c>
    </row>
    <row r="699" spans="6:10" x14ac:dyDescent="0.25">
      <c r="F699" s="39" t="s">
        <v>340</v>
      </c>
      <c r="G699" s="40" t="s">
        <v>61</v>
      </c>
      <c r="H699" s="39" t="s">
        <v>66</v>
      </c>
      <c r="I699" s="39" t="s">
        <v>328</v>
      </c>
      <c r="J699" s="39" t="s">
        <v>433</v>
      </c>
    </row>
    <row r="700" spans="6:10" x14ac:dyDescent="0.25">
      <c r="F700" s="39" t="s">
        <v>340</v>
      </c>
      <c r="G700" s="40" t="s">
        <v>61</v>
      </c>
      <c r="H700" s="39" t="s">
        <v>57</v>
      </c>
      <c r="I700" s="39" t="s">
        <v>328</v>
      </c>
      <c r="J700" s="39" t="s">
        <v>329</v>
      </c>
    </row>
    <row r="701" spans="6:10" x14ac:dyDescent="0.25">
      <c r="F701" s="39" t="s">
        <v>340</v>
      </c>
      <c r="G701" s="40" t="s">
        <v>61</v>
      </c>
      <c r="H701" s="39" t="s">
        <v>57</v>
      </c>
      <c r="I701" s="39" t="s">
        <v>328</v>
      </c>
      <c r="J701" s="39" t="s">
        <v>433</v>
      </c>
    </row>
    <row r="702" spans="6:10" x14ac:dyDescent="0.25">
      <c r="F702" s="39" t="s">
        <v>462</v>
      </c>
      <c r="G702" s="40" t="s">
        <v>56</v>
      </c>
      <c r="H702" s="39" t="s">
        <v>66</v>
      </c>
      <c r="I702" s="39" t="s">
        <v>81</v>
      </c>
      <c r="J702" s="39" t="s">
        <v>440</v>
      </c>
    </row>
    <row r="703" spans="6:10" x14ac:dyDescent="0.25">
      <c r="F703" s="39" t="s">
        <v>323</v>
      </c>
      <c r="G703" s="40" t="s">
        <v>61</v>
      </c>
      <c r="H703" s="39" t="s">
        <v>66</v>
      </c>
      <c r="I703" s="39" t="s">
        <v>81</v>
      </c>
      <c r="J703" s="39" t="s">
        <v>230</v>
      </c>
    </row>
    <row r="704" spans="6:10" x14ac:dyDescent="0.25">
      <c r="F704" s="39" t="s">
        <v>323</v>
      </c>
      <c r="G704" s="40" t="s">
        <v>61</v>
      </c>
      <c r="H704" s="39" t="s">
        <v>66</v>
      </c>
      <c r="I704" s="39" t="s">
        <v>81</v>
      </c>
      <c r="J704" s="39" t="s">
        <v>440</v>
      </c>
    </row>
    <row r="705" spans="6:10" x14ac:dyDescent="0.25">
      <c r="F705" s="39" t="s">
        <v>282</v>
      </c>
      <c r="G705" s="40" t="s">
        <v>56</v>
      </c>
      <c r="H705" s="39" t="s">
        <v>66</v>
      </c>
      <c r="I705" s="39" t="s">
        <v>81</v>
      </c>
      <c r="J705" s="39" t="s">
        <v>230</v>
      </c>
    </row>
    <row r="706" spans="6:10" x14ac:dyDescent="0.25">
      <c r="F706" s="39" t="s">
        <v>282</v>
      </c>
      <c r="G706" s="40" t="s">
        <v>56</v>
      </c>
      <c r="H706" s="39" t="s">
        <v>66</v>
      </c>
      <c r="I706" s="39" t="s">
        <v>81</v>
      </c>
      <c r="J706" s="39" t="s">
        <v>5</v>
      </c>
    </row>
    <row r="707" spans="6:10" x14ac:dyDescent="0.25">
      <c r="F707" s="39" t="s">
        <v>228</v>
      </c>
      <c r="G707" s="40" t="s">
        <v>103</v>
      </c>
      <c r="H707" s="39" t="s">
        <v>66</v>
      </c>
      <c r="I707" s="39" t="s">
        <v>124</v>
      </c>
      <c r="J707" s="39" t="s">
        <v>440</v>
      </c>
    </row>
    <row r="708" spans="6:10" x14ac:dyDescent="0.25">
      <c r="F708" s="39" t="s">
        <v>228</v>
      </c>
      <c r="G708" s="40" t="s">
        <v>103</v>
      </c>
      <c r="H708" s="39" t="s">
        <v>66</v>
      </c>
      <c r="I708" s="39" t="s">
        <v>124</v>
      </c>
      <c r="J708" s="39" t="s">
        <v>125</v>
      </c>
    </row>
    <row r="709" spans="6:10" x14ac:dyDescent="0.25">
      <c r="F709" s="39" t="s">
        <v>228</v>
      </c>
      <c r="G709" s="40" t="s">
        <v>103</v>
      </c>
      <c r="H709" s="39" t="s">
        <v>66</v>
      </c>
      <c r="I709" s="39" t="s">
        <v>124</v>
      </c>
      <c r="J709" s="39" t="s">
        <v>5</v>
      </c>
    </row>
    <row r="710" spans="6:10" x14ac:dyDescent="0.25">
      <c r="F710" s="39" t="s">
        <v>451</v>
      </c>
      <c r="G710" s="40" t="s">
        <v>72</v>
      </c>
      <c r="H710" s="39" t="s">
        <v>66</v>
      </c>
      <c r="I710" s="39" t="s">
        <v>124</v>
      </c>
      <c r="J710" s="39" t="s">
        <v>440</v>
      </c>
    </row>
    <row r="711" spans="6:10" x14ac:dyDescent="0.25">
      <c r="F711" s="39" t="s">
        <v>451</v>
      </c>
      <c r="G711" s="40" t="s">
        <v>72</v>
      </c>
      <c r="H711" s="39" t="s">
        <v>66</v>
      </c>
      <c r="I711" s="39" t="s">
        <v>124</v>
      </c>
      <c r="J711" s="39" t="s">
        <v>5</v>
      </c>
    </row>
    <row r="712" spans="6:10" x14ac:dyDescent="0.25">
      <c r="F712" s="39" t="s">
        <v>210</v>
      </c>
      <c r="G712" s="40" t="s">
        <v>144</v>
      </c>
      <c r="H712" s="39" t="s">
        <v>66</v>
      </c>
      <c r="I712" s="39" t="s">
        <v>124</v>
      </c>
      <c r="J712" s="39" t="s">
        <v>125</v>
      </c>
    </row>
    <row r="713" spans="6:10" x14ac:dyDescent="0.25">
      <c r="F713" s="39" t="s">
        <v>210</v>
      </c>
      <c r="G713" s="40" t="s">
        <v>144</v>
      </c>
      <c r="H713" s="39" t="s">
        <v>66</v>
      </c>
      <c r="I713" s="39" t="s">
        <v>124</v>
      </c>
      <c r="J713" s="39" t="s">
        <v>440</v>
      </c>
    </row>
    <row r="714" spans="6:10" x14ac:dyDescent="0.25">
      <c r="F714" s="39" t="s">
        <v>390</v>
      </c>
      <c r="G714" s="40" t="s">
        <v>72</v>
      </c>
      <c r="H714" s="39" t="s">
        <v>66</v>
      </c>
      <c r="I714" s="39" t="s">
        <v>328</v>
      </c>
      <c r="J714" s="39" t="s">
        <v>359</v>
      </c>
    </row>
    <row r="715" spans="6:10" x14ac:dyDescent="0.25">
      <c r="F715" s="39" t="s">
        <v>390</v>
      </c>
      <c r="G715" s="40" t="s">
        <v>72</v>
      </c>
      <c r="H715" s="39" t="s">
        <v>66</v>
      </c>
      <c r="I715" s="39" t="s">
        <v>328</v>
      </c>
      <c r="J715" s="39" t="s">
        <v>5</v>
      </c>
    </row>
    <row r="716" spans="6:10" x14ac:dyDescent="0.25">
      <c r="F716" s="39" t="s">
        <v>190</v>
      </c>
      <c r="G716" s="40" t="s">
        <v>72</v>
      </c>
      <c r="H716" s="39" t="s">
        <v>66</v>
      </c>
      <c r="I716" s="39" t="s">
        <v>124</v>
      </c>
      <c r="J716" s="39" t="s">
        <v>440</v>
      </c>
    </row>
    <row r="717" spans="6:10" x14ac:dyDescent="0.25">
      <c r="F717" s="39" t="s">
        <v>190</v>
      </c>
      <c r="G717" s="40" t="s">
        <v>72</v>
      </c>
      <c r="H717" s="39" t="s">
        <v>66</v>
      </c>
      <c r="I717" s="39" t="s">
        <v>124</v>
      </c>
      <c r="J717" s="39" t="s">
        <v>125</v>
      </c>
    </row>
    <row r="718" spans="6:10" x14ac:dyDescent="0.25">
      <c r="F718" s="39" t="s">
        <v>347</v>
      </c>
      <c r="G718" s="40" t="s">
        <v>61</v>
      </c>
      <c r="H718" s="39" t="s">
        <v>57</v>
      </c>
      <c r="I718" s="39" t="s">
        <v>344</v>
      </c>
      <c r="J718" s="39" t="s">
        <v>329</v>
      </c>
    </row>
    <row r="719" spans="6:10" x14ac:dyDescent="0.25">
      <c r="F719" s="39" t="s">
        <v>347</v>
      </c>
      <c r="G719" s="40" t="s">
        <v>61</v>
      </c>
      <c r="H719" s="39" t="s">
        <v>57</v>
      </c>
      <c r="I719" s="39" t="s">
        <v>344</v>
      </c>
      <c r="J719" s="39" t="s">
        <v>359</v>
      </c>
    </row>
    <row r="720" spans="6:10" x14ac:dyDescent="0.25">
      <c r="F720" s="39" t="s">
        <v>266</v>
      </c>
      <c r="G720" s="40" t="s">
        <v>61</v>
      </c>
      <c r="H720" s="39" t="s">
        <v>57</v>
      </c>
      <c r="I720" s="39" t="s">
        <v>81</v>
      </c>
      <c r="J720" s="39" t="s">
        <v>230</v>
      </c>
    </row>
    <row r="721" spans="6:10" x14ac:dyDescent="0.25">
      <c r="F721" s="39" t="s">
        <v>266</v>
      </c>
      <c r="G721" s="40" t="s">
        <v>61</v>
      </c>
      <c r="H721" s="39" t="s">
        <v>57</v>
      </c>
      <c r="I721" s="39" t="s">
        <v>81</v>
      </c>
      <c r="J721" s="39" t="s">
        <v>440</v>
      </c>
    </row>
    <row r="722" spans="6:10" x14ac:dyDescent="0.25">
      <c r="F722" s="39" t="s">
        <v>418</v>
      </c>
      <c r="G722" s="40" t="s">
        <v>72</v>
      </c>
      <c r="H722" s="39" t="s">
        <v>66</v>
      </c>
      <c r="I722" s="39" t="s">
        <v>344</v>
      </c>
      <c r="J722" s="39" t="s">
        <v>359</v>
      </c>
    </row>
    <row r="723" spans="6:10" x14ac:dyDescent="0.25">
      <c r="F723" s="39" t="s">
        <v>418</v>
      </c>
      <c r="G723" s="40" t="s">
        <v>72</v>
      </c>
      <c r="H723" s="39" t="s">
        <v>66</v>
      </c>
      <c r="I723" s="39" t="s">
        <v>344</v>
      </c>
      <c r="J723" s="39" t="s">
        <v>433</v>
      </c>
    </row>
    <row r="724" spans="6:10" x14ac:dyDescent="0.25">
      <c r="F724" s="39" t="s">
        <v>215</v>
      </c>
      <c r="G724" s="40" t="s">
        <v>61</v>
      </c>
      <c r="H724" s="39" t="s">
        <v>66</v>
      </c>
      <c r="I724" s="39" t="s">
        <v>124</v>
      </c>
      <c r="J724" s="39" t="s">
        <v>125</v>
      </c>
    </row>
    <row r="725" spans="6:10" x14ac:dyDescent="0.25">
      <c r="F725" s="39" t="s">
        <v>215</v>
      </c>
      <c r="G725" s="40" t="s">
        <v>61</v>
      </c>
      <c r="H725" s="39" t="s">
        <v>66</v>
      </c>
      <c r="I725" s="39" t="s">
        <v>124</v>
      </c>
      <c r="J725" s="39" t="s">
        <v>5</v>
      </c>
    </row>
    <row r="726" spans="6:10" x14ac:dyDescent="0.25">
      <c r="F726" s="39" t="s">
        <v>283</v>
      </c>
      <c r="G726" s="40" t="s">
        <v>56</v>
      </c>
      <c r="H726" s="39" t="s">
        <v>66</v>
      </c>
      <c r="I726" s="39" t="s">
        <v>81</v>
      </c>
      <c r="J726" s="39" t="s">
        <v>230</v>
      </c>
    </row>
    <row r="727" spans="6:10" x14ac:dyDescent="0.25">
      <c r="F727" s="39" t="s">
        <v>283</v>
      </c>
      <c r="G727" s="40" t="s">
        <v>56</v>
      </c>
      <c r="H727" s="39" t="s">
        <v>66</v>
      </c>
      <c r="I727" s="39" t="s">
        <v>81</v>
      </c>
      <c r="J727" s="39" t="s">
        <v>5</v>
      </c>
    </row>
    <row r="728" spans="6:10" x14ac:dyDescent="0.25">
      <c r="F728" s="39" t="s">
        <v>324</v>
      </c>
      <c r="G728" s="40" t="s">
        <v>61</v>
      </c>
      <c r="H728" s="39" t="s">
        <v>66</v>
      </c>
      <c r="I728" s="39" t="s">
        <v>81</v>
      </c>
      <c r="J728" s="39" t="s">
        <v>230</v>
      </c>
    </row>
    <row r="729" spans="6:10" x14ac:dyDescent="0.25">
      <c r="F729" s="39" t="s">
        <v>324</v>
      </c>
      <c r="G729" s="40" t="s">
        <v>61</v>
      </c>
      <c r="H729" s="39" t="s">
        <v>66</v>
      </c>
      <c r="I729" s="39" t="s">
        <v>81</v>
      </c>
      <c r="J729" s="39" t="s">
        <v>5</v>
      </c>
    </row>
    <row r="730" spans="6:10" x14ac:dyDescent="0.25">
      <c r="F730" s="39" t="s">
        <v>181</v>
      </c>
      <c r="G730" s="40" t="s">
        <v>56</v>
      </c>
      <c r="H730" s="39" t="s">
        <v>66</v>
      </c>
      <c r="I730" s="39" t="s">
        <v>124</v>
      </c>
      <c r="J730" s="39" t="s">
        <v>125</v>
      </c>
    </row>
    <row r="731" spans="6:10" x14ac:dyDescent="0.25">
      <c r="F731" s="39" t="s">
        <v>181</v>
      </c>
      <c r="G731" s="40" t="s">
        <v>56</v>
      </c>
      <c r="H731" s="39" t="s">
        <v>66</v>
      </c>
      <c r="I731" s="39" t="s">
        <v>124</v>
      </c>
      <c r="J731" s="39" t="s">
        <v>5</v>
      </c>
    </row>
    <row r="732" spans="6:10" x14ac:dyDescent="0.25">
      <c r="F732" s="39" t="s">
        <v>211</v>
      </c>
      <c r="G732" s="40" t="s">
        <v>144</v>
      </c>
      <c r="H732" s="39" t="s">
        <v>66</v>
      </c>
      <c r="I732" s="39" t="s">
        <v>124</v>
      </c>
      <c r="J732" s="39" t="s">
        <v>125</v>
      </c>
    </row>
    <row r="733" spans="6:10" x14ac:dyDescent="0.25">
      <c r="F733" s="39" t="s">
        <v>211</v>
      </c>
      <c r="G733" s="40" t="s">
        <v>144</v>
      </c>
      <c r="H733" s="39" t="s">
        <v>66</v>
      </c>
      <c r="I733" s="39" t="s">
        <v>124</v>
      </c>
      <c r="J733" s="39" t="s">
        <v>5</v>
      </c>
    </row>
    <row r="734" spans="6:10" x14ac:dyDescent="0.25">
      <c r="F734" s="39" t="s">
        <v>182</v>
      </c>
      <c r="G734" s="40" t="s">
        <v>56</v>
      </c>
      <c r="H734" s="39" t="s">
        <v>66</v>
      </c>
      <c r="I734" s="39" t="s">
        <v>124</v>
      </c>
      <c r="J734" s="39" t="s">
        <v>125</v>
      </c>
    </row>
    <row r="735" spans="6:10" x14ac:dyDescent="0.25">
      <c r="F735" s="39" t="s">
        <v>182</v>
      </c>
      <c r="G735" s="40" t="s">
        <v>56</v>
      </c>
      <c r="H735" s="39" t="s">
        <v>66</v>
      </c>
      <c r="I735" s="39" t="s">
        <v>124</v>
      </c>
      <c r="J735" s="39" t="s">
        <v>5</v>
      </c>
    </row>
    <row r="736" spans="6:10" x14ac:dyDescent="0.25">
      <c r="F736" s="39" t="s">
        <v>79</v>
      </c>
      <c r="G736" s="40" t="s">
        <v>61</v>
      </c>
      <c r="H736" s="39" t="s">
        <v>66</v>
      </c>
      <c r="I736" s="39" t="s">
        <v>58</v>
      </c>
      <c r="J736" s="39" t="s">
        <v>59</v>
      </c>
    </row>
    <row r="737" spans="6:10" x14ac:dyDescent="0.25">
      <c r="F737" s="39" t="s">
        <v>79</v>
      </c>
      <c r="G737" s="40" t="s">
        <v>61</v>
      </c>
      <c r="H737" s="39" t="s">
        <v>66</v>
      </c>
      <c r="I737" s="39" t="s">
        <v>58</v>
      </c>
      <c r="J737" s="39" t="s">
        <v>425</v>
      </c>
    </row>
    <row r="738" spans="6:10" x14ac:dyDescent="0.25">
      <c r="F738" s="39" t="s">
        <v>191</v>
      </c>
      <c r="G738" s="40" t="s">
        <v>72</v>
      </c>
      <c r="H738" s="39" t="s">
        <v>66</v>
      </c>
      <c r="I738" s="39" t="s">
        <v>124</v>
      </c>
      <c r="J738" s="39" t="s">
        <v>125</v>
      </c>
    </row>
    <row r="739" spans="6:10" x14ac:dyDescent="0.25">
      <c r="F739" s="39" t="s">
        <v>191</v>
      </c>
      <c r="G739" s="40" t="s">
        <v>72</v>
      </c>
      <c r="H739" s="39" t="s">
        <v>66</v>
      </c>
      <c r="I739" s="39" t="s">
        <v>124</v>
      </c>
      <c r="J739" s="39" t="s">
        <v>440</v>
      </c>
    </row>
    <row r="740" spans="6:10" x14ac:dyDescent="0.25">
      <c r="F740" s="39" t="s">
        <v>357</v>
      </c>
      <c r="G740" s="40" t="s">
        <v>61</v>
      </c>
      <c r="H740" s="39" t="s">
        <v>66</v>
      </c>
      <c r="I740" s="39" t="s">
        <v>344</v>
      </c>
      <c r="J740" s="39" t="s">
        <v>329</v>
      </c>
    </row>
    <row r="741" spans="6:10" x14ac:dyDescent="0.25">
      <c r="F741" s="39" t="s">
        <v>357</v>
      </c>
      <c r="G741" s="40" t="s">
        <v>61</v>
      </c>
      <c r="H741" s="39" t="s">
        <v>66</v>
      </c>
      <c r="I741" s="39" t="s">
        <v>344</v>
      </c>
      <c r="J741" s="39" t="s">
        <v>359</v>
      </c>
    </row>
    <row r="742" spans="6:10" x14ac:dyDescent="0.25">
      <c r="F742" s="39" t="s">
        <v>306</v>
      </c>
      <c r="G742" s="40" t="s">
        <v>144</v>
      </c>
      <c r="H742" s="39" t="s">
        <v>66</v>
      </c>
      <c r="I742" s="39" t="s">
        <v>81</v>
      </c>
      <c r="J742" s="39" t="s">
        <v>230</v>
      </c>
    </row>
    <row r="743" spans="6:10" x14ac:dyDescent="0.25">
      <c r="F743" s="39" t="s">
        <v>306</v>
      </c>
      <c r="G743" s="40" t="s">
        <v>144</v>
      </c>
      <c r="H743" s="39" t="s">
        <v>66</v>
      </c>
      <c r="I743" s="39" t="s">
        <v>81</v>
      </c>
      <c r="J743" s="39" t="s">
        <v>5</v>
      </c>
    </row>
    <row r="744" spans="6:10" x14ac:dyDescent="0.25">
      <c r="F744" s="39" t="s">
        <v>341</v>
      </c>
      <c r="G744" s="40" t="s">
        <v>61</v>
      </c>
      <c r="H744" s="39" t="s">
        <v>57</v>
      </c>
      <c r="I744" s="39" t="s">
        <v>328</v>
      </c>
      <c r="J744" s="39" t="s">
        <v>329</v>
      </c>
    </row>
    <row r="745" spans="6:10" x14ac:dyDescent="0.25">
      <c r="F745" s="39" t="s">
        <v>341</v>
      </c>
      <c r="G745" s="40" t="s">
        <v>61</v>
      </c>
      <c r="H745" s="39" t="s">
        <v>57</v>
      </c>
      <c r="I745" s="39" t="s">
        <v>328</v>
      </c>
      <c r="J745" s="39" t="s">
        <v>359</v>
      </c>
    </row>
    <row r="746" spans="6:10" x14ac:dyDescent="0.25">
      <c r="F746" s="39" t="s">
        <v>255</v>
      </c>
      <c r="G746" s="40" t="s">
        <v>144</v>
      </c>
      <c r="H746" s="39" t="s">
        <v>57</v>
      </c>
      <c r="I746" s="39" t="s">
        <v>81</v>
      </c>
      <c r="J746" s="39" t="s">
        <v>230</v>
      </c>
    </row>
    <row r="747" spans="6:10" x14ac:dyDescent="0.25">
      <c r="F747" s="39" t="s">
        <v>255</v>
      </c>
      <c r="G747" s="40" t="s">
        <v>144</v>
      </c>
      <c r="H747" s="39" t="s">
        <v>57</v>
      </c>
      <c r="I747" s="39" t="s">
        <v>81</v>
      </c>
      <c r="J747" s="39" t="s">
        <v>5</v>
      </c>
    </row>
    <row r="748" spans="6:10" x14ac:dyDescent="0.25">
      <c r="F748" s="39" t="s">
        <v>168</v>
      </c>
      <c r="G748" s="40" t="s">
        <v>61</v>
      </c>
      <c r="H748" s="39" t="s">
        <v>57</v>
      </c>
      <c r="I748" s="39" t="s">
        <v>124</v>
      </c>
      <c r="J748" s="39" t="s">
        <v>125</v>
      </c>
    </row>
    <row r="749" spans="6:10" x14ac:dyDescent="0.25">
      <c r="F749" s="39" t="s">
        <v>168</v>
      </c>
      <c r="G749" s="40" t="s">
        <v>61</v>
      </c>
      <c r="H749" s="39" t="s">
        <v>57</v>
      </c>
      <c r="I749" s="39" t="s">
        <v>124</v>
      </c>
      <c r="J749" s="39" t="s">
        <v>5</v>
      </c>
    </row>
    <row r="750" spans="6:10" x14ac:dyDescent="0.25">
      <c r="F750" s="39" t="s">
        <v>477</v>
      </c>
      <c r="G750" s="40" t="s">
        <v>144</v>
      </c>
      <c r="H750" s="39"/>
      <c r="I750" s="39"/>
      <c r="J750" s="39"/>
    </row>
    <row r="751" spans="6:10" x14ac:dyDescent="0.25">
      <c r="F751" s="39" t="s">
        <v>136</v>
      </c>
      <c r="G751" s="40" t="s">
        <v>72</v>
      </c>
      <c r="H751" s="39" t="s">
        <v>57</v>
      </c>
      <c r="I751" s="39" t="s">
        <v>124</v>
      </c>
      <c r="J751" s="39" t="s">
        <v>125</v>
      </c>
    </row>
    <row r="752" spans="6:10" x14ac:dyDescent="0.25">
      <c r="F752" s="39" t="s">
        <v>136</v>
      </c>
      <c r="G752" s="40" t="s">
        <v>72</v>
      </c>
      <c r="H752" s="39" t="s">
        <v>57</v>
      </c>
      <c r="I752" s="39" t="s">
        <v>124</v>
      </c>
      <c r="J752" s="39" t="s">
        <v>5</v>
      </c>
    </row>
    <row r="753" spans="6:10" x14ac:dyDescent="0.25">
      <c r="F753" s="39" t="s">
        <v>137</v>
      </c>
      <c r="G753" s="40" t="s">
        <v>72</v>
      </c>
      <c r="H753" s="39" t="s">
        <v>57</v>
      </c>
      <c r="I753" s="39" t="s">
        <v>124</v>
      </c>
      <c r="J753" s="39" t="s">
        <v>125</v>
      </c>
    </row>
    <row r="754" spans="6:10" x14ac:dyDescent="0.25">
      <c r="F754" s="39" t="s">
        <v>137</v>
      </c>
      <c r="G754" s="40" t="s">
        <v>72</v>
      </c>
      <c r="H754" s="39" t="s">
        <v>57</v>
      </c>
      <c r="I754" s="39" t="s">
        <v>124</v>
      </c>
      <c r="J754" s="39" t="s">
        <v>440</v>
      </c>
    </row>
    <row r="755" spans="6:10" x14ac:dyDescent="0.25">
      <c r="F755" s="39" t="s">
        <v>307</v>
      </c>
      <c r="G755" s="40" t="s">
        <v>144</v>
      </c>
      <c r="H755" s="39" t="s">
        <v>66</v>
      </c>
      <c r="I755" s="39" t="s">
        <v>81</v>
      </c>
      <c r="J755" s="39" t="s">
        <v>230</v>
      </c>
    </row>
    <row r="756" spans="6:10" x14ac:dyDescent="0.25">
      <c r="F756" s="39" t="s">
        <v>307</v>
      </c>
      <c r="G756" s="40" t="s">
        <v>144</v>
      </c>
      <c r="H756" s="39" t="s">
        <v>66</v>
      </c>
      <c r="I756" s="39" t="s">
        <v>81</v>
      </c>
      <c r="J756" s="39" t="s">
        <v>5</v>
      </c>
    </row>
    <row r="757" spans="6:10" x14ac:dyDescent="0.25">
      <c r="F757" s="39" t="s">
        <v>216</v>
      </c>
      <c r="G757" s="40" t="s">
        <v>61</v>
      </c>
      <c r="H757" s="39" t="s">
        <v>66</v>
      </c>
      <c r="I757" s="39" t="s">
        <v>124</v>
      </c>
      <c r="J757" s="39" t="s">
        <v>125</v>
      </c>
    </row>
    <row r="758" spans="6:10" x14ac:dyDescent="0.25">
      <c r="F758" s="39" t="s">
        <v>216</v>
      </c>
      <c r="G758" s="40" t="s">
        <v>61</v>
      </c>
      <c r="H758" s="39" t="s">
        <v>66</v>
      </c>
      <c r="I758" s="39" t="s">
        <v>124</v>
      </c>
      <c r="J758" s="39" t="s">
        <v>5</v>
      </c>
    </row>
    <row r="759" spans="6:10" x14ac:dyDescent="0.25">
      <c r="F759" s="39" t="s">
        <v>460</v>
      </c>
      <c r="G759" s="40" t="s">
        <v>61</v>
      </c>
      <c r="H759" s="39" t="s">
        <v>57</v>
      </c>
      <c r="I759" s="39" t="s">
        <v>81</v>
      </c>
      <c r="J759" s="39" t="s">
        <v>5</v>
      </c>
    </row>
    <row r="760" spans="6:10" x14ac:dyDescent="0.25">
      <c r="F760" s="39" t="s">
        <v>460</v>
      </c>
      <c r="G760" s="40" t="s">
        <v>61</v>
      </c>
      <c r="H760" s="39" t="s">
        <v>57</v>
      </c>
      <c r="I760" s="39" t="s">
        <v>81</v>
      </c>
      <c r="J760" s="39" t="s">
        <v>440</v>
      </c>
    </row>
    <row r="761" spans="6:10" x14ac:dyDescent="0.25">
      <c r="F761" s="39" t="s">
        <v>486</v>
      </c>
      <c r="G761" s="40" t="s">
        <v>61</v>
      </c>
      <c r="H761" s="39"/>
      <c r="I761" s="39"/>
      <c r="J761" s="39"/>
    </row>
    <row r="762" spans="6:10" x14ac:dyDescent="0.25">
      <c r="F762" s="39" t="s">
        <v>308</v>
      </c>
      <c r="G762" s="40" t="s">
        <v>144</v>
      </c>
      <c r="H762" s="39" t="s">
        <v>66</v>
      </c>
      <c r="I762" s="39" t="s">
        <v>81</v>
      </c>
      <c r="J762" s="39" t="s">
        <v>230</v>
      </c>
    </row>
    <row r="763" spans="6:10" x14ac:dyDescent="0.25">
      <c r="F763" s="39" t="s">
        <v>308</v>
      </c>
      <c r="G763" s="40" t="s">
        <v>144</v>
      </c>
      <c r="H763" s="39" t="s">
        <v>66</v>
      </c>
      <c r="I763" s="39" t="s">
        <v>81</v>
      </c>
      <c r="J763" s="39" t="s">
        <v>440</v>
      </c>
    </row>
    <row r="764" spans="6:10" x14ac:dyDescent="0.25">
      <c r="F764" s="39" t="s">
        <v>449</v>
      </c>
      <c r="G764" s="40" t="s">
        <v>61</v>
      </c>
      <c r="H764" s="39" t="s">
        <v>57</v>
      </c>
      <c r="I764" s="39" t="s">
        <v>124</v>
      </c>
      <c r="J764" s="39" t="s">
        <v>440</v>
      </c>
    </row>
    <row r="765" spans="6:10" x14ac:dyDescent="0.25">
      <c r="F765" s="39" t="s">
        <v>449</v>
      </c>
      <c r="G765" s="40" t="s">
        <v>61</v>
      </c>
      <c r="H765" s="39" t="s">
        <v>57</v>
      </c>
      <c r="I765" s="39" t="s">
        <v>124</v>
      </c>
      <c r="J765" s="39" t="s">
        <v>5</v>
      </c>
    </row>
    <row r="766" spans="6:10" x14ac:dyDescent="0.25">
      <c r="F766" s="39" t="s">
        <v>399</v>
      </c>
      <c r="G766" s="40" t="s">
        <v>144</v>
      </c>
      <c r="H766" s="39" t="s">
        <v>66</v>
      </c>
      <c r="I766" s="39" t="s">
        <v>328</v>
      </c>
      <c r="J766" s="39" t="s">
        <v>359</v>
      </c>
    </row>
    <row r="767" spans="6:10" x14ac:dyDescent="0.25">
      <c r="F767" s="39" t="s">
        <v>399</v>
      </c>
      <c r="G767" s="40" t="s">
        <v>144</v>
      </c>
      <c r="H767" s="39" t="s">
        <v>66</v>
      </c>
      <c r="I767" s="39" t="s">
        <v>328</v>
      </c>
      <c r="J767" s="39" t="s">
        <v>5</v>
      </c>
    </row>
    <row r="768" spans="6:10" x14ac:dyDescent="0.25">
      <c r="F768" s="39" t="s">
        <v>116</v>
      </c>
      <c r="G768" s="40" t="s">
        <v>92</v>
      </c>
      <c r="H768" s="39" t="s">
        <v>66</v>
      </c>
      <c r="I768" s="39" t="s">
        <v>81</v>
      </c>
      <c r="J768" s="39" t="s">
        <v>82</v>
      </c>
    </row>
    <row r="769" spans="6:10" x14ac:dyDescent="0.25">
      <c r="F769" s="39" t="s">
        <v>116</v>
      </c>
      <c r="G769" s="40" t="s">
        <v>92</v>
      </c>
      <c r="H769" s="39" t="s">
        <v>66</v>
      </c>
      <c r="I769" s="39" t="s">
        <v>81</v>
      </c>
      <c r="J769" s="39" t="s">
        <v>440</v>
      </c>
    </row>
    <row r="770" spans="6:10" x14ac:dyDescent="0.25">
      <c r="F770" s="39" t="s">
        <v>325</v>
      </c>
      <c r="G770" s="40" t="s">
        <v>61</v>
      </c>
      <c r="H770" s="39" t="s">
        <v>66</v>
      </c>
      <c r="I770" s="39" t="s">
        <v>81</v>
      </c>
      <c r="J770" s="39" t="s">
        <v>230</v>
      </c>
    </row>
    <row r="771" spans="6:10" x14ac:dyDescent="0.25">
      <c r="F771" s="39" t="s">
        <v>325</v>
      </c>
      <c r="G771" s="40" t="s">
        <v>61</v>
      </c>
      <c r="H771" s="39" t="s">
        <v>66</v>
      </c>
      <c r="I771" s="39" t="s">
        <v>81</v>
      </c>
      <c r="J771" s="39" t="s">
        <v>5</v>
      </c>
    </row>
    <row r="772" spans="6:10" x14ac:dyDescent="0.25">
      <c r="F772" s="39" t="s">
        <v>495</v>
      </c>
      <c r="G772" s="40" t="s">
        <v>61</v>
      </c>
      <c r="H772" s="39"/>
      <c r="I772" s="39"/>
      <c r="J772" s="39"/>
    </row>
    <row r="773" spans="6:10" x14ac:dyDescent="0.25">
      <c r="F773" s="39" t="s">
        <v>363</v>
      </c>
      <c r="G773" s="40" t="s">
        <v>56</v>
      </c>
      <c r="H773" s="39" t="s">
        <v>57</v>
      </c>
      <c r="I773" s="39" t="s">
        <v>328</v>
      </c>
      <c r="J773" s="39" t="s">
        <v>359</v>
      </c>
    </row>
    <row r="774" spans="6:10" x14ac:dyDescent="0.25">
      <c r="F774" s="39" t="s">
        <v>363</v>
      </c>
      <c r="G774" s="40" t="s">
        <v>56</v>
      </c>
      <c r="H774" s="39" t="s">
        <v>57</v>
      </c>
      <c r="I774" s="39" t="s">
        <v>328</v>
      </c>
      <c r="J774" s="39" t="s">
        <v>5</v>
      </c>
    </row>
    <row r="775" spans="6:10" x14ac:dyDescent="0.25">
      <c r="F775" s="39" t="s">
        <v>267</v>
      </c>
      <c r="G775" s="40" t="s">
        <v>61</v>
      </c>
      <c r="H775" s="39" t="s">
        <v>57</v>
      </c>
      <c r="I775" s="39" t="s">
        <v>81</v>
      </c>
      <c r="J775" s="39" t="s">
        <v>230</v>
      </c>
    </row>
    <row r="776" spans="6:10" x14ac:dyDescent="0.25">
      <c r="F776" s="39" t="s">
        <v>267</v>
      </c>
      <c r="G776" s="40" t="s">
        <v>61</v>
      </c>
      <c r="H776" s="39" t="s">
        <v>57</v>
      </c>
      <c r="I776" s="39" t="s">
        <v>81</v>
      </c>
      <c r="J776" s="39" t="s">
        <v>5</v>
      </c>
    </row>
    <row r="777" spans="6:10" x14ac:dyDescent="0.25">
      <c r="F777" s="39" t="s">
        <v>248</v>
      </c>
      <c r="G777" s="40" t="s">
        <v>92</v>
      </c>
      <c r="H777" s="39" t="s">
        <v>57</v>
      </c>
      <c r="I777" s="39" t="s">
        <v>81</v>
      </c>
      <c r="J777" s="39" t="s">
        <v>230</v>
      </c>
    </row>
    <row r="778" spans="6:10" x14ac:dyDescent="0.25">
      <c r="F778" s="39" t="s">
        <v>248</v>
      </c>
      <c r="G778" s="40" t="s">
        <v>92</v>
      </c>
      <c r="H778" s="39" t="s">
        <v>57</v>
      </c>
      <c r="I778" s="39" t="s">
        <v>81</v>
      </c>
      <c r="J778" s="39" t="s">
        <v>5</v>
      </c>
    </row>
    <row r="779" spans="6:10" x14ac:dyDescent="0.25">
      <c r="F779" s="39" t="s">
        <v>382</v>
      </c>
      <c r="G779" s="40" t="s">
        <v>103</v>
      </c>
      <c r="H779" s="39" t="s">
        <v>57</v>
      </c>
      <c r="I779" s="39" t="s">
        <v>328</v>
      </c>
      <c r="J779" s="39" t="s">
        <v>359</v>
      </c>
    </row>
    <row r="780" spans="6:10" x14ac:dyDescent="0.25">
      <c r="F780" s="39" t="s">
        <v>382</v>
      </c>
      <c r="G780" s="40" t="s">
        <v>103</v>
      </c>
      <c r="H780" s="39" t="s">
        <v>57</v>
      </c>
      <c r="I780" s="39" t="s">
        <v>328</v>
      </c>
      <c r="J780" s="39" t="s">
        <v>5</v>
      </c>
    </row>
    <row r="781" spans="6:10" x14ac:dyDescent="0.25">
      <c r="F781" s="39" t="s">
        <v>402</v>
      </c>
      <c r="G781" s="40" t="s">
        <v>56</v>
      </c>
      <c r="H781" s="39" t="s">
        <v>57</v>
      </c>
      <c r="I781" s="39" t="s">
        <v>344</v>
      </c>
      <c r="J781" s="39" t="s">
        <v>359</v>
      </c>
    </row>
    <row r="782" spans="6:10" x14ac:dyDescent="0.25">
      <c r="F782" s="39" t="s">
        <v>402</v>
      </c>
      <c r="G782" s="40" t="s">
        <v>56</v>
      </c>
      <c r="H782" s="39" t="s">
        <v>57</v>
      </c>
      <c r="I782" s="39" t="s">
        <v>344</v>
      </c>
      <c r="J782" s="39" t="s">
        <v>5</v>
      </c>
    </row>
    <row r="783" spans="6:10" x14ac:dyDescent="0.25">
      <c r="F783" s="39" t="s">
        <v>485</v>
      </c>
      <c r="G783" s="40" t="s">
        <v>72</v>
      </c>
      <c r="H783" s="39"/>
      <c r="I783" s="39"/>
      <c r="J783" s="39"/>
    </row>
    <row r="784" spans="6:10" x14ac:dyDescent="0.25">
      <c r="F784" s="39" t="s">
        <v>456</v>
      </c>
      <c r="G784" s="40" t="s">
        <v>72</v>
      </c>
      <c r="H784" s="39" t="s">
        <v>57</v>
      </c>
      <c r="I784" s="39" t="s">
        <v>81</v>
      </c>
      <c r="J784" s="39" t="s">
        <v>440</v>
      </c>
    </row>
    <row r="785" spans="6:10" x14ac:dyDescent="0.25">
      <c r="F785" s="39" t="s">
        <v>456</v>
      </c>
      <c r="G785" s="40" t="s">
        <v>72</v>
      </c>
      <c r="H785" s="39" t="s">
        <v>57</v>
      </c>
      <c r="I785" s="39" t="s">
        <v>81</v>
      </c>
      <c r="J785" s="39" t="s">
        <v>5</v>
      </c>
    </row>
    <row r="786" spans="6:10" x14ac:dyDescent="0.25">
      <c r="F786" s="39" t="s">
        <v>456</v>
      </c>
      <c r="G786" s="40" t="s">
        <v>72</v>
      </c>
      <c r="H786" s="39"/>
      <c r="I786" s="39"/>
      <c r="J786" s="39"/>
    </row>
    <row r="787" spans="6:10" x14ac:dyDescent="0.25">
      <c r="F787" s="39" t="s">
        <v>271</v>
      </c>
      <c r="G787" s="40" t="s">
        <v>103</v>
      </c>
      <c r="H787" s="39" t="s">
        <v>57</v>
      </c>
      <c r="I787" s="39" t="s">
        <v>81</v>
      </c>
      <c r="J787" s="39" t="s">
        <v>230</v>
      </c>
    </row>
    <row r="788" spans="6:10" x14ac:dyDescent="0.25">
      <c r="F788" s="39" t="s">
        <v>271</v>
      </c>
      <c r="G788" s="40" t="s">
        <v>103</v>
      </c>
      <c r="H788" s="39" t="s">
        <v>57</v>
      </c>
      <c r="I788" s="39" t="s">
        <v>81</v>
      </c>
      <c r="J788" s="39" t="s">
        <v>440</v>
      </c>
    </row>
    <row r="789" spans="6:10" x14ac:dyDescent="0.25">
      <c r="F789" s="39" t="s">
        <v>403</v>
      </c>
      <c r="G789" s="40" t="s">
        <v>72</v>
      </c>
      <c r="H789" s="39" t="s">
        <v>57</v>
      </c>
      <c r="I789" s="39" t="s">
        <v>344</v>
      </c>
      <c r="J789" s="39" t="s">
        <v>359</v>
      </c>
    </row>
    <row r="790" spans="6:10" x14ac:dyDescent="0.25">
      <c r="F790" s="39" t="s">
        <v>403</v>
      </c>
      <c r="G790" s="40" t="s">
        <v>72</v>
      </c>
      <c r="H790" s="39" t="s">
        <v>57</v>
      </c>
      <c r="I790" s="39" t="s">
        <v>344</v>
      </c>
      <c r="J790" s="39" t="s">
        <v>5</v>
      </c>
    </row>
    <row r="791" spans="6:10" x14ac:dyDescent="0.25">
      <c r="F791" s="39" t="s">
        <v>232</v>
      </c>
      <c r="G791" s="40" t="s">
        <v>56</v>
      </c>
      <c r="H791" s="39" t="s">
        <v>57</v>
      </c>
      <c r="I791" s="39" t="s">
        <v>81</v>
      </c>
      <c r="J791" s="39" t="s">
        <v>230</v>
      </c>
    </row>
    <row r="792" spans="6:10" x14ac:dyDescent="0.25">
      <c r="F792" s="39" t="s">
        <v>232</v>
      </c>
      <c r="G792" s="40" t="s">
        <v>56</v>
      </c>
      <c r="H792" s="39" t="s">
        <v>57</v>
      </c>
      <c r="I792" s="39" t="s">
        <v>81</v>
      </c>
      <c r="J792" s="39" t="s">
        <v>5</v>
      </c>
    </row>
    <row r="793" spans="6:10" x14ac:dyDescent="0.25">
      <c r="F793" s="39" t="s">
        <v>156</v>
      </c>
      <c r="G793" s="40" t="s">
        <v>144</v>
      </c>
      <c r="H793" s="39" t="s">
        <v>57</v>
      </c>
      <c r="I793" s="39" t="s">
        <v>124</v>
      </c>
      <c r="J793" s="39" t="s">
        <v>125</v>
      </c>
    </row>
    <row r="794" spans="6:10" x14ac:dyDescent="0.25">
      <c r="F794" s="39" t="s">
        <v>156</v>
      </c>
      <c r="G794" s="40" t="s">
        <v>144</v>
      </c>
      <c r="H794" s="39" t="s">
        <v>57</v>
      </c>
      <c r="I794" s="39" t="s">
        <v>124</v>
      </c>
      <c r="J794" s="39" t="s">
        <v>5</v>
      </c>
    </row>
    <row r="795" spans="6:10" x14ac:dyDescent="0.25">
      <c r="F795" s="39" t="s">
        <v>217</v>
      </c>
      <c r="G795" s="40" t="s">
        <v>61</v>
      </c>
      <c r="H795" s="39" t="s">
        <v>66</v>
      </c>
      <c r="I795" s="39" t="s">
        <v>124</v>
      </c>
      <c r="J795" s="39" t="s">
        <v>125</v>
      </c>
    </row>
    <row r="796" spans="6:10" x14ac:dyDescent="0.25">
      <c r="F796" s="39" t="s">
        <v>217</v>
      </c>
      <c r="G796" s="40" t="s">
        <v>61</v>
      </c>
      <c r="H796" s="39" t="s">
        <v>66</v>
      </c>
      <c r="I796" s="39" t="s">
        <v>124</v>
      </c>
      <c r="J796" s="39" t="s">
        <v>5</v>
      </c>
    </row>
    <row r="797" spans="6:10" x14ac:dyDescent="0.25">
      <c r="F797" s="39" t="s">
        <v>185</v>
      </c>
      <c r="G797" s="40" t="s">
        <v>84</v>
      </c>
      <c r="H797" s="39" t="s">
        <v>66</v>
      </c>
      <c r="I797" s="39" t="s">
        <v>124</v>
      </c>
      <c r="J797" s="39" t="s">
        <v>125</v>
      </c>
    </row>
    <row r="798" spans="6:10" x14ac:dyDescent="0.25">
      <c r="F798" s="39" t="s">
        <v>185</v>
      </c>
      <c r="G798" s="40" t="s">
        <v>84</v>
      </c>
      <c r="H798" s="39" t="s">
        <v>66</v>
      </c>
      <c r="I798" s="39" t="s">
        <v>124</v>
      </c>
      <c r="J798" s="39" t="s">
        <v>5</v>
      </c>
    </row>
    <row r="799" spans="6:10" x14ac:dyDescent="0.25">
      <c r="F799" s="39" t="s">
        <v>199</v>
      </c>
      <c r="G799" s="40" t="s">
        <v>92</v>
      </c>
      <c r="H799" s="39" t="s">
        <v>66</v>
      </c>
      <c r="I799" s="39" t="s">
        <v>124</v>
      </c>
      <c r="J799" s="39" t="s">
        <v>125</v>
      </c>
    </row>
    <row r="800" spans="6:10" x14ac:dyDescent="0.25">
      <c r="F800" s="39" t="s">
        <v>199</v>
      </c>
      <c r="G800" s="40" t="s">
        <v>92</v>
      </c>
      <c r="H800" s="39" t="s">
        <v>66</v>
      </c>
      <c r="I800" s="39" t="s">
        <v>124</v>
      </c>
      <c r="J800" s="39" t="s">
        <v>5</v>
      </c>
    </row>
    <row r="801" spans="6:10" x14ac:dyDescent="0.25">
      <c r="F801" s="39" t="s">
        <v>294</v>
      </c>
      <c r="G801" s="40" t="s">
        <v>72</v>
      </c>
      <c r="H801" s="39" t="s">
        <v>66</v>
      </c>
      <c r="I801" s="39" t="s">
        <v>81</v>
      </c>
      <c r="J801" s="39" t="s">
        <v>230</v>
      </c>
    </row>
    <row r="802" spans="6:10" x14ac:dyDescent="0.25">
      <c r="F802" s="39" t="s">
        <v>294</v>
      </c>
      <c r="G802" s="40" t="s">
        <v>72</v>
      </c>
      <c r="H802" s="39" t="s">
        <v>66</v>
      </c>
      <c r="I802" s="39" t="s">
        <v>81</v>
      </c>
      <c r="J802" s="39" t="s">
        <v>440</v>
      </c>
    </row>
    <row r="803" spans="6:10" x14ac:dyDescent="0.25">
      <c r="F803" s="39" t="s">
        <v>342</v>
      </c>
      <c r="G803" s="40" t="s">
        <v>61</v>
      </c>
      <c r="H803" s="39" t="s">
        <v>57</v>
      </c>
      <c r="I803" s="39" t="s">
        <v>328</v>
      </c>
      <c r="J803" s="39" t="s">
        <v>329</v>
      </c>
    </row>
    <row r="804" spans="6:10" x14ac:dyDescent="0.25">
      <c r="F804" s="39" t="s">
        <v>342</v>
      </c>
      <c r="G804" s="40" t="s">
        <v>61</v>
      </c>
      <c r="H804" s="39" t="s">
        <v>57</v>
      </c>
      <c r="I804" s="39" t="s">
        <v>328</v>
      </c>
      <c r="J804" s="39" t="s">
        <v>359</v>
      </c>
    </row>
    <row r="805" spans="6:10" x14ac:dyDescent="0.25">
      <c r="F805" s="39" t="s">
        <v>178</v>
      </c>
      <c r="G805" s="40" t="s">
        <v>103</v>
      </c>
      <c r="H805" s="39" t="s">
        <v>57</v>
      </c>
      <c r="I805" s="39" t="s">
        <v>124</v>
      </c>
      <c r="J805" s="39" t="s">
        <v>125</v>
      </c>
    </row>
    <row r="806" spans="6:10" x14ac:dyDescent="0.25">
      <c r="F806" s="39" t="s">
        <v>178</v>
      </c>
      <c r="G806" s="40" t="s">
        <v>103</v>
      </c>
      <c r="H806" s="39" t="s">
        <v>57</v>
      </c>
      <c r="I806" s="39" t="s">
        <v>124</v>
      </c>
      <c r="J806" s="39" t="s">
        <v>5</v>
      </c>
    </row>
    <row r="807" spans="6:10" x14ac:dyDescent="0.25">
      <c r="F807" s="39" t="s">
        <v>101</v>
      </c>
      <c r="G807" s="40" t="s">
        <v>61</v>
      </c>
      <c r="H807" s="39" t="s">
        <v>57</v>
      </c>
      <c r="I807" s="39" t="s">
        <v>81</v>
      </c>
      <c r="J807" s="39" t="s">
        <v>82</v>
      </c>
    </row>
    <row r="808" spans="6:10" x14ac:dyDescent="0.25">
      <c r="F808" s="39" t="s">
        <v>101</v>
      </c>
      <c r="G808" s="40" t="s">
        <v>61</v>
      </c>
      <c r="H808" s="39" t="s">
        <v>57</v>
      </c>
      <c r="I808" s="39" t="s">
        <v>81</v>
      </c>
      <c r="J808" s="39" t="s">
        <v>230</v>
      </c>
    </row>
    <row r="809" spans="6:10" x14ac:dyDescent="0.25">
      <c r="F809" s="39" t="s">
        <v>138</v>
      </c>
      <c r="G809" s="40" t="s">
        <v>72</v>
      </c>
      <c r="H809" s="39" t="s">
        <v>57</v>
      </c>
      <c r="I809" s="39" t="s">
        <v>124</v>
      </c>
      <c r="J809" s="39" t="s">
        <v>125</v>
      </c>
    </row>
    <row r="810" spans="6:10" x14ac:dyDescent="0.25">
      <c r="F810" s="39" t="s">
        <v>138</v>
      </c>
      <c r="G810" s="40" t="s">
        <v>72</v>
      </c>
      <c r="H810" s="39" t="s">
        <v>57</v>
      </c>
      <c r="I810" s="39" t="s">
        <v>124</v>
      </c>
      <c r="J810" s="39" t="s">
        <v>5</v>
      </c>
    </row>
    <row r="811" spans="6:10" x14ac:dyDescent="0.25">
      <c r="F811" s="39" t="s">
        <v>183</v>
      </c>
      <c r="G811" s="40" t="s">
        <v>56</v>
      </c>
      <c r="H811" s="39" t="s">
        <v>66</v>
      </c>
      <c r="I811" s="39" t="s">
        <v>124</v>
      </c>
      <c r="J811" s="39" t="s">
        <v>125</v>
      </c>
    </row>
    <row r="812" spans="6:10" x14ac:dyDescent="0.25">
      <c r="F812" s="39" t="s">
        <v>183</v>
      </c>
      <c r="G812" s="40" t="s">
        <v>56</v>
      </c>
      <c r="H812" s="39" t="s">
        <v>66</v>
      </c>
      <c r="I812" s="39" t="s">
        <v>124</v>
      </c>
      <c r="J812" s="39" t="s">
        <v>440</v>
      </c>
    </row>
    <row r="813" spans="6:10" x14ac:dyDescent="0.25">
      <c r="F813" s="39" t="s">
        <v>413</v>
      </c>
      <c r="G813" s="40" t="s">
        <v>56</v>
      </c>
      <c r="H813" s="39" t="s">
        <v>66</v>
      </c>
      <c r="I813" s="39" t="s">
        <v>344</v>
      </c>
      <c r="J813" s="39" t="s">
        <v>359</v>
      </c>
    </row>
    <row r="814" spans="6:10" x14ac:dyDescent="0.25">
      <c r="F814" s="39" t="s">
        <v>413</v>
      </c>
      <c r="G814" s="40" t="s">
        <v>56</v>
      </c>
      <c r="H814" s="39" t="s">
        <v>66</v>
      </c>
      <c r="I814" s="39" t="s">
        <v>344</v>
      </c>
      <c r="J814" s="39" t="s">
        <v>5</v>
      </c>
    </row>
    <row r="815" spans="6:10" x14ac:dyDescent="0.25">
      <c r="F815" s="39" t="s">
        <v>121</v>
      </c>
      <c r="G815" s="40" t="s">
        <v>61</v>
      </c>
      <c r="H815" s="39" t="s">
        <v>66</v>
      </c>
      <c r="I815" s="39" t="s">
        <v>81</v>
      </c>
      <c r="J815" s="39" t="s">
        <v>230</v>
      </c>
    </row>
    <row r="816" spans="6:10" x14ac:dyDescent="0.25">
      <c r="F816" s="39" t="s">
        <v>121</v>
      </c>
      <c r="G816" s="40" t="s">
        <v>61</v>
      </c>
      <c r="H816" s="39" t="s">
        <v>66</v>
      </c>
      <c r="I816" s="39" t="s">
        <v>81</v>
      </c>
      <c r="J816" s="39" t="s">
        <v>82</v>
      </c>
    </row>
    <row r="817" spans="6:10" x14ac:dyDescent="0.25">
      <c r="F817" s="39" t="s">
        <v>391</v>
      </c>
      <c r="G817" s="40" t="s">
        <v>72</v>
      </c>
      <c r="H817" s="39" t="s">
        <v>66</v>
      </c>
      <c r="I817" s="39" t="s">
        <v>328</v>
      </c>
      <c r="J817" s="39" t="s">
        <v>359</v>
      </c>
    </row>
    <row r="818" spans="6:10" x14ac:dyDescent="0.25">
      <c r="F818" s="39" t="s">
        <v>391</v>
      </c>
      <c r="G818" s="40" t="s">
        <v>72</v>
      </c>
      <c r="H818" s="39" t="s">
        <v>66</v>
      </c>
      <c r="I818" s="39" t="s">
        <v>328</v>
      </c>
      <c r="J818" s="39" t="s">
        <v>5</v>
      </c>
    </row>
    <row r="819" spans="6:10" x14ac:dyDescent="0.25">
      <c r="F819" s="39" t="s">
        <v>309</v>
      </c>
      <c r="G819" s="40" t="s">
        <v>144</v>
      </c>
      <c r="H819" s="39" t="s">
        <v>66</v>
      </c>
      <c r="I819" s="39" t="s">
        <v>81</v>
      </c>
      <c r="J819" s="39" t="s">
        <v>230</v>
      </c>
    </row>
    <row r="820" spans="6:10" x14ac:dyDescent="0.25">
      <c r="F820" s="39" t="s">
        <v>309</v>
      </c>
      <c r="G820" s="40" t="s">
        <v>144</v>
      </c>
      <c r="H820" s="39" t="s">
        <v>66</v>
      </c>
      <c r="I820" s="39" t="s">
        <v>81</v>
      </c>
      <c r="J820" s="39" t="s">
        <v>440</v>
      </c>
    </row>
    <row r="821" spans="6:10" x14ac:dyDescent="0.25">
      <c r="F821" s="39" t="s">
        <v>89</v>
      </c>
      <c r="G821" s="40" t="s">
        <v>72</v>
      </c>
      <c r="H821" s="39" t="s">
        <v>57</v>
      </c>
      <c r="I821" s="39" t="s">
        <v>81</v>
      </c>
      <c r="J821" s="39" t="s">
        <v>82</v>
      </c>
    </row>
    <row r="822" spans="6:10" x14ac:dyDescent="0.25">
      <c r="F822" s="39" t="s">
        <v>89</v>
      </c>
      <c r="G822" s="40" t="s">
        <v>72</v>
      </c>
      <c r="H822" s="39" t="s">
        <v>57</v>
      </c>
      <c r="I822" s="39" t="s">
        <v>81</v>
      </c>
      <c r="J822" s="39" t="s">
        <v>5</v>
      </c>
    </row>
    <row r="823" spans="6:10" x14ac:dyDescent="0.25">
      <c r="F823" s="39" t="s">
        <v>326</v>
      </c>
      <c r="G823" s="40" t="s">
        <v>61</v>
      </c>
      <c r="H823" s="39" t="s">
        <v>66</v>
      </c>
      <c r="I823" s="39" t="s">
        <v>81</v>
      </c>
      <c r="J823" s="39" t="s">
        <v>230</v>
      </c>
    </row>
    <row r="824" spans="6:10" x14ac:dyDescent="0.25">
      <c r="F824" s="39" t="s">
        <v>326</v>
      </c>
      <c r="G824" s="40" t="s">
        <v>61</v>
      </c>
      <c r="H824" s="39" t="s">
        <v>66</v>
      </c>
      <c r="I824" s="39" t="s">
        <v>81</v>
      </c>
      <c r="J824" s="39" t="s">
        <v>5</v>
      </c>
    </row>
    <row r="825" spans="6:10" x14ac:dyDescent="0.25">
      <c r="F825" s="39" t="s">
        <v>384</v>
      </c>
      <c r="G825" s="40" t="s">
        <v>56</v>
      </c>
      <c r="H825" s="39" t="s">
        <v>66</v>
      </c>
      <c r="I825" s="39" t="s">
        <v>328</v>
      </c>
      <c r="J825" s="39" t="s">
        <v>359</v>
      </c>
    </row>
    <row r="826" spans="6:10" x14ac:dyDescent="0.25">
      <c r="F826" s="39" t="s">
        <v>384</v>
      </c>
      <c r="G826" s="40" t="s">
        <v>56</v>
      </c>
      <c r="H826" s="39" t="s">
        <v>66</v>
      </c>
      <c r="I826" s="39" t="s">
        <v>328</v>
      </c>
      <c r="J826" s="39" t="s">
        <v>5</v>
      </c>
    </row>
    <row r="827" spans="6:10" x14ac:dyDescent="0.25">
      <c r="F827" s="39" t="s">
        <v>295</v>
      </c>
      <c r="G827" s="40" t="s">
        <v>72</v>
      </c>
      <c r="H827" s="39" t="s">
        <v>66</v>
      </c>
      <c r="I827" s="39" t="s">
        <v>81</v>
      </c>
      <c r="J827" s="39" t="s">
        <v>230</v>
      </c>
    </row>
    <row r="828" spans="6:10" x14ac:dyDescent="0.25">
      <c r="F828" s="39" t="s">
        <v>295</v>
      </c>
      <c r="G828" s="40" t="s">
        <v>72</v>
      </c>
      <c r="H828" s="39" t="s">
        <v>66</v>
      </c>
      <c r="I828" s="39" t="s">
        <v>81</v>
      </c>
      <c r="J828" s="39" t="s">
        <v>5</v>
      </c>
    </row>
    <row r="829" spans="6:10" x14ac:dyDescent="0.25">
      <c r="F829" s="39" t="s">
        <v>142</v>
      </c>
      <c r="G829" s="40" t="s">
        <v>92</v>
      </c>
      <c r="H829" s="39" t="s">
        <v>57</v>
      </c>
      <c r="I829" s="39" t="s">
        <v>124</v>
      </c>
      <c r="J829" s="39" t="s">
        <v>125</v>
      </c>
    </row>
    <row r="830" spans="6:10" x14ac:dyDescent="0.25">
      <c r="F830" s="39" t="s">
        <v>142</v>
      </c>
      <c r="G830" s="40" t="s">
        <v>92</v>
      </c>
      <c r="H830" s="39" t="s">
        <v>57</v>
      </c>
      <c r="I830" s="39" t="s">
        <v>124</v>
      </c>
      <c r="J830" s="39" t="s">
        <v>5</v>
      </c>
    </row>
    <row r="831" spans="6:10" x14ac:dyDescent="0.25">
      <c r="F831" s="39" t="s">
        <v>385</v>
      </c>
      <c r="G831" s="40" t="s">
        <v>56</v>
      </c>
      <c r="H831" s="39" t="s">
        <v>66</v>
      </c>
      <c r="I831" s="39" t="s">
        <v>328</v>
      </c>
      <c r="J831" s="39" t="s">
        <v>359</v>
      </c>
    </row>
    <row r="832" spans="6:10" x14ac:dyDescent="0.25">
      <c r="F832" s="39" t="s">
        <v>385</v>
      </c>
      <c r="G832" s="96" t="s">
        <v>56</v>
      </c>
      <c r="H832" s="98" t="s">
        <v>66</v>
      </c>
      <c r="I832" s="39" t="s">
        <v>328</v>
      </c>
      <c r="J832" s="39" t="s">
        <v>5</v>
      </c>
    </row>
    <row r="833" spans="6:10" x14ac:dyDescent="0.25">
      <c r="F833" s="39" t="s">
        <v>504</v>
      </c>
      <c r="G833" s="40" t="s">
        <v>56</v>
      </c>
      <c r="H833" s="39"/>
      <c r="I833" s="39"/>
      <c r="J833" s="39"/>
    </row>
    <row r="834" spans="6:10" x14ac:dyDescent="0.25">
      <c r="F834" s="39" t="s">
        <v>321</v>
      </c>
      <c r="G834" s="40" t="s">
        <v>61</v>
      </c>
      <c r="H834" s="39"/>
      <c r="I834" s="39"/>
      <c r="J834" s="39"/>
    </row>
    <row r="835" spans="6:10" x14ac:dyDescent="0.25">
      <c r="F835" s="39" t="s">
        <v>505</v>
      </c>
      <c r="G835" s="40" t="s">
        <v>84</v>
      </c>
      <c r="H835" s="39"/>
      <c r="I835" s="39"/>
      <c r="J835" s="39"/>
    </row>
    <row r="836" spans="6:10" x14ac:dyDescent="0.25">
      <c r="F836" s="39" t="s">
        <v>506</v>
      </c>
      <c r="G836" s="40" t="s">
        <v>84</v>
      </c>
      <c r="H836" s="39"/>
      <c r="I836" s="39"/>
      <c r="J836" s="39"/>
    </row>
    <row r="837" spans="6:10" x14ac:dyDescent="0.25">
      <c r="F837" s="39" t="s">
        <v>280</v>
      </c>
      <c r="G837" s="40" t="s">
        <v>56</v>
      </c>
      <c r="H837" s="39"/>
      <c r="I837" s="39"/>
      <c r="J837" s="39"/>
    </row>
    <row r="838" spans="6:10" x14ac:dyDescent="0.25">
      <c r="F838" s="39"/>
      <c r="G838" s="40"/>
      <c r="H838" s="39"/>
      <c r="I838" s="39"/>
      <c r="J838" s="39"/>
    </row>
    <row r="839" spans="6:10" x14ac:dyDescent="0.25">
      <c r="F839" s="39" t="s">
        <v>507</v>
      </c>
      <c r="G839" s="40" t="s">
        <v>56</v>
      </c>
      <c r="H839" s="39"/>
      <c r="I839" s="39"/>
      <c r="J839" s="39"/>
    </row>
    <row r="840" spans="6:10" x14ac:dyDescent="0.25">
      <c r="F840" s="39" t="s">
        <v>321</v>
      </c>
      <c r="G840" s="40" t="s">
        <v>61</v>
      </c>
      <c r="H840" s="39"/>
      <c r="I840" s="39"/>
      <c r="J840" s="39"/>
    </row>
    <row r="841" spans="6:10" x14ac:dyDescent="0.25">
      <c r="F841" s="39" t="s">
        <v>508</v>
      </c>
      <c r="G841" s="40" t="s">
        <v>61</v>
      </c>
      <c r="H841" s="39"/>
      <c r="I841" s="39"/>
      <c r="J841" s="39"/>
    </row>
    <row r="842" spans="6:10" x14ac:dyDescent="0.25">
      <c r="F842" s="39" t="s">
        <v>509</v>
      </c>
      <c r="G842" s="40" t="s">
        <v>84</v>
      </c>
      <c r="H842" s="39"/>
      <c r="I842" s="39"/>
      <c r="J842" s="39"/>
    </row>
    <row r="843" spans="6:10" x14ac:dyDescent="0.25">
      <c r="F843" s="39" t="s">
        <v>510</v>
      </c>
      <c r="G843" s="40" t="s">
        <v>72</v>
      </c>
      <c r="H843" s="39"/>
      <c r="I843" s="39"/>
      <c r="J843" s="39"/>
    </row>
    <row r="844" spans="6:10" x14ac:dyDescent="0.25">
      <c r="F844" s="39" t="s">
        <v>511</v>
      </c>
      <c r="G844" s="40" t="s">
        <v>72</v>
      </c>
      <c r="H844" s="39"/>
      <c r="I844" s="39"/>
      <c r="J844" s="39"/>
    </row>
    <row r="845" spans="6:10" x14ac:dyDescent="0.25">
      <c r="F845" s="39" t="s">
        <v>93</v>
      </c>
      <c r="G845" s="40" t="s">
        <v>92</v>
      </c>
      <c r="H845" s="39"/>
      <c r="I845" s="39"/>
      <c r="J845" s="39"/>
    </row>
    <row r="846" spans="6:10" x14ac:dyDescent="0.25">
      <c r="F846" s="39" t="s">
        <v>512</v>
      </c>
      <c r="G846" s="40" t="s">
        <v>92</v>
      </c>
      <c r="H846" s="39"/>
      <c r="I846" s="39"/>
      <c r="J846" s="39"/>
    </row>
    <row r="847" spans="6:10" x14ac:dyDescent="0.25">
      <c r="F847" s="39" t="s">
        <v>513</v>
      </c>
      <c r="G847" s="40" t="s">
        <v>72</v>
      </c>
      <c r="H847" s="39"/>
      <c r="I847" s="39"/>
      <c r="J847" s="39"/>
    </row>
    <row r="848" spans="6:10" x14ac:dyDescent="0.25">
      <c r="F848" s="39" t="s">
        <v>514</v>
      </c>
      <c r="G848" s="40" t="s">
        <v>103</v>
      </c>
      <c r="H848" s="39"/>
      <c r="I848" s="39"/>
      <c r="J848" s="39"/>
    </row>
    <row r="849" spans="6:10" x14ac:dyDescent="0.25">
      <c r="F849" s="39" t="s">
        <v>515</v>
      </c>
      <c r="G849" s="40" t="s">
        <v>103</v>
      </c>
      <c r="H849" s="39"/>
      <c r="I849" s="39"/>
      <c r="J849" s="39"/>
    </row>
    <row r="850" spans="6:10" x14ac:dyDescent="0.25">
      <c r="F850" s="39" t="s">
        <v>516</v>
      </c>
      <c r="G850" s="40" t="s">
        <v>72</v>
      </c>
      <c r="H850" s="39"/>
      <c r="I850" s="39"/>
      <c r="J850" s="39"/>
    </row>
    <row r="851" spans="6:10" x14ac:dyDescent="0.25">
      <c r="F851" s="39" t="s">
        <v>517</v>
      </c>
      <c r="G851" s="40" t="s">
        <v>56</v>
      </c>
      <c r="H851" s="39"/>
      <c r="I851" s="39"/>
      <c r="J851" s="39"/>
    </row>
    <row r="852" spans="6:10" x14ac:dyDescent="0.25">
      <c r="F852" s="39" t="s">
        <v>518</v>
      </c>
      <c r="G852" s="40" t="s">
        <v>56</v>
      </c>
      <c r="H852" s="39"/>
      <c r="I852" s="39"/>
      <c r="J852" s="39"/>
    </row>
    <row r="853" spans="6:10" x14ac:dyDescent="0.25">
      <c r="F853" s="39" t="s">
        <v>519</v>
      </c>
      <c r="G853" s="40" t="s">
        <v>56</v>
      </c>
      <c r="H853" s="39"/>
      <c r="I853" s="39"/>
      <c r="J853" s="39"/>
    </row>
    <row r="854" spans="6:10" x14ac:dyDescent="0.25">
      <c r="F854" s="39" t="s">
        <v>520</v>
      </c>
      <c r="G854" s="40" t="s">
        <v>72</v>
      </c>
      <c r="H854" s="39"/>
      <c r="I854" s="39"/>
      <c r="J854" s="39"/>
    </row>
    <row r="855" spans="6:10" x14ac:dyDescent="0.25">
      <c r="F855" s="39" t="s">
        <v>521</v>
      </c>
      <c r="G855" s="40" t="s">
        <v>103</v>
      </c>
      <c r="H855" s="39"/>
      <c r="I855" s="39"/>
      <c r="J855" s="39"/>
    </row>
    <row r="856" spans="6:10" x14ac:dyDescent="0.25">
      <c r="F856" s="39" t="s">
        <v>522</v>
      </c>
      <c r="G856" s="40" t="s">
        <v>74</v>
      </c>
      <c r="H856" s="39"/>
      <c r="I856" s="39"/>
      <c r="J856" s="39"/>
    </row>
    <row r="857" spans="6:10" x14ac:dyDescent="0.25">
      <c r="F857" s="39"/>
      <c r="G857" s="40"/>
      <c r="H857" s="39"/>
      <c r="I857" s="39"/>
      <c r="J857" s="39"/>
    </row>
    <row r="858" spans="6:10" x14ac:dyDescent="0.25">
      <c r="F858" s="39" t="s">
        <v>523</v>
      </c>
      <c r="G858" s="40" t="s">
        <v>144</v>
      </c>
      <c r="H858" s="39"/>
      <c r="I858" s="39"/>
      <c r="J858" s="39"/>
    </row>
    <row r="859" spans="6:10" x14ac:dyDescent="0.25">
      <c r="F859" s="39" t="s">
        <v>524</v>
      </c>
      <c r="G859" s="40" t="s">
        <v>72</v>
      </c>
      <c r="H859" s="39"/>
      <c r="I859" s="39"/>
      <c r="J859" s="39"/>
    </row>
    <row r="860" spans="6:10" x14ac:dyDescent="0.25">
      <c r="F860" s="39" t="s">
        <v>525</v>
      </c>
      <c r="G860" s="40" t="s">
        <v>61</v>
      </c>
      <c r="H860" s="39"/>
      <c r="I860" s="39"/>
      <c r="J860" s="39"/>
    </row>
    <row r="861" spans="6:10" x14ac:dyDescent="0.25">
      <c r="F861" s="39" t="s">
        <v>518</v>
      </c>
      <c r="G861" s="40" t="s">
        <v>56</v>
      </c>
      <c r="H861" s="39"/>
      <c r="I861" s="39"/>
      <c r="J861" s="39"/>
    </row>
    <row r="862" spans="6:10" x14ac:dyDescent="0.25">
      <c r="F862" s="39" t="s">
        <v>526</v>
      </c>
      <c r="G862" s="40" t="s">
        <v>56</v>
      </c>
      <c r="H862" s="39"/>
      <c r="I862" s="39"/>
      <c r="J862" s="39"/>
    </row>
    <row r="863" spans="6:10" x14ac:dyDescent="0.25">
      <c r="F863" s="39" t="s">
        <v>527</v>
      </c>
      <c r="G863" s="40" t="s">
        <v>56</v>
      </c>
      <c r="H863" s="39"/>
      <c r="I863" s="39"/>
      <c r="J863" s="39"/>
    </row>
    <row r="864" spans="6:10" x14ac:dyDescent="0.25">
      <c r="F864" s="39" t="s">
        <v>528</v>
      </c>
      <c r="G864" s="40" t="s">
        <v>144</v>
      </c>
      <c r="H864" s="39"/>
      <c r="I864" s="39"/>
      <c r="J864" s="39"/>
    </row>
    <row r="865" spans="6:10" x14ac:dyDescent="0.25">
      <c r="F865" s="39" t="s">
        <v>529</v>
      </c>
      <c r="G865" s="40" t="s">
        <v>144</v>
      </c>
      <c r="H865" s="39"/>
      <c r="I865" s="39"/>
      <c r="J865" s="39"/>
    </row>
    <row r="866" spans="6:10" x14ac:dyDescent="0.25">
      <c r="F866" s="39" t="s">
        <v>530</v>
      </c>
      <c r="G866" s="40" t="s">
        <v>61</v>
      </c>
      <c r="H866" s="39"/>
      <c r="I866" s="39"/>
      <c r="J866" s="39"/>
    </row>
    <row r="867" spans="6:10" x14ac:dyDescent="0.25">
      <c r="F867" s="39" t="s">
        <v>531</v>
      </c>
      <c r="G867" s="40" t="s">
        <v>61</v>
      </c>
      <c r="H867" s="39"/>
      <c r="I867" s="39"/>
      <c r="J867" s="39"/>
    </row>
    <row r="868" spans="6:10" x14ac:dyDescent="0.25">
      <c r="F868" s="39" t="s">
        <v>532</v>
      </c>
      <c r="G868" s="40" t="s">
        <v>74</v>
      </c>
      <c r="H868" s="39"/>
      <c r="I868" s="39"/>
      <c r="J868" s="39"/>
    </row>
    <row r="869" spans="6:10" x14ac:dyDescent="0.25">
      <c r="F869" s="39" t="s">
        <v>533</v>
      </c>
      <c r="G869" s="40" t="s">
        <v>74</v>
      </c>
      <c r="H869" s="39"/>
      <c r="I869" s="39"/>
      <c r="J869" s="39"/>
    </row>
    <row r="870" spans="6:10" x14ac:dyDescent="0.25">
      <c r="F870" s="39" t="s">
        <v>534</v>
      </c>
      <c r="G870" s="40" t="s">
        <v>56</v>
      </c>
      <c r="H870" s="39"/>
      <c r="I870" s="39"/>
      <c r="J870" s="39"/>
    </row>
    <row r="871" spans="6:10" x14ac:dyDescent="0.25">
      <c r="F871" s="39" t="s">
        <v>427</v>
      </c>
      <c r="G871" s="40" t="s">
        <v>61</v>
      </c>
      <c r="H871" s="39"/>
      <c r="I871" s="39"/>
      <c r="J871" s="39"/>
    </row>
    <row r="872" spans="6:10" x14ac:dyDescent="0.25">
      <c r="F872" s="39" t="s">
        <v>535</v>
      </c>
      <c r="G872" s="40" t="s">
        <v>56</v>
      </c>
      <c r="H872" s="39"/>
      <c r="I872" s="39"/>
      <c r="J872" s="39"/>
    </row>
    <row r="873" spans="6:10" x14ac:dyDescent="0.25">
      <c r="F873" s="39" t="s">
        <v>536</v>
      </c>
      <c r="G873" s="40" t="s">
        <v>56</v>
      </c>
      <c r="H873" s="39"/>
      <c r="I873" s="39"/>
      <c r="J873" s="39"/>
    </row>
    <row r="874" spans="6:10" x14ac:dyDescent="0.25">
      <c r="F874" s="39" t="s">
        <v>421</v>
      </c>
      <c r="G874" s="40" t="s">
        <v>144</v>
      </c>
      <c r="H874" s="39"/>
      <c r="I874" s="39"/>
      <c r="J874" s="39"/>
    </row>
    <row r="875" spans="6:10" x14ac:dyDescent="0.25">
      <c r="F875" s="39" t="s">
        <v>537</v>
      </c>
      <c r="G875" s="40" t="s">
        <v>56</v>
      </c>
      <c r="H875" s="39"/>
      <c r="I875" s="39"/>
      <c r="J875" s="39"/>
    </row>
    <row r="876" spans="6:10" x14ac:dyDescent="0.25">
      <c r="F876" s="39" t="s">
        <v>538</v>
      </c>
      <c r="G876" s="40" t="s">
        <v>61</v>
      </c>
      <c r="H876" s="39"/>
      <c r="I876" s="39"/>
      <c r="J876" s="39"/>
    </row>
    <row r="877" spans="6:10" x14ac:dyDescent="0.25">
      <c r="F877" s="39" t="s">
        <v>539</v>
      </c>
      <c r="G877" s="40" t="s">
        <v>56</v>
      </c>
      <c r="H877" s="39"/>
      <c r="I877" s="39"/>
      <c r="J877" s="39"/>
    </row>
    <row r="878" spans="6:10" x14ac:dyDescent="0.25">
      <c r="F878" s="39" t="s">
        <v>540</v>
      </c>
      <c r="G878" s="40" t="s">
        <v>61</v>
      </c>
      <c r="H878" s="39"/>
      <c r="I878" s="39"/>
      <c r="J878" s="39"/>
    </row>
    <row r="879" spans="6:10" x14ac:dyDescent="0.25">
      <c r="F879" s="39" t="s">
        <v>541</v>
      </c>
      <c r="G879" s="40" t="s">
        <v>56</v>
      </c>
      <c r="H879" s="39"/>
      <c r="I879" s="39"/>
      <c r="J879" s="39"/>
    </row>
    <row r="880" spans="6:10" x14ac:dyDescent="0.25">
      <c r="F880" s="39" t="s">
        <v>542</v>
      </c>
      <c r="G880" s="40" t="s">
        <v>61</v>
      </c>
      <c r="H880" s="39"/>
      <c r="I880" s="39"/>
      <c r="J880" s="39"/>
    </row>
    <row r="881" spans="6:10" x14ac:dyDescent="0.25">
      <c r="F881" s="39" t="s">
        <v>543</v>
      </c>
      <c r="G881" s="40" t="s">
        <v>61</v>
      </c>
      <c r="H881" s="39"/>
      <c r="I881" s="39"/>
      <c r="J881" s="39"/>
    </row>
    <row r="882" spans="6:10" x14ac:dyDescent="0.25">
      <c r="F882" s="39" t="s">
        <v>544</v>
      </c>
      <c r="G882" s="40" t="s">
        <v>56</v>
      </c>
      <c r="H882" s="39"/>
      <c r="I882" s="39"/>
      <c r="J882" s="39"/>
    </row>
    <row r="883" spans="6:10" x14ac:dyDescent="0.25">
      <c r="F883" s="39" t="s">
        <v>545</v>
      </c>
      <c r="G883" s="40" t="s">
        <v>61</v>
      </c>
      <c r="H883" s="39"/>
      <c r="I883" s="39"/>
      <c r="J883" s="39"/>
    </row>
    <row r="884" spans="6:10" x14ac:dyDescent="0.25">
      <c r="F884" s="39" t="s">
        <v>546</v>
      </c>
      <c r="G884" s="40" t="s">
        <v>144</v>
      </c>
      <c r="H884" s="39"/>
      <c r="I884" s="39"/>
      <c r="J884" s="39"/>
    </row>
    <row r="885" spans="6:10" x14ac:dyDescent="0.25">
      <c r="F885" s="39" t="s">
        <v>547</v>
      </c>
      <c r="G885" s="40" t="s">
        <v>61</v>
      </c>
      <c r="H885" s="39"/>
      <c r="I885" s="39"/>
      <c r="J885" s="39"/>
    </row>
    <row r="886" spans="6:10" x14ac:dyDescent="0.25">
      <c r="F886" s="39" t="s">
        <v>548</v>
      </c>
      <c r="G886" s="40" t="s">
        <v>61</v>
      </c>
      <c r="H886" s="39"/>
      <c r="I886" s="39"/>
      <c r="J886" s="39"/>
    </row>
    <row r="887" spans="6:10" x14ac:dyDescent="0.25">
      <c r="F887" s="39" t="s">
        <v>549</v>
      </c>
      <c r="G887" s="40" t="s">
        <v>61</v>
      </c>
      <c r="H887" s="39"/>
      <c r="I887" s="39"/>
      <c r="J887" s="39"/>
    </row>
    <row r="888" spans="6:10" x14ac:dyDescent="0.25">
      <c r="F888" s="39" t="s">
        <v>550</v>
      </c>
      <c r="G888" s="40" t="s">
        <v>56</v>
      </c>
      <c r="H888" s="39"/>
      <c r="I888" s="39"/>
      <c r="J888" s="39"/>
    </row>
    <row r="889" spans="6:10" x14ac:dyDescent="0.25">
      <c r="F889" s="39" t="s">
        <v>551</v>
      </c>
      <c r="G889" s="40" t="s">
        <v>61</v>
      </c>
      <c r="H889" s="39"/>
      <c r="I889" s="39"/>
      <c r="J889" s="39"/>
    </row>
    <row r="890" spans="6:10" x14ac:dyDescent="0.25">
      <c r="F890" s="39" t="s">
        <v>552</v>
      </c>
      <c r="G890" s="40" t="s">
        <v>61</v>
      </c>
      <c r="H890" s="39"/>
      <c r="I890" s="39"/>
      <c r="J890" s="39"/>
    </row>
    <row r="891" spans="6:10" x14ac:dyDescent="0.25">
      <c r="F891" s="39" t="s">
        <v>553</v>
      </c>
      <c r="G891" s="40" t="s">
        <v>61</v>
      </c>
      <c r="H891" s="39"/>
      <c r="I891" s="39"/>
      <c r="J891" s="39"/>
    </row>
    <row r="892" spans="6:10" x14ac:dyDescent="0.25">
      <c r="F892" s="39" t="s">
        <v>554</v>
      </c>
      <c r="G892" s="40" t="s">
        <v>72</v>
      </c>
      <c r="H892" s="39"/>
      <c r="I892" s="39"/>
      <c r="J892" s="39"/>
    </row>
    <row r="893" spans="6:10" x14ac:dyDescent="0.25">
      <c r="F893" s="39" t="s">
        <v>334</v>
      </c>
      <c r="G893" s="40" t="s">
        <v>61</v>
      </c>
      <c r="H893" s="39"/>
      <c r="I893" s="39"/>
      <c r="J893" s="39"/>
    </row>
    <row r="894" spans="6:10" x14ac:dyDescent="0.25">
      <c r="F894" s="39" t="s">
        <v>555</v>
      </c>
      <c r="G894" s="40" t="s">
        <v>144</v>
      </c>
      <c r="H894" s="39"/>
      <c r="I894" s="39"/>
      <c r="J894" s="39"/>
    </row>
    <row r="895" spans="6:10" x14ac:dyDescent="0.25">
      <c r="F895" s="39" t="s">
        <v>556</v>
      </c>
      <c r="G895" s="40" t="s">
        <v>144</v>
      </c>
      <c r="H895" s="39"/>
      <c r="I895" s="39"/>
      <c r="J895" s="39"/>
    </row>
    <row r="896" spans="6:10" x14ac:dyDescent="0.25">
      <c r="F896" s="39" t="s">
        <v>557</v>
      </c>
      <c r="G896" s="40" t="s">
        <v>92</v>
      </c>
      <c r="H896" s="39"/>
      <c r="I896" s="39"/>
      <c r="J896" s="39"/>
    </row>
    <row r="897" spans="6:10" x14ac:dyDescent="0.25">
      <c r="F897" s="39" t="s">
        <v>558</v>
      </c>
      <c r="G897" s="40" t="s">
        <v>72</v>
      </c>
      <c r="H897" s="39"/>
      <c r="I897" s="39"/>
      <c r="J897" s="39"/>
    </row>
    <row r="898" spans="6:10" x14ac:dyDescent="0.25">
      <c r="F898" s="39" t="s">
        <v>559</v>
      </c>
      <c r="G898" s="40" t="s">
        <v>84</v>
      </c>
      <c r="H898" s="39"/>
      <c r="I898" s="39"/>
      <c r="J898" s="39"/>
    </row>
    <row r="899" spans="6:10" x14ac:dyDescent="0.25">
      <c r="F899" s="39" t="s">
        <v>560</v>
      </c>
      <c r="G899" s="40" t="s">
        <v>103</v>
      </c>
      <c r="H899" s="39"/>
      <c r="I899" s="39"/>
      <c r="J899" s="39"/>
    </row>
    <row r="900" spans="6:10" x14ac:dyDescent="0.25">
      <c r="F900" s="39" t="s">
        <v>561</v>
      </c>
      <c r="G900" s="40" t="s">
        <v>72</v>
      </c>
      <c r="H900" s="39"/>
      <c r="I900" s="39"/>
      <c r="J900" s="39"/>
    </row>
    <row r="901" spans="6:10" x14ac:dyDescent="0.25">
      <c r="F901" s="39" t="s">
        <v>562</v>
      </c>
      <c r="G901" s="40" t="s">
        <v>72</v>
      </c>
      <c r="H901" s="39"/>
      <c r="I901" s="39"/>
      <c r="J901" s="39"/>
    </row>
    <row r="902" spans="6:10" x14ac:dyDescent="0.25">
      <c r="F902" s="39" t="s">
        <v>563</v>
      </c>
      <c r="G902" s="40" t="s">
        <v>61</v>
      </c>
      <c r="H902" s="39"/>
      <c r="I902" s="39"/>
      <c r="J902" s="39"/>
    </row>
    <row r="903" spans="6:10" x14ac:dyDescent="0.25">
      <c r="F903" s="39" t="s">
        <v>564</v>
      </c>
      <c r="G903" s="40" t="s">
        <v>72</v>
      </c>
      <c r="H903" s="39"/>
      <c r="I903" s="39"/>
      <c r="J903" s="39"/>
    </row>
    <row r="904" spans="6:10" x14ac:dyDescent="0.25">
      <c r="F904" s="39" t="s">
        <v>565</v>
      </c>
      <c r="G904" s="40" t="s">
        <v>61</v>
      </c>
      <c r="H904" s="39"/>
      <c r="I904" s="39"/>
      <c r="J904" s="39"/>
    </row>
    <row r="905" spans="6:10" x14ac:dyDescent="0.25">
      <c r="F905" s="39" t="s">
        <v>566</v>
      </c>
      <c r="G905" s="40" t="s">
        <v>61</v>
      </c>
      <c r="H905" s="39"/>
      <c r="I905" s="39"/>
      <c r="J905" s="39"/>
    </row>
    <row r="906" spans="6:10" x14ac:dyDescent="0.25">
      <c r="F906" s="39"/>
      <c r="G906" s="40"/>
      <c r="H906" s="39"/>
      <c r="I906" s="39"/>
      <c r="J906" s="39"/>
    </row>
    <row r="907" spans="6:10" x14ac:dyDescent="0.25">
      <c r="F907" s="39" t="s">
        <v>567</v>
      </c>
      <c r="G907" s="40" t="s">
        <v>144</v>
      </c>
      <c r="H907" s="39"/>
      <c r="I907" s="39"/>
      <c r="J907" s="39"/>
    </row>
    <row r="908" spans="6:10" x14ac:dyDescent="0.25">
      <c r="F908" s="39" t="s">
        <v>568</v>
      </c>
      <c r="G908" s="40" t="s">
        <v>144</v>
      </c>
      <c r="H908" s="39"/>
      <c r="I908" s="39"/>
      <c r="J908" s="39"/>
    </row>
    <row r="909" spans="6:10" x14ac:dyDescent="0.25">
      <c r="F909" s="39" t="s">
        <v>569</v>
      </c>
      <c r="G909" s="40" t="s">
        <v>92</v>
      </c>
      <c r="H909" s="39"/>
      <c r="I909" s="39"/>
      <c r="J909" s="39"/>
    </row>
    <row r="910" spans="6:10" x14ac:dyDescent="0.25">
      <c r="F910" s="39" t="s">
        <v>570</v>
      </c>
      <c r="G910" s="40" t="s">
        <v>103</v>
      </c>
      <c r="H910" s="39"/>
      <c r="I910" s="39"/>
      <c r="J910" s="39"/>
    </row>
    <row r="911" spans="6:10" x14ac:dyDescent="0.25">
      <c r="F911" s="39" t="s">
        <v>571</v>
      </c>
      <c r="G911" s="40" t="s">
        <v>103</v>
      </c>
      <c r="H911" s="39"/>
      <c r="I911" s="39"/>
      <c r="J911" s="39"/>
    </row>
    <row r="912" spans="6:10" x14ac:dyDescent="0.25">
      <c r="F912" s="39" t="s">
        <v>572</v>
      </c>
      <c r="G912" s="40" t="s">
        <v>144</v>
      </c>
      <c r="H912" s="39"/>
      <c r="I912" s="39"/>
      <c r="J912" s="39"/>
    </row>
    <row r="913" spans="6:10" x14ac:dyDescent="0.25">
      <c r="F913" s="39"/>
      <c r="G913" s="40"/>
      <c r="H913" s="39"/>
      <c r="I913" s="39"/>
      <c r="J913" s="39"/>
    </row>
    <row r="914" spans="6:10" x14ac:dyDescent="0.25">
      <c r="F914" s="39" t="s">
        <v>573</v>
      </c>
      <c r="G914" s="40" t="s">
        <v>72</v>
      </c>
      <c r="H914" s="39"/>
      <c r="I914" s="39"/>
      <c r="J914" s="39"/>
    </row>
    <row r="915" spans="6:10" x14ac:dyDescent="0.25">
      <c r="F915" s="39" t="s">
        <v>574</v>
      </c>
      <c r="G915" s="40" t="s">
        <v>56</v>
      </c>
      <c r="H915" s="39"/>
      <c r="I915" s="39"/>
      <c r="J915" s="39"/>
    </row>
    <row r="916" spans="6:10" x14ac:dyDescent="0.25">
      <c r="F916" s="39" t="s">
        <v>575</v>
      </c>
      <c r="G916" s="40" t="s">
        <v>72</v>
      </c>
      <c r="H916" s="39"/>
      <c r="I916" s="39"/>
      <c r="J916" s="39"/>
    </row>
    <row r="917" spans="6:10" x14ac:dyDescent="0.25">
      <c r="F917" s="39" t="s">
        <v>576</v>
      </c>
      <c r="G917" s="40" t="s">
        <v>74</v>
      </c>
      <c r="H917" s="39"/>
      <c r="I917" s="39"/>
      <c r="J917" s="39"/>
    </row>
    <row r="918" spans="6:10" x14ac:dyDescent="0.25">
      <c r="F918" s="39" t="s">
        <v>577</v>
      </c>
      <c r="G918" s="40" t="s">
        <v>61</v>
      </c>
      <c r="H918" s="39"/>
      <c r="I918" s="39"/>
      <c r="J918" s="39"/>
    </row>
    <row r="919" spans="6:10" x14ac:dyDescent="0.25">
      <c r="F919" s="39" t="s">
        <v>578</v>
      </c>
      <c r="G919" s="40" t="s">
        <v>103</v>
      </c>
      <c r="H919" s="39"/>
      <c r="I919" s="39"/>
      <c r="J919" s="39"/>
    </row>
    <row r="920" spans="6:10" x14ac:dyDescent="0.25">
      <c r="F920" s="39" t="s">
        <v>579</v>
      </c>
      <c r="G920" s="40" t="s">
        <v>144</v>
      </c>
      <c r="H920" s="39"/>
      <c r="I920" s="39"/>
      <c r="J920" s="39"/>
    </row>
    <row r="921" spans="6:10" x14ac:dyDescent="0.25">
      <c r="F921" s="39" t="s">
        <v>580</v>
      </c>
      <c r="G921" s="40" t="s">
        <v>144</v>
      </c>
      <c r="H921" s="39"/>
      <c r="I921" s="39"/>
      <c r="J921" s="39"/>
    </row>
    <row r="922" spans="6:10" x14ac:dyDescent="0.25">
      <c r="F922" s="39"/>
      <c r="G922" s="40"/>
      <c r="H922" s="39"/>
      <c r="I922" s="39"/>
      <c r="J922" s="39"/>
    </row>
    <row r="923" spans="6:10" x14ac:dyDescent="0.25">
      <c r="F923" s="39" t="s">
        <v>581</v>
      </c>
      <c r="G923" s="40" t="s">
        <v>144</v>
      </c>
      <c r="H923" s="39"/>
      <c r="I923" s="39"/>
      <c r="J923" s="39"/>
    </row>
    <row r="924" spans="6:10" x14ac:dyDescent="0.25">
      <c r="F924" s="39" t="s">
        <v>582</v>
      </c>
      <c r="G924" s="40" t="s">
        <v>144</v>
      </c>
      <c r="H924" s="39"/>
      <c r="I924" s="39"/>
      <c r="J924" s="39"/>
    </row>
    <row r="925" spans="6:10" x14ac:dyDescent="0.25">
      <c r="F925" s="39" t="s">
        <v>583</v>
      </c>
      <c r="G925" s="40" t="s">
        <v>103</v>
      </c>
      <c r="H925" s="39"/>
      <c r="I925" s="39"/>
      <c r="J925" s="39"/>
    </row>
    <row r="926" spans="6:10" x14ac:dyDescent="0.25">
      <c r="F926" s="39" t="s">
        <v>584</v>
      </c>
      <c r="G926" s="40" t="s">
        <v>103</v>
      </c>
      <c r="H926" s="39"/>
      <c r="I926" s="39"/>
      <c r="J926" s="39"/>
    </row>
    <row r="927" spans="6:10" x14ac:dyDescent="0.25">
      <c r="F927" s="39" t="s">
        <v>585</v>
      </c>
      <c r="G927" s="40" t="s">
        <v>72</v>
      </c>
      <c r="H927" s="39"/>
      <c r="I927" s="39"/>
      <c r="J927" s="39"/>
    </row>
    <row r="928" spans="6:10" x14ac:dyDescent="0.25">
      <c r="F928" s="39" t="s">
        <v>586</v>
      </c>
      <c r="G928" s="40" t="s">
        <v>72</v>
      </c>
      <c r="H928" s="39"/>
      <c r="I928" s="39"/>
      <c r="J928" s="39"/>
    </row>
    <row r="929" spans="6:10" x14ac:dyDescent="0.25">
      <c r="F929" s="39" t="s">
        <v>587</v>
      </c>
      <c r="G929" s="40" t="s">
        <v>144</v>
      </c>
      <c r="H929" s="39"/>
      <c r="I929" s="39"/>
      <c r="J929" s="39"/>
    </row>
    <row r="930" spans="6:10" x14ac:dyDescent="0.25">
      <c r="F930" s="39" t="s">
        <v>588</v>
      </c>
      <c r="G930" s="40" t="s">
        <v>84</v>
      </c>
      <c r="H930" s="39"/>
      <c r="I930" s="39"/>
      <c r="J930" s="39"/>
    </row>
    <row r="931" spans="6:10" x14ac:dyDescent="0.25">
      <c r="F931" s="39"/>
      <c r="G931" s="40"/>
      <c r="H931" s="39"/>
      <c r="I931" s="39"/>
      <c r="J931" s="39"/>
    </row>
    <row r="932" spans="6:10" x14ac:dyDescent="0.25">
      <c r="F932" s="39"/>
      <c r="G932" s="40"/>
      <c r="H932" s="39"/>
      <c r="I932" s="39"/>
      <c r="J932" s="39"/>
    </row>
    <row r="933" spans="6:10" x14ac:dyDescent="0.25">
      <c r="F933" s="39" t="s">
        <v>589</v>
      </c>
      <c r="G933" s="40" t="s">
        <v>72</v>
      </c>
      <c r="H933" s="39"/>
      <c r="I933" s="39"/>
      <c r="J933" s="39"/>
    </row>
    <row r="934" spans="6:10" x14ac:dyDescent="0.25">
      <c r="F934" s="39" t="s">
        <v>598</v>
      </c>
      <c r="G934" s="40" t="s">
        <v>92</v>
      </c>
      <c r="H934" s="39"/>
      <c r="I934" s="39"/>
      <c r="J934" s="39"/>
    </row>
    <row r="935" spans="6:10" x14ac:dyDescent="0.25">
      <c r="F935" s="39" t="s">
        <v>590</v>
      </c>
      <c r="G935" s="40" t="s">
        <v>61</v>
      </c>
      <c r="H935" s="39"/>
      <c r="I935" s="39"/>
      <c r="J935" s="39"/>
    </row>
    <row r="936" spans="6:10" x14ac:dyDescent="0.25">
      <c r="F936" s="39" t="s">
        <v>591</v>
      </c>
      <c r="G936" s="40" t="s">
        <v>61</v>
      </c>
      <c r="H936" s="39"/>
      <c r="I936" s="39"/>
      <c r="J936" s="39"/>
    </row>
    <row r="937" spans="6:10" x14ac:dyDescent="0.25">
      <c r="F937" s="39" t="s">
        <v>592</v>
      </c>
      <c r="G937" s="40" t="s">
        <v>61</v>
      </c>
      <c r="H937" s="39"/>
      <c r="I937" s="39"/>
      <c r="J937" s="39"/>
    </row>
    <row r="938" spans="6:10" x14ac:dyDescent="0.25">
      <c r="F938" s="39" t="s">
        <v>593</v>
      </c>
      <c r="G938" s="40" t="s">
        <v>61</v>
      </c>
      <c r="H938" s="39"/>
      <c r="I938" s="39"/>
      <c r="J938" s="39"/>
    </row>
    <row r="939" spans="6:10" x14ac:dyDescent="0.25">
      <c r="F939" s="39" t="s">
        <v>594</v>
      </c>
      <c r="G939" s="40" t="s">
        <v>61</v>
      </c>
      <c r="H939" s="39"/>
      <c r="I939" s="39"/>
      <c r="J939" s="39"/>
    </row>
    <row r="940" spans="6:10" x14ac:dyDescent="0.25">
      <c r="F940" s="39" t="s">
        <v>595</v>
      </c>
      <c r="G940" s="40" t="s">
        <v>61</v>
      </c>
      <c r="H940" s="39"/>
      <c r="I940" s="39"/>
      <c r="J940" s="39"/>
    </row>
    <row r="941" spans="6:10" x14ac:dyDescent="0.25">
      <c r="F941" s="39" t="s">
        <v>596</v>
      </c>
      <c r="G941" s="40" t="s">
        <v>61</v>
      </c>
      <c r="H941" s="39"/>
      <c r="I941" s="39"/>
      <c r="J941" s="39"/>
    </row>
    <row r="942" spans="6:10" x14ac:dyDescent="0.25">
      <c r="F942" s="39" t="s">
        <v>597</v>
      </c>
      <c r="G942" s="40" t="s">
        <v>103</v>
      </c>
      <c r="H942" s="39"/>
      <c r="I942" s="39"/>
      <c r="J942" s="39"/>
    </row>
    <row r="943" spans="6:10" x14ac:dyDescent="0.25">
      <c r="F943" s="39" t="s">
        <v>599</v>
      </c>
      <c r="G943" s="40" t="s">
        <v>103</v>
      </c>
      <c r="H943" s="39"/>
      <c r="I943" s="39"/>
      <c r="J943" s="39"/>
    </row>
    <row r="944" spans="6:10" x14ac:dyDescent="0.25">
      <c r="F944" s="39" t="s">
        <v>600</v>
      </c>
      <c r="G944" s="40" t="s">
        <v>103</v>
      </c>
      <c r="H944" s="39"/>
      <c r="I944" s="39"/>
      <c r="J944" s="39"/>
    </row>
    <row r="945" spans="6:10" x14ac:dyDescent="0.25">
      <c r="F945" s="39" t="s">
        <v>601</v>
      </c>
      <c r="G945" s="40" t="s">
        <v>103</v>
      </c>
      <c r="H945" s="39"/>
      <c r="I945" s="39"/>
      <c r="J945" s="39"/>
    </row>
    <row r="946" spans="6:10" x14ac:dyDescent="0.25">
      <c r="F946" s="39" t="s">
        <v>602</v>
      </c>
      <c r="G946" s="40" t="s">
        <v>103</v>
      </c>
      <c r="H946" s="39"/>
      <c r="I946" s="39"/>
      <c r="J946" s="39"/>
    </row>
    <row r="947" spans="6:10" x14ac:dyDescent="0.25">
      <c r="F947" s="39" t="s">
        <v>603</v>
      </c>
      <c r="G947" s="40" t="s">
        <v>103</v>
      </c>
      <c r="H947" s="39"/>
      <c r="I947" s="39"/>
      <c r="J947" s="39"/>
    </row>
    <row r="948" spans="6:10" x14ac:dyDescent="0.25">
      <c r="F948" s="39" t="s">
        <v>177</v>
      </c>
      <c r="G948" s="40" t="s">
        <v>103</v>
      </c>
      <c r="H948" s="39"/>
      <c r="I948" s="39"/>
      <c r="J948" s="39"/>
    </row>
    <row r="949" spans="6:10" x14ac:dyDescent="0.25">
      <c r="F949" s="39" t="s">
        <v>604</v>
      </c>
      <c r="G949" s="40" t="s">
        <v>103</v>
      </c>
      <c r="H949" s="39"/>
      <c r="I949" s="39"/>
      <c r="J949" s="39"/>
    </row>
    <row r="950" spans="6:10" x14ac:dyDescent="0.25">
      <c r="F950" s="39" t="s">
        <v>584</v>
      </c>
      <c r="G950" s="40" t="s">
        <v>103</v>
      </c>
      <c r="H950" s="39"/>
      <c r="I950" s="39"/>
      <c r="J950" s="39"/>
    </row>
    <row r="951" spans="6:10" x14ac:dyDescent="0.25">
      <c r="F951" s="39" t="s">
        <v>605</v>
      </c>
      <c r="G951" s="40" t="s">
        <v>470</v>
      </c>
      <c r="H951" s="39"/>
      <c r="I951" s="39"/>
      <c r="J951" s="39"/>
    </row>
    <row r="952" spans="6:10" x14ac:dyDescent="0.25">
      <c r="F952" s="39" t="s">
        <v>472</v>
      </c>
      <c r="G952" s="40" t="s">
        <v>470</v>
      </c>
      <c r="H952" s="39"/>
      <c r="I952" s="39"/>
      <c r="J952" s="39"/>
    </row>
    <row r="953" spans="6:10" x14ac:dyDescent="0.25">
      <c r="F953" s="39" t="s">
        <v>606</v>
      </c>
      <c r="G953" s="40" t="s">
        <v>72</v>
      </c>
      <c r="H953" s="39"/>
      <c r="I953" s="39"/>
      <c r="J953" s="39"/>
    </row>
    <row r="954" spans="6:10" x14ac:dyDescent="0.25">
      <c r="F954" s="39" t="s">
        <v>607</v>
      </c>
      <c r="G954" s="40" t="s">
        <v>72</v>
      </c>
      <c r="H954" s="39"/>
      <c r="I954" s="39"/>
      <c r="J954" s="39"/>
    </row>
    <row r="955" spans="6:10" x14ac:dyDescent="0.25">
      <c r="F955" s="39" t="s">
        <v>608</v>
      </c>
      <c r="G955" s="40" t="s">
        <v>72</v>
      </c>
      <c r="H955" s="39"/>
      <c r="I955" s="39"/>
      <c r="J955" s="39"/>
    </row>
    <row r="956" spans="6:10" x14ac:dyDescent="0.25">
      <c r="F956" s="39" t="s">
        <v>609</v>
      </c>
      <c r="G956" s="40" t="s">
        <v>72</v>
      </c>
      <c r="H956" s="39"/>
      <c r="I956" s="39"/>
      <c r="J956" s="39"/>
    </row>
    <row r="957" spans="6:10" x14ac:dyDescent="0.25">
      <c r="F957" s="39" t="s">
        <v>610</v>
      </c>
      <c r="G957" s="40" t="s">
        <v>72</v>
      </c>
      <c r="H957" s="39"/>
      <c r="I957" s="39"/>
      <c r="J957" s="39"/>
    </row>
    <row r="958" spans="6:10" x14ac:dyDescent="0.25">
      <c r="F958" s="39" t="s">
        <v>611</v>
      </c>
      <c r="G958" s="40" t="s">
        <v>72</v>
      </c>
      <c r="H958" s="39"/>
      <c r="I958" s="39"/>
      <c r="J958" s="39"/>
    </row>
    <row r="959" spans="6:10" x14ac:dyDescent="0.25">
      <c r="F959" s="39" t="s">
        <v>612</v>
      </c>
      <c r="G959" s="40" t="s">
        <v>72</v>
      </c>
      <c r="H959" s="39"/>
      <c r="I959" s="39"/>
      <c r="J959" s="39"/>
    </row>
    <row r="960" spans="6:10" x14ac:dyDescent="0.25">
      <c r="F960" s="39" t="s">
        <v>613</v>
      </c>
      <c r="G960" s="40" t="s">
        <v>144</v>
      </c>
      <c r="H960" s="39"/>
      <c r="I960" s="39"/>
      <c r="J960" s="39"/>
    </row>
    <row r="961" spans="6:10" x14ac:dyDescent="0.25">
      <c r="F961" s="39" t="s">
        <v>582</v>
      </c>
      <c r="G961" s="40" t="s">
        <v>144</v>
      </c>
      <c r="H961" s="39"/>
      <c r="I961" s="39"/>
      <c r="J961" s="39"/>
    </row>
    <row r="962" spans="6:10" x14ac:dyDescent="0.25">
      <c r="F962" s="39" t="s">
        <v>614</v>
      </c>
      <c r="G962" s="40" t="s">
        <v>144</v>
      </c>
      <c r="H962" s="39"/>
      <c r="I962" s="39"/>
      <c r="J962" s="39"/>
    </row>
    <row r="963" spans="6:10" x14ac:dyDescent="0.25">
      <c r="F963" s="39" t="s">
        <v>615</v>
      </c>
      <c r="G963" s="40" t="s">
        <v>144</v>
      </c>
      <c r="H963" s="39"/>
      <c r="I963" s="39"/>
      <c r="J963" s="39"/>
    </row>
    <row r="964" spans="6:10" x14ac:dyDescent="0.25">
      <c r="F964" s="39" t="s">
        <v>616</v>
      </c>
      <c r="G964" s="40" t="s">
        <v>144</v>
      </c>
      <c r="H964" s="39"/>
      <c r="I964" s="39"/>
      <c r="J964" s="39"/>
    </row>
    <row r="965" spans="6:10" x14ac:dyDescent="0.25">
      <c r="F965" s="39" t="s">
        <v>617</v>
      </c>
      <c r="G965" s="40" t="s">
        <v>144</v>
      </c>
      <c r="H965" s="39"/>
      <c r="I965" s="39"/>
      <c r="J965" s="39"/>
    </row>
    <row r="966" spans="6:10" x14ac:dyDescent="0.25">
      <c r="F966" s="39" t="s">
        <v>618</v>
      </c>
      <c r="G966" s="40" t="s">
        <v>144</v>
      </c>
      <c r="H966" s="39"/>
      <c r="I966" s="39"/>
      <c r="J966" s="39"/>
    </row>
    <row r="967" spans="6:10" x14ac:dyDescent="0.25">
      <c r="F967" s="39" t="s">
        <v>619</v>
      </c>
      <c r="G967" s="40" t="s">
        <v>92</v>
      </c>
      <c r="H967" s="39"/>
      <c r="I967" s="39"/>
      <c r="J967" s="39"/>
    </row>
    <row r="968" spans="6:10" x14ac:dyDescent="0.25">
      <c r="F968" s="39"/>
      <c r="G968" s="40"/>
      <c r="H968" s="39"/>
      <c r="I968" s="39"/>
      <c r="J968" s="39"/>
    </row>
    <row r="969" spans="6:10" x14ac:dyDescent="0.25">
      <c r="F969" s="39" t="s">
        <v>620</v>
      </c>
      <c r="G969" s="40" t="s">
        <v>144</v>
      </c>
      <c r="H969" s="39"/>
      <c r="I969" s="39"/>
      <c r="J969" s="39"/>
    </row>
    <row r="970" spans="6:10" x14ac:dyDescent="0.25">
      <c r="F970" s="39" t="s">
        <v>621</v>
      </c>
      <c r="G970" s="40" t="s">
        <v>144</v>
      </c>
      <c r="H970" s="39"/>
      <c r="I970" s="39"/>
      <c r="J970" s="39"/>
    </row>
    <row r="971" spans="6:10" x14ac:dyDescent="0.25">
      <c r="F971" s="39" t="s">
        <v>622</v>
      </c>
      <c r="G971" s="40" t="s">
        <v>144</v>
      </c>
      <c r="H971" s="39"/>
      <c r="I971" s="39"/>
      <c r="J971" s="39"/>
    </row>
    <row r="972" spans="6:10" x14ac:dyDescent="0.25">
      <c r="F972" s="39" t="s">
        <v>585</v>
      </c>
      <c r="G972" s="40" t="s">
        <v>72</v>
      </c>
      <c r="H972" s="39"/>
      <c r="I972" s="39"/>
      <c r="J972" s="39"/>
    </row>
    <row r="973" spans="6:10" x14ac:dyDescent="0.25">
      <c r="F973" s="39" t="s">
        <v>623</v>
      </c>
      <c r="G973" s="40" t="s">
        <v>72</v>
      </c>
      <c r="H973" s="39"/>
      <c r="I973" s="39"/>
      <c r="J973" s="39"/>
    </row>
    <row r="974" spans="6:10" x14ac:dyDescent="0.25">
      <c r="F974" s="39" t="s">
        <v>624</v>
      </c>
      <c r="G974" s="40" t="s">
        <v>84</v>
      </c>
      <c r="H974" s="39"/>
      <c r="I974" s="39"/>
      <c r="J974" s="39"/>
    </row>
    <row r="975" spans="6:10" x14ac:dyDescent="0.25">
      <c r="F975" s="39"/>
      <c r="G975" s="40"/>
      <c r="H975" s="39"/>
      <c r="I975" s="39"/>
      <c r="J975" s="39"/>
    </row>
    <row r="976" spans="6:10" x14ac:dyDescent="0.25">
      <c r="F976" s="39"/>
      <c r="G976" s="40"/>
      <c r="H976" s="39"/>
      <c r="I976" s="39"/>
      <c r="J976" s="39"/>
    </row>
    <row r="977" spans="6:10" x14ac:dyDescent="0.25">
      <c r="F977" s="39"/>
      <c r="G977" s="40"/>
      <c r="H977" s="39"/>
      <c r="I977" s="39"/>
      <c r="J977" s="39"/>
    </row>
    <row r="978" spans="6:10" x14ac:dyDescent="0.25">
      <c r="F978" s="39"/>
      <c r="G978" s="40"/>
      <c r="H978" s="39"/>
      <c r="I978" s="39"/>
      <c r="J978" s="39"/>
    </row>
    <row r="979" spans="6:10" x14ac:dyDescent="0.25">
      <c r="F979" s="39"/>
      <c r="G979" s="40"/>
      <c r="H979" s="39"/>
      <c r="I979" s="39"/>
      <c r="J979" s="39"/>
    </row>
    <row r="980" spans="6:10" x14ac:dyDescent="0.25">
      <c r="F980" s="39"/>
      <c r="G980" s="40"/>
      <c r="H980" s="39"/>
      <c r="I980" s="39"/>
      <c r="J980" s="39"/>
    </row>
    <row r="981" spans="6:10" x14ac:dyDescent="0.25">
      <c r="F981" s="39"/>
      <c r="G981" s="40"/>
      <c r="H981" s="39"/>
      <c r="I981" s="39"/>
      <c r="J981" s="39"/>
    </row>
    <row r="982" spans="6:10" x14ac:dyDescent="0.25">
      <c r="F982" s="39"/>
      <c r="G982" s="40"/>
      <c r="H982" s="39"/>
      <c r="I982" s="39"/>
      <c r="J982" s="39"/>
    </row>
    <row r="983" spans="6:10" x14ac:dyDescent="0.25">
      <c r="F983" s="39"/>
      <c r="G983" s="40"/>
      <c r="H983" s="39"/>
      <c r="I983" s="39"/>
      <c r="J983" s="39"/>
    </row>
    <row r="984" spans="6:10" x14ac:dyDescent="0.25">
      <c r="F984" s="39"/>
      <c r="G984" s="40"/>
      <c r="H984" s="39"/>
      <c r="I984" s="39"/>
      <c r="J984" s="39"/>
    </row>
    <row r="985" spans="6:10" x14ac:dyDescent="0.25">
      <c r="F985" s="39"/>
      <c r="G985" s="40"/>
      <c r="H985" s="39"/>
      <c r="I985" s="39"/>
      <c r="J985" s="39"/>
    </row>
    <row r="986" spans="6:10" x14ac:dyDescent="0.25">
      <c r="F986" s="39"/>
      <c r="G986" s="40"/>
      <c r="H986" s="39"/>
      <c r="I986" s="39"/>
      <c r="J986" s="39"/>
    </row>
    <row r="987" spans="6:10" x14ac:dyDescent="0.25">
      <c r="F987" s="39"/>
      <c r="G987" s="40"/>
      <c r="H987" s="39"/>
      <c r="I987" s="39"/>
      <c r="J987" s="39"/>
    </row>
    <row r="988" spans="6:10" x14ac:dyDescent="0.25">
      <c r="F988" s="39"/>
      <c r="G988" s="40"/>
      <c r="H988" s="39"/>
      <c r="I988" s="39"/>
      <c r="J988" s="39"/>
    </row>
    <row r="989" spans="6:10" x14ac:dyDescent="0.25">
      <c r="F989" s="39"/>
      <c r="G989" s="40"/>
      <c r="H989" s="39"/>
      <c r="I989" s="39"/>
      <c r="J989" s="39"/>
    </row>
    <row r="990" spans="6:10" x14ac:dyDescent="0.25">
      <c r="F990" s="39"/>
      <c r="G990" s="40"/>
      <c r="H990" s="39"/>
      <c r="I990" s="39"/>
      <c r="J990" s="39"/>
    </row>
    <row r="991" spans="6:10" x14ac:dyDescent="0.25">
      <c r="F991" s="39"/>
      <c r="G991" s="40"/>
      <c r="H991" s="39"/>
      <c r="I991" s="39"/>
      <c r="J991" s="39"/>
    </row>
    <row r="992" spans="6:10" x14ac:dyDescent="0.25">
      <c r="F992" s="39"/>
      <c r="G992" s="40"/>
      <c r="H992" s="39"/>
      <c r="I992" s="39"/>
      <c r="J992" s="39"/>
    </row>
    <row r="993" spans="6:10" x14ac:dyDescent="0.25">
      <c r="F993" s="39"/>
      <c r="G993" s="40"/>
      <c r="H993" s="39"/>
      <c r="I993" s="39"/>
      <c r="J993" s="39"/>
    </row>
    <row r="994" spans="6:10" x14ac:dyDescent="0.25">
      <c r="F994" s="39"/>
      <c r="G994" s="40"/>
      <c r="H994" s="39"/>
      <c r="I994" s="39"/>
      <c r="J994" s="39"/>
    </row>
    <row r="995" spans="6:10" x14ac:dyDescent="0.25">
      <c r="F995" s="39"/>
      <c r="G995" s="40"/>
      <c r="H995" s="39"/>
      <c r="I995" s="39"/>
      <c r="J995" s="39"/>
    </row>
    <row r="996" spans="6:10" x14ac:dyDescent="0.25">
      <c r="F996" s="39"/>
      <c r="G996" s="40"/>
      <c r="H996" s="39"/>
      <c r="I996" s="39"/>
      <c r="J996" s="39"/>
    </row>
    <row r="997" spans="6:10" x14ac:dyDescent="0.25">
      <c r="F997" s="39"/>
      <c r="G997" s="40"/>
      <c r="H997" s="39"/>
      <c r="I997" s="39"/>
      <c r="J997" s="39"/>
    </row>
    <row r="998" spans="6:10" x14ac:dyDescent="0.25">
      <c r="F998" s="39"/>
      <c r="G998" s="40"/>
      <c r="H998" s="39"/>
      <c r="I998" s="39"/>
      <c r="J998" s="39"/>
    </row>
    <row r="999" spans="6:10" x14ac:dyDescent="0.25">
      <c r="F999" s="39"/>
      <c r="G999" s="40"/>
      <c r="H999" s="39"/>
      <c r="I999" s="39"/>
      <c r="J999" s="39"/>
    </row>
    <row r="1000" spans="6:10" x14ac:dyDescent="0.25">
      <c r="F1000" s="39"/>
      <c r="G1000" s="40"/>
      <c r="H1000" s="39"/>
      <c r="I1000" s="39"/>
      <c r="J1000" s="39"/>
    </row>
    <row r="1001" spans="6:10" x14ac:dyDescent="0.25">
      <c r="F1001" s="39"/>
      <c r="G1001" s="40"/>
      <c r="H1001" s="39"/>
      <c r="I1001" s="39"/>
      <c r="J1001" s="39"/>
    </row>
    <row r="1002" spans="6:10" x14ac:dyDescent="0.25">
      <c r="F1002" s="39"/>
      <c r="G1002" s="40"/>
      <c r="H1002" s="39"/>
      <c r="I1002" s="39"/>
      <c r="J1002" s="39"/>
    </row>
    <row r="1003" spans="6:10" x14ac:dyDescent="0.25">
      <c r="F1003" s="39"/>
      <c r="G1003" s="40"/>
      <c r="H1003" s="39"/>
      <c r="I1003" s="39"/>
      <c r="J1003" s="39"/>
    </row>
    <row r="1004" spans="6:10" x14ac:dyDescent="0.25">
      <c r="F1004" s="39"/>
      <c r="G1004" s="40"/>
      <c r="H1004" s="39"/>
      <c r="I1004" s="39"/>
      <c r="J1004" s="39"/>
    </row>
    <row r="1005" spans="6:10" x14ac:dyDescent="0.25">
      <c r="F1005" s="39"/>
      <c r="G1005" s="40"/>
      <c r="H1005" s="39"/>
      <c r="I1005" s="39"/>
      <c r="J1005" s="39"/>
    </row>
    <row r="1006" spans="6:10" x14ac:dyDescent="0.25">
      <c r="F1006" s="39"/>
      <c r="G1006" s="40"/>
      <c r="H1006" s="39"/>
      <c r="I1006" s="39"/>
      <c r="J1006" s="39"/>
    </row>
    <row r="1007" spans="6:10" x14ac:dyDescent="0.25">
      <c r="F1007" s="39"/>
      <c r="G1007" s="40"/>
      <c r="H1007" s="39"/>
      <c r="I1007" s="39"/>
      <c r="J1007" s="39"/>
    </row>
    <row r="1008" spans="6:10" x14ac:dyDescent="0.25">
      <c r="F1008" s="39"/>
      <c r="G1008" s="40"/>
      <c r="H1008" s="39"/>
      <c r="I1008" s="39"/>
      <c r="J1008" s="39"/>
    </row>
    <row r="1009" spans="6:10" x14ac:dyDescent="0.25">
      <c r="F1009" s="39"/>
      <c r="G1009" s="40"/>
      <c r="H1009" s="39"/>
      <c r="I1009" s="39"/>
      <c r="J1009" s="39"/>
    </row>
    <row r="1010" spans="6:10" x14ac:dyDescent="0.25">
      <c r="F1010" s="39"/>
      <c r="G1010" s="40"/>
      <c r="H1010" s="39"/>
      <c r="I1010" s="39"/>
      <c r="J1010" s="39"/>
    </row>
    <row r="1011" spans="6:10" x14ac:dyDescent="0.25">
      <c r="F1011" s="39"/>
      <c r="G1011" s="40"/>
      <c r="H1011" s="39"/>
      <c r="I1011" s="39"/>
      <c r="J1011" s="39"/>
    </row>
    <row r="1012" spans="6:10" x14ac:dyDescent="0.25">
      <c r="F1012" s="39"/>
      <c r="G1012" s="40"/>
      <c r="H1012" s="39"/>
      <c r="I1012" s="39"/>
      <c r="J1012" s="39"/>
    </row>
    <row r="1013" spans="6:10" x14ac:dyDescent="0.25">
      <c r="F1013" s="39"/>
      <c r="G1013" s="40"/>
      <c r="H1013" s="39"/>
      <c r="I1013" s="39"/>
      <c r="J1013" s="39"/>
    </row>
    <row r="1014" spans="6:10" x14ac:dyDescent="0.25">
      <c r="F1014" s="39"/>
      <c r="G1014" s="40"/>
      <c r="H1014" s="39"/>
      <c r="I1014" s="39"/>
      <c r="J1014" s="39"/>
    </row>
    <row r="1015" spans="6:10" x14ac:dyDescent="0.25">
      <c r="F1015" s="39"/>
      <c r="G1015" s="40"/>
      <c r="H1015" s="39"/>
      <c r="I1015" s="39"/>
      <c r="J1015" s="39"/>
    </row>
    <row r="1016" spans="6:10" x14ac:dyDescent="0.25">
      <c r="F1016" s="39"/>
      <c r="G1016" s="40"/>
      <c r="H1016" s="39"/>
      <c r="I1016" s="39"/>
      <c r="J1016" s="39"/>
    </row>
    <row r="1017" spans="6:10" x14ac:dyDescent="0.25">
      <c r="F1017" s="39"/>
      <c r="G1017" s="40"/>
      <c r="H1017" s="39"/>
      <c r="I1017" s="39"/>
      <c r="J1017" s="39"/>
    </row>
    <row r="1018" spans="6:10" x14ac:dyDescent="0.25">
      <c r="F1018" s="39"/>
      <c r="G1018" s="40"/>
      <c r="H1018" s="39"/>
      <c r="I1018" s="39"/>
      <c r="J1018" s="39"/>
    </row>
    <row r="1019" spans="6:10" x14ac:dyDescent="0.25">
      <c r="F1019" s="39"/>
      <c r="G1019" s="40"/>
      <c r="H1019" s="39"/>
      <c r="I1019" s="39"/>
      <c r="J1019" s="39"/>
    </row>
    <row r="1020" spans="6:10" x14ac:dyDescent="0.25">
      <c r="F1020" s="39"/>
      <c r="G1020" s="40"/>
      <c r="H1020" s="39"/>
      <c r="I1020" s="39"/>
      <c r="J1020" s="39"/>
    </row>
    <row r="1021" spans="6:10" x14ac:dyDescent="0.25">
      <c r="F1021" s="39"/>
      <c r="G1021" s="40"/>
      <c r="H1021" s="39"/>
      <c r="I1021" s="39"/>
      <c r="J1021" s="39"/>
    </row>
    <row r="1022" spans="6:10" x14ac:dyDescent="0.25">
      <c r="F1022" s="39"/>
      <c r="G1022" s="40"/>
      <c r="H1022" s="39"/>
      <c r="I1022" s="39"/>
      <c r="J1022" s="39"/>
    </row>
    <row r="1023" spans="6:10" x14ac:dyDescent="0.25">
      <c r="F1023" s="39"/>
      <c r="G1023" s="40"/>
      <c r="H1023" s="39"/>
      <c r="I1023" s="39"/>
      <c r="J1023" s="39"/>
    </row>
    <row r="1024" spans="6:10" x14ac:dyDescent="0.25">
      <c r="F1024" s="39"/>
      <c r="G1024" s="40"/>
      <c r="H1024" s="39"/>
      <c r="I1024" s="39"/>
      <c r="J1024" s="39"/>
    </row>
    <row r="1025" spans="6:10" x14ac:dyDescent="0.25">
      <c r="F1025" s="39"/>
      <c r="G1025" s="40"/>
      <c r="H1025" s="39"/>
      <c r="I1025" s="39"/>
      <c r="J1025" s="39"/>
    </row>
    <row r="1026" spans="6:10" x14ac:dyDescent="0.25">
      <c r="F1026" s="39"/>
      <c r="G1026" s="40"/>
      <c r="H1026" s="39"/>
      <c r="I1026" s="39"/>
      <c r="J1026" s="39"/>
    </row>
    <row r="1027" spans="6:10" x14ac:dyDescent="0.25">
      <c r="F1027" s="39"/>
      <c r="G1027" s="40"/>
      <c r="H1027" s="39"/>
      <c r="I1027" s="39"/>
      <c r="J1027" s="39"/>
    </row>
    <row r="1028" spans="6:10" x14ac:dyDescent="0.25">
      <c r="F1028" s="39"/>
      <c r="G1028" s="40"/>
      <c r="H1028" s="39"/>
      <c r="I1028" s="39"/>
      <c r="J1028" s="39"/>
    </row>
    <row r="1029" spans="6:10" x14ac:dyDescent="0.25">
      <c r="F1029" s="39"/>
      <c r="G1029" s="40"/>
      <c r="H1029" s="39"/>
      <c r="I1029" s="39"/>
      <c r="J1029" s="39"/>
    </row>
    <row r="1030" spans="6:10" x14ac:dyDescent="0.25">
      <c r="F1030" s="39"/>
      <c r="G1030" s="40"/>
      <c r="H1030" s="39"/>
      <c r="I1030" s="39"/>
      <c r="J1030" s="39"/>
    </row>
    <row r="1031" spans="6:10" x14ac:dyDescent="0.25">
      <c r="F1031" s="39"/>
      <c r="G1031" s="40"/>
      <c r="H1031" s="39"/>
      <c r="I1031" s="39"/>
      <c r="J1031" s="39"/>
    </row>
    <row r="1032" spans="6:10" x14ac:dyDescent="0.25">
      <c r="F1032" s="39"/>
      <c r="G1032" s="40"/>
      <c r="H1032" s="39"/>
      <c r="I1032" s="39"/>
      <c r="J1032" s="39"/>
    </row>
    <row r="1033" spans="6:10" x14ac:dyDescent="0.25">
      <c r="F1033" s="39"/>
      <c r="G1033" s="40"/>
      <c r="H1033" s="39"/>
      <c r="I1033" s="39"/>
      <c r="J1033" s="39"/>
    </row>
    <row r="1034" spans="6:10" x14ac:dyDescent="0.25">
      <c r="F1034" s="39"/>
      <c r="G1034" s="40"/>
      <c r="H1034" s="39"/>
      <c r="I1034" s="39"/>
      <c r="J1034" s="39"/>
    </row>
    <row r="1035" spans="6:10" x14ac:dyDescent="0.25">
      <c r="F1035" s="39"/>
      <c r="G1035" s="40"/>
      <c r="H1035" s="39"/>
      <c r="I1035" s="39"/>
      <c r="J1035" s="39"/>
    </row>
    <row r="1036" spans="6:10" x14ac:dyDescent="0.25">
      <c r="F1036" s="39"/>
      <c r="G1036" s="40"/>
      <c r="H1036" s="39"/>
      <c r="I1036" s="39"/>
      <c r="J1036" s="39"/>
    </row>
    <row r="1037" spans="6:10" x14ac:dyDescent="0.25">
      <c r="F1037" s="39"/>
      <c r="G1037" s="40"/>
      <c r="H1037" s="39"/>
      <c r="I1037" s="39"/>
      <c r="J1037" s="39"/>
    </row>
    <row r="1038" spans="6:10" x14ac:dyDescent="0.25">
      <c r="F1038" s="39"/>
      <c r="G1038" s="40"/>
      <c r="H1038" s="39"/>
      <c r="I1038" s="39"/>
      <c r="J1038" s="39"/>
    </row>
    <row r="1039" spans="6:10" x14ac:dyDescent="0.25">
      <c r="F1039" s="39"/>
      <c r="G1039" s="40"/>
      <c r="H1039" s="39"/>
      <c r="I1039" s="39"/>
      <c r="J1039" s="39"/>
    </row>
    <row r="1040" spans="6:10" x14ac:dyDescent="0.25">
      <c r="F1040" s="39"/>
      <c r="G1040" s="40"/>
      <c r="H1040" s="39"/>
      <c r="I1040" s="39"/>
      <c r="J1040" s="39"/>
    </row>
    <row r="1041" spans="6:10" x14ac:dyDescent="0.25">
      <c r="F1041" s="39"/>
      <c r="G1041" s="40"/>
      <c r="H1041" s="39"/>
      <c r="I1041" s="39"/>
      <c r="J1041" s="39"/>
    </row>
    <row r="1042" spans="6:10" x14ac:dyDescent="0.25">
      <c r="F1042" s="39"/>
      <c r="G1042" s="40"/>
      <c r="H1042" s="39"/>
      <c r="I1042" s="39"/>
      <c r="J1042" s="39"/>
    </row>
    <row r="1043" spans="6:10" x14ac:dyDescent="0.25">
      <c r="F1043" s="39"/>
      <c r="G1043" s="40"/>
      <c r="H1043" s="39"/>
      <c r="I1043" s="39"/>
      <c r="J1043" s="39"/>
    </row>
    <row r="1044" spans="6:10" x14ac:dyDescent="0.25">
      <c r="F1044" s="39"/>
      <c r="G1044" s="40"/>
      <c r="H1044" s="39"/>
      <c r="I1044" s="39"/>
      <c r="J1044" s="39"/>
    </row>
    <row r="1045" spans="6:10" x14ac:dyDescent="0.25">
      <c r="F1045" s="39"/>
      <c r="G1045" s="40"/>
      <c r="H1045" s="39"/>
      <c r="I1045" s="39"/>
      <c r="J1045" s="39"/>
    </row>
    <row r="1046" spans="6:10" x14ac:dyDescent="0.25">
      <c r="F1046" s="39"/>
      <c r="G1046" s="40"/>
      <c r="H1046" s="39"/>
      <c r="I1046" s="39"/>
      <c r="J1046" s="39"/>
    </row>
    <row r="1047" spans="6:10" x14ac:dyDescent="0.25">
      <c r="F1047" s="39"/>
      <c r="G1047" s="40"/>
      <c r="H1047" s="39"/>
      <c r="I1047" s="39"/>
      <c r="J1047" s="39"/>
    </row>
    <row r="1048" spans="6:10" x14ac:dyDescent="0.25">
      <c r="F1048" s="39"/>
      <c r="G1048" s="40"/>
      <c r="H1048" s="39"/>
      <c r="I1048" s="39"/>
      <c r="J1048" s="39"/>
    </row>
    <row r="1049" spans="6:10" x14ac:dyDescent="0.25">
      <c r="F1049" s="39"/>
      <c r="G1049" s="40"/>
      <c r="H1049" s="39"/>
      <c r="I1049" s="39"/>
      <c r="J1049" s="39"/>
    </row>
    <row r="1050" spans="6:10" x14ac:dyDescent="0.25">
      <c r="F1050" s="39"/>
      <c r="G1050" s="40"/>
      <c r="H1050" s="39"/>
      <c r="I1050" s="39"/>
      <c r="J1050" s="39"/>
    </row>
    <row r="1051" spans="6:10" x14ac:dyDescent="0.25">
      <c r="F1051" s="39"/>
      <c r="G1051" s="40"/>
      <c r="H1051" s="39"/>
      <c r="I1051" s="39"/>
      <c r="J1051" s="39"/>
    </row>
    <row r="1052" spans="6:10" x14ac:dyDescent="0.25">
      <c r="F1052" s="39"/>
      <c r="G1052" s="40"/>
      <c r="H1052" s="39"/>
      <c r="I1052" s="39"/>
      <c r="J1052" s="39"/>
    </row>
    <row r="1053" spans="6:10" x14ac:dyDescent="0.25">
      <c r="F1053" s="39"/>
      <c r="G1053" s="40"/>
      <c r="H1053" s="39"/>
      <c r="I1053" s="39"/>
      <c r="J1053" s="39"/>
    </row>
    <row r="1054" spans="6:10" x14ac:dyDescent="0.25">
      <c r="F1054" s="39"/>
      <c r="G1054" s="40"/>
      <c r="H1054" s="39"/>
      <c r="I1054" s="39"/>
      <c r="J1054" s="39"/>
    </row>
    <row r="1055" spans="6:10" x14ac:dyDescent="0.25">
      <c r="F1055" s="39"/>
      <c r="G1055" s="40"/>
      <c r="H1055" s="39"/>
      <c r="I1055" s="39"/>
      <c r="J1055" s="39"/>
    </row>
    <row r="1056" spans="6:10" x14ac:dyDescent="0.25">
      <c r="F1056" s="39"/>
      <c r="G1056" s="40"/>
      <c r="H1056" s="39"/>
      <c r="I1056" s="39"/>
      <c r="J1056" s="39"/>
    </row>
    <row r="1057" spans="6:10" x14ac:dyDescent="0.25">
      <c r="F1057" s="39"/>
      <c r="G1057" s="40"/>
      <c r="H1057" s="39"/>
      <c r="I1057" s="39"/>
      <c r="J1057" s="39"/>
    </row>
    <row r="1058" spans="6:10" x14ac:dyDescent="0.25">
      <c r="F1058" s="39"/>
      <c r="G1058" s="40"/>
      <c r="H1058" s="39"/>
      <c r="I1058" s="39"/>
      <c r="J1058" s="39"/>
    </row>
    <row r="1059" spans="6:10" x14ac:dyDescent="0.25">
      <c r="F1059" s="39"/>
      <c r="G1059" s="40"/>
      <c r="H1059" s="39"/>
      <c r="I1059" s="39"/>
      <c r="J1059" s="39"/>
    </row>
    <row r="1060" spans="6:10" x14ac:dyDescent="0.25">
      <c r="F1060" s="39"/>
      <c r="G1060" s="40"/>
      <c r="H1060" s="39"/>
      <c r="I1060" s="39"/>
      <c r="J1060" s="39"/>
    </row>
    <row r="1061" spans="6:10" x14ac:dyDescent="0.25">
      <c r="F1061" s="39"/>
      <c r="G1061" s="40"/>
      <c r="H1061" s="39"/>
      <c r="I1061" s="39"/>
      <c r="J1061" s="39"/>
    </row>
    <row r="1062" spans="6:10" x14ac:dyDescent="0.25">
      <c r="F1062" s="39"/>
      <c r="G1062" s="40"/>
      <c r="H1062" s="39"/>
      <c r="I1062" s="39"/>
      <c r="J1062" s="39"/>
    </row>
    <row r="1063" spans="6:10" x14ac:dyDescent="0.25">
      <c r="F1063" s="39"/>
      <c r="G1063" s="40"/>
      <c r="H1063" s="39"/>
      <c r="I1063" s="39"/>
      <c r="J1063" s="39"/>
    </row>
    <row r="1064" spans="6:10" x14ac:dyDescent="0.25">
      <c r="F1064" s="39"/>
      <c r="G1064" s="40"/>
      <c r="H1064" s="39"/>
      <c r="I1064" s="39"/>
      <c r="J1064" s="39"/>
    </row>
    <row r="1065" spans="6:10" x14ac:dyDescent="0.25">
      <c r="F1065" s="39"/>
      <c r="G1065" s="40"/>
      <c r="H1065" s="39"/>
      <c r="I1065" s="39"/>
      <c r="J1065" s="39"/>
    </row>
    <row r="1066" spans="6:10" x14ac:dyDescent="0.25">
      <c r="F1066" s="39"/>
      <c r="G1066" s="40"/>
      <c r="H1066" s="39"/>
      <c r="I1066" s="39"/>
      <c r="J1066" s="39"/>
    </row>
    <row r="1067" spans="6:10" x14ac:dyDescent="0.25">
      <c r="F1067" s="39"/>
      <c r="G1067" s="40"/>
      <c r="H1067" s="39"/>
      <c r="I1067" s="39"/>
      <c r="J1067" s="39"/>
    </row>
    <row r="1068" spans="6:10" x14ac:dyDescent="0.25">
      <c r="F1068" s="39"/>
      <c r="G1068" s="40"/>
      <c r="H1068" s="39"/>
      <c r="I1068" s="39"/>
      <c r="J1068" s="39"/>
    </row>
    <row r="1069" spans="6:10" x14ac:dyDescent="0.25">
      <c r="F1069" s="39"/>
      <c r="G1069" s="40"/>
      <c r="H1069" s="39"/>
      <c r="I1069" s="39"/>
      <c r="J1069" s="39"/>
    </row>
    <row r="1070" spans="6:10" x14ac:dyDescent="0.25">
      <c r="F1070" s="39"/>
      <c r="G1070" s="40"/>
      <c r="H1070" s="39"/>
      <c r="I1070" s="39"/>
      <c r="J1070" s="39"/>
    </row>
    <row r="1071" spans="6:10" x14ac:dyDescent="0.25">
      <c r="F1071" s="39"/>
      <c r="G1071" s="40"/>
      <c r="H1071" s="39"/>
      <c r="I1071" s="39"/>
      <c r="J1071" s="39"/>
    </row>
    <row r="1072" spans="6:10" x14ac:dyDescent="0.25">
      <c r="F1072" s="39"/>
      <c r="G1072" s="40"/>
      <c r="H1072" s="39"/>
      <c r="I1072" s="39"/>
      <c r="J1072" s="39"/>
    </row>
    <row r="1073" spans="6:10" x14ac:dyDescent="0.25">
      <c r="F1073" s="39"/>
      <c r="G1073" s="40"/>
      <c r="H1073" s="39"/>
      <c r="I1073" s="39"/>
      <c r="J1073" s="39"/>
    </row>
    <row r="1074" spans="6:10" x14ac:dyDescent="0.25">
      <c r="F1074" s="39"/>
      <c r="G1074" s="40"/>
      <c r="H1074" s="39"/>
      <c r="I1074" s="39"/>
      <c r="J1074" s="39"/>
    </row>
    <row r="1075" spans="6:10" x14ac:dyDescent="0.25">
      <c r="F1075" s="39"/>
      <c r="G1075" s="40"/>
      <c r="H1075" s="39"/>
      <c r="I1075" s="39"/>
      <c r="J1075" s="39"/>
    </row>
    <row r="1076" spans="6:10" x14ac:dyDescent="0.25">
      <c r="F1076" s="39"/>
      <c r="G1076" s="40"/>
      <c r="H1076" s="39"/>
      <c r="I1076" s="39"/>
      <c r="J1076" s="39"/>
    </row>
    <row r="1077" spans="6:10" x14ac:dyDescent="0.25">
      <c r="F1077" s="39"/>
      <c r="G1077" s="40"/>
      <c r="H1077" s="39"/>
      <c r="I1077" s="39"/>
      <c r="J1077" s="39"/>
    </row>
    <row r="1078" spans="6:10" x14ac:dyDescent="0.25">
      <c r="F1078" s="39"/>
      <c r="G1078" s="40"/>
      <c r="H1078" s="39"/>
      <c r="I1078" s="39"/>
      <c r="J1078" s="39"/>
    </row>
    <row r="1079" spans="6:10" x14ac:dyDescent="0.25">
      <c r="F1079" s="39"/>
      <c r="G1079" s="40"/>
      <c r="H1079" s="39"/>
      <c r="I1079" s="39"/>
      <c r="J1079" s="39"/>
    </row>
    <row r="1080" spans="6:10" x14ac:dyDescent="0.25">
      <c r="F1080" s="39"/>
      <c r="G1080" s="40"/>
      <c r="H1080" s="39"/>
      <c r="I1080" s="39"/>
      <c r="J1080" s="39"/>
    </row>
    <row r="1081" spans="6:10" x14ac:dyDescent="0.25">
      <c r="F1081" s="39"/>
      <c r="G1081" s="40"/>
      <c r="H1081" s="39"/>
      <c r="I1081" s="39"/>
      <c r="J1081" s="39"/>
    </row>
    <row r="1082" spans="6:10" x14ac:dyDescent="0.25">
      <c r="F1082" s="39"/>
      <c r="G1082" s="40"/>
      <c r="H1082" s="39"/>
      <c r="I1082" s="39"/>
      <c r="J1082" s="39"/>
    </row>
    <row r="1083" spans="6:10" x14ac:dyDescent="0.25">
      <c r="F1083" s="39"/>
      <c r="G1083" s="40"/>
      <c r="H1083" s="39"/>
      <c r="I1083" s="39"/>
      <c r="J1083" s="39"/>
    </row>
    <row r="1084" spans="6:10" x14ac:dyDescent="0.25">
      <c r="F1084" s="39"/>
      <c r="G1084" s="40"/>
      <c r="H1084" s="39"/>
      <c r="I1084" s="39"/>
      <c r="J1084" s="39"/>
    </row>
    <row r="1085" spans="6:10" x14ac:dyDescent="0.25">
      <c r="F1085" s="39"/>
      <c r="G1085" s="40"/>
      <c r="H1085" s="39"/>
      <c r="I1085" s="39"/>
      <c r="J1085" s="39"/>
    </row>
    <row r="1086" spans="6:10" x14ac:dyDescent="0.25">
      <c r="F1086" s="39"/>
      <c r="G1086" s="40"/>
      <c r="H1086" s="39"/>
      <c r="I1086" s="39"/>
      <c r="J1086" s="39"/>
    </row>
    <row r="1087" spans="6:10" x14ac:dyDescent="0.25">
      <c r="F1087" s="39"/>
      <c r="G1087" s="40"/>
      <c r="H1087" s="39"/>
      <c r="I1087" s="39"/>
      <c r="J1087" s="39"/>
    </row>
    <row r="1088" spans="6:10" x14ac:dyDescent="0.25">
      <c r="F1088" s="39"/>
      <c r="G1088" s="40"/>
      <c r="H1088" s="39"/>
      <c r="I1088" s="39"/>
      <c r="J1088" s="39"/>
    </row>
    <row r="1089" spans="6:10" x14ac:dyDescent="0.25">
      <c r="F1089" s="39"/>
      <c r="G1089" s="40"/>
      <c r="H1089" s="39"/>
      <c r="I1089" s="39"/>
      <c r="J1089" s="39"/>
    </row>
    <row r="1090" spans="6:10" x14ac:dyDescent="0.25">
      <c r="F1090" s="39"/>
      <c r="G1090" s="40"/>
      <c r="H1090" s="39"/>
      <c r="I1090" s="39"/>
      <c r="J1090" s="39"/>
    </row>
    <row r="1091" spans="6:10" x14ac:dyDescent="0.25">
      <c r="F1091" s="39"/>
      <c r="G1091" s="40"/>
      <c r="H1091" s="39"/>
      <c r="I1091" s="39"/>
      <c r="J1091" s="39"/>
    </row>
    <row r="1092" spans="6:10" x14ac:dyDescent="0.25">
      <c r="F1092" s="39"/>
      <c r="G1092" s="40"/>
      <c r="H1092" s="39"/>
      <c r="I1092" s="39"/>
      <c r="J1092" s="39"/>
    </row>
    <row r="1093" spans="6:10" x14ac:dyDescent="0.25">
      <c r="F1093" s="39"/>
      <c r="G1093" s="40"/>
      <c r="H1093" s="39"/>
      <c r="I1093" s="39"/>
      <c r="J1093" s="39"/>
    </row>
    <row r="1094" spans="6:10" x14ac:dyDescent="0.25">
      <c r="F1094" s="39"/>
      <c r="G1094" s="40"/>
      <c r="H1094" s="39"/>
      <c r="I1094" s="39"/>
      <c r="J1094" s="39"/>
    </row>
    <row r="1095" spans="6:10" x14ac:dyDescent="0.25">
      <c r="F1095" s="39"/>
      <c r="G1095" s="40"/>
      <c r="H1095" s="39"/>
      <c r="I1095" s="39"/>
      <c r="J1095" s="39"/>
    </row>
    <row r="1096" spans="6:10" x14ac:dyDescent="0.25">
      <c r="F1096" s="39"/>
      <c r="G1096" s="40"/>
      <c r="H1096" s="39"/>
      <c r="I1096" s="39"/>
      <c r="J1096" s="39"/>
    </row>
    <row r="1097" spans="6:10" x14ac:dyDescent="0.25">
      <c r="F1097" s="39"/>
      <c r="G1097" s="40"/>
      <c r="H1097" s="39"/>
      <c r="I1097" s="39"/>
      <c r="J1097" s="39"/>
    </row>
    <row r="1098" spans="6:10" x14ac:dyDescent="0.25">
      <c r="F1098" s="39"/>
      <c r="G1098" s="40"/>
      <c r="H1098" s="39"/>
      <c r="I1098" s="39"/>
      <c r="J1098" s="39"/>
    </row>
    <row r="1099" spans="6:10" x14ac:dyDescent="0.25">
      <c r="F1099" s="39"/>
      <c r="G1099" s="40"/>
      <c r="H1099" s="39"/>
      <c r="I1099" s="39"/>
      <c r="J1099" s="39"/>
    </row>
    <row r="1100" spans="6:10" x14ac:dyDescent="0.25">
      <c r="F1100" s="39"/>
      <c r="G1100" s="40"/>
      <c r="H1100" s="39"/>
      <c r="I1100" s="39"/>
      <c r="J1100" s="39"/>
    </row>
    <row r="1101" spans="6:10" x14ac:dyDescent="0.25">
      <c r="F1101" s="39"/>
      <c r="G1101" s="40"/>
      <c r="H1101" s="39"/>
      <c r="I1101" s="39"/>
      <c r="J1101" s="39"/>
    </row>
    <row r="1102" spans="6:10" x14ac:dyDescent="0.25">
      <c r="F1102" s="39"/>
      <c r="G1102" s="40"/>
      <c r="H1102" s="39"/>
      <c r="I1102" s="39"/>
      <c r="J1102" s="39"/>
    </row>
    <row r="1103" spans="6:10" x14ac:dyDescent="0.25">
      <c r="F1103" s="39"/>
      <c r="G1103" s="40"/>
      <c r="H1103" s="39"/>
      <c r="I1103" s="39"/>
      <c r="J1103" s="39"/>
    </row>
    <row r="1104" spans="6:10" x14ac:dyDescent="0.25">
      <c r="F1104" s="39"/>
      <c r="G1104" s="40"/>
      <c r="H1104" s="39"/>
      <c r="I1104" s="39"/>
      <c r="J1104" s="39"/>
    </row>
    <row r="1105" spans="6:10" x14ac:dyDescent="0.25">
      <c r="F1105" s="39"/>
      <c r="G1105" s="40"/>
      <c r="H1105" s="39"/>
      <c r="I1105" s="39"/>
      <c r="J1105" s="39"/>
    </row>
    <row r="1106" spans="6:10" x14ac:dyDescent="0.25">
      <c r="F1106" s="39"/>
      <c r="G1106" s="40"/>
    </row>
  </sheetData>
  <autoFilter ref="F4:J797" xr:uid="{00000000-0009-0000-0000-00000B000000}">
    <sortState xmlns:xlrd2="http://schemas.microsoft.com/office/spreadsheetml/2017/richdata2" ref="F7:J832">
      <sortCondition ref="F4:F797"/>
    </sortState>
  </autoFilter>
  <mergeCells count="10">
    <mergeCell ref="D16:D17"/>
    <mergeCell ref="D13:D14"/>
    <mergeCell ref="B4:B5"/>
    <mergeCell ref="D4:D5"/>
    <mergeCell ref="F4:F5"/>
    <mergeCell ref="F2:J3"/>
    <mergeCell ref="H4:H5"/>
    <mergeCell ref="I4:I5"/>
    <mergeCell ref="J4:J5"/>
    <mergeCell ref="G4:G5"/>
  </mergeCells>
  <phoneticPr fontId="1" type="noConversion"/>
  <dataValidations count="1">
    <dataValidation type="list" allowBlank="1" showInputMessage="1" showErrorMessage="1" sqref="B6:B14 G6:G1106" xr:uid="{00000000-0002-0000-0B00-000000000000}">
      <formula1>$B$6:$B$35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CC"/>
  </sheetPr>
  <dimension ref="B1:T823"/>
  <sheetViews>
    <sheetView showGridLines="0" topLeftCell="C4" zoomScale="85" zoomScaleNormal="85" workbookViewId="0">
      <selection activeCell="D56" sqref="D56"/>
    </sheetView>
  </sheetViews>
  <sheetFormatPr defaultColWidth="9.140625" defaultRowHeight="14.25" x14ac:dyDescent="0.25"/>
  <cols>
    <col min="1" max="1" width="1.28515625" style="3" customWidth="1"/>
    <col min="2" max="2" width="38.5703125" style="5" customWidth="1"/>
    <col min="3" max="3" width="41.14062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45.85546875" style="53" customWidth="1"/>
    <col min="17" max="17" width="40.570312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4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6" t="s">
        <v>32</v>
      </c>
      <c r="C7" s="117"/>
      <c r="D7" s="118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5" t="s">
        <v>21</v>
      </c>
      <c r="C8" s="25" t="s">
        <v>0</v>
      </c>
      <c r="D8" s="57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2" t="s">
        <v>158</v>
      </c>
      <c r="C9" s="20" t="str">
        <f>IF(B9="","",VLOOKUP(B9,LISTAS!$F$6:$G$1106,2,0))</f>
        <v>LICEU JARDIM</v>
      </c>
      <c r="D9" s="58">
        <v>1.0104166666666667E-4</v>
      </c>
      <c r="F9" s="11">
        <f>IF(D9="","",D9)</f>
        <v>1.0104166666666667E-4</v>
      </c>
      <c r="G9" s="61">
        <f>IF(F9=LISTAS!$D$15,"",F9)</f>
        <v>1.0104166666666667E-4</v>
      </c>
      <c r="H9" s="49" t="str">
        <f t="shared" ref="H9:I24" si="0">IF($K9="","",IF(B9="","",B9))</f>
        <v>BEATRIZ DELPOIO ARAÚJO</v>
      </c>
      <c r="I9" s="49" t="str">
        <f t="shared" si="0"/>
        <v>LICEU JARDIM</v>
      </c>
      <c r="J9" s="11">
        <f t="shared" ref="J9:J72" si="1">IF($K9="","",D9)</f>
        <v>1.0104166666666667E-4</v>
      </c>
      <c r="K9" s="11">
        <f>G9</f>
        <v>1.0104166666666667E-4</v>
      </c>
      <c r="L9" s="66">
        <f>IF(K9="","",SMALL($G$9:$G$208,M9))</f>
        <v>1.0104166666666667E-4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BEATRIZ DELPOIO ARAÚJO</v>
      </c>
      <c r="Q9" s="17" t="str">
        <f>IF(P9&lt;&gt;"",VLOOKUP(P9,LISTAS!$F$6:$G$1106,2,0),"")</f>
        <v>LICEU JARDIM</v>
      </c>
      <c r="R9" s="72">
        <f>IF(K9="","",VLOOKUP(L9,$G$9:$J$208,4,0))</f>
        <v>1.0104166666666667E-4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2" t="s">
        <v>145</v>
      </c>
      <c r="C10" s="20" t="str">
        <f>IF(B10="","",VLOOKUP(B10,LISTAS!$F$6:$G$1106,2,0))</f>
        <v>ESCOLA STAGIUM</v>
      </c>
      <c r="D10" s="58">
        <v>1.0150462962962963E-4</v>
      </c>
      <c r="F10" s="11">
        <f t="shared" ref="F10:F73" si="2">IF(D10="","",D10)</f>
        <v>1.0150462962962963E-4</v>
      </c>
      <c r="G10" s="61">
        <f>IF(F10=LISTAS!$D$15,"",F10)</f>
        <v>1.0150462962962963E-4</v>
      </c>
      <c r="H10" s="49" t="str">
        <f t="shared" si="0"/>
        <v>ANA LUIZA LEE HENANDEZ</v>
      </c>
      <c r="I10" s="49" t="str">
        <f t="shared" si="0"/>
        <v>ESCOLA STAGIUM</v>
      </c>
      <c r="J10" s="11">
        <f t="shared" si="1"/>
        <v>1.0150462962962963E-4</v>
      </c>
      <c r="K10" s="11">
        <f t="shared" ref="K10:K73" si="3">G10</f>
        <v>1.0150462962962963E-4</v>
      </c>
      <c r="L10" s="66">
        <f t="shared" ref="L10:L73" si="4">IF(K10="","",SMALL($G$9:$G$208,M10))</f>
        <v>1.0150462962962963E-4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ANA LUIZA LEE HENANDEZ</v>
      </c>
      <c r="Q10" s="17" t="str">
        <f>IF(P10&lt;&gt;"",VLOOKUP(P10,LISTAS!$F$6:$G$1106,2,0),"")</f>
        <v>ESCOLA STAGIUM</v>
      </c>
      <c r="R10" s="72">
        <f t="shared" ref="R10:R73" si="8">IF(K10="","",VLOOKUP(L10,$G$9:$J$208,4,0))</f>
        <v>1.0150462962962963E-4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2" t="s">
        <v>159</v>
      </c>
      <c r="C11" s="20" t="str">
        <f>IF(B11="","",VLOOKUP(B11,LISTAS!$F$6:$G$1106,2,0))</f>
        <v>LICEU JARDIM</v>
      </c>
      <c r="D11" s="58">
        <v>1.0231481481481482E-4</v>
      </c>
      <c r="F11" s="11">
        <f t="shared" si="2"/>
        <v>1.0231481481481482E-4</v>
      </c>
      <c r="G11" s="61">
        <f>IF(F11=LISTAS!$D$15,"",F11)</f>
        <v>1.0231481481481482E-4</v>
      </c>
      <c r="H11" s="49" t="str">
        <f t="shared" si="0"/>
        <v>BÁRBARA GARCIA VILLARES FIGUEIREDO</v>
      </c>
      <c r="I11" s="49" t="str">
        <f t="shared" si="0"/>
        <v>LICEU JARDIM</v>
      </c>
      <c r="J11" s="11">
        <f t="shared" si="1"/>
        <v>1.0231481481481482E-4</v>
      </c>
      <c r="K11" s="11">
        <f t="shared" si="3"/>
        <v>1.0231481481481482E-4</v>
      </c>
      <c r="L11" s="66">
        <f t="shared" si="4"/>
        <v>1.0231481481481482E-4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BÁRBARA GARCIA VILLARES FIGUEIREDO</v>
      </c>
      <c r="Q11" s="17" t="str">
        <f>IF(P11&lt;&gt;"",VLOOKUP(P11,LISTAS!$F$6:$G$1106,2,0),"")</f>
        <v>LICEU JARDIM</v>
      </c>
      <c r="R11" s="72">
        <f t="shared" si="8"/>
        <v>1.0231481481481482E-4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2" t="s">
        <v>161</v>
      </c>
      <c r="C12" s="20" t="str">
        <f>IF(B12="","",VLOOKUP(B12,LISTAS!$F$6:$G$1106,2,0))</f>
        <v>LICEU JARDIM</v>
      </c>
      <c r="D12" s="58">
        <v>1.0266203703703703E-4</v>
      </c>
      <c r="F12" s="11">
        <f t="shared" si="2"/>
        <v>1.0266203703703703E-4</v>
      </c>
      <c r="G12" s="61">
        <f>IF(F12=LISTAS!$D$15,"",F12)</f>
        <v>1.0266203703703703E-4</v>
      </c>
      <c r="H12" s="49" t="str">
        <f t="shared" si="0"/>
        <v>ISABELE RAMIREZ</v>
      </c>
      <c r="I12" s="49" t="str">
        <f t="shared" si="0"/>
        <v>LICEU JARDIM</v>
      </c>
      <c r="J12" s="11">
        <f t="shared" si="1"/>
        <v>1.0266203703703703E-4</v>
      </c>
      <c r="K12" s="11">
        <f t="shared" si="3"/>
        <v>1.0266203703703703E-4</v>
      </c>
      <c r="L12" s="66">
        <f t="shared" si="4"/>
        <v>1.0266203703703703E-4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ISABELE RAMIREZ</v>
      </c>
      <c r="Q12" s="17" t="str">
        <f>IF(P12&lt;&gt;"",VLOOKUP(P12,LISTAS!$F$6:$G$1106,2,0),"")</f>
        <v>LICEU JARDIM</v>
      </c>
      <c r="R12" s="72">
        <f t="shared" si="8"/>
        <v>1.0266203703703703E-4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2" t="s">
        <v>143</v>
      </c>
      <c r="C13" s="20" t="str">
        <f>IF(B13="","",VLOOKUP(B13,LISTAS!$F$6:$G$1106,2,0))</f>
        <v>ESCOLA STAGIUM</v>
      </c>
      <c r="D13" s="58">
        <v>1.0509259259259259E-4</v>
      </c>
      <c r="F13" s="11">
        <f t="shared" si="2"/>
        <v>1.0509259259259259E-4</v>
      </c>
      <c r="G13" s="61">
        <f>IF(F13=LISTAS!$D$15,"",F13)</f>
        <v>1.0509259259259259E-4</v>
      </c>
      <c r="H13" s="49" t="str">
        <f t="shared" si="0"/>
        <v>ALICE PELEGRINI CAZETTA</v>
      </c>
      <c r="I13" s="49" t="str">
        <f t="shared" si="0"/>
        <v>ESCOLA STAGIUM</v>
      </c>
      <c r="J13" s="11">
        <f t="shared" si="1"/>
        <v>1.0509259259259259E-4</v>
      </c>
      <c r="K13" s="11">
        <f t="shared" si="3"/>
        <v>1.0509259259259259E-4</v>
      </c>
      <c r="L13" s="66">
        <f t="shared" si="4"/>
        <v>1.0416666666666667E-4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JULIA GRILO</v>
      </c>
      <c r="Q13" s="17" t="str">
        <f>IF(P13&lt;&gt;"",VLOOKUP(P13,LISTAS!$F$6:$G$1106,2,0),"")</f>
        <v>LICEU JARDIM</v>
      </c>
      <c r="R13" s="72">
        <f t="shared" si="8"/>
        <v>1.0416666666666667E-4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2" t="s">
        <v>162</v>
      </c>
      <c r="C14" s="20" t="str">
        <f>IF(B14="","",VLOOKUP(B14,LISTAS!$F$6:$G$1106,2,0))</f>
        <v>LICEU JARDIM</v>
      </c>
      <c r="D14" s="58">
        <v>1.0416666666666667E-4</v>
      </c>
      <c r="F14" s="11">
        <f t="shared" si="2"/>
        <v>1.0416666666666667E-4</v>
      </c>
      <c r="G14" s="61">
        <f>IF(F14=LISTAS!$D$15,"",F14)</f>
        <v>1.0416666666666667E-4</v>
      </c>
      <c r="H14" s="49" t="str">
        <f t="shared" si="0"/>
        <v>JULIA GRILO</v>
      </c>
      <c r="I14" s="49" t="str">
        <f t="shared" si="0"/>
        <v>LICEU JARDIM</v>
      </c>
      <c r="J14" s="11">
        <f t="shared" si="1"/>
        <v>1.0416666666666667E-4</v>
      </c>
      <c r="K14" s="11">
        <f t="shared" si="3"/>
        <v>1.0416666666666667E-4</v>
      </c>
      <c r="L14" s="66">
        <f t="shared" si="4"/>
        <v>1.0486111111111111E-4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CATARINA SERRANO</v>
      </c>
      <c r="Q14" s="17" t="str">
        <f>IF(P14&lt;&gt;"",VLOOKUP(P14,LISTAS!$F$6:$G$1106,2,0),"")</f>
        <v>ESCOLA STAGIUM</v>
      </c>
      <c r="R14" s="72">
        <f t="shared" si="8"/>
        <v>1.0486111111111111E-4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2" t="s">
        <v>147</v>
      </c>
      <c r="C15" s="20" t="str">
        <f>IF(B15="","",VLOOKUP(B15,LISTAS!$F$6:$G$1106,2,0))</f>
        <v>ESCOLA STAGIUM</v>
      </c>
      <c r="D15" s="58">
        <v>1.0486111111111111E-4</v>
      </c>
      <c r="F15" s="11">
        <f t="shared" si="2"/>
        <v>1.0486111111111111E-4</v>
      </c>
      <c r="G15" s="61">
        <f>IF(F15=LISTAS!$D$15,"",F15)</f>
        <v>1.0486111111111111E-4</v>
      </c>
      <c r="H15" s="49" t="str">
        <f t="shared" si="0"/>
        <v>CATARINA SERRANO</v>
      </c>
      <c r="I15" s="49" t="str">
        <f t="shared" si="0"/>
        <v>ESCOLA STAGIUM</v>
      </c>
      <c r="J15" s="11">
        <f t="shared" si="1"/>
        <v>1.0486111111111111E-4</v>
      </c>
      <c r="K15" s="11">
        <f t="shared" si="3"/>
        <v>1.0486111111111111E-4</v>
      </c>
      <c r="L15" s="66">
        <f t="shared" si="4"/>
        <v>1.0509259259259259E-4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ALICE PELEGRINI CAZETTA</v>
      </c>
      <c r="Q15" s="17" t="str">
        <f>IF(P15&lt;&gt;"",VLOOKUP(P15,LISTAS!$F$6:$G$1106,2,0),"")</f>
        <v>ESCOLA STAGIUM</v>
      </c>
      <c r="R15" s="72">
        <f t="shared" si="8"/>
        <v>1.0509259259259259E-4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2" t="s">
        <v>140</v>
      </c>
      <c r="C16" s="20" t="str">
        <f>IF(B16="","",VLOOKUP(B16,LISTAS!$F$6:$G$1106,2,0))</f>
        <v>COLÉGIO ARBOS - UNIDADE SANTO ANDRÉ</v>
      </c>
      <c r="D16" s="58">
        <v>1.0578703703703705E-4</v>
      </c>
      <c r="F16" s="11">
        <f t="shared" si="2"/>
        <v>1.0578703703703705E-4</v>
      </c>
      <c r="G16" s="61">
        <f>IF(F16=LISTAS!$D$15,"",F16)</f>
        <v>1.0578703703703705E-4</v>
      </c>
      <c r="H16" s="49" t="str">
        <f t="shared" si="0"/>
        <v>GABRIELA BALDONI DOS SANTOS</v>
      </c>
      <c r="I16" s="49" t="str">
        <f t="shared" si="0"/>
        <v>COLÉGIO ARBOS - UNIDADE SANTO ANDRÉ</v>
      </c>
      <c r="J16" s="11">
        <f t="shared" si="1"/>
        <v>1.0578703703703705E-4</v>
      </c>
      <c r="K16" s="11">
        <f t="shared" si="3"/>
        <v>1.0578703703703705E-4</v>
      </c>
      <c r="L16" s="66">
        <f t="shared" si="4"/>
        <v>1.0578703703703705E-4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GABRIELA BALDONI DOS SANTOS</v>
      </c>
      <c r="Q16" s="17" t="str">
        <f>IF(P16&lt;&gt;"",VLOOKUP(P16,LISTAS!$F$6:$G$1106,2,0),"")</f>
        <v>COLÉGIO ARBOS - UNIDADE SANTO ANDRÉ</v>
      </c>
      <c r="R16" s="72">
        <f t="shared" si="8"/>
        <v>1.0578703703703705E-4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2" t="s">
        <v>152</v>
      </c>
      <c r="C17" s="20" t="str">
        <f>IF(B17="","",VLOOKUP(B17,LISTAS!$F$6:$G$1106,2,0))</f>
        <v>ESCOLA STAGIUM</v>
      </c>
      <c r="D17" s="58">
        <v>1.0590277777777779E-4</v>
      </c>
      <c r="F17" s="11">
        <f t="shared" si="2"/>
        <v>1.0590277777777779E-4</v>
      </c>
      <c r="G17" s="61">
        <f>IF(F17=LISTAS!$D$15,"",F17)</f>
        <v>1.0590277777777779E-4</v>
      </c>
      <c r="H17" s="49" t="str">
        <f t="shared" si="0"/>
        <v>LAURA BUENO RODRIGUES</v>
      </c>
      <c r="I17" s="49" t="str">
        <f t="shared" si="0"/>
        <v>ESCOLA STAGIUM</v>
      </c>
      <c r="J17" s="11">
        <f t="shared" si="1"/>
        <v>1.0590277777777779E-4</v>
      </c>
      <c r="K17" s="11">
        <f t="shared" si="3"/>
        <v>1.0590277777777779E-4</v>
      </c>
      <c r="L17" s="66">
        <f t="shared" si="4"/>
        <v>1.0590277777777779E-4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LAURA BUENO RODRIGUES</v>
      </c>
      <c r="Q17" s="17" t="str">
        <f>IF(P17&lt;&gt;"",VLOOKUP(P17,LISTAS!$F$6:$G$1106,2,0),"")</f>
        <v>ESCOLA STAGIUM</v>
      </c>
      <c r="R17" s="72">
        <f t="shared" si="8"/>
        <v>1.0590277777777779E-4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52" t="s">
        <v>176</v>
      </c>
      <c r="C18" s="20" t="str">
        <f>IF(B18="","",VLOOKUP(B18,LISTAS!$F$6:$G$1106,2,0))</f>
        <v>PEN LIFE</v>
      </c>
      <c r="D18" s="58">
        <v>1.0624999999999999E-4</v>
      </c>
      <c r="F18" s="11">
        <f t="shared" si="2"/>
        <v>1.0624999999999999E-4</v>
      </c>
      <c r="G18" s="61">
        <f>IF(F18=LISTAS!$D$15,"",F18)</f>
        <v>1.0624999999999999E-4</v>
      </c>
      <c r="H18" s="49" t="str">
        <f t="shared" si="0"/>
        <v>MARIA VALENTINA ARAUJO TORRES</v>
      </c>
      <c r="I18" s="49" t="str">
        <f t="shared" si="0"/>
        <v>PEN LIFE</v>
      </c>
      <c r="J18" s="11">
        <f t="shared" si="1"/>
        <v>1.0624999999999999E-4</v>
      </c>
      <c r="K18" s="11">
        <f t="shared" si="3"/>
        <v>1.0624999999999999E-4</v>
      </c>
      <c r="L18" s="66">
        <f t="shared" si="4"/>
        <v>1.0624999999999999E-4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MARIA VALENTINA ARAUJO TORRES</v>
      </c>
      <c r="Q18" s="17" t="str">
        <f>IF(P18&lt;&gt;"",VLOOKUP(P18,LISTAS!$F$6:$G$1106,2,0),"")</f>
        <v>PEN LIFE</v>
      </c>
      <c r="R18" s="72">
        <f t="shared" si="8"/>
        <v>1.0624999999999999E-4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2" t="s">
        <v>177</v>
      </c>
      <c r="C19" s="20" t="str">
        <f>IF(B19="","",VLOOKUP(B19,LISTAS!$F$6:$G$1106,2,0))</f>
        <v>PEN LIFE</v>
      </c>
      <c r="D19" s="58">
        <v>1.0694444444444445E-4</v>
      </c>
      <c r="F19" s="11">
        <f t="shared" si="2"/>
        <v>1.0694444444444445E-4</v>
      </c>
      <c r="G19" s="61">
        <f>IF(F19=LISTAS!$D$15,"",F19)</f>
        <v>1.0694444444444445E-4</v>
      </c>
      <c r="H19" s="49" t="str">
        <f t="shared" si="0"/>
        <v>MARIANA ALVES OLIVEIRA</v>
      </c>
      <c r="I19" s="49" t="str">
        <f t="shared" si="0"/>
        <v>PEN LIFE</v>
      </c>
      <c r="J19" s="11">
        <f t="shared" si="1"/>
        <v>1.0694444444444445E-4</v>
      </c>
      <c r="K19" s="11">
        <f t="shared" si="3"/>
        <v>1.0694444444444445E-4</v>
      </c>
      <c r="L19" s="66">
        <f t="shared" si="4"/>
        <v>1.0694444444444445E-4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MARIANA ALVES OLIVEIRA</v>
      </c>
      <c r="Q19" s="17" t="str">
        <f>IF(P19&lt;&gt;"",VLOOKUP(P19,LISTAS!$F$6:$G$1106,2,0),"")</f>
        <v>PEN LIFE</v>
      </c>
      <c r="R19" s="72">
        <f t="shared" si="8"/>
        <v>1.0694444444444445E-4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2" t="s">
        <v>175</v>
      </c>
      <c r="C20" s="20" t="str">
        <f>IF(B20="","",VLOOKUP(B20,LISTAS!$F$6:$G$1106,2,0))</f>
        <v>PEN LIFE</v>
      </c>
      <c r="D20" s="58">
        <v>1.0717592592592593E-4</v>
      </c>
      <c r="F20" s="11">
        <f t="shared" si="2"/>
        <v>1.0717592592592593E-4</v>
      </c>
      <c r="G20" s="61">
        <f>IF(F20=LISTAS!$D$15,"",F20)</f>
        <v>1.0717592592592593E-4</v>
      </c>
      <c r="H20" s="49" t="str">
        <f t="shared" si="0"/>
        <v>LUÍSA COUTO FERRAZ RIBEIRO ALVES</v>
      </c>
      <c r="I20" s="49" t="str">
        <f t="shared" si="0"/>
        <v>PEN LIFE</v>
      </c>
      <c r="J20" s="11">
        <f t="shared" si="1"/>
        <v>1.0717592592592593E-4</v>
      </c>
      <c r="K20" s="11">
        <f t="shared" si="3"/>
        <v>1.0717592592592593E-4</v>
      </c>
      <c r="L20" s="66">
        <f t="shared" si="4"/>
        <v>1.0717592592592593E-4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LUÍSA COUTO FERRAZ RIBEIRO ALVES</v>
      </c>
      <c r="Q20" s="17" t="str">
        <f>IF(P20&lt;&gt;"",VLOOKUP(P20,LISTAS!$F$6:$G$1106,2,0),"")</f>
        <v>PEN LIFE</v>
      </c>
      <c r="R20" s="72">
        <f t="shared" si="8"/>
        <v>1.0717592592592593E-4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52" t="s">
        <v>141</v>
      </c>
      <c r="C21" s="20" t="str">
        <f>IF(B21="","",VLOOKUP(B21,LISTAS!$F$6:$G$1106,2,0))</f>
        <v>COLÉGIO ARBOS - UNIDADE SANTO ANDRÉ</v>
      </c>
      <c r="D21" s="58">
        <v>1.0752314814814813E-4</v>
      </c>
      <c r="F21" s="11">
        <f t="shared" si="2"/>
        <v>1.0752314814814813E-4</v>
      </c>
      <c r="G21" s="61">
        <f>IF(F21=LISTAS!$D$15,"",F21)</f>
        <v>1.0752314814814813E-4</v>
      </c>
      <c r="H21" s="49" t="str">
        <f t="shared" si="0"/>
        <v>MARIA FERNANDA CHEHADE SILVA</v>
      </c>
      <c r="I21" s="49" t="str">
        <f t="shared" si="0"/>
        <v>COLÉGIO ARBOS - UNIDADE SANTO ANDRÉ</v>
      </c>
      <c r="J21" s="11">
        <f t="shared" si="1"/>
        <v>1.0752314814814813E-4</v>
      </c>
      <c r="K21" s="11">
        <f t="shared" si="3"/>
        <v>1.0752314814814813E-4</v>
      </c>
      <c r="L21" s="66">
        <f t="shared" si="4"/>
        <v>1.0752314814814813E-4</v>
      </c>
      <c r="M21" s="50">
        <f t="shared" si="5"/>
        <v>13</v>
      </c>
      <c r="N21" s="50"/>
      <c r="O21" s="17">
        <f t="shared" si="6"/>
        <v>13</v>
      </c>
      <c r="P21" s="18" t="str">
        <f t="shared" si="7"/>
        <v>MARIA FERNANDA CHEHADE SILVA</v>
      </c>
      <c r="Q21" s="17" t="str">
        <f>IF(P21&lt;&gt;"",VLOOKUP(P21,LISTAS!$F$6:$G$1106,2,0),"")</f>
        <v>COLÉGIO ARBOS - UNIDADE SANTO ANDRÉ</v>
      </c>
      <c r="R21" s="72">
        <f t="shared" si="8"/>
        <v>1.0752314814814813E-4</v>
      </c>
      <c r="S21" s="18">
        <f t="shared" si="9"/>
        <v>200</v>
      </c>
      <c r="T21" s="18">
        <f t="shared" si="10"/>
        <v>200</v>
      </c>
    </row>
    <row r="22" spans="2:20" ht="18.75" customHeight="1" x14ac:dyDescent="0.25">
      <c r="B22" s="52" t="s">
        <v>123</v>
      </c>
      <c r="C22" s="20" t="str">
        <f>IF(B22="","",VLOOKUP(B22,LISTAS!$F$6:$G$1106,2,0))</f>
        <v>COLEGIO ARBOS SÃO BERNARDO</v>
      </c>
      <c r="D22" s="58">
        <v>1.076388888888889E-4</v>
      </c>
      <c r="F22" s="11">
        <f t="shared" si="2"/>
        <v>1.076388888888889E-4</v>
      </c>
      <c r="G22" s="61">
        <f>IF(F22=LISTAS!$D$15,"",F22)</f>
        <v>1.076388888888889E-4</v>
      </c>
      <c r="H22" s="49" t="str">
        <f t="shared" si="0"/>
        <v>GABRIELA TAKATA PESSOA</v>
      </c>
      <c r="I22" s="49" t="str">
        <f t="shared" si="0"/>
        <v>COLEGIO ARBOS SÃO BERNARDO</v>
      </c>
      <c r="J22" s="11">
        <f t="shared" si="1"/>
        <v>1.076388888888889E-4</v>
      </c>
      <c r="K22" s="11">
        <f t="shared" si="3"/>
        <v>1.076388888888889E-4</v>
      </c>
      <c r="L22" s="66">
        <f t="shared" si="4"/>
        <v>1.076388888888889E-4</v>
      </c>
      <c r="M22" s="50">
        <f t="shared" si="5"/>
        <v>14</v>
      </c>
      <c r="N22" s="50"/>
      <c r="O22" s="17">
        <f t="shared" si="6"/>
        <v>14</v>
      </c>
      <c r="P22" s="18" t="str">
        <f t="shared" si="7"/>
        <v>GABRIELA TAKATA PESSOA</v>
      </c>
      <c r="Q22" s="17" t="str">
        <f>IF(P22&lt;&gt;"",VLOOKUP(P22,LISTAS!$F$6:$G$1106,2,0),"")</f>
        <v>COLEGIO ARBOS SÃO BERNARDO</v>
      </c>
      <c r="R22" s="72">
        <f t="shared" si="8"/>
        <v>1.076388888888889E-4</v>
      </c>
      <c r="S22" s="18">
        <f t="shared" si="9"/>
        <v>200</v>
      </c>
      <c r="T22" s="18">
        <f t="shared" si="10"/>
        <v>200</v>
      </c>
    </row>
    <row r="23" spans="2:20" ht="18.75" customHeight="1" x14ac:dyDescent="0.25">
      <c r="B23" s="52" t="s">
        <v>165</v>
      </c>
      <c r="C23" s="20" t="str">
        <f>IF(B23="","",VLOOKUP(B23,LISTAS!$F$6:$G$1106,2,0))</f>
        <v>LICEU JARDIM</v>
      </c>
      <c r="D23" s="58">
        <v>1.087962962962963E-4</v>
      </c>
      <c r="F23" s="11">
        <f t="shared" si="2"/>
        <v>1.087962962962963E-4</v>
      </c>
      <c r="G23" s="61">
        <f>IF(F23=LISTAS!$D$15,"",F23)</f>
        <v>1.087962962962963E-4</v>
      </c>
      <c r="H23" s="49" t="str">
        <f t="shared" si="0"/>
        <v>LUISA CALLEGARO</v>
      </c>
      <c r="I23" s="49" t="str">
        <f t="shared" si="0"/>
        <v>LICEU JARDIM</v>
      </c>
      <c r="J23" s="11">
        <f t="shared" si="1"/>
        <v>1.087962962962963E-4</v>
      </c>
      <c r="K23" s="11">
        <f t="shared" si="3"/>
        <v>1.087962962962963E-4</v>
      </c>
      <c r="L23" s="66">
        <f t="shared" si="4"/>
        <v>1.087962962962963E-4</v>
      </c>
      <c r="M23" s="50">
        <f t="shared" si="5"/>
        <v>15</v>
      </c>
      <c r="N23" s="50"/>
      <c r="O23" s="17">
        <f t="shared" si="6"/>
        <v>15</v>
      </c>
      <c r="P23" s="18" t="str">
        <f t="shared" si="7"/>
        <v>LUISA CALLEGARO</v>
      </c>
      <c r="Q23" s="17" t="str">
        <f>IF(P23&lt;&gt;"",VLOOKUP(P23,LISTAS!$F$6:$G$1106,2,0),"")</f>
        <v>LICEU JARDIM</v>
      </c>
      <c r="R23" s="72">
        <f t="shared" si="8"/>
        <v>1.087962962962963E-4</v>
      </c>
      <c r="S23" s="18">
        <f t="shared" si="9"/>
        <v>200</v>
      </c>
      <c r="T23" s="18">
        <f t="shared" si="10"/>
        <v>200</v>
      </c>
    </row>
    <row r="24" spans="2:20" ht="18.75" customHeight="1" x14ac:dyDescent="0.25">
      <c r="B24" s="52" t="s">
        <v>136</v>
      </c>
      <c r="C24" s="20" t="str">
        <f>IF(B24="","",VLOOKUP(B24,LISTAS!$F$6:$G$1106,2,0))</f>
        <v>COLEGIO PETROPOLIS</v>
      </c>
      <c r="D24" s="58">
        <v>1.0925925925925925E-4</v>
      </c>
      <c r="F24" s="11">
        <f t="shared" si="2"/>
        <v>1.0925925925925925E-4</v>
      </c>
      <c r="G24" s="61">
        <f>IF(F24=LISTAS!$D$15,"",F24)</f>
        <v>1.0925925925925925E-4</v>
      </c>
      <c r="H24" s="49" t="str">
        <f t="shared" si="0"/>
        <v>RAFAELLA CEZAR RUIZ</v>
      </c>
      <c r="I24" s="49" t="str">
        <f t="shared" si="0"/>
        <v>COLEGIO PETROPOLIS</v>
      </c>
      <c r="J24" s="11">
        <f t="shared" si="1"/>
        <v>1.0925925925925925E-4</v>
      </c>
      <c r="K24" s="11">
        <f t="shared" si="3"/>
        <v>1.0925925925925925E-4</v>
      </c>
      <c r="L24" s="66">
        <f t="shared" si="4"/>
        <v>1.0925925925925925E-4</v>
      </c>
      <c r="M24" s="50">
        <f t="shared" si="5"/>
        <v>16</v>
      </c>
      <c r="N24" s="50"/>
      <c r="O24" s="17">
        <f t="shared" si="6"/>
        <v>16</v>
      </c>
      <c r="P24" s="18" t="str">
        <f t="shared" si="7"/>
        <v>RAFAELLA CEZAR RUIZ</v>
      </c>
      <c r="Q24" s="17" t="str">
        <f>IF(P24&lt;&gt;"",VLOOKUP(P24,LISTAS!$F$6:$G$1106,2,0),"")</f>
        <v>COLEGIO PETROPOLIS</v>
      </c>
      <c r="R24" s="72">
        <f t="shared" si="8"/>
        <v>1.0925925925925925E-4</v>
      </c>
      <c r="S24" s="18">
        <f t="shared" si="9"/>
        <v>200</v>
      </c>
      <c r="T24" s="18">
        <f t="shared" si="10"/>
        <v>200</v>
      </c>
    </row>
    <row r="25" spans="2:20" ht="18.75" customHeight="1" x14ac:dyDescent="0.25">
      <c r="B25" s="52" t="s">
        <v>134</v>
      </c>
      <c r="C25" s="20" t="str">
        <f>IF(B25="","",VLOOKUP(B25,LISTAS!$F$6:$G$1106,2,0))</f>
        <v>COLEGIO PETROPOLIS</v>
      </c>
      <c r="D25" s="58">
        <v>1.0972222222222222E-4</v>
      </c>
      <c r="F25" s="11">
        <f t="shared" si="2"/>
        <v>1.0972222222222222E-4</v>
      </c>
      <c r="G25" s="61">
        <f>IF(F25=LISTAS!$D$15,"",F25)</f>
        <v>1.0972222222222222E-4</v>
      </c>
      <c r="H25" s="49" t="str">
        <f t="shared" ref="H25:I88" si="11">IF($K25="","",IF(B25="","",B25))</f>
        <v>MARIA CLARA MORY DEL VECCHIO</v>
      </c>
      <c r="I25" s="49" t="str">
        <f t="shared" si="11"/>
        <v>COLEGIO PETROPOLIS</v>
      </c>
      <c r="J25" s="11">
        <f t="shared" si="1"/>
        <v>1.0972222222222222E-4</v>
      </c>
      <c r="K25" s="11">
        <f t="shared" si="3"/>
        <v>1.0972222222222222E-4</v>
      </c>
      <c r="L25" s="66">
        <f t="shared" si="4"/>
        <v>1.0972222222222222E-4</v>
      </c>
      <c r="M25" s="50">
        <f t="shared" si="5"/>
        <v>17</v>
      </c>
      <c r="N25" s="50"/>
      <c r="O25" s="17">
        <f t="shared" si="6"/>
        <v>17</v>
      </c>
      <c r="P25" s="18" t="str">
        <f t="shared" si="7"/>
        <v>MARIA CLARA MORY DEL VECCHIO</v>
      </c>
      <c r="Q25" s="17" t="str">
        <f>IF(P25&lt;&gt;"",VLOOKUP(P25,LISTAS!$F$6:$G$1106,2,0),"")</f>
        <v>COLEGIO PETROPOLIS</v>
      </c>
      <c r="R25" s="72">
        <f t="shared" si="8"/>
        <v>1.0972222222222222E-4</v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2" t="s">
        <v>153</v>
      </c>
      <c r="C26" s="20" t="str">
        <f>IF(B26="","",VLOOKUP(B26,LISTAS!$F$6:$G$1106,2,0))</f>
        <v>ESCOLA STAGIUM</v>
      </c>
      <c r="D26" s="58">
        <v>1.099537037037037E-4</v>
      </c>
      <c r="F26" s="11">
        <f t="shared" si="2"/>
        <v>1.099537037037037E-4</v>
      </c>
      <c r="G26" s="61">
        <f>IF(F26=LISTAS!$D$15,"",F26)</f>
        <v>1.099537037037037E-4</v>
      </c>
      <c r="H26" s="49" t="str">
        <f t="shared" si="11"/>
        <v>LAURA XAVIER</v>
      </c>
      <c r="I26" s="49" t="str">
        <f t="shared" si="11"/>
        <v>ESCOLA STAGIUM</v>
      </c>
      <c r="J26" s="11">
        <f t="shared" si="1"/>
        <v>1.099537037037037E-4</v>
      </c>
      <c r="K26" s="11">
        <f t="shared" si="3"/>
        <v>1.099537037037037E-4</v>
      </c>
      <c r="L26" s="66">
        <f t="shared" si="4"/>
        <v>1.099537037037037E-4</v>
      </c>
      <c r="M26" s="50">
        <f t="shared" si="5"/>
        <v>18</v>
      </c>
      <c r="N26" s="50"/>
      <c r="O26" s="17">
        <f t="shared" si="6"/>
        <v>18</v>
      </c>
      <c r="P26" s="18" t="str">
        <f t="shared" si="7"/>
        <v>LAURA XAVIER</v>
      </c>
      <c r="Q26" s="17" t="str">
        <f>IF(P26&lt;&gt;"",VLOOKUP(P26,LISTAS!$F$6:$G$1106,2,0),"")</f>
        <v>ESCOLA STAGIUM</v>
      </c>
      <c r="R26" s="72">
        <f t="shared" si="8"/>
        <v>1.099537037037037E-4</v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2" t="s">
        <v>168</v>
      </c>
      <c r="C27" s="20" t="str">
        <f>IF(B27="","",VLOOKUP(B27,LISTAS!$F$6:$G$1106,2,0))</f>
        <v>LICEU JARDIM</v>
      </c>
      <c r="D27" s="58">
        <v>1.1064814814814816E-4</v>
      </c>
      <c r="F27" s="11">
        <f t="shared" si="2"/>
        <v>1.1064814814814816E-4</v>
      </c>
      <c r="G27" s="61">
        <f>IF(F27=LISTAS!$D$15,"",F27)</f>
        <v>1.1064814814814816E-4</v>
      </c>
      <c r="H27" s="49" t="str">
        <f t="shared" si="11"/>
        <v>RAFAELA VALENTIM</v>
      </c>
      <c r="I27" s="49" t="str">
        <f t="shared" si="11"/>
        <v>LICEU JARDIM</v>
      </c>
      <c r="J27" s="11">
        <f t="shared" si="1"/>
        <v>1.1064814814814816E-4</v>
      </c>
      <c r="K27" s="11">
        <f t="shared" si="3"/>
        <v>1.1064814814814816E-4</v>
      </c>
      <c r="L27" s="66">
        <f t="shared" si="4"/>
        <v>1.1064814814814816E-4</v>
      </c>
      <c r="M27" s="50">
        <f t="shared" si="5"/>
        <v>19</v>
      </c>
      <c r="N27" s="50"/>
      <c r="O27" s="17">
        <f t="shared" si="6"/>
        <v>19</v>
      </c>
      <c r="P27" s="18" t="str">
        <f t="shared" si="7"/>
        <v>RAFAELA VALENTIM</v>
      </c>
      <c r="Q27" s="17" t="str">
        <f>IF(P27&lt;&gt;"",VLOOKUP(P27,LISTAS!$F$6:$G$1106,2,0),"")</f>
        <v>LICEU JARDIM</v>
      </c>
      <c r="R27" s="72">
        <f t="shared" si="8"/>
        <v>1.1064814814814816E-4</v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2" t="s">
        <v>164</v>
      </c>
      <c r="C28" s="20" t="str">
        <f>IF(B28="","",VLOOKUP(B28,LISTAS!$F$6:$G$1106,2,0))</f>
        <v>LICEU JARDIM</v>
      </c>
      <c r="D28" s="58">
        <v>1.1157407407407408E-4</v>
      </c>
      <c r="F28" s="11">
        <f t="shared" si="2"/>
        <v>1.1157407407407408E-4</v>
      </c>
      <c r="G28" s="61">
        <f>IF(F28=LISTAS!$D$15,"",F28)</f>
        <v>1.1157407407407408E-4</v>
      </c>
      <c r="H28" s="49" t="str">
        <f t="shared" si="11"/>
        <v>LORENA CONTO</v>
      </c>
      <c r="I28" s="49" t="str">
        <f t="shared" si="11"/>
        <v>LICEU JARDIM</v>
      </c>
      <c r="J28" s="11">
        <f t="shared" si="1"/>
        <v>1.1157407407407408E-4</v>
      </c>
      <c r="K28" s="11">
        <f t="shared" si="3"/>
        <v>1.1157407407407408E-4</v>
      </c>
      <c r="L28" s="66">
        <f t="shared" si="4"/>
        <v>1.1157407407407408E-4</v>
      </c>
      <c r="M28" s="50">
        <f t="shared" si="5"/>
        <v>20</v>
      </c>
      <c r="N28" s="50"/>
      <c r="O28" s="17">
        <f t="shared" si="6"/>
        <v>20</v>
      </c>
      <c r="P28" s="18" t="str">
        <f t="shared" si="7"/>
        <v>LORENA CONTO</v>
      </c>
      <c r="Q28" s="17" t="str">
        <f>IF(P28&lt;&gt;"",VLOOKUP(P28,LISTAS!$F$6:$G$1106,2,0),"")</f>
        <v>LICEU JARDIM</v>
      </c>
      <c r="R28" s="72">
        <f t="shared" si="8"/>
        <v>1.1157407407407408E-4</v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2" t="s">
        <v>137</v>
      </c>
      <c r="C29" s="20" t="str">
        <f>IF(B29="","",VLOOKUP(B29,LISTAS!$F$6:$G$1106,2,0))</f>
        <v>COLEGIO PETROPOLIS</v>
      </c>
      <c r="D29" s="58">
        <v>1.1226851851851852E-4</v>
      </c>
      <c r="F29" s="11">
        <f t="shared" si="2"/>
        <v>1.1226851851851852E-4</v>
      </c>
      <c r="G29" s="61">
        <f>IF(F29=LISTAS!$D$15,"",F29)</f>
        <v>1.1226851851851852E-4</v>
      </c>
      <c r="H29" s="49" t="str">
        <f t="shared" si="11"/>
        <v>RAFAELLA MAKITA SUGAHARA</v>
      </c>
      <c r="I29" s="49" t="str">
        <f t="shared" si="11"/>
        <v>COLEGIO PETROPOLIS</v>
      </c>
      <c r="J29" s="11">
        <f t="shared" si="1"/>
        <v>1.1226851851851852E-4</v>
      </c>
      <c r="K29" s="11">
        <f t="shared" si="3"/>
        <v>1.1226851851851852E-4</v>
      </c>
      <c r="L29" s="66">
        <f t="shared" si="4"/>
        <v>1.1226851851851852E-4</v>
      </c>
      <c r="M29" s="50">
        <f t="shared" si="5"/>
        <v>21</v>
      </c>
      <c r="N29" s="50"/>
      <c r="O29" s="17">
        <f t="shared" si="6"/>
        <v>21</v>
      </c>
      <c r="P29" s="18" t="str">
        <f t="shared" si="7"/>
        <v>RAFAELLA MAKITA SUGAHARA</v>
      </c>
      <c r="Q29" s="17" t="str">
        <f>IF(P29&lt;&gt;"",VLOOKUP(P29,LISTAS!$F$6:$G$1106,2,0),"")</f>
        <v>COLEGIO PETROPOLIS</v>
      </c>
      <c r="R29" s="72">
        <f t="shared" si="8"/>
        <v>1.1226851851851852E-4</v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2" t="s">
        <v>132</v>
      </c>
      <c r="C30" s="20" t="str">
        <f>IF(B30="","",VLOOKUP(B30,LISTAS!$F$6:$G$1106,2,0))</f>
        <v>COLEGIO PETROPOLIS</v>
      </c>
      <c r="D30" s="58">
        <v>1.1342592592592593E-4</v>
      </c>
      <c r="F30" s="11">
        <f t="shared" si="2"/>
        <v>1.1342592592592593E-4</v>
      </c>
      <c r="G30" s="61">
        <f>IF(F30=LISTAS!$D$15,"",F30)</f>
        <v>1.1342592592592593E-4</v>
      </c>
      <c r="H30" s="49" t="str">
        <f t="shared" si="11"/>
        <v>MANUELLA EL BAYEH SILVA</v>
      </c>
      <c r="I30" s="49" t="str">
        <f t="shared" si="11"/>
        <v>COLEGIO PETROPOLIS</v>
      </c>
      <c r="J30" s="11">
        <f t="shared" si="1"/>
        <v>1.1342592592592593E-4</v>
      </c>
      <c r="K30" s="11">
        <f t="shared" si="3"/>
        <v>1.1342592592592593E-4</v>
      </c>
      <c r="L30" s="66">
        <f t="shared" si="4"/>
        <v>1.1342592592592593E-4</v>
      </c>
      <c r="M30" s="50">
        <f t="shared" si="5"/>
        <v>22</v>
      </c>
      <c r="N30" s="50"/>
      <c r="O30" s="17">
        <f t="shared" si="6"/>
        <v>22</v>
      </c>
      <c r="P30" s="18" t="str">
        <f t="shared" si="7"/>
        <v>MANUELLA EL BAYEH SILVA</v>
      </c>
      <c r="Q30" s="17" t="str">
        <f>IF(P30&lt;&gt;"",VLOOKUP(P30,LISTAS!$F$6:$G$1106,2,0),"")</f>
        <v>COLEGIO PETROPOLIS</v>
      </c>
      <c r="R30" s="72">
        <f t="shared" si="8"/>
        <v>1.1342592592592593E-4</v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2" t="s">
        <v>167</v>
      </c>
      <c r="C31" s="20" t="str">
        <f>IF(B31="","",VLOOKUP(B31,LISTAS!$F$6:$G$1106,2,0))</f>
        <v>LICEU JARDIM</v>
      </c>
      <c r="D31" s="58">
        <v>1.1365740740740741E-4</v>
      </c>
      <c r="F31" s="11">
        <f t="shared" si="2"/>
        <v>1.1365740740740741E-4</v>
      </c>
      <c r="G31" s="61">
        <f>IF(F31=LISTAS!$D$15,"",F31)</f>
        <v>1.1365740740740741E-4</v>
      </c>
      <c r="H31" s="49" t="str">
        <f t="shared" si="11"/>
        <v>MANUELA LEITE</v>
      </c>
      <c r="I31" s="49" t="str">
        <f t="shared" si="11"/>
        <v>LICEU JARDIM</v>
      </c>
      <c r="J31" s="11">
        <f t="shared" si="1"/>
        <v>1.1365740740740741E-4</v>
      </c>
      <c r="K31" s="11">
        <f t="shared" si="3"/>
        <v>1.1365740740740741E-4</v>
      </c>
      <c r="L31" s="66">
        <f t="shared" si="4"/>
        <v>1.1365740740740741E-4</v>
      </c>
      <c r="M31" s="50">
        <f t="shared" si="5"/>
        <v>23</v>
      </c>
      <c r="N31" s="50"/>
      <c r="O31" s="17">
        <f t="shared" si="6"/>
        <v>23</v>
      </c>
      <c r="P31" s="18" t="str">
        <f t="shared" si="7"/>
        <v>MANUELA LEITE</v>
      </c>
      <c r="Q31" s="17" t="str">
        <f>IF(P31&lt;&gt;"",VLOOKUP(P31,LISTAS!$F$6:$G$1106,2,0),"")</f>
        <v>LICEU JARDIM</v>
      </c>
      <c r="R31" s="72">
        <f t="shared" si="8"/>
        <v>1.1365740740740741E-4</v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2" t="s">
        <v>174</v>
      </c>
      <c r="C32" s="20" t="str">
        <f>IF(B32="","",VLOOKUP(B32,LISTAS!$F$6:$G$1106,2,0))</f>
        <v>PEN LIFE</v>
      </c>
      <c r="D32" s="58">
        <v>1.1458333333333333E-4</v>
      </c>
      <c r="F32" s="11">
        <f t="shared" si="2"/>
        <v>1.1458333333333333E-4</v>
      </c>
      <c r="G32" s="61">
        <f>IF(F32=LISTAS!$D$15,"",F32)</f>
        <v>1.1458333333333333E-4</v>
      </c>
      <c r="H32" s="49" t="str">
        <f t="shared" si="11"/>
        <v>LIVIA CUNHA ALENCAR</v>
      </c>
      <c r="I32" s="49" t="str">
        <f t="shared" si="11"/>
        <v>PEN LIFE</v>
      </c>
      <c r="J32" s="11">
        <f t="shared" si="1"/>
        <v>1.1458333333333333E-4</v>
      </c>
      <c r="K32" s="11">
        <f t="shared" si="3"/>
        <v>1.1458333333333333E-4</v>
      </c>
      <c r="L32" s="66">
        <f t="shared" si="4"/>
        <v>1.1458333333333333E-4</v>
      </c>
      <c r="M32" s="50">
        <f t="shared" si="5"/>
        <v>24</v>
      </c>
      <c r="N32" s="50"/>
      <c r="O32" s="17">
        <f t="shared" si="6"/>
        <v>24</v>
      </c>
      <c r="P32" s="18" t="str">
        <f t="shared" si="7"/>
        <v>LIVIA CUNHA ALENCAR</v>
      </c>
      <c r="Q32" s="17" t="str">
        <f>IF(P32&lt;&gt;"",VLOOKUP(P32,LISTAS!$F$6:$G$1106,2,0),"")</f>
        <v>PEN LIFE</v>
      </c>
      <c r="R32" s="72">
        <f t="shared" si="8"/>
        <v>1.1458333333333333E-4</v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99" t="s">
        <v>583</v>
      </c>
      <c r="C33" s="40" t="s">
        <v>103</v>
      </c>
      <c r="D33" s="58">
        <v>1.1469907407407407E-4</v>
      </c>
      <c r="F33" s="11">
        <f t="shared" si="2"/>
        <v>1.1469907407407407E-4</v>
      </c>
      <c r="G33" s="61">
        <f>IF(F33=LISTAS!$D$15,"",F33)</f>
        <v>1.1469907407407407E-4</v>
      </c>
      <c r="H33" s="49" t="str">
        <f t="shared" si="11"/>
        <v>GABRIELA COUTO</v>
      </c>
      <c r="I33" s="49" t="str">
        <f t="shared" si="11"/>
        <v>PEN LIFE</v>
      </c>
      <c r="J33" s="11">
        <f t="shared" si="1"/>
        <v>1.1469907407407407E-4</v>
      </c>
      <c r="K33" s="11">
        <f t="shared" si="3"/>
        <v>1.1469907407407407E-4</v>
      </c>
      <c r="L33" s="66">
        <f t="shared" si="4"/>
        <v>1.1469907407407407E-4</v>
      </c>
      <c r="M33" s="50">
        <f t="shared" si="5"/>
        <v>25</v>
      </c>
      <c r="N33" s="50"/>
      <c r="O33" s="17">
        <f t="shared" si="6"/>
        <v>25</v>
      </c>
      <c r="P33" s="18" t="str">
        <f t="shared" si="7"/>
        <v>GABRIELA COUTO</v>
      </c>
      <c r="Q33" s="17" t="str">
        <f>IF(P33&lt;&gt;"",VLOOKUP(P33,LISTAS!$F$6:$G$1106,2,0),"")</f>
        <v>PEN LIFE</v>
      </c>
      <c r="R33" s="72">
        <f t="shared" si="8"/>
        <v>1.1469907407407407E-4</v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2" t="s">
        <v>172</v>
      </c>
      <c r="C34" s="20" t="str">
        <f>IF(B34="","",VLOOKUP(B34,LISTAS!$F$6:$G$1106,2,0))</f>
        <v>PEN LIFE</v>
      </c>
      <c r="D34" s="58">
        <v>1.1493055555555555E-4</v>
      </c>
      <c r="F34" s="11">
        <f t="shared" si="2"/>
        <v>1.1493055555555555E-4</v>
      </c>
      <c r="G34" s="61">
        <f>IF(F34=LISTAS!$D$15,"",F34)</f>
        <v>1.1493055555555555E-4</v>
      </c>
      <c r="H34" s="49" t="str">
        <f t="shared" si="11"/>
        <v>CAROLINE CASSIANO STAFUSSA</v>
      </c>
      <c r="I34" s="49" t="str">
        <f t="shared" si="11"/>
        <v>PEN LIFE</v>
      </c>
      <c r="J34" s="11">
        <f t="shared" si="1"/>
        <v>1.1493055555555555E-4</v>
      </c>
      <c r="K34" s="11">
        <f t="shared" si="3"/>
        <v>1.1493055555555555E-4</v>
      </c>
      <c r="L34" s="66">
        <f t="shared" si="4"/>
        <v>1.1493055555555555E-4</v>
      </c>
      <c r="M34" s="50">
        <f t="shared" si="5"/>
        <v>26</v>
      </c>
      <c r="N34" s="50"/>
      <c r="O34" s="17">
        <f t="shared" si="6"/>
        <v>26</v>
      </c>
      <c r="P34" s="18" t="str">
        <f t="shared" si="7"/>
        <v>CAROLINE CASSIANO STAFUSSA</v>
      </c>
      <c r="Q34" s="17" t="str">
        <f>IF(P34&lt;&gt;"",VLOOKUP(P34,LISTAS!$F$6:$G$1106,2,0),"")</f>
        <v>PEN LIFE</v>
      </c>
      <c r="R34" s="72">
        <f t="shared" si="8"/>
        <v>1.1493055555555555E-4</v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2" t="s">
        <v>130</v>
      </c>
      <c r="C35" s="20" t="str">
        <f>IF(B35="","",VLOOKUP(B35,LISTAS!$F$6:$G$1106,2,0))</f>
        <v>COLEGIO PETROPOLIS</v>
      </c>
      <c r="D35" s="58">
        <v>1.1539351851851853E-4</v>
      </c>
      <c r="F35" s="11">
        <f t="shared" si="2"/>
        <v>1.1539351851851853E-4</v>
      </c>
      <c r="G35" s="61">
        <f>IF(F35=LISTAS!$D$15,"",F35)</f>
        <v>1.1539351851851853E-4</v>
      </c>
      <c r="H35" s="49" t="str">
        <f t="shared" si="11"/>
        <v>ISABELLE DOLCI XAVIER</v>
      </c>
      <c r="I35" s="49" t="str">
        <f t="shared" si="11"/>
        <v>COLEGIO PETROPOLIS</v>
      </c>
      <c r="J35" s="11">
        <f t="shared" si="1"/>
        <v>1.1539351851851853E-4</v>
      </c>
      <c r="K35" s="11">
        <f t="shared" si="3"/>
        <v>1.1539351851851853E-4</v>
      </c>
      <c r="L35" s="66">
        <f t="shared" si="4"/>
        <v>1.1539351851851853E-4</v>
      </c>
      <c r="M35" s="50">
        <f t="shared" si="5"/>
        <v>27</v>
      </c>
      <c r="N35" s="50"/>
      <c r="O35" s="17">
        <f t="shared" si="6"/>
        <v>27</v>
      </c>
      <c r="P35" s="18" t="str">
        <f t="shared" si="7"/>
        <v>ISABELLE DOLCI XAVIER</v>
      </c>
      <c r="Q35" s="17" t="str">
        <f>IF(P35&lt;&gt;"",VLOOKUP(P35,LISTAS!$F$6:$G$1106,2,0),"")</f>
        <v>COLEGIO PETROPOLIS</v>
      </c>
      <c r="R35" s="72">
        <f t="shared" si="8"/>
        <v>1.1539351851851853E-4</v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2" t="s">
        <v>155</v>
      </c>
      <c r="C36" s="20" t="str">
        <f>IF(B36="","",VLOOKUP(B36,LISTAS!$F$6:$G$1106,2,0))</f>
        <v>ESCOLA STAGIUM</v>
      </c>
      <c r="D36" s="58">
        <v>1.1562500000000001E-4</v>
      </c>
      <c r="F36" s="11">
        <f t="shared" si="2"/>
        <v>1.1562500000000001E-4</v>
      </c>
      <c r="G36" s="61">
        <f>IF(F36=LISTAS!$D$15,"",F36)</f>
        <v>1.1562500000000001E-4</v>
      </c>
      <c r="H36" s="49" t="str">
        <f t="shared" si="11"/>
        <v>LUIZA LINS DE MELO</v>
      </c>
      <c r="I36" s="49" t="str">
        <f t="shared" si="11"/>
        <v>ESCOLA STAGIUM</v>
      </c>
      <c r="J36" s="11">
        <f t="shared" si="1"/>
        <v>1.1562500000000001E-4</v>
      </c>
      <c r="K36" s="11">
        <f t="shared" si="3"/>
        <v>1.1562500000000001E-4</v>
      </c>
      <c r="L36" s="66">
        <f t="shared" si="4"/>
        <v>1.1562500000000001E-4</v>
      </c>
      <c r="M36" s="50">
        <f t="shared" si="5"/>
        <v>28</v>
      </c>
      <c r="N36" s="50"/>
      <c r="O36" s="17">
        <f t="shared" si="6"/>
        <v>28</v>
      </c>
      <c r="P36" s="18" t="str">
        <f t="shared" si="7"/>
        <v>LUIZA LINS DE MELO</v>
      </c>
      <c r="Q36" s="17" t="str">
        <f>IF(P36&lt;&gt;"",VLOOKUP(P36,LISTAS!$F$6:$G$1106,2,0),"")</f>
        <v>ESCOLA STAGIUM</v>
      </c>
      <c r="R36" s="72">
        <f t="shared" si="8"/>
        <v>1.1562500000000001E-4</v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2" t="s">
        <v>139</v>
      </c>
      <c r="C37" s="20" t="str">
        <f>IF(B37="","",VLOOKUP(B37,LISTAS!$F$6:$G$1106,2,0))</f>
        <v>COLÉGIO ARBOS - UNIDADE SANTO ANDRÉ</v>
      </c>
      <c r="D37" s="58">
        <v>1.1655092592592593E-4</v>
      </c>
      <c r="E37" s="4"/>
      <c r="F37" s="11">
        <f t="shared" si="2"/>
        <v>1.1655092592592593E-4</v>
      </c>
      <c r="G37" s="61">
        <f>IF(F37=LISTAS!$D$15,"",F37)</f>
        <v>1.1655092592592593E-4</v>
      </c>
      <c r="H37" s="49" t="str">
        <f t="shared" si="11"/>
        <v>CECILIA MARIA DE SOUZA BASTOS</v>
      </c>
      <c r="I37" s="49" t="str">
        <f t="shared" si="11"/>
        <v>COLÉGIO ARBOS - UNIDADE SANTO ANDRÉ</v>
      </c>
      <c r="J37" s="11">
        <f t="shared" si="1"/>
        <v>1.1655092592592593E-4</v>
      </c>
      <c r="K37" s="11">
        <f t="shared" si="3"/>
        <v>1.1655092592592593E-4</v>
      </c>
      <c r="L37" s="66">
        <f t="shared" si="4"/>
        <v>1.1655092592592593E-4</v>
      </c>
      <c r="M37" s="50">
        <f t="shared" si="5"/>
        <v>29</v>
      </c>
      <c r="N37" s="50"/>
      <c r="O37" s="17">
        <f t="shared" si="6"/>
        <v>29</v>
      </c>
      <c r="P37" s="18" t="str">
        <f t="shared" si="7"/>
        <v>CECILIA MARIA DE SOUZA BASTOS</v>
      </c>
      <c r="Q37" s="17" t="str">
        <f>IF(P37&lt;&gt;"",VLOOKUP(P37,LISTAS!$F$6:$G$1106,2,0),"")</f>
        <v>COLÉGIO ARBOS - UNIDADE SANTO ANDRÉ</v>
      </c>
      <c r="R37" s="72">
        <f t="shared" si="8"/>
        <v>1.1655092592592593E-4</v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2" t="s">
        <v>472</v>
      </c>
      <c r="C38" s="20" t="str">
        <f>IF(B38="","",VLOOKUP(B38,LISTAS!$F$6:$G$1106,2,0))</f>
        <v>IL SOLE</v>
      </c>
      <c r="D38" s="58">
        <v>1.1666666666666667E-4</v>
      </c>
      <c r="E38" s="4"/>
      <c r="F38" s="11">
        <f t="shared" si="2"/>
        <v>1.1666666666666667E-4</v>
      </c>
      <c r="G38" s="61">
        <f>IF(F38=LISTAS!$D$15,"",F38)</f>
        <v>1.1666666666666667E-4</v>
      </c>
      <c r="H38" s="49" t="str">
        <f t="shared" si="11"/>
        <v>OLIVIA TAVARES</v>
      </c>
      <c r="I38" s="49" t="str">
        <f t="shared" si="11"/>
        <v>IL SOLE</v>
      </c>
      <c r="J38" s="11">
        <f t="shared" si="1"/>
        <v>1.1666666666666667E-4</v>
      </c>
      <c r="K38" s="11">
        <f t="shared" si="3"/>
        <v>1.1666666666666667E-4</v>
      </c>
      <c r="L38" s="66">
        <f t="shared" si="4"/>
        <v>1.1666666666666667E-4</v>
      </c>
      <c r="M38" s="50">
        <f t="shared" si="5"/>
        <v>30</v>
      </c>
      <c r="N38" s="50"/>
      <c r="O38" s="17">
        <f t="shared" si="6"/>
        <v>30</v>
      </c>
      <c r="P38" s="18" t="str">
        <f t="shared" si="7"/>
        <v>OLIVIA TAVARES</v>
      </c>
      <c r="Q38" s="17" t="str">
        <f>IF(P38&lt;&gt;"",VLOOKUP(P38,LISTAS!$F$6:$G$1106,2,0),"")</f>
        <v>IL SOLE</v>
      </c>
      <c r="R38" s="72">
        <f t="shared" si="8"/>
        <v>1.1666666666666667E-4</v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2" t="s">
        <v>133</v>
      </c>
      <c r="C39" s="20" t="str">
        <f>IF(B39="","",VLOOKUP(B39,LISTAS!$F$6:$G$1106,2,0))</f>
        <v>COLEGIO PETROPOLIS</v>
      </c>
      <c r="D39" s="58">
        <v>1.1712962962962963E-4</v>
      </c>
      <c r="E39" s="4"/>
      <c r="F39" s="11">
        <f t="shared" si="2"/>
        <v>1.1712962962962963E-4</v>
      </c>
      <c r="G39" s="61">
        <f>IF(F39=LISTAS!$D$15,"",F39)</f>
        <v>1.1712962962962963E-4</v>
      </c>
      <c r="H39" s="49" t="str">
        <f t="shared" si="11"/>
        <v>MARIA CLARA CAPACCI DE ANDRADE</v>
      </c>
      <c r="I39" s="49" t="str">
        <f t="shared" si="11"/>
        <v>COLEGIO PETROPOLIS</v>
      </c>
      <c r="J39" s="11">
        <f t="shared" si="1"/>
        <v>1.1712962962962963E-4</v>
      </c>
      <c r="K39" s="11">
        <f t="shared" si="3"/>
        <v>1.1712962962962963E-4</v>
      </c>
      <c r="L39" s="66">
        <f t="shared" si="4"/>
        <v>1.1712962962962963E-4</v>
      </c>
      <c r="M39" s="50">
        <f t="shared" si="5"/>
        <v>31</v>
      </c>
      <c r="N39" s="50"/>
      <c r="O39" s="17">
        <f t="shared" si="6"/>
        <v>31</v>
      </c>
      <c r="P39" s="18" t="str">
        <f t="shared" si="7"/>
        <v>MARIA CLARA CAPACCI DE ANDRADE</v>
      </c>
      <c r="Q39" s="17" t="str">
        <f>IF(P39&lt;&gt;"",VLOOKUP(P39,LISTAS!$F$6:$G$1106,2,0),"")</f>
        <v>COLEGIO PETROPOLIS</v>
      </c>
      <c r="R39" s="72">
        <f t="shared" si="8"/>
        <v>1.1712962962962963E-4</v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2" t="s">
        <v>166</v>
      </c>
      <c r="C40" s="20" t="str">
        <f>IF(B40="","",VLOOKUP(B40,LISTAS!$F$6:$G$1106,2,0))</f>
        <v>LICEU JARDIM</v>
      </c>
      <c r="D40" s="58">
        <v>1.1782407407407407E-4</v>
      </c>
      <c r="E40" s="4"/>
      <c r="F40" s="11">
        <f t="shared" si="2"/>
        <v>1.1782407407407407E-4</v>
      </c>
      <c r="G40" s="61">
        <f>IF(F40=LISTAS!$D$15,"",F40)</f>
        <v>1.1782407407407407E-4</v>
      </c>
      <c r="H40" s="49" t="str">
        <f t="shared" si="11"/>
        <v>LUISA WOPPE</v>
      </c>
      <c r="I40" s="49" t="str">
        <f t="shared" si="11"/>
        <v>LICEU JARDIM</v>
      </c>
      <c r="J40" s="11">
        <f t="shared" si="1"/>
        <v>1.1782407407407407E-4</v>
      </c>
      <c r="K40" s="11">
        <f t="shared" si="3"/>
        <v>1.1782407407407407E-4</v>
      </c>
      <c r="L40" s="66">
        <f t="shared" si="4"/>
        <v>1.1782407407407407E-4</v>
      </c>
      <c r="M40" s="50">
        <f t="shared" si="5"/>
        <v>32</v>
      </c>
      <c r="N40" s="50"/>
      <c r="O40" s="17">
        <f t="shared" si="6"/>
        <v>32</v>
      </c>
      <c r="P40" s="18" t="str">
        <f t="shared" si="7"/>
        <v>LUISA WOPPE</v>
      </c>
      <c r="Q40" s="17" t="str">
        <f>IF(P40&lt;&gt;"",VLOOKUP(P40,LISTAS!$F$6:$G$1106,2,0),"")</f>
        <v>LICEU JARDIM</v>
      </c>
      <c r="R40" s="72">
        <f t="shared" si="8"/>
        <v>1.1782407407407407E-4</v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2" t="s">
        <v>163</v>
      </c>
      <c r="C41" s="20" t="str">
        <f>IF(B41="","",VLOOKUP(B41,LISTAS!$F$6:$G$1106,2,0))</f>
        <v>LICEU JARDIM</v>
      </c>
      <c r="D41" s="58">
        <v>1.1793981481481481E-4</v>
      </c>
      <c r="E41" s="4"/>
      <c r="F41" s="11">
        <f t="shared" si="2"/>
        <v>1.1793981481481481E-4</v>
      </c>
      <c r="G41" s="61">
        <f>IF(F41=LISTAS!$D$15,"",F41)</f>
        <v>1.1793981481481481E-4</v>
      </c>
      <c r="H41" s="49" t="str">
        <f t="shared" si="11"/>
        <v>LORENA CAPPI</v>
      </c>
      <c r="I41" s="49" t="str">
        <f t="shared" si="11"/>
        <v>LICEU JARDIM</v>
      </c>
      <c r="J41" s="11">
        <f t="shared" si="1"/>
        <v>1.1793981481481481E-4</v>
      </c>
      <c r="K41" s="11">
        <f t="shared" si="3"/>
        <v>1.1793981481481481E-4</v>
      </c>
      <c r="L41" s="66">
        <f t="shared" si="4"/>
        <v>1.1793981481481481E-4</v>
      </c>
      <c r="M41" s="50">
        <f t="shared" si="5"/>
        <v>33</v>
      </c>
      <c r="N41" s="50"/>
      <c r="O41" s="17">
        <f t="shared" si="6"/>
        <v>33</v>
      </c>
      <c r="P41" s="18" t="str">
        <f t="shared" si="7"/>
        <v>LORENA CAPPI</v>
      </c>
      <c r="Q41" s="17" t="str">
        <f>IF(P41&lt;&gt;"",VLOOKUP(P41,LISTAS!$F$6:$G$1106,2,0),"")</f>
        <v>LICEU JARDIM</v>
      </c>
      <c r="R41" s="72">
        <f t="shared" si="8"/>
        <v>1.1793981481481481E-4</v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2" t="s">
        <v>131</v>
      </c>
      <c r="C42" s="20" t="str">
        <f>IF(B42="","",VLOOKUP(B42,LISTAS!$F$6:$G$1106,2,0))</f>
        <v>COLEGIO PETROPOLIS</v>
      </c>
      <c r="D42" s="58">
        <v>1.2071759259259259E-4</v>
      </c>
      <c r="E42" s="4"/>
      <c r="F42" s="11">
        <f t="shared" si="2"/>
        <v>1.2071759259259259E-4</v>
      </c>
      <c r="G42" s="61">
        <f>IF(F42=LISTAS!$D$15,"",F42)</f>
        <v>1.2071759259259259E-4</v>
      </c>
      <c r="H42" s="49" t="str">
        <f t="shared" si="11"/>
        <v>MANUELA DE OLIVEIRA BENASSI</v>
      </c>
      <c r="I42" s="49" t="str">
        <f t="shared" si="11"/>
        <v>COLEGIO PETROPOLIS</v>
      </c>
      <c r="J42" s="11">
        <f t="shared" si="1"/>
        <v>1.2071759259259259E-4</v>
      </c>
      <c r="K42" s="11">
        <f t="shared" si="3"/>
        <v>1.2071759259259259E-4</v>
      </c>
      <c r="L42" s="66">
        <f t="shared" si="4"/>
        <v>1.2071759259259259E-4</v>
      </c>
      <c r="M42" s="50">
        <f t="shared" si="5"/>
        <v>34</v>
      </c>
      <c r="N42" s="50"/>
      <c r="O42" s="17">
        <f t="shared" si="6"/>
        <v>34</v>
      </c>
      <c r="P42" s="18" t="str">
        <f t="shared" si="7"/>
        <v>MANUELA DE OLIVEIRA BENASSI</v>
      </c>
      <c r="Q42" s="17" t="str">
        <f>IF(P42&lt;&gt;"",VLOOKUP(P42,LISTAS!$F$6:$G$1106,2,0),"")</f>
        <v>COLEGIO PETROPOLIS</v>
      </c>
      <c r="R42" s="72">
        <f t="shared" si="8"/>
        <v>1.2071759259259259E-4</v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2" t="s">
        <v>127</v>
      </c>
      <c r="C43" s="20" t="str">
        <f>IF(B43="","",VLOOKUP(B43,LISTAS!$F$6:$G$1106,2,0))</f>
        <v>COLEGIO PETROPOLIS</v>
      </c>
      <c r="D43" s="58">
        <v>1.2106481481481483E-4</v>
      </c>
      <c r="E43" s="4"/>
      <c r="F43" s="11">
        <f t="shared" si="2"/>
        <v>1.2106481481481483E-4</v>
      </c>
      <c r="G43" s="61">
        <f>IF(F43=LISTAS!$D$15,"",F43)</f>
        <v>1.2106481481481483E-4</v>
      </c>
      <c r="H43" s="49" t="str">
        <f t="shared" si="11"/>
        <v>BEATRIZ FERREIRA DE MATOS</v>
      </c>
      <c r="I43" s="49" t="str">
        <f t="shared" si="11"/>
        <v>COLEGIO PETROPOLIS</v>
      </c>
      <c r="J43" s="11">
        <f t="shared" si="1"/>
        <v>1.2106481481481483E-4</v>
      </c>
      <c r="K43" s="11">
        <f t="shared" si="3"/>
        <v>1.2106481481481483E-4</v>
      </c>
      <c r="L43" s="66">
        <f t="shared" si="4"/>
        <v>1.2106481481481483E-4</v>
      </c>
      <c r="M43" s="50">
        <f t="shared" si="5"/>
        <v>35</v>
      </c>
      <c r="N43" s="50"/>
      <c r="O43" s="17">
        <f t="shared" si="6"/>
        <v>35</v>
      </c>
      <c r="P43" s="18" t="str">
        <f t="shared" si="7"/>
        <v>BEATRIZ FERREIRA DE MATOS</v>
      </c>
      <c r="Q43" s="17" t="str">
        <f>IF(P43&lt;&gt;"",VLOOKUP(P43,LISTAS!$F$6:$G$1106,2,0),"")</f>
        <v>COLEGIO PETROPOLIS</v>
      </c>
      <c r="R43" s="72">
        <f t="shared" si="8"/>
        <v>1.2106481481481483E-4</v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2" t="s">
        <v>169</v>
      </c>
      <c r="C44" s="20" t="str">
        <f>IF(B44="","",VLOOKUP(B44,LISTAS!$F$6:$G$1106,2,0))</f>
        <v>PEN LIFE</v>
      </c>
      <c r="D44" s="58">
        <v>1.2222222222222221E-4</v>
      </c>
      <c r="E44" s="4"/>
      <c r="F44" s="11">
        <f t="shared" si="2"/>
        <v>1.2222222222222221E-4</v>
      </c>
      <c r="G44" s="61">
        <f>IF(F44=LISTAS!$D$15,"",F44)</f>
        <v>1.2222222222222221E-4</v>
      </c>
      <c r="H44" s="49" t="str">
        <f t="shared" si="11"/>
        <v>ALICE CONTE LAURINDO</v>
      </c>
      <c r="I44" s="49" t="str">
        <f t="shared" si="11"/>
        <v>PEN LIFE</v>
      </c>
      <c r="J44" s="11">
        <f t="shared" si="1"/>
        <v>1.2222222222222221E-4</v>
      </c>
      <c r="K44" s="11">
        <f t="shared" si="3"/>
        <v>1.2222222222222221E-4</v>
      </c>
      <c r="L44" s="66">
        <f t="shared" si="4"/>
        <v>1.2222222222222221E-4</v>
      </c>
      <c r="M44" s="50">
        <f t="shared" si="5"/>
        <v>36</v>
      </c>
      <c r="N44" s="50"/>
      <c r="O44" s="17">
        <f t="shared" si="6"/>
        <v>36</v>
      </c>
      <c r="P44" s="18" t="str">
        <f t="shared" si="7"/>
        <v>ALICE CONTE LAURINDO</v>
      </c>
      <c r="Q44" s="17" t="str">
        <f>IF(P44&lt;&gt;"",VLOOKUP(P44,LISTAS!$F$6:$G$1106,2,0),"")</f>
        <v>PEN LIFE</v>
      </c>
      <c r="R44" s="72">
        <f t="shared" si="8"/>
        <v>1.2222222222222221E-4</v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2" t="s">
        <v>138</v>
      </c>
      <c r="C45" s="20" t="str">
        <f>IF(B45="","",VLOOKUP(B45,LISTAS!$F$6:$G$1106,2,0))</f>
        <v>COLEGIO PETROPOLIS</v>
      </c>
      <c r="D45" s="58">
        <v>1.236111111111111E-4</v>
      </c>
      <c r="E45" s="4"/>
      <c r="F45" s="11">
        <f t="shared" si="2"/>
        <v>1.236111111111111E-4</v>
      </c>
      <c r="G45" s="61">
        <f>IF(F45=LISTAS!$D$15,"",F45)</f>
        <v>1.236111111111111E-4</v>
      </c>
      <c r="H45" s="49" t="str">
        <f t="shared" si="11"/>
        <v>VALLENTYNA BAGGIO CANO</v>
      </c>
      <c r="I45" s="49" t="str">
        <f t="shared" si="11"/>
        <v>COLEGIO PETROPOLIS</v>
      </c>
      <c r="J45" s="11">
        <f t="shared" si="1"/>
        <v>1.236111111111111E-4</v>
      </c>
      <c r="K45" s="11">
        <f t="shared" si="3"/>
        <v>1.236111111111111E-4</v>
      </c>
      <c r="L45" s="66">
        <f t="shared" si="4"/>
        <v>1.236111111111111E-4</v>
      </c>
      <c r="M45" s="50">
        <f t="shared" si="5"/>
        <v>37</v>
      </c>
      <c r="N45" s="50"/>
      <c r="O45" s="17">
        <f t="shared" si="6"/>
        <v>37</v>
      </c>
      <c r="P45" s="18" t="str">
        <f t="shared" si="7"/>
        <v>VALLENTYNA BAGGIO CANO</v>
      </c>
      <c r="Q45" s="17" t="str">
        <f>IF(P45&lt;&gt;"",VLOOKUP(P45,LISTAS!$F$6:$G$1106,2,0),"")</f>
        <v>COLEGIO PETROPOLIS</v>
      </c>
      <c r="R45" s="72">
        <f t="shared" si="8"/>
        <v>1.236111111111111E-4</v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2" t="s">
        <v>157</v>
      </c>
      <c r="C46" s="20" t="str">
        <f>IF(B46="","",VLOOKUP(B46,LISTAS!$F$6:$G$1106,2,0))</f>
        <v>LICEU JARDIM</v>
      </c>
      <c r="D46" s="58">
        <v>1.2534722222222222E-4</v>
      </c>
      <c r="E46" s="4"/>
      <c r="F46" s="11">
        <f t="shared" si="2"/>
        <v>1.2534722222222222E-4</v>
      </c>
      <c r="G46" s="61">
        <f>IF(F46=LISTAS!$D$15,"",F46)</f>
        <v>1.2534722222222222E-4</v>
      </c>
      <c r="H46" s="49" t="str">
        <f t="shared" si="11"/>
        <v>ALICE DASSO</v>
      </c>
      <c r="I46" s="49" t="str">
        <f t="shared" si="11"/>
        <v>LICEU JARDIM</v>
      </c>
      <c r="J46" s="11">
        <f t="shared" si="1"/>
        <v>1.2534722222222222E-4</v>
      </c>
      <c r="K46" s="11">
        <f t="shared" si="3"/>
        <v>1.2534722222222222E-4</v>
      </c>
      <c r="L46" s="66">
        <f t="shared" si="4"/>
        <v>1.2534722222222222E-4</v>
      </c>
      <c r="M46" s="50">
        <f t="shared" si="5"/>
        <v>38</v>
      </c>
      <c r="N46" s="50"/>
      <c r="O46" s="17">
        <f t="shared" si="6"/>
        <v>38</v>
      </c>
      <c r="P46" s="18" t="str">
        <f t="shared" si="7"/>
        <v>ALICE DASSO</v>
      </c>
      <c r="Q46" s="17" t="str">
        <f>IF(P46&lt;&gt;"",VLOOKUP(P46,LISTAS!$F$6:$G$1106,2,0),"")</f>
        <v>LICEU JARDIM</v>
      </c>
      <c r="R46" s="72">
        <f t="shared" si="8"/>
        <v>1.2534722222222222E-4</v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2" t="s">
        <v>154</v>
      </c>
      <c r="C47" s="20" t="str">
        <f>IF(B47="","",VLOOKUP(B47,LISTAS!$F$6:$G$1106,2,0))</f>
        <v>ESCOLA STAGIUM</v>
      </c>
      <c r="D47" s="58">
        <v>1.261574074074074E-4</v>
      </c>
      <c r="E47" s="4"/>
      <c r="F47" s="11">
        <f t="shared" si="2"/>
        <v>1.261574074074074E-4</v>
      </c>
      <c r="G47" s="61">
        <f>IF(F47=LISTAS!$D$15,"",F47)</f>
        <v>1.261574074074074E-4</v>
      </c>
      <c r="H47" s="49" t="str">
        <f t="shared" si="11"/>
        <v>LORENA COSTA CARVALHO</v>
      </c>
      <c r="I47" s="49" t="str">
        <f t="shared" si="11"/>
        <v>ESCOLA STAGIUM</v>
      </c>
      <c r="J47" s="11">
        <f t="shared" si="1"/>
        <v>1.261574074074074E-4</v>
      </c>
      <c r="K47" s="11">
        <f t="shared" si="3"/>
        <v>1.261574074074074E-4</v>
      </c>
      <c r="L47" s="66">
        <f t="shared" si="4"/>
        <v>1.261574074074074E-4</v>
      </c>
      <c r="M47" s="50">
        <f t="shared" si="5"/>
        <v>39</v>
      </c>
      <c r="N47" s="50"/>
      <c r="O47" s="17">
        <f t="shared" si="6"/>
        <v>39</v>
      </c>
      <c r="P47" s="18" t="str">
        <f t="shared" si="7"/>
        <v>LORENA COSTA CARVALHO</v>
      </c>
      <c r="Q47" s="17" t="str">
        <f>IF(P47&lt;&gt;"",VLOOKUP(P47,LISTAS!$F$6:$G$1106,2,0),"")</f>
        <v>ESCOLA STAGIUM</v>
      </c>
      <c r="R47" s="72">
        <f t="shared" si="8"/>
        <v>1.261574074074074E-4</v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2" t="s">
        <v>142</v>
      </c>
      <c r="C48" s="20" t="str">
        <f>IF(B48="","",VLOOKUP(B48,LISTAS!$F$6:$G$1106,2,0))</f>
        <v>COLÉGIO ARBOS - UNIDADE SANTO ANDRÉ</v>
      </c>
      <c r="D48" s="58">
        <v>1.2743055555555554E-4</v>
      </c>
      <c r="E48" s="4"/>
      <c r="F48" s="11">
        <f t="shared" si="2"/>
        <v>1.2743055555555554E-4</v>
      </c>
      <c r="G48" s="61">
        <f>IF(F48=LISTAS!$D$15,"",F48)</f>
        <v>1.2743055555555554E-4</v>
      </c>
      <c r="H48" s="49" t="str">
        <f t="shared" si="11"/>
        <v>YASMIN BECHARA SILVESTRE</v>
      </c>
      <c r="I48" s="49" t="str">
        <f t="shared" si="11"/>
        <v>COLÉGIO ARBOS - UNIDADE SANTO ANDRÉ</v>
      </c>
      <c r="J48" s="11">
        <f t="shared" si="1"/>
        <v>1.2743055555555554E-4</v>
      </c>
      <c r="K48" s="11">
        <f t="shared" si="3"/>
        <v>1.2743055555555554E-4</v>
      </c>
      <c r="L48" s="66">
        <f t="shared" si="4"/>
        <v>1.2743055555555554E-4</v>
      </c>
      <c r="M48" s="50">
        <f t="shared" si="5"/>
        <v>40</v>
      </c>
      <c r="N48" s="50"/>
      <c r="O48" s="17">
        <f t="shared" si="6"/>
        <v>40</v>
      </c>
      <c r="P48" s="18" t="str">
        <f t="shared" si="7"/>
        <v>YASMIN BECHARA SILVESTRE</v>
      </c>
      <c r="Q48" s="17" t="str">
        <f>IF(P48&lt;&gt;"",VLOOKUP(P48,LISTAS!$F$6:$G$1106,2,0),"")</f>
        <v>COLÉGIO ARBOS - UNIDADE SANTO ANDRÉ</v>
      </c>
      <c r="R48" s="72">
        <f t="shared" si="8"/>
        <v>1.2743055555555554E-4</v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2" t="s">
        <v>474</v>
      </c>
      <c r="C49" s="20" t="str">
        <f>IF(B49="","",VLOOKUP(B49,LISTAS!$F$6:$G$1106,2,0))</f>
        <v>IL SOLE</v>
      </c>
      <c r="D49" s="58">
        <v>1.2800925925925927E-4</v>
      </c>
      <c r="E49" s="4"/>
      <c r="F49" s="11">
        <f t="shared" si="2"/>
        <v>1.2800925925925927E-4</v>
      </c>
      <c r="G49" s="61">
        <f>IF(F49=LISTAS!$D$15,"",F49)</f>
        <v>1.2800925925925927E-4</v>
      </c>
      <c r="H49" s="49" t="str">
        <f t="shared" si="11"/>
        <v>CAROLINA GUIZARDE SOARES</v>
      </c>
      <c r="I49" s="49" t="str">
        <f t="shared" si="11"/>
        <v>IL SOLE</v>
      </c>
      <c r="J49" s="11">
        <f t="shared" si="1"/>
        <v>1.2800925925925927E-4</v>
      </c>
      <c r="K49" s="11">
        <f t="shared" si="3"/>
        <v>1.2800925925925927E-4</v>
      </c>
      <c r="L49" s="66">
        <f t="shared" si="4"/>
        <v>1.2800925925925927E-4</v>
      </c>
      <c r="M49" s="50">
        <f t="shared" si="5"/>
        <v>41</v>
      </c>
      <c r="O49" s="17">
        <f t="shared" si="6"/>
        <v>41</v>
      </c>
      <c r="P49" s="18" t="str">
        <f t="shared" si="7"/>
        <v>CAROLINA GUIZARDE SOARES</v>
      </c>
      <c r="Q49" s="17" t="str">
        <f>IF(P49&lt;&gt;"",VLOOKUP(P49,LISTAS!$F$6:$G$1106,2,0),"")</f>
        <v>IL SOLE</v>
      </c>
      <c r="R49" s="72">
        <f t="shared" si="8"/>
        <v>1.2800925925925927E-4</v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2" t="s">
        <v>126</v>
      </c>
      <c r="C50" s="20" t="str">
        <f>IF(B50="","",VLOOKUP(B50,LISTAS!$F$6:$G$1106,2,0))</f>
        <v>COLEGIO PETROPOLIS</v>
      </c>
      <c r="D50" s="58">
        <v>1.2824074074074075E-4</v>
      </c>
      <c r="E50" s="4"/>
      <c r="F50" s="11">
        <f t="shared" si="2"/>
        <v>1.2824074074074075E-4</v>
      </c>
      <c r="G50" s="61">
        <f>IF(F50=LISTAS!$D$15,"",F50)</f>
        <v>1.2824074074074075E-4</v>
      </c>
      <c r="H50" s="49" t="str">
        <f t="shared" si="11"/>
        <v>ARISSA NAKAMURA TAMAGUSKO</v>
      </c>
      <c r="I50" s="49" t="str">
        <f t="shared" si="11"/>
        <v>COLEGIO PETROPOLIS</v>
      </c>
      <c r="J50" s="11">
        <f t="shared" si="1"/>
        <v>1.2824074074074075E-4</v>
      </c>
      <c r="K50" s="11">
        <f t="shared" si="3"/>
        <v>1.2824074074074075E-4</v>
      </c>
      <c r="L50" s="66">
        <f t="shared" si="4"/>
        <v>1.2824074074074075E-4</v>
      </c>
      <c r="M50" s="50">
        <f t="shared" si="5"/>
        <v>42</v>
      </c>
      <c r="O50" s="17">
        <f t="shared" si="6"/>
        <v>42</v>
      </c>
      <c r="P50" s="18" t="str">
        <f t="shared" si="7"/>
        <v>ARISSA NAKAMURA TAMAGUSKO</v>
      </c>
      <c r="Q50" s="17" t="str">
        <f>IF(P50&lt;&gt;"",VLOOKUP(P50,LISTAS!$F$6:$G$1106,2,0),"")</f>
        <v>COLEGIO PETROPOLIS</v>
      </c>
      <c r="R50" s="72">
        <f t="shared" si="8"/>
        <v>1.2824074074074075E-4</v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2" t="s">
        <v>156</v>
      </c>
      <c r="C51" s="20" t="str">
        <f>IF(B51="","",VLOOKUP(B51,LISTAS!$F$6:$G$1106,2,0))</f>
        <v>ESCOLA STAGIUM</v>
      </c>
      <c r="D51" s="58">
        <v>1.2905092592592593E-4</v>
      </c>
      <c r="E51" s="4"/>
      <c r="F51" s="11">
        <f t="shared" si="2"/>
        <v>1.2905092592592593E-4</v>
      </c>
      <c r="G51" s="61">
        <f>IF(F51=LISTAS!$D$15,"",F51)</f>
        <v>1.2905092592592593E-4</v>
      </c>
      <c r="H51" s="49" t="str">
        <f t="shared" si="11"/>
        <v>TAINA VON BRUDER</v>
      </c>
      <c r="I51" s="49" t="str">
        <f t="shared" si="11"/>
        <v>ESCOLA STAGIUM</v>
      </c>
      <c r="J51" s="11">
        <f t="shared" si="1"/>
        <v>1.2905092592592593E-4</v>
      </c>
      <c r="K51" s="11">
        <f t="shared" si="3"/>
        <v>1.2905092592592593E-4</v>
      </c>
      <c r="L51" s="66">
        <f t="shared" si="4"/>
        <v>1.2905092592592593E-4</v>
      </c>
      <c r="M51" s="50">
        <f t="shared" si="5"/>
        <v>43</v>
      </c>
      <c r="O51" s="17">
        <f t="shared" si="6"/>
        <v>43</v>
      </c>
      <c r="P51" s="18" t="str">
        <f t="shared" si="7"/>
        <v>TAINA VON BRUDER</v>
      </c>
      <c r="Q51" s="17" t="str">
        <f>IF(P51&lt;&gt;"",VLOOKUP(P51,LISTAS!$F$6:$G$1106,2,0),"")</f>
        <v>ESCOLA STAGIUM</v>
      </c>
      <c r="R51" s="72">
        <f t="shared" si="8"/>
        <v>1.2905092592592593E-4</v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2" t="s">
        <v>151</v>
      </c>
      <c r="C52" s="20" t="str">
        <f>IF(B52="","",VLOOKUP(B52,LISTAS!$F$6:$G$1106,2,0))</f>
        <v>ESCOLA STAGIUM</v>
      </c>
      <c r="D52" s="58">
        <v>1.3159722222222221E-4</v>
      </c>
      <c r="E52" s="4"/>
      <c r="F52" s="11">
        <f t="shared" si="2"/>
        <v>1.3159722222222221E-4</v>
      </c>
      <c r="G52" s="61">
        <f>IF(F52=LISTAS!$D$15,"",F52)</f>
        <v>1.3159722222222221E-4</v>
      </c>
      <c r="H52" s="49" t="str">
        <f t="shared" si="11"/>
        <v>ISABELLI MARIANO DE MORAIS</v>
      </c>
      <c r="I52" s="49" t="str">
        <f t="shared" si="11"/>
        <v>ESCOLA STAGIUM</v>
      </c>
      <c r="J52" s="11">
        <f t="shared" si="1"/>
        <v>1.3159722222222221E-4</v>
      </c>
      <c r="K52" s="11">
        <f t="shared" si="3"/>
        <v>1.3159722222222221E-4</v>
      </c>
      <c r="L52" s="66">
        <f t="shared" si="4"/>
        <v>1.3159722222222221E-4</v>
      </c>
      <c r="M52" s="50">
        <f t="shared" si="5"/>
        <v>44</v>
      </c>
      <c r="O52" s="17">
        <f t="shared" si="6"/>
        <v>44</v>
      </c>
      <c r="P52" s="18" t="str">
        <f t="shared" si="7"/>
        <v>ISABELLI MARIANO DE MORAIS</v>
      </c>
      <c r="Q52" s="17" t="str">
        <f>IF(P52&lt;&gt;"",VLOOKUP(P52,LISTAS!$F$6:$G$1106,2,0),"")</f>
        <v>ESCOLA STAGIUM</v>
      </c>
      <c r="R52" s="72">
        <f t="shared" si="8"/>
        <v>1.3159722222222221E-4</v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2" t="s">
        <v>146</v>
      </c>
      <c r="C53" s="20" t="str">
        <f>IF(B53="","",VLOOKUP(B53,LISTAS!$F$6:$G$1106,2,0))</f>
        <v>ESCOLA STAGIUM</v>
      </c>
      <c r="D53" s="58">
        <v>1.3171296296296298E-4</v>
      </c>
      <c r="E53" s="4"/>
      <c r="F53" s="11">
        <f t="shared" si="2"/>
        <v>1.3171296296296298E-4</v>
      </c>
      <c r="G53" s="61">
        <f>IF(F53=LISTAS!$D$15,"",F53)</f>
        <v>1.3171296296296298E-4</v>
      </c>
      <c r="H53" s="49" t="str">
        <f t="shared" si="11"/>
        <v>ANAHY LUZ E SANTOS</v>
      </c>
      <c r="I53" s="49" t="str">
        <f t="shared" si="11"/>
        <v>ESCOLA STAGIUM</v>
      </c>
      <c r="J53" s="11">
        <f t="shared" si="1"/>
        <v>1.3171296296296298E-4</v>
      </c>
      <c r="K53" s="11">
        <f t="shared" si="3"/>
        <v>1.3171296296296298E-4</v>
      </c>
      <c r="L53" s="66">
        <f t="shared" si="4"/>
        <v>1.3171296296296298E-4</v>
      </c>
      <c r="M53" s="50">
        <f t="shared" si="5"/>
        <v>45</v>
      </c>
      <c r="O53" s="17">
        <f t="shared" si="6"/>
        <v>45</v>
      </c>
      <c r="P53" s="18" t="str">
        <f t="shared" si="7"/>
        <v>ANAHY LUZ E SANTOS</v>
      </c>
      <c r="Q53" s="17" t="str">
        <f>IF(P53&lt;&gt;"",VLOOKUP(P53,LISTAS!$F$6:$G$1106,2,0),"")</f>
        <v>ESCOLA STAGIUM</v>
      </c>
      <c r="R53" s="72">
        <f t="shared" si="8"/>
        <v>1.3171296296296298E-4</v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2" t="s">
        <v>150</v>
      </c>
      <c r="C54" s="20" t="str">
        <f>IF(B54="","",VLOOKUP(B54,LISTAS!$F$6:$G$1106,2,0))</f>
        <v>ESCOLA STAGIUM</v>
      </c>
      <c r="D54" s="58">
        <v>1.3310185185185186E-4</v>
      </c>
      <c r="E54" s="4"/>
      <c r="F54" s="11">
        <f t="shared" si="2"/>
        <v>1.3310185185185186E-4</v>
      </c>
      <c r="G54" s="61">
        <f>IF(F54=LISTAS!$D$15,"",F54)</f>
        <v>1.3310185185185186E-4</v>
      </c>
      <c r="H54" s="49" t="str">
        <f t="shared" si="11"/>
        <v>GLORIA CARDOSO DE CARVALHO</v>
      </c>
      <c r="I54" s="49" t="str">
        <f t="shared" si="11"/>
        <v>ESCOLA STAGIUM</v>
      </c>
      <c r="J54" s="11">
        <f t="shared" si="1"/>
        <v>1.3310185185185186E-4</v>
      </c>
      <c r="K54" s="11">
        <f t="shared" si="3"/>
        <v>1.3310185185185186E-4</v>
      </c>
      <c r="L54" s="66">
        <f t="shared" si="4"/>
        <v>1.3310185185185186E-4</v>
      </c>
      <c r="M54" s="50">
        <f t="shared" si="5"/>
        <v>46</v>
      </c>
      <c r="O54" s="17">
        <f t="shared" si="6"/>
        <v>46</v>
      </c>
      <c r="P54" s="18" t="str">
        <f t="shared" si="7"/>
        <v>GLORIA CARDOSO DE CARVALHO</v>
      </c>
      <c r="Q54" s="17" t="str">
        <f>IF(P54&lt;&gt;"",VLOOKUP(P54,LISTAS!$F$6:$G$1106,2,0),"")</f>
        <v>ESCOLA STAGIUM</v>
      </c>
      <c r="R54" s="72">
        <f t="shared" si="8"/>
        <v>1.3310185185185186E-4</v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2" t="s">
        <v>178</v>
      </c>
      <c r="C55" s="20" t="str">
        <f>IF(B55="","",VLOOKUP(B55,LISTAS!$F$6:$G$1106,2,0))</f>
        <v>PEN LIFE</v>
      </c>
      <c r="D55" s="58">
        <v>1.3344907407407408E-4</v>
      </c>
      <c r="E55" s="4"/>
      <c r="F55" s="11">
        <f t="shared" si="2"/>
        <v>1.3344907407407408E-4</v>
      </c>
      <c r="G55" s="61">
        <f>IF(F55=LISTAS!$D$15,"",F55)</f>
        <v>1.3344907407407408E-4</v>
      </c>
      <c r="H55" s="49" t="str">
        <f t="shared" si="11"/>
        <v>VALENTINA PRADO COSTA</v>
      </c>
      <c r="I55" s="49" t="str">
        <f t="shared" si="11"/>
        <v>PEN LIFE</v>
      </c>
      <c r="J55" s="11">
        <f t="shared" si="1"/>
        <v>1.3344907407407408E-4</v>
      </c>
      <c r="K55" s="11">
        <f t="shared" si="3"/>
        <v>1.3344907407407408E-4</v>
      </c>
      <c r="L55" s="66">
        <f t="shared" si="4"/>
        <v>1.3344907407407408E-4</v>
      </c>
      <c r="M55" s="50">
        <f t="shared" si="5"/>
        <v>47</v>
      </c>
      <c r="O55" s="17">
        <f t="shared" si="6"/>
        <v>47</v>
      </c>
      <c r="P55" s="18" t="str">
        <f t="shared" si="7"/>
        <v>VALENTINA PRADO COSTA</v>
      </c>
      <c r="Q55" s="17" t="str">
        <f>IF(P55&lt;&gt;"",VLOOKUP(P55,LISTAS!$F$6:$G$1106,2,0),"")</f>
        <v>PEN LIFE</v>
      </c>
      <c r="R55" s="72">
        <f t="shared" si="8"/>
        <v>1.3344907407407408E-4</v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99" t="s">
        <v>584</v>
      </c>
      <c r="C56" s="40" t="s">
        <v>103</v>
      </c>
      <c r="D56" s="58">
        <v>1.3576388888888888E-4</v>
      </c>
      <c r="E56" s="4"/>
      <c r="F56" s="11">
        <f t="shared" si="2"/>
        <v>1.3576388888888888E-4</v>
      </c>
      <c r="G56" s="61">
        <f>IF(F56=LISTAS!$D$15,"",F56)</f>
        <v>1.3576388888888888E-4</v>
      </c>
      <c r="H56" s="49" t="str">
        <f t="shared" si="11"/>
        <v>ALICE VENCESLAU</v>
      </c>
      <c r="I56" s="49" t="str">
        <f t="shared" si="11"/>
        <v>PEN LIFE</v>
      </c>
      <c r="J56" s="11">
        <f t="shared" si="1"/>
        <v>1.3576388888888888E-4</v>
      </c>
      <c r="K56" s="11">
        <f t="shared" si="3"/>
        <v>1.3576388888888888E-4</v>
      </c>
      <c r="L56" s="66">
        <f t="shared" si="4"/>
        <v>1.3576388888888888E-4</v>
      </c>
      <c r="M56" s="50">
        <f t="shared" si="5"/>
        <v>48</v>
      </c>
      <c r="O56" s="17">
        <f t="shared" si="6"/>
        <v>48</v>
      </c>
      <c r="P56" s="18" t="str">
        <f t="shared" si="7"/>
        <v>ALICE VENCESLAU</v>
      </c>
      <c r="Q56" s="17" t="str">
        <f>IF(P56&lt;&gt;"",VLOOKUP(P56,LISTAS!$F$6:$G$1106,2,0),"")</f>
        <v>PEN LIFE</v>
      </c>
      <c r="R56" s="72">
        <f t="shared" si="8"/>
        <v>1.3576388888888888E-4</v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2" t="s">
        <v>128</v>
      </c>
      <c r="C57" s="20" t="str">
        <f>IF(B57="","",VLOOKUP(B57,LISTAS!$F$6:$G$1106,2,0))</f>
        <v>COLEGIO PETROPOLIS</v>
      </c>
      <c r="D57" s="58">
        <v>1.3831018518518519E-4</v>
      </c>
      <c r="E57" s="4"/>
      <c r="F57" s="11">
        <f t="shared" si="2"/>
        <v>1.3831018518518519E-4</v>
      </c>
      <c r="G57" s="61">
        <f>IF(F57=LISTAS!$D$15,"",F57)</f>
        <v>1.3831018518518519E-4</v>
      </c>
      <c r="H57" s="49" t="str">
        <f t="shared" si="11"/>
        <v>BEATRIZ TOCHETTI PERIN P DURANTE</v>
      </c>
      <c r="I57" s="49" t="str">
        <f t="shared" si="11"/>
        <v>COLEGIO PETROPOLIS</v>
      </c>
      <c r="J57" s="11">
        <f t="shared" si="1"/>
        <v>1.3831018518518519E-4</v>
      </c>
      <c r="K57" s="11">
        <f t="shared" si="3"/>
        <v>1.3831018518518519E-4</v>
      </c>
      <c r="L57" s="66">
        <f t="shared" si="4"/>
        <v>1.3831018518518519E-4</v>
      </c>
      <c r="M57" s="50">
        <f t="shared" si="5"/>
        <v>49</v>
      </c>
      <c r="O57" s="17">
        <f t="shared" si="6"/>
        <v>49</v>
      </c>
      <c r="P57" s="18" t="str">
        <f t="shared" si="7"/>
        <v>BEATRIZ TOCHETTI PERIN P DURANTE</v>
      </c>
      <c r="Q57" s="17" t="str">
        <f>IF(P57&lt;&gt;"",VLOOKUP(P57,LISTAS!$F$6:$G$1106,2,0),"")</f>
        <v>COLEGIO PETROPOLIS</v>
      </c>
      <c r="R57" s="72">
        <f t="shared" si="8"/>
        <v>1.3831018518518519E-4</v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2" t="s">
        <v>149</v>
      </c>
      <c r="C58" s="20" t="str">
        <f>IF(B58="","",VLOOKUP(B58,LISTAS!$F$6:$G$1106,2,0))</f>
        <v>ESCOLA STAGIUM</v>
      </c>
      <c r="D58" s="58">
        <v>1.4849537037037037E-4</v>
      </c>
      <c r="E58" s="4"/>
      <c r="F58" s="11">
        <f t="shared" si="2"/>
        <v>1.4849537037037037E-4</v>
      </c>
      <c r="G58" s="61">
        <f>IF(F58=LISTAS!$D$15,"",F58)</f>
        <v>1.4849537037037037E-4</v>
      </c>
      <c r="H58" s="49" t="str">
        <f t="shared" si="11"/>
        <v>ELISA MARINHO PAIVA ARRAIS</v>
      </c>
      <c r="I58" s="49" t="str">
        <f t="shared" si="11"/>
        <v>ESCOLA STAGIUM</v>
      </c>
      <c r="J58" s="11">
        <f t="shared" si="1"/>
        <v>1.4849537037037037E-4</v>
      </c>
      <c r="K58" s="11">
        <f t="shared" si="3"/>
        <v>1.4849537037037037E-4</v>
      </c>
      <c r="L58" s="66">
        <f t="shared" si="4"/>
        <v>1.4849537037037037E-4</v>
      </c>
      <c r="M58" s="50">
        <f t="shared" si="5"/>
        <v>50</v>
      </c>
      <c r="O58" s="17">
        <f t="shared" si="6"/>
        <v>50</v>
      </c>
      <c r="P58" s="18" t="str">
        <f t="shared" si="7"/>
        <v>ELISA MARINHO PAIVA ARRAIS</v>
      </c>
      <c r="Q58" s="17" t="str">
        <f>IF(P58&lt;&gt;"",VLOOKUP(P58,LISTAS!$F$6:$G$1106,2,0),"")</f>
        <v>ESCOLA STAGIUM</v>
      </c>
      <c r="R58" s="72">
        <f t="shared" si="8"/>
        <v>1.4849537037037037E-4</v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2" t="s">
        <v>170</v>
      </c>
      <c r="C59" s="20" t="str">
        <f>IF(B59="","",VLOOKUP(B59,LISTAS!$F$6:$G$1106,2,0))</f>
        <v>PEN LIFE</v>
      </c>
      <c r="D59" s="58">
        <v>1.6469907407407408E-4</v>
      </c>
      <c r="E59" s="4"/>
      <c r="F59" s="11">
        <f t="shared" si="2"/>
        <v>1.6469907407407408E-4</v>
      </c>
      <c r="G59" s="61">
        <f>IF(F59=LISTAS!$D$15,"",F59)</f>
        <v>1.6469907407407408E-4</v>
      </c>
      <c r="H59" s="49" t="str">
        <f t="shared" si="11"/>
        <v>ALICE DE AMORIM FREIRE</v>
      </c>
      <c r="I59" s="49" t="str">
        <f t="shared" si="11"/>
        <v>PEN LIFE</v>
      </c>
      <c r="J59" s="11">
        <f t="shared" si="1"/>
        <v>1.6469907407407408E-4</v>
      </c>
      <c r="K59" s="11">
        <f t="shared" si="3"/>
        <v>1.6469907407407408E-4</v>
      </c>
      <c r="L59" s="66">
        <f t="shared" si="4"/>
        <v>1.6469907407407408E-4</v>
      </c>
      <c r="M59" s="50">
        <f t="shared" si="5"/>
        <v>51</v>
      </c>
      <c r="O59" s="17">
        <f t="shared" si="6"/>
        <v>51</v>
      </c>
      <c r="P59" s="18" t="str">
        <f t="shared" si="7"/>
        <v>ALICE DE AMORIM FREIRE</v>
      </c>
      <c r="Q59" s="17" t="str">
        <f>IF(P59&lt;&gt;"",VLOOKUP(P59,LISTAS!$F$6:$G$1106,2,0),"")</f>
        <v>PEN LIFE</v>
      </c>
      <c r="R59" s="72">
        <f t="shared" si="8"/>
        <v>1.6469907407407408E-4</v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2" t="s">
        <v>171</v>
      </c>
      <c r="C60" s="20" t="str">
        <f>IF(B60="","",VLOOKUP(B60,LISTAS!$F$6:$G$1106,2,0))</f>
        <v>PEN LIFE</v>
      </c>
      <c r="D60" s="58" t="s">
        <v>49</v>
      </c>
      <c r="E60" s="4"/>
      <c r="F60" s="11" t="str">
        <f t="shared" si="2"/>
        <v>FALTA</v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52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2" t="s">
        <v>148</v>
      </c>
      <c r="C61" s="20" t="str">
        <f>IF(B61="","",VLOOKUP(B61,LISTAS!$F$6:$G$1106,2,0))</f>
        <v>ESCOLA STAGIUM</v>
      </c>
      <c r="D61" s="58" t="s">
        <v>49</v>
      </c>
      <c r="E61" s="4"/>
      <c r="F61" s="11" t="str">
        <f t="shared" si="2"/>
        <v>FALTA</v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52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2" t="s">
        <v>160</v>
      </c>
      <c r="C62" s="20" t="str">
        <f>IF(B62="","",VLOOKUP(B62,LISTAS!$F$6:$G$1106,2,0))</f>
        <v>LICEU JARDIM</v>
      </c>
      <c r="D62" s="58" t="s">
        <v>49</v>
      </c>
      <c r="E62" s="4"/>
      <c r="F62" s="11" t="str">
        <f t="shared" si="2"/>
        <v>FALTA</v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52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2" t="s">
        <v>173</v>
      </c>
      <c r="C63" s="20" t="str">
        <f>IF(B63="","",VLOOKUP(B63,LISTAS!$F$6:$G$1106,2,0))</f>
        <v>PEN LIFE</v>
      </c>
      <c r="D63" s="58" t="s">
        <v>49</v>
      </c>
      <c r="E63" s="4"/>
      <c r="F63" s="11" t="str">
        <f t="shared" si="2"/>
        <v>FALTA</v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52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100" t="s">
        <v>129</v>
      </c>
      <c r="C64" s="20" t="str">
        <f>IF(B64="","",VLOOKUP(B64,LISTAS!$F$6:$G$1106,2,0))</f>
        <v>COLEGIO PETROPOLIS</v>
      </c>
      <c r="D64" s="58" t="s">
        <v>49</v>
      </c>
      <c r="E64" s="4"/>
      <c r="F64" s="11" t="str">
        <f t="shared" si="2"/>
        <v>FALTA</v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52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100" t="s">
        <v>135</v>
      </c>
      <c r="C65" s="20" t="str">
        <f>IF(B65="","",VLOOKUP(B65,LISTAS!$F$6:$G$1106,2,0))</f>
        <v>COLEGIO PETROPOLIS</v>
      </c>
      <c r="D65" s="58" t="s">
        <v>49</v>
      </c>
      <c r="E65" s="4"/>
      <c r="F65" s="11" t="str">
        <f t="shared" si="2"/>
        <v>FALTA</v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52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2"/>
      <c r="C66" s="20" t="str">
        <f>IF(B66="","",VLOOKUP(B66,LISTAS!$F$6:$G$1106,2,0))</f>
        <v/>
      </c>
      <c r="D66" s="58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52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2"/>
      <c r="C67" s="20" t="str">
        <f>IF(B67="","",VLOOKUP(B67,LISTAS!$F$6:$G$1106,2,0))</f>
        <v/>
      </c>
      <c r="D67" s="58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53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2"/>
      <c r="C68" s="20" t="str">
        <f>IF(B68="","",VLOOKUP(B68,LISTAS!$F$6:$G$1106,2,0))</f>
        <v/>
      </c>
      <c r="D68" s="58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54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2"/>
      <c r="C69" s="20" t="str">
        <f>IF(B69="","",VLOOKUP(B69,LISTAS!$F$6:$G$1106,2,0))</f>
        <v/>
      </c>
      <c r="D69" s="58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55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2"/>
      <c r="C70" s="20" t="str">
        <f>IF(B70="","",VLOOKUP(B70,LISTAS!$F$6:$G$1106,2,0))</f>
        <v/>
      </c>
      <c r="D70" s="58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56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2"/>
      <c r="C71" s="20" t="str">
        <f>IF(B71="","",VLOOKUP(B71,LISTAS!$F$6:$G$1106,2,0))</f>
        <v/>
      </c>
      <c r="D71" s="58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57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2"/>
      <c r="C72" s="20" t="str">
        <f>IF(B72="","",VLOOKUP(B72,LISTAS!$F$6:$G$1106,2,0))</f>
        <v/>
      </c>
      <c r="D72" s="58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58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2"/>
      <c r="C73" s="20" t="str">
        <f>IF(B73="","",VLOOKUP(B73,LISTAS!$F$6:$G$1106,2,0))</f>
        <v/>
      </c>
      <c r="D73" s="58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59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2"/>
      <c r="C74" s="20" t="str">
        <f>IF(B74="","",VLOOKUP(B74,LISTAS!$F$6:$G$1106,2,0))</f>
        <v/>
      </c>
      <c r="D74" s="58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60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2"/>
      <c r="C75" s="20" t="str">
        <f>IF(B75="","",VLOOKUP(B75,LISTAS!$F$6:$G$1106,2,0))</f>
        <v/>
      </c>
      <c r="D75" s="58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61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2"/>
      <c r="C76" s="20" t="str">
        <f>IF(B76="","",VLOOKUP(B76,LISTAS!$F$6:$G$1106,2,0))</f>
        <v/>
      </c>
      <c r="D76" s="58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62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2"/>
      <c r="C77" s="20" t="str">
        <f>IF(B77="","",VLOOKUP(B77,LISTAS!$F$6:$G$1106,2,0))</f>
        <v/>
      </c>
      <c r="D77" s="58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63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2"/>
      <c r="C78" s="20" t="str">
        <f>IF(B78="","",VLOOKUP(B78,LISTAS!$F$6:$G$1106,2,0))</f>
        <v/>
      </c>
      <c r="D78" s="58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64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2"/>
      <c r="C79" s="20" t="str">
        <f>IF(B79="","",VLOOKUP(B79,LISTAS!$F$6:$G$1106,2,0))</f>
        <v/>
      </c>
      <c r="D79" s="58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65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2"/>
      <c r="C80" s="20" t="str">
        <f>IF(B80="","",VLOOKUP(B80,LISTAS!$F$6:$G$1106,2,0))</f>
        <v/>
      </c>
      <c r="D80" s="58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66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2"/>
      <c r="C81" s="20" t="str">
        <f>IF(B81="","",VLOOKUP(B81,LISTAS!$F$6:$G$1106,2,0))</f>
        <v/>
      </c>
      <c r="D81" s="58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67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2"/>
      <c r="C82" s="20" t="str">
        <f>IF(B82="","",VLOOKUP(B82,LISTAS!$F$6:$G$1106,2,0))</f>
        <v/>
      </c>
      <c r="D82" s="58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68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2"/>
      <c r="C83" s="20" t="str">
        <f>IF(B83="","",VLOOKUP(B83,LISTAS!$F$6:$G$1106,2,0))</f>
        <v/>
      </c>
      <c r="D83" s="58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69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2"/>
      <c r="C84" s="20" t="str">
        <f>IF(B84="","",VLOOKUP(B84,LISTAS!$F$6:$G$1106,2,0))</f>
        <v/>
      </c>
      <c r="D84" s="58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70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2"/>
      <c r="C85" s="20" t="str">
        <f>IF(B85="","",VLOOKUP(B85,LISTAS!$F$6:$G$1106,2,0))</f>
        <v/>
      </c>
      <c r="D85" s="58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71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2"/>
      <c r="C86" s="20" t="str">
        <f>IF(B86="","",VLOOKUP(B86,LISTAS!$F$6:$G$1106,2,0))</f>
        <v/>
      </c>
      <c r="D86" s="58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72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2"/>
      <c r="C87" s="20" t="str">
        <f>IF(B87="","",VLOOKUP(B87,LISTAS!$F$6:$G$1106,2,0))</f>
        <v/>
      </c>
      <c r="D87" s="58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73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2"/>
      <c r="C88" s="20" t="str">
        <f>IF(B88="","",VLOOKUP(B88,LISTAS!$F$6:$G$1106,2,0))</f>
        <v/>
      </c>
      <c r="D88" s="58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74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2"/>
      <c r="C89" s="20" t="str">
        <f>IF(B89="","",VLOOKUP(B89,LISTAS!$F$6:$G$1106,2,0))</f>
        <v/>
      </c>
      <c r="D89" s="58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75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2"/>
      <c r="C90" s="20" t="str">
        <f>IF(B90="","",VLOOKUP(B90,LISTAS!$F$6:$G$1106,2,0))</f>
        <v/>
      </c>
      <c r="D90" s="58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76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2"/>
      <c r="C91" s="20" t="str">
        <f>IF(B91="","",VLOOKUP(B91,LISTAS!$F$6:$G$1106,2,0))</f>
        <v/>
      </c>
      <c r="D91" s="58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77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2"/>
      <c r="C92" s="20" t="str">
        <f>IF(B92="","",VLOOKUP(B92,LISTAS!$F$6:$G$1106,2,0))</f>
        <v/>
      </c>
      <c r="D92" s="58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78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2"/>
      <c r="C93" s="20" t="str">
        <f>IF(B93="","",VLOOKUP(B93,LISTAS!$F$6:$G$1106,2,0))</f>
        <v/>
      </c>
      <c r="D93" s="58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79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2"/>
      <c r="C94" s="20" t="str">
        <f>IF(B94="","",VLOOKUP(B94,LISTAS!$F$6:$G$1106,2,0))</f>
        <v/>
      </c>
      <c r="D94" s="58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80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2"/>
      <c r="C95" s="20" t="str">
        <f>IF(B95="","",VLOOKUP(B95,LISTAS!$F$6:$G$1106,2,0))</f>
        <v/>
      </c>
      <c r="D95" s="58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81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2"/>
      <c r="C96" s="20" t="str">
        <f>IF(B96="","",VLOOKUP(B96,LISTAS!$F$6:$G$1106,2,0))</f>
        <v/>
      </c>
      <c r="D96" s="58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82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2"/>
      <c r="C97" s="20" t="str">
        <f>IF(B97="","",VLOOKUP(B97,LISTAS!$F$6:$G$1106,2,0))</f>
        <v/>
      </c>
      <c r="D97" s="58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83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2"/>
      <c r="C98" s="20" t="str">
        <f>IF(B98="","",VLOOKUP(B98,LISTAS!$F$6:$G$1106,2,0))</f>
        <v/>
      </c>
      <c r="D98" s="58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84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2"/>
      <c r="C99" s="20" t="str">
        <f>IF(B99="","",VLOOKUP(B99,LISTAS!$F$6:$G$1106,2,0))</f>
        <v/>
      </c>
      <c r="D99" s="58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85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2"/>
      <c r="C100" s="20" t="str">
        <f>IF(B100="","",VLOOKUP(B100,LISTAS!$F$6:$G$1106,2,0))</f>
        <v/>
      </c>
      <c r="D100" s="58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86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2"/>
      <c r="C101" s="20" t="str">
        <f>IF(B101="","",VLOOKUP(B101,LISTAS!$F$6:$G$1106,2,0))</f>
        <v/>
      </c>
      <c r="D101" s="58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87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2"/>
      <c r="C102" s="20" t="str">
        <f>IF(B102="","",VLOOKUP(B102,LISTAS!$F$6:$G$1106,2,0))</f>
        <v/>
      </c>
      <c r="D102" s="58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88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2"/>
      <c r="C103" s="20" t="str">
        <f>IF(B103="","",VLOOKUP(B103,LISTAS!$F$6:$G$1106,2,0))</f>
        <v/>
      </c>
      <c r="D103" s="58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89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2"/>
      <c r="C104" s="20" t="str">
        <f>IF(B104="","",VLOOKUP(B104,LISTAS!$F$6:$G$1106,2,0))</f>
        <v/>
      </c>
      <c r="D104" s="58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90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2"/>
      <c r="C105" s="20" t="str">
        <f>IF(B105="","",VLOOKUP(B105,LISTAS!$F$6:$G$1106,2,0))</f>
        <v/>
      </c>
      <c r="D105" s="58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91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2"/>
      <c r="C106" s="20" t="str">
        <f>IF(B106="","",VLOOKUP(B106,LISTAS!$F$6:$G$1106,2,0))</f>
        <v/>
      </c>
      <c r="D106" s="58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92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2"/>
      <c r="C107" s="20" t="str">
        <f>IF(B107="","",VLOOKUP(B107,LISTAS!$F$6:$G$1106,2,0))</f>
        <v/>
      </c>
      <c r="D107" s="58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93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2"/>
      <c r="C108" s="20" t="str">
        <f>IF(B108="","",VLOOKUP(B108,LISTAS!$F$6:$G$1106,2,0))</f>
        <v/>
      </c>
      <c r="D108" s="58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94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2"/>
      <c r="C109" s="20" t="str">
        <f>IF(B109="","",VLOOKUP(B109,LISTAS!$F$6:$G$1106,2,0))</f>
        <v/>
      </c>
      <c r="D109" s="58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95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2"/>
      <c r="C110" s="20" t="str">
        <f>IF(B110="","",VLOOKUP(B110,LISTAS!$F$6:$G$1106,2,0))</f>
        <v/>
      </c>
      <c r="D110" s="58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96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2"/>
      <c r="C111" s="20" t="str">
        <f>IF(B111="","",VLOOKUP(B111,LISTAS!$F$6:$G$1106,2,0))</f>
        <v/>
      </c>
      <c r="D111" s="58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97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2"/>
      <c r="C112" s="20" t="str">
        <f>IF(B112="","",VLOOKUP(B112,LISTAS!$F$6:$G$1106,2,0))</f>
        <v/>
      </c>
      <c r="D112" s="58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98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2"/>
      <c r="C113" s="20" t="str">
        <f>IF(B113="","",VLOOKUP(B113,LISTAS!$F$6:$G$1106,2,0))</f>
        <v/>
      </c>
      <c r="D113" s="58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99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2"/>
      <c r="C114" s="20" t="str">
        <f>IF(B114="","",VLOOKUP(B114,LISTAS!$F$6:$G$1106,2,0))</f>
        <v/>
      </c>
      <c r="D114" s="58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100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2"/>
      <c r="C115" s="20" t="str">
        <f>IF(B115="","",VLOOKUP(B115,LISTAS!$F$6:$G$1106,2,0))</f>
        <v/>
      </c>
      <c r="D115" s="58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101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2"/>
      <c r="C116" s="20" t="str">
        <f>IF(B116="","",VLOOKUP(B116,LISTAS!$F$6:$G$1106,2,0))</f>
        <v/>
      </c>
      <c r="D116" s="58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102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2"/>
      <c r="C117" s="20" t="str">
        <f>IF(B117="","",VLOOKUP(B117,LISTAS!$F$6:$G$1106,2,0))</f>
        <v/>
      </c>
      <c r="D117" s="58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103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2"/>
      <c r="C118" s="20" t="str">
        <f>IF(B118="","",VLOOKUP(B118,LISTAS!$F$6:$G$1106,2,0))</f>
        <v/>
      </c>
      <c r="D118" s="58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104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2"/>
      <c r="C119" s="20" t="str">
        <f>IF(B119="","",VLOOKUP(B119,LISTAS!$F$6:$G$1106,2,0))</f>
        <v/>
      </c>
      <c r="D119" s="58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105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2"/>
      <c r="C120" s="20" t="str">
        <f>IF(B120="","",VLOOKUP(B120,LISTAS!$F$6:$G$1106,2,0))</f>
        <v/>
      </c>
      <c r="D120" s="58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106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2"/>
      <c r="C121" s="20" t="str">
        <f>IF(B121="","",VLOOKUP(B121,LISTAS!$F$6:$G$1106,2,0))</f>
        <v/>
      </c>
      <c r="D121" s="58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107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2"/>
      <c r="C122" s="20" t="str">
        <f>IF(B122="","",VLOOKUP(B122,LISTAS!$F$6:$G$1106,2,0))</f>
        <v/>
      </c>
      <c r="D122" s="58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108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2"/>
      <c r="C123" s="20" t="str">
        <f>IF(B123="","",VLOOKUP(B123,LISTAS!$F$6:$G$1106,2,0))</f>
        <v/>
      </c>
      <c r="D123" s="58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109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2"/>
      <c r="C124" s="20" t="str">
        <f>IF(B124="","",VLOOKUP(B124,LISTAS!$F$6:$G$1106,2,0))</f>
        <v/>
      </c>
      <c r="D124" s="58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110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2"/>
      <c r="C125" s="20" t="str">
        <f>IF(B125="","",VLOOKUP(B125,LISTAS!$F$6:$G$1106,2,0))</f>
        <v/>
      </c>
      <c r="D125" s="58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111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2"/>
      <c r="C126" s="20" t="str">
        <f>IF(B126="","",VLOOKUP(B126,LISTAS!$F$6:$G$1106,2,0))</f>
        <v/>
      </c>
      <c r="D126" s="58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112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2"/>
      <c r="C127" s="20" t="str">
        <f>IF(B127="","",VLOOKUP(B127,LISTAS!$F$6:$G$1106,2,0))</f>
        <v/>
      </c>
      <c r="D127" s="58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113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2"/>
      <c r="C128" s="20" t="str">
        <f>IF(B128="","",VLOOKUP(B128,LISTAS!$F$6:$G$1106,2,0))</f>
        <v/>
      </c>
      <c r="D128" s="58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114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2"/>
      <c r="C129" s="20" t="str">
        <f>IF(B129="","",VLOOKUP(B129,LISTAS!$F$6:$G$1106,2,0))</f>
        <v/>
      </c>
      <c r="D129" s="58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115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2"/>
      <c r="C130" s="20" t="str">
        <f>IF(B130="","",VLOOKUP(B130,LISTAS!$F$6:$G$1106,2,0))</f>
        <v/>
      </c>
      <c r="D130" s="58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116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2"/>
      <c r="C131" s="20" t="str">
        <f>IF(B131="","",VLOOKUP(B131,LISTAS!$F$6:$G$1106,2,0))</f>
        <v/>
      </c>
      <c r="D131" s="58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117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2"/>
      <c r="C132" s="20" t="str">
        <f>IF(B132="","",VLOOKUP(B132,LISTAS!$F$6:$G$1106,2,0))</f>
        <v/>
      </c>
      <c r="D132" s="58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118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2"/>
      <c r="C133" s="20" t="str">
        <f>IF(B133="","",VLOOKUP(B133,LISTAS!$F$6:$G$1106,2,0))</f>
        <v/>
      </c>
      <c r="D133" s="58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119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2"/>
      <c r="C134" s="20" t="str">
        <f>IF(B134="","",VLOOKUP(B134,LISTAS!$F$6:$G$1106,2,0))</f>
        <v/>
      </c>
      <c r="D134" s="58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120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2"/>
      <c r="C135" s="20" t="str">
        <f>IF(B135="","",VLOOKUP(B135,LISTAS!$F$6:$G$1106,2,0))</f>
        <v/>
      </c>
      <c r="D135" s="58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121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2"/>
      <c r="C136" s="20" t="str">
        <f>IF(B136="","",VLOOKUP(B136,LISTAS!$F$6:$G$1106,2,0))</f>
        <v/>
      </c>
      <c r="D136" s="58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122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2"/>
      <c r="C137" s="20" t="str">
        <f>IF(B137="","",VLOOKUP(B137,LISTAS!$F$6:$G$1106,2,0))</f>
        <v/>
      </c>
      <c r="D137" s="58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123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2"/>
      <c r="C138" s="20" t="str">
        <f>IF(B138="","",VLOOKUP(B138,LISTAS!$F$6:$G$1106,2,0))</f>
        <v/>
      </c>
      <c r="D138" s="58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124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2"/>
      <c r="C139" s="20" t="str">
        <f>IF(B139="","",VLOOKUP(B139,LISTAS!$F$6:$G$1106,2,0))</f>
        <v/>
      </c>
      <c r="D139" s="58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125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2"/>
      <c r="C140" s="20" t="str">
        <f>IF(B140="","",VLOOKUP(B140,LISTAS!$F$6:$G$1106,2,0))</f>
        <v/>
      </c>
      <c r="D140" s="58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126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2"/>
      <c r="C141" s="20" t="str">
        <f>IF(B141="","",VLOOKUP(B141,LISTAS!$F$6:$G$1106,2,0))</f>
        <v/>
      </c>
      <c r="D141" s="58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127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2"/>
      <c r="C142" s="20" t="str">
        <f>IF(B142="","",VLOOKUP(B142,LISTAS!$F$6:$G$1106,2,0))</f>
        <v/>
      </c>
      <c r="D142" s="58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128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2"/>
      <c r="C143" s="20" t="str">
        <f>IF(B143="","",VLOOKUP(B143,LISTAS!$F$6:$G$1106,2,0))</f>
        <v/>
      </c>
      <c r="D143" s="58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129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2"/>
      <c r="C144" s="20" t="str">
        <f>IF(B144="","",VLOOKUP(B144,LISTAS!$F$6:$G$1106,2,0))</f>
        <v/>
      </c>
      <c r="D144" s="58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130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2"/>
      <c r="C145" s="20" t="str">
        <f>IF(B145="","",VLOOKUP(B145,LISTAS!$F$6:$G$1106,2,0))</f>
        <v/>
      </c>
      <c r="D145" s="58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131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2"/>
      <c r="C146" s="20" t="str">
        <f>IF(B146="","",VLOOKUP(B146,LISTAS!$F$6:$G$1106,2,0))</f>
        <v/>
      </c>
      <c r="D146" s="58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132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2"/>
      <c r="C147" s="20" t="str">
        <f>IF(B147="","",VLOOKUP(B147,LISTAS!$F$6:$G$1106,2,0))</f>
        <v/>
      </c>
      <c r="D147" s="58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133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2"/>
      <c r="C148" s="20" t="str">
        <f>IF(B148="","",VLOOKUP(B148,LISTAS!$F$6:$G$1106,2,0))</f>
        <v/>
      </c>
      <c r="D148" s="58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134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2"/>
      <c r="C149" s="20" t="str">
        <f>IF(B149="","",VLOOKUP(B149,LISTAS!$F$6:$G$1106,2,0))</f>
        <v/>
      </c>
      <c r="D149" s="58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135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2"/>
      <c r="C150" s="20" t="str">
        <f>IF(B150="","",VLOOKUP(B150,LISTAS!$F$6:$G$1106,2,0))</f>
        <v/>
      </c>
      <c r="D150" s="58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136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2"/>
      <c r="C151" s="20" t="str">
        <f>IF(B151="","",VLOOKUP(B151,LISTAS!$F$6:$G$1106,2,0))</f>
        <v/>
      </c>
      <c r="D151" s="58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137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2"/>
      <c r="C152" s="20" t="str">
        <f>IF(B152="","",VLOOKUP(B152,LISTAS!$F$6:$G$1106,2,0))</f>
        <v/>
      </c>
      <c r="D152" s="58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138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2"/>
      <c r="C153" s="20" t="str">
        <f>IF(B153="","",VLOOKUP(B153,LISTAS!$F$6:$G$1106,2,0))</f>
        <v/>
      </c>
      <c r="D153" s="58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139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2"/>
      <c r="C154" s="20" t="str">
        <f>IF(B154="","",VLOOKUP(B154,LISTAS!$F$6:$G$1106,2,0))</f>
        <v/>
      </c>
      <c r="D154" s="58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140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2"/>
      <c r="C155" s="20" t="str">
        <f>IF(B155="","",VLOOKUP(B155,LISTAS!$F$6:$G$1106,2,0))</f>
        <v/>
      </c>
      <c r="D155" s="58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141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2"/>
      <c r="C156" s="20" t="str">
        <f>IF(B156="","",VLOOKUP(B156,LISTAS!$F$6:$G$1106,2,0))</f>
        <v/>
      </c>
      <c r="D156" s="58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142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2"/>
      <c r="C157" s="20" t="str">
        <f>IF(B157="","",VLOOKUP(B157,LISTAS!$F$6:$G$1106,2,0))</f>
        <v/>
      </c>
      <c r="D157" s="58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143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2"/>
      <c r="C158" s="20" t="str">
        <f>IF(B158="","",VLOOKUP(B158,LISTAS!$F$6:$G$1106,2,0))</f>
        <v/>
      </c>
      <c r="D158" s="58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144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2"/>
      <c r="C159" s="20" t="str">
        <f>IF(B159="","",VLOOKUP(B159,LISTAS!$F$6:$G$1106,2,0))</f>
        <v/>
      </c>
      <c r="D159" s="58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145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2"/>
      <c r="C160" s="20" t="str">
        <f>IF(B160="","",VLOOKUP(B160,LISTAS!$F$6:$G$1106,2,0))</f>
        <v/>
      </c>
      <c r="D160" s="58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146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2"/>
      <c r="C161" s="20" t="str">
        <f>IF(B161="","",VLOOKUP(B161,LISTAS!$F$6:$G$1106,2,0))</f>
        <v/>
      </c>
      <c r="D161" s="58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147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2"/>
      <c r="C162" s="20" t="str">
        <f>IF(B162="","",VLOOKUP(B162,LISTAS!$F$6:$G$1106,2,0))</f>
        <v/>
      </c>
      <c r="D162" s="58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148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2"/>
      <c r="C163" s="20" t="str">
        <f>IF(B163="","",VLOOKUP(B163,LISTAS!$F$6:$G$1106,2,0))</f>
        <v/>
      </c>
      <c r="D163" s="58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149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2"/>
      <c r="C164" s="20" t="str">
        <f>IF(B164="","",VLOOKUP(B164,LISTAS!$F$6:$G$1106,2,0))</f>
        <v/>
      </c>
      <c r="D164" s="58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150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2"/>
      <c r="C165" s="20" t="str">
        <f>IF(B165="","",VLOOKUP(B165,LISTAS!$F$6:$G$1106,2,0))</f>
        <v/>
      </c>
      <c r="D165" s="58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151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2"/>
      <c r="C166" s="20" t="str">
        <f>IF(B166="","",VLOOKUP(B166,LISTAS!$F$6:$G$1106,2,0))</f>
        <v/>
      </c>
      <c r="D166" s="58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152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2"/>
      <c r="C167" s="20" t="str">
        <f>IF(B167="","",VLOOKUP(B167,LISTAS!$F$6:$G$1106,2,0))</f>
        <v/>
      </c>
      <c r="D167" s="58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153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2"/>
      <c r="C168" s="20" t="str">
        <f>IF(B168="","",VLOOKUP(B168,LISTAS!$F$6:$G$1106,2,0))</f>
        <v/>
      </c>
      <c r="D168" s="58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154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2"/>
      <c r="C169" s="20" t="str">
        <f>IF(B169="","",VLOOKUP(B169,LISTAS!$F$6:$G$1106,2,0))</f>
        <v/>
      </c>
      <c r="D169" s="58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155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2"/>
      <c r="C170" s="20" t="str">
        <f>IF(B170="","",VLOOKUP(B170,LISTAS!$F$6:$G$1106,2,0))</f>
        <v/>
      </c>
      <c r="D170" s="58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156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2"/>
      <c r="C171" s="20" t="str">
        <f>IF(B171="","",VLOOKUP(B171,LISTAS!$F$6:$G$1106,2,0))</f>
        <v/>
      </c>
      <c r="D171" s="58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157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2"/>
      <c r="C172" s="20" t="str">
        <f>IF(B172="","",VLOOKUP(B172,LISTAS!$F$6:$G$1106,2,0))</f>
        <v/>
      </c>
      <c r="D172" s="58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158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2"/>
      <c r="C173" s="20" t="str">
        <f>IF(B173="","",VLOOKUP(B173,LISTAS!$F$6:$G$1106,2,0))</f>
        <v/>
      </c>
      <c r="D173" s="58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159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2"/>
      <c r="C174" s="20" t="str">
        <f>IF(B174="","",VLOOKUP(B174,LISTAS!$F$6:$G$1106,2,0))</f>
        <v/>
      </c>
      <c r="D174" s="58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160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2"/>
      <c r="C175" s="20" t="str">
        <f>IF(B175="","",VLOOKUP(B175,LISTAS!$F$6:$G$1106,2,0))</f>
        <v/>
      </c>
      <c r="D175" s="58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161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2"/>
      <c r="C176" s="20" t="str">
        <f>IF(B176="","",VLOOKUP(B176,LISTAS!$F$6:$G$1106,2,0))</f>
        <v/>
      </c>
      <c r="D176" s="58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162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2"/>
      <c r="C177" s="20" t="str">
        <f>IF(B177="","",VLOOKUP(B177,LISTAS!$F$6:$G$1106,2,0))</f>
        <v/>
      </c>
      <c r="D177" s="58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163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2"/>
      <c r="C178" s="20" t="str">
        <f>IF(B178="","",VLOOKUP(B178,LISTAS!$F$6:$G$1106,2,0))</f>
        <v/>
      </c>
      <c r="D178" s="58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164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2"/>
      <c r="C179" s="20" t="str">
        <f>IF(B179="","",VLOOKUP(B179,LISTAS!$F$6:$G$1106,2,0))</f>
        <v/>
      </c>
      <c r="D179" s="58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165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2"/>
      <c r="C180" s="20" t="str">
        <f>IF(B180="","",VLOOKUP(B180,LISTAS!$F$6:$G$1106,2,0))</f>
        <v/>
      </c>
      <c r="D180" s="58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166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2"/>
      <c r="C181" s="20" t="str">
        <f>IF(B181="","",VLOOKUP(B181,LISTAS!$F$6:$G$1106,2,0))</f>
        <v/>
      </c>
      <c r="D181" s="58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167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2"/>
      <c r="C182" s="20" t="str">
        <f>IF(B182="","",VLOOKUP(B182,LISTAS!$F$6:$G$1106,2,0))</f>
        <v/>
      </c>
      <c r="D182" s="58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168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2"/>
      <c r="C183" s="20" t="str">
        <f>IF(B183="","",VLOOKUP(B183,LISTAS!$F$6:$G$1106,2,0))</f>
        <v/>
      </c>
      <c r="D183" s="58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169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2"/>
      <c r="C184" s="20" t="str">
        <f>IF(B184="","",VLOOKUP(B184,LISTAS!$F$6:$G$1106,2,0))</f>
        <v/>
      </c>
      <c r="D184" s="58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170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2"/>
      <c r="C185" s="20" t="str">
        <f>IF(B185="","",VLOOKUP(B185,LISTAS!$F$6:$G$1106,2,0))</f>
        <v/>
      </c>
      <c r="D185" s="58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171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2"/>
      <c r="C186" s="20" t="str">
        <f>IF(B186="","",VLOOKUP(B186,LISTAS!$F$6:$G$1106,2,0))</f>
        <v/>
      </c>
      <c r="D186" s="58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172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2"/>
      <c r="C187" s="20" t="str">
        <f>IF(B187="","",VLOOKUP(B187,LISTAS!$F$6:$G$1106,2,0))</f>
        <v/>
      </c>
      <c r="D187" s="58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173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2"/>
      <c r="C188" s="20" t="str">
        <f>IF(B188="","",VLOOKUP(B188,LISTAS!$F$6:$G$1106,2,0))</f>
        <v/>
      </c>
      <c r="D188" s="58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174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2"/>
      <c r="C189" s="20" t="str">
        <f>IF(B189="","",VLOOKUP(B189,LISTAS!$F$6:$G$1106,2,0))</f>
        <v/>
      </c>
      <c r="D189" s="58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175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2"/>
      <c r="C190" s="20" t="str">
        <f>IF(B190="","",VLOOKUP(B190,LISTAS!$F$6:$G$1106,2,0))</f>
        <v/>
      </c>
      <c r="D190" s="58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176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2"/>
      <c r="C191" s="20" t="str">
        <f>IF(B191="","",VLOOKUP(B191,LISTAS!$F$6:$G$1106,2,0))</f>
        <v/>
      </c>
      <c r="D191" s="58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177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2"/>
      <c r="C192" s="20" t="str">
        <f>IF(B192="","",VLOOKUP(B192,LISTAS!$F$6:$G$1106,2,0))</f>
        <v/>
      </c>
      <c r="D192" s="58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178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2"/>
      <c r="C193" s="20" t="str">
        <f>IF(B193="","",VLOOKUP(B193,LISTAS!$F$6:$G$1106,2,0))</f>
        <v/>
      </c>
      <c r="D193" s="58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179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2"/>
      <c r="C194" s="20" t="str">
        <f>IF(B194="","",VLOOKUP(B194,LISTAS!$F$6:$G$1106,2,0))</f>
        <v/>
      </c>
      <c r="D194" s="58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180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2"/>
      <c r="C195" s="20" t="str">
        <f>IF(B195="","",VLOOKUP(B195,LISTAS!$F$6:$G$1106,2,0))</f>
        <v/>
      </c>
      <c r="D195" s="58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181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2"/>
      <c r="C196" s="20" t="str">
        <f>IF(B196="","",VLOOKUP(B196,LISTAS!$F$6:$G$1106,2,0))</f>
        <v/>
      </c>
      <c r="D196" s="58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182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2"/>
      <c r="C197" s="20" t="str">
        <f>IF(B197="","",VLOOKUP(B197,LISTAS!$F$6:$G$1106,2,0))</f>
        <v/>
      </c>
      <c r="D197" s="58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183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2"/>
      <c r="C198" s="20" t="str">
        <f>IF(B198="","",VLOOKUP(B198,LISTAS!$F$6:$G$1106,2,0))</f>
        <v/>
      </c>
      <c r="D198" s="58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184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2"/>
      <c r="C199" s="20" t="str">
        <f>IF(B199="","",VLOOKUP(B199,LISTAS!$F$6:$G$1106,2,0))</f>
        <v/>
      </c>
      <c r="D199" s="58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185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2"/>
      <c r="C200" s="20" t="str">
        <f>IF(B200="","",VLOOKUP(B200,LISTAS!$F$6:$G$1106,2,0))</f>
        <v/>
      </c>
      <c r="D200" s="58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186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2"/>
      <c r="C201" s="20" t="str">
        <f>IF(B201="","",VLOOKUP(B201,LISTAS!$F$6:$G$1106,2,0))</f>
        <v/>
      </c>
      <c r="D201" s="58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187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2"/>
      <c r="C202" s="20" t="str">
        <f>IF(B202="","",VLOOKUP(B202,LISTAS!$F$6:$G$1106,2,0))</f>
        <v/>
      </c>
      <c r="D202" s="58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188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2"/>
      <c r="C203" s="20" t="str">
        <f>IF(B203="","",VLOOKUP(B203,LISTAS!$F$6:$G$1106,2,0))</f>
        <v/>
      </c>
      <c r="D203" s="58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189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2"/>
      <c r="C204" s="20" t="str">
        <f>IF(B204="","",VLOOKUP(B204,LISTAS!$F$6:$G$1106,2,0))</f>
        <v/>
      </c>
      <c r="D204" s="58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190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2"/>
      <c r="C205" s="20" t="str">
        <f>IF(B205="","",VLOOKUP(B205,LISTAS!$F$6:$G$1106,2,0))</f>
        <v/>
      </c>
      <c r="D205" s="58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191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2"/>
      <c r="C206" s="20" t="str">
        <f>IF(B206="","",VLOOKUP(B206,LISTAS!$F$6:$G$1106,2,0))</f>
        <v/>
      </c>
      <c r="D206" s="58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192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2"/>
      <c r="C207" s="20" t="str">
        <f>IF(B207="","",VLOOKUP(B207,LISTAS!$F$6:$G$1106,2,0))</f>
        <v/>
      </c>
      <c r="D207" s="58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193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2"/>
      <c r="C208" s="20" t="str">
        <f>IF(B208="","",VLOOKUP(B208,LISTAS!$F$6:$G$1106,2,0))</f>
        <v/>
      </c>
      <c r="D208" s="58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194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6" t="s">
        <v>32</v>
      </c>
      <c r="C212" s="117"/>
      <c r="D212" s="118"/>
      <c r="F212" s="56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5" t="s">
        <v>21</v>
      </c>
      <c r="C213" s="25" t="s">
        <v>0</v>
      </c>
      <c r="D213" s="57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99" t="s">
        <v>593</v>
      </c>
      <c r="C214" s="40" t="s">
        <v>61</v>
      </c>
      <c r="D214" s="106">
        <v>2.83</v>
      </c>
      <c r="F214" s="11">
        <f t="shared" ref="F214:F277" si="44">IF(D214="","",D214+(ROW(D214)/1000))</f>
        <v>3.044</v>
      </c>
      <c r="G214" s="61">
        <f>IF(F214=LISTAS!$D$15,"",F214)</f>
        <v>3.044</v>
      </c>
      <c r="H214" s="49" t="str">
        <f>IF($K214="","",IF(B214="","",B214))</f>
        <v>BARBARA GARCIA</v>
      </c>
      <c r="I214" s="49" t="str">
        <f>IF($K214="","",IF(C214="","",C214))</f>
        <v>LICEU JARDIM</v>
      </c>
      <c r="J214" s="11">
        <f t="shared" ref="J214:J277" si="45">IF($K214="","",D214)</f>
        <v>2.83</v>
      </c>
      <c r="K214" s="11">
        <f>G214</f>
        <v>3.044</v>
      </c>
      <c r="L214" s="66">
        <f>IF(K214="","",LARGE($G$214:$G$413,M214))</f>
        <v>3.044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BARBARA GARCIA</v>
      </c>
      <c r="Q214" s="17" t="str">
        <f>IF(P214&lt;&gt;"",VLOOKUP(P214,LISTAS!$F$6:$G$1106,2,0),"")</f>
        <v>LICEU JARDIM</v>
      </c>
      <c r="R214" s="77">
        <f>IF(K214="","",VLOOKUP(L214,$G$214:$J$413,4,0))</f>
        <v>2.83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2" t="s">
        <v>160</v>
      </c>
      <c r="C215" s="20" t="str">
        <f>IF(B215="","",VLOOKUP(B215,LISTAS!$F$6:$G$1106,2,0))</f>
        <v>LICEU JARDIM</v>
      </c>
      <c r="D215" s="106">
        <v>2.81</v>
      </c>
      <c r="F215" s="11">
        <f t="shared" si="44"/>
        <v>3.0249999999999999</v>
      </c>
      <c r="G215" s="61">
        <f>IF(F215=LISTAS!$D$15,"",F215)</f>
        <v>3.0249999999999999</v>
      </c>
      <c r="H215" s="49" t="str">
        <f t="shared" ref="H215:I278" si="46">IF($K215="","",IF(B215="","",B215))</f>
        <v>ELISA OMENA</v>
      </c>
      <c r="I215" s="49" t="str">
        <f t="shared" si="46"/>
        <v>LICEU JARDIM</v>
      </c>
      <c r="J215" s="11">
        <f t="shared" si="45"/>
        <v>2.81</v>
      </c>
      <c r="K215" s="11">
        <f t="shared" ref="K215:K278" si="47">G215</f>
        <v>3.0249999999999999</v>
      </c>
      <c r="L215" s="66">
        <f t="shared" ref="L215:L278" si="48">IF(K215="","",LARGE($G$214:$G$413,M215))</f>
        <v>3.0249999999999999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ELISA OMENA</v>
      </c>
      <c r="Q215" s="17" t="str">
        <f>IF(P215&lt;&gt;"",VLOOKUP(P215,LISTAS!$F$6:$G$1106,2,0),"")</f>
        <v>LICEU JARDIM</v>
      </c>
      <c r="R215" s="77">
        <f t="shared" ref="R215:R278" si="51">IF(K215="","",VLOOKUP(L215,$G$214:$J$413,4,0))</f>
        <v>2.81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99" t="s">
        <v>600</v>
      </c>
      <c r="C216" s="40" t="s">
        <v>103</v>
      </c>
      <c r="D216" s="106">
        <v>2.73</v>
      </c>
      <c r="F216" s="11">
        <f t="shared" si="44"/>
        <v>2.9460000000000002</v>
      </c>
      <c r="G216" s="61">
        <f>IF(F216=LISTAS!$D$15,"",F216)</f>
        <v>2.9460000000000002</v>
      </c>
      <c r="H216" s="49" t="str">
        <f t="shared" si="46"/>
        <v>MARIA VALENTINA ARAUJO</v>
      </c>
      <c r="I216" s="49" t="str">
        <f t="shared" si="46"/>
        <v>PEN LIFE</v>
      </c>
      <c r="J216" s="11">
        <f t="shared" si="45"/>
        <v>2.73</v>
      </c>
      <c r="K216" s="11">
        <f t="shared" si="47"/>
        <v>2.9460000000000002</v>
      </c>
      <c r="L216" s="66">
        <f t="shared" si="48"/>
        <v>2.9460000000000002</v>
      </c>
      <c r="M216" s="50">
        <f t="shared" si="49"/>
        <v>3</v>
      </c>
      <c r="N216" s="50"/>
      <c r="O216" s="17">
        <v>3</v>
      </c>
      <c r="P216" s="18" t="str">
        <f t="shared" si="50"/>
        <v>MARIA VALENTINA ARAUJO</v>
      </c>
      <c r="Q216" s="17" t="str">
        <f>IF(P216&lt;&gt;"",VLOOKUP(P216,LISTAS!$F$6:$G$1106,2,0),"")</f>
        <v>PEN LIFE</v>
      </c>
      <c r="R216" s="77">
        <f t="shared" si="51"/>
        <v>2.73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99" t="s">
        <v>177</v>
      </c>
      <c r="C217" s="40" t="s">
        <v>103</v>
      </c>
      <c r="D217" s="106">
        <v>2.7</v>
      </c>
      <c r="F217" s="11">
        <f t="shared" si="44"/>
        <v>2.9170000000000003</v>
      </c>
      <c r="G217" s="61">
        <f>IF(F217=LISTAS!$D$15,"",F217)</f>
        <v>2.9170000000000003</v>
      </c>
      <c r="H217" s="49" t="str">
        <f t="shared" si="46"/>
        <v>MARIANA ALVES OLIVEIRA</v>
      </c>
      <c r="I217" s="49" t="str">
        <f t="shared" si="46"/>
        <v>PEN LIFE</v>
      </c>
      <c r="J217" s="11">
        <f t="shared" si="45"/>
        <v>2.7</v>
      </c>
      <c r="K217" s="11">
        <f t="shared" si="47"/>
        <v>2.9170000000000003</v>
      </c>
      <c r="L217" s="66">
        <f t="shared" si="48"/>
        <v>2.9170000000000003</v>
      </c>
      <c r="M217" s="50">
        <f t="shared" si="49"/>
        <v>4</v>
      </c>
      <c r="N217" s="50"/>
      <c r="O217" s="17">
        <v>4</v>
      </c>
      <c r="P217" s="18" t="str">
        <f t="shared" si="50"/>
        <v>MARIANA ALVES OLIVEIRA</v>
      </c>
      <c r="Q217" s="17" t="str">
        <f>IF(P217&lt;&gt;"",VLOOKUP(P217,LISTAS!$F$6:$G$1106,2,0),"")</f>
        <v>PEN LIFE</v>
      </c>
      <c r="R217" s="77">
        <f t="shared" si="51"/>
        <v>2.7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99" t="s">
        <v>613</v>
      </c>
      <c r="C218" s="40" t="s">
        <v>144</v>
      </c>
      <c r="D218" s="106">
        <v>2.65</v>
      </c>
      <c r="F218" s="11">
        <f t="shared" si="44"/>
        <v>2.8679999999999999</v>
      </c>
      <c r="G218" s="61">
        <f>IF(F218=LISTAS!$D$15,"",F218)</f>
        <v>2.8679999999999999</v>
      </c>
      <c r="H218" s="49" t="str">
        <f t="shared" si="46"/>
        <v>ANA LUISA LIMA</v>
      </c>
      <c r="I218" s="49" t="str">
        <f t="shared" si="46"/>
        <v>ESCOLA STAGIUM</v>
      </c>
      <c r="J218" s="11">
        <f t="shared" si="45"/>
        <v>2.65</v>
      </c>
      <c r="K218" s="11">
        <f t="shared" si="47"/>
        <v>2.8679999999999999</v>
      </c>
      <c r="L218" s="66">
        <f t="shared" si="48"/>
        <v>2.8679999999999999</v>
      </c>
      <c r="M218" s="50">
        <f t="shared" si="49"/>
        <v>5</v>
      </c>
      <c r="N218" s="50"/>
      <c r="O218" s="17">
        <v>5</v>
      </c>
      <c r="P218" s="18" t="str">
        <f t="shared" si="50"/>
        <v>ANA LUISA LIMA</v>
      </c>
      <c r="Q218" s="17" t="str">
        <f>IF(P218&lt;&gt;"",VLOOKUP(P218,LISTAS!$F$6:$G$1106,2,0),"")</f>
        <v>ESCOLA STAGIUM</v>
      </c>
      <c r="R218" s="77">
        <f t="shared" si="51"/>
        <v>2.65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99" t="s">
        <v>599</v>
      </c>
      <c r="C219" s="40" t="s">
        <v>103</v>
      </c>
      <c r="D219" s="106">
        <v>2.54</v>
      </c>
      <c r="F219" s="11">
        <f t="shared" si="44"/>
        <v>2.7589999999999999</v>
      </c>
      <c r="G219" s="61">
        <f>IF(F219=LISTAS!$D$15,"",F219)</f>
        <v>2.7589999999999999</v>
      </c>
      <c r="H219" s="49" t="str">
        <f t="shared" si="46"/>
        <v>LAURA BUENO</v>
      </c>
      <c r="I219" s="49" t="str">
        <f t="shared" si="46"/>
        <v>PEN LIFE</v>
      </c>
      <c r="J219" s="11">
        <f t="shared" si="45"/>
        <v>2.54</v>
      </c>
      <c r="K219" s="11">
        <f t="shared" si="47"/>
        <v>2.7589999999999999</v>
      </c>
      <c r="L219" s="66">
        <f t="shared" si="48"/>
        <v>2.7589999999999999</v>
      </c>
      <c r="M219" s="50">
        <f t="shared" si="49"/>
        <v>6</v>
      </c>
      <c r="N219" s="50"/>
      <c r="O219" s="17">
        <v>6</v>
      </c>
      <c r="P219" s="18" t="str">
        <f t="shared" si="50"/>
        <v>LAURA BUENO</v>
      </c>
      <c r="Q219" s="17" t="str">
        <f>IF(P219&lt;&gt;"",VLOOKUP(P219,LISTAS!$F$6:$G$1106,2,0),"")</f>
        <v>PEN LIFE</v>
      </c>
      <c r="R219" s="77">
        <f t="shared" si="51"/>
        <v>2.54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2" t="s">
        <v>441</v>
      </c>
      <c r="C220" s="20" t="str">
        <f>IF(B220="","",VLOOKUP(B220,LISTAS!$F$6:$G$1106,2,0))</f>
        <v>COLEGIO PETROPOLIS</v>
      </c>
      <c r="D220" s="106">
        <v>2.52</v>
      </c>
      <c r="F220" s="11">
        <f t="shared" si="44"/>
        <v>2.74</v>
      </c>
      <c r="G220" s="61">
        <f>IF(F220=LISTAS!$D$15,"",F220)</f>
        <v>2.74</v>
      </c>
      <c r="H220" s="49" t="str">
        <f t="shared" si="46"/>
        <v>BEATRIZ MORAES ALVES</v>
      </c>
      <c r="I220" s="49" t="str">
        <f t="shared" si="46"/>
        <v>COLEGIO PETROPOLIS</v>
      </c>
      <c r="J220" s="11">
        <f t="shared" si="45"/>
        <v>2.52</v>
      </c>
      <c r="K220" s="11">
        <f t="shared" si="47"/>
        <v>2.74</v>
      </c>
      <c r="L220" s="66">
        <f t="shared" si="48"/>
        <v>2.7410000000000001</v>
      </c>
      <c r="M220" s="50">
        <f t="shared" si="49"/>
        <v>7</v>
      </c>
      <c r="N220" s="50"/>
      <c r="O220" s="17">
        <v>7</v>
      </c>
      <c r="P220" s="18" t="str">
        <f t="shared" si="50"/>
        <v>RAFAELA LUIZ</v>
      </c>
      <c r="Q220" s="17" t="str">
        <f>IF(P220&lt;&gt;"",VLOOKUP(P220,LISTAS!$F$6:$G$1106,2,0),"")</f>
        <v>COLEGIO PETROPOLIS</v>
      </c>
      <c r="R220" s="77">
        <f t="shared" si="51"/>
        <v>2.52</v>
      </c>
      <c r="S220" s="18">
        <f t="shared" si="52"/>
        <v>250</v>
      </c>
      <c r="T220" s="18">
        <f t="shared" si="53"/>
        <v>250</v>
      </c>
    </row>
    <row r="221" spans="2:20" ht="18.75" customHeight="1" x14ac:dyDescent="0.25">
      <c r="B221" s="99" t="s">
        <v>589</v>
      </c>
      <c r="C221" s="40" t="s">
        <v>72</v>
      </c>
      <c r="D221" s="106">
        <v>2.52</v>
      </c>
      <c r="F221" s="11">
        <f t="shared" si="44"/>
        <v>2.7410000000000001</v>
      </c>
      <c r="G221" s="61">
        <f>IF(F221=LISTAS!$D$15,"",F221)</f>
        <v>2.7410000000000001</v>
      </c>
      <c r="H221" s="49" t="str">
        <f t="shared" si="46"/>
        <v>RAFAELA LUIZ</v>
      </c>
      <c r="I221" s="49" t="str">
        <f t="shared" si="46"/>
        <v>COLEGIO PETROPOLIS</v>
      </c>
      <c r="J221" s="11">
        <f t="shared" si="45"/>
        <v>2.52</v>
      </c>
      <c r="K221" s="11">
        <f t="shared" si="47"/>
        <v>2.7410000000000001</v>
      </c>
      <c r="L221" s="66">
        <f t="shared" si="48"/>
        <v>2.74</v>
      </c>
      <c r="M221" s="50">
        <f t="shared" si="49"/>
        <v>8</v>
      </c>
      <c r="N221" s="50"/>
      <c r="O221" s="17">
        <v>7</v>
      </c>
      <c r="P221" s="18" t="str">
        <f t="shared" si="50"/>
        <v>BEATRIZ MORAES ALVES</v>
      </c>
      <c r="Q221" s="17" t="str">
        <f>IF(P221&lt;&gt;"",VLOOKUP(P221,LISTAS!$F$6:$G$1106,2,0),"")</f>
        <v>COLEGIO PETROPOLIS</v>
      </c>
      <c r="R221" s="77">
        <f t="shared" si="51"/>
        <v>2.52</v>
      </c>
      <c r="S221" s="18">
        <f t="shared" si="52"/>
        <v>250</v>
      </c>
      <c r="T221" s="18">
        <f t="shared" si="53"/>
        <v>250</v>
      </c>
    </row>
    <row r="222" spans="2:20" ht="18.75" customHeight="1" x14ac:dyDescent="0.25">
      <c r="B222" s="99" t="s">
        <v>472</v>
      </c>
      <c r="C222" s="40" t="s">
        <v>470</v>
      </c>
      <c r="D222" s="106">
        <v>2.4900000000000002</v>
      </c>
      <c r="F222" s="11">
        <f t="shared" si="44"/>
        <v>2.7120000000000002</v>
      </c>
      <c r="G222" s="61">
        <f>IF(F222=LISTAS!$D$15,"",F222)</f>
        <v>2.7120000000000002</v>
      </c>
      <c r="H222" s="49" t="str">
        <f t="shared" si="46"/>
        <v>OLIVIA TAVARES</v>
      </c>
      <c r="I222" s="49" t="str">
        <f t="shared" si="46"/>
        <v>IL SOLE</v>
      </c>
      <c r="J222" s="11">
        <f t="shared" si="45"/>
        <v>2.4900000000000002</v>
      </c>
      <c r="K222" s="11">
        <f t="shared" si="47"/>
        <v>2.7120000000000002</v>
      </c>
      <c r="L222" s="66">
        <f t="shared" si="48"/>
        <v>2.7120000000000002</v>
      </c>
      <c r="M222" s="50">
        <f t="shared" si="49"/>
        <v>9</v>
      </c>
      <c r="N222" s="50"/>
      <c r="O222" s="17">
        <v>9</v>
      </c>
      <c r="P222" s="18" t="str">
        <f t="shared" si="50"/>
        <v>OLIVIA TAVARES</v>
      </c>
      <c r="Q222" s="17" t="str">
        <f>IF(P222&lt;&gt;"",VLOOKUP(P222,LISTAS!$F$6:$G$1106,2,0),"")</f>
        <v>IL SOLE</v>
      </c>
      <c r="R222" s="77">
        <f t="shared" si="51"/>
        <v>2.4900000000000002</v>
      </c>
      <c r="S222" s="18">
        <f t="shared" si="52"/>
        <v>200</v>
      </c>
      <c r="T222" s="18">
        <f t="shared" si="53"/>
        <v>200</v>
      </c>
    </row>
    <row r="223" spans="2:20" ht="18.75" customHeight="1" x14ac:dyDescent="0.25">
      <c r="B223" s="39" t="s">
        <v>610</v>
      </c>
      <c r="C223" s="40" t="s">
        <v>72</v>
      </c>
      <c r="D223" s="106">
        <v>2.46</v>
      </c>
      <c r="F223" s="11">
        <f t="shared" si="44"/>
        <v>2.6829999999999998</v>
      </c>
      <c r="G223" s="61">
        <f>IF(F223=LISTAS!$D$15,"",F223)</f>
        <v>2.6829999999999998</v>
      </c>
      <c r="H223" s="49" t="str">
        <f t="shared" si="46"/>
        <v>MARIA CLARA VECCHIO</v>
      </c>
      <c r="I223" s="49" t="str">
        <f t="shared" si="46"/>
        <v>COLEGIO PETROPOLIS</v>
      </c>
      <c r="J223" s="11">
        <f t="shared" si="45"/>
        <v>2.46</v>
      </c>
      <c r="K223" s="11">
        <f t="shared" si="47"/>
        <v>2.6829999999999998</v>
      </c>
      <c r="L223" s="66">
        <f t="shared" si="48"/>
        <v>2.6829999999999998</v>
      </c>
      <c r="M223" s="50">
        <f t="shared" si="49"/>
        <v>10</v>
      </c>
      <c r="N223" s="50"/>
      <c r="O223" s="17">
        <v>10</v>
      </c>
      <c r="P223" s="18" t="str">
        <f t="shared" si="50"/>
        <v>MARIA CLARA VECCHIO</v>
      </c>
      <c r="Q223" s="17" t="str">
        <f>IF(P223&lt;&gt;"",VLOOKUP(P223,LISTAS!$F$6:$G$1106,2,0),"")</f>
        <v>COLEGIO PETROPOLIS</v>
      </c>
      <c r="R223" s="77">
        <f t="shared" si="51"/>
        <v>2.46</v>
      </c>
      <c r="S223" s="18">
        <f t="shared" si="52"/>
        <v>200</v>
      </c>
      <c r="T223" s="18">
        <f t="shared" si="53"/>
        <v>200</v>
      </c>
    </row>
    <row r="224" spans="2:20" ht="18.75" customHeight="1" x14ac:dyDescent="0.25">
      <c r="B224" s="100" t="s">
        <v>443</v>
      </c>
      <c r="C224" s="20" t="str">
        <f>IF(B224="","",VLOOKUP(B224,LISTAS!$F$6:$G$1106,2,0))</f>
        <v>COLEGIO PETROPOLIS</v>
      </c>
      <c r="D224" s="106">
        <v>2.3199999999999998</v>
      </c>
      <c r="F224" s="11">
        <f t="shared" si="44"/>
        <v>2.544</v>
      </c>
      <c r="G224" s="61">
        <f>IF(F224=LISTAS!$D$15,"",F224)</f>
        <v>2.544</v>
      </c>
      <c r="H224" s="49" t="str">
        <f t="shared" si="46"/>
        <v>CORA AYUMI HATAYAMA</v>
      </c>
      <c r="I224" s="49" t="str">
        <f t="shared" si="46"/>
        <v>COLEGIO PETROPOLIS</v>
      </c>
      <c r="J224" s="11">
        <f t="shared" si="45"/>
        <v>2.3199999999999998</v>
      </c>
      <c r="K224" s="11">
        <f t="shared" si="47"/>
        <v>2.544</v>
      </c>
      <c r="L224" s="66">
        <f t="shared" si="48"/>
        <v>2.5449999999999999</v>
      </c>
      <c r="M224" s="50">
        <f t="shared" si="49"/>
        <v>11</v>
      </c>
      <c r="N224" s="50"/>
      <c r="O224" s="17">
        <v>11</v>
      </c>
      <c r="P224" s="18" t="str">
        <f t="shared" si="50"/>
        <v>RAFAELA VALENTIN</v>
      </c>
      <c r="Q224" s="17" t="str">
        <f>IF(P224&lt;&gt;"",VLOOKUP(P224,LISTAS!$F$6:$G$1106,2,0),"")</f>
        <v>LICEU JARDIM</v>
      </c>
      <c r="R224" s="77">
        <f t="shared" si="51"/>
        <v>2.3199999999999998</v>
      </c>
      <c r="S224" s="18">
        <f t="shared" si="52"/>
        <v>200</v>
      </c>
      <c r="T224" s="18">
        <f t="shared" si="53"/>
        <v>200</v>
      </c>
    </row>
    <row r="225" spans="2:20" ht="18.75" customHeight="1" x14ac:dyDescent="0.25">
      <c r="B225" s="39" t="s">
        <v>594</v>
      </c>
      <c r="C225" s="40" t="s">
        <v>61</v>
      </c>
      <c r="D225" s="106">
        <v>2.3199999999999998</v>
      </c>
      <c r="F225" s="11">
        <f t="shared" si="44"/>
        <v>2.5449999999999999</v>
      </c>
      <c r="G225" s="61">
        <f>IF(F225=LISTAS!$D$15,"",F225)</f>
        <v>2.5449999999999999</v>
      </c>
      <c r="H225" s="49" t="str">
        <f t="shared" si="46"/>
        <v>RAFAELA VALENTIN</v>
      </c>
      <c r="I225" s="49" t="str">
        <f t="shared" si="46"/>
        <v>LICEU JARDIM</v>
      </c>
      <c r="J225" s="11">
        <f t="shared" si="45"/>
        <v>2.3199999999999998</v>
      </c>
      <c r="K225" s="11">
        <f t="shared" si="47"/>
        <v>2.5449999999999999</v>
      </c>
      <c r="L225" s="66">
        <f t="shared" si="48"/>
        <v>2.544</v>
      </c>
      <c r="M225" s="50">
        <f t="shared" si="49"/>
        <v>12</v>
      </c>
      <c r="N225" s="50"/>
      <c r="O225" s="17">
        <v>11</v>
      </c>
      <c r="P225" s="18" t="str">
        <f t="shared" si="50"/>
        <v>CORA AYUMI HATAYAMA</v>
      </c>
      <c r="Q225" s="17" t="str">
        <f>IF(P225&lt;&gt;"",VLOOKUP(P225,LISTAS!$F$6:$G$1106,2,0),"")</f>
        <v>COLEGIO PETROPOLIS</v>
      </c>
      <c r="R225" s="77">
        <f t="shared" si="51"/>
        <v>2.3199999999999998</v>
      </c>
      <c r="S225" s="18">
        <f t="shared" si="52"/>
        <v>200</v>
      </c>
      <c r="T225" s="18">
        <f t="shared" si="53"/>
        <v>200</v>
      </c>
    </row>
    <row r="226" spans="2:20" ht="18.75" customHeight="1" x14ac:dyDescent="0.25">
      <c r="B226" s="39" t="s">
        <v>590</v>
      </c>
      <c r="C226" s="40" t="s">
        <v>61</v>
      </c>
      <c r="D226" s="106">
        <v>2.2999999999999998</v>
      </c>
      <c r="F226" s="11">
        <f t="shared" si="44"/>
        <v>2.5259999999999998</v>
      </c>
      <c r="G226" s="61">
        <f>IF(F226=LISTAS!$D$15,"",F226)</f>
        <v>2.5259999999999998</v>
      </c>
      <c r="H226" s="49" t="str">
        <f t="shared" si="46"/>
        <v>ISABELE CAMILO</v>
      </c>
      <c r="I226" s="49" t="str">
        <f t="shared" si="46"/>
        <v>LICEU JARDIM</v>
      </c>
      <c r="J226" s="11">
        <f t="shared" si="45"/>
        <v>2.2999999999999998</v>
      </c>
      <c r="K226" s="11">
        <f t="shared" si="47"/>
        <v>2.5259999999999998</v>
      </c>
      <c r="L226" s="66">
        <f t="shared" si="48"/>
        <v>2.5259999999999998</v>
      </c>
      <c r="M226" s="50">
        <f t="shared" si="49"/>
        <v>13</v>
      </c>
      <c r="N226" s="50"/>
      <c r="O226" s="17">
        <v>13</v>
      </c>
      <c r="P226" s="18" t="str">
        <f t="shared" si="50"/>
        <v>ISABELE CAMILO</v>
      </c>
      <c r="Q226" s="17" t="str">
        <f>IF(P226&lt;&gt;"",VLOOKUP(P226,LISTAS!$F$6:$G$1106,2,0),"")</f>
        <v>LICEU JARDIM</v>
      </c>
      <c r="R226" s="77">
        <f t="shared" si="51"/>
        <v>2.2999999999999998</v>
      </c>
      <c r="S226" s="18">
        <f t="shared" si="52"/>
        <v>200</v>
      </c>
      <c r="T226" s="18">
        <f t="shared" si="53"/>
        <v>200</v>
      </c>
    </row>
    <row r="227" spans="2:20" ht="18.75" customHeight="1" x14ac:dyDescent="0.25">
      <c r="B227" s="39" t="s">
        <v>582</v>
      </c>
      <c r="C227" s="40" t="s">
        <v>144</v>
      </c>
      <c r="D227" s="106">
        <v>2.27</v>
      </c>
      <c r="F227" s="11">
        <f t="shared" si="44"/>
        <v>2.4969999999999999</v>
      </c>
      <c r="G227" s="61">
        <f>IF(F227=LISTAS!$D$15,"",F227)</f>
        <v>2.4969999999999999</v>
      </c>
      <c r="H227" s="49" t="str">
        <f t="shared" si="46"/>
        <v>ALICE CAZETTA</v>
      </c>
      <c r="I227" s="49" t="str">
        <f t="shared" si="46"/>
        <v>ESCOLA STAGIUM</v>
      </c>
      <c r="J227" s="11">
        <f t="shared" si="45"/>
        <v>2.27</v>
      </c>
      <c r="K227" s="11">
        <f t="shared" si="47"/>
        <v>2.4969999999999999</v>
      </c>
      <c r="L227" s="66">
        <f t="shared" si="48"/>
        <v>2.4969999999999999</v>
      </c>
      <c r="M227" s="50">
        <f t="shared" si="49"/>
        <v>14</v>
      </c>
      <c r="N227" s="50"/>
      <c r="O227" s="17">
        <v>14</v>
      </c>
      <c r="P227" s="18" t="str">
        <f t="shared" si="50"/>
        <v>ALICE CAZETTA</v>
      </c>
      <c r="Q227" s="17" t="str">
        <f>IF(P227&lt;&gt;"",VLOOKUP(P227,LISTAS!$F$6:$G$1106,2,0),"")</f>
        <v>ESCOLA STAGIUM</v>
      </c>
      <c r="R227" s="77">
        <f t="shared" si="51"/>
        <v>2.27</v>
      </c>
      <c r="S227" s="18">
        <f t="shared" si="52"/>
        <v>200</v>
      </c>
      <c r="T227" s="18">
        <f t="shared" si="53"/>
        <v>200</v>
      </c>
    </row>
    <row r="228" spans="2:20" ht="18.75" customHeight="1" x14ac:dyDescent="0.25">
      <c r="B228" s="39" t="s">
        <v>614</v>
      </c>
      <c r="C228" s="40" t="s">
        <v>144</v>
      </c>
      <c r="D228" s="106">
        <v>2.25</v>
      </c>
      <c r="F228" s="11">
        <f t="shared" si="44"/>
        <v>2.4780000000000002</v>
      </c>
      <c r="G228" s="61">
        <f>IF(F228=LISTAS!$D$15,"",F228)</f>
        <v>2.4780000000000002</v>
      </c>
      <c r="H228" s="49" t="str">
        <f t="shared" si="46"/>
        <v>ANAHY LUZ</v>
      </c>
      <c r="I228" s="49" t="str">
        <f t="shared" si="46"/>
        <v>ESCOLA STAGIUM</v>
      </c>
      <c r="J228" s="11">
        <f t="shared" si="45"/>
        <v>2.25</v>
      </c>
      <c r="K228" s="11">
        <f t="shared" si="47"/>
        <v>2.4780000000000002</v>
      </c>
      <c r="L228" s="66">
        <f t="shared" si="48"/>
        <v>2.4780000000000002</v>
      </c>
      <c r="M228" s="50">
        <f t="shared" si="49"/>
        <v>15</v>
      </c>
      <c r="N228" s="50"/>
      <c r="O228" s="17">
        <v>15</v>
      </c>
      <c r="P228" s="18" t="str">
        <f t="shared" si="50"/>
        <v>ANAHY LUZ</v>
      </c>
      <c r="Q228" s="17" t="str">
        <f>IF(P228&lt;&gt;"",VLOOKUP(P228,LISTAS!$F$6:$G$1106,2,0),"")</f>
        <v>ESCOLA STAGIUM</v>
      </c>
      <c r="R228" s="77">
        <f t="shared" si="51"/>
        <v>2.25</v>
      </c>
      <c r="S228" s="18">
        <f t="shared" si="52"/>
        <v>200</v>
      </c>
      <c r="T228" s="18">
        <f t="shared" si="53"/>
        <v>200</v>
      </c>
    </row>
    <row r="229" spans="2:20" ht="18.75" customHeight="1" x14ac:dyDescent="0.25">
      <c r="B229" s="39" t="s">
        <v>595</v>
      </c>
      <c r="C229" s="40" t="s">
        <v>61</v>
      </c>
      <c r="D229" s="106">
        <v>2.2400000000000002</v>
      </c>
      <c r="F229" s="11">
        <f t="shared" si="44"/>
        <v>2.4690000000000003</v>
      </c>
      <c r="G229" s="61">
        <f>IF(F229=LISTAS!$D$15,"",F229)</f>
        <v>2.4690000000000003</v>
      </c>
      <c r="H229" s="49" t="str">
        <f t="shared" si="46"/>
        <v>LORENA PINHEIRO</v>
      </c>
      <c r="I229" s="49" t="str">
        <f t="shared" si="46"/>
        <v>LICEU JARDIM</v>
      </c>
      <c r="J229" s="11">
        <f t="shared" si="45"/>
        <v>2.2400000000000002</v>
      </c>
      <c r="K229" s="11">
        <f t="shared" si="47"/>
        <v>2.4690000000000003</v>
      </c>
      <c r="L229" s="66">
        <f t="shared" si="48"/>
        <v>2.4690000000000003</v>
      </c>
      <c r="M229" s="50">
        <f t="shared" si="49"/>
        <v>16</v>
      </c>
      <c r="N229" s="50"/>
      <c r="O229" s="17">
        <v>16</v>
      </c>
      <c r="P229" s="18" t="str">
        <f t="shared" si="50"/>
        <v>LORENA PINHEIRO</v>
      </c>
      <c r="Q229" s="17" t="str">
        <f>IF(P229&lt;&gt;"",VLOOKUP(P229,LISTAS!$F$6:$G$1106,2,0),"")</f>
        <v>LICEU JARDIM</v>
      </c>
      <c r="R229" s="77">
        <f t="shared" si="51"/>
        <v>2.2400000000000002</v>
      </c>
      <c r="S229" s="18">
        <f t="shared" si="52"/>
        <v>200</v>
      </c>
      <c r="T229" s="18">
        <f t="shared" si="53"/>
        <v>200</v>
      </c>
    </row>
    <row r="230" spans="2:20" ht="18.75" customHeight="1" x14ac:dyDescent="0.25">
      <c r="B230" s="39" t="s">
        <v>619</v>
      </c>
      <c r="C230" s="40" t="s">
        <v>92</v>
      </c>
      <c r="D230" s="106">
        <v>2.21</v>
      </c>
      <c r="F230" s="11">
        <f t="shared" si="44"/>
        <v>2.44</v>
      </c>
      <c r="G230" s="61">
        <f>IF(F230=LISTAS!$D$15,"",F230)</f>
        <v>2.44</v>
      </c>
      <c r="H230" s="49" t="str">
        <f t="shared" si="46"/>
        <v xml:space="preserve">MARIA FERNANDA </v>
      </c>
      <c r="I230" s="49" t="str">
        <f t="shared" si="46"/>
        <v>COLÉGIO ARBOS - UNIDADE SANTO ANDRÉ</v>
      </c>
      <c r="J230" s="11">
        <f t="shared" si="45"/>
        <v>2.21</v>
      </c>
      <c r="K230" s="11">
        <f t="shared" si="47"/>
        <v>2.44</v>
      </c>
      <c r="L230" s="66">
        <f t="shared" si="48"/>
        <v>2.44</v>
      </c>
      <c r="M230" s="50">
        <f t="shared" si="49"/>
        <v>17</v>
      </c>
      <c r="N230" s="50"/>
      <c r="O230" s="17">
        <v>17</v>
      </c>
      <c r="P230" s="18" t="str">
        <f t="shared" si="50"/>
        <v xml:space="preserve">MARIA FERNANDA </v>
      </c>
      <c r="Q230" s="17" t="str">
        <f>IF(P230&lt;&gt;"",VLOOKUP(P230,LISTAS!$F$6:$G$1106,2,0),"")</f>
        <v>COLÉGIO ARBOS - UNIDADE SANTO ANDRÉ</v>
      </c>
      <c r="R230" s="77">
        <f t="shared" si="51"/>
        <v>2.21</v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39" t="s">
        <v>592</v>
      </c>
      <c r="C231" s="40" t="s">
        <v>61</v>
      </c>
      <c r="D231" s="106">
        <v>2.1800000000000002</v>
      </c>
      <c r="F231" s="11">
        <f t="shared" si="44"/>
        <v>2.411</v>
      </c>
      <c r="G231" s="61">
        <f>IF(F231=LISTAS!$D$15,"",F231)</f>
        <v>2.411</v>
      </c>
      <c r="H231" s="49" t="str">
        <f t="shared" si="46"/>
        <v>LUIZA CALEGARI</v>
      </c>
      <c r="I231" s="49" t="str">
        <f t="shared" si="46"/>
        <v>LICEU JARDIM</v>
      </c>
      <c r="J231" s="11">
        <f t="shared" si="45"/>
        <v>2.1800000000000002</v>
      </c>
      <c r="K231" s="11">
        <f t="shared" si="47"/>
        <v>2.411</v>
      </c>
      <c r="L231" s="66">
        <f t="shared" si="48"/>
        <v>2.411</v>
      </c>
      <c r="M231" s="50">
        <f t="shared" si="49"/>
        <v>18</v>
      </c>
      <c r="N231" s="50"/>
      <c r="O231" s="17">
        <v>18</v>
      </c>
      <c r="P231" s="18" t="str">
        <f t="shared" si="50"/>
        <v>LUIZA CALEGARI</v>
      </c>
      <c r="Q231" s="17" t="str">
        <f>IF(P231&lt;&gt;"",VLOOKUP(P231,LISTAS!$F$6:$G$1106,2,0),"")</f>
        <v>LICEU JARDIM</v>
      </c>
      <c r="R231" s="77">
        <f t="shared" si="51"/>
        <v>2.1800000000000002</v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39" t="s">
        <v>616</v>
      </c>
      <c r="C232" s="40" t="s">
        <v>144</v>
      </c>
      <c r="D232" s="106">
        <v>2.16</v>
      </c>
      <c r="F232" s="11">
        <f t="shared" si="44"/>
        <v>2.3920000000000003</v>
      </c>
      <c r="G232" s="61">
        <f>IF(F232=LISTAS!$D$15,"",F232)</f>
        <v>2.3920000000000003</v>
      </c>
      <c r="H232" s="49" t="str">
        <f t="shared" si="46"/>
        <v>LUIZA LINS</v>
      </c>
      <c r="I232" s="49" t="str">
        <f t="shared" si="46"/>
        <v>ESCOLA STAGIUM</v>
      </c>
      <c r="J232" s="11">
        <f t="shared" si="45"/>
        <v>2.16</v>
      </c>
      <c r="K232" s="11">
        <f t="shared" si="47"/>
        <v>2.3920000000000003</v>
      </c>
      <c r="L232" s="66">
        <f t="shared" si="48"/>
        <v>2.3920000000000003</v>
      </c>
      <c r="M232" s="50">
        <f t="shared" si="49"/>
        <v>19</v>
      </c>
      <c r="N232" s="50"/>
      <c r="O232" s="17">
        <v>19</v>
      </c>
      <c r="P232" s="18" t="str">
        <f t="shared" si="50"/>
        <v>LUIZA LINS</v>
      </c>
      <c r="Q232" s="17" t="str">
        <f>IF(P232&lt;&gt;"",VLOOKUP(P232,LISTAS!$F$6:$G$1106,2,0),"")</f>
        <v>ESCOLA STAGIUM</v>
      </c>
      <c r="R232" s="77">
        <f t="shared" si="51"/>
        <v>2.16</v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39" t="s">
        <v>608</v>
      </c>
      <c r="C233" s="40" t="s">
        <v>72</v>
      </c>
      <c r="D233" s="106">
        <v>2.14</v>
      </c>
      <c r="F233" s="11">
        <f t="shared" si="44"/>
        <v>2.3730000000000002</v>
      </c>
      <c r="G233" s="61">
        <f>IF(F233=LISTAS!$D$15,"",F233)</f>
        <v>2.3730000000000002</v>
      </c>
      <c r="H233" s="49" t="str">
        <f t="shared" si="46"/>
        <v>MANUELA SILVA</v>
      </c>
      <c r="I233" s="49" t="str">
        <f t="shared" si="46"/>
        <v>COLEGIO PETROPOLIS</v>
      </c>
      <c r="J233" s="11">
        <f t="shared" si="45"/>
        <v>2.14</v>
      </c>
      <c r="K233" s="11">
        <f t="shared" si="47"/>
        <v>2.3730000000000002</v>
      </c>
      <c r="L233" s="66">
        <f t="shared" si="48"/>
        <v>2.3730000000000002</v>
      </c>
      <c r="M233" s="50">
        <f t="shared" si="49"/>
        <v>20</v>
      </c>
      <c r="N233" s="50"/>
      <c r="O233" s="17">
        <v>20</v>
      </c>
      <c r="P233" s="18" t="str">
        <f t="shared" si="50"/>
        <v>MANUELA SILVA</v>
      </c>
      <c r="Q233" s="17" t="str">
        <f>IF(P233&lt;&gt;"",VLOOKUP(P233,LISTAS!$F$6:$G$1106,2,0),"")</f>
        <v>COLEGIO PETROPOLIS</v>
      </c>
      <c r="R233" s="77">
        <f t="shared" si="51"/>
        <v>2.14</v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100" t="s">
        <v>448</v>
      </c>
      <c r="C234" s="20" t="str">
        <f>IF(B234="","",VLOOKUP(B234,LISTAS!$F$6:$G$1106,2,0))</f>
        <v>LICEU JARDIM</v>
      </c>
      <c r="D234" s="106">
        <v>2.11</v>
      </c>
      <c r="F234" s="11">
        <f t="shared" si="44"/>
        <v>2.3439999999999999</v>
      </c>
      <c r="G234" s="61">
        <f>IF(F234=LISTAS!$D$15,"",F234)</f>
        <v>2.3439999999999999</v>
      </c>
      <c r="H234" s="49" t="str">
        <f t="shared" si="46"/>
        <v>BARBARA GOMES</v>
      </c>
      <c r="I234" s="49" t="str">
        <f t="shared" si="46"/>
        <v>LICEU JARDIM</v>
      </c>
      <c r="J234" s="11">
        <f t="shared" si="45"/>
        <v>2.11</v>
      </c>
      <c r="K234" s="11">
        <f t="shared" si="47"/>
        <v>2.3439999999999999</v>
      </c>
      <c r="L234" s="66">
        <f t="shared" si="48"/>
        <v>2.3449999999999998</v>
      </c>
      <c r="M234" s="50">
        <f t="shared" si="49"/>
        <v>21</v>
      </c>
      <c r="N234" s="50"/>
      <c r="O234" s="17">
        <v>21</v>
      </c>
      <c r="P234" s="18" t="str">
        <f t="shared" si="50"/>
        <v>TAINA VOLATE</v>
      </c>
      <c r="Q234" s="17" t="str">
        <f>IF(P234&lt;&gt;"",VLOOKUP(P234,LISTAS!$F$6:$G$1106,2,0),"")</f>
        <v>ESCOLA STAGIUM</v>
      </c>
      <c r="R234" s="77">
        <f t="shared" si="51"/>
        <v>2.11</v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39" t="s">
        <v>615</v>
      </c>
      <c r="C235" s="40" t="s">
        <v>144</v>
      </c>
      <c r="D235" s="106">
        <v>2.11</v>
      </c>
      <c r="F235" s="11">
        <f t="shared" si="44"/>
        <v>2.3449999999999998</v>
      </c>
      <c r="G235" s="61">
        <f>IF(F235=LISTAS!$D$15,"",F235)</f>
        <v>2.3449999999999998</v>
      </c>
      <c r="H235" s="49" t="str">
        <f t="shared" si="46"/>
        <v>TAINA VOLATE</v>
      </c>
      <c r="I235" s="49" t="str">
        <f t="shared" si="46"/>
        <v>ESCOLA STAGIUM</v>
      </c>
      <c r="J235" s="11">
        <f t="shared" si="45"/>
        <v>2.11</v>
      </c>
      <c r="K235" s="11">
        <f t="shared" si="47"/>
        <v>2.3449999999999998</v>
      </c>
      <c r="L235" s="66">
        <f t="shared" si="48"/>
        <v>2.3439999999999999</v>
      </c>
      <c r="M235" s="50">
        <f t="shared" si="49"/>
        <v>22</v>
      </c>
      <c r="N235" s="50"/>
      <c r="O235" s="17">
        <v>21</v>
      </c>
      <c r="P235" s="18" t="str">
        <f t="shared" si="50"/>
        <v>BARBARA GOMES</v>
      </c>
      <c r="Q235" s="17" t="str">
        <f>IF(P235&lt;&gt;"",VLOOKUP(P235,LISTAS!$F$6:$G$1106,2,0),"")</f>
        <v>LICEU JARDIM</v>
      </c>
      <c r="R235" s="77">
        <f t="shared" si="51"/>
        <v>2.11</v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39" t="s">
        <v>606</v>
      </c>
      <c r="C236" s="40" t="s">
        <v>72</v>
      </c>
      <c r="D236" s="106">
        <v>2.04</v>
      </c>
      <c r="F236" s="11">
        <f t="shared" si="44"/>
        <v>2.2759999999999998</v>
      </c>
      <c r="G236" s="61">
        <f>IF(F236=LISTAS!$D$15,"",F236)</f>
        <v>2.2759999999999998</v>
      </c>
      <c r="H236" s="49" t="str">
        <f t="shared" si="46"/>
        <v>ARISSA TAMAGUSKO</v>
      </c>
      <c r="I236" s="49" t="str">
        <f t="shared" si="46"/>
        <v>COLEGIO PETROPOLIS</v>
      </c>
      <c r="J236" s="11">
        <f t="shared" si="45"/>
        <v>2.04</v>
      </c>
      <c r="K236" s="11">
        <f t="shared" si="47"/>
        <v>2.2759999999999998</v>
      </c>
      <c r="L236" s="66">
        <f t="shared" si="48"/>
        <v>2.2759999999999998</v>
      </c>
      <c r="M236" s="50">
        <f t="shared" si="49"/>
        <v>23</v>
      </c>
      <c r="N236" s="50"/>
      <c r="O236" s="17">
        <v>23</v>
      </c>
      <c r="P236" s="18" t="str">
        <f t="shared" si="50"/>
        <v>ARISSA TAMAGUSKO</v>
      </c>
      <c r="Q236" s="17" t="str">
        <f>IF(P236&lt;&gt;"",VLOOKUP(P236,LISTAS!$F$6:$G$1106,2,0),"")</f>
        <v>COLEGIO PETROPOLIS</v>
      </c>
      <c r="R236" s="77">
        <f t="shared" si="51"/>
        <v>2.04</v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100" t="s">
        <v>449</v>
      </c>
      <c r="C237" s="20" t="str">
        <f>IF(B237="","",VLOOKUP(B237,LISTAS!$F$6:$G$1106,2,0))</f>
        <v>LICEU JARDIM</v>
      </c>
      <c r="D237" s="106">
        <v>2.0299999999999998</v>
      </c>
      <c r="F237" s="11">
        <f t="shared" si="44"/>
        <v>2.2669999999999999</v>
      </c>
      <c r="G237" s="61">
        <f>IF(F237=LISTAS!$D$15,"",F237)</f>
        <v>2.2669999999999999</v>
      </c>
      <c r="H237" s="49" t="str">
        <f t="shared" si="46"/>
        <v>REBECCA FELTRIM</v>
      </c>
      <c r="I237" s="49" t="str">
        <f t="shared" si="46"/>
        <v>LICEU JARDIM</v>
      </c>
      <c r="J237" s="11">
        <f t="shared" si="45"/>
        <v>2.0299999999999998</v>
      </c>
      <c r="K237" s="11">
        <f t="shared" si="47"/>
        <v>2.2669999999999999</v>
      </c>
      <c r="L237" s="66">
        <f t="shared" si="48"/>
        <v>2.2669999999999999</v>
      </c>
      <c r="M237" s="50">
        <f t="shared" si="49"/>
        <v>24</v>
      </c>
      <c r="N237" s="50"/>
      <c r="O237" s="17">
        <v>24</v>
      </c>
      <c r="P237" s="18" t="str">
        <f t="shared" si="50"/>
        <v>REBECCA FELTRIM</v>
      </c>
      <c r="Q237" s="17" t="str">
        <f>IF(P237&lt;&gt;"",VLOOKUP(P237,LISTAS!$F$6:$G$1106,2,0),"")</f>
        <v>LICEU JARDIM</v>
      </c>
      <c r="R237" s="77">
        <f t="shared" si="51"/>
        <v>2.0299999999999998</v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39" t="s">
        <v>618</v>
      </c>
      <c r="C238" s="40" t="s">
        <v>144</v>
      </c>
      <c r="D238" s="106">
        <v>1.97</v>
      </c>
      <c r="F238" s="11">
        <f t="shared" si="44"/>
        <v>2.2080000000000002</v>
      </c>
      <c r="G238" s="61">
        <f>IF(F238=LISTAS!$D$15,"",F238)</f>
        <v>2.2080000000000002</v>
      </c>
      <c r="H238" s="49" t="str">
        <f t="shared" si="46"/>
        <v>LUIZA WAPPE</v>
      </c>
      <c r="I238" s="49" t="str">
        <f t="shared" si="46"/>
        <v>ESCOLA STAGIUM</v>
      </c>
      <c r="J238" s="11">
        <f t="shared" si="45"/>
        <v>1.97</v>
      </c>
      <c r="K238" s="11">
        <f t="shared" si="47"/>
        <v>2.2080000000000002</v>
      </c>
      <c r="L238" s="66">
        <f t="shared" si="48"/>
        <v>2.2080000000000002</v>
      </c>
      <c r="M238" s="50">
        <f t="shared" si="49"/>
        <v>25</v>
      </c>
      <c r="N238" s="50"/>
      <c r="O238" s="17">
        <v>25</v>
      </c>
      <c r="P238" s="18" t="str">
        <f t="shared" si="50"/>
        <v>LUIZA WAPPE</v>
      </c>
      <c r="Q238" s="17" t="str">
        <f>IF(P238&lt;&gt;"",VLOOKUP(P238,LISTAS!$F$6:$G$1106,2,0),"")</f>
        <v>ESCOLA STAGIUM</v>
      </c>
      <c r="R238" s="77">
        <f t="shared" si="51"/>
        <v>1.97</v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39" t="s">
        <v>617</v>
      </c>
      <c r="C239" s="40" t="s">
        <v>144</v>
      </c>
      <c r="D239" s="106">
        <v>1.96</v>
      </c>
      <c r="F239" s="11">
        <f t="shared" si="44"/>
        <v>2.1989999999999998</v>
      </c>
      <c r="G239" s="61">
        <f>IF(F239=LISTAS!$D$15,"",F239)</f>
        <v>2.1989999999999998</v>
      </c>
      <c r="H239" s="49" t="str">
        <f t="shared" si="46"/>
        <v>ISABELLE MARIANE</v>
      </c>
      <c r="I239" s="49" t="str">
        <f t="shared" si="46"/>
        <v>ESCOLA STAGIUM</v>
      </c>
      <c r="J239" s="11">
        <f t="shared" si="45"/>
        <v>1.96</v>
      </c>
      <c r="K239" s="11">
        <f t="shared" si="47"/>
        <v>2.1989999999999998</v>
      </c>
      <c r="L239" s="66">
        <f t="shared" si="48"/>
        <v>2.1989999999999998</v>
      </c>
      <c r="M239" s="50">
        <f t="shared" si="49"/>
        <v>26</v>
      </c>
      <c r="N239" s="50"/>
      <c r="O239" s="17">
        <v>26</v>
      </c>
      <c r="P239" s="18" t="str">
        <f t="shared" si="50"/>
        <v>ISABELLE MARIANE</v>
      </c>
      <c r="Q239" s="17" t="str">
        <f>IF(P239&lt;&gt;"",VLOOKUP(P239,LISTAS!$F$6:$G$1106,2,0),"")</f>
        <v>ESCOLA STAGIUM</v>
      </c>
      <c r="R239" s="77">
        <f t="shared" si="51"/>
        <v>1.96</v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39" t="s">
        <v>591</v>
      </c>
      <c r="C240" s="40" t="s">
        <v>61</v>
      </c>
      <c r="D240" s="106">
        <v>1.94</v>
      </c>
      <c r="F240" s="11">
        <f t="shared" si="44"/>
        <v>2.1799999999999997</v>
      </c>
      <c r="G240" s="61">
        <f>IF(F240=LISTAS!$D$15,"",F240)</f>
        <v>2.1799999999999997</v>
      </c>
      <c r="H240" s="49" t="str">
        <f t="shared" si="46"/>
        <v>LORENA SAILI</v>
      </c>
      <c r="I240" s="49" t="str">
        <f t="shared" si="46"/>
        <v>LICEU JARDIM</v>
      </c>
      <c r="J240" s="11">
        <f t="shared" si="45"/>
        <v>1.94</v>
      </c>
      <c r="K240" s="11">
        <f t="shared" si="47"/>
        <v>2.1799999999999997</v>
      </c>
      <c r="L240" s="66">
        <f t="shared" si="48"/>
        <v>2.1819999999999999</v>
      </c>
      <c r="M240" s="50">
        <f t="shared" si="49"/>
        <v>27</v>
      </c>
      <c r="N240" s="50"/>
      <c r="O240" s="17">
        <v>27</v>
      </c>
      <c r="P240" s="18" t="str">
        <f t="shared" si="50"/>
        <v>GABRIELA CARASQUEIRA</v>
      </c>
      <c r="Q240" s="17" t="str">
        <f>IF(P240&lt;&gt;"",VLOOKUP(P240,LISTAS!$F$6:$G$1106,2,0),"")</f>
        <v>PEN LIFE</v>
      </c>
      <c r="R240" s="77">
        <f t="shared" si="51"/>
        <v>1.94</v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39" t="s">
        <v>596</v>
      </c>
      <c r="C241" s="40" t="s">
        <v>61</v>
      </c>
      <c r="D241" s="106">
        <v>1.94</v>
      </c>
      <c r="F241" s="11">
        <f t="shared" si="44"/>
        <v>2.181</v>
      </c>
      <c r="G241" s="61">
        <f>IF(F241=LISTAS!$D$15,"",F241)</f>
        <v>2.181</v>
      </c>
      <c r="H241" s="49" t="str">
        <f t="shared" si="46"/>
        <v>ALICE FERREIRA</v>
      </c>
      <c r="I241" s="49" t="str">
        <f t="shared" si="46"/>
        <v>LICEU JARDIM</v>
      </c>
      <c r="J241" s="11">
        <f t="shared" si="45"/>
        <v>1.94</v>
      </c>
      <c r="K241" s="11">
        <f t="shared" si="47"/>
        <v>2.181</v>
      </c>
      <c r="L241" s="66">
        <f t="shared" si="48"/>
        <v>2.181</v>
      </c>
      <c r="M241" s="50">
        <f t="shared" si="49"/>
        <v>28</v>
      </c>
      <c r="N241" s="50"/>
      <c r="O241" s="17">
        <v>27</v>
      </c>
      <c r="P241" s="18" t="str">
        <f t="shared" si="50"/>
        <v>ALICE FERREIRA</v>
      </c>
      <c r="Q241" s="17" t="str">
        <f>IF(P241&lt;&gt;"",VLOOKUP(P241,LISTAS!$F$6:$G$1106,2,0),"")</f>
        <v>LICEU JARDIM</v>
      </c>
      <c r="R241" s="77">
        <f t="shared" si="51"/>
        <v>1.94</v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39" t="s">
        <v>604</v>
      </c>
      <c r="C242" s="40" t="s">
        <v>103</v>
      </c>
      <c r="D242" s="106">
        <v>1.94</v>
      </c>
      <c r="E242" s="4"/>
      <c r="F242" s="11">
        <f t="shared" si="44"/>
        <v>2.1819999999999999</v>
      </c>
      <c r="G242" s="61">
        <f>IF(F242=LISTAS!$D$15,"",F242)</f>
        <v>2.1819999999999999</v>
      </c>
      <c r="H242" s="49" t="str">
        <f t="shared" si="46"/>
        <v>GABRIELA CARASQUEIRA</v>
      </c>
      <c r="I242" s="49" t="str">
        <f t="shared" si="46"/>
        <v>PEN LIFE</v>
      </c>
      <c r="J242" s="11">
        <f t="shared" si="45"/>
        <v>1.94</v>
      </c>
      <c r="K242" s="11">
        <f t="shared" si="47"/>
        <v>2.1819999999999999</v>
      </c>
      <c r="L242" s="66">
        <f t="shared" si="48"/>
        <v>2.1799999999999997</v>
      </c>
      <c r="M242" s="50">
        <f t="shared" si="49"/>
        <v>29</v>
      </c>
      <c r="N242" s="50"/>
      <c r="O242" s="17">
        <v>27</v>
      </c>
      <c r="P242" s="18" t="str">
        <f t="shared" si="50"/>
        <v>LORENA SAILI</v>
      </c>
      <c r="Q242" s="17" t="str">
        <f>IF(P242&lt;&gt;"",VLOOKUP(P242,LISTAS!$F$6:$G$1106,2,0),"")</f>
        <v>LICEU JARDIM</v>
      </c>
      <c r="R242" s="77">
        <f t="shared" si="51"/>
        <v>1.94</v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100" t="s">
        <v>445</v>
      </c>
      <c r="C243" s="20" t="str">
        <f>IF(B243="","",VLOOKUP(B243,LISTAS!$F$6:$G$1106,2,0))</f>
        <v>COLEGIO PETROPOLIS</v>
      </c>
      <c r="D243" s="106">
        <v>1.93</v>
      </c>
      <c r="E243" s="4"/>
      <c r="F243" s="11">
        <f t="shared" si="44"/>
        <v>2.173</v>
      </c>
      <c r="G243" s="61">
        <f>IF(F243=LISTAS!$D$15,"",F243)</f>
        <v>2.173</v>
      </c>
      <c r="H243" s="49" t="str">
        <f t="shared" si="46"/>
        <v>ISABELLA TORRES COPPINI COSTA</v>
      </c>
      <c r="I243" s="49" t="str">
        <f t="shared" si="46"/>
        <v>COLEGIO PETROPOLIS</v>
      </c>
      <c r="J243" s="11">
        <f t="shared" si="45"/>
        <v>1.93</v>
      </c>
      <c r="K243" s="11">
        <f t="shared" si="47"/>
        <v>2.173</v>
      </c>
      <c r="L243" s="66">
        <f t="shared" si="48"/>
        <v>2.173</v>
      </c>
      <c r="M243" s="50">
        <f t="shared" si="49"/>
        <v>30</v>
      </c>
      <c r="N243" s="50"/>
      <c r="O243" s="17">
        <v>30</v>
      </c>
      <c r="P243" s="18" t="str">
        <f t="shared" si="50"/>
        <v>ISABELLA TORRES COPPINI COSTA</v>
      </c>
      <c r="Q243" s="17" t="str">
        <f>IF(P243&lt;&gt;"",VLOOKUP(P243,LISTAS!$F$6:$G$1106,2,0),"")</f>
        <v>COLEGIO PETROPOLIS</v>
      </c>
      <c r="R243" s="77">
        <f t="shared" si="51"/>
        <v>1.93</v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100" t="s">
        <v>446</v>
      </c>
      <c r="C244" s="20" t="str">
        <f>IF(B244="","",VLOOKUP(B244,LISTAS!$F$6:$G$1106,2,0))</f>
        <v>COLEGIO PETROPOLIS</v>
      </c>
      <c r="D244" s="106">
        <v>1.92</v>
      </c>
      <c r="E244" s="4"/>
      <c r="F244" s="11">
        <f t="shared" si="44"/>
        <v>2.1639999999999997</v>
      </c>
      <c r="G244" s="61">
        <f>IF(F244=LISTAS!$D$15,"",F244)</f>
        <v>2.1639999999999997</v>
      </c>
      <c r="H244" s="49" t="str">
        <f t="shared" si="46"/>
        <v>LORENA SOUSA UHLE</v>
      </c>
      <c r="I244" s="49" t="str">
        <f t="shared" si="46"/>
        <v>COLEGIO PETROPOLIS</v>
      </c>
      <c r="J244" s="11">
        <f t="shared" si="45"/>
        <v>1.92</v>
      </c>
      <c r="K244" s="11">
        <f t="shared" si="47"/>
        <v>2.1639999999999997</v>
      </c>
      <c r="L244" s="66">
        <f t="shared" si="48"/>
        <v>2.1639999999999997</v>
      </c>
      <c r="M244" s="50">
        <f t="shared" si="49"/>
        <v>31</v>
      </c>
      <c r="N244" s="50"/>
      <c r="O244" s="17">
        <v>31</v>
      </c>
      <c r="P244" s="18" t="str">
        <f t="shared" si="50"/>
        <v>LORENA SOUSA UHLE</v>
      </c>
      <c r="Q244" s="17" t="str">
        <f>IF(P244&lt;&gt;"",VLOOKUP(P244,LISTAS!$F$6:$G$1106,2,0),"")</f>
        <v>COLEGIO PETROPOLIS</v>
      </c>
      <c r="R244" s="77">
        <f t="shared" si="51"/>
        <v>1.92</v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39" t="s">
        <v>601</v>
      </c>
      <c r="C245" s="40" t="s">
        <v>103</v>
      </c>
      <c r="D245" s="106">
        <v>1.84</v>
      </c>
      <c r="E245" s="4"/>
      <c r="F245" s="11">
        <f t="shared" si="44"/>
        <v>2.085</v>
      </c>
      <c r="G245" s="61">
        <f>IF(F245=LISTAS!$D$15,"",F245)</f>
        <v>2.085</v>
      </c>
      <c r="H245" s="49" t="str">
        <f t="shared" si="46"/>
        <v>VALENTINA PRADO</v>
      </c>
      <c r="I245" s="49" t="str">
        <f t="shared" si="46"/>
        <v>PEN LIFE</v>
      </c>
      <c r="J245" s="11">
        <f t="shared" si="45"/>
        <v>1.84</v>
      </c>
      <c r="K245" s="11">
        <f t="shared" si="47"/>
        <v>2.085</v>
      </c>
      <c r="L245" s="66">
        <f t="shared" si="48"/>
        <v>2.085</v>
      </c>
      <c r="M245" s="50">
        <f t="shared" si="49"/>
        <v>32</v>
      </c>
      <c r="N245" s="50"/>
      <c r="O245" s="17">
        <v>32</v>
      </c>
      <c r="P245" s="18" t="str">
        <f t="shared" si="50"/>
        <v>VALENTINA PRADO</v>
      </c>
      <c r="Q245" s="17" t="str">
        <f>IF(P245&lt;&gt;"",VLOOKUP(P245,LISTAS!$F$6:$G$1106,2,0),"")</f>
        <v>PEN LIFE</v>
      </c>
      <c r="R245" s="77">
        <f t="shared" si="51"/>
        <v>1.84</v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39" t="s">
        <v>602</v>
      </c>
      <c r="C246" s="40" t="s">
        <v>103</v>
      </c>
      <c r="D246" s="106">
        <v>1.75</v>
      </c>
      <c r="E246" s="4"/>
      <c r="F246" s="11">
        <f t="shared" si="44"/>
        <v>1.996</v>
      </c>
      <c r="G246" s="61">
        <f>IF(F246=LISTAS!$D$15,"",F246)</f>
        <v>1.996</v>
      </c>
      <c r="H246" s="49" t="str">
        <f t="shared" si="46"/>
        <v>CAROLINE CASSIANO</v>
      </c>
      <c r="I246" s="49" t="str">
        <f t="shared" si="46"/>
        <v>PEN LIFE</v>
      </c>
      <c r="J246" s="11">
        <f t="shared" si="45"/>
        <v>1.75</v>
      </c>
      <c r="K246" s="11">
        <f t="shared" si="47"/>
        <v>1.996</v>
      </c>
      <c r="L246" s="66">
        <f t="shared" si="48"/>
        <v>1.996</v>
      </c>
      <c r="M246" s="50">
        <f t="shared" si="49"/>
        <v>33</v>
      </c>
      <c r="N246" s="50"/>
      <c r="O246" s="17">
        <v>33</v>
      </c>
      <c r="P246" s="18" t="str">
        <f t="shared" si="50"/>
        <v>CAROLINE CASSIANO</v>
      </c>
      <c r="Q246" s="17" t="str">
        <f>IF(P246&lt;&gt;"",VLOOKUP(P246,LISTAS!$F$6:$G$1106,2,0),"")</f>
        <v>PEN LIFE</v>
      </c>
      <c r="R246" s="77">
        <f t="shared" si="51"/>
        <v>1.75</v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100" t="s">
        <v>442</v>
      </c>
      <c r="C247" s="20" t="str">
        <f>IF(B247="","",VLOOKUP(B247,LISTAS!$F$6:$G$1106,2,0))</f>
        <v>COLEGIO PETROPOLIS</v>
      </c>
      <c r="D247" s="106">
        <v>1.69</v>
      </c>
      <c r="E247" s="4"/>
      <c r="F247" s="11">
        <f t="shared" si="44"/>
        <v>1.9369999999999998</v>
      </c>
      <c r="G247" s="61">
        <f>IF(F247=LISTAS!$D$15,"",F247)</f>
        <v>1.9369999999999998</v>
      </c>
      <c r="H247" s="49" t="str">
        <f t="shared" si="46"/>
        <v>CLARA CORRÊA CHIARELLI</v>
      </c>
      <c r="I247" s="49" t="str">
        <f t="shared" si="46"/>
        <v>COLEGIO PETROPOLIS</v>
      </c>
      <c r="J247" s="11">
        <f t="shared" si="45"/>
        <v>1.69</v>
      </c>
      <c r="K247" s="11">
        <f t="shared" si="47"/>
        <v>1.9369999999999998</v>
      </c>
      <c r="L247" s="66">
        <f t="shared" si="48"/>
        <v>1.9369999999999998</v>
      </c>
      <c r="M247" s="50">
        <f t="shared" si="49"/>
        <v>34</v>
      </c>
      <c r="N247" s="50"/>
      <c r="O247" s="17">
        <v>34</v>
      </c>
      <c r="P247" s="18" t="str">
        <f t="shared" si="50"/>
        <v>CLARA CORRÊA CHIARELLI</v>
      </c>
      <c r="Q247" s="17" t="str">
        <f>IF(P247&lt;&gt;"",VLOOKUP(P247,LISTAS!$F$6:$G$1106,2,0),"")</f>
        <v>COLEGIO PETROPOLIS</v>
      </c>
      <c r="R247" s="77">
        <f t="shared" si="51"/>
        <v>1.69</v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39" t="s">
        <v>609</v>
      </c>
      <c r="C248" s="40" t="s">
        <v>72</v>
      </c>
      <c r="D248" s="106">
        <v>1.59</v>
      </c>
      <c r="E248" s="4"/>
      <c r="F248" s="11">
        <f t="shared" si="44"/>
        <v>1.8380000000000001</v>
      </c>
      <c r="G248" s="61">
        <f>IF(F248=LISTAS!$D$15,"",F248)</f>
        <v>1.8380000000000001</v>
      </c>
      <c r="H248" s="49" t="str">
        <f t="shared" si="46"/>
        <v>MARIA CLARA ANDRADE</v>
      </c>
      <c r="I248" s="49" t="str">
        <f t="shared" si="46"/>
        <v>COLEGIO PETROPOLIS</v>
      </c>
      <c r="J248" s="11">
        <f t="shared" si="45"/>
        <v>1.59</v>
      </c>
      <c r="K248" s="11">
        <f t="shared" si="47"/>
        <v>1.8380000000000001</v>
      </c>
      <c r="L248" s="66">
        <f t="shared" si="48"/>
        <v>1.8380000000000001</v>
      </c>
      <c r="M248" s="50">
        <f t="shared" si="49"/>
        <v>35</v>
      </c>
      <c r="N248" s="50"/>
      <c r="O248" s="17">
        <v>35</v>
      </c>
      <c r="P248" s="18" t="str">
        <f t="shared" si="50"/>
        <v>MARIA CLARA ANDRADE</v>
      </c>
      <c r="Q248" s="17" t="str">
        <f>IF(P248&lt;&gt;"",VLOOKUP(P248,LISTAS!$F$6:$G$1106,2,0),"")</f>
        <v>COLEGIO PETROPOLIS</v>
      </c>
      <c r="R248" s="77">
        <f t="shared" si="51"/>
        <v>1.59</v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100" t="s">
        <v>447</v>
      </c>
      <c r="C249" s="20" t="str">
        <f>IF(B249="","",VLOOKUP(B249,LISTAS!$F$6:$G$1106,2,0))</f>
        <v>LICEU JARDIM</v>
      </c>
      <c r="D249" s="106">
        <v>1.54</v>
      </c>
      <c r="E249" s="4"/>
      <c r="F249" s="11">
        <f t="shared" si="44"/>
        <v>1.7890000000000001</v>
      </c>
      <c r="G249" s="61">
        <f>IF(F249=LISTAS!$D$15,"",F249)</f>
        <v>1.7890000000000001</v>
      </c>
      <c r="H249" s="49" t="str">
        <f t="shared" si="46"/>
        <v>ANTONELLA CONTO</v>
      </c>
      <c r="I249" s="49" t="str">
        <f t="shared" si="46"/>
        <v>LICEU JARDIM</v>
      </c>
      <c r="J249" s="11">
        <f t="shared" si="45"/>
        <v>1.54</v>
      </c>
      <c r="K249" s="11">
        <f t="shared" si="47"/>
        <v>1.7890000000000001</v>
      </c>
      <c r="L249" s="66">
        <f t="shared" si="48"/>
        <v>1.79</v>
      </c>
      <c r="M249" s="50">
        <f t="shared" si="49"/>
        <v>36</v>
      </c>
      <c r="N249" s="50"/>
      <c r="O249" s="17">
        <v>36</v>
      </c>
      <c r="P249" s="18" t="str">
        <f t="shared" si="50"/>
        <v>ALICE CONTE</v>
      </c>
      <c r="Q249" s="17" t="str">
        <f>IF(P249&lt;&gt;"",VLOOKUP(P249,LISTAS!$F$6:$G$1106,2,0),"")</f>
        <v>PEN LIFE</v>
      </c>
      <c r="R249" s="77">
        <f t="shared" si="51"/>
        <v>1.54</v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39" t="s">
        <v>603</v>
      </c>
      <c r="C250" s="40" t="s">
        <v>103</v>
      </c>
      <c r="D250" s="106">
        <v>1.54</v>
      </c>
      <c r="E250" s="4"/>
      <c r="F250" s="11">
        <f t="shared" si="44"/>
        <v>1.79</v>
      </c>
      <c r="G250" s="61">
        <f>IF(F250=LISTAS!$D$15,"",F250)</f>
        <v>1.79</v>
      </c>
      <c r="H250" s="49" t="str">
        <f t="shared" si="46"/>
        <v>ALICE CONTE</v>
      </c>
      <c r="I250" s="49" t="str">
        <f t="shared" si="46"/>
        <v>PEN LIFE</v>
      </c>
      <c r="J250" s="11">
        <f t="shared" si="45"/>
        <v>1.54</v>
      </c>
      <c r="K250" s="11">
        <f t="shared" si="47"/>
        <v>1.79</v>
      </c>
      <c r="L250" s="66">
        <f t="shared" si="48"/>
        <v>1.7890000000000001</v>
      </c>
      <c r="M250" s="50">
        <f t="shared" si="49"/>
        <v>37</v>
      </c>
      <c r="N250" s="50"/>
      <c r="O250" s="17">
        <v>36</v>
      </c>
      <c r="P250" s="18" t="str">
        <f t="shared" si="50"/>
        <v>ANTONELLA CONTO</v>
      </c>
      <c r="Q250" s="17" t="str">
        <f>IF(P250&lt;&gt;"",VLOOKUP(P250,LISTAS!$F$6:$G$1106,2,0),"")</f>
        <v>LICEU JARDIM</v>
      </c>
      <c r="R250" s="77">
        <f t="shared" si="51"/>
        <v>1.54</v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39" t="s">
        <v>612</v>
      </c>
      <c r="C251" s="40" t="s">
        <v>72</v>
      </c>
      <c r="D251" s="106">
        <v>1.48</v>
      </c>
      <c r="E251" s="4"/>
      <c r="F251" s="11">
        <f t="shared" si="44"/>
        <v>1.7309999999999999</v>
      </c>
      <c r="G251" s="61">
        <f>IF(F251=LISTAS!$D$15,"",F251)</f>
        <v>1.7309999999999999</v>
      </c>
      <c r="H251" s="49" t="str">
        <f t="shared" si="46"/>
        <v>VALENTINA COMO</v>
      </c>
      <c r="I251" s="49" t="str">
        <f t="shared" si="46"/>
        <v>COLEGIO PETROPOLIS</v>
      </c>
      <c r="J251" s="11">
        <f t="shared" si="45"/>
        <v>1.48</v>
      </c>
      <c r="K251" s="11">
        <f t="shared" si="47"/>
        <v>1.7309999999999999</v>
      </c>
      <c r="L251" s="66">
        <f t="shared" si="48"/>
        <v>1.7309999999999999</v>
      </c>
      <c r="M251" s="50">
        <f t="shared" si="49"/>
        <v>38</v>
      </c>
      <c r="N251" s="50"/>
      <c r="O251" s="17">
        <v>38</v>
      </c>
      <c r="P251" s="18" t="str">
        <f t="shared" si="50"/>
        <v>VALENTINA COMO</v>
      </c>
      <c r="Q251" s="17" t="str">
        <f>IF(P251&lt;&gt;"",VLOOKUP(P251,LISTAS!$F$6:$G$1106,2,0),"")</f>
        <v>COLEGIO PETROPOLIS</v>
      </c>
      <c r="R251" s="77">
        <f t="shared" si="51"/>
        <v>1.48</v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39" t="s">
        <v>584</v>
      </c>
      <c r="C252" s="40" t="s">
        <v>103</v>
      </c>
      <c r="D252" s="106">
        <v>1.47</v>
      </c>
      <c r="E252" s="4"/>
      <c r="F252" s="11">
        <f t="shared" si="44"/>
        <v>1.722</v>
      </c>
      <c r="G252" s="61">
        <f>IF(F252=LISTAS!$D$15,"",F252)</f>
        <v>1.722</v>
      </c>
      <c r="H252" s="49" t="str">
        <f t="shared" si="46"/>
        <v>ALICE VENCESLAU</v>
      </c>
      <c r="I252" s="49" t="str">
        <f t="shared" si="46"/>
        <v>PEN LIFE</v>
      </c>
      <c r="J252" s="11">
        <f t="shared" si="45"/>
        <v>1.47</v>
      </c>
      <c r="K252" s="11">
        <f t="shared" si="47"/>
        <v>1.722</v>
      </c>
      <c r="L252" s="66">
        <f t="shared" si="48"/>
        <v>1.722</v>
      </c>
      <c r="M252" s="50">
        <f t="shared" si="49"/>
        <v>39</v>
      </c>
      <c r="N252" s="50"/>
      <c r="O252" s="17">
        <v>39</v>
      </c>
      <c r="P252" s="18" t="str">
        <f t="shared" si="50"/>
        <v>ALICE VENCESLAU</v>
      </c>
      <c r="Q252" s="17" t="str">
        <f>IF(P252&lt;&gt;"",VLOOKUP(P252,LISTAS!$F$6:$G$1106,2,0),"")</f>
        <v>PEN LIFE</v>
      </c>
      <c r="R252" s="77">
        <f t="shared" si="51"/>
        <v>1.47</v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39" t="s">
        <v>607</v>
      </c>
      <c r="C253" s="40" t="s">
        <v>72</v>
      </c>
      <c r="D253" s="106">
        <v>1.45</v>
      </c>
      <c r="E253" s="4"/>
      <c r="F253" s="11">
        <f t="shared" si="44"/>
        <v>1.7029999999999998</v>
      </c>
      <c r="G253" s="61">
        <f>IF(F253=LISTAS!$D$15,"",F253)</f>
        <v>1.7029999999999998</v>
      </c>
      <c r="H253" s="49" t="str">
        <f t="shared" si="46"/>
        <v>BEATRIZ DURANTE</v>
      </c>
      <c r="I253" s="49" t="str">
        <f t="shared" si="46"/>
        <v>COLEGIO PETROPOLIS</v>
      </c>
      <c r="J253" s="11">
        <f t="shared" si="45"/>
        <v>1.45</v>
      </c>
      <c r="K253" s="11">
        <f t="shared" si="47"/>
        <v>1.7029999999999998</v>
      </c>
      <c r="L253" s="66">
        <f t="shared" si="48"/>
        <v>1.7029999999999998</v>
      </c>
      <c r="M253" s="50">
        <f t="shared" si="49"/>
        <v>40</v>
      </c>
      <c r="N253" s="50"/>
      <c r="O253" s="17">
        <v>40</v>
      </c>
      <c r="P253" s="18" t="str">
        <f t="shared" si="50"/>
        <v>BEATRIZ DURANTE</v>
      </c>
      <c r="Q253" s="17" t="str">
        <f>IF(P253&lt;&gt;"",VLOOKUP(P253,LISTAS!$F$6:$G$1106,2,0),"")</f>
        <v>COLEGIO PETROPOLIS</v>
      </c>
      <c r="R253" s="77">
        <f t="shared" si="51"/>
        <v>1.45</v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39" t="s">
        <v>605</v>
      </c>
      <c r="C254" s="40" t="s">
        <v>470</v>
      </c>
      <c r="D254" s="106">
        <v>1.43</v>
      </c>
      <c r="E254" s="4"/>
      <c r="F254" s="11">
        <f t="shared" si="44"/>
        <v>1.6839999999999999</v>
      </c>
      <c r="G254" s="61">
        <f>IF(F254=LISTAS!$D$15,"",F254)</f>
        <v>1.6839999999999999</v>
      </c>
      <c r="H254" s="49" t="str">
        <f t="shared" si="46"/>
        <v>CAROL GUIZARDI</v>
      </c>
      <c r="I254" s="49" t="str">
        <f t="shared" si="46"/>
        <v>IL SOLE</v>
      </c>
      <c r="J254" s="11">
        <f t="shared" si="45"/>
        <v>1.43</v>
      </c>
      <c r="K254" s="11">
        <f t="shared" si="47"/>
        <v>1.6839999999999999</v>
      </c>
      <c r="L254" s="66">
        <f t="shared" si="48"/>
        <v>1.6839999999999999</v>
      </c>
      <c r="M254" s="50">
        <f t="shared" si="49"/>
        <v>41</v>
      </c>
      <c r="O254" s="17">
        <v>41</v>
      </c>
      <c r="P254" s="18" t="str">
        <f t="shared" si="50"/>
        <v>CAROL GUIZARDI</v>
      </c>
      <c r="Q254" s="17" t="str">
        <f>IF(P254&lt;&gt;"",VLOOKUP(P254,LISTAS!$F$6:$G$1106,2,0),"")</f>
        <v>IL SOLE</v>
      </c>
      <c r="R254" s="77">
        <f t="shared" si="51"/>
        <v>1.43</v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39" t="s">
        <v>597</v>
      </c>
      <c r="C255" s="40" t="s">
        <v>103</v>
      </c>
      <c r="D255" s="106">
        <v>1.37</v>
      </c>
      <c r="E255" s="4"/>
      <c r="F255" s="11">
        <f t="shared" si="44"/>
        <v>1.625</v>
      </c>
      <c r="G255" s="61">
        <f>IF(F255=LISTAS!$D$15,"",F255)</f>
        <v>1.625</v>
      </c>
      <c r="H255" s="49" t="str">
        <f t="shared" si="46"/>
        <v>LIVIA CUNHA</v>
      </c>
      <c r="I255" s="49" t="str">
        <f t="shared" si="46"/>
        <v>PEN LIFE</v>
      </c>
      <c r="J255" s="11">
        <f t="shared" si="45"/>
        <v>1.37</v>
      </c>
      <c r="K255" s="11">
        <f t="shared" si="47"/>
        <v>1.625</v>
      </c>
      <c r="L255" s="66">
        <f t="shared" si="48"/>
        <v>1.625</v>
      </c>
      <c r="M255" s="50">
        <f t="shared" si="49"/>
        <v>42</v>
      </c>
      <c r="O255" s="17">
        <v>42</v>
      </c>
      <c r="P255" s="18" t="str">
        <f t="shared" si="50"/>
        <v>LIVIA CUNHA</v>
      </c>
      <c r="Q255" s="17" t="str">
        <f>IF(P255&lt;&gt;"",VLOOKUP(P255,LISTAS!$F$6:$G$1106,2,0),"")</f>
        <v>PEN LIFE</v>
      </c>
      <c r="R255" s="77">
        <f t="shared" si="51"/>
        <v>1.37</v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39" t="s">
        <v>598</v>
      </c>
      <c r="C256" s="40" t="s">
        <v>92</v>
      </c>
      <c r="D256" s="106">
        <v>1.24</v>
      </c>
      <c r="E256" s="4"/>
      <c r="F256" s="11">
        <f t="shared" si="44"/>
        <v>1.496</v>
      </c>
      <c r="G256" s="61">
        <f>IF(F256=LISTAS!$D$15,"",F256)</f>
        <v>1.496</v>
      </c>
      <c r="H256" s="49" t="str">
        <f t="shared" si="46"/>
        <v>YASMIN BECHARA</v>
      </c>
      <c r="I256" s="49" t="str">
        <f t="shared" si="46"/>
        <v>COLÉGIO ARBOS - UNIDADE SANTO ANDRÉ</v>
      </c>
      <c r="J256" s="11">
        <f t="shared" si="45"/>
        <v>1.24</v>
      </c>
      <c r="K256" s="11">
        <f t="shared" si="47"/>
        <v>1.496</v>
      </c>
      <c r="L256" s="66">
        <f t="shared" si="48"/>
        <v>1.496</v>
      </c>
      <c r="M256" s="50">
        <f t="shared" si="49"/>
        <v>43</v>
      </c>
      <c r="O256" s="17">
        <v>43</v>
      </c>
      <c r="P256" s="18" t="str">
        <f t="shared" si="50"/>
        <v>YASMIN BECHARA</v>
      </c>
      <c r="Q256" s="17" t="str">
        <f>IF(P256&lt;&gt;"",VLOOKUP(P256,LISTAS!$F$6:$G$1106,2,0),"")</f>
        <v>COLÉGIO ARBOS - UNIDADE SANTO ANDRÉ</v>
      </c>
      <c r="R256" s="77">
        <f t="shared" si="51"/>
        <v>1.24</v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39"/>
      <c r="C257" s="40"/>
      <c r="D257" s="106"/>
      <c r="E257" s="4"/>
      <c r="F257" s="11" t="str">
        <f t="shared" si="44"/>
        <v/>
      </c>
      <c r="G257" s="61" t="str">
        <f>IF(F257=LISTAS!$D$15,"",F257)</f>
        <v/>
      </c>
      <c r="H257" s="49" t="str">
        <f t="shared" si="46"/>
        <v/>
      </c>
      <c r="I257" s="49" t="str">
        <f t="shared" si="46"/>
        <v/>
      </c>
      <c r="J257" s="11" t="str">
        <f t="shared" si="45"/>
        <v/>
      </c>
      <c r="K257" s="11" t="str">
        <f t="shared" si="47"/>
        <v/>
      </c>
      <c r="L257" s="66" t="str">
        <f t="shared" si="48"/>
        <v/>
      </c>
      <c r="M257" s="50">
        <f t="shared" si="49"/>
        <v>44</v>
      </c>
      <c r="O257" s="17" t="str">
        <f t="shared" ref="O257:O278" si="54">IF(R257&lt;&gt;"",_xlfn.RANK.EQ(R257,$R$214:$R$413,1),"")</f>
        <v/>
      </c>
      <c r="P257" s="18" t="str">
        <f t="shared" si="50"/>
        <v/>
      </c>
      <c r="Q257" s="17" t="str">
        <f>IF(P257&lt;&gt;"",VLOOKUP(P257,LISTAS!$F$6:$G$1106,2,0),"")</f>
        <v/>
      </c>
      <c r="R257" s="72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2"/>
      <c r="C258" s="20" t="str">
        <f>IF(B258="","",VLOOKUP(B258,LISTAS!$F$6:$G$1106,2,0))</f>
        <v/>
      </c>
      <c r="D258" s="106"/>
      <c r="E258" s="4"/>
      <c r="F258" s="11" t="str">
        <f t="shared" si="44"/>
        <v/>
      </c>
      <c r="G258" s="61" t="str">
        <f>IF(F258=LISTAS!$D$15,"",F258)</f>
        <v/>
      </c>
      <c r="H258" s="49" t="str">
        <f t="shared" si="46"/>
        <v/>
      </c>
      <c r="I258" s="49" t="str">
        <f t="shared" si="46"/>
        <v/>
      </c>
      <c r="J258" s="11" t="str">
        <f t="shared" si="45"/>
        <v/>
      </c>
      <c r="K258" s="11" t="str">
        <f t="shared" si="47"/>
        <v/>
      </c>
      <c r="L258" s="66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2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2"/>
      <c r="C259" s="20" t="str">
        <f>IF(B259="","",VLOOKUP(B259,LISTAS!$F$6:$G$1106,2,0))</f>
        <v/>
      </c>
      <c r="D259" s="106"/>
      <c r="E259" s="4"/>
      <c r="F259" s="11" t="str">
        <f t="shared" si="44"/>
        <v/>
      </c>
      <c r="G259" s="61" t="str">
        <f>IF(F259=LISTAS!$D$15,"",F259)</f>
        <v/>
      </c>
      <c r="H259" s="49" t="str">
        <f t="shared" si="46"/>
        <v/>
      </c>
      <c r="I259" s="49" t="str">
        <f t="shared" si="46"/>
        <v/>
      </c>
      <c r="J259" s="11" t="str">
        <f t="shared" si="45"/>
        <v/>
      </c>
      <c r="K259" s="11" t="str">
        <f t="shared" si="47"/>
        <v/>
      </c>
      <c r="L259" s="66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2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2"/>
      <c r="C260" s="20" t="str">
        <f>IF(B260="","",VLOOKUP(B260,LISTAS!$F$6:$G$1106,2,0))</f>
        <v/>
      </c>
      <c r="D260" s="106"/>
      <c r="E260" s="4"/>
      <c r="F260" s="11" t="str">
        <f t="shared" si="44"/>
        <v/>
      </c>
      <c r="G260" s="61" t="str">
        <f>IF(F260=LISTAS!$D$15,"",F260)</f>
        <v/>
      </c>
      <c r="H260" s="49" t="str">
        <f t="shared" si="46"/>
        <v/>
      </c>
      <c r="I260" s="49" t="str">
        <f t="shared" si="46"/>
        <v/>
      </c>
      <c r="J260" s="11" t="str">
        <f t="shared" si="45"/>
        <v/>
      </c>
      <c r="K260" s="11" t="str">
        <f t="shared" si="47"/>
        <v/>
      </c>
      <c r="L260" s="66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2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2"/>
      <c r="C261" s="20" t="str">
        <f>IF(B261="","",VLOOKUP(B261,LISTAS!$F$6:$G$1106,2,0))</f>
        <v/>
      </c>
      <c r="D261" s="106"/>
      <c r="E261" s="4"/>
      <c r="F261" s="11" t="str">
        <f t="shared" si="44"/>
        <v/>
      </c>
      <c r="G261" s="61" t="str">
        <f>IF(F261=LISTAS!$D$15,"",F261)</f>
        <v/>
      </c>
      <c r="H261" s="49" t="str">
        <f t="shared" si="46"/>
        <v/>
      </c>
      <c r="I261" s="49" t="str">
        <f t="shared" si="46"/>
        <v/>
      </c>
      <c r="J261" s="11" t="str">
        <f t="shared" si="45"/>
        <v/>
      </c>
      <c r="K261" s="11" t="str">
        <f t="shared" si="47"/>
        <v/>
      </c>
      <c r="L261" s="66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2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2"/>
      <c r="C262" s="20" t="str">
        <f>IF(B262="","",VLOOKUP(B262,LISTAS!$F$6:$G$1106,2,0))</f>
        <v/>
      </c>
      <c r="D262" s="106"/>
      <c r="E262" s="4"/>
      <c r="F262" s="11" t="str">
        <f t="shared" si="44"/>
        <v/>
      </c>
      <c r="G262" s="61" t="str">
        <f>IF(F262=LISTAS!$D$15,"",F262)</f>
        <v/>
      </c>
      <c r="H262" s="49" t="str">
        <f t="shared" si="46"/>
        <v/>
      </c>
      <c r="I262" s="49" t="str">
        <f t="shared" si="46"/>
        <v/>
      </c>
      <c r="J262" s="11" t="str">
        <f t="shared" si="45"/>
        <v/>
      </c>
      <c r="K262" s="11" t="str">
        <f t="shared" si="47"/>
        <v/>
      </c>
      <c r="L262" s="66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2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2"/>
      <c r="C263" s="20" t="str">
        <f>IF(B263="","",VLOOKUP(B263,LISTAS!$F$6:$G$1106,2,0))</f>
        <v/>
      </c>
      <c r="D263" s="106"/>
      <c r="E263" s="4"/>
      <c r="F263" s="11" t="str">
        <f t="shared" si="44"/>
        <v/>
      </c>
      <c r="G263" s="61" t="str">
        <f>IF(F263=LISTAS!$D$15,"",F263)</f>
        <v/>
      </c>
      <c r="H263" s="49" t="str">
        <f t="shared" si="46"/>
        <v/>
      </c>
      <c r="I263" s="49" t="str">
        <f t="shared" si="46"/>
        <v/>
      </c>
      <c r="J263" s="11" t="str">
        <f t="shared" si="45"/>
        <v/>
      </c>
      <c r="K263" s="11" t="str">
        <f t="shared" si="47"/>
        <v/>
      </c>
      <c r="L263" s="66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2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2"/>
      <c r="C264" s="20" t="str">
        <f>IF(B264="","",VLOOKUP(B264,LISTAS!$F$6:$G$1106,2,0))</f>
        <v/>
      </c>
      <c r="D264" s="106"/>
      <c r="E264" s="4"/>
      <c r="F264" s="11" t="str">
        <f t="shared" si="44"/>
        <v/>
      </c>
      <c r="G264" s="61" t="str">
        <f>IF(F264=LISTAS!$D$15,"",F264)</f>
        <v/>
      </c>
      <c r="H264" s="49" t="str">
        <f t="shared" si="46"/>
        <v/>
      </c>
      <c r="I264" s="49" t="str">
        <f t="shared" si="46"/>
        <v/>
      </c>
      <c r="J264" s="11" t="str">
        <f t="shared" si="45"/>
        <v/>
      </c>
      <c r="K264" s="11" t="str">
        <f t="shared" si="47"/>
        <v/>
      </c>
      <c r="L264" s="66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2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2"/>
      <c r="C265" s="20" t="str">
        <f>IF(B265="","",VLOOKUP(B265,LISTAS!$F$6:$G$1106,2,0))</f>
        <v/>
      </c>
      <c r="D265" s="106"/>
      <c r="E265" s="4"/>
      <c r="F265" s="11" t="str">
        <f t="shared" si="44"/>
        <v/>
      </c>
      <c r="G265" s="61" t="str">
        <f>IF(F265=LISTAS!$D$15,"",F265)</f>
        <v/>
      </c>
      <c r="H265" s="49" t="str">
        <f t="shared" si="46"/>
        <v/>
      </c>
      <c r="I265" s="49" t="str">
        <f t="shared" si="46"/>
        <v/>
      </c>
      <c r="J265" s="11" t="str">
        <f t="shared" si="45"/>
        <v/>
      </c>
      <c r="K265" s="11" t="str">
        <f t="shared" si="47"/>
        <v/>
      </c>
      <c r="L265" s="66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2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2"/>
      <c r="C266" s="20" t="str">
        <f>IF(B266="","",VLOOKUP(B266,LISTAS!$F$6:$G$1106,2,0))</f>
        <v/>
      </c>
      <c r="D266" s="106"/>
      <c r="E266" s="4"/>
      <c r="F266" s="11" t="str">
        <f t="shared" si="44"/>
        <v/>
      </c>
      <c r="G266" s="61" t="str">
        <f>IF(F266=LISTAS!$D$15,"",F266)</f>
        <v/>
      </c>
      <c r="H266" s="49" t="str">
        <f t="shared" si="46"/>
        <v/>
      </c>
      <c r="I266" s="49" t="str">
        <f t="shared" si="46"/>
        <v/>
      </c>
      <c r="J266" s="11" t="str">
        <f t="shared" si="45"/>
        <v/>
      </c>
      <c r="K266" s="11" t="str">
        <f t="shared" si="47"/>
        <v/>
      </c>
      <c r="L266" s="66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2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2"/>
      <c r="C267" s="20" t="str">
        <f>IF(B267="","",VLOOKUP(B267,LISTAS!$F$6:$G$1106,2,0))</f>
        <v/>
      </c>
      <c r="D267" s="106"/>
      <c r="E267" s="4"/>
      <c r="F267" s="11" t="str">
        <f t="shared" si="44"/>
        <v/>
      </c>
      <c r="G267" s="61" t="str">
        <f>IF(F267=LISTAS!$D$15,"",F267)</f>
        <v/>
      </c>
      <c r="H267" s="49" t="str">
        <f t="shared" si="46"/>
        <v/>
      </c>
      <c r="I267" s="49" t="str">
        <f t="shared" si="46"/>
        <v/>
      </c>
      <c r="J267" s="11" t="str">
        <f t="shared" si="45"/>
        <v/>
      </c>
      <c r="K267" s="11" t="str">
        <f t="shared" si="47"/>
        <v/>
      </c>
      <c r="L267" s="66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2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2"/>
      <c r="C268" s="20" t="str">
        <f>IF(B268="","",VLOOKUP(B268,LISTAS!$F$6:$G$1106,2,0))</f>
        <v/>
      </c>
      <c r="D268" s="106"/>
      <c r="E268" s="4"/>
      <c r="F268" s="11" t="str">
        <f t="shared" si="44"/>
        <v/>
      </c>
      <c r="G268" s="61" t="str">
        <f>IF(F268=LISTAS!$D$15,"",F268)</f>
        <v/>
      </c>
      <c r="H268" s="49" t="str">
        <f t="shared" si="46"/>
        <v/>
      </c>
      <c r="I268" s="49" t="str">
        <f t="shared" si="46"/>
        <v/>
      </c>
      <c r="J268" s="11" t="str">
        <f t="shared" si="45"/>
        <v/>
      </c>
      <c r="K268" s="11" t="str">
        <f t="shared" si="47"/>
        <v/>
      </c>
      <c r="L268" s="66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2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2"/>
      <c r="C269" s="20" t="str">
        <f>IF(B269="","",VLOOKUP(B269,LISTAS!$F$6:$G$1106,2,0))</f>
        <v/>
      </c>
      <c r="D269" s="106"/>
      <c r="E269" s="4"/>
      <c r="F269" s="11" t="str">
        <f t="shared" si="44"/>
        <v/>
      </c>
      <c r="G269" s="61" t="str">
        <f>IF(F269=LISTAS!$D$15,"",F269)</f>
        <v/>
      </c>
      <c r="H269" s="49" t="str">
        <f t="shared" si="46"/>
        <v/>
      </c>
      <c r="I269" s="49" t="str">
        <f t="shared" si="46"/>
        <v/>
      </c>
      <c r="J269" s="11" t="str">
        <f t="shared" si="45"/>
        <v/>
      </c>
      <c r="K269" s="11" t="str">
        <f t="shared" si="47"/>
        <v/>
      </c>
      <c r="L269" s="66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2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2"/>
      <c r="C270" s="20" t="str">
        <f>IF(B270="","",VLOOKUP(B270,LISTAS!$F$6:$G$1106,2,0))</f>
        <v/>
      </c>
      <c r="D270" s="106"/>
      <c r="E270" s="4"/>
      <c r="F270" s="11" t="str">
        <f t="shared" si="44"/>
        <v/>
      </c>
      <c r="G270" s="61" t="str">
        <f>IF(F270=LISTAS!$D$15,"",F270)</f>
        <v/>
      </c>
      <c r="H270" s="49" t="str">
        <f t="shared" si="46"/>
        <v/>
      </c>
      <c r="I270" s="49" t="str">
        <f t="shared" si="46"/>
        <v/>
      </c>
      <c r="J270" s="11" t="str">
        <f t="shared" si="45"/>
        <v/>
      </c>
      <c r="K270" s="11" t="str">
        <f t="shared" si="47"/>
        <v/>
      </c>
      <c r="L270" s="66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2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2"/>
      <c r="C271" s="20" t="str">
        <f>IF(B271="","",VLOOKUP(B271,LISTAS!$F$6:$G$1106,2,0))</f>
        <v/>
      </c>
      <c r="D271" s="106"/>
      <c r="E271" s="4"/>
      <c r="F271" s="11" t="str">
        <f t="shared" si="44"/>
        <v/>
      </c>
      <c r="G271" s="61" t="str">
        <f>IF(F271=LISTAS!$D$15,"",F271)</f>
        <v/>
      </c>
      <c r="H271" s="49" t="str">
        <f t="shared" si="46"/>
        <v/>
      </c>
      <c r="I271" s="49" t="str">
        <f t="shared" si="46"/>
        <v/>
      </c>
      <c r="J271" s="11" t="str">
        <f t="shared" si="45"/>
        <v/>
      </c>
      <c r="K271" s="11" t="str">
        <f t="shared" si="47"/>
        <v/>
      </c>
      <c r="L271" s="66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2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2"/>
      <c r="C272" s="20" t="str">
        <f>IF(B272="","",VLOOKUP(B272,LISTAS!$F$6:$G$1106,2,0))</f>
        <v/>
      </c>
      <c r="D272" s="106"/>
      <c r="E272" s="4"/>
      <c r="F272" s="11" t="str">
        <f t="shared" si="44"/>
        <v/>
      </c>
      <c r="G272" s="61" t="str">
        <f>IF(F272=LISTAS!$D$15,"",F272)</f>
        <v/>
      </c>
      <c r="H272" s="49" t="str">
        <f t="shared" si="46"/>
        <v/>
      </c>
      <c r="I272" s="49" t="str">
        <f t="shared" si="46"/>
        <v/>
      </c>
      <c r="J272" s="11" t="str">
        <f t="shared" si="45"/>
        <v/>
      </c>
      <c r="K272" s="11" t="str">
        <f t="shared" si="47"/>
        <v/>
      </c>
      <c r="L272" s="66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2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2"/>
      <c r="C273" s="20" t="str">
        <f>IF(B273="","",VLOOKUP(B273,LISTAS!$F$6:$G$1106,2,0))</f>
        <v/>
      </c>
      <c r="D273" s="106"/>
      <c r="E273" s="4"/>
      <c r="F273" s="11" t="str">
        <f t="shared" si="44"/>
        <v/>
      </c>
      <c r="G273" s="61" t="str">
        <f>IF(F273=LISTAS!$D$15,"",F273)</f>
        <v/>
      </c>
      <c r="H273" s="49" t="str">
        <f t="shared" si="46"/>
        <v/>
      </c>
      <c r="I273" s="49" t="str">
        <f t="shared" si="46"/>
        <v/>
      </c>
      <c r="J273" s="11" t="str">
        <f t="shared" si="45"/>
        <v/>
      </c>
      <c r="K273" s="11" t="str">
        <f t="shared" si="47"/>
        <v/>
      </c>
      <c r="L273" s="66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2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2"/>
      <c r="C274" s="20" t="str">
        <f>IF(B274="","",VLOOKUP(B274,LISTAS!$F$6:$G$1106,2,0))</f>
        <v/>
      </c>
      <c r="D274" s="106"/>
      <c r="E274" s="4"/>
      <c r="F274" s="11" t="str">
        <f t="shared" si="44"/>
        <v/>
      </c>
      <c r="G274" s="61" t="str">
        <f>IF(F274=LISTAS!$D$15,"",F274)</f>
        <v/>
      </c>
      <c r="H274" s="49" t="str">
        <f t="shared" si="46"/>
        <v/>
      </c>
      <c r="I274" s="49" t="str">
        <f t="shared" si="46"/>
        <v/>
      </c>
      <c r="J274" s="11" t="str">
        <f t="shared" si="45"/>
        <v/>
      </c>
      <c r="K274" s="11" t="str">
        <f t="shared" si="47"/>
        <v/>
      </c>
      <c r="L274" s="66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2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2"/>
      <c r="C275" s="20" t="str">
        <f>IF(B275="","",VLOOKUP(B275,LISTAS!$F$6:$G$1106,2,0))</f>
        <v/>
      </c>
      <c r="D275" s="106"/>
      <c r="E275" s="4"/>
      <c r="F275" s="11" t="str">
        <f t="shared" si="44"/>
        <v/>
      </c>
      <c r="G275" s="61" t="str">
        <f>IF(F275=LISTAS!$D$15,"",F275)</f>
        <v/>
      </c>
      <c r="H275" s="49" t="str">
        <f t="shared" si="46"/>
        <v/>
      </c>
      <c r="I275" s="49" t="str">
        <f t="shared" si="46"/>
        <v/>
      </c>
      <c r="J275" s="11" t="str">
        <f t="shared" si="45"/>
        <v/>
      </c>
      <c r="K275" s="11" t="str">
        <f t="shared" si="47"/>
        <v/>
      </c>
      <c r="L275" s="66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2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2"/>
      <c r="C276" s="20" t="str">
        <f>IF(B276="","",VLOOKUP(B276,LISTAS!$F$6:$G$1106,2,0))</f>
        <v/>
      </c>
      <c r="D276" s="106"/>
      <c r="E276" s="4"/>
      <c r="F276" s="11" t="str">
        <f t="shared" si="44"/>
        <v/>
      </c>
      <c r="G276" s="61" t="str">
        <f>IF(F276=LISTAS!$D$15,"",F276)</f>
        <v/>
      </c>
      <c r="H276" s="49" t="str">
        <f t="shared" si="46"/>
        <v/>
      </c>
      <c r="I276" s="49" t="str">
        <f t="shared" si="46"/>
        <v/>
      </c>
      <c r="J276" s="11" t="str">
        <f t="shared" si="45"/>
        <v/>
      </c>
      <c r="K276" s="11" t="str">
        <f t="shared" si="47"/>
        <v/>
      </c>
      <c r="L276" s="66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2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2"/>
      <c r="C277" s="20" t="str">
        <f>IF(B277="","",VLOOKUP(B277,LISTAS!$F$6:$G$1106,2,0))</f>
        <v/>
      </c>
      <c r="D277" s="106"/>
      <c r="E277" s="4"/>
      <c r="F277" s="11" t="str">
        <f t="shared" si="44"/>
        <v/>
      </c>
      <c r="G277" s="61" t="str">
        <f>IF(F277=LISTAS!$D$15,"",F277)</f>
        <v/>
      </c>
      <c r="H277" s="49" t="str">
        <f t="shared" si="46"/>
        <v/>
      </c>
      <c r="I277" s="49" t="str">
        <f t="shared" si="46"/>
        <v/>
      </c>
      <c r="J277" s="11" t="str">
        <f t="shared" si="45"/>
        <v/>
      </c>
      <c r="K277" s="11" t="str">
        <f t="shared" si="47"/>
        <v/>
      </c>
      <c r="L277" s="66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2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2"/>
      <c r="C278" s="20" t="str">
        <f>IF(B278="","",VLOOKUP(B278,LISTAS!$F$6:$G$1106,2,0))</f>
        <v/>
      </c>
      <c r="D278" s="106"/>
      <c r="E278" s="4"/>
      <c r="F278" s="11" t="str">
        <f t="shared" ref="F278:F341" si="55">IF(D278="","",D278+(ROW(D278)/1000))</f>
        <v/>
      </c>
      <c r="G278" s="61" t="str">
        <f>IF(F278=LISTAS!$D$15,"",F278)</f>
        <v/>
      </c>
      <c r="H278" s="49" t="str">
        <f t="shared" si="46"/>
        <v/>
      </c>
      <c r="I278" s="49" t="str">
        <f t="shared" si="46"/>
        <v/>
      </c>
      <c r="J278" s="11" t="str">
        <f t="shared" ref="J278:J341" si="56">IF($K278="","",D278)</f>
        <v/>
      </c>
      <c r="K278" s="11" t="str">
        <f t="shared" si="47"/>
        <v/>
      </c>
      <c r="L278" s="66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2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2"/>
      <c r="C279" s="20" t="str">
        <f>IF(B279="","",VLOOKUP(B279,LISTAS!$F$6:$G$1106,2,0))</f>
        <v/>
      </c>
      <c r="D279" s="106"/>
      <c r="E279" s="4"/>
      <c r="F279" s="11" t="str">
        <f t="shared" si="55"/>
        <v/>
      </c>
      <c r="G279" s="61" t="str">
        <f>IF(F279=LISTAS!$D$15,"",F279)</f>
        <v/>
      </c>
      <c r="H279" s="49" t="str">
        <f t="shared" ref="H279:I342" si="57">IF($K279="","",IF(B279="","",B279))</f>
        <v/>
      </c>
      <c r="I279" s="49" t="str">
        <f t="shared" si="57"/>
        <v/>
      </c>
      <c r="J279" s="11" t="str">
        <f t="shared" si="56"/>
        <v/>
      </c>
      <c r="K279" s="11" t="str">
        <f t="shared" ref="K279:K342" si="58">G279</f>
        <v/>
      </c>
      <c r="L279" s="66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2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2"/>
      <c r="C280" s="20" t="str">
        <f>IF(B280="","",VLOOKUP(B280,LISTAS!$F$6:$G$1106,2,0))</f>
        <v/>
      </c>
      <c r="D280" s="106"/>
      <c r="E280" s="4"/>
      <c r="F280" s="11" t="str">
        <f t="shared" si="55"/>
        <v/>
      </c>
      <c r="G280" s="61" t="str">
        <f>IF(F280=LISTAS!$D$15,"",F280)</f>
        <v/>
      </c>
      <c r="H280" s="49" t="str">
        <f t="shared" si="57"/>
        <v/>
      </c>
      <c r="I280" s="49" t="str">
        <f t="shared" si="57"/>
        <v/>
      </c>
      <c r="J280" s="11" t="str">
        <f t="shared" si="56"/>
        <v/>
      </c>
      <c r="K280" s="11" t="str">
        <f t="shared" si="58"/>
        <v/>
      </c>
      <c r="L280" s="66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2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2"/>
      <c r="C281" s="20" t="str">
        <f>IF(B281="","",VLOOKUP(B281,LISTAS!$F$6:$G$1106,2,0))</f>
        <v/>
      </c>
      <c r="D281" s="106"/>
      <c r="E281" s="4"/>
      <c r="F281" s="11" t="str">
        <f t="shared" si="55"/>
        <v/>
      </c>
      <c r="G281" s="61" t="str">
        <f>IF(F281=LISTAS!$D$15,"",F281)</f>
        <v/>
      </c>
      <c r="H281" s="49" t="str">
        <f t="shared" si="57"/>
        <v/>
      </c>
      <c r="I281" s="49" t="str">
        <f t="shared" si="57"/>
        <v/>
      </c>
      <c r="J281" s="11" t="str">
        <f t="shared" si="56"/>
        <v/>
      </c>
      <c r="K281" s="11" t="str">
        <f t="shared" si="58"/>
        <v/>
      </c>
      <c r="L281" s="66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2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2"/>
      <c r="C282" s="20" t="str">
        <f>IF(B282="","",VLOOKUP(B282,LISTAS!$F$6:$G$1106,2,0))</f>
        <v/>
      </c>
      <c r="D282" s="106"/>
      <c r="E282" s="4"/>
      <c r="F282" s="11" t="str">
        <f t="shared" si="55"/>
        <v/>
      </c>
      <c r="G282" s="61" t="str">
        <f>IF(F282=LISTAS!$D$15,"",F282)</f>
        <v/>
      </c>
      <c r="H282" s="49" t="str">
        <f t="shared" si="57"/>
        <v/>
      </c>
      <c r="I282" s="49" t="str">
        <f t="shared" si="57"/>
        <v/>
      </c>
      <c r="J282" s="11" t="str">
        <f t="shared" si="56"/>
        <v/>
      </c>
      <c r="K282" s="11" t="str">
        <f t="shared" si="58"/>
        <v/>
      </c>
      <c r="L282" s="66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2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2"/>
      <c r="C283" s="20" t="str">
        <f>IF(B283="","",VLOOKUP(B283,LISTAS!$F$6:$G$1106,2,0))</f>
        <v/>
      </c>
      <c r="D283" s="58"/>
      <c r="E283" s="4"/>
      <c r="F283" s="11" t="str">
        <f t="shared" si="55"/>
        <v/>
      </c>
      <c r="G283" s="61" t="str">
        <f>IF(F283=LISTAS!$D$15,"",F283)</f>
        <v/>
      </c>
      <c r="H283" s="49" t="str">
        <f t="shared" si="57"/>
        <v/>
      </c>
      <c r="I283" s="49" t="str">
        <f t="shared" si="57"/>
        <v/>
      </c>
      <c r="J283" s="11" t="str">
        <f t="shared" si="56"/>
        <v/>
      </c>
      <c r="K283" s="11" t="str">
        <f t="shared" si="58"/>
        <v/>
      </c>
      <c r="L283" s="66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2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2"/>
      <c r="C284" s="20" t="str">
        <f>IF(B284="","",VLOOKUP(B284,LISTAS!$F$6:$G$1106,2,0))</f>
        <v/>
      </c>
      <c r="D284" s="58"/>
      <c r="E284" s="4"/>
      <c r="F284" s="11" t="str">
        <f t="shared" si="55"/>
        <v/>
      </c>
      <c r="G284" s="61" t="str">
        <f>IF(F284=LISTAS!$D$15,"",F284)</f>
        <v/>
      </c>
      <c r="H284" s="49" t="str">
        <f t="shared" si="57"/>
        <v/>
      </c>
      <c r="I284" s="49" t="str">
        <f t="shared" si="57"/>
        <v/>
      </c>
      <c r="J284" s="11" t="str">
        <f t="shared" si="56"/>
        <v/>
      </c>
      <c r="K284" s="11" t="str">
        <f t="shared" si="58"/>
        <v/>
      </c>
      <c r="L284" s="66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2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2"/>
      <c r="C285" s="20" t="str">
        <f>IF(B285="","",VLOOKUP(B285,LISTAS!$F$6:$G$1106,2,0))</f>
        <v/>
      </c>
      <c r="D285" s="58"/>
      <c r="E285" s="4"/>
      <c r="F285" s="11" t="str">
        <f t="shared" si="55"/>
        <v/>
      </c>
      <c r="G285" s="61" t="str">
        <f>IF(F285=LISTAS!$D$15,"",F285)</f>
        <v/>
      </c>
      <c r="H285" s="49" t="str">
        <f t="shared" si="57"/>
        <v/>
      </c>
      <c r="I285" s="49" t="str">
        <f t="shared" si="57"/>
        <v/>
      </c>
      <c r="J285" s="11" t="str">
        <f t="shared" si="56"/>
        <v/>
      </c>
      <c r="K285" s="11" t="str">
        <f t="shared" si="58"/>
        <v/>
      </c>
      <c r="L285" s="66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2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2"/>
      <c r="C286" s="20" t="str">
        <f>IF(B286="","",VLOOKUP(B286,LISTAS!$F$6:$G$1106,2,0))</f>
        <v/>
      </c>
      <c r="D286" s="58"/>
      <c r="E286" s="4"/>
      <c r="F286" s="11" t="str">
        <f t="shared" si="55"/>
        <v/>
      </c>
      <c r="G286" s="61" t="str">
        <f>IF(F286=LISTAS!$D$15,"",F286)</f>
        <v/>
      </c>
      <c r="H286" s="49" t="str">
        <f t="shared" si="57"/>
        <v/>
      </c>
      <c r="I286" s="49" t="str">
        <f t="shared" si="57"/>
        <v/>
      </c>
      <c r="J286" s="11" t="str">
        <f t="shared" si="56"/>
        <v/>
      </c>
      <c r="K286" s="11" t="str">
        <f t="shared" si="58"/>
        <v/>
      </c>
      <c r="L286" s="66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2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2"/>
      <c r="C287" s="20" t="str">
        <f>IF(B287="","",VLOOKUP(B287,LISTAS!$F$6:$G$1106,2,0))</f>
        <v/>
      </c>
      <c r="D287" s="58"/>
      <c r="E287" s="4"/>
      <c r="F287" s="11" t="str">
        <f t="shared" si="55"/>
        <v/>
      </c>
      <c r="G287" s="61" t="str">
        <f>IF(F287=LISTAS!$D$15,"",F287)</f>
        <v/>
      </c>
      <c r="H287" s="49" t="str">
        <f t="shared" si="57"/>
        <v/>
      </c>
      <c r="I287" s="49" t="str">
        <f t="shared" si="57"/>
        <v/>
      </c>
      <c r="J287" s="11" t="str">
        <f t="shared" si="56"/>
        <v/>
      </c>
      <c r="K287" s="11" t="str">
        <f t="shared" si="58"/>
        <v/>
      </c>
      <c r="L287" s="66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2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2"/>
      <c r="C288" s="20" t="str">
        <f>IF(B288="","",VLOOKUP(B288,LISTAS!$F$6:$G$1106,2,0))</f>
        <v/>
      </c>
      <c r="D288" s="58"/>
      <c r="E288" s="4"/>
      <c r="F288" s="11" t="str">
        <f t="shared" si="55"/>
        <v/>
      </c>
      <c r="G288" s="61" t="str">
        <f>IF(F288=LISTAS!$D$15,"",F288)</f>
        <v/>
      </c>
      <c r="H288" s="49" t="str">
        <f t="shared" si="57"/>
        <v/>
      </c>
      <c r="I288" s="49" t="str">
        <f t="shared" si="57"/>
        <v/>
      </c>
      <c r="J288" s="11" t="str">
        <f t="shared" si="56"/>
        <v/>
      </c>
      <c r="K288" s="11" t="str">
        <f t="shared" si="58"/>
        <v/>
      </c>
      <c r="L288" s="66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2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2"/>
      <c r="C289" s="20" t="str">
        <f>IF(B289="","",VLOOKUP(B289,LISTAS!$F$6:$G$1106,2,0))</f>
        <v/>
      </c>
      <c r="D289" s="58"/>
      <c r="E289" s="4"/>
      <c r="F289" s="11" t="str">
        <f t="shared" si="55"/>
        <v/>
      </c>
      <c r="G289" s="61" t="str">
        <f>IF(F289=LISTAS!$D$15,"",F289)</f>
        <v/>
      </c>
      <c r="H289" s="49" t="str">
        <f t="shared" si="57"/>
        <v/>
      </c>
      <c r="I289" s="49" t="str">
        <f t="shared" si="57"/>
        <v/>
      </c>
      <c r="J289" s="11" t="str">
        <f t="shared" si="56"/>
        <v/>
      </c>
      <c r="K289" s="11" t="str">
        <f t="shared" si="58"/>
        <v/>
      </c>
      <c r="L289" s="66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2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2"/>
      <c r="C290" s="20" t="str">
        <f>IF(B290="","",VLOOKUP(B290,LISTAS!$F$6:$G$1106,2,0))</f>
        <v/>
      </c>
      <c r="D290" s="58"/>
      <c r="E290" s="4"/>
      <c r="F290" s="11" t="str">
        <f t="shared" si="55"/>
        <v/>
      </c>
      <c r="G290" s="61" t="str">
        <f>IF(F290=LISTAS!$D$15,"",F290)</f>
        <v/>
      </c>
      <c r="H290" s="49" t="str">
        <f t="shared" si="57"/>
        <v/>
      </c>
      <c r="I290" s="49" t="str">
        <f t="shared" si="57"/>
        <v/>
      </c>
      <c r="J290" s="11" t="str">
        <f t="shared" si="56"/>
        <v/>
      </c>
      <c r="K290" s="11" t="str">
        <f t="shared" si="58"/>
        <v/>
      </c>
      <c r="L290" s="66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2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2"/>
      <c r="C291" s="20" t="str">
        <f>IF(B291="","",VLOOKUP(B291,LISTAS!$F$6:$G$1106,2,0))</f>
        <v/>
      </c>
      <c r="D291" s="58"/>
      <c r="E291" s="4"/>
      <c r="F291" s="11" t="str">
        <f t="shared" si="55"/>
        <v/>
      </c>
      <c r="G291" s="61" t="str">
        <f>IF(F291=LISTAS!$D$15,"",F291)</f>
        <v/>
      </c>
      <c r="H291" s="49" t="str">
        <f t="shared" si="57"/>
        <v/>
      </c>
      <c r="I291" s="49" t="str">
        <f t="shared" si="57"/>
        <v/>
      </c>
      <c r="J291" s="11" t="str">
        <f t="shared" si="56"/>
        <v/>
      </c>
      <c r="K291" s="11" t="str">
        <f t="shared" si="58"/>
        <v/>
      </c>
      <c r="L291" s="66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2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2"/>
      <c r="C292" s="20" t="str">
        <f>IF(B292="","",VLOOKUP(B292,LISTAS!$F$6:$G$1106,2,0))</f>
        <v/>
      </c>
      <c r="D292" s="58"/>
      <c r="E292" s="4"/>
      <c r="F292" s="11" t="str">
        <f t="shared" si="55"/>
        <v/>
      </c>
      <c r="G292" s="61" t="str">
        <f>IF(F292=LISTAS!$D$15,"",F292)</f>
        <v/>
      </c>
      <c r="H292" s="49" t="str">
        <f t="shared" si="57"/>
        <v/>
      </c>
      <c r="I292" s="49" t="str">
        <f t="shared" si="57"/>
        <v/>
      </c>
      <c r="J292" s="11" t="str">
        <f t="shared" si="56"/>
        <v/>
      </c>
      <c r="K292" s="11" t="str">
        <f t="shared" si="58"/>
        <v/>
      </c>
      <c r="L292" s="66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2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2"/>
      <c r="C293" s="20" t="str">
        <f>IF(B293="","",VLOOKUP(B293,LISTAS!$F$6:$G$1106,2,0))</f>
        <v/>
      </c>
      <c r="D293" s="58"/>
      <c r="E293" s="4"/>
      <c r="F293" s="11" t="str">
        <f t="shared" si="55"/>
        <v/>
      </c>
      <c r="G293" s="61" t="str">
        <f>IF(F293=LISTAS!$D$15,"",F293)</f>
        <v/>
      </c>
      <c r="H293" s="49" t="str">
        <f t="shared" si="57"/>
        <v/>
      </c>
      <c r="I293" s="49" t="str">
        <f t="shared" si="57"/>
        <v/>
      </c>
      <c r="J293" s="11" t="str">
        <f t="shared" si="56"/>
        <v/>
      </c>
      <c r="K293" s="11" t="str">
        <f t="shared" si="58"/>
        <v/>
      </c>
      <c r="L293" s="66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2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2"/>
      <c r="C294" s="20" t="str">
        <f>IF(B294="","",VLOOKUP(B294,LISTAS!$F$6:$G$1106,2,0))</f>
        <v/>
      </c>
      <c r="D294" s="58"/>
      <c r="E294" s="4"/>
      <c r="F294" s="11" t="str">
        <f t="shared" si="55"/>
        <v/>
      </c>
      <c r="G294" s="61" t="str">
        <f>IF(F294=LISTAS!$D$15,"",F294)</f>
        <v/>
      </c>
      <c r="H294" s="49" t="str">
        <f t="shared" si="57"/>
        <v/>
      </c>
      <c r="I294" s="49" t="str">
        <f t="shared" si="57"/>
        <v/>
      </c>
      <c r="J294" s="11" t="str">
        <f t="shared" si="56"/>
        <v/>
      </c>
      <c r="K294" s="11" t="str">
        <f t="shared" si="58"/>
        <v/>
      </c>
      <c r="L294" s="66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2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2"/>
      <c r="C295" s="20" t="str">
        <f>IF(B295="","",VLOOKUP(B295,LISTAS!$F$6:$G$1106,2,0))</f>
        <v/>
      </c>
      <c r="D295" s="58"/>
      <c r="E295" s="4"/>
      <c r="F295" s="11" t="str">
        <f t="shared" si="55"/>
        <v/>
      </c>
      <c r="G295" s="61" t="str">
        <f>IF(F295=LISTAS!$D$15,"",F295)</f>
        <v/>
      </c>
      <c r="H295" s="49" t="str">
        <f t="shared" si="57"/>
        <v/>
      </c>
      <c r="I295" s="49" t="str">
        <f t="shared" si="57"/>
        <v/>
      </c>
      <c r="J295" s="11" t="str">
        <f t="shared" si="56"/>
        <v/>
      </c>
      <c r="K295" s="11" t="str">
        <f t="shared" si="58"/>
        <v/>
      </c>
      <c r="L295" s="66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2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2"/>
      <c r="C296" s="20" t="str">
        <f>IF(B296="","",VLOOKUP(B296,LISTAS!$F$6:$G$1106,2,0))</f>
        <v/>
      </c>
      <c r="D296" s="58"/>
      <c r="E296" s="4"/>
      <c r="F296" s="11" t="str">
        <f t="shared" si="55"/>
        <v/>
      </c>
      <c r="G296" s="61" t="str">
        <f>IF(F296=LISTAS!$D$15,"",F296)</f>
        <v/>
      </c>
      <c r="H296" s="49" t="str">
        <f t="shared" si="57"/>
        <v/>
      </c>
      <c r="I296" s="49" t="str">
        <f t="shared" si="57"/>
        <v/>
      </c>
      <c r="J296" s="11" t="str">
        <f t="shared" si="56"/>
        <v/>
      </c>
      <c r="K296" s="11" t="str">
        <f t="shared" si="58"/>
        <v/>
      </c>
      <c r="L296" s="66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2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2"/>
      <c r="C297" s="20" t="str">
        <f>IF(B297="","",VLOOKUP(B297,LISTAS!$F$6:$G$1106,2,0))</f>
        <v/>
      </c>
      <c r="D297" s="58"/>
      <c r="E297" s="4"/>
      <c r="F297" s="11" t="str">
        <f t="shared" si="55"/>
        <v/>
      </c>
      <c r="G297" s="61" t="str">
        <f>IF(F297=LISTAS!$D$15,"",F297)</f>
        <v/>
      </c>
      <c r="H297" s="49" t="str">
        <f t="shared" si="57"/>
        <v/>
      </c>
      <c r="I297" s="49" t="str">
        <f t="shared" si="57"/>
        <v/>
      </c>
      <c r="J297" s="11" t="str">
        <f t="shared" si="56"/>
        <v/>
      </c>
      <c r="K297" s="11" t="str">
        <f t="shared" si="58"/>
        <v/>
      </c>
      <c r="L297" s="66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2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2"/>
      <c r="C298" s="20" t="str">
        <f>IF(B298="","",VLOOKUP(B298,LISTAS!$F$6:$G$1106,2,0))</f>
        <v/>
      </c>
      <c r="D298" s="58"/>
      <c r="E298" s="4"/>
      <c r="F298" s="11" t="str">
        <f t="shared" si="55"/>
        <v/>
      </c>
      <c r="G298" s="61" t="str">
        <f>IF(F298=LISTAS!$D$15,"",F298)</f>
        <v/>
      </c>
      <c r="H298" s="49" t="str">
        <f t="shared" si="57"/>
        <v/>
      </c>
      <c r="I298" s="49" t="str">
        <f t="shared" si="57"/>
        <v/>
      </c>
      <c r="J298" s="11" t="str">
        <f t="shared" si="56"/>
        <v/>
      </c>
      <c r="K298" s="11" t="str">
        <f t="shared" si="58"/>
        <v/>
      </c>
      <c r="L298" s="66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2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2"/>
      <c r="C299" s="20" t="str">
        <f>IF(B299="","",VLOOKUP(B299,LISTAS!$F$6:$G$1106,2,0))</f>
        <v/>
      </c>
      <c r="D299" s="58"/>
      <c r="E299" s="4"/>
      <c r="F299" s="11" t="str">
        <f t="shared" si="55"/>
        <v/>
      </c>
      <c r="G299" s="61" t="str">
        <f>IF(F299=LISTAS!$D$15,"",F299)</f>
        <v/>
      </c>
      <c r="H299" s="49" t="str">
        <f t="shared" si="57"/>
        <v/>
      </c>
      <c r="I299" s="49" t="str">
        <f t="shared" si="57"/>
        <v/>
      </c>
      <c r="J299" s="11" t="str">
        <f t="shared" si="56"/>
        <v/>
      </c>
      <c r="K299" s="11" t="str">
        <f t="shared" si="58"/>
        <v/>
      </c>
      <c r="L299" s="66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2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2"/>
      <c r="C300" s="20" t="str">
        <f>IF(B300="","",VLOOKUP(B300,LISTAS!$F$6:$G$1106,2,0))</f>
        <v/>
      </c>
      <c r="D300" s="58"/>
      <c r="E300" s="4"/>
      <c r="F300" s="11" t="str">
        <f t="shared" si="55"/>
        <v/>
      </c>
      <c r="G300" s="61" t="str">
        <f>IF(F300=LISTAS!$D$15,"",F300)</f>
        <v/>
      </c>
      <c r="H300" s="49" t="str">
        <f t="shared" si="57"/>
        <v/>
      </c>
      <c r="I300" s="49" t="str">
        <f t="shared" si="57"/>
        <v/>
      </c>
      <c r="J300" s="11" t="str">
        <f t="shared" si="56"/>
        <v/>
      </c>
      <c r="K300" s="11" t="str">
        <f t="shared" si="58"/>
        <v/>
      </c>
      <c r="L300" s="66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2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2"/>
      <c r="C301" s="20" t="str">
        <f>IF(B301="","",VLOOKUP(B301,LISTAS!$F$6:$G$1106,2,0))</f>
        <v/>
      </c>
      <c r="D301" s="58"/>
      <c r="E301" s="4"/>
      <c r="F301" s="11" t="str">
        <f t="shared" si="55"/>
        <v/>
      </c>
      <c r="G301" s="61" t="str">
        <f>IF(F301=LISTAS!$D$15,"",F301)</f>
        <v/>
      </c>
      <c r="H301" s="49" t="str">
        <f t="shared" si="57"/>
        <v/>
      </c>
      <c r="I301" s="49" t="str">
        <f t="shared" si="57"/>
        <v/>
      </c>
      <c r="J301" s="11" t="str">
        <f t="shared" si="56"/>
        <v/>
      </c>
      <c r="K301" s="11" t="str">
        <f t="shared" si="58"/>
        <v/>
      </c>
      <c r="L301" s="66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2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2"/>
      <c r="C302" s="20" t="str">
        <f>IF(B302="","",VLOOKUP(B302,LISTAS!$F$6:$G$1106,2,0))</f>
        <v/>
      </c>
      <c r="D302" s="58"/>
      <c r="E302" s="4"/>
      <c r="F302" s="11" t="str">
        <f t="shared" si="55"/>
        <v/>
      </c>
      <c r="G302" s="61" t="str">
        <f>IF(F302=LISTAS!$D$15,"",F302)</f>
        <v/>
      </c>
      <c r="H302" s="49" t="str">
        <f t="shared" si="57"/>
        <v/>
      </c>
      <c r="I302" s="49" t="str">
        <f t="shared" si="57"/>
        <v/>
      </c>
      <c r="J302" s="11" t="str">
        <f t="shared" si="56"/>
        <v/>
      </c>
      <c r="K302" s="11" t="str">
        <f t="shared" si="58"/>
        <v/>
      </c>
      <c r="L302" s="66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2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2"/>
      <c r="C303" s="20" t="str">
        <f>IF(B303="","",VLOOKUP(B303,LISTAS!$F$6:$G$1106,2,0))</f>
        <v/>
      </c>
      <c r="D303" s="58"/>
      <c r="E303" s="4"/>
      <c r="F303" s="11" t="str">
        <f t="shared" si="55"/>
        <v/>
      </c>
      <c r="G303" s="61" t="str">
        <f>IF(F303=LISTAS!$D$15,"",F303)</f>
        <v/>
      </c>
      <c r="H303" s="49" t="str">
        <f t="shared" si="57"/>
        <v/>
      </c>
      <c r="I303" s="49" t="str">
        <f t="shared" si="57"/>
        <v/>
      </c>
      <c r="J303" s="11" t="str">
        <f t="shared" si="56"/>
        <v/>
      </c>
      <c r="K303" s="11" t="str">
        <f t="shared" si="58"/>
        <v/>
      </c>
      <c r="L303" s="66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2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2"/>
      <c r="C304" s="20" t="str">
        <f>IF(B304="","",VLOOKUP(B304,LISTAS!$F$6:$G$1106,2,0))</f>
        <v/>
      </c>
      <c r="D304" s="58"/>
      <c r="E304" s="4"/>
      <c r="F304" s="11" t="str">
        <f t="shared" si="55"/>
        <v/>
      </c>
      <c r="G304" s="61" t="str">
        <f>IF(F304=LISTAS!$D$15,"",F304)</f>
        <v/>
      </c>
      <c r="H304" s="49" t="str">
        <f t="shared" si="57"/>
        <v/>
      </c>
      <c r="I304" s="49" t="str">
        <f t="shared" si="57"/>
        <v/>
      </c>
      <c r="J304" s="11" t="str">
        <f t="shared" si="56"/>
        <v/>
      </c>
      <c r="K304" s="11" t="str">
        <f t="shared" si="58"/>
        <v/>
      </c>
      <c r="L304" s="66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2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2"/>
      <c r="C305" s="20" t="str">
        <f>IF(B305="","",VLOOKUP(B305,LISTAS!$F$6:$G$1106,2,0))</f>
        <v/>
      </c>
      <c r="D305" s="58"/>
      <c r="E305" s="4"/>
      <c r="F305" s="11" t="str">
        <f t="shared" si="55"/>
        <v/>
      </c>
      <c r="G305" s="61" t="str">
        <f>IF(F305=LISTAS!$D$15,"",F305)</f>
        <v/>
      </c>
      <c r="H305" s="49" t="str">
        <f t="shared" si="57"/>
        <v/>
      </c>
      <c r="I305" s="49" t="str">
        <f t="shared" si="57"/>
        <v/>
      </c>
      <c r="J305" s="11" t="str">
        <f t="shared" si="56"/>
        <v/>
      </c>
      <c r="K305" s="11" t="str">
        <f t="shared" si="58"/>
        <v/>
      </c>
      <c r="L305" s="66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2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2"/>
      <c r="C306" s="20" t="str">
        <f>IF(B306="","",VLOOKUP(B306,LISTAS!$F$6:$G$1106,2,0))</f>
        <v/>
      </c>
      <c r="D306" s="58"/>
      <c r="E306" s="4"/>
      <c r="F306" s="11" t="str">
        <f t="shared" si="55"/>
        <v/>
      </c>
      <c r="G306" s="61" t="str">
        <f>IF(F306=LISTAS!$D$15,"",F306)</f>
        <v/>
      </c>
      <c r="H306" s="49" t="str">
        <f t="shared" si="57"/>
        <v/>
      </c>
      <c r="I306" s="49" t="str">
        <f t="shared" si="57"/>
        <v/>
      </c>
      <c r="J306" s="11" t="str">
        <f t="shared" si="56"/>
        <v/>
      </c>
      <c r="K306" s="11" t="str">
        <f t="shared" si="58"/>
        <v/>
      </c>
      <c r="L306" s="66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2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2"/>
      <c r="C307" s="20" t="str">
        <f>IF(B307="","",VLOOKUP(B307,LISTAS!$F$6:$G$1106,2,0))</f>
        <v/>
      </c>
      <c r="D307" s="58"/>
      <c r="E307" s="4"/>
      <c r="F307" s="11" t="str">
        <f t="shared" si="55"/>
        <v/>
      </c>
      <c r="G307" s="61" t="str">
        <f>IF(F307=LISTAS!$D$15,"",F307)</f>
        <v/>
      </c>
      <c r="H307" s="49" t="str">
        <f t="shared" si="57"/>
        <v/>
      </c>
      <c r="I307" s="49" t="str">
        <f t="shared" si="57"/>
        <v/>
      </c>
      <c r="J307" s="11" t="str">
        <f t="shared" si="56"/>
        <v/>
      </c>
      <c r="K307" s="11" t="str">
        <f t="shared" si="58"/>
        <v/>
      </c>
      <c r="L307" s="66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2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2"/>
      <c r="C308" s="20" t="str">
        <f>IF(B308="","",VLOOKUP(B308,LISTAS!$F$6:$G$1106,2,0))</f>
        <v/>
      </c>
      <c r="D308" s="58"/>
      <c r="E308" s="4"/>
      <c r="F308" s="11" t="str">
        <f t="shared" si="55"/>
        <v/>
      </c>
      <c r="G308" s="61" t="str">
        <f>IF(F308=LISTAS!$D$15,"",F308)</f>
        <v/>
      </c>
      <c r="H308" s="49" t="str">
        <f t="shared" si="57"/>
        <v/>
      </c>
      <c r="I308" s="49" t="str">
        <f t="shared" si="57"/>
        <v/>
      </c>
      <c r="J308" s="11" t="str">
        <f t="shared" si="56"/>
        <v/>
      </c>
      <c r="K308" s="11" t="str">
        <f t="shared" si="58"/>
        <v/>
      </c>
      <c r="L308" s="66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2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2"/>
      <c r="C309" s="20" t="str">
        <f>IF(B309="","",VLOOKUP(B309,LISTAS!$F$6:$G$1106,2,0))</f>
        <v/>
      </c>
      <c r="D309" s="58"/>
      <c r="E309" s="4"/>
      <c r="F309" s="11" t="str">
        <f t="shared" si="55"/>
        <v/>
      </c>
      <c r="G309" s="61" t="str">
        <f>IF(F309=LISTAS!$D$15,"",F309)</f>
        <v/>
      </c>
      <c r="H309" s="49" t="str">
        <f t="shared" si="57"/>
        <v/>
      </c>
      <c r="I309" s="49" t="str">
        <f t="shared" si="57"/>
        <v/>
      </c>
      <c r="J309" s="11" t="str">
        <f t="shared" si="56"/>
        <v/>
      </c>
      <c r="K309" s="11" t="str">
        <f t="shared" si="58"/>
        <v/>
      </c>
      <c r="L309" s="66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2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2"/>
      <c r="C310" s="20" t="str">
        <f>IF(B310="","",VLOOKUP(B310,LISTAS!$F$6:$G$1106,2,0))</f>
        <v/>
      </c>
      <c r="D310" s="58"/>
      <c r="E310" s="4"/>
      <c r="F310" s="11" t="str">
        <f t="shared" si="55"/>
        <v/>
      </c>
      <c r="G310" s="61" t="str">
        <f>IF(F310=LISTAS!$D$15,"",F310)</f>
        <v/>
      </c>
      <c r="H310" s="49" t="str">
        <f t="shared" si="57"/>
        <v/>
      </c>
      <c r="I310" s="49" t="str">
        <f t="shared" si="57"/>
        <v/>
      </c>
      <c r="J310" s="11" t="str">
        <f t="shared" si="56"/>
        <v/>
      </c>
      <c r="K310" s="11" t="str">
        <f t="shared" si="58"/>
        <v/>
      </c>
      <c r="L310" s="66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2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2"/>
      <c r="C311" s="20" t="str">
        <f>IF(B311="","",VLOOKUP(B311,LISTAS!$F$6:$G$1106,2,0))</f>
        <v/>
      </c>
      <c r="D311" s="58"/>
      <c r="E311" s="4"/>
      <c r="F311" s="11" t="str">
        <f t="shared" si="55"/>
        <v/>
      </c>
      <c r="G311" s="61" t="str">
        <f>IF(F311=LISTAS!$D$15,"",F311)</f>
        <v/>
      </c>
      <c r="H311" s="49" t="str">
        <f t="shared" si="57"/>
        <v/>
      </c>
      <c r="I311" s="49" t="str">
        <f t="shared" si="57"/>
        <v/>
      </c>
      <c r="J311" s="11" t="str">
        <f t="shared" si="56"/>
        <v/>
      </c>
      <c r="K311" s="11" t="str">
        <f t="shared" si="58"/>
        <v/>
      </c>
      <c r="L311" s="66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2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2"/>
      <c r="C312" s="20" t="str">
        <f>IF(B312="","",VLOOKUP(B312,LISTAS!$F$6:$G$1106,2,0))</f>
        <v/>
      </c>
      <c r="D312" s="58"/>
      <c r="E312" s="4"/>
      <c r="F312" s="11" t="str">
        <f t="shared" si="55"/>
        <v/>
      </c>
      <c r="G312" s="61" t="str">
        <f>IF(F312=LISTAS!$D$15,"",F312)</f>
        <v/>
      </c>
      <c r="H312" s="49" t="str">
        <f t="shared" si="57"/>
        <v/>
      </c>
      <c r="I312" s="49" t="str">
        <f t="shared" si="57"/>
        <v/>
      </c>
      <c r="J312" s="11" t="str">
        <f t="shared" si="56"/>
        <v/>
      </c>
      <c r="K312" s="11" t="str">
        <f t="shared" si="58"/>
        <v/>
      </c>
      <c r="L312" s="66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2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2"/>
      <c r="C313" s="20" t="str">
        <f>IF(B313="","",VLOOKUP(B313,LISTAS!$F$6:$G$1106,2,0))</f>
        <v/>
      </c>
      <c r="D313" s="58"/>
      <c r="E313" s="4"/>
      <c r="F313" s="11" t="str">
        <f t="shared" si="55"/>
        <v/>
      </c>
      <c r="G313" s="61" t="str">
        <f>IF(F313=LISTAS!$D$15,"",F313)</f>
        <v/>
      </c>
      <c r="H313" s="49" t="str">
        <f t="shared" si="57"/>
        <v/>
      </c>
      <c r="I313" s="49" t="str">
        <f t="shared" si="57"/>
        <v/>
      </c>
      <c r="J313" s="11" t="str">
        <f t="shared" si="56"/>
        <v/>
      </c>
      <c r="K313" s="11" t="str">
        <f t="shared" si="58"/>
        <v/>
      </c>
      <c r="L313" s="66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2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2"/>
      <c r="C314" s="20" t="str">
        <f>IF(B314="","",VLOOKUP(B314,LISTAS!$F$6:$G$1106,2,0))</f>
        <v/>
      </c>
      <c r="D314" s="58"/>
      <c r="E314" s="4"/>
      <c r="F314" s="11" t="str">
        <f t="shared" si="55"/>
        <v/>
      </c>
      <c r="G314" s="61" t="str">
        <f>IF(F314=LISTAS!$D$15,"",F314)</f>
        <v/>
      </c>
      <c r="H314" s="49" t="str">
        <f t="shared" si="57"/>
        <v/>
      </c>
      <c r="I314" s="49" t="str">
        <f t="shared" si="57"/>
        <v/>
      </c>
      <c r="J314" s="11" t="str">
        <f t="shared" si="56"/>
        <v/>
      </c>
      <c r="K314" s="11" t="str">
        <f t="shared" si="58"/>
        <v/>
      </c>
      <c r="L314" s="66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2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2"/>
      <c r="C315" s="20" t="str">
        <f>IF(B315="","",VLOOKUP(B315,LISTAS!$F$6:$G$1106,2,0))</f>
        <v/>
      </c>
      <c r="D315" s="58"/>
      <c r="E315" s="4"/>
      <c r="F315" s="11" t="str">
        <f t="shared" si="55"/>
        <v/>
      </c>
      <c r="G315" s="61" t="str">
        <f>IF(F315=LISTAS!$D$15,"",F315)</f>
        <v/>
      </c>
      <c r="H315" s="49" t="str">
        <f t="shared" si="57"/>
        <v/>
      </c>
      <c r="I315" s="49" t="str">
        <f t="shared" si="57"/>
        <v/>
      </c>
      <c r="J315" s="11" t="str">
        <f t="shared" si="56"/>
        <v/>
      </c>
      <c r="K315" s="11" t="str">
        <f t="shared" si="58"/>
        <v/>
      </c>
      <c r="L315" s="66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2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2"/>
      <c r="C316" s="20" t="str">
        <f>IF(B316="","",VLOOKUP(B316,LISTAS!$F$6:$G$1106,2,0))</f>
        <v/>
      </c>
      <c r="D316" s="58"/>
      <c r="E316" s="4"/>
      <c r="F316" s="11" t="str">
        <f t="shared" si="55"/>
        <v/>
      </c>
      <c r="G316" s="61" t="str">
        <f>IF(F316=LISTAS!$D$15,"",F316)</f>
        <v/>
      </c>
      <c r="H316" s="49" t="str">
        <f t="shared" si="57"/>
        <v/>
      </c>
      <c r="I316" s="49" t="str">
        <f t="shared" si="57"/>
        <v/>
      </c>
      <c r="J316" s="11" t="str">
        <f t="shared" si="56"/>
        <v/>
      </c>
      <c r="K316" s="11" t="str">
        <f t="shared" si="58"/>
        <v/>
      </c>
      <c r="L316" s="66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2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2"/>
      <c r="C317" s="20" t="str">
        <f>IF(B317="","",VLOOKUP(B317,LISTAS!$F$6:$G$1106,2,0))</f>
        <v/>
      </c>
      <c r="D317" s="58"/>
      <c r="E317" s="4"/>
      <c r="F317" s="11" t="str">
        <f t="shared" si="55"/>
        <v/>
      </c>
      <c r="G317" s="61" t="str">
        <f>IF(F317=LISTAS!$D$15,"",F317)</f>
        <v/>
      </c>
      <c r="H317" s="49" t="str">
        <f t="shared" si="57"/>
        <v/>
      </c>
      <c r="I317" s="49" t="str">
        <f t="shared" si="57"/>
        <v/>
      </c>
      <c r="J317" s="11" t="str">
        <f t="shared" si="56"/>
        <v/>
      </c>
      <c r="K317" s="11" t="str">
        <f t="shared" si="58"/>
        <v/>
      </c>
      <c r="L317" s="66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2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2"/>
      <c r="C318" s="20" t="str">
        <f>IF(B318="","",VLOOKUP(B318,LISTAS!$F$6:$G$1106,2,0))</f>
        <v/>
      </c>
      <c r="D318" s="58"/>
      <c r="E318" s="4"/>
      <c r="F318" s="11" t="str">
        <f t="shared" si="55"/>
        <v/>
      </c>
      <c r="G318" s="61" t="str">
        <f>IF(F318=LISTAS!$D$15,"",F318)</f>
        <v/>
      </c>
      <c r="H318" s="49" t="str">
        <f t="shared" si="57"/>
        <v/>
      </c>
      <c r="I318" s="49" t="str">
        <f t="shared" si="57"/>
        <v/>
      </c>
      <c r="J318" s="11" t="str">
        <f t="shared" si="56"/>
        <v/>
      </c>
      <c r="K318" s="11" t="str">
        <f t="shared" si="58"/>
        <v/>
      </c>
      <c r="L318" s="66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2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2"/>
      <c r="C319" s="20" t="str">
        <f>IF(B319="","",VLOOKUP(B319,LISTAS!$F$6:$G$1106,2,0))</f>
        <v/>
      </c>
      <c r="D319" s="58"/>
      <c r="E319" s="4"/>
      <c r="F319" s="11" t="str">
        <f t="shared" si="55"/>
        <v/>
      </c>
      <c r="G319" s="61" t="str">
        <f>IF(F319=LISTAS!$D$15,"",F319)</f>
        <v/>
      </c>
      <c r="H319" s="49" t="str">
        <f t="shared" si="57"/>
        <v/>
      </c>
      <c r="I319" s="49" t="str">
        <f t="shared" si="57"/>
        <v/>
      </c>
      <c r="J319" s="11" t="str">
        <f t="shared" si="56"/>
        <v/>
      </c>
      <c r="K319" s="11" t="str">
        <f t="shared" si="58"/>
        <v/>
      </c>
      <c r="L319" s="66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2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2"/>
      <c r="C320" s="20" t="str">
        <f>IF(B320="","",VLOOKUP(B320,LISTAS!$F$6:$G$1106,2,0))</f>
        <v/>
      </c>
      <c r="D320" s="58"/>
      <c r="E320" s="4"/>
      <c r="F320" s="11" t="str">
        <f t="shared" si="55"/>
        <v/>
      </c>
      <c r="G320" s="61" t="str">
        <f>IF(F320=LISTAS!$D$15,"",F320)</f>
        <v/>
      </c>
      <c r="H320" s="49" t="str">
        <f t="shared" si="57"/>
        <v/>
      </c>
      <c r="I320" s="49" t="str">
        <f t="shared" si="57"/>
        <v/>
      </c>
      <c r="J320" s="11" t="str">
        <f t="shared" si="56"/>
        <v/>
      </c>
      <c r="K320" s="11" t="str">
        <f t="shared" si="58"/>
        <v/>
      </c>
      <c r="L320" s="66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2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2"/>
      <c r="C321" s="20" t="str">
        <f>IF(B321="","",VLOOKUP(B321,LISTAS!$F$6:$G$1106,2,0))</f>
        <v/>
      </c>
      <c r="D321" s="58"/>
      <c r="E321" s="4"/>
      <c r="F321" s="11" t="str">
        <f t="shared" si="55"/>
        <v/>
      </c>
      <c r="G321" s="61" t="str">
        <f>IF(F321=LISTAS!$D$15,"",F321)</f>
        <v/>
      </c>
      <c r="H321" s="49" t="str">
        <f t="shared" si="57"/>
        <v/>
      </c>
      <c r="I321" s="49" t="str">
        <f t="shared" si="57"/>
        <v/>
      </c>
      <c r="J321" s="11" t="str">
        <f t="shared" si="56"/>
        <v/>
      </c>
      <c r="K321" s="11" t="str">
        <f t="shared" si="58"/>
        <v/>
      </c>
      <c r="L321" s="66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2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2"/>
      <c r="C322" s="20" t="str">
        <f>IF(B322="","",VLOOKUP(B322,LISTAS!$F$6:$G$1106,2,0))</f>
        <v/>
      </c>
      <c r="D322" s="58"/>
      <c r="E322" s="4"/>
      <c r="F322" s="11" t="str">
        <f t="shared" si="55"/>
        <v/>
      </c>
      <c r="G322" s="61" t="str">
        <f>IF(F322=LISTAS!$D$15,"",F322)</f>
        <v/>
      </c>
      <c r="H322" s="49" t="str">
        <f t="shared" si="57"/>
        <v/>
      </c>
      <c r="I322" s="49" t="str">
        <f t="shared" si="57"/>
        <v/>
      </c>
      <c r="J322" s="11" t="str">
        <f t="shared" si="56"/>
        <v/>
      </c>
      <c r="K322" s="11" t="str">
        <f t="shared" si="58"/>
        <v/>
      </c>
      <c r="L322" s="66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2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2"/>
      <c r="C323" s="20" t="str">
        <f>IF(B323="","",VLOOKUP(B323,LISTAS!$F$6:$G$1106,2,0))</f>
        <v/>
      </c>
      <c r="D323" s="58"/>
      <c r="E323" s="4"/>
      <c r="F323" s="11" t="str">
        <f t="shared" si="55"/>
        <v/>
      </c>
      <c r="G323" s="61" t="str">
        <f>IF(F323=LISTAS!$D$15,"",F323)</f>
        <v/>
      </c>
      <c r="H323" s="49" t="str">
        <f t="shared" si="57"/>
        <v/>
      </c>
      <c r="I323" s="49" t="str">
        <f t="shared" si="57"/>
        <v/>
      </c>
      <c r="J323" s="11" t="str">
        <f t="shared" si="56"/>
        <v/>
      </c>
      <c r="K323" s="11" t="str">
        <f t="shared" si="58"/>
        <v/>
      </c>
      <c r="L323" s="66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2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2"/>
      <c r="C324" s="20" t="str">
        <f>IF(B324="","",VLOOKUP(B324,LISTAS!$F$6:$G$1106,2,0))</f>
        <v/>
      </c>
      <c r="D324" s="58"/>
      <c r="E324" s="4"/>
      <c r="F324" s="11" t="str">
        <f t="shared" si="55"/>
        <v/>
      </c>
      <c r="G324" s="61" t="str">
        <f>IF(F324=LISTAS!$D$15,"",F324)</f>
        <v/>
      </c>
      <c r="H324" s="49" t="str">
        <f t="shared" si="57"/>
        <v/>
      </c>
      <c r="I324" s="49" t="str">
        <f t="shared" si="57"/>
        <v/>
      </c>
      <c r="J324" s="11" t="str">
        <f t="shared" si="56"/>
        <v/>
      </c>
      <c r="K324" s="11" t="str">
        <f t="shared" si="58"/>
        <v/>
      </c>
      <c r="L324" s="66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2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2"/>
      <c r="C325" s="20" t="str">
        <f>IF(B325="","",VLOOKUP(B325,LISTAS!$F$6:$G$1106,2,0))</f>
        <v/>
      </c>
      <c r="D325" s="58"/>
      <c r="E325" s="4"/>
      <c r="F325" s="11" t="str">
        <f t="shared" si="55"/>
        <v/>
      </c>
      <c r="G325" s="61" t="str">
        <f>IF(F325=LISTAS!$D$15,"",F325)</f>
        <v/>
      </c>
      <c r="H325" s="49" t="str">
        <f t="shared" si="57"/>
        <v/>
      </c>
      <c r="I325" s="49" t="str">
        <f t="shared" si="57"/>
        <v/>
      </c>
      <c r="J325" s="11" t="str">
        <f t="shared" si="56"/>
        <v/>
      </c>
      <c r="K325" s="11" t="str">
        <f t="shared" si="58"/>
        <v/>
      </c>
      <c r="L325" s="66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2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2"/>
      <c r="C326" s="20" t="str">
        <f>IF(B326="","",VLOOKUP(B326,LISTAS!$F$6:$G$1106,2,0))</f>
        <v/>
      </c>
      <c r="D326" s="58"/>
      <c r="E326" s="4"/>
      <c r="F326" s="11" t="str">
        <f t="shared" si="55"/>
        <v/>
      </c>
      <c r="G326" s="61" t="str">
        <f>IF(F326=LISTAS!$D$15,"",F326)</f>
        <v/>
      </c>
      <c r="H326" s="49" t="str">
        <f t="shared" si="57"/>
        <v/>
      </c>
      <c r="I326" s="49" t="str">
        <f t="shared" si="57"/>
        <v/>
      </c>
      <c r="J326" s="11" t="str">
        <f t="shared" si="56"/>
        <v/>
      </c>
      <c r="K326" s="11" t="str">
        <f t="shared" si="58"/>
        <v/>
      </c>
      <c r="L326" s="66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2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2"/>
      <c r="C327" s="20" t="str">
        <f>IF(B327="","",VLOOKUP(B327,LISTAS!$F$6:$G$1106,2,0))</f>
        <v/>
      </c>
      <c r="D327" s="58"/>
      <c r="E327" s="4"/>
      <c r="F327" s="11" t="str">
        <f t="shared" si="55"/>
        <v/>
      </c>
      <c r="G327" s="61" t="str">
        <f>IF(F327=LISTAS!$D$15,"",F327)</f>
        <v/>
      </c>
      <c r="H327" s="49" t="str">
        <f t="shared" si="57"/>
        <v/>
      </c>
      <c r="I327" s="49" t="str">
        <f t="shared" si="57"/>
        <v/>
      </c>
      <c r="J327" s="11" t="str">
        <f t="shared" si="56"/>
        <v/>
      </c>
      <c r="K327" s="11" t="str">
        <f t="shared" si="58"/>
        <v/>
      </c>
      <c r="L327" s="66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2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2"/>
      <c r="C328" s="20" t="str">
        <f>IF(B328="","",VLOOKUP(B328,LISTAS!$F$6:$G$1106,2,0))</f>
        <v/>
      </c>
      <c r="D328" s="58"/>
      <c r="E328" s="4"/>
      <c r="F328" s="11" t="str">
        <f t="shared" si="55"/>
        <v/>
      </c>
      <c r="G328" s="61" t="str">
        <f>IF(F328=LISTAS!$D$15,"",F328)</f>
        <v/>
      </c>
      <c r="H328" s="49" t="str">
        <f t="shared" si="57"/>
        <v/>
      </c>
      <c r="I328" s="49" t="str">
        <f t="shared" si="57"/>
        <v/>
      </c>
      <c r="J328" s="11" t="str">
        <f t="shared" si="56"/>
        <v/>
      </c>
      <c r="K328" s="11" t="str">
        <f t="shared" si="58"/>
        <v/>
      </c>
      <c r="L328" s="66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2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2"/>
      <c r="C329" s="20" t="str">
        <f>IF(B329="","",VLOOKUP(B329,LISTAS!$F$6:$G$1106,2,0))</f>
        <v/>
      </c>
      <c r="D329" s="58"/>
      <c r="E329" s="4"/>
      <c r="F329" s="11" t="str">
        <f t="shared" si="55"/>
        <v/>
      </c>
      <c r="G329" s="61" t="str">
        <f>IF(F329=LISTAS!$D$15,"",F329)</f>
        <v/>
      </c>
      <c r="H329" s="49" t="str">
        <f t="shared" si="57"/>
        <v/>
      </c>
      <c r="I329" s="49" t="str">
        <f t="shared" si="57"/>
        <v/>
      </c>
      <c r="J329" s="11" t="str">
        <f t="shared" si="56"/>
        <v/>
      </c>
      <c r="K329" s="11" t="str">
        <f t="shared" si="58"/>
        <v/>
      </c>
      <c r="L329" s="66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2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2"/>
      <c r="C330" s="20" t="str">
        <f>IF(B330="","",VLOOKUP(B330,LISTAS!$F$6:$G$1106,2,0))</f>
        <v/>
      </c>
      <c r="D330" s="58"/>
      <c r="E330" s="4"/>
      <c r="F330" s="11" t="str">
        <f t="shared" si="55"/>
        <v/>
      </c>
      <c r="G330" s="61" t="str">
        <f>IF(F330=LISTAS!$D$15,"",F330)</f>
        <v/>
      </c>
      <c r="H330" s="49" t="str">
        <f t="shared" si="57"/>
        <v/>
      </c>
      <c r="I330" s="49" t="str">
        <f t="shared" si="57"/>
        <v/>
      </c>
      <c r="J330" s="11" t="str">
        <f t="shared" si="56"/>
        <v/>
      </c>
      <c r="K330" s="11" t="str">
        <f t="shared" si="58"/>
        <v/>
      </c>
      <c r="L330" s="66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2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2"/>
      <c r="C331" s="20" t="str">
        <f>IF(B331="","",VLOOKUP(B331,LISTAS!$F$6:$G$1106,2,0))</f>
        <v/>
      </c>
      <c r="D331" s="58"/>
      <c r="E331" s="4"/>
      <c r="F331" s="11" t="str">
        <f t="shared" si="55"/>
        <v/>
      </c>
      <c r="G331" s="61" t="str">
        <f>IF(F331=LISTAS!$D$15,"",F331)</f>
        <v/>
      </c>
      <c r="H331" s="49" t="str">
        <f t="shared" si="57"/>
        <v/>
      </c>
      <c r="I331" s="49" t="str">
        <f t="shared" si="57"/>
        <v/>
      </c>
      <c r="J331" s="11" t="str">
        <f t="shared" si="56"/>
        <v/>
      </c>
      <c r="K331" s="11" t="str">
        <f t="shared" si="58"/>
        <v/>
      </c>
      <c r="L331" s="66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2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2"/>
      <c r="C332" s="20" t="str">
        <f>IF(B332="","",VLOOKUP(B332,LISTAS!$F$6:$G$1106,2,0))</f>
        <v/>
      </c>
      <c r="D332" s="58"/>
      <c r="E332" s="4"/>
      <c r="F332" s="11" t="str">
        <f t="shared" si="55"/>
        <v/>
      </c>
      <c r="G332" s="61" t="str">
        <f>IF(F332=LISTAS!$D$15,"",F332)</f>
        <v/>
      </c>
      <c r="H332" s="49" t="str">
        <f t="shared" si="57"/>
        <v/>
      </c>
      <c r="I332" s="49" t="str">
        <f t="shared" si="57"/>
        <v/>
      </c>
      <c r="J332" s="11" t="str">
        <f t="shared" si="56"/>
        <v/>
      </c>
      <c r="K332" s="11" t="str">
        <f t="shared" si="58"/>
        <v/>
      </c>
      <c r="L332" s="66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2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2"/>
      <c r="C333" s="20" t="str">
        <f>IF(B333="","",VLOOKUP(B333,LISTAS!$F$6:$G$1106,2,0))</f>
        <v/>
      </c>
      <c r="D333" s="58"/>
      <c r="E333" s="4"/>
      <c r="F333" s="11" t="str">
        <f t="shared" si="55"/>
        <v/>
      </c>
      <c r="G333" s="61" t="str">
        <f>IF(F333=LISTAS!$D$15,"",F333)</f>
        <v/>
      </c>
      <c r="H333" s="49" t="str">
        <f t="shared" si="57"/>
        <v/>
      </c>
      <c r="I333" s="49" t="str">
        <f t="shared" si="57"/>
        <v/>
      </c>
      <c r="J333" s="11" t="str">
        <f t="shared" si="56"/>
        <v/>
      </c>
      <c r="K333" s="11" t="str">
        <f t="shared" si="58"/>
        <v/>
      </c>
      <c r="L333" s="66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2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2"/>
      <c r="C334" s="20" t="str">
        <f>IF(B334="","",VLOOKUP(B334,LISTAS!$F$6:$G$1106,2,0))</f>
        <v/>
      </c>
      <c r="D334" s="58"/>
      <c r="E334" s="4"/>
      <c r="F334" s="11" t="str">
        <f t="shared" si="55"/>
        <v/>
      </c>
      <c r="G334" s="61" t="str">
        <f>IF(F334=LISTAS!$D$15,"",F334)</f>
        <v/>
      </c>
      <c r="H334" s="49" t="str">
        <f t="shared" si="57"/>
        <v/>
      </c>
      <c r="I334" s="49" t="str">
        <f t="shared" si="57"/>
        <v/>
      </c>
      <c r="J334" s="11" t="str">
        <f t="shared" si="56"/>
        <v/>
      </c>
      <c r="K334" s="11" t="str">
        <f t="shared" si="58"/>
        <v/>
      </c>
      <c r="L334" s="66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2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2"/>
      <c r="C335" s="20" t="str">
        <f>IF(B335="","",VLOOKUP(B335,LISTAS!$F$6:$G$1106,2,0))</f>
        <v/>
      </c>
      <c r="D335" s="58"/>
      <c r="E335" s="4"/>
      <c r="F335" s="11" t="str">
        <f t="shared" si="55"/>
        <v/>
      </c>
      <c r="G335" s="61" t="str">
        <f>IF(F335=LISTAS!$D$15,"",F335)</f>
        <v/>
      </c>
      <c r="H335" s="49" t="str">
        <f t="shared" si="57"/>
        <v/>
      </c>
      <c r="I335" s="49" t="str">
        <f t="shared" si="57"/>
        <v/>
      </c>
      <c r="J335" s="11" t="str">
        <f t="shared" si="56"/>
        <v/>
      </c>
      <c r="K335" s="11" t="str">
        <f t="shared" si="58"/>
        <v/>
      </c>
      <c r="L335" s="66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2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2"/>
      <c r="C336" s="20" t="str">
        <f>IF(B336="","",VLOOKUP(B336,LISTAS!$F$6:$G$1106,2,0))</f>
        <v/>
      </c>
      <c r="D336" s="58"/>
      <c r="E336" s="4"/>
      <c r="F336" s="11" t="str">
        <f t="shared" si="55"/>
        <v/>
      </c>
      <c r="G336" s="61" t="str">
        <f>IF(F336=LISTAS!$D$15,"",F336)</f>
        <v/>
      </c>
      <c r="H336" s="49" t="str">
        <f t="shared" si="57"/>
        <v/>
      </c>
      <c r="I336" s="49" t="str">
        <f t="shared" si="57"/>
        <v/>
      </c>
      <c r="J336" s="11" t="str">
        <f t="shared" si="56"/>
        <v/>
      </c>
      <c r="K336" s="11" t="str">
        <f t="shared" si="58"/>
        <v/>
      </c>
      <c r="L336" s="66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2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2"/>
      <c r="C337" s="20" t="str">
        <f>IF(B337="","",VLOOKUP(B337,LISTAS!$F$6:$G$1106,2,0))</f>
        <v/>
      </c>
      <c r="D337" s="58"/>
      <c r="E337" s="4"/>
      <c r="F337" s="11" t="str">
        <f t="shared" si="55"/>
        <v/>
      </c>
      <c r="G337" s="61" t="str">
        <f>IF(F337=LISTAS!$D$15,"",F337)</f>
        <v/>
      </c>
      <c r="H337" s="49" t="str">
        <f t="shared" si="57"/>
        <v/>
      </c>
      <c r="I337" s="49" t="str">
        <f t="shared" si="57"/>
        <v/>
      </c>
      <c r="J337" s="11" t="str">
        <f t="shared" si="56"/>
        <v/>
      </c>
      <c r="K337" s="11" t="str">
        <f t="shared" si="58"/>
        <v/>
      </c>
      <c r="L337" s="66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2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2"/>
      <c r="C338" s="20" t="str">
        <f>IF(B338="","",VLOOKUP(B338,LISTAS!$F$6:$G$1106,2,0))</f>
        <v/>
      </c>
      <c r="D338" s="58"/>
      <c r="E338" s="4"/>
      <c r="F338" s="11" t="str">
        <f t="shared" si="55"/>
        <v/>
      </c>
      <c r="G338" s="61" t="str">
        <f>IF(F338=LISTAS!$D$15,"",F338)</f>
        <v/>
      </c>
      <c r="H338" s="49" t="str">
        <f t="shared" si="57"/>
        <v/>
      </c>
      <c r="I338" s="49" t="str">
        <f t="shared" si="57"/>
        <v/>
      </c>
      <c r="J338" s="11" t="str">
        <f t="shared" si="56"/>
        <v/>
      </c>
      <c r="K338" s="11" t="str">
        <f t="shared" si="58"/>
        <v/>
      </c>
      <c r="L338" s="66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2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2"/>
      <c r="C339" s="20" t="str">
        <f>IF(B339="","",VLOOKUP(B339,LISTAS!$F$6:$G$1106,2,0))</f>
        <v/>
      </c>
      <c r="D339" s="58"/>
      <c r="E339" s="4"/>
      <c r="F339" s="11" t="str">
        <f t="shared" si="55"/>
        <v/>
      </c>
      <c r="G339" s="61" t="str">
        <f>IF(F339=LISTAS!$D$15,"",F339)</f>
        <v/>
      </c>
      <c r="H339" s="49" t="str">
        <f t="shared" si="57"/>
        <v/>
      </c>
      <c r="I339" s="49" t="str">
        <f t="shared" si="57"/>
        <v/>
      </c>
      <c r="J339" s="11" t="str">
        <f t="shared" si="56"/>
        <v/>
      </c>
      <c r="K339" s="11" t="str">
        <f t="shared" si="58"/>
        <v/>
      </c>
      <c r="L339" s="66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2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2"/>
      <c r="C340" s="20" t="str">
        <f>IF(B340="","",VLOOKUP(B340,LISTAS!$F$6:$G$1106,2,0))</f>
        <v/>
      </c>
      <c r="D340" s="58"/>
      <c r="E340" s="4"/>
      <c r="F340" s="11" t="str">
        <f t="shared" si="55"/>
        <v/>
      </c>
      <c r="G340" s="61" t="str">
        <f>IF(F340=LISTAS!$D$15,"",F340)</f>
        <v/>
      </c>
      <c r="H340" s="49" t="str">
        <f t="shared" si="57"/>
        <v/>
      </c>
      <c r="I340" s="49" t="str">
        <f t="shared" si="57"/>
        <v/>
      </c>
      <c r="J340" s="11" t="str">
        <f t="shared" si="56"/>
        <v/>
      </c>
      <c r="K340" s="11" t="str">
        <f t="shared" si="58"/>
        <v/>
      </c>
      <c r="L340" s="66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2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2"/>
      <c r="C341" s="20" t="str">
        <f>IF(B341="","",VLOOKUP(B341,LISTAS!$F$6:$G$1106,2,0))</f>
        <v/>
      </c>
      <c r="D341" s="58"/>
      <c r="E341" s="4"/>
      <c r="F341" s="11" t="str">
        <f t="shared" si="55"/>
        <v/>
      </c>
      <c r="G341" s="61" t="str">
        <f>IF(F341=LISTAS!$D$15,"",F341)</f>
        <v/>
      </c>
      <c r="H341" s="49" t="str">
        <f t="shared" si="57"/>
        <v/>
      </c>
      <c r="I341" s="49" t="str">
        <f t="shared" si="57"/>
        <v/>
      </c>
      <c r="J341" s="11" t="str">
        <f t="shared" si="56"/>
        <v/>
      </c>
      <c r="K341" s="11" t="str">
        <f t="shared" si="58"/>
        <v/>
      </c>
      <c r="L341" s="66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2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2"/>
      <c r="C342" s="20" t="str">
        <f>IF(B342="","",VLOOKUP(B342,LISTAS!$F$6:$G$1106,2,0))</f>
        <v/>
      </c>
      <c r="D342" s="58"/>
      <c r="E342" s="4"/>
      <c r="F342" s="11" t="str">
        <f t="shared" ref="F342:F405" si="66">IF(D342="","",D342+(ROW(D342)/1000))</f>
        <v/>
      </c>
      <c r="G342" s="61" t="str">
        <f>IF(F342=LISTAS!$D$15,"",F342)</f>
        <v/>
      </c>
      <c r="H342" s="49" t="str">
        <f t="shared" si="57"/>
        <v/>
      </c>
      <c r="I342" s="49" t="str">
        <f t="shared" si="57"/>
        <v/>
      </c>
      <c r="J342" s="11" t="str">
        <f t="shared" ref="J342:J405" si="67">IF($K342="","",D342)</f>
        <v/>
      </c>
      <c r="K342" s="11" t="str">
        <f t="shared" si="58"/>
        <v/>
      </c>
      <c r="L342" s="66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2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2"/>
      <c r="C343" s="20" t="str">
        <f>IF(B343="","",VLOOKUP(B343,LISTAS!$F$6:$G$1106,2,0))</f>
        <v/>
      </c>
      <c r="D343" s="58"/>
      <c r="E343" s="4"/>
      <c r="F343" s="11" t="str">
        <f t="shared" si="66"/>
        <v/>
      </c>
      <c r="G343" s="61" t="str">
        <f>IF(F343=LISTAS!$D$15,"",F343)</f>
        <v/>
      </c>
      <c r="H343" s="49" t="str">
        <f t="shared" ref="H343:I406" si="68">IF($K343="","",IF(B343="","",B343))</f>
        <v/>
      </c>
      <c r="I343" s="49" t="str">
        <f t="shared" si="68"/>
        <v/>
      </c>
      <c r="J343" s="11" t="str">
        <f t="shared" si="67"/>
        <v/>
      </c>
      <c r="K343" s="11" t="str">
        <f t="shared" ref="K343:K406" si="69">G343</f>
        <v/>
      </c>
      <c r="L343" s="66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2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2"/>
      <c r="C344" s="20" t="str">
        <f>IF(B344="","",VLOOKUP(B344,LISTAS!$F$6:$G$1106,2,0))</f>
        <v/>
      </c>
      <c r="D344" s="58"/>
      <c r="E344" s="4"/>
      <c r="F344" s="11" t="str">
        <f t="shared" si="66"/>
        <v/>
      </c>
      <c r="G344" s="61" t="str">
        <f>IF(F344=LISTAS!$D$15,"",F344)</f>
        <v/>
      </c>
      <c r="H344" s="49" t="str">
        <f t="shared" si="68"/>
        <v/>
      </c>
      <c r="I344" s="49" t="str">
        <f t="shared" si="68"/>
        <v/>
      </c>
      <c r="J344" s="11" t="str">
        <f t="shared" si="67"/>
        <v/>
      </c>
      <c r="K344" s="11" t="str">
        <f t="shared" si="69"/>
        <v/>
      </c>
      <c r="L344" s="66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2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2"/>
      <c r="C345" s="20" t="str">
        <f>IF(B345="","",VLOOKUP(B345,LISTAS!$F$6:$G$1106,2,0))</f>
        <v/>
      </c>
      <c r="D345" s="58"/>
      <c r="E345" s="4"/>
      <c r="F345" s="11" t="str">
        <f t="shared" si="66"/>
        <v/>
      </c>
      <c r="G345" s="61" t="str">
        <f>IF(F345=LISTAS!$D$15,"",F345)</f>
        <v/>
      </c>
      <c r="H345" s="49" t="str">
        <f t="shared" si="68"/>
        <v/>
      </c>
      <c r="I345" s="49" t="str">
        <f t="shared" si="68"/>
        <v/>
      </c>
      <c r="J345" s="11" t="str">
        <f t="shared" si="67"/>
        <v/>
      </c>
      <c r="K345" s="11" t="str">
        <f t="shared" si="69"/>
        <v/>
      </c>
      <c r="L345" s="66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2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2"/>
      <c r="C346" s="20" t="str">
        <f>IF(B346="","",VLOOKUP(B346,LISTAS!$F$6:$G$1106,2,0))</f>
        <v/>
      </c>
      <c r="D346" s="58"/>
      <c r="E346" s="4"/>
      <c r="F346" s="11" t="str">
        <f t="shared" si="66"/>
        <v/>
      </c>
      <c r="G346" s="61" t="str">
        <f>IF(F346=LISTAS!$D$15,"",F346)</f>
        <v/>
      </c>
      <c r="H346" s="49" t="str">
        <f t="shared" si="68"/>
        <v/>
      </c>
      <c r="I346" s="49" t="str">
        <f t="shared" si="68"/>
        <v/>
      </c>
      <c r="J346" s="11" t="str">
        <f t="shared" si="67"/>
        <v/>
      </c>
      <c r="K346" s="11" t="str">
        <f t="shared" si="69"/>
        <v/>
      </c>
      <c r="L346" s="66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2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2"/>
      <c r="C347" s="20" t="str">
        <f>IF(B347="","",VLOOKUP(B347,LISTAS!$F$6:$G$1106,2,0))</f>
        <v/>
      </c>
      <c r="D347" s="58"/>
      <c r="E347" s="4"/>
      <c r="F347" s="11" t="str">
        <f t="shared" si="66"/>
        <v/>
      </c>
      <c r="G347" s="61" t="str">
        <f>IF(F347=LISTAS!$D$15,"",F347)</f>
        <v/>
      </c>
      <c r="H347" s="49" t="str">
        <f t="shared" si="68"/>
        <v/>
      </c>
      <c r="I347" s="49" t="str">
        <f t="shared" si="68"/>
        <v/>
      </c>
      <c r="J347" s="11" t="str">
        <f t="shared" si="67"/>
        <v/>
      </c>
      <c r="K347" s="11" t="str">
        <f t="shared" si="69"/>
        <v/>
      </c>
      <c r="L347" s="66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2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2"/>
      <c r="C348" s="20" t="str">
        <f>IF(B348="","",VLOOKUP(B348,LISTAS!$F$6:$G$1106,2,0))</f>
        <v/>
      </c>
      <c r="D348" s="58"/>
      <c r="E348" s="4"/>
      <c r="F348" s="11" t="str">
        <f t="shared" si="66"/>
        <v/>
      </c>
      <c r="G348" s="61" t="str">
        <f>IF(F348=LISTAS!$D$15,"",F348)</f>
        <v/>
      </c>
      <c r="H348" s="49" t="str">
        <f t="shared" si="68"/>
        <v/>
      </c>
      <c r="I348" s="49" t="str">
        <f t="shared" si="68"/>
        <v/>
      </c>
      <c r="J348" s="11" t="str">
        <f t="shared" si="67"/>
        <v/>
      </c>
      <c r="K348" s="11" t="str">
        <f t="shared" si="69"/>
        <v/>
      </c>
      <c r="L348" s="66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2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2"/>
      <c r="C349" s="20" t="str">
        <f>IF(B349="","",VLOOKUP(B349,LISTAS!$F$6:$G$1106,2,0))</f>
        <v/>
      </c>
      <c r="D349" s="58"/>
      <c r="E349" s="4"/>
      <c r="F349" s="11" t="str">
        <f t="shared" si="66"/>
        <v/>
      </c>
      <c r="G349" s="61" t="str">
        <f>IF(F349=LISTAS!$D$15,"",F349)</f>
        <v/>
      </c>
      <c r="H349" s="49" t="str">
        <f t="shared" si="68"/>
        <v/>
      </c>
      <c r="I349" s="49" t="str">
        <f t="shared" si="68"/>
        <v/>
      </c>
      <c r="J349" s="11" t="str">
        <f t="shared" si="67"/>
        <v/>
      </c>
      <c r="K349" s="11" t="str">
        <f t="shared" si="69"/>
        <v/>
      </c>
      <c r="L349" s="66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2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2"/>
      <c r="C350" s="20" t="str">
        <f>IF(B350="","",VLOOKUP(B350,LISTAS!$F$6:$G$1106,2,0))</f>
        <v/>
      </c>
      <c r="D350" s="58"/>
      <c r="E350" s="4"/>
      <c r="F350" s="11" t="str">
        <f t="shared" si="66"/>
        <v/>
      </c>
      <c r="G350" s="61" t="str">
        <f>IF(F350=LISTAS!$D$15,"",F350)</f>
        <v/>
      </c>
      <c r="H350" s="49" t="str">
        <f t="shared" si="68"/>
        <v/>
      </c>
      <c r="I350" s="49" t="str">
        <f t="shared" si="68"/>
        <v/>
      </c>
      <c r="J350" s="11" t="str">
        <f t="shared" si="67"/>
        <v/>
      </c>
      <c r="K350" s="11" t="str">
        <f t="shared" si="69"/>
        <v/>
      </c>
      <c r="L350" s="66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2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2"/>
      <c r="C351" s="20" t="str">
        <f>IF(B351="","",VLOOKUP(B351,LISTAS!$F$6:$G$1106,2,0))</f>
        <v/>
      </c>
      <c r="D351" s="58"/>
      <c r="E351" s="4"/>
      <c r="F351" s="11" t="str">
        <f t="shared" si="66"/>
        <v/>
      </c>
      <c r="G351" s="61" t="str">
        <f>IF(F351=LISTAS!$D$15,"",F351)</f>
        <v/>
      </c>
      <c r="H351" s="49" t="str">
        <f t="shared" si="68"/>
        <v/>
      </c>
      <c r="I351" s="49" t="str">
        <f t="shared" si="68"/>
        <v/>
      </c>
      <c r="J351" s="11" t="str">
        <f t="shared" si="67"/>
        <v/>
      </c>
      <c r="K351" s="11" t="str">
        <f t="shared" si="69"/>
        <v/>
      </c>
      <c r="L351" s="66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2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2"/>
      <c r="C352" s="20" t="str">
        <f>IF(B352="","",VLOOKUP(B352,LISTAS!$F$6:$G$1106,2,0))</f>
        <v/>
      </c>
      <c r="D352" s="58"/>
      <c r="E352" s="4"/>
      <c r="F352" s="11" t="str">
        <f t="shared" si="66"/>
        <v/>
      </c>
      <c r="G352" s="61" t="str">
        <f>IF(F352=LISTAS!$D$15,"",F352)</f>
        <v/>
      </c>
      <c r="H352" s="49" t="str">
        <f t="shared" si="68"/>
        <v/>
      </c>
      <c r="I352" s="49" t="str">
        <f t="shared" si="68"/>
        <v/>
      </c>
      <c r="J352" s="11" t="str">
        <f t="shared" si="67"/>
        <v/>
      </c>
      <c r="K352" s="11" t="str">
        <f t="shared" si="69"/>
        <v/>
      </c>
      <c r="L352" s="66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2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2"/>
      <c r="C353" s="20" t="str">
        <f>IF(B353="","",VLOOKUP(B353,LISTAS!$F$6:$G$1106,2,0))</f>
        <v/>
      </c>
      <c r="D353" s="58"/>
      <c r="E353" s="4"/>
      <c r="F353" s="11" t="str">
        <f t="shared" si="66"/>
        <v/>
      </c>
      <c r="G353" s="61" t="str">
        <f>IF(F353=LISTAS!$D$15,"",F353)</f>
        <v/>
      </c>
      <c r="H353" s="49" t="str">
        <f t="shared" si="68"/>
        <v/>
      </c>
      <c r="I353" s="49" t="str">
        <f t="shared" si="68"/>
        <v/>
      </c>
      <c r="J353" s="11" t="str">
        <f t="shared" si="67"/>
        <v/>
      </c>
      <c r="K353" s="11" t="str">
        <f t="shared" si="69"/>
        <v/>
      </c>
      <c r="L353" s="66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2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2"/>
      <c r="C354" s="20" t="str">
        <f>IF(B354="","",VLOOKUP(B354,LISTAS!$F$6:$G$1106,2,0))</f>
        <v/>
      </c>
      <c r="D354" s="58"/>
      <c r="E354" s="4"/>
      <c r="F354" s="11" t="str">
        <f t="shared" si="66"/>
        <v/>
      </c>
      <c r="G354" s="61" t="str">
        <f>IF(F354=LISTAS!$D$15,"",F354)</f>
        <v/>
      </c>
      <c r="H354" s="49" t="str">
        <f t="shared" si="68"/>
        <v/>
      </c>
      <c r="I354" s="49" t="str">
        <f t="shared" si="68"/>
        <v/>
      </c>
      <c r="J354" s="11" t="str">
        <f t="shared" si="67"/>
        <v/>
      </c>
      <c r="K354" s="11" t="str">
        <f t="shared" si="69"/>
        <v/>
      </c>
      <c r="L354" s="66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2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2"/>
      <c r="C355" s="20" t="str">
        <f>IF(B355="","",VLOOKUP(B355,LISTAS!$F$6:$G$1106,2,0))</f>
        <v/>
      </c>
      <c r="D355" s="58"/>
      <c r="E355" s="4"/>
      <c r="F355" s="11" t="str">
        <f t="shared" si="66"/>
        <v/>
      </c>
      <c r="G355" s="61" t="str">
        <f>IF(F355=LISTAS!$D$15,"",F355)</f>
        <v/>
      </c>
      <c r="H355" s="49" t="str">
        <f t="shared" si="68"/>
        <v/>
      </c>
      <c r="I355" s="49" t="str">
        <f t="shared" si="68"/>
        <v/>
      </c>
      <c r="J355" s="11" t="str">
        <f t="shared" si="67"/>
        <v/>
      </c>
      <c r="K355" s="11" t="str">
        <f t="shared" si="69"/>
        <v/>
      </c>
      <c r="L355" s="66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2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2"/>
      <c r="C356" s="20" t="str">
        <f>IF(B356="","",VLOOKUP(B356,LISTAS!$F$6:$G$1106,2,0))</f>
        <v/>
      </c>
      <c r="D356" s="58"/>
      <c r="E356" s="4"/>
      <c r="F356" s="11" t="str">
        <f t="shared" si="66"/>
        <v/>
      </c>
      <c r="G356" s="61" t="str">
        <f>IF(F356=LISTAS!$D$15,"",F356)</f>
        <v/>
      </c>
      <c r="H356" s="49" t="str">
        <f t="shared" si="68"/>
        <v/>
      </c>
      <c r="I356" s="49" t="str">
        <f t="shared" si="68"/>
        <v/>
      </c>
      <c r="J356" s="11" t="str">
        <f t="shared" si="67"/>
        <v/>
      </c>
      <c r="K356" s="11" t="str">
        <f t="shared" si="69"/>
        <v/>
      </c>
      <c r="L356" s="66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2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2"/>
      <c r="C357" s="20" t="str">
        <f>IF(B357="","",VLOOKUP(B357,LISTAS!$F$6:$G$1106,2,0))</f>
        <v/>
      </c>
      <c r="D357" s="58"/>
      <c r="E357" s="4"/>
      <c r="F357" s="11" t="str">
        <f t="shared" si="66"/>
        <v/>
      </c>
      <c r="G357" s="61" t="str">
        <f>IF(F357=LISTAS!$D$15,"",F357)</f>
        <v/>
      </c>
      <c r="H357" s="49" t="str">
        <f t="shared" si="68"/>
        <v/>
      </c>
      <c r="I357" s="49" t="str">
        <f t="shared" si="68"/>
        <v/>
      </c>
      <c r="J357" s="11" t="str">
        <f t="shared" si="67"/>
        <v/>
      </c>
      <c r="K357" s="11" t="str">
        <f t="shared" si="69"/>
        <v/>
      </c>
      <c r="L357" s="66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2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2"/>
      <c r="C358" s="20" t="str">
        <f>IF(B358="","",VLOOKUP(B358,LISTAS!$F$6:$G$1106,2,0))</f>
        <v/>
      </c>
      <c r="D358" s="58"/>
      <c r="E358" s="4"/>
      <c r="F358" s="11" t="str">
        <f t="shared" si="66"/>
        <v/>
      </c>
      <c r="G358" s="61" t="str">
        <f>IF(F358=LISTAS!$D$15,"",F358)</f>
        <v/>
      </c>
      <c r="H358" s="49" t="str">
        <f t="shared" si="68"/>
        <v/>
      </c>
      <c r="I358" s="49" t="str">
        <f t="shared" si="68"/>
        <v/>
      </c>
      <c r="J358" s="11" t="str">
        <f t="shared" si="67"/>
        <v/>
      </c>
      <c r="K358" s="11" t="str">
        <f t="shared" si="69"/>
        <v/>
      </c>
      <c r="L358" s="66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2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2"/>
      <c r="C359" s="20" t="str">
        <f>IF(B359="","",VLOOKUP(B359,LISTAS!$F$6:$G$1106,2,0))</f>
        <v/>
      </c>
      <c r="D359" s="58"/>
      <c r="E359" s="4"/>
      <c r="F359" s="11" t="str">
        <f t="shared" si="66"/>
        <v/>
      </c>
      <c r="G359" s="61" t="str">
        <f>IF(F359=LISTAS!$D$15,"",F359)</f>
        <v/>
      </c>
      <c r="H359" s="49" t="str">
        <f t="shared" si="68"/>
        <v/>
      </c>
      <c r="I359" s="49" t="str">
        <f t="shared" si="68"/>
        <v/>
      </c>
      <c r="J359" s="11" t="str">
        <f t="shared" si="67"/>
        <v/>
      </c>
      <c r="K359" s="11" t="str">
        <f t="shared" si="69"/>
        <v/>
      </c>
      <c r="L359" s="66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2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2"/>
      <c r="C360" s="20" t="str">
        <f>IF(B360="","",VLOOKUP(B360,LISTAS!$F$6:$G$1106,2,0))</f>
        <v/>
      </c>
      <c r="D360" s="58"/>
      <c r="E360" s="4"/>
      <c r="F360" s="11" t="str">
        <f t="shared" si="66"/>
        <v/>
      </c>
      <c r="G360" s="61" t="str">
        <f>IF(F360=LISTAS!$D$15,"",F360)</f>
        <v/>
      </c>
      <c r="H360" s="49" t="str">
        <f t="shared" si="68"/>
        <v/>
      </c>
      <c r="I360" s="49" t="str">
        <f t="shared" si="68"/>
        <v/>
      </c>
      <c r="J360" s="11" t="str">
        <f t="shared" si="67"/>
        <v/>
      </c>
      <c r="K360" s="11" t="str">
        <f t="shared" si="69"/>
        <v/>
      </c>
      <c r="L360" s="66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2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2"/>
      <c r="C361" s="20" t="str">
        <f>IF(B361="","",VLOOKUP(B361,LISTAS!$F$6:$G$1106,2,0))</f>
        <v/>
      </c>
      <c r="D361" s="58"/>
      <c r="E361" s="4"/>
      <c r="F361" s="11" t="str">
        <f t="shared" si="66"/>
        <v/>
      </c>
      <c r="G361" s="61" t="str">
        <f>IF(F361=LISTAS!$D$15,"",F361)</f>
        <v/>
      </c>
      <c r="H361" s="49" t="str">
        <f t="shared" si="68"/>
        <v/>
      </c>
      <c r="I361" s="49" t="str">
        <f t="shared" si="68"/>
        <v/>
      </c>
      <c r="J361" s="11" t="str">
        <f t="shared" si="67"/>
        <v/>
      </c>
      <c r="K361" s="11" t="str">
        <f t="shared" si="69"/>
        <v/>
      </c>
      <c r="L361" s="66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2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2"/>
      <c r="C362" s="20" t="str">
        <f>IF(B362="","",VLOOKUP(B362,LISTAS!$F$6:$G$1106,2,0))</f>
        <v/>
      </c>
      <c r="D362" s="58"/>
      <c r="E362" s="4"/>
      <c r="F362" s="11" t="str">
        <f t="shared" si="66"/>
        <v/>
      </c>
      <c r="G362" s="61" t="str">
        <f>IF(F362=LISTAS!$D$15,"",F362)</f>
        <v/>
      </c>
      <c r="H362" s="49" t="str">
        <f t="shared" si="68"/>
        <v/>
      </c>
      <c r="I362" s="49" t="str">
        <f t="shared" si="68"/>
        <v/>
      </c>
      <c r="J362" s="11" t="str">
        <f t="shared" si="67"/>
        <v/>
      </c>
      <c r="K362" s="11" t="str">
        <f t="shared" si="69"/>
        <v/>
      </c>
      <c r="L362" s="66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2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2"/>
      <c r="C363" s="20" t="str">
        <f>IF(B363="","",VLOOKUP(B363,LISTAS!$F$6:$G$1106,2,0))</f>
        <v/>
      </c>
      <c r="D363" s="58"/>
      <c r="E363" s="4"/>
      <c r="F363" s="11" t="str">
        <f t="shared" si="66"/>
        <v/>
      </c>
      <c r="G363" s="61" t="str">
        <f>IF(F363=LISTAS!$D$15,"",F363)</f>
        <v/>
      </c>
      <c r="H363" s="49" t="str">
        <f t="shared" si="68"/>
        <v/>
      </c>
      <c r="I363" s="49" t="str">
        <f t="shared" si="68"/>
        <v/>
      </c>
      <c r="J363" s="11" t="str">
        <f t="shared" si="67"/>
        <v/>
      </c>
      <c r="K363" s="11" t="str">
        <f t="shared" si="69"/>
        <v/>
      </c>
      <c r="L363" s="66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2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2"/>
      <c r="C364" s="20" t="str">
        <f>IF(B364="","",VLOOKUP(B364,LISTAS!$F$6:$G$1106,2,0))</f>
        <v/>
      </c>
      <c r="D364" s="58"/>
      <c r="E364" s="4"/>
      <c r="F364" s="11" t="str">
        <f t="shared" si="66"/>
        <v/>
      </c>
      <c r="G364" s="61" t="str">
        <f>IF(F364=LISTAS!$D$15,"",F364)</f>
        <v/>
      </c>
      <c r="H364" s="49" t="str">
        <f t="shared" si="68"/>
        <v/>
      </c>
      <c r="I364" s="49" t="str">
        <f t="shared" si="68"/>
        <v/>
      </c>
      <c r="J364" s="11" t="str">
        <f t="shared" si="67"/>
        <v/>
      </c>
      <c r="K364" s="11" t="str">
        <f t="shared" si="69"/>
        <v/>
      </c>
      <c r="L364" s="66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2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2"/>
      <c r="C365" s="20" t="str">
        <f>IF(B365="","",VLOOKUP(B365,LISTAS!$F$6:$G$1106,2,0))</f>
        <v/>
      </c>
      <c r="D365" s="58"/>
      <c r="E365" s="4"/>
      <c r="F365" s="11" t="str">
        <f t="shared" si="66"/>
        <v/>
      </c>
      <c r="G365" s="61" t="str">
        <f>IF(F365=LISTAS!$D$15,"",F365)</f>
        <v/>
      </c>
      <c r="H365" s="49" t="str">
        <f t="shared" si="68"/>
        <v/>
      </c>
      <c r="I365" s="49" t="str">
        <f t="shared" si="68"/>
        <v/>
      </c>
      <c r="J365" s="11" t="str">
        <f t="shared" si="67"/>
        <v/>
      </c>
      <c r="K365" s="11" t="str">
        <f t="shared" si="69"/>
        <v/>
      </c>
      <c r="L365" s="66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2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2"/>
      <c r="C366" s="20" t="str">
        <f>IF(B366="","",VLOOKUP(B366,LISTAS!$F$6:$G$1106,2,0))</f>
        <v/>
      </c>
      <c r="D366" s="58"/>
      <c r="E366" s="4"/>
      <c r="F366" s="11" t="str">
        <f t="shared" si="66"/>
        <v/>
      </c>
      <c r="G366" s="61" t="str">
        <f>IF(F366=LISTAS!$D$15,"",F366)</f>
        <v/>
      </c>
      <c r="H366" s="49" t="str">
        <f t="shared" si="68"/>
        <v/>
      </c>
      <c r="I366" s="49" t="str">
        <f t="shared" si="68"/>
        <v/>
      </c>
      <c r="J366" s="11" t="str">
        <f t="shared" si="67"/>
        <v/>
      </c>
      <c r="K366" s="11" t="str">
        <f t="shared" si="69"/>
        <v/>
      </c>
      <c r="L366" s="66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2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2"/>
      <c r="C367" s="20" t="str">
        <f>IF(B367="","",VLOOKUP(B367,LISTAS!$F$6:$G$1106,2,0))</f>
        <v/>
      </c>
      <c r="D367" s="58"/>
      <c r="E367" s="4"/>
      <c r="F367" s="11" t="str">
        <f t="shared" si="66"/>
        <v/>
      </c>
      <c r="G367" s="61" t="str">
        <f>IF(F367=LISTAS!$D$15,"",F367)</f>
        <v/>
      </c>
      <c r="H367" s="49" t="str">
        <f t="shared" si="68"/>
        <v/>
      </c>
      <c r="I367" s="49" t="str">
        <f t="shared" si="68"/>
        <v/>
      </c>
      <c r="J367" s="11" t="str">
        <f t="shared" si="67"/>
        <v/>
      </c>
      <c r="K367" s="11" t="str">
        <f t="shared" si="69"/>
        <v/>
      </c>
      <c r="L367" s="66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2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2"/>
      <c r="C368" s="20" t="str">
        <f>IF(B368="","",VLOOKUP(B368,LISTAS!$F$6:$G$1106,2,0))</f>
        <v/>
      </c>
      <c r="D368" s="58"/>
      <c r="E368" s="4"/>
      <c r="F368" s="11" t="str">
        <f t="shared" si="66"/>
        <v/>
      </c>
      <c r="G368" s="61" t="str">
        <f>IF(F368=LISTAS!$D$15,"",F368)</f>
        <v/>
      </c>
      <c r="H368" s="49" t="str">
        <f t="shared" si="68"/>
        <v/>
      </c>
      <c r="I368" s="49" t="str">
        <f t="shared" si="68"/>
        <v/>
      </c>
      <c r="J368" s="11" t="str">
        <f t="shared" si="67"/>
        <v/>
      </c>
      <c r="K368" s="11" t="str">
        <f t="shared" si="69"/>
        <v/>
      </c>
      <c r="L368" s="66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2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2"/>
      <c r="C369" s="20" t="str">
        <f>IF(B369="","",VLOOKUP(B369,LISTAS!$F$6:$G$1106,2,0))</f>
        <v/>
      </c>
      <c r="D369" s="58"/>
      <c r="E369" s="4"/>
      <c r="F369" s="11" t="str">
        <f t="shared" si="66"/>
        <v/>
      </c>
      <c r="G369" s="61" t="str">
        <f>IF(F369=LISTAS!$D$15,"",F369)</f>
        <v/>
      </c>
      <c r="H369" s="49" t="str">
        <f t="shared" si="68"/>
        <v/>
      </c>
      <c r="I369" s="49" t="str">
        <f t="shared" si="68"/>
        <v/>
      </c>
      <c r="J369" s="11" t="str">
        <f t="shared" si="67"/>
        <v/>
      </c>
      <c r="K369" s="11" t="str">
        <f t="shared" si="69"/>
        <v/>
      </c>
      <c r="L369" s="66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2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2"/>
      <c r="C370" s="20" t="str">
        <f>IF(B370="","",VLOOKUP(B370,LISTAS!$F$6:$G$1106,2,0))</f>
        <v/>
      </c>
      <c r="D370" s="58"/>
      <c r="E370" s="4"/>
      <c r="F370" s="11" t="str">
        <f t="shared" si="66"/>
        <v/>
      </c>
      <c r="G370" s="61" t="str">
        <f>IF(F370=LISTAS!$D$15,"",F370)</f>
        <v/>
      </c>
      <c r="H370" s="49" t="str">
        <f t="shared" si="68"/>
        <v/>
      </c>
      <c r="I370" s="49" t="str">
        <f t="shared" si="68"/>
        <v/>
      </c>
      <c r="J370" s="11" t="str">
        <f t="shared" si="67"/>
        <v/>
      </c>
      <c r="K370" s="11" t="str">
        <f t="shared" si="69"/>
        <v/>
      </c>
      <c r="L370" s="66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2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2"/>
      <c r="C371" s="20" t="str">
        <f>IF(B371="","",VLOOKUP(B371,LISTAS!$F$6:$G$1106,2,0))</f>
        <v/>
      </c>
      <c r="D371" s="58"/>
      <c r="E371" s="4"/>
      <c r="F371" s="11" t="str">
        <f t="shared" si="66"/>
        <v/>
      </c>
      <c r="G371" s="61" t="str">
        <f>IF(F371=LISTAS!$D$15,"",F371)</f>
        <v/>
      </c>
      <c r="H371" s="49" t="str">
        <f t="shared" si="68"/>
        <v/>
      </c>
      <c r="I371" s="49" t="str">
        <f t="shared" si="68"/>
        <v/>
      </c>
      <c r="J371" s="11" t="str">
        <f t="shared" si="67"/>
        <v/>
      </c>
      <c r="K371" s="11" t="str">
        <f t="shared" si="69"/>
        <v/>
      </c>
      <c r="L371" s="66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2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2"/>
      <c r="C372" s="20" t="str">
        <f>IF(B372="","",VLOOKUP(B372,LISTAS!$F$6:$G$1106,2,0))</f>
        <v/>
      </c>
      <c r="D372" s="58"/>
      <c r="E372" s="4"/>
      <c r="F372" s="11" t="str">
        <f t="shared" si="66"/>
        <v/>
      </c>
      <c r="G372" s="61" t="str">
        <f>IF(F372=LISTAS!$D$15,"",F372)</f>
        <v/>
      </c>
      <c r="H372" s="49" t="str">
        <f t="shared" si="68"/>
        <v/>
      </c>
      <c r="I372" s="49" t="str">
        <f t="shared" si="68"/>
        <v/>
      </c>
      <c r="J372" s="11" t="str">
        <f t="shared" si="67"/>
        <v/>
      </c>
      <c r="K372" s="11" t="str">
        <f t="shared" si="69"/>
        <v/>
      </c>
      <c r="L372" s="66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2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2"/>
      <c r="C373" s="20" t="str">
        <f>IF(B373="","",VLOOKUP(B373,LISTAS!$F$6:$G$1106,2,0))</f>
        <v/>
      </c>
      <c r="D373" s="58"/>
      <c r="E373" s="4"/>
      <c r="F373" s="11" t="str">
        <f t="shared" si="66"/>
        <v/>
      </c>
      <c r="G373" s="61" t="str">
        <f>IF(F373=LISTAS!$D$15,"",F373)</f>
        <v/>
      </c>
      <c r="H373" s="49" t="str">
        <f t="shared" si="68"/>
        <v/>
      </c>
      <c r="I373" s="49" t="str">
        <f t="shared" si="68"/>
        <v/>
      </c>
      <c r="J373" s="11" t="str">
        <f t="shared" si="67"/>
        <v/>
      </c>
      <c r="K373" s="11" t="str">
        <f t="shared" si="69"/>
        <v/>
      </c>
      <c r="L373" s="66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2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2"/>
      <c r="C374" s="20" t="str">
        <f>IF(B374="","",VLOOKUP(B374,LISTAS!$F$6:$G$1106,2,0))</f>
        <v/>
      </c>
      <c r="D374" s="58"/>
      <c r="E374" s="4"/>
      <c r="F374" s="11" t="str">
        <f t="shared" si="66"/>
        <v/>
      </c>
      <c r="G374" s="61" t="str">
        <f>IF(F374=LISTAS!$D$15,"",F374)</f>
        <v/>
      </c>
      <c r="H374" s="49" t="str">
        <f t="shared" si="68"/>
        <v/>
      </c>
      <c r="I374" s="49" t="str">
        <f t="shared" si="68"/>
        <v/>
      </c>
      <c r="J374" s="11" t="str">
        <f t="shared" si="67"/>
        <v/>
      </c>
      <c r="K374" s="11" t="str">
        <f t="shared" si="69"/>
        <v/>
      </c>
      <c r="L374" s="66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2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2"/>
      <c r="C375" s="20" t="str">
        <f>IF(B375="","",VLOOKUP(B375,LISTAS!$F$6:$G$1106,2,0))</f>
        <v/>
      </c>
      <c r="D375" s="58"/>
      <c r="E375" s="4"/>
      <c r="F375" s="11" t="str">
        <f t="shared" si="66"/>
        <v/>
      </c>
      <c r="G375" s="61" t="str">
        <f>IF(F375=LISTAS!$D$15,"",F375)</f>
        <v/>
      </c>
      <c r="H375" s="49" t="str">
        <f t="shared" si="68"/>
        <v/>
      </c>
      <c r="I375" s="49" t="str">
        <f t="shared" si="68"/>
        <v/>
      </c>
      <c r="J375" s="11" t="str">
        <f t="shared" si="67"/>
        <v/>
      </c>
      <c r="K375" s="11" t="str">
        <f t="shared" si="69"/>
        <v/>
      </c>
      <c r="L375" s="66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2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2"/>
      <c r="C376" s="20" t="str">
        <f>IF(B376="","",VLOOKUP(B376,LISTAS!$F$6:$G$1106,2,0))</f>
        <v/>
      </c>
      <c r="D376" s="58"/>
      <c r="E376" s="4"/>
      <c r="F376" s="11" t="str">
        <f t="shared" si="66"/>
        <v/>
      </c>
      <c r="G376" s="61" t="str">
        <f>IF(F376=LISTAS!$D$15,"",F376)</f>
        <v/>
      </c>
      <c r="H376" s="49" t="str">
        <f t="shared" si="68"/>
        <v/>
      </c>
      <c r="I376" s="49" t="str">
        <f t="shared" si="68"/>
        <v/>
      </c>
      <c r="J376" s="11" t="str">
        <f t="shared" si="67"/>
        <v/>
      </c>
      <c r="K376" s="11" t="str">
        <f t="shared" si="69"/>
        <v/>
      </c>
      <c r="L376" s="66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2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2"/>
      <c r="C377" s="20" t="str">
        <f>IF(B377="","",VLOOKUP(B377,LISTAS!$F$6:$G$1106,2,0))</f>
        <v/>
      </c>
      <c r="D377" s="58"/>
      <c r="E377" s="4"/>
      <c r="F377" s="11" t="str">
        <f t="shared" si="66"/>
        <v/>
      </c>
      <c r="G377" s="61" t="str">
        <f>IF(F377=LISTAS!$D$15,"",F377)</f>
        <v/>
      </c>
      <c r="H377" s="49" t="str">
        <f t="shared" si="68"/>
        <v/>
      </c>
      <c r="I377" s="49" t="str">
        <f t="shared" si="68"/>
        <v/>
      </c>
      <c r="J377" s="11" t="str">
        <f t="shared" si="67"/>
        <v/>
      </c>
      <c r="K377" s="11" t="str">
        <f t="shared" si="69"/>
        <v/>
      </c>
      <c r="L377" s="66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2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2"/>
      <c r="C378" s="20" t="str">
        <f>IF(B378="","",VLOOKUP(B378,LISTAS!$F$6:$G$1106,2,0))</f>
        <v/>
      </c>
      <c r="D378" s="58"/>
      <c r="E378" s="4"/>
      <c r="F378" s="11" t="str">
        <f t="shared" si="66"/>
        <v/>
      </c>
      <c r="G378" s="61" t="str">
        <f>IF(F378=LISTAS!$D$15,"",F378)</f>
        <v/>
      </c>
      <c r="H378" s="49" t="str">
        <f t="shared" si="68"/>
        <v/>
      </c>
      <c r="I378" s="49" t="str">
        <f t="shared" si="68"/>
        <v/>
      </c>
      <c r="J378" s="11" t="str">
        <f t="shared" si="67"/>
        <v/>
      </c>
      <c r="K378" s="11" t="str">
        <f t="shared" si="69"/>
        <v/>
      </c>
      <c r="L378" s="66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2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2"/>
      <c r="C379" s="20" t="str">
        <f>IF(B379="","",VLOOKUP(B379,LISTAS!$F$6:$G$1106,2,0))</f>
        <v/>
      </c>
      <c r="D379" s="58"/>
      <c r="E379" s="4"/>
      <c r="F379" s="11" t="str">
        <f t="shared" si="66"/>
        <v/>
      </c>
      <c r="G379" s="61" t="str">
        <f>IF(F379=LISTAS!$D$15,"",F379)</f>
        <v/>
      </c>
      <c r="H379" s="49" t="str">
        <f t="shared" si="68"/>
        <v/>
      </c>
      <c r="I379" s="49" t="str">
        <f t="shared" si="68"/>
        <v/>
      </c>
      <c r="J379" s="11" t="str">
        <f t="shared" si="67"/>
        <v/>
      </c>
      <c r="K379" s="11" t="str">
        <f t="shared" si="69"/>
        <v/>
      </c>
      <c r="L379" s="66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2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2"/>
      <c r="C380" s="20" t="str">
        <f>IF(B380="","",VLOOKUP(B380,LISTAS!$F$6:$G$1106,2,0))</f>
        <v/>
      </c>
      <c r="D380" s="58"/>
      <c r="E380" s="4"/>
      <c r="F380" s="11" t="str">
        <f t="shared" si="66"/>
        <v/>
      </c>
      <c r="G380" s="61" t="str">
        <f>IF(F380=LISTAS!$D$15,"",F380)</f>
        <v/>
      </c>
      <c r="H380" s="49" t="str">
        <f t="shared" si="68"/>
        <v/>
      </c>
      <c r="I380" s="49" t="str">
        <f t="shared" si="68"/>
        <v/>
      </c>
      <c r="J380" s="11" t="str">
        <f t="shared" si="67"/>
        <v/>
      </c>
      <c r="K380" s="11" t="str">
        <f t="shared" si="69"/>
        <v/>
      </c>
      <c r="L380" s="66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2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2"/>
      <c r="C381" s="20" t="str">
        <f>IF(B381="","",VLOOKUP(B381,LISTAS!$F$6:$G$1106,2,0))</f>
        <v/>
      </c>
      <c r="D381" s="58"/>
      <c r="E381" s="4"/>
      <c r="F381" s="11" t="str">
        <f t="shared" si="66"/>
        <v/>
      </c>
      <c r="G381" s="61" t="str">
        <f>IF(F381=LISTAS!$D$15,"",F381)</f>
        <v/>
      </c>
      <c r="H381" s="49" t="str">
        <f t="shared" si="68"/>
        <v/>
      </c>
      <c r="I381" s="49" t="str">
        <f t="shared" si="68"/>
        <v/>
      </c>
      <c r="J381" s="11" t="str">
        <f t="shared" si="67"/>
        <v/>
      </c>
      <c r="K381" s="11" t="str">
        <f t="shared" si="69"/>
        <v/>
      </c>
      <c r="L381" s="66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2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2"/>
      <c r="C382" s="20" t="str">
        <f>IF(B382="","",VLOOKUP(B382,LISTAS!$F$6:$G$1106,2,0))</f>
        <v/>
      </c>
      <c r="D382" s="58"/>
      <c r="E382" s="4"/>
      <c r="F382" s="11" t="str">
        <f t="shared" si="66"/>
        <v/>
      </c>
      <c r="G382" s="61" t="str">
        <f>IF(F382=LISTAS!$D$15,"",F382)</f>
        <v/>
      </c>
      <c r="H382" s="49" t="str">
        <f t="shared" si="68"/>
        <v/>
      </c>
      <c r="I382" s="49" t="str">
        <f t="shared" si="68"/>
        <v/>
      </c>
      <c r="J382" s="11" t="str">
        <f t="shared" si="67"/>
        <v/>
      </c>
      <c r="K382" s="11" t="str">
        <f t="shared" si="69"/>
        <v/>
      </c>
      <c r="L382" s="66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2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2"/>
      <c r="C383" s="20" t="str">
        <f>IF(B383="","",VLOOKUP(B383,LISTAS!$F$6:$G$1106,2,0))</f>
        <v/>
      </c>
      <c r="D383" s="58"/>
      <c r="E383" s="4"/>
      <c r="F383" s="11" t="str">
        <f t="shared" si="66"/>
        <v/>
      </c>
      <c r="G383" s="61" t="str">
        <f>IF(F383=LISTAS!$D$15,"",F383)</f>
        <v/>
      </c>
      <c r="H383" s="49" t="str">
        <f t="shared" si="68"/>
        <v/>
      </c>
      <c r="I383" s="49" t="str">
        <f t="shared" si="68"/>
        <v/>
      </c>
      <c r="J383" s="11" t="str">
        <f t="shared" si="67"/>
        <v/>
      </c>
      <c r="K383" s="11" t="str">
        <f t="shared" si="69"/>
        <v/>
      </c>
      <c r="L383" s="66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2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2"/>
      <c r="C384" s="20" t="str">
        <f>IF(B384="","",VLOOKUP(B384,LISTAS!$F$6:$G$1106,2,0))</f>
        <v/>
      </c>
      <c r="D384" s="58"/>
      <c r="E384" s="4"/>
      <c r="F384" s="11" t="str">
        <f t="shared" si="66"/>
        <v/>
      </c>
      <c r="G384" s="61" t="str">
        <f>IF(F384=LISTAS!$D$15,"",F384)</f>
        <v/>
      </c>
      <c r="H384" s="49" t="str">
        <f t="shared" si="68"/>
        <v/>
      </c>
      <c r="I384" s="49" t="str">
        <f t="shared" si="68"/>
        <v/>
      </c>
      <c r="J384" s="11" t="str">
        <f t="shared" si="67"/>
        <v/>
      </c>
      <c r="K384" s="11" t="str">
        <f t="shared" si="69"/>
        <v/>
      </c>
      <c r="L384" s="66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2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2"/>
      <c r="C385" s="20" t="str">
        <f>IF(B385="","",VLOOKUP(B385,LISTAS!$F$6:$G$1106,2,0))</f>
        <v/>
      </c>
      <c r="D385" s="58"/>
      <c r="E385" s="4"/>
      <c r="F385" s="11" t="str">
        <f t="shared" si="66"/>
        <v/>
      </c>
      <c r="G385" s="61" t="str">
        <f>IF(F385=LISTAS!$D$15,"",F385)</f>
        <v/>
      </c>
      <c r="H385" s="49" t="str">
        <f t="shared" si="68"/>
        <v/>
      </c>
      <c r="I385" s="49" t="str">
        <f t="shared" si="68"/>
        <v/>
      </c>
      <c r="J385" s="11" t="str">
        <f t="shared" si="67"/>
        <v/>
      </c>
      <c r="K385" s="11" t="str">
        <f t="shared" si="69"/>
        <v/>
      </c>
      <c r="L385" s="66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2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2"/>
      <c r="C386" s="20" t="str">
        <f>IF(B386="","",VLOOKUP(B386,LISTAS!$F$6:$G$1106,2,0))</f>
        <v/>
      </c>
      <c r="D386" s="58"/>
      <c r="E386" s="4"/>
      <c r="F386" s="11" t="str">
        <f t="shared" si="66"/>
        <v/>
      </c>
      <c r="G386" s="61" t="str">
        <f>IF(F386=LISTAS!$D$15,"",F386)</f>
        <v/>
      </c>
      <c r="H386" s="49" t="str">
        <f t="shared" si="68"/>
        <v/>
      </c>
      <c r="I386" s="49" t="str">
        <f t="shared" si="68"/>
        <v/>
      </c>
      <c r="J386" s="11" t="str">
        <f t="shared" si="67"/>
        <v/>
      </c>
      <c r="K386" s="11" t="str">
        <f t="shared" si="69"/>
        <v/>
      </c>
      <c r="L386" s="66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2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2"/>
      <c r="C387" s="20" t="str">
        <f>IF(B387="","",VLOOKUP(B387,LISTAS!$F$6:$G$1106,2,0))</f>
        <v/>
      </c>
      <c r="D387" s="58"/>
      <c r="E387" s="4"/>
      <c r="F387" s="11" t="str">
        <f t="shared" si="66"/>
        <v/>
      </c>
      <c r="G387" s="61" t="str">
        <f>IF(F387=LISTAS!$D$15,"",F387)</f>
        <v/>
      </c>
      <c r="H387" s="49" t="str">
        <f t="shared" si="68"/>
        <v/>
      </c>
      <c r="I387" s="49" t="str">
        <f t="shared" si="68"/>
        <v/>
      </c>
      <c r="J387" s="11" t="str">
        <f t="shared" si="67"/>
        <v/>
      </c>
      <c r="K387" s="11" t="str">
        <f t="shared" si="69"/>
        <v/>
      </c>
      <c r="L387" s="66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2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2"/>
      <c r="C388" s="20" t="str">
        <f>IF(B388="","",VLOOKUP(B388,LISTAS!$F$6:$G$1106,2,0))</f>
        <v/>
      </c>
      <c r="D388" s="58"/>
      <c r="E388" s="4"/>
      <c r="F388" s="11" t="str">
        <f t="shared" si="66"/>
        <v/>
      </c>
      <c r="G388" s="61" t="str">
        <f>IF(F388=LISTAS!$D$15,"",F388)</f>
        <v/>
      </c>
      <c r="H388" s="49" t="str">
        <f t="shared" si="68"/>
        <v/>
      </c>
      <c r="I388" s="49" t="str">
        <f t="shared" si="68"/>
        <v/>
      </c>
      <c r="J388" s="11" t="str">
        <f t="shared" si="67"/>
        <v/>
      </c>
      <c r="K388" s="11" t="str">
        <f t="shared" si="69"/>
        <v/>
      </c>
      <c r="L388" s="66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2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2"/>
      <c r="C389" s="20" t="str">
        <f>IF(B389="","",VLOOKUP(B389,LISTAS!$F$6:$G$1106,2,0))</f>
        <v/>
      </c>
      <c r="D389" s="58"/>
      <c r="E389" s="4"/>
      <c r="F389" s="11" t="str">
        <f t="shared" si="66"/>
        <v/>
      </c>
      <c r="G389" s="61" t="str">
        <f>IF(F389=LISTAS!$D$15,"",F389)</f>
        <v/>
      </c>
      <c r="H389" s="49" t="str">
        <f t="shared" si="68"/>
        <v/>
      </c>
      <c r="I389" s="49" t="str">
        <f t="shared" si="68"/>
        <v/>
      </c>
      <c r="J389" s="11" t="str">
        <f t="shared" si="67"/>
        <v/>
      </c>
      <c r="K389" s="11" t="str">
        <f t="shared" si="69"/>
        <v/>
      </c>
      <c r="L389" s="66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2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2"/>
      <c r="C390" s="20" t="str">
        <f>IF(B390="","",VLOOKUP(B390,LISTAS!$F$6:$G$1106,2,0))</f>
        <v/>
      </c>
      <c r="D390" s="58"/>
      <c r="E390" s="4"/>
      <c r="F390" s="11" t="str">
        <f t="shared" si="66"/>
        <v/>
      </c>
      <c r="G390" s="61" t="str">
        <f>IF(F390=LISTAS!$D$15,"",F390)</f>
        <v/>
      </c>
      <c r="H390" s="49" t="str">
        <f t="shared" si="68"/>
        <v/>
      </c>
      <c r="I390" s="49" t="str">
        <f t="shared" si="68"/>
        <v/>
      </c>
      <c r="J390" s="11" t="str">
        <f t="shared" si="67"/>
        <v/>
      </c>
      <c r="K390" s="11" t="str">
        <f t="shared" si="69"/>
        <v/>
      </c>
      <c r="L390" s="66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2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2"/>
      <c r="C391" s="20" t="str">
        <f>IF(B391="","",VLOOKUP(B391,LISTAS!$F$6:$G$1106,2,0))</f>
        <v/>
      </c>
      <c r="D391" s="58"/>
      <c r="E391" s="4"/>
      <c r="F391" s="11" t="str">
        <f t="shared" si="66"/>
        <v/>
      </c>
      <c r="G391" s="61" t="str">
        <f>IF(F391=LISTAS!$D$15,"",F391)</f>
        <v/>
      </c>
      <c r="H391" s="49" t="str">
        <f t="shared" si="68"/>
        <v/>
      </c>
      <c r="I391" s="49" t="str">
        <f t="shared" si="68"/>
        <v/>
      </c>
      <c r="J391" s="11" t="str">
        <f t="shared" si="67"/>
        <v/>
      </c>
      <c r="K391" s="11" t="str">
        <f t="shared" si="69"/>
        <v/>
      </c>
      <c r="L391" s="66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2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2"/>
      <c r="C392" s="20" t="str">
        <f>IF(B392="","",VLOOKUP(B392,LISTAS!$F$6:$G$1106,2,0))</f>
        <v/>
      </c>
      <c r="D392" s="58"/>
      <c r="E392" s="4"/>
      <c r="F392" s="11" t="str">
        <f t="shared" si="66"/>
        <v/>
      </c>
      <c r="G392" s="61" t="str">
        <f>IF(F392=LISTAS!$D$15,"",F392)</f>
        <v/>
      </c>
      <c r="H392" s="49" t="str">
        <f t="shared" si="68"/>
        <v/>
      </c>
      <c r="I392" s="49" t="str">
        <f t="shared" si="68"/>
        <v/>
      </c>
      <c r="J392" s="11" t="str">
        <f t="shared" si="67"/>
        <v/>
      </c>
      <c r="K392" s="11" t="str">
        <f t="shared" si="69"/>
        <v/>
      </c>
      <c r="L392" s="66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2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2"/>
      <c r="C393" s="20" t="str">
        <f>IF(B393="","",VLOOKUP(B393,LISTAS!$F$6:$G$1106,2,0))</f>
        <v/>
      </c>
      <c r="D393" s="58"/>
      <c r="E393" s="4"/>
      <c r="F393" s="11" t="str">
        <f t="shared" si="66"/>
        <v/>
      </c>
      <c r="G393" s="61" t="str">
        <f>IF(F393=LISTAS!$D$15,"",F393)</f>
        <v/>
      </c>
      <c r="H393" s="49" t="str">
        <f t="shared" si="68"/>
        <v/>
      </c>
      <c r="I393" s="49" t="str">
        <f t="shared" si="68"/>
        <v/>
      </c>
      <c r="J393" s="11" t="str">
        <f t="shared" si="67"/>
        <v/>
      </c>
      <c r="K393" s="11" t="str">
        <f t="shared" si="69"/>
        <v/>
      </c>
      <c r="L393" s="66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2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2"/>
      <c r="C394" s="20" t="str">
        <f>IF(B394="","",VLOOKUP(B394,LISTAS!$F$6:$G$1106,2,0))</f>
        <v/>
      </c>
      <c r="D394" s="58"/>
      <c r="E394" s="4"/>
      <c r="F394" s="11" t="str">
        <f t="shared" si="66"/>
        <v/>
      </c>
      <c r="G394" s="61" t="str">
        <f>IF(F394=LISTAS!$D$15,"",F394)</f>
        <v/>
      </c>
      <c r="H394" s="49" t="str">
        <f t="shared" si="68"/>
        <v/>
      </c>
      <c r="I394" s="49" t="str">
        <f t="shared" si="68"/>
        <v/>
      </c>
      <c r="J394" s="11" t="str">
        <f t="shared" si="67"/>
        <v/>
      </c>
      <c r="K394" s="11" t="str">
        <f t="shared" si="69"/>
        <v/>
      </c>
      <c r="L394" s="66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2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2"/>
      <c r="C395" s="20" t="str">
        <f>IF(B395="","",VLOOKUP(B395,LISTAS!$F$6:$G$1106,2,0))</f>
        <v/>
      </c>
      <c r="D395" s="58"/>
      <c r="E395" s="4"/>
      <c r="F395" s="11" t="str">
        <f t="shared" si="66"/>
        <v/>
      </c>
      <c r="G395" s="61" t="str">
        <f>IF(F395=LISTAS!$D$15,"",F395)</f>
        <v/>
      </c>
      <c r="H395" s="49" t="str">
        <f t="shared" si="68"/>
        <v/>
      </c>
      <c r="I395" s="49" t="str">
        <f t="shared" si="68"/>
        <v/>
      </c>
      <c r="J395" s="11" t="str">
        <f t="shared" si="67"/>
        <v/>
      </c>
      <c r="K395" s="11" t="str">
        <f t="shared" si="69"/>
        <v/>
      </c>
      <c r="L395" s="66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2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2"/>
      <c r="C396" s="20" t="str">
        <f>IF(B396="","",VLOOKUP(B396,LISTAS!$F$6:$G$1106,2,0))</f>
        <v/>
      </c>
      <c r="D396" s="58"/>
      <c r="E396" s="4"/>
      <c r="F396" s="11" t="str">
        <f t="shared" si="66"/>
        <v/>
      </c>
      <c r="G396" s="61" t="str">
        <f>IF(F396=LISTAS!$D$15,"",F396)</f>
        <v/>
      </c>
      <c r="H396" s="49" t="str">
        <f t="shared" si="68"/>
        <v/>
      </c>
      <c r="I396" s="49" t="str">
        <f t="shared" si="68"/>
        <v/>
      </c>
      <c r="J396" s="11" t="str">
        <f t="shared" si="67"/>
        <v/>
      </c>
      <c r="K396" s="11" t="str">
        <f t="shared" si="69"/>
        <v/>
      </c>
      <c r="L396" s="66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2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2"/>
      <c r="C397" s="20" t="str">
        <f>IF(B397="","",VLOOKUP(B397,LISTAS!$F$6:$G$1106,2,0))</f>
        <v/>
      </c>
      <c r="D397" s="58"/>
      <c r="E397" s="4"/>
      <c r="F397" s="11" t="str">
        <f t="shared" si="66"/>
        <v/>
      </c>
      <c r="G397" s="61" t="str">
        <f>IF(F397=LISTAS!$D$15,"",F397)</f>
        <v/>
      </c>
      <c r="H397" s="49" t="str">
        <f t="shared" si="68"/>
        <v/>
      </c>
      <c r="I397" s="49" t="str">
        <f t="shared" si="68"/>
        <v/>
      </c>
      <c r="J397" s="11" t="str">
        <f t="shared" si="67"/>
        <v/>
      </c>
      <c r="K397" s="11" t="str">
        <f t="shared" si="69"/>
        <v/>
      </c>
      <c r="L397" s="66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2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2"/>
      <c r="C398" s="20" t="str">
        <f>IF(B398="","",VLOOKUP(B398,LISTAS!$F$6:$G$1106,2,0))</f>
        <v/>
      </c>
      <c r="D398" s="58"/>
      <c r="E398" s="4"/>
      <c r="F398" s="11" t="str">
        <f t="shared" si="66"/>
        <v/>
      </c>
      <c r="G398" s="61" t="str">
        <f>IF(F398=LISTAS!$D$15,"",F398)</f>
        <v/>
      </c>
      <c r="H398" s="49" t="str">
        <f t="shared" si="68"/>
        <v/>
      </c>
      <c r="I398" s="49" t="str">
        <f t="shared" si="68"/>
        <v/>
      </c>
      <c r="J398" s="11" t="str">
        <f t="shared" si="67"/>
        <v/>
      </c>
      <c r="K398" s="11" t="str">
        <f t="shared" si="69"/>
        <v/>
      </c>
      <c r="L398" s="66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2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2"/>
      <c r="C399" s="20" t="str">
        <f>IF(B399="","",VLOOKUP(B399,LISTAS!$F$6:$G$1106,2,0))</f>
        <v/>
      </c>
      <c r="D399" s="58"/>
      <c r="E399" s="4"/>
      <c r="F399" s="11" t="str">
        <f t="shared" si="66"/>
        <v/>
      </c>
      <c r="G399" s="61" t="str">
        <f>IF(F399=LISTAS!$D$15,"",F399)</f>
        <v/>
      </c>
      <c r="H399" s="49" t="str">
        <f t="shared" si="68"/>
        <v/>
      </c>
      <c r="I399" s="49" t="str">
        <f t="shared" si="68"/>
        <v/>
      </c>
      <c r="J399" s="11" t="str">
        <f t="shared" si="67"/>
        <v/>
      </c>
      <c r="K399" s="11" t="str">
        <f t="shared" si="69"/>
        <v/>
      </c>
      <c r="L399" s="66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2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2"/>
      <c r="C400" s="20" t="str">
        <f>IF(B400="","",VLOOKUP(B400,LISTAS!$F$6:$G$1106,2,0))</f>
        <v/>
      </c>
      <c r="D400" s="58"/>
      <c r="E400" s="4"/>
      <c r="F400" s="11" t="str">
        <f t="shared" si="66"/>
        <v/>
      </c>
      <c r="G400" s="61" t="str">
        <f>IF(F400=LISTAS!$D$15,"",F400)</f>
        <v/>
      </c>
      <c r="H400" s="49" t="str">
        <f t="shared" si="68"/>
        <v/>
      </c>
      <c r="I400" s="49" t="str">
        <f t="shared" si="68"/>
        <v/>
      </c>
      <c r="J400" s="11" t="str">
        <f t="shared" si="67"/>
        <v/>
      </c>
      <c r="K400" s="11" t="str">
        <f t="shared" si="69"/>
        <v/>
      </c>
      <c r="L400" s="66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2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2"/>
      <c r="C401" s="20" t="str">
        <f>IF(B401="","",VLOOKUP(B401,LISTAS!$F$6:$G$1106,2,0))</f>
        <v/>
      </c>
      <c r="D401" s="58"/>
      <c r="E401" s="4"/>
      <c r="F401" s="11" t="str">
        <f t="shared" si="66"/>
        <v/>
      </c>
      <c r="G401" s="61" t="str">
        <f>IF(F401=LISTAS!$D$15,"",F401)</f>
        <v/>
      </c>
      <c r="H401" s="49" t="str">
        <f t="shared" si="68"/>
        <v/>
      </c>
      <c r="I401" s="49" t="str">
        <f t="shared" si="68"/>
        <v/>
      </c>
      <c r="J401" s="11" t="str">
        <f t="shared" si="67"/>
        <v/>
      </c>
      <c r="K401" s="11" t="str">
        <f t="shared" si="69"/>
        <v/>
      </c>
      <c r="L401" s="66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2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2"/>
      <c r="C402" s="20" t="str">
        <f>IF(B402="","",VLOOKUP(B402,LISTAS!$F$6:$G$1106,2,0))</f>
        <v/>
      </c>
      <c r="D402" s="58"/>
      <c r="E402" s="4"/>
      <c r="F402" s="11" t="str">
        <f t="shared" si="66"/>
        <v/>
      </c>
      <c r="G402" s="61" t="str">
        <f>IF(F402=LISTAS!$D$15,"",F402)</f>
        <v/>
      </c>
      <c r="H402" s="49" t="str">
        <f t="shared" si="68"/>
        <v/>
      </c>
      <c r="I402" s="49" t="str">
        <f t="shared" si="68"/>
        <v/>
      </c>
      <c r="J402" s="11" t="str">
        <f t="shared" si="67"/>
        <v/>
      </c>
      <c r="K402" s="11" t="str">
        <f t="shared" si="69"/>
        <v/>
      </c>
      <c r="L402" s="66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2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2"/>
      <c r="C403" s="20" t="str">
        <f>IF(B403="","",VLOOKUP(B403,LISTAS!$F$6:$G$1106,2,0))</f>
        <v/>
      </c>
      <c r="D403" s="58"/>
      <c r="E403" s="4"/>
      <c r="F403" s="11" t="str">
        <f t="shared" si="66"/>
        <v/>
      </c>
      <c r="G403" s="61" t="str">
        <f>IF(F403=LISTAS!$D$15,"",F403)</f>
        <v/>
      </c>
      <c r="H403" s="49" t="str">
        <f t="shared" si="68"/>
        <v/>
      </c>
      <c r="I403" s="49" t="str">
        <f t="shared" si="68"/>
        <v/>
      </c>
      <c r="J403" s="11" t="str">
        <f t="shared" si="67"/>
        <v/>
      </c>
      <c r="K403" s="11" t="str">
        <f t="shared" si="69"/>
        <v/>
      </c>
      <c r="L403" s="66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2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2"/>
      <c r="C404" s="20" t="str">
        <f>IF(B404="","",VLOOKUP(B404,LISTAS!$F$6:$G$1106,2,0))</f>
        <v/>
      </c>
      <c r="D404" s="58"/>
      <c r="E404" s="4"/>
      <c r="F404" s="11" t="str">
        <f t="shared" si="66"/>
        <v/>
      </c>
      <c r="G404" s="61" t="str">
        <f>IF(F404=LISTAS!$D$15,"",F404)</f>
        <v/>
      </c>
      <c r="H404" s="49" t="str">
        <f t="shared" si="68"/>
        <v/>
      </c>
      <c r="I404" s="49" t="str">
        <f t="shared" si="68"/>
        <v/>
      </c>
      <c r="J404" s="11" t="str">
        <f t="shared" si="67"/>
        <v/>
      </c>
      <c r="K404" s="11" t="str">
        <f t="shared" si="69"/>
        <v/>
      </c>
      <c r="L404" s="66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2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2"/>
      <c r="C405" s="20" t="str">
        <f>IF(B405="","",VLOOKUP(B405,LISTAS!$F$6:$G$1106,2,0))</f>
        <v/>
      </c>
      <c r="D405" s="58"/>
      <c r="E405" s="4"/>
      <c r="F405" s="11" t="str">
        <f t="shared" si="66"/>
        <v/>
      </c>
      <c r="G405" s="61" t="str">
        <f>IF(F405=LISTAS!$D$15,"",F405)</f>
        <v/>
      </c>
      <c r="H405" s="49" t="str">
        <f t="shared" si="68"/>
        <v/>
      </c>
      <c r="I405" s="49" t="str">
        <f t="shared" si="68"/>
        <v/>
      </c>
      <c r="J405" s="11" t="str">
        <f t="shared" si="67"/>
        <v/>
      </c>
      <c r="K405" s="11" t="str">
        <f t="shared" si="69"/>
        <v/>
      </c>
      <c r="L405" s="66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2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2"/>
      <c r="C406" s="20" t="str">
        <f>IF(B406="","",VLOOKUP(B406,LISTAS!$F$6:$G$1106,2,0))</f>
        <v/>
      </c>
      <c r="D406" s="58"/>
      <c r="E406" s="4"/>
      <c r="F406" s="11" t="str">
        <f t="shared" ref="F406:F413" si="77">IF(D406="","",D406+(ROW(D406)/1000))</f>
        <v/>
      </c>
      <c r="G406" s="61" t="str">
        <f>IF(F406=LISTAS!$D$15,"",F406)</f>
        <v/>
      </c>
      <c r="H406" s="49" t="str">
        <f t="shared" si="68"/>
        <v/>
      </c>
      <c r="I406" s="49" t="str">
        <f t="shared" si="68"/>
        <v/>
      </c>
      <c r="J406" s="11" t="str">
        <f t="shared" ref="J406:J413" si="78">IF($K406="","",D406)</f>
        <v/>
      </c>
      <c r="K406" s="11" t="str">
        <f t="shared" si="69"/>
        <v/>
      </c>
      <c r="L406" s="66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2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2"/>
      <c r="C407" s="20" t="str">
        <f>IF(B407="","",VLOOKUP(B407,LISTAS!$F$6:$G$1106,2,0))</f>
        <v/>
      </c>
      <c r="D407" s="58"/>
      <c r="E407" s="4"/>
      <c r="F407" s="11" t="str">
        <f t="shared" si="77"/>
        <v/>
      </c>
      <c r="G407" s="61" t="str">
        <f>IF(F407=LISTAS!$D$15,"",F407)</f>
        <v/>
      </c>
      <c r="H407" s="49" t="str">
        <f t="shared" ref="H407:I413" si="79">IF($K407="","",IF(B407="","",B407))</f>
        <v/>
      </c>
      <c r="I407" s="49" t="str">
        <f t="shared" si="79"/>
        <v/>
      </c>
      <c r="J407" s="11" t="str">
        <f t="shared" si="78"/>
        <v/>
      </c>
      <c r="K407" s="11" t="str">
        <f t="shared" ref="K407:K413" si="80">G407</f>
        <v/>
      </c>
      <c r="L407" s="66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2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2"/>
      <c r="C408" s="20" t="str">
        <f>IF(B408="","",VLOOKUP(B408,LISTAS!$F$6:$G$1106,2,0))</f>
        <v/>
      </c>
      <c r="D408" s="58"/>
      <c r="E408" s="4"/>
      <c r="F408" s="11" t="str">
        <f t="shared" si="77"/>
        <v/>
      </c>
      <c r="G408" s="61" t="str">
        <f>IF(F408=LISTAS!$D$15,"",F408)</f>
        <v/>
      </c>
      <c r="H408" s="49" t="str">
        <f t="shared" si="79"/>
        <v/>
      </c>
      <c r="I408" s="49" t="str">
        <f t="shared" si="79"/>
        <v/>
      </c>
      <c r="J408" s="11" t="str">
        <f t="shared" si="78"/>
        <v/>
      </c>
      <c r="K408" s="11" t="str">
        <f t="shared" si="80"/>
        <v/>
      </c>
      <c r="L408" s="66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2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2"/>
      <c r="C409" s="20" t="str">
        <f>IF(B409="","",VLOOKUP(B409,LISTAS!$F$6:$G$1106,2,0))</f>
        <v/>
      </c>
      <c r="D409" s="58"/>
      <c r="E409" s="4"/>
      <c r="F409" s="11" t="str">
        <f t="shared" si="77"/>
        <v/>
      </c>
      <c r="G409" s="61" t="str">
        <f>IF(F409=LISTAS!$D$15,"",F409)</f>
        <v/>
      </c>
      <c r="H409" s="49" t="str">
        <f t="shared" si="79"/>
        <v/>
      </c>
      <c r="I409" s="49" t="str">
        <f t="shared" si="79"/>
        <v/>
      </c>
      <c r="J409" s="11" t="str">
        <f t="shared" si="78"/>
        <v/>
      </c>
      <c r="K409" s="11" t="str">
        <f t="shared" si="80"/>
        <v/>
      </c>
      <c r="L409" s="66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2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2"/>
      <c r="C410" s="20" t="str">
        <f>IF(B410="","",VLOOKUP(B410,LISTAS!$F$6:$G$1106,2,0))</f>
        <v/>
      </c>
      <c r="D410" s="58"/>
      <c r="E410" s="4"/>
      <c r="F410" s="11" t="str">
        <f t="shared" si="77"/>
        <v/>
      </c>
      <c r="G410" s="61" t="str">
        <f>IF(F410=LISTAS!$D$15,"",F410)</f>
        <v/>
      </c>
      <c r="H410" s="49" t="str">
        <f t="shared" si="79"/>
        <v/>
      </c>
      <c r="I410" s="49" t="str">
        <f t="shared" si="79"/>
        <v/>
      </c>
      <c r="J410" s="11" t="str">
        <f t="shared" si="78"/>
        <v/>
      </c>
      <c r="K410" s="11" t="str">
        <f t="shared" si="80"/>
        <v/>
      </c>
      <c r="L410" s="66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2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2"/>
      <c r="C411" s="20" t="str">
        <f>IF(B411="","",VLOOKUP(B411,LISTAS!$F$6:$G$1106,2,0))</f>
        <v/>
      </c>
      <c r="D411" s="58"/>
      <c r="E411" s="4"/>
      <c r="F411" s="11" t="str">
        <f t="shared" si="77"/>
        <v/>
      </c>
      <c r="G411" s="61" t="str">
        <f>IF(F411=LISTAS!$D$15,"",F411)</f>
        <v/>
      </c>
      <c r="H411" s="49" t="str">
        <f t="shared" si="79"/>
        <v/>
      </c>
      <c r="I411" s="49" t="str">
        <f t="shared" si="79"/>
        <v/>
      </c>
      <c r="J411" s="11" t="str">
        <f t="shared" si="78"/>
        <v/>
      </c>
      <c r="K411" s="11" t="str">
        <f t="shared" si="80"/>
        <v/>
      </c>
      <c r="L411" s="66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2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2"/>
      <c r="C412" s="20" t="str">
        <f>IF(B412="","",VLOOKUP(B412,LISTAS!$F$6:$G$1106,2,0))</f>
        <v/>
      </c>
      <c r="D412" s="58"/>
      <c r="E412" s="4"/>
      <c r="F412" s="11" t="str">
        <f t="shared" si="77"/>
        <v/>
      </c>
      <c r="G412" s="61" t="str">
        <f>IF(F412=LISTAS!$D$15,"",F412)</f>
        <v/>
      </c>
      <c r="H412" s="49" t="str">
        <f t="shared" si="79"/>
        <v/>
      </c>
      <c r="I412" s="49" t="str">
        <f t="shared" si="79"/>
        <v/>
      </c>
      <c r="J412" s="11" t="str">
        <f t="shared" si="78"/>
        <v/>
      </c>
      <c r="K412" s="11" t="str">
        <f t="shared" si="80"/>
        <v/>
      </c>
      <c r="L412" s="66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2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2"/>
      <c r="C413" s="20" t="str">
        <f>IF(B413="","",VLOOKUP(B413,LISTAS!$F$6:$G$1106,2,0))</f>
        <v/>
      </c>
      <c r="D413" s="58"/>
      <c r="E413" s="4"/>
      <c r="F413" s="11" t="str">
        <f t="shared" si="77"/>
        <v/>
      </c>
      <c r="G413" s="61" t="str">
        <f>IF(F413=LISTAS!$D$15,"",F413)</f>
        <v/>
      </c>
      <c r="H413" s="49" t="str">
        <f t="shared" si="79"/>
        <v/>
      </c>
      <c r="I413" s="49" t="str">
        <f t="shared" si="79"/>
        <v/>
      </c>
      <c r="J413" s="11" t="str">
        <f t="shared" si="78"/>
        <v/>
      </c>
      <c r="K413" s="11" t="str">
        <f t="shared" si="80"/>
        <v/>
      </c>
      <c r="L413" s="66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2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6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6" t="s">
        <v>32</v>
      </c>
      <c r="C417" s="117"/>
      <c r="D417" s="118"/>
      <c r="F417" s="56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5" t="s">
        <v>21</v>
      </c>
      <c r="C418" s="25" t="s">
        <v>0</v>
      </c>
      <c r="D418" s="57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2" t="s">
        <v>158</v>
      </c>
      <c r="C419" s="20" t="str">
        <f>IF(B419="","",VLOOKUP(B419,LISTAS!$F$6:$G$1106,2,0))</f>
        <v>LICEU JARDIM</v>
      </c>
      <c r="D419" s="106">
        <v>20.38</v>
      </c>
      <c r="F419" s="11">
        <f t="shared" ref="F419:F482" si="88">IF(D419="","",D419+(ROW(D419)/1000))</f>
        <v>20.798999999999999</v>
      </c>
      <c r="G419" s="61">
        <f>IF(F419=LISTAS!$D$15,"",F419)</f>
        <v>20.798999999999999</v>
      </c>
      <c r="H419" s="49" t="str">
        <f>IF($K419="","",IF(B419="","",B419))</f>
        <v>BEATRIZ DELPOIO ARAÚJO</v>
      </c>
      <c r="I419" s="49" t="str">
        <f>IF($K419="","",IF(C419="","",C419))</f>
        <v>LICEU JARDIM</v>
      </c>
      <c r="J419" s="11">
        <f t="shared" ref="J419:J482" si="89">IF($K419="","",D419)</f>
        <v>20.38</v>
      </c>
      <c r="K419" s="11">
        <f>G419</f>
        <v>20.798999999999999</v>
      </c>
      <c r="L419" s="66">
        <f>IF(K419="","",LARGE($G$419:$G$618,M419))</f>
        <v>20.798999999999999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BEATRIZ DELPOIO ARAÚJO</v>
      </c>
      <c r="Q419" s="17" t="str">
        <f>IF(P419&lt;&gt;"",VLOOKUP(P419,LISTAS!$F$6:$G$1106,2,0),"")</f>
        <v>LICEU JARDIM</v>
      </c>
      <c r="R419" s="77">
        <f t="shared" ref="R419:R450" si="91">IF(K419="","",VLOOKUP(L419,$G$419:$J$618,4,0))</f>
        <v>20.38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2" t="s">
        <v>160</v>
      </c>
      <c r="C420" s="20" t="str">
        <f>IF(B420="","",VLOOKUP(B420,LISTAS!$F$6:$G$1106,2,0))</f>
        <v>LICEU JARDIM</v>
      </c>
      <c r="D420" s="106">
        <v>14.07</v>
      </c>
      <c r="F420" s="11">
        <f t="shared" si="88"/>
        <v>14.49</v>
      </c>
      <c r="G420" s="61">
        <f>IF(F420=LISTAS!$D$15,"",F420)</f>
        <v>14.49</v>
      </c>
      <c r="H420" s="49" t="str">
        <f t="shared" ref="H420:I483" si="92">IF($K420="","",IF(B420="","",B420))</f>
        <v>ELISA OMENA</v>
      </c>
      <c r="I420" s="49" t="str">
        <f t="shared" si="92"/>
        <v>LICEU JARDIM</v>
      </c>
      <c r="J420" s="11">
        <f t="shared" si="89"/>
        <v>14.07</v>
      </c>
      <c r="K420" s="11">
        <f t="shared" ref="K420:K483" si="93">G420</f>
        <v>14.49</v>
      </c>
      <c r="L420" s="66">
        <f t="shared" ref="L420:L483" si="94">IF(K420="","",LARGE($G$419:$G$618,M420))</f>
        <v>14.49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ELISA OMENA</v>
      </c>
      <c r="Q420" s="17" t="str">
        <f>IF(P420&lt;&gt;"",VLOOKUP(P420,LISTAS!$F$6:$G$1106,2,0),"")</f>
        <v>LICEU JARDIM</v>
      </c>
      <c r="R420" s="77">
        <f t="shared" si="91"/>
        <v>14.07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2" t="s">
        <v>162</v>
      </c>
      <c r="C421" s="20" t="str">
        <f>IF(B421="","",VLOOKUP(B421,LISTAS!$F$6:$G$1106,2,0))</f>
        <v>LICEU JARDIM</v>
      </c>
      <c r="D421" s="106">
        <v>12.32</v>
      </c>
      <c r="F421" s="11">
        <f t="shared" si="88"/>
        <v>12.741</v>
      </c>
      <c r="G421" s="61">
        <f>IF(F421=LISTAS!$D$15,"",F421)</f>
        <v>12.741</v>
      </c>
      <c r="H421" s="49" t="str">
        <f t="shared" si="92"/>
        <v>JULIA GRILO</v>
      </c>
      <c r="I421" s="49" t="str">
        <f t="shared" si="92"/>
        <v>LICEU JARDIM</v>
      </c>
      <c r="J421" s="11">
        <f t="shared" si="89"/>
        <v>12.32</v>
      </c>
      <c r="K421" s="11">
        <f t="shared" si="93"/>
        <v>12.741</v>
      </c>
      <c r="L421" s="66">
        <f t="shared" si="94"/>
        <v>12.741</v>
      </c>
      <c r="M421" s="50">
        <f t="shared" si="95"/>
        <v>3</v>
      </c>
      <c r="N421" s="50"/>
      <c r="O421" s="17">
        <v>3</v>
      </c>
      <c r="P421" s="18" t="str">
        <f t="shared" si="90"/>
        <v>JULIA GRILO</v>
      </c>
      <c r="Q421" s="17" t="str">
        <f>IF(P421&lt;&gt;"",VLOOKUP(P421,LISTAS!$F$6:$G$1106,2,0),"")</f>
        <v>LICEU JARDIM</v>
      </c>
      <c r="R421" s="77">
        <f t="shared" si="91"/>
        <v>12.32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52" t="s">
        <v>447</v>
      </c>
      <c r="C422" s="20" t="str">
        <f>IF(B422="","",VLOOKUP(B422,LISTAS!$F$6:$G$1106,2,0))</f>
        <v>LICEU JARDIM</v>
      </c>
      <c r="D422" s="106">
        <v>11.69</v>
      </c>
      <c r="F422" s="11">
        <f t="shared" si="88"/>
        <v>12.112</v>
      </c>
      <c r="G422" s="61">
        <f>IF(F422=LISTAS!$D$15,"",F422)</f>
        <v>12.112</v>
      </c>
      <c r="H422" s="49" t="str">
        <f t="shared" si="92"/>
        <v>ANTONELLA CONTO</v>
      </c>
      <c r="I422" s="49" t="str">
        <f t="shared" si="92"/>
        <v>LICEU JARDIM</v>
      </c>
      <c r="J422" s="11">
        <f t="shared" si="89"/>
        <v>11.69</v>
      </c>
      <c r="K422" s="11">
        <f t="shared" si="93"/>
        <v>12.112</v>
      </c>
      <c r="L422" s="66">
        <f t="shared" si="94"/>
        <v>12.112</v>
      </c>
      <c r="M422" s="50">
        <f t="shared" si="95"/>
        <v>4</v>
      </c>
      <c r="N422" s="50"/>
      <c r="O422" s="17">
        <v>4</v>
      </c>
      <c r="P422" s="18" t="str">
        <f t="shared" si="90"/>
        <v>ANTONELLA CONTO</v>
      </c>
      <c r="Q422" s="17" t="str">
        <f>IF(P422&lt;&gt;"",VLOOKUP(P422,LISTAS!$F$6:$G$1106,2,0),"")</f>
        <v>LICEU JARDIM</v>
      </c>
      <c r="R422" s="77">
        <f t="shared" si="91"/>
        <v>11.69</v>
      </c>
      <c r="S422" s="18">
        <f t="shared" si="96"/>
        <v>280</v>
      </c>
      <c r="T422" s="18">
        <f t="shared" si="97"/>
        <v>280</v>
      </c>
    </row>
    <row r="423" spans="2:20" ht="18.75" customHeight="1" x14ac:dyDescent="0.25">
      <c r="B423" s="52" t="s">
        <v>130</v>
      </c>
      <c r="C423" s="20" t="str">
        <f>IF(B423="","",VLOOKUP(B423,LISTAS!$F$6:$G$1106,2,0))</f>
        <v>COLEGIO PETROPOLIS</v>
      </c>
      <c r="D423" s="106">
        <v>11.54</v>
      </c>
      <c r="F423" s="11">
        <f t="shared" si="88"/>
        <v>11.962999999999999</v>
      </c>
      <c r="G423" s="61">
        <f>IF(F423=LISTAS!$D$15,"",F423)</f>
        <v>11.962999999999999</v>
      </c>
      <c r="H423" s="49" t="str">
        <f t="shared" si="92"/>
        <v>ISABELLE DOLCI XAVIER</v>
      </c>
      <c r="I423" s="49" t="str">
        <f t="shared" si="92"/>
        <v>COLEGIO PETROPOLIS</v>
      </c>
      <c r="J423" s="11">
        <f t="shared" si="89"/>
        <v>11.54</v>
      </c>
      <c r="K423" s="11">
        <f t="shared" si="93"/>
        <v>11.962999999999999</v>
      </c>
      <c r="L423" s="66">
        <f t="shared" si="94"/>
        <v>11.962999999999999</v>
      </c>
      <c r="M423" s="50">
        <f t="shared" si="95"/>
        <v>5</v>
      </c>
      <c r="N423" s="50"/>
      <c r="O423" s="17">
        <v>5</v>
      </c>
      <c r="P423" s="18" t="str">
        <f t="shared" si="90"/>
        <v>ISABELLE DOLCI XAVIER</v>
      </c>
      <c r="Q423" s="17" t="str">
        <f>IF(P423&lt;&gt;"",VLOOKUP(P423,LISTAS!$F$6:$G$1106,2,0),"")</f>
        <v>COLEGIO PETROPOLIS</v>
      </c>
      <c r="R423" s="77">
        <f t="shared" si="91"/>
        <v>11.54</v>
      </c>
      <c r="S423" s="18">
        <f t="shared" si="96"/>
        <v>270</v>
      </c>
      <c r="T423" s="18">
        <f t="shared" si="97"/>
        <v>270</v>
      </c>
    </row>
    <row r="424" spans="2:20" ht="18.75" customHeight="1" x14ac:dyDescent="0.25">
      <c r="B424" s="52" t="s">
        <v>445</v>
      </c>
      <c r="C424" s="20" t="str">
        <f>IF(B424="","",VLOOKUP(B424,LISTAS!$F$6:$G$1106,2,0))</f>
        <v>COLEGIO PETROPOLIS</v>
      </c>
      <c r="D424" s="106">
        <v>11.38</v>
      </c>
      <c r="F424" s="11">
        <f t="shared" si="88"/>
        <v>11.804</v>
      </c>
      <c r="G424" s="61">
        <f>IF(F424=LISTAS!$D$15,"",F424)</f>
        <v>11.804</v>
      </c>
      <c r="H424" s="49" t="str">
        <f t="shared" si="92"/>
        <v>ISABELLA TORRES COPPINI COSTA</v>
      </c>
      <c r="I424" s="49" t="str">
        <f t="shared" si="92"/>
        <v>COLEGIO PETROPOLIS</v>
      </c>
      <c r="J424" s="11">
        <f t="shared" si="89"/>
        <v>11.38</v>
      </c>
      <c r="K424" s="11">
        <f t="shared" si="93"/>
        <v>11.804</v>
      </c>
      <c r="L424" s="66">
        <f t="shared" si="94"/>
        <v>11.804</v>
      </c>
      <c r="M424" s="50">
        <f t="shared" si="95"/>
        <v>6</v>
      </c>
      <c r="N424" s="50"/>
      <c r="O424" s="17">
        <v>6</v>
      </c>
      <c r="P424" s="18" t="str">
        <f t="shared" si="90"/>
        <v>ISABELLA TORRES COPPINI COSTA</v>
      </c>
      <c r="Q424" s="17" t="str">
        <f>IF(P424&lt;&gt;"",VLOOKUP(P424,LISTAS!$F$6:$G$1106,2,0),"")</f>
        <v>COLEGIO PETROPOLIS</v>
      </c>
      <c r="R424" s="77">
        <f t="shared" si="91"/>
        <v>11.38</v>
      </c>
      <c r="S424" s="18">
        <f t="shared" si="96"/>
        <v>260</v>
      </c>
      <c r="T424" s="18">
        <f t="shared" si="97"/>
        <v>260</v>
      </c>
    </row>
    <row r="425" spans="2:20" ht="18.75" customHeight="1" x14ac:dyDescent="0.25">
      <c r="B425" s="52" t="s">
        <v>175</v>
      </c>
      <c r="C425" s="20" t="str">
        <f>IF(B425="","",VLOOKUP(B425,LISTAS!$F$6:$G$1106,2,0))</f>
        <v>PEN LIFE</v>
      </c>
      <c r="D425" s="106">
        <v>11.13</v>
      </c>
      <c r="F425" s="11">
        <f t="shared" si="88"/>
        <v>11.555000000000001</v>
      </c>
      <c r="G425" s="61">
        <f>IF(F425=LISTAS!$D$15,"",F425)</f>
        <v>11.555000000000001</v>
      </c>
      <c r="H425" s="49" t="str">
        <f t="shared" si="92"/>
        <v>LUÍSA COUTO FERRAZ RIBEIRO ALVES</v>
      </c>
      <c r="I425" s="49" t="str">
        <f t="shared" si="92"/>
        <v>PEN LIFE</v>
      </c>
      <c r="J425" s="11">
        <f t="shared" si="89"/>
        <v>11.13</v>
      </c>
      <c r="K425" s="11">
        <f t="shared" si="93"/>
        <v>11.555000000000001</v>
      </c>
      <c r="L425" s="66">
        <f t="shared" si="94"/>
        <v>11.555000000000001</v>
      </c>
      <c r="M425" s="50">
        <f t="shared" si="95"/>
        <v>7</v>
      </c>
      <c r="N425" s="50"/>
      <c r="O425" s="17">
        <v>7</v>
      </c>
      <c r="P425" s="18" t="str">
        <f t="shared" si="90"/>
        <v>LUÍSA COUTO FERRAZ RIBEIRO ALVES</v>
      </c>
      <c r="Q425" s="17" t="str">
        <f>IF(P425&lt;&gt;"",VLOOKUP(P425,LISTAS!$F$6:$G$1106,2,0),"")</f>
        <v>PEN LIFE</v>
      </c>
      <c r="R425" s="77">
        <f t="shared" si="91"/>
        <v>11.13</v>
      </c>
      <c r="S425" s="18">
        <f t="shared" si="96"/>
        <v>250</v>
      </c>
      <c r="T425" s="18">
        <f t="shared" si="97"/>
        <v>250</v>
      </c>
    </row>
    <row r="426" spans="2:20" ht="18.75" customHeight="1" x14ac:dyDescent="0.25">
      <c r="B426" s="52" t="s">
        <v>443</v>
      </c>
      <c r="C426" s="20" t="str">
        <f>IF(B426="","",VLOOKUP(B426,LISTAS!$F$6:$G$1106,2,0))</f>
        <v>COLEGIO PETROPOLIS</v>
      </c>
      <c r="D426" s="106">
        <v>10.27</v>
      </c>
      <c r="F426" s="11">
        <f t="shared" si="88"/>
        <v>10.696</v>
      </c>
      <c r="G426" s="61">
        <f>IF(F426=LISTAS!$D$15,"",F426)</f>
        <v>10.696</v>
      </c>
      <c r="H426" s="49" t="str">
        <f t="shared" si="92"/>
        <v>CORA AYUMI HATAYAMA</v>
      </c>
      <c r="I426" s="49" t="str">
        <f t="shared" si="92"/>
        <v>COLEGIO PETROPOLIS</v>
      </c>
      <c r="J426" s="11">
        <f t="shared" si="89"/>
        <v>10.27</v>
      </c>
      <c r="K426" s="11">
        <f t="shared" si="93"/>
        <v>10.696</v>
      </c>
      <c r="L426" s="66">
        <f t="shared" si="94"/>
        <v>10.696</v>
      </c>
      <c r="M426" s="50">
        <f t="shared" si="95"/>
        <v>8</v>
      </c>
      <c r="N426" s="50"/>
      <c r="O426" s="17">
        <v>8</v>
      </c>
      <c r="P426" s="18" t="str">
        <f t="shared" si="90"/>
        <v>CORA AYUMI HATAYAMA</v>
      </c>
      <c r="Q426" s="17" t="str">
        <f>IF(P426&lt;&gt;"",VLOOKUP(P426,LISTAS!$F$6:$G$1106,2,0),"")</f>
        <v>COLEGIO PETROPOLIS</v>
      </c>
      <c r="R426" s="77">
        <f t="shared" si="91"/>
        <v>10.27</v>
      </c>
      <c r="S426" s="18">
        <f t="shared" si="96"/>
        <v>240</v>
      </c>
      <c r="T426" s="18">
        <f t="shared" si="97"/>
        <v>240</v>
      </c>
    </row>
    <row r="427" spans="2:20" ht="18.75" customHeight="1" x14ac:dyDescent="0.25">
      <c r="B427" s="52" t="s">
        <v>446</v>
      </c>
      <c r="C427" s="20" t="str">
        <f>IF(B427="","",VLOOKUP(B427,LISTAS!$F$6:$G$1106,2,0))</f>
        <v>COLEGIO PETROPOLIS</v>
      </c>
      <c r="D427" s="106">
        <v>10.26</v>
      </c>
      <c r="F427" s="11">
        <f t="shared" si="88"/>
        <v>10.686999999999999</v>
      </c>
      <c r="G427" s="61">
        <f>IF(F427=LISTAS!$D$15,"",F427)</f>
        <v>10.686999999999999</v>
      </c>
      <c r="H427" s="49" t="str">
        <f t="shared" si="92"/>
        <v>LORENA SOUSA UHLE</v>
      </c>
      <c r="I427" s="49" t="str">
        <f t="shared" si="92"/>
        <v>COLEGIO PETROPOLIS</v>
      </c>
      <c r="J427" s="11">
        <f t="shared" si="89"/>
        <v>10.26</v>
      </c>
      <c r="K427" s="11">
        <f t="shared" si="93"/>
        <v>10.686999999999999</v>
      </c>
      <c r="L427" s="66">
        <f t="shared" si="94"/>
        <v>10.686999999999999</v>
      </c>
      <c r="M427" s="50">
        <f t="shared" si="95"/>
        <v>9</v>
      </c>
      <c r="N427" s="50"/>
      <c r="O427" s="17">
        <v>9</v>
      </c>
      <c r="P427" s="18" t="str">
        <f t="shared" si="90"/>
        <v>LORENA SOUSA UHLE</v>
      </c>
      <c r="Q427" s="17" t="str">
        <f>IF(P427&lt;&gt;"",VLOOKUP(P427,LISTAS!$F$6:$G$1106,2,0),"")</f>
        <v>COLEGIO PETROPOLIS</v>
      </c>
      <c r="R427" s="77">
        <f t="shared" si="91"/>
        <v>10.26</v>
      </c>
      <c r="S427" s="18">
        <f t="shared" si="96"/>
        <v>200</v>
      </c>
      <c r="T427" s="18">
        <f t="shared" si="97"/>
        <v>200</v>
      </c>
    </row>
    <row r="428" spans="2:20" ht="18.75" customHeight="1" x14ac:dyDescent="0.25">
      <c r="B428" s="52" t="s">
        <v>137</v>
      </c>
      <c r="C428" s="20" t="str">
        <f>IF(B428="","",VLOOKUP(B428,LISTAS!$F$6:$G$1106,2,0))</f>
        <v>COLEGIO PETROPOLIS</v>
      </c>
      <c r="D428" s="106">
        <v>10.119999999999999</v>
      </c>
      <c r="F428" s="11">
        <f t="shared" si="88"/>
        <v>10.548</v>
      </c>
      <c r="G428" s="61">
        <f>IF(F428=LISTAS!$D$15,"",F428)</f>
        <v>10.548</v>
      </c>
      <c r="H428" s="49" t="str">
        <f t="shared" si="92"/>
        <v>RAFAELLA MAKITA SUGAHARA</v>
      </c>
      <c r="I428" s="49" t="str">
        <f t="shared" si="92"/>
        <v>COLEGIO PETROPOLIS</v>
      </c>
      <c r="J428" s="11">
        <f t="shared" si="89"/>
        <v>10.119999999999999</v>
      </c>
      <c r="K428" s="11">
        <f t="shared" si="93"/>
        <v>10.548</v>
      </c>
      <c r="L428" s="66">
        <f t="shared" si="94"/>
        <v>10.548</v>
      </c>
      <c r="M428" s="50">
        <f t="shared" si="95"/>
        <v>10</v>
      </c>
      <c r="N428" s="50"/>
      <c r="O428" s="17">
        <v>10</v>
      </c>
      <c r="P428" s="18" t="str">
        <f t="shared" si="90"/>
        <v>RAFAELLA MAKITA SUGAHARA</v>
      </c>
      <c r="Q428" s="17" t="str">
        <f>IF(P428&lt;&gt;"",VLOOKUP(P428,LISTAS!$F$6:$G$1106,2,0),"")</f>
        <v>COLEGIO PETROPOLIS</v>
      </c>
      <c r="R428" s="77">
        <f t="shared" si="91"/>
        <v>10.119999999999999</v>
      </c>
      <c r="S428" s="18">
        <f t="shared" si="96"/>
        <v>200</v>
      </c>
      <c r="T428" s="18">
        <f t="shared" si="97"/>
        <v>200</v>
      </c>
    </row>
    <row r="429" spans="2:20" ht="18.75" customHeight="1" x14ac:dyDescent="0.25">
      <c r="B429" s="52" t="s">
        <v>441</v>
      </c>
      <c r="C429" s="20" t="str">
        <f>IF(B429="","",VLOOKUP(B429,LISTAS!$F$6:$G$1106,2,0))</f>
        <v>COLEGIO PETROPOLIS</v>
      </c>
      <c r="D429" s="106">
        <v>9.85</v>
      </c>
      <c r="F429" s="11">
        <f t="shared" si="88"/>
        <v>10.279</v>
      </c>
      <c r="G429" s="61">
        <f>IF(F429=LISTAS!$D$15,"",F429)</f>
        <v>10.279</v>
      </c>
      <c r="H429" s="49" t="str">
        <f t="shared" si="92"/>
        <v>BEATRIZ MORAES ALVES</v>
      </c>
      <c r="I429" s="49" t="str">
        <f t="shared" si="92"/>
        <v>COLEGIO PETROPOLIS</v>
      </c>
      <c r="J429" s="11">
        <f t="shared" si="89"/>
        <v>9.85</v>
      </c>
      <c r="K429" s="11">
        <f t="shared" si="93"/>
        <v>10.279</v>
      </c>
      <c r="L429" s="66">
        <f t="shared" si="94"/>
        <v>10.279</v>
      </c>
      <c r="M429" s="50">
        <f t="shared" si="95"/>
        <v>11</v>
      </c>
      <c r="N429" s="50"/>
      <c r="O429" s="17">
        <v>11</v>
      </c>
      <c r="P429" s="18" t="str">
        <f t="shared" si="90"/>
        <v>BEATRIZ MORAES ALVES</v>
      </c>
      <c r="Q429" s="17" t="str">
        <f>IF(P429&lt;&gt;"",VLOOKUP(P429,LISTAS!$F$6:$G$1106,2,0),"")</f>
        <v>COLEGIO PETROPOLIS</v>
      </c>
      <c r="R429" s="77">
        <f t="shared" si="91"/>
        <v>9.85</v>
      </c>
      <c r="S429" s="18">
        <f t="shared" si="96"/>
        <v>200</v>
      </c>
      <c r="T429" s="18">
        <f t="shared" si="97"/>
        <v>200</v>
      </c>
    </row>
    <row r="430" spans="2:20" ht="18.75" customHeight="1" x14ac:dyDescent="0.25">
      <c r="B430" s="52" t="s">
        <v>147</v>
      </c>
      <c r="C430" s="20" t="str">
        <f>IF(B430="","",VLOOKUP(B430,LISTAS!$F$6:$G$1106,2,0))</f>
        <v>ESCOLA STAGIUM</v>
      </c>
      <c r="D430" s="106">
        <v>9.8000000000000007</v>
      </c>
      <c r="F430" s="11">
        <f t="shared" si="88"/>
        <v>10.23</v>
      </c>
      <c r="G430" s="61">
        <f>IF(F430=LISTAS!$D$15,"",F430)</f>
        <v>10.23</v>
      </c>
      <c r="H430" s="49" t="str">
        <f t="shared" si="92"/>
        <v>CATARINA SERRANO</v>
      </c>
      <c r="I430" s="49" t="str">
        <f t="shared" si="92"/>
        <v>ESCOLA STAGIUM</v>
      </c>
      <c r="J430" s="11">
        <f t="shared" si="89"/>
        <v>9.8000000000000007</v>
      </c>
      <c r="K430" s="11">
        <f t="shared" si="93"/>
        <v>10.23</v>
      </c>
      <c r="L430" s="66">
        <f t="shared" si="94"/>
        <v>10.23</v>
      </c>
      <c r="M430" s="50">
        <f t="shared" si="95"/>
        <v>12</v>
      </c>
      <c r="N430" s="50"/>
      <c r="O430" s="17">
        <v>12</v>
      </c>
      <c r="P430" s="18" t="str">
        <f t="shared" si="90"/>
        <v>CATARINA SERRANO</v>
      </c>
      <c r="Q430" s="17" t="str">
        <f>IF(P430&lt;&gt;"",VLOOKUP(P430,LISTAS!$F$6:$G$1106,2,0),"")</f>
        <v>ESCOLA STAGIUM</v>
      </c>
      <c r="R430" s="77">
        <f t="shared" si="91"/>
        <v>9.8000000000000007</v>
      </c>
      <c r="S430" s="18">
        <f t="shared" si="96"/>
        <v>200</v>
      </c>
      <c r="T430" s="18">
        <f t="shared" si="97"/>
        <v>200</v>
      </c>
    </row>
    <row r="431" spans="2:20" ht="18.75" customHeight="1" x14ac:dyDescent="0.25">
      <c r="B431" s="52" t="s">
        <v>157</v>
      </c>
      <c r="C431" s="20" t="str">
        <f>IF(B431="","",VLOOKUP(B431,LISTAS!$F$6:$G$1106,2,0))</f>
        <v>LICEU JARDIM</v>
      </c>
      <c r="D431" s="106">
        <v>9.65</v>
      </c>
      <c r="F431" s="11">
        <f t="shared" si="88"/>
        <v>10.081</v>
      </c>
      <c r="G431" s="61">
        <f>IF(F431=LISTAS!$D$15,"",F431)</f>
        <v>10.081</v>
      </c>
      <c r="H431" s="49" t="str">
        <f t="shared" si="92"/>
        <v>ALICE DASSO</v>
      </c>
      <c r="I431" s="49" t="str">
        <f t="shared" si="92"/>
        <v>LICEU JARDIM</v>
      </c>
      <c r="J431" s="11">
        <f t="shared" si="89"/>
        <v>9.65</v>
      </c>
      <c r="K431" s="11">
        <f t="shared" si="93"/>
        <v>10.081</v>
      </c>
      <c r="L431" s="66">
        <f t="shared" si="94"/>
        <v>10.081</v>
      </c>
      <c r="M431" s="50">
        <f t="shared" si="95"/>
        <v>13</v>
      </c>
      <c r="N431" s="50"/>
      <c r="O431" s="17">
        <v>13</v>
      </c>
      <c r="P431" s="18" t="str">
        <f t="shared" si="90"/>
        <v>ALICE DASSO</v>
      </c>
      <c r="Q431" s="17" t="str">
        <f>IF(P431&lt;&gt;"",VLOOKUP(P431,LISTAS!$F$6:$G$1106,2,0),"")</f>
        <v>LICEU JARDIM</v>
      </c>
      <c r="R431" s="77">
        <f t="shared" si="91"/>
        <v>9.65</v>
      </c>
      <c r="S431" s="18">
        <f t="shared" si="96"/>
        <v>200</v>
      </c>
      <c r="T431" s="18">
        <f t="shared" si="97"/>
        <v>200</v>
      </c>
    </row>
    <row r="432" spans="2:20" ht="18.75" customHeight="1" x14ac:dyDescent="0.25">
      <c r="B432" s="52" t="s">
        <v>131</v>
      </c>
      <c r="C432" s="20" t="str">
        <f>IF(B432="","",VLOOKUP(B432,LISTAS!$F$6:$G$1106,2,0))</f>
        <v>COLEGIO PETROPOLIS</v>
      </c>
      <c r="D432" s="106">
        <v>8.94</v>
      </c>
      <c r="F432" s="11">
        <f t="shared" si="88"/>
        <v>9.3719999999999999</v>
      </c>
      <c r="G432" s="61">
        <f>IF(F432=LISTAS!$D$15,"",F432)</f>
        <v>9.3719999999999999</v>
      </c>
      <c r="H432" s="49" t="str">
        <f t="shared" si="92"/>
        <v>MANUELA DE OLIVEIRA BENASSI</v>
      </c>
      <c r="I432" s="49" t="str">
        <f t="shared" si="92"/>
        <v>COLEGIO PETROPOLIS</v>
      </c>
      <c r="J432" s="11">
        <f t="shared" si="89"/>
        <v>8.94</v>
      </c>
      <c r="K432" s="11">
        <f t="shared" si="93"/>
        <v>9.3719999999999999</v>
      </c>
      <c r="L432" s="66">
        <f t="shared" si="94"/>
        <v>9.3719999999999999</v>
      </c>
      <c r="M432" s="50">
        <f t="shared" si="95"/>
        <v>14</v>
      </c>
      <c r="N432" s="50"/>
      <c r="O432" s="17">
        <v>14</v>
      </c>
      <c r="P432" s="18" t="str">
        <f t="shared" si="90"/>
        <v>MANUELA DE OLIVEIRA BENASSI</v>
      </c>
      <c r="Q432" s="17" t="str">
        <f>IF(P432&lt;&gt;"",VLOOKUP(P432,LISTAS!$F$6:$G$1106,2,0),"")</f>
        <v>COLEGIO PETROPOLIS</v>
      </c>
      <c r="R432" s="77">
        <f t="shared" si="91"/>
        <v>8.94</v>
      </c>
      <c r="S432" s="18">
        <f t="shared" si="96"/>
        <v>200</v>
      </c>
      <c r="T432" s="18">
        <f t="shared" si="97"/>
        <v>200</v>
      </c>
    </row>
    <row r="433" spans="2:20" ht="18.75" customHeight="1" x14ac:dyDescent="0.25">
      <c r="B433" s="99" t="s">
        <v>624</v>
      </c>
      <c r="C433" s="40" t="s">
        <v>84</v>
      </c>
      <c r="D433" s="106">
        <v>8.5299999999999994</v>
      </c>
      <c r="F433" s="11">
        <f t="shared" si="88"/>
        <v>8.9629999999999992</v>
      </c>
      <c r="G433" s="61">
        <f>IF(F433=LISTAS!$D$15,"",F433)</f>
        <v>8.9629999999999992</v>
      </c>
      <c r="H433" s="49" t="str">
        <f t="shared" si="92"/>
        <v>GABRIELA TAKATA</v>
      </c>
      <c r="I433" s="49" t="str">
        <f t="shared" si="92"/>
        <v>COLEGIO ARBOS SÃO BERNARDO</v>
      </c>
      <c r="J433" s="11">
        <f t="shared" si="89"/>
        <v>8.5299999999999994</v>
      </c>
      <c r="K433" s="11">
        <f t="shared" si="93"/>
        <v>8.9629999999999992</v>
      </c>
      <c r="L433" s="66">
        <f t="shared" si="94"/>
        <v>8.9629999999999992</v>
      </c>
      <c r="M433" s="50">
        <f t="shared" si="95"/>
        <v>15</v>
      </c>
      <c r="N433" s="50"/>
      <c r="O433" s="17">
        <v>15</v>
      </c>
      <c r="P433" s="18" t="str">
        <f t="shared" si="90"/>
        <v>GABRIELA TAKATA</v>
      </c>
      <c r="Q433" s="17" t="str">
        <f>IF(P433&lt;&gt;"",VLOOKUP(P433,LISTAS!$F$6:$G$1106,2,0),"")</f>
        <v>COLEGIO ARBOS SÃO BERNARDO</v>
      </c>
      <c r="R433" s="77">
        <f t="shared" si="91"/>
        <v>8.5299999999999994</v>
      </c>
      <c r="S433" s="18">
        <f t="shared" si="96"/>
        <v>200</v>
      </c>
      <c r="T433" s="18">
        <f t="shared" si="97"/>
        <v>200</v>
      </c>
    </row>
    <row r="434" spans="2:20" ht="18.75" customHeight="1" x14ac:dyDescent="0.25">
      <c r="B434" s="52" t="s">
        <v>153</v>
      </c>
      <c r="C434" s="20" t="str">
        <f>IF(B434="","",VLOOKUP(B434,LISTAS!$F$6:$G$1106,2,0))</f>
        <v>ESCOLA STAGIUM</v>
      </c>
      <c r="D434" s="106">
        <v>8.43</v>
      </c>
      <c r="F434" s="11">
        <f t="shared" si="88"/>
        <v>8.863999999999999</v>
      </c>
      <c r="G434" s="61">
        <f>IF(F434=LISTAS!$D$15,"",F434)</f>
        <v>8.863999999999999</v>
      </c>
      <c r="H434" s="49" t="str">
        <f t="shared" si="92"/>
        <v>LAURA XAVIER</v>
      </c>
      <c r="I434" s="49" t="str">
        <f t="shared" si="92"/>
        <v>ESCOLA STAGIUM</v>
      </c>
      <c r="J434" s="11">
        <f t="shared" si="89"/>
        <v>8.43</v>
      </c>
      <c r="K434" s="11">
        <f t="shared" si="93"/>
        <v>8.863999999999999</v>
      </c>
      <c r="L434" s="66">
        <f t="shared" si="94"/>
        <v>8.863999999999999</v>
      </c>
      <c r="M434" s="50">
        <f t="shared" si="95"/>
        <v>16</v>
      </c>
      <c r="N434" s="50"/>
      <c r="O434" s="17">
        <v>16</v>
      </c>
      <c r="P434" s="18" t="str">
        <f t="shared" si="90"/>
        <v>LAURA XAVIER</v>
      </c>
      <c r="Q434" s="17" t="str">
        <f>IF(P434&lt;&gt;"",VLOOKUP(P434,LISTAS!$F$6:$G$1106,2,0),"")</f>
        <v>ESCOLA STAGIUM</v>
      </c>
      <c r="R434" s="77">
        <f t="shared" si="91"/>
        <v>8.43</v>
      </c>
      <c r="S434" s="18">
        <f t="shared" si="96"/>
        <v>200</v>
      </c>
      <c r="T434" s="18">
        <f t="shared" si="97"/>
        <v>200</v>
      </c>
    </row>
    <row r="435" spans="2:20" ht="18.75" customHeight="1" x14ac:dyDescent="0.25">
      <c r="B435" s="100" t="s">
        <v>448</v>
      </c>
      <c r="C435" s="20" t="str">
        <f>IF(B435="","",VLOOKUP(B435,LISTAS!$F$6:$G$1106,2,0))</f>
        <v>LICEU JARDIM</v>
      </c>
      <c r="D435" s="106">
        <v>8.26</v>
      </c>
      <c r="F435" s="11">
        <f t="shared" si="88"/>
        <v>8.6950000000000003</v>
      </c>
      <c r="G435" s="61">
        <f>IF(F435=LISTAS!$D$15,"",F435)</f>
        <v>8.6950000000000003</v>
      </c>
      <c r="H435" s="49" t="str">
        <f t="shared" si="92"/>
        <v>BARBARA GOMES</v>
      </c>
      <c r="I435" s="49" t="str">
        <f t="shared" si="92"/>
        <v>LICEU JARDIM</v>
      </c>
      <c r="J435" s="11">
        <f t="shared" si="89"/>
        <v>8.26</v>
      </c>
      <c r="K435" s="11">
        <f t="shared" si="93"/>
        <v>8.6950000000000003</v>
      </c>
      <c r="L435" s="66">
        <f t="shared" si="94"/>
        <v>8.6950000000000003</v>
      </c>
      <c r="M435" s="50">
        <f t="shared" si="95"/>
        <v>17</v>
      </c>
      <c r="N435" s="50"/>
      <c r="O435" s="17">
        <v>17</v>
      </c>
      <c r="P435" s="18" t="str">
        <f t="shared" si="90"/>
        <v>BARBARA GOMES</v>
      </c>
      <c r="Q435" s="17" t="str">
        <f>IF(P435&lt;&gt;"",VLOOKUP(P435,LISTAS!$F$6:$G$1106,2,0),"")</f>
        <v>LICEU JARDIM</v>
      </c>
      <c r="R435" s="77">
        <f t="shared" si="91"/>
        <v>8.26</v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2" t="s">
        <v>127</v>
      </c>
      <c r="C436" s="20" t="str">
        <f>IF(B436="","",VLOOKUP(B436,LISTAS!$F$6:$G$1106,2,0))</f>
        <v>COLEGIO PETROPOLIS</v>
      </c>
      <c r="D436" s="106">
        <v>7.62</v>
      </c>
      <c r="F436" s="11">
        <f t="shared" si="88"/>
        <v>8.0560000000000009</v>
      </c>
      <c r="G436" s="61">
        <f>IF(F436=LISTAS!$D$15,"",F436)</f>
        <v>8.0560000000000009</v>
      </c>
      <c r="H436" s="49" t="str">
        <f t="shared" si="92"/>
        <v>BEATRIZ FERREIRA DE MATOS</v>
      </c>
      <c r="I436" s="49" t="str">
        <f t="shared" si="92"/>
        <v>COLEGIO PETROPOLIS</v>
      </c>
      <c r="J436" s="11">
        <f t="shared" si="89"/>
        <v>7.62</v>
      </c>
      <c r="K436" s="11">
        <f t="shared" si="93"/>
        <v>8.0560000000000009</v>
      </c>
      <c r="L436" s="66">
        <f t="shared" si="94"/>
        <v>8.0560000000000009</v>
      </c>
      <c r="M436" s="50">
        <f t="shared" si="95"/>
        <v>18</v>
      </c>
      <c r="N436" s="50"/>
      <c r="O436" s="17">
        <v>18</v>
      </c>
      <c r="P436" s="18" t="str">
        <f t="shared" si="90"/>
        <v>BEATRIZ FERREIRA DE MATOS</v>
      </c>
      <c r="Q436" s="17" t="str">
        <f>IF(P436&lt;&gt;"",VLOOKUP(P436,LISTAS!$F$6:$G$1106,2,0),"")</f>
        <v>COLEGIO PETROPOLIS</v>
      </c>
      <c r="R436" s="77">
        <f t="shared" si="91"/>
        <v>7.62</v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2" t="s">
        <v>170</v>
      </c>
      <c r="C437" s="20" t="str">
        <f>IF(B437="","",VLOOKUP(B437,LISTAS!$F$6:$G$1106,2,0))</f>
        <v>PEN LIFE</v>
      </c>
      <c r="D437" s="106">
        <v>7.35</v>
      </c>
      <c r="F437" s="11">
        <f t="shared" si="88"/>
        <v>7.7869999999999999</v>
      </c>
      <c r="G437" s="61">
        <f>IF(F437=LISTAS!$D$15,"",F437)</f>
        <v>7.7869999999999999</v>
      </c>
      <c r="H437" s="49" t="str">
        <f t="shared" si="92"/>
        <v>ALICE DE AMORIM FREIRE</v>
      </c>
      <c r="I437" s="49" t="str">
        <f t="shared" si="92"/>
        <v>PEN LIFE</v>
      </c>
      <c r="J437" s="11">
        <f t="shared" si="89"/>
        <v>7.35</v>
      </c>
      <c r="K437" s="11">
        <f t="shared" si="93"/>
        <v>7.7869999999999999</v>
      </c>
      <c r="L437" s="66">
        <f t="shared" si="94"/>
        <v>7.7869999999999999</v>
      </c>
      <c r="M437" s="50">
        <f t="shared" si="95"/>
        <v>19</v>
      </c>
      <c r="N437" s="50"/>
      <c r="O437" s="17">
        <v>19</v>
      </c>
      <c r="P437" s="18" t="str">
        <f t="shared" si="90"/>
        <v>ALICE DE AMORIM FREIRE</v>
      </c>
      <c r="Q437" s="17" t="str">
        <f>IF(P437&lt;&gt;"",VLOOKUP(P437,LISTAS!$F$6:$G$1106,2,0),"")</f>
        <v>PEN LIFE</v>
      </c>
      <c r="R437" s="77">
        <f t="shared" si="91"/>
        <v>7.35</v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2" t="s">
        <v>139</v>
      </c>
      <c r="C438" s="20" t="str">
        <f>IF(B438="","",VLOOKUP(B438,LISTAS!$F$6:$G$1106,2,0))</f>
        <v>COLÉGIO ARBOS - UNIDADE SANTO ANDRÉ</v>
      </c>
      <c r="D438" s="106">
        <v>7.13</v>
      </c>
      <c r="F438" s="11">
        <f t="shared" si="88"/>
        <v>7.5679999999999996</v>
      </c>
      <c r="G438" s="61">
        <f>IF(F438=LISTAS!$D$15,"",F438)</f>
        <v>7.5679999999999996</v>
      </c>
      <c r="H438" s="49" t="str">
        <f t="shared" si="92"/>
        <v>CECILIA MARIA DE SOUZA BASTOS</v>
      </c>
      <c r="I438" s="49" t="str">
        <f t="shared" si="92"/>
        <v>COLÉGIO ARBOS - UNIDADE SANTO ANDRÉ</v>
      </c>
      <c r="J438" s="11">
        <f t="shared" si="89"/>
        <v>7.13</v>
      </c>
      <c r="K438" s="11">
        <f t="shared" si="93"/>
        <v>7.5679999999999996</v>
      </c>
      <c r="L438" s="66">
        <f t="shared" si="94"/>
        <v>7.5679999999999996</v>
      </c>
      <c r="M438" s="50">
        <f t="shared" si="95"/>
        <v>20</v>
      </c>
      <c r="N438" s="50"/>
      <c r="O438" s="17">
        <v>20</v>
      </c>
      <c r="P438" s="18" t="str">
        <f t="shared" si="90"/>
        <v>CECILIA MARIA DE SOUZA BASTOS</v>
      </c>
      <c r="Q438" s="17" t="str">
        <f>IF(P438&lt;&gt;"",VLOOKUP(P438,LISTAS!$F$6:$G$1106,2,0),"")</f>
        <v>COLÉGIO ARBOS - UNIDADE SANTO ANDRÉ</v>
      </c>
      <c r="R438" s="77">
        <f t="shared" si="91"/>
        <v>7.13</v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2" t="s">
        <v>167</v>
      </c>
      <c r="C439" s="20" t="str">
        <f>IF(B439="","",VLOOKUP(B439,LISTAS!$F$6:$G$1106,2,0))</f>
        <v>LICEU JARDIM</v>
      </c>
      <c r="D439" s="106">
        <v>6.12</v>
      </c>
      <c r="F439" s="11">
        <f t="shared" si="88"/>
        <v>6.5590000000000002</v>
      </c>
      <c r="G439" s="61">
        <f>IF(F439=LISTAS!$D$15,"",F439)</f>
        <v>6.5590000000000002</v>
      </c>
      <c r="H439" s="49" t="str">
        <f t="shared" si="92"/>
        <v>MANUELA LEITE</v>
      </c>
      <c r="I439" s="49" t="str">
        <f t="shared" si="92"/>
        <v>LICEU JARDIM</v>
      </c>
      <c r="J439" s="11">
        <f t="shared" si="89"/>
        <v>6.12</v>
      </c>
      <c r="K439" s="11">
        <f t="shared" si="93"/>
        <v>6.5590000000000002</v>
      </c>
      <c r="L439" s="66">
        <f t="shared" si="94"/>
        <v>6.5590000000000002</v>
      </c>
      <c r="M439" s="50">
        <f t="shared" si="95"/>
        <v>21</v>
      </c>
      <c r="N439" s="50"/>
      <c r="O439" s="17">
        <v>21</v>
      </c>
      <c r="P439" s="18" t="str">
        <f t="shared" si="90"/>
        <v>MANUELA LEITE</v>
      </c>
      <c r="Q439" s="17" t="str">
        <f>IF(P439&lt;&gt;"",VLOOKUP(P439,LISTAS!$F$6:$G$1106,2,0),"")</f>
        <v>LICEU JARDIM</v>
      </c>
      <c r="R439" s="77">
        <f t="shared" si="91"/>
        <v>6.12</v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2" t="s">
        <v>449</v>
      </c>
      <c r="C440" s="20" t="str">
        <f>IF(B440="","",VLOOKUP(B440,LISTAS!$F$6:$G$1106,2,0))</f>
        <v>LICEU JARDIM</v>
      </c>
      <c r="D440" s="106">
        <v>5.27</v>
      </c>
      <c r="F440" s="11">
        <f t="shared" si="88"/>
        <v>5.71</v>
      </c>
      <c r="G440" s="61">
        <f>IF(F440=LISTAS!$D$15,"",F440)</f>
        <v>5.71</v>
      </c>
      <c r="H440" s="49" t="str">
        <f t="shared" si="92"/>
        <v>REBECCA FELTRIM</v>
      </c>
      <c r="I440" s="49" t="str">
        <f t="shared" si="92"/>
        <v>LICEU JARDIM</v>
      </c>
      <c r="J440" s="11">
        <f t="shared" si="89"/>
        <v>5.27</v>
      </c>
      <c r="K440" s="11">
        <f t="shared" si="93"/>
        <v>5.71</v>
      </c>
      <c r="L440" s="66">
        <f t="shared" si="94"/>
        <v>5.71</v>
      </c>
      <c r="M440" s="50">
        <f t="shared" si="95"/>
        <v>22</v>
      </c>
      <c r="N440" s="50"/>
      <c r="O440" s="17">
        <v>22</v>
      </c>
      <c r="P440" s="18" t="str">
        <f t="shared" si="90"/>
        <v>REBECCA FELTRIM</v>
      </c>
      <c r="Q440" s="17" t="str">
        <f>IF(P440&lt;&gt;"",VLOOKUP(P440,LISTAS!$F$6:$G$1106,2,0),"")</f>
        <v>LICEU JARDIM</v>
      </c>
      <c r="R440" s="77">
        <f t="shared" si="91"/>
        <v>5.27</v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2" t="s">
        <v>140</v>
      </c>
      <c r="C441" s="20" t="str">
        <f>IF(B441="","",VLOOKUP(B441,LISTAS!$F$6:$G$1106,2,0))</f>
        <v>COLÉGIO ARBOS - UNIDADE SANTO ANDRÉ</v>
      </c>
      <c r="D441" s="106">
        <v>5.22</v>
      </c>
      <c r="F441" s="11">
        <f t="shared" si="88"/>
        <v>5.6609999999999996</v>
      </c>
      <c r="G441" s="61">
        <f>IF(F441=LISTAS!$D$15,"",F441)</f>
        <v>5.6609999999999996</v>
      </c>
      <c r="H441" s="49" t="str">
        <f t="shared" si="92"/>
        <v>GABRIELA BALDONI DOS SANTOS</v>
      </c>
      <c r="I441" s="49" t="str">
        <f t="shared" si="92"/>
        <v>COLÉGIO ARBOS - UNIDADE SANTO ANDRÉ</v>
      </c>
      <c r="J441" s="11">
        <f t="shared" si="89"/>
        <v>5.22</v>
      </c>
      <c r="K441" s="11">
        <f t="shared" si="93"/>
        <v>5.6609999999999996</v>
      </c>
      <c r="L441" s="66">
        <f t="shared" si="94"/>
        <v>5.6609999999999996</v>
      </c>
      <c r="M441" s="50">
        <f t="shared" si="95"/>
        <v>23</v>
      </c>
      <c r="N441" s="50"/>
      <c r="O441" s="17">
        <v>23</v>
      </c>
      <c r="P441" s="18" t="str">
        <f t="shared" si="90"/>
        <v>GABRIELA BALDONI DOS SANTOS</v>
      </c>
      <c r="Q441" s="17" t="str">
        <f>IF(P441&lt;&gt;"",VLOOKUP(P441,LISTAS!$F$6:$G$1106,2,0),"")</f>
        <v>COLÉGIO ARBOS - UNIDADE SANTO ANDRÉ</v>
      </c>
      <c r="R441" s="77">
        <f t="shared" si="91"/>
        <v>5.22</v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2" t="s">
        <v>442</v>
      </c>
      <c r="C442" s="20" t="str">
        <f>IF(B442="","",VLOOKUP(B442,LISTAS!$F$6:$G$1106,2,0))</f>
        <v>COLEGIO PETROPOLIS</v>
      </c>
      <c r="D442" s="106">
        <v>4.96</v>
      </c>
      <c r="F442" s="11">
        <f t="shared" si="88"/>
        <v>5.4020000000000001</v>
      </c>
      <c r="G442" s="61">
        <f>IF(F442=LISTAS!$D$15,"",F442)</f>
        <v>5.4020000000000001</v>
      </c>
      <c r="H442" s="49" t="str">
        <f t="shared" si="92"/>
        <v>CLARA CORRÊA CHIARELLI</v>
      </c>
      <c r="I442" s="49" t="str">
        <f t="shared" si="92"/>
        <v>COLEGIO PETROPOLIS</v>
      </c>
      <c r="J442" s="11">
        <f t="shared" si="89"/>
        <v>4.96</v>
      </c>
      <c r="K442" s="11">
        <f t="shared" si="93"/>
        <v>5.4020000000000001</v>
      </c>
      <c r="L442" s="66">
        <f t="shared" si="94"/>
        <v>5.4020000000000001</v>
      </c>
      <c r="M442" s="50">
        <f t="shared" si="95"/>
        <v>24</v>
      </c>
      <c r="N442" s="50"/>
      <c r="O442" s="17">
        <v>24</v>
      </c>
      <c r="P442" s="18" t="str">
        <f t="shared" si="90"/>
        <v>CLARA CORRÊA CHIARELLI</v>
      </c>
      <c r="Q442" s="17" t="str">
        <f>IF(P442&lt;&gt;"",VLOOKUP(P442,LISTAS!$F$6:$G$1106,2,0),"")</f>
        <v>COLEGIO PETROPOLIS</v>
      </c>
      <c r="R442" s="77">
        <f t="shared" si="91"/>
        <v>4.96</v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2" t="s">
        <v>149</v>
      </c>
      <c r="C443" s="20" t="str">
        <f>IF(B443="","",VLOOKUP(B443,LISTAS!$F$6:$G$1106,2,0))</f>
        <v>ESCOLA STAGIUM</v>
      </c>
      <c r="D443" s="106">
        <v>4.8600000000000003</v>
      </c>
      <c r="F443" s="11">
        <f t="shared" si="88"/>
        <v>5.3029999999999999</v>
      </c>
      <c r="G443" s="61">
        <f>IF(F443=LISTAS!$D$15,"",F443)</f>
        <v>5.3029999999999999</v>
      </c>
      <c r="H443" s="49" t="str">
        <f t="shared" si="92"/>
        <v>ELISA MARINHO PAIVA ARRAIS</v>
      </c>
      <c r="I443" s="49" t="str">
        <f t="shared" si="92"/>
        <v>ESCOLA STAGIUM</v>
      </c>
      <c r="J443" s="11">
        <f t="shared" si="89"/>
        <v>4.8600000000000003</v>
      </c>
      <c r="K443" s="11">
        <f t="shared" si="93"/>
        <v>5.3029999999999999</v>
      </c>
      <c r="L443" s="66">
        <f t="shared" si="94"/>
        <v>5.3029999999999999</v>
      </c>
      <c r="M443" s="50">
        <f t="shared" si="95"/>
        <v>25</v>
      </c>
      <c r="N443" s="50"/>
      <c r="O443" s="17">
        <v>25</v>
      </c>
      <c r="P443" s="18" t="str">
        <f t="shared" si="90"/>
        <v>ELISA MARINHO PAIVA ARRAIS</v>
      </c>
      <c r="Q443" s="17" t="str">
        <f>IF(P443&lt;&gt;"",VLOOKUP(P443,LISTAS!$F$6:$G$1106,2,0),"")</f>
        <v>ESCOLA STAGIUM</v>
      </c>
      <c r="R443" s="77">
        <f t="shared" si="91"/>
        <v>4.8600000000000003</v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2" t="s">
        <v>154</v>
      </c>
      <c r="C444" s="20" t="str">
        <f>IF(B444="","",VLOOKUP(B444,LISTAS!$F$6:$G$1106,2,0))</f>
        <v>ESCOLA STAGIUM</v>
      </c>
      <c r="D444" s="106">
        <v>4.82</v>
      </c>
      <c r="F444" s="11">
        <f t="shared" si="88"/>
        <v>5.2640000000000002</v>
      </c>
      <c r="G444" s="61">
        <f>IF(F444=LISTAS!$D$15,"",F444)</f>
        <v>5.2640000000000002</v>
      </c>
      <c r="H444" s="49" t="str">
        <f t="shared" si="92"/>
        <v>LORENA COSTA CARVALHO</v>
      </c>
      <c r="I444" s="49" t="str">
        <f t="shared" si="92"/>
        <v>ESCOLA STAGIUM</v>
      </c>
      <c r="J444" s="11">
        <f t="shared" si="89"/>
        <v>4.82</v>
      </c>
      <c r="K444" s="11">
        <f t="shared" si="93"/>
        <v>5.2640000000000002</v>
      </c>
      <c r="L444" s="66">
        <f t="shared" si="94"/>
        <v>5.2640000000000002</v>
      </c>
      <c r="M444" s="50">
        <f t="shared" si="95"/>
        <v>26</v>
      </c>
      <c r="N444" s="50"/>
      <c r="O444" s="17">
        <v>26</v>
      </c>
      <c r="P444" s="18" t="str">
        <f t="shared" si="90"/>
        <v>LORENA COSTA CARVALHO</v>
      </c>
      <c r="Q444" s="17" t="str">
        <f>IF(P444&lt;&gt;"",VLOOKUP(P444,LISTAS!$F$6:$G$1106,2,0),"")</f>
        <v>ESCOLA STAGIUM</v>
      </c>
      <c r="R444" s="77">
        <f t="shared" si="91"/>
        <v>4.82</v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2" t="s">
        <v>444</v>
      </c>
      <c r="C445" s="20" t="str">
        <f>IF(B445="","",VLOOKUP(B445,LISTAS!$F$6:$G$1106,2,0))</f>
        <v>COLEGIO PETROPOLIS</v>
      </c>
      <c r="D445" s="106">
        <v>2.33</v>
      </c>
      <c r="F445" s="11">
        <f t="shared" si="88"/>
        <v>2.7749999999999999</v>
      </c>
      <c r="G445" s="61">
        <f>IF(F445=LISTAS!$D$15,"",F445)</f>
        <v>2.7749999999999999</v>
      </c>
      <c r="H445" s="49" t="str">
        <f t="shared" si="92"/>
        <v>ISABELLA FERNANDES FERREIRA</v>
      </c>
      <c r="I445" s="49" t="str">
        <f t="shared" si="92"/>
        <v>COLEGIO PETROPOLIS</v>
      </c>
      <c r="J445" s="11">
        <f t="shared" si="89"/>
        <v>2.33</v>
      </c>
      <c r="K445" s="11">
        <f t="shared" si="93"/>
        <v>2.7749999999999999</v>
      </c>
      <c r="L445" s="66">
        <f t="shared" si="94"/>
        <v>2.7749999999999999</v>
      </c>
      <c r="M445" s="50">
        <f t="shared" si="95"/>
        <v>27</v>
      </c>
      <c r="N445" s="50"/>
      <c r="O445" s="17">
        <v>27</v>
      </c>
      <c r="P445" s="18" t="str">
        <f t="shared" si="90"/>
        <v>ISABELLA FERNANDES FERREIRA</v>
      </c>
      <c r="Q445" s="17" t="str">
        <f>IF(P445&lt;&gt;"",VLOOKUP(P445,LISTAS!$F$6:$G$1106,2,0),"")</f>
        <v>COLEGIO PETROPOLIS</v>
      </c>
      <c r="R445" s="77">
        <f t="shared" si="91"/>
        <v>2.33</v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2"/>
      <c r="C446" s="20" t="str">
        <f>IF(B446="","",VLOOKUP(B446,LISTAS!$F$6:$G$1106,2,0))</f>
        <v/>
      </c>
      <c r="D446" s="106"/>
      <c r="F446" s="11" t="str">
        <f t="shared" si="88"/>
        <v/>
      </c>
      <c r="G446" s="61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11" t="str">
        <f t="shared" si="89"/>
        <v/>
      </c>
      <c r="K446" s="11" t="str">
        <f t="shared" si="93"/>
        <v/>
      </c>
      <c r="L446" s="66" t="str">
        <f t="shared" si="94"/>
        <v/>
      </c>
      <c r="M446" s="50">
        <f t="shared" si="95"/>
        <v>28</v>
      </c>
      <c r="N446" s="50"/>
      <c r="O446" s="17" t="str">
        <f t="shared" ref="O446:O483" si="98">IF(R446&lt;&gt;"",_xlfn.RANK.EQ(R446,$R$419:$R$618,1),"")</f>
        <v/>
      </c>
      <c r="P446" s="18" t="str">
        <f t="shared" si="90"/>
        <v/>
      </c>
      <c r="Q446" s="17" t="str">
        <f>IF(P446&lt;&gt;"",VLOOKUP(P446,LISTAS!$F$6:$G$1106,2,0),"")</f>
        <v/>
      </c>
      <c r="R446" s="77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2"/>
      <c r="C447" s="20" t="str">
        <f>IF(B447="","",VLOOKUP(B447,LISTAS!$F$6:$G$1106,2,0))</f>
        <v/>
      </c>
      <c r="D447" s="58"/>
      <c r="E447" s="4"/>
      <c r="F447" s="11" t="str">
        <f t="shared" si="88"/>
        <v/>
      </c>
      <c r="G447" s="61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11" t="str">
        <f t="shared" si="89"/>
        <v/>
      </c>
      <c r="K447" s="11" t="str">
        <f t="shared" si="93"/>
        <v/>
      </c>
      <c r="L447" s="66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7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2"/>
      <c r="C448" s="20" t="str">
        <f>IF(B448="","",VLOOKUP(B448,LISTAS!$F$6:$G$1106,2,0))</f>
        <v/>
      </c>
      <c r="D448" s="58"/>
      <c r="E448" s="4"/>
      <c r="F448" s="11" t="str">
        <f t="shared" si="88"/>
        <v/>
      </c>
      <c r="G448" s="61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11" t="str">
        <f t="shared" si="89"/>
        <v/>
      </c>
      <c r="K448" s="11" t="str">
        <f t="shared" si="93"/>
        <v/>
      </c>
      <c r="L448" s="66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2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2"/>
      <c r="C449" s="20" t="str">
        <f>IF(B449="","",VLOOKUP(B449,LISTAS!$F$6:$G$1106,2,0))</f>
        <v/>
      </c>
      <c r="D449" s="58"/>
      <c r="E449" s="4"/>
      <c r="F449" s="11" t="str">
        <f t="shared" si="88"/>
        <v/>
      </c>
      <c r="G449" s="61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11" t="str">
        <f t="shared" si="89"/>
        <v/>
      </c>
      <c r="K449" s="11" t="str">
        <f t="shared" si="93"/>
        <v/>
      </c>
      <c r="L449" s="66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2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2"/>
      <c r="C450" s="20" t="str">
        <f>IF(B450="","",VLOOKUP(B450,LISTAS!$F$6:$G$1106,2,0))</f>
        <v/>
      </c>
      <c r="D450" s="58"/>
      <c r="E450" s="4"/>
      <c r="F450" s="11" t="str">
        <f t="shared" si="88"/>
        <v/>
      </c>
      <c r="G450" s="61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11" t="str">
        <f t="shared" si="89"/>
        <v/>
      </c>
      <c r="K450" s="11" t="str">
        <f t="shared" si="93"/>
        <v/>
      </c>
      <c r="L450" s="66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2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2"/>
      <c r="C451" s="20" t="str">
        <f>IF(B451="","",VLOOKUP(B451,LISTAS!$F$6:$G$1106,2,0))</f>
        <v/>
      </c>
      <c r="D451" s="58"/>
      <c r="E451" s="4"/>
      <c r="F451" s="11" t="str">
        <f t="shared" si="88"/>
        <v/>
      </c>
      <c r="G451" s="61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11" t="str">
        <f t="shared" si="89"/>
        <v/>
      </c>
      <c r="K451" s="11" t="str">
        <f t="shared" si="93"/>
        <v/>
      </c>
      <c r="L451" s="66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2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2"/>
      <c r="C452" s="20" t="str">
        <f>IF(B452="","",VLOOKUP(B452,LISTAS!$F$6:$G$1106,2,0))</f>
        <v/>
      </c>
      <c r="D452" s="58"/>
      <c r="E452" s="4"/>
      <c r="F452" s="11" t="str">
        <f t="shared" si="88"/>
        <v/>
      </c>
      <c r="G452" s="61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11" t="str">
        <f t="shared" si="89"/>
        <v/>
      </c>
      <c r="K452" s="11" t="str">
        <f t="shared" si="93"/>
        <v/>
      </c>
      <c r="L452" s="66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2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2"/>
      <c r="C453" s="20" t="str">
        <f>IF(B453="","",VLOOKUP(B453,LISTAS!$F$6:$G$1106,2,0))</f>
        <v/>
      </c>
      <c r="D453" s="58"/>
      <c r="E453" s="4"/>
      <c r="F453" s="11" t="str">
        <f t="shared" si="88"/>
        <v/>
      </c>
      <c r="G453" s="61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11" t="str">
        <f t="shared" si="89"/>
        <v/>
      </c>
      <c r="K453" s="11" t="str">
        <f t="shared" si="93"/>
        <v/>
      </c>
      <c r="L453" s="66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2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2"/>
      <c r="C454" s="20" t="str">
        <f>IF(B454="","",VLOOKUP(B454,LISTAS!$F$6:$G$1106,2,0))</f>
        <v/>
      </c>
      <c r="D454" s="58"/>
      <c r="E454" s="4"/>
      <c r="F454" s="11" t="str">
        <f t="shared" si="88"/>
        <v/>
      </c>
      <c r="G454" s="61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11" t="str">
        <f t="shared" si="89"/>
        <v/>
      </c>
      <c r="K454" s="11" t="str">
        <f t="shared" si="93"/>
        <v/>
      </c>
      <c r="L454" s="66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2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2"/>
      <c r="C455" s="20" t="str">
        <f>IF(B455="","",VLOOKUP(B455,LISTAS!$F$6:$G$1106,2,0))</f>
        <v/>
      </c>
      <c r="D455" s="58"/>
      <c r="E455" s="4"/>
      <c r="F455" s="11" t="str">
        <f t="shared" si="88"/>
        <v/>
      </c>
      <c r="G455" s="61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11" t="str">
        <f t="shared" si="89"/>
        <v/>
      </c>
      <c r="K455" s="11" t="str">
        <f t="shared" si="93"/>
        <v/>
      </c>
      <c r="L455" s="66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2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2"/>
      <c r="C456" s="20" t="str">
        <f>IF(B456="","",VLOOKUP(B456,LISTAS!$F$6:$G$1106,2,0))</f>
        <v/>
      </c>
      <c r="D456" s="58"/>
      <c r="E456" s="4"/>
      <c r="F456" s="11" t="str">
        <f t="shared" si="88"/>
        <v/>
      </c>
      <c r="G456" s="61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11" t="str">
        <f t="shared" si="89"/>
        <v/>
      </c>
      <c r="K456" s="11" t="str">
        <f t="shared" si="93"/>
        <v/>
      </c>
      <c r="L456" s="66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2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2"/>
      <c r="C457" s="20" t="str">
        <f>IF(B457="","",VLOOKUP(B457,LISTAS!$F$6:$G$1106,2,0))</f>
        <v/>
      </c>
      <c r="D457" s="58"/>
      <c r="E457" s="4"/>
      <c r="F457" s="11" t="str">
        <f t="shared" si="88"/>
        <v/>
      </c>
      <c r="G457" s="61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11" t="str">
        <f t="shared" si="89"/>
        <v/>
      </c>
      <c r="K457" s="11" t="str">
        <f t="shared" si="93"/>
        <v/>
      </c>
      <c r="L457" s="66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2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2"/>
      <c r="C458" s="20" t="str">
        <f>IF(B458="","",VLOOKUP(B458,LISTAS!$F$6:$G$1106,2,0))</f>
        <v/>
      </c>
      <c r="D458" s="58"/>
      <c r="E458" s="4"/>
      <c r="F458" s="11" t="str">
        <f t="shared" si="88"/>
        <v/>
      </c>
      <c r="G458" s="61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11" t="str">
        <f t="shared" si="89"/>
        <v/>
      </c>
      <c r="K458" s="11" t="str">
        <f t="shared" si="93"/>
        <v/>
      </c>
      <c r="L458" s="66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2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2"/>
      <c r="C459" s="20" t="str">
        <f>IF(B459="","",VLOOKUP(B459,LISTAS!$F$6:$G$1106,2,0))</f>
        <v/>
      </c>
      <c r="D459" s="58"/>
      <c r="E459" s="4"/>
      <c r="F459" s="11" t="str">
        <f t="shared" si="88"/>
        <v/>
      </c>
      <c r="G459" s="61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11" t="str">
        <f t="shared" si="89"/>
        <v/>
      </c>
      <c r="K459" s="11" t="str">
        <f t="shared" si="93"/>
        <v/>
      </c>
      <c r="L459" s="66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2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2"/>
      <c r="C460" s="20" t="str">
        <f>IF(B460="","",VLOOKUP(B460,LISTAS!$F$6:$G$1106,2,0))</f>
        <v/>
      </c>
      <c r="D460" s="58"/>
      <c r="E460" s="4"/>
      <c r="F460" s="11" t="str">
        <f t="shared" si="88"/>
        <v/>
      </c>
      <c r="G460" s="61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11" t="str">
        <f t="shared" si="89"/>
        <v/>
      </c>
      <c r="K460" s="11" t="str">
        <f t="shared" si="93"/>
        <v/>
      </c>
      <c r="L460" s="66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2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2"/>
      <c r="C461" s="20" t="str">
        <f>IF(B461="","",VLOOKUP(B461,LISTAS!$F$6:$G$1106,2,0))</f>
        <v/>
      </c>
      <c r="D461" s="58"/>
      <c r="E461" s="4"/>
      <c r="F461" s="11" t="str">
        <f t="shared" si="88"/>
        <v/>
      </c>
      <c r="G461" s="61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11" t="str">
        <f t="shared" si="89"/>
        <v/>
      </c>
      <c r="K461" s="11" t="str">
        <f t="shared" si="93"/>
        <v/>
      </c>
      <c r="L461" s="66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2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2"/>
      <c r="C462" s="20" t="str">
        <f>IF(B462="","",VLOOKUP(B462,LISTAS!$F$6:$G$1106,2,0))</f>
        <v/>
      </c>
      <c r="D462" s="58"/>
      <c r="E462" s="4"/>
      <c r="F462" s="11" t="str">
        <f t="shared" si="88"/>
        <v/>
      </c>
      <c r="G462" s="61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11" t="str">
        <f t="shared" si="89"/>
        <v/>
      </c>
      <c r="K462" s="11" t="str">
        <f t="shared" si="93"/>
        <v/>
      </c>
      <c r="L462" s="66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2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2"/>
      <c r="C463" s="20" t="str">
        <f>IF(B463="","",VLOOKUP(B463,LISTAS!$F$6:$G$1106,2,0))</f>
        <v/>
      </c>
      <c r="D463" s="58"/>
      <c r="E463" s="4"/>
      <c r="F463" s="11" t="str">
        <f t="shared" si="88"/>
        <v/>
      </c>
      <c r="G463" s="61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11" t="str">
        <f t="shared" si="89"/>
        <v/>
      </c>
      <c r="K463" s="11" t="str">
        <f t="shared" si="93"/>
        <v/>
      </c>
      <c r="L463" s="66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2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2"/>
      <c r="C464" s="20" t="str">
        <f>IF(B464="","",VLOOKUP(B464,LISTAS!$F$6:$G$1106,2,0))</f>
        <v/>
      </c>
      <c r="D464" s="58"/>
      <c r="E464" s="4"/>
      <c r="F464" s="11" t="str">
        <f t="shared" si="88"/>
        <v/>
      </c>
      <c r="G464" s="61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11" t="str">
        <f t="shared" si="89"/>
        <v/>
      </c>
      <c r="K464" s="11" t="str">
        <f t="shared" si="93"/>
        <v/>
      </c>
      <c r="L464" s="66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2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2"/>
      <c r="C465" s="20" t="str">
        <f>IF(B465="","",VLOOKUP(B465,LISTAS!$F$6:$G$1106,2,0))</f>
        <v/>
      </c>
      <c r="D465" s="58"/>
      <c r="E465" s="4"/>
      <c r="F465" s="11" t="str">
        <f t="shared" si="88"/>
        <v/>
      </c>
      <c r="G465" s="61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11" t="str">
        <f t="shared" si="89"/>
        <v/>
      </c>
      <c r="K465" s="11" t="str">
        <f t="shared" si="93"/>
        <v/>
      </c>
      <c r="L465" s="66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2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2"/>
      <c r="C466" s="20" t="str">
        <f>IF(B466="","",VLOOKUP(B466,LISTAS!$F$6:$G$1106,2,0))</f>
        <v/>
      </c>
      <c r="D466" s="58"/>
      <c r="E466" s="4"/>
      <c r="F466" s="11" t="str">
        <f t="shared" si="88"/>
        <v/>
      </c>
      <c r="G466" s="61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11" t="str">
        <f t="shared" si="89"/>
        <v/>
      </c>
      <c r="K466" s="11" t="str">
        <f t="shared" si="93"/>
        <v/>
      </c>
      <c r="L466" s="66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2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2"/>
      <c r="C467" s="20" t="str">
        <f>IF(B467="","",VLOOKUP(B467,LISTAS!$F$6:$G$1106,2,0))</f>
        <v/>
      </c>
      <c r="D467" s="58"/>
      <c r="E467" s="4"/>
      <c r="F467" s="11" t="str">
        <f t="shared" si="88"/>
        <v/>
      </c>
      <c r="G467" s="61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11" t="str">
        <f t="shared" si="89"/>
        <v/>
      </c>
      <c r="K467" s="11" t="str">
        <f t="shared" si="93"/>
        <v/>
      </c>
      <c r="L467" s="66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2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2"/>
      <c r="C468" s="20" t="str">
        <f>IF(B468="","",VLOOKUP(B468,LISTAS!$F$6:$G$1106,2,0))</f>
        <v/>
      </c>
      <c r="D468" s="58"/>
      <c r="E468" s="4"/>
      <c r="F468" s="11" t="str">
        <f t="shared" si="88"/>
        <v/>
      </c>
      <c r="G468" s="61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11" t="str">
        <f t="shared" si="89"/>
        <v/>
      </c>
      <c r="K468" s="11" t="str">
        <f t="shared" si="93"/>
        <v/>
      </c>
      <c r="L468" s="66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2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2"/>
      <c r="C469" s="20" t="str">
        <f>IF(B469="","",VLOOKUP(B469,LISTAS!$F$6:$G$1106,2,0))</f>
        <v/>
      </c>
      <c r="D469" s="58"/>
      <c r="E469" s="4"/>
      <c r="F469" s="11" t="str">
        <f t="shared" si="88"/>
        <v/>
      </c>
      <c r="G469" s="61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11" t="str">
        <f t="shared" si="89"/>
        <v/>
      </c>
      <c r="K469" s="11" t="str">
        <f t="shared" si="93"/>
        <v/>
      </c>
      <c r="L469" s="66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2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2"/>
      <c r="C470" s="20" t="str">
        <f>IF(B470="","",VLOOKUP(B470,LISTAS!$F$6:$G$1106,2,0))</f>
        <v/>
      </c>
      <c r="D470" s="58"/>
      <c r="E470" s="4"/>
      <c r="F470" s="11" t="str">
        <f t="shared" si="88"/>
        <v/>
      </c>
      <c r="G470" s="61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11" t="str">
        <f t="shared" si="89"/>
        <v/>
      </c>
      <c r="K470" s="11" t="str">
        <f t="shared" si="93"/>
        <v/>
      </c>
      <c r="L470" s="66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2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2"/>
      <c r="C471" s="20" t="str">
        <f>IF(B471="","",VLOOKUP(B471,LISTAS!$F$6:$G$1106,2,0))</f>
        <v/>
      </c>
      <c r="D471" s="58"/>
      <c r="E471" s="4"/>
      <c r="F471" s="11" t="str">
        <f t="shared" si="88"/>
        <v/>
      </c>
      <c r="G471" s="61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11" t="str">
        <f t="shared" si="89"/>
        <v/>
      </c>
      <c r="K471" s="11" t="str">
        <f t="shared" si="93"/>
        <v/>
      </c>
      <c r="L471" s="66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2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2"/>
      <c r="C472" s="20" t="str">
        <f>IF(B472="","",VLOOKUP(B472,LISTAS!$F$6:$G$1106,2,0))</f>
        <v/>
      </c>
      <c r="D472" s="58"/>
      <c r="E472" s="4"/>
      <c r="F472" s="11" t="str">
        <f t="shared" si="88"/>
        <v/>
      </c>
      <c r="G472" s="61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11" t="str">
        <f t="shared" si="89"/>
        <v/>
      </c>
      <c r="K472" s="11" t="str">
        <f t="shared" si="93"/>
        <v/>
      </c>
      <c r="L472" s="66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2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2"/>
      <c r="C473" s="20" t="str">
        <f>IF(B473="","",VLOOKUP(B473,LISTAS!$F$6:$G$1106,2,0))</f>
        <v/>
      </c>
      <c r="D473" s="58"/>
      <c r="E473" s="4"/>
      <c r="F473" s="11" t="str">
        <f t="shared" si="88"/>
        <v/>
      </c>
      <c r="G473" s="61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11" t="str">
        <f t="shared" si="89"/>
        <v/>
      </c>
      <c r="K473" s="11" t="str">
        <f t="shared" si="93"/>
        <v/>
      </c>
      <c r="L473" s="66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2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2"/>
      <c r="C474" s="20" t="str">
        <f>IF(B474="","",VLOOKUP(B474,LISTAS!$F$6:$G$1106,2,0))</f>
        <v/>
      </c>
      <c r="D474" s="58"/>
      <c r="E474" s="4"/>
      <c r="F474" s="11" t="str">
        <f t="shared" si="88"/>
        <v/>
      </c>
      <c r="G474" s="61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11" t="str">
        <f t="shared" si="89"/>
        <v/>
      </c>
      <c r="K474" s="11" t="str">
        <f t="shared" si="93"/>
        <v/>
      </c>
      <c r="L474" s="66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2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2"/>
      <c r="C475" s="20" t="str">
        <f>IF(B475="","",VLOOKUP(B475,LISTAS!$F$6:$G$1106,2,0))</f>
        <v/>
      </c>
      <c r="D475" s="58"/>
      <c r="E475" s="4"/>
      <c r="F475" s="11" t="str">
        <f t="shared" si="88"/>
        <v/>
      </c>
      <c r="G475" s="61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11" t="str">
        <f t="shared" si="89"/>
        <v/>
      </c>
      <c r="K475" s="11" t="str">
        <f t="shared" si="93"/>
        <v/>
      </c>
      <c r="L475" s="66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2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2"/>
      <c r="C476" s="20" t="str">
        <f>IF(B476="","",VLOOKUP(B476,LISTAS!$F$6:$G$1106,2,0))</f>
        <v/>
      </c>
      <c r="D476" s="58"/>
      <c r="E476" s="4"/>
      <c r="F476" s="11" t="str">
        <f t="shared" si="88"/>
        <v/>
      </c>
      <c r="G476" s="61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11" t="str">
        <f t="shared" si="89"/>
        <v/>
      </c>
      <c r="K476" s="11" t="str">
        <f t="shared" si="93"/>
        <v/>
      </c>
      <c r="L476" s="66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2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2"/>
      <c r="C477" s="20" t="str">
        <f>IF(B477="","",VLOOKUP(B477,LISTAS!$F$6:$G$1106,2,0))</f>
        <v/>
      </c>
      <c r="D477" s="58"/>
      <c r="E477" s="4"/>
      <c r="F477" s="11" t="str">
        <f t="shared" si="88"/>
        <v/>
      </c>
      <c r="G477" s="61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11" t="str">
        <f t="shared" si="89"/>
        <v/>
      </c>
      <c r="K477" s="11" t="str">
        <f t="shared" si="93"/>
        <v/>
      </c>
      <c r="L477" s="66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2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2"/>
      <c r="C478" s="20" t="str">
        <f>IF(B478="","",VLOOKUP(B478,LISTAS!$F$6:$G$1106,2,0))</f>
        <v/>
      </c>
      <c r="D478" s="58"/>
      <c r="E478" s="4"/>
      <c r="F478" s="11" t="str">
        <f t="shared" si="88"/>
        <v/>
      </c>
      <c r="G478" s="61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11" t="str">
        <f t="shared" si="89"/>
        <v/>
      </c>
      <c r="K478" s="11" t="str">
        <f t="shared" si="93"/>
        <v/>
      </c>
      <c r="L478" s="66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2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2"/>
      <c r="C479" s="20" t="str">
        <f>IF(B479="","",VLOOKUP(B479,LISTAS!$F$6:$G$1106,2,0))</f>
        <v/>
      </c>
      <c r="D479" s="58"/>
      <c r="E479" s="4"/>
      <c r="F479" s="11" t="str">
        <f t="shared" si="88"/>
        <v/>
      </c>
      <c r="G479" s="61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11" t="str">
        <f t="shared" si="89"/>
        <v/>
      </c>
      <c r="K479" s="11" t="str">
        <f t="shared" si="93"/>
        <v/>
      </c>
      <c r="L479" s="66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2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2"/>
      <c r="C480" s="20" t="str">
        <f>IF(B480="","",VLOOKUP(B480,LISTAS!$F$6:$G$1106,2,0))</f>
        <v/>
      </c>
      <c r="D480" s="58"/>
      <c r="E480" s="4"/>
      <c r="F480" s="11" t="str">
        <f t="shared" si="88"/>
        <v/>
      </c>
      <c r="G480" s="61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11" t="str">
        <f t="shared" si="89"/>
        <v/>
      </c>
      <c r="K480" s="11" t="str">
        <f t="shared" si="93"/>
        <v/>
      </c>
      <c r="L480" s="66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2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2"/>
      <c r="C481" s="20" t="str">
        <f>IF(B481="","",VLOOKUP(B481,LISTAS!$F$6:$G$1106,2,0))</f>
        <v/>
      </c>
      <c r="D481" s="58"/>
      <c r="E481" s="4"/>
      <c r="F481" s="11" t="str">
        <f t="shared" si="88"/>
        <v/>
      </c>
      <c r="G481" s="61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11" t="str">
        <f t="shared" si="89"/>
        <v/>
      </c>
      <c r="K481" s="11" t="str">
        <f t="shared" si="93"/>
        <v/>
      </c>
      <c r="L481" s="66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2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2"/>
      <c r="C482" s="20" t="str">
        <f>IF(B482="","",VLOOKUP(B482,LISTAS!$F$6:$G$1106,2,0))</f>
        <v/>
      </c>
      <c r="D482" s="58"/>
      <c r="E482" s="4"/>
      <c r="F482" s="11" t="str">
        <f t="shared" si="88"/>
        <v/>
      </c>
      <c r="G482" s="61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11" t="str">
        <f t="shared" si="89"/>
        <v/>
      </c>
      <c r="K482" s="11" t="str">
        <f t="shared" si="93"/>
        <v/>
      </c>
      <c r="L482" s="66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2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2"/>
      <c r="C483" s="20" t="str">
        <f>IF(B483="","",VLOOKUP(B483,LISTAS!$F$6:$G$1106,2,0))</f>
        <v/>
      </c>
      <c r="D483" s="58"/>
      <c r="E483" s="4"/>
      <c r="F483" s="11" t="str">
        <f t="shared" ref="F483:F546" si="101">IF(D483="","",D483+(ROW(D483)/1000))</f>
        <v/>
      </c>
      <c r="G483" s="61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11" t="str">
        <f t="shared" ref="J483:J618" si="102">IF($K483="","",D483)</f>
        <v/>
      </c>
      <c r="K483" s="11" t="str">
        <f t="shared" si="93"/>
        <v/>
      </c>
      <c r="L483" s="66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2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2"/>
      <c r="C484" s="20" t="str">
        <f>IF(B484="","",VLOOKUP(B484,LISTAS!$F$6:$G$1106,2,0))</f>
        <v/>
      </c>
      <c r="D484" s="58"/>
      <c r="E484" s="4"/>
      <c r="F484" s="11" t="str">
        <f t="shared" si="101"/>
        <v/>
      </c>
      <c r="G484" s="61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11" t="str">
        <f t="shared" si="102"/>
        <v/>
      </c>
      <c r="K484" s="11" t="str">
        <f t="shared" ref="K484:K517" si="106">G484</f>
        <v/>
      </c>
      <c r="L484" s="66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2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2"/>
      <c r="C485" s="20" t="str">
        <f>IF(B485="","",VLOOKUP(B485,LISTAS!$F$6:$G$1106,2,0))</f>
        <v/>
      </c>
      <c r="D485" s="58"/>
      <c r="E485" s="4"/>
      <c r="F485" s="11" t="str">
        <f t="shared" si="101"/>
        <v/>
      </c>
      <c r="G485" s="61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11" t="str">
        <f t="shared" si="102"/>
        <v/>
      </c>
      <c r="K485" s="11" t="str">
        <f t="shared" si="106"/>
        <v/>
      </c>
      <c r="L485" s="66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2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2"/>
      <c r="C486" s="20" t="str">
        <f>IF(B486="","",VLOOKUP(B486,LISTAS!$F$6:$G$1106,2,0))</f>
        <v/>
      </c>
      <c r="D486" s="58"/>
      <c r="E486" s="4"/>
      <c r="F486" s="11" t="str">
        <f t="shared" si="101"/>
        <v/>
      </c>
      <c r="G486" s="61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11" t="str">
        <f t="shared" si="102"/>
        <v/>
      </c>
      <c r="K486" s="11" t="str">
        <f t="shared" si="106"/>
        <v/>
      </c>
      <c r="L486" s="66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2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2"/>
      <c r="C487" s="20" t="str">
        <f>IF(B487="","",VLOOKUP(B487,LISTAS!$F$6:$G$1106,2,0))</f>
        <v/>
      </c>
      <c r="D487" s="58"/>
      <c r="E487" s="4"/>
      <c r="F487" s="11" t="str">
        <f t="shared" si="101"/>
        <v/>
      </c>
      <c r="G487" s="61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11" t="str">
        <f t="shared" si="102"/>
        <v/>
      </c>
      <c r="K487" s="11" t="str">
        <f t="shared" si="106"/>
        <v/>
      </c>
      <c r="L487" s="66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2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2"/>
      <c r="C488" s="20" t="str">
        <f>IF(B488="","",VLOOKUP(B488,LISTAS!$F$6:$G$1106,2,0))</f>
        <v/>
      </c>
      <c r="D488" s="58"/>
      <c r="E488" s="4"/>
      <c r="F488" s="11" t="str">
        <f t="shared" si="101"/>
        <v/>
      </c>
      <c r="G488" s="61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11" t="str">
        <f t="shared" si="102"/>
        <v/>
      </c>
      <c r="K488" s="11" t="str">
        <f t="shared" si="106"/>
        <v/>
      </c>
      <c r="L488" s="66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2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2"/>
      <c r="C489" s="20" t="str">
        <f>IF(B489="","",VLOOKUP(B489,LISTAS!$F$6:$G$1106,2,0))</f>
        <v/>
      </c>
      <c r="D489" s="58"/>
      <c r="E489" s="4"/>
      <c r="F489" s="11" t="str">
        <f t="shared" si="101"/>
        <v/>
      </c>
      <c r="G489" s="61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11" t="str">
        <f t="shared" si="102"/>
        <v/>
      </c>
      <c r="K489" s="11" t="str">
        <f t="shared" si="106"/>
        <v/>
      </c>
      <c r="L489" s="66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2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2"/>
      <c r="C490" s="20" t="str">
        <f>IF(B490="","",VLOOKUP(B490,LISTAS!$F$6:$G$1106,2,0))</f>
        <v/>
      </c>
      <c r="D490" s="58"/>
      <c r="E490" s="4"/>
      <c r="F490" s="11" t="str">
        <f t="shared" si="101"/>
        <v/>
      </c>
      <c r="G490" s="61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11" t="str">
        <f t="shared" si="102"/>
        <v/>
      </c>
      <c r="K490" s="11" t="str">
        <f t="shared" si="106"/>
        <v/>
      </c>
      <c r="L490" s="66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2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2"/>
      <c r="C491" s="20" t="str">
        <f>IF(B491="","",VLOOKUP(B491,LISTAS!$F$6:$G$1106,2,0))</f>
        <v/>
      </c>
      <c r="D491" s="58"/>
      <c r="E491" s="4"/>
      <c r="F491" s="11" t="str">
        <f t="shared" si="101"/>
        <v/>
      </c>
      <c r="G491" s="61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11" t="str">
        <f t="shared" si="102"/>
        <v/>
      </c>
      <c r="K491" s="11" t="str">
        <f t="shared" si="106"/>
        <v/>
      </c>
      <c r="L491" s="66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2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2"/>
      <c r="C492" s="20" t="str">
        <f>IF(B492="","",VLOOKUP(B492,LISTAS!$F$6:$G$1106,2,0))</f>
        <v/>
      </c>
      <c r="D492" s="58"/>
      <c r="E492" s="4"/>
      <c r="F492" s="11" t="str">
        <f t="shared" si="101"/>
        <v/>
      </c>
      <c r="G492" s="61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11" t="str">
        <f t="shared" si="102"/>
        <v/>
      </c>
      <c r="K492" s="11" t="str">
        <f t="shared" si="106"/>
        <v/>
      </c>
      <c r="L492" s="66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2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2"/>
      <c r="C493" s="20" t="str">
        <f>IF(B493="","",VLOOKUP(B493,LISTAS!$F$6:$G$1106,2,0))</f>
        <v/>
      </c>
      <c r="D493" s="58"/>
      <c r="E493" s="4"/>
      <c r="F493" s="11" t="str">
        <f t="shared" si="101"/>
        <v/>
      </c>
      <c r="G493" s="61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11" t="str">
        <f t="shared" si="102"/>
        <v/>
      </c>
      <c r="K493" s="11" t="str">
        <f t="shared" si="106"/>
        <v/>
      </c>
      <c r="L493" s="66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2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2"/>
      <c r="C494" s="20" t="str">
        <f>IF(B494="","",VLOOKUP(B494,LISTAS!$F$6:$G$1106,2,0))</f>
        <v/>
      </c>
      <c r="D494" s="58"/>
      <c r="E494" s="4"/>
      <c r="F494" s="11" t="str">
        <f t="shared" si="101"/>
        <v/>
      </c>
      <c r="G494" s="61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11" t="str">
        <f t="shared" si="102"/>
        <v/>
      </c>
      <c r="K494" s="11" t="str">
        <f t="shared" si="106"/>
        <v/>
      </c>
      <c r="L494" s="66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2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2"/>
      <c r="C495" s="20" t="str">
        <f>IF(B495="","",VLOOKUP(B495,LISTAS!$F$6:$G$1106,2,0))</f>
        <v/>
      </c>
      <c r="D495" s="58"/>
      <c r="E495" s="4"/>
      <c r="F495" s="11" t="str">
        <f t="shared" si="101"/>
        <v/>
      </c>
      <c r="G495" s="61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11" t="str">
        <f t="shared" si="102"/>
        <v/>
      </c>
      <c r="K495" s="11" t="str">
        <f t="shared" si="106"/>
        <v/>
      </c>
      <c r="L495" s="66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2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2"/>
      <c r="C496" s="20" t="str">
        <f>IF(B496="","",VLOOKUP(B496,LISTAS!$F$6:$G$1106,2,0))</f>
        <v/>
      </c>
      <c r="D496" s="58"/>
      <c r="E496" s="4"/>
      <c r="F496" s="11" t="str">
        <f t="shared" si="101"/>
        <v/>
      </c>
      <c r="G496" s="61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11" t="str">
        <f t="shared" si="102"/>
        <v/>
      </c>
      <c r="K496" s="11" t="str">
        <f t="shared" si="106"/>
        <v/>
      </c>
      <c r="L496" s="66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2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2"/>
      <c r="C497" s="20" t="str">
        <f>IF(B497="","",VLOOKUP(B497,LISTAS!$F$6:$G$1106,2,0))</f>
        <v/>
      </c>
      <c r="D497" s="58"/>
      <c r="E497" s="4"/>
      <c r="F497" s="11" t="str">
        <f t="shared" si="101"/>
        <v/>
      </c>
      <c r="G497" s="61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11" t="str">
        <f t="shared" si="102"/>
        <v/>
      </c>
      <c r="K497" s="11" t="str">
        <f t="shared" si="106"/>
        <v/>
      </c>
      <c r="L497" s="66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2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2"/>
      <c r="C498" s="20" t="str">
        <f>IF(B498="","",VLOOKUP(B498,LISTAS!$F$6:$G$1106,2,0))</f>
        <v/>
      </c>
      <c r="D498" s="58"/>
      <c r="E498" s="4"/>
      <c r="F498" s="11" t="str">
        <f t="shared" si="101"/>
        <v/>
      </c>
      <c r="G498" s="61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11" t="str">
        <f t="shared" si="102"/>
        <v/>
      </c>
      <c r="K498" s="11" t="str">
        <f t="shared" si="106"/>
        <v/>
      </c>
      <c r="L498" s="66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2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2"/>
      <c r="C499" s="20" t="str">
        <f>IF(B499="","",VLOOKUP(B499,LISTAS!$F$6:$G$1106,2,0))</f>
        <v/>
      </c>
      <c r="D499" s="58"/>
      <c r="E499" s="4"/>
      <c r="F499" s="11" t="str">
        <f t="shared" si="101"/>
        <v/>
      </c>
      <c r="G499" s="61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11" t="str">
        <f t="shared" si="102"/>
        <v/>
      </c>
      <c r="K499" s="11" t="str">
        <f t="shared" si="106"/>
        <v/>
      </c>
      <c r="L499" s="66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2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2"/>
      <c r="C500" s="20" t="str">
        <f>IF(B500="","",VLOOKUP(B500,LISTAS!$F$6:$G$1106,2,0))</f>
        <v/>
      </c>
      <c r="D500" s="58"/>
      <c r="E500" s="4"/>
      <c r="F500" s="11" t="str">
        <f t="shared" si="101"/>
        <v/>
      </c>
      <c r="G500" s="61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11" t="str">
        <f t="shared" si="102"/>
        <v/>
      </c>
      <c r="K500" s="11" t="str">
        <f t="shared" si="106"/>
        <v/>
      </c>
      <c r="L500" s="66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2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2"/>
      <c r="C501" s="20" t="str">
        <f>IF(B501="","",VLOOKUP(B501,LISTAS!$F$6:$G$1106,2,0))</f>
        <v/>
      </c>
      <c r="D501" s="58"/>
      <c r="E501" s="4"/>
      <c r="F501" s="11" t="str">
        <f t="shared" si="101"/>
        <v/>
      </c>
      <c r="G501" s="61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11" t="str">
        <f t="shared" si="102"/>
        <v/>
      </c>
      <c r="K501" s="11" t="str">
        <f t="shared" si="106"/>
        <v/>
      </c>
      <c r="L501" s="66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2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2"/>
      <c r="C502" s="20" t="str">
        <f>IF(B502="","",VLOOKUP(B502,LISTAS!$F$6:$G$1106,2,0))</f>
        <v/>
      </c>
      <c r="D502" s="58"/>
      <c r="E502" s="4"/>
      <c r="F502" s="11" t="str">
        <f t="shared" si="101"/>
        <v/>
      </c>
      <c r="G502" s="61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11" t="str">
        <f t="shared" si="102"/>
        <v/>
      </c>
      <c r="K502" s="11" t="str">
        <f t="shared" si="106"/>
        <v/>
      </c>
      <c r="L502" s="66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2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2"/>
      <c r="C503" s="20" t="str">
        <f>IF(B503="","",VLOOKUP(B503,LISTAS!$F$6:$G$1106,2,0))</f>
        <v/>
      </c>
      <c r="D503" s="58"/>
      <c r="E503" s="4"/>
      <c r="F503" s="11" t="str">
        <f t="shared" si="101"/>
        <v/>
      </c>
      <c r="G503" s="61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11" t="str">
        <f t="shared" si="102"/>
        <v/>
      </c>
      <c r="K503" s="11" t="str">
        <f t="shared" si="106"/>
        <v/>
      </c>
      <c r="L503" s="66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2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2"/>
      <c r="C504" s="20" t="str">
        <f>IF(B504="","",VLOOKUP(B504,LISTAS!$F$6:$G$1106,2,0))</f>
        <v/>
      </c>
      <c r="D504" s="58"/>
      <c r="E504" s="4"/>
      <c r="F504" s="11" t="str">
        <f t="shared" si="101"/>
        <v/>
      </c>
      <c r="G504" s="61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11" t="str">
        <f t="shared" si="102"/>
        <v/>
      </c>
      <c r="K504" s="11" t="str">
        <f t="shared" si="106"/>
        <v/>
      </c>
      <c r="L504" s="66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2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2"/>
      <c r="C505" s="20" t="str">
        <f>IF(B505="","",VLOOKUP(B505,LISTAS!$F$6:$G$1106,2,0))</f>
        <v/>
      </c>
      <c r="D505" s="58"/>
      <c r="E505" s="4"/>
      <c r="F505" s="11" t="str">
        <f t="shared" si="101"/>
        <v/>
      </c>
      <c r="G505" s="61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11" t="str">
        <f t="shared" si="102"/>
        <v/>
      </c>
      <c r="K505" s="11" t="str">
        <f t="shared" si="106"/>
        <v/>
      </c>
      <c r="L505" s="66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2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2"/>
      <c r="C506" s="20" t="str">
        <f>IF(B506="","",VLOOKUP(B506,LISTAS!$F$6:$G$1106,2,0))</f>
        <v/>
      </c>
      <c r="D506" s="58"/>
      <c r="E506" s="4"/>
      <c r="F506" s="11" t="str">
        <f t="shared" si="101"/>
        <v/>
      </c>
      <c r="G506" s="61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11" t="str">
        <f t="shared" si="102"/>
        <v/>
      </c>
      <c r="K506" s="11" t="str">
        <f t="shared" si="106"/>
        <v/>
      </c>
      <c r="L506" s="66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2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2"/>
      <c r="C507" s="20" t="str">
        <f>IF(B507="","",VLOOKUP(B507,LISTAS!$F$6:$G$1106,2,0))</f>
        <v/>
      </c>
      <c r="D507" s="58"/>
      <c r="E507" s="4"/>
      <c r="F507" s="11" t="str">
        <f t="shared" si="101"/>
        <v/>
      </c>
      <c r="G507" s="61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11" t="str">
        <f t="shared" si="102"/>
        <v/>
      </c>
      <c r="K507" s="11" t="str">
        <f t="shared" si="106"/>
        <v/>
      </c>
      <c r="L507" s="66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2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2"/>
      <c r="C508" s="20" t="str">
        <f>IF(B508="","",VLOOKUP(B508,LISTAS!$F$6:$G$1106,2,0))</f>
        <v/>
      </c>
      <c r="D508" s="58"/>
      <c r="E508" s="4"/>
      <c r="F508" s="11" t="str">
        <f t="shared" si="101"/>
        <v/>
      </c>
      <c r="G508" s="61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11" t="str">
        <f t="shared" si="102"/>
        <v/>
      </c>
      <c r="K508" s="11" t="str">
        <f t="shared" si="106"/>
        <v/>
      </c>
      <c r="L508" s="66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2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2"/>
      <c r="C509" s="20" t="str">
        <f>IF(B509="","",VLOOKUP(B509,LISTAS!$F$6:$G$1106,2,0))</f>
        <v/>
      </c>
      <c r="D509" s="58"/>
      <c r="E509" s="4"/>
      <c r="F509" s="11" t="str">
        <f t="shared" si="101"/>
        <v/>
      </c>
      <c r="G509" s="61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11" t="str">
        <f t="shared" si="102"/>
        <v/>
      </c>
      <c r="K509" s="11" t="str">
        <f t="shared" si="106"/>
        <v/>
      </c>
      <c r="L509" s="66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2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2"/>
      <c r="C510" s="20" t="str">
        <f>IF(B510="","",VLOOKUP(B510,LISTAS!$F$6:$G$1106,2,0))</f>
        <v/>
      </c>
      <c r="D510" s="58"/>
      <c r="E510" s="4"/>
      <c r="F510" s="11" t="str">
        <f t="shared" si="101"/>
        <v/>
      </c>
      <c r="G510" s="61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11" t="str">
        <f t="shared" si="102"/>
        <v/>
      </c>
      <c r="K510" s="11" t="str">
        <f t="shared" si="106"/>
        <v/>
      </c>
      <c r="L510" s="66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2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2"/>
      <c r="C511" s="20" t="str">
        <f>IF(B511="","",VLOOKUP(B511,LISTAS!$F$6:$G$1106,2,0))</f>
        <v/>
      </c>
      <c r="D511" s="58"/>
      <c r="E511" s="4"/>
      <c r="F511" s="11" t="str">
        <f t="shared" si="101"/>
        <v/>
      </c>
      <c r="G511" s="61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11" t="str">
        <f t="shared" si="102"/>
        <v/>
      </c>
      <c r="K511" s="11" t="str">
        <f t="shared" si="106"/>
        <v/>
      </c>
      <c r="L511" s="66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2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2"/>
      <c r="C512" s="20" t="str">
        <f>IF(B512="","",VLOOKUP(B512,LISTAS!$F$6:$G$1106,2,0))</f>
        <v/>
      </c>
      <c r="D512" s="58"/>
      <c r="E512" s="4"/>
      <c r="F512" s="11" t="str">
        <f t="shared" si="101"/>
        <v/>
      </c>
      <c r="G512" s="61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11" t="str">
        <f t="shared" si="102"/>
        <v/>
      </c>
      <c r="K512" s="11" t="str">
        <f t="shared" si="106"/>
        <v/>
      </c>
      <c r="L512" s="66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2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2"/>
      <c r="C513" s="20" t="str">
        <f>IF(B513="","",VLOOKUP(B513,LISTAS!$F$6:$G$1106,2,0))</f>
        <v/>
      </c>
      <c r="D513" s="58"/>
      <c r="E513" s="4"/>
      <c r="F513" s="11" t="str">
        <f t="shared" si="101"/>
        <v/>
      </c>
      <c r="G513" s="61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11" t="str">
        <f t="shared" si="102"/>
        <v/>
      </c>
      <c r="K513" s="11" t="str">
        <f t="shared" si="106"/>
        <v/>
      </c>
      <c r="L513" s="66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2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2"/>
      <c r="C514" s="20" t="str">
        <f>IF(B514="","",VLOOKUP(B514,LISTAS!$F$6:$G$1106,2,0))</f>
        <v/>
      </c>
      <c r="D514" s="58"/>
      <c r="E514" s="4"/>
      <c r="F514" s="11" t="str">
        <f t="shared" si="101"/>
        <v/>
      </c>
      <c r="G514" s="61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11" t="str">
        <f t="shared" si="102"/>
        <v/>
      </c>
      <c r="K514" s="11" t="str">
        <f t="shared" si="106"/>
        <v/>
      </c>
      <c r="L514" s="66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2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2"/>
      <c r="C515" s="20" t="str">
        <f>IF(B515="","",VLOOKUP(B515,LISTAS!$F$6:$G$1106,2,0))</f>
        <v/>
      </c>
      <c r="D515" s="58"/>
      <c r="E515" s="4"/>
      <c r="F515" s="11" t="str">
        <f t="shared" si="101"/>
        <v/>
      </c>
      <c r="G515" s="61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11" t="str">
        <f t="shared" si="102"/>
        <v/>
      </c>
      <c r="K515" s="11" t="str">
        <f t="shared" si="106"/>
        <v/>
      </c>
      <c r="L515" s="66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2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2"/>
      <c r="C516" s="20" t="str">
        <f>IF(B516="","",VLOOKUP(B516,LISTAS!$F$6:$G$1106,2,0))</f>
        <v/>
      </c>
      <c r="D516" s="58"/>
      <c r="E516" s="4"/>
      <c r="F516" s="11" t="str">
        <f t="shared" si="101"/>
        <v/>
      </c>
      <c r="G516" s="61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11" t="str">
        <f t="shared" si="102"/>
        <v/>
      </c>
      <c r="K516" s="11" t="str">
        <f t="shared" si="106"/>
        <v/>
      </c>
      <c r="L516" s="66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2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2"/>
      <c r="C517" s="20" t="str">
        <f>IF(B517="","",VLOOKUP(B517,LISTAS!$F$6:$G$1106,2,0))</f>
        <v/>
      </c>
      <c r="D517" s="58"/>
      <c r="E517" s="4"/>
      <c r="F517" s="11" t="str">
        <f t="shared" si="101"/>
        <v/>
      </c>
      <c r="G517" s="61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11" t="str">
        <f t="shared" si="102"/>
        <v/>
      </c>
      <c r="K517" s="11" t="str">
        <f t="shared" si="106"/>
        <v/>
      </c>
      <c r="L517" s="66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2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2"/>
      <c r="C518" s="20" t="str">
        <f>IF(B518="","",VLOOKUP(B518,LISTAS!$F$6:$G$1106,2,0))</f>
        <v/>
      </c>
      <c r="D518" s="58"/>
      <c r="E518" s="4"/>
      <c r="F518" s="11" t="str">
        <f t="shared" si="101"/>
        <v/>
      </c>
      <c r="G518" s="61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11" t="str">
        <f t="shared" si="102"/>
        <v/>
      </c>
      <c r="K518" s="11" t="str">
        <f>G518</f>
        <v/>
      </c>
      <c r="L518" s="66" t="str">
        <f t="shared" si="107"/>
        <v/>
      </c>
      <c r="M518" s="50">
        <f t="shared" si="108"/>
        <v>100</v>
      </c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2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2"/>
      <c r="C519" s="20" t="str">
        <f>IF(B519="","",VLOOKUP(B519,LISTAS!$F$6:$G$1106,2,0))</f>
        <v/>
      </c>
      <c r="D519" s="58"/>
      <c r="E519" s="4"/>
      <c r="F519" s="11" t="str">
        <f t="shared" si="101"/>
        <v/>
      </c>
      <c r="G519" s="61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11" t="str">
        <f t="shared" si="102"/>
        <v/>
      </c>
      <c r="K519" s="11" t="str">
        <f t="shared" ref="K519:K582" si="115">G519</f>
        <v/>
      </c>
      <c r="L519" s="66" t="str">
        <f t="shared" si="107"/>
        <v/>
      </c>
      <c r="M519" s="50">
        <f t="shared" si="108"/>
        <v>101</v>
      </c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2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2"/>
      <c r="C520" s="20" t="str">
        <f>IF(B520="","",VLOOKUP(B520,LISTAS!$F$6:$G$1106,2,0))</f>
        <v/>
      </c>
      <c r="D520" s="58"/>
      <c r="E520" s="4"/>
      <c r="F520" s="11" t="str">
        <f t="shared" si="101"/>
        <v/>
      </c>
      <c r="G520" s="61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11" t="str">
        <f t="shared" si="102"/>
        <v/>
      </c>
      <c r="K520" s="11" t="str">
        <f t="shared" si="115"/>
        <v/>
      </c>
      <c r="L520" s="66" t="str">
        <f t="shared" si="107"/>
        <v/>
      </c>
      <c r="M520" s="50">
        <f t="shared" si="108"/>
        <v>102</v>
      </c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2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2"/>
      <c r="C521" s="20" t="str">
        <f>IF(B521="","",VLOOKUP(B521,LISTAS!$F$6:$G$1106,2,0))</f>
        <v/>
      </c>
      <c r="D521" s="58"/>
      <c r="E521" s="4"/>
      <c r="F521" s="11" t="str">
        <f t="shared" si="101"/>
        <v/>
      </c>
      <c r="G521" s="61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11" t="str">
        <f t="shared" si="102"/>
        <v/>
      </c>
      <c r="K521" s="11" t="str">
        <f t="shared" si="115"/>
        <v/>
      </c>
      <c r="L521" s="66" t="str">
        <f t="shared" si="107"/>
        <v/>
      </c>
      <c r="M521" s="50">
        <f t="shared" si="108"/>
        <v>103</v>
      </c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2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2"/>
      <c r="C522" s="20" t="str">
        <f>IF(B522="","",VLOOKUP(B522,LISTAS!$F$6:$G$1106,2,0))</f>
        <v/>
      </c>
      <c r="D522" s="58"/>
      <c r="E522" s="4"/>
      <c r="F522" s="11" t="str">
        <f t="shared" si="101"/>
        <v/>
      </c>
      <c r="G522" s="61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11" t="str">
        <f t="shared" si="102"/>
        <v/>
      </c>
      <c r="K522" s="11" t="str">
        <f t="shared" si="115"/>
        <v/>
      </c>
      <c r="L522" s="66" t="str">
        <f t="shared" si="107"/>
        <v/>
      </c>
      <c r="M522" s="50">
        <f t="shared" si="108"/>
        <v>104</v>
      </c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2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2"/>
      <c r="C523" s="20" t="str">
        <f>IF(B523="","",VLOOKUP(B523,LISTAS!$F$6:$G$1106,2,0))</f>
        <v/>
      </c>
      <c r="D523" s="58"/>
      <c r="E523" s="4"/>
      <c r="F523" s="11" t="str">
        <f t="shared" si="101"/>
        <v/>
      </c>
      <c r="G523" s="61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11" t="str">
        <f t="shared" si="102"/>
        <v/>
      </c>
      <c r="K523" s="11" t="str">
        <f t="shared" si="115"/>
        <v/>
      </c>
      <c r="L523" s="66" t="str">
        <f t="shared" si="107"/>
        <v/>
      </c>
      <c r="M523" s="50">
        <f t="shared" si="108"/>
        <v>105</v>
      </c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2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2"/>
      <c r="C524" s="20" t="str">
        <f>IF(B524="","",VLOOKUP(B524,LISTAS!$F$6:$G$1106,2,0))</f>
        <v/>
      </c>
      <c r="D524" s="58"/>
      <c r="E524" s="4"/>
      <c r="F524" s="11" t="str">
        <f t="shared" si="101"/>
        <v/>
      </c>
      <c r="G524" s="61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11" t="str">
        <f t="shared" si="102"/>
        <v/>
      </c>
      <c r="K524" s="11" t="str">
        <f t="shared" si="115"/>
        <v/>
      </c>
      <c r="L524" s="66" t="str">
        <f t="shared" si="107"/>
        <v/>
      </c>
      <c r="M524" s="50">
        <f t="shared" si="108"/>
        <v>106</v>
      </c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2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2"/>
      <c r="C525" s="20" t="str">
        <f>IF(B525="","",VLOOKUP(B525,LISTAS!$F$6:$G$1106,2,0))</f>
        <v/>
      </c>
      <c r="D525" s="58"/>
      <c r="E525" s="4"/>
      <c r="F525" s="11" t="str">
        <f t="shared" si="101"/>
        <v/>
      </c>
      <c r="G525" s="61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11" t="str">
        <f t="shared" si="102"/>
        <v/>
      </c>
      <c r="K525" s="11" t="str">
        <f t="shared" si="115"/>
        <v/>
      </c>
      <c r="L525" s="66" t="str">
        <f t="shared" si="107"/>
        <v/>
      </c>
      <c r="M525" s="50">
        <f t="shared" si="108"/>
        <v>107</v>
      </c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2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2"/>
      <c r="C526" s="20" t="str">
        <f>IF(B526="","",VLOOKUP(B526,LISTAS!$F$6:$G$1106,2,0))</f>
        <v/>
      </c>
      <c r="D526" s="58"/>
      <c r="E526" s="4"/>
      <c r="F526" s="11" t="str">
        <f t="shared" si="101"/>
        <v/>
      </c>
      <c r="G526" s="61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11" t="str">
        <f t="shared" si="102"/>
        <v/>
      </c>
      <c r="K526" s="11" t="str">
        <f t="shared" si="115"/>
        <v/>
      </c>
      <c r="L526" s="66" t="str">
        <f t="shared" si="107"/>
        <v/>
      </c>
      <c r="M526" s="50">
        <f t="shared" si="108"/>
        <v>108</v>
      </c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2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2"/>
      <c r="C527" s="20" t="str">
        <f>IF(B527="","",VLOOKUP(B527,LISTAS!$F$6:$G$1106,2,0))</f>
        <v/>
      </c>
      <c r="D527" s="58"/>
      <c r="E527" s="4"/>
      <c r="F527" s="11" t="str">
        <f t="shared" si="101"/>
        <v/>
      </c>
      <c r="G527" s="61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11" t="str">
        <f t="shared" si="102"/>
        <v/>
      </c>
      <c r="K527" s="11" t="str">
        <f t="shared" si="115"/>
        <v/>
      </c>
      <c r="L527" s="66" t="str">
        <f t="shared" si="107"/>
        <v/>
      </c>
      <c r="M527" s="50">
        <f t="shared" si="108"/>
        <v>109</v>
      </c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2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2"/>
      <c r="C528" s="20" t="str">
        <f>IF(B528="","",VLOOKUP(B528,LISTAS!$F$6:$G$1106,2,0))</f>
        <v/>
      </c>
      <c r="D528" s="58"/>
      <c r="E528" s="4"/>
      <c r="F528" s="11" t="str">
        <f t="shared" si="101"/>
        <v/>
      </c>
      <c r="G528" s="61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11" t="str">
        <f t="shared" si="102"/>
        <v/>
      </c>
      <c r="K528" s="11" t="str">
        <f t="shared" si="115"/>
        <v/>
      </c>
      <c r="L528" s="66" t="str">
        <f t="shared" si="107"/>
        <v/>
      </c>
      <c r="M528" s="50">
        <f t="shared" si="108"/>
        <v>110</v>
      </c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2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2"/>
      <c r="C529" s="20" t="str">
        <f>IF(B529="","",VLOOKUP(B529,LISTAS!$F$6:$G$1106,2,0))</f>
        <v/>
      </c>
      <c r="D529" s="58"/>
      <c r="E529" s="4"/>
      <c r="F529" s="11" t="str">
        <f t="shared" si="101"/>
        <v/>
      </c>
      <c r="G529" s="61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11" t="str">
        <f t="shared" si="102"/>
        <v/>
      </c>
      <c r="K529" s="11" t="str">
        <f t="shared" si="115"/>
        <v/>
      </c>
      <c r="L529" s="66" t="str">
        <f t="shared" si="107"/>
        <v/>
      </c>
      <c r="M529" s="50">
        <f t="shared" si="108"/>
        <v>111</v>
      </c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2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2"/>
      <c r="C530" s="20" t="str">
        <f>IF(B530="","",VLOOKUP(B530,LISTAS!$F$6:$G$1106,2,0))</f>
        <v/>
      </c>
      <c r="D530" s="58"/>
      <c r="E530" s="4"/>
      <c r="F530" s="11" t="str">
        <f t="shared" si="101"/>
        <v/>
      </c>
      <c r="G530" s="61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11" t="str">
        <f t="shared" si="102"/>
        <v/>
      </c>
      <c r="K530" s="11" t="str">
        <f t="shared" si="115"/>
        <v/>
      </c>
      <c r="L530" s="66" t="str">
        <f t="shared" si="107"/>
        <v/>
      </c>
      <c r="M530" s="50">
        <f t="shared" si="108"/>
        <v>112</v>
      </c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2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2"/>
      <c r="C531" s="20" t="str">
        <f>IF(B531="","",VLOOKUP(B531,LISTAS!$F$6:$G$1106,2,0))</f>
        <v/>
      </c>
      <c r="D531" s="58"/>
      <c r="E531" s="4"/>
      <c r="F531" s="11" t="str">
        <f t="shared" si="101"/>
        <v/>
      </c>
      <c r="G531" s="61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11" t="str">
        <f t="shared" si="102"/>
        <v/>
      </c>
      <c r="K531" s="11" t="str">
        <f t="shared" si="115"/>
        <v/>
      </c>
      <c r="L531" s="66" t="str">
        <f t="shared" si="107"/>
        <v/>
      </c>
      <c r="M531" s="50">
        <f t="shared" si="108"/>
        <v>113</v>
      </c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2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2"/>
      <c r="C532" s="20" t="str">
        <f>IF(B532="","",VLOOKUP(B532,LISTAS!$F$6:$G$1106,2,0))</f>
        <v/>
      </c>
      <c r="D532" s="58"/>
      <c r="E532" s="4"/>
      <c r="F532" s="11" t="str">
        <f t="shared" si="101"/>
        <v/>
      </c>
      <c r="G532" s="61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11" t="str">
        <f t="shared" si="102"/>
        <v/>
      </c>
      <c r="K532" s="11" t="str">
        <f t="shared" si="115"/>
        <v/>
      </c>
      <c r="L532" s="66" t="str">
        <f t="shared" si="107"/>
        <v/>
      </c>
      <c r="M532" s="50">
        <f t="shared" si="108"/>
        <v>114</v>
      </c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2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2"/>
      <c r="C533" s="20" t="str">
        <f>IF(B533="","",VLOOKUP(B533,LISTAS!$F$6:$G$1106,2,0))</f>
        <v/>
      </c>
      <c r="D533" s="58"/>
      <c r="E533" s="4"/>
      <c r="F533" s="11" t="str">
        <f t="shared" si="101"/>
        <v/>
      </c>
      <c r="G533" s="61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11" t="str">
        <f t="shared" si="102"/>
        <v/>
      </c>
      <c r="K533" s="11" t="str">
        <f t="shared" si="115"/>
        <v/>
      </c>
      <c r="L533" s="66" t="str">
        <f t="shared" si="107"/>
        <v/>
      </c>
      <c r="M533" s="50">
        <f t="shared" si="108"/>
        <v>115</v>
      </c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2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2"/>
      <c r="C534" s="20" t="str">
        <f>IF(B534="","",VLOOKUP(B534,LISTAS!$F$6:$G$1106,2,0))</f>
        <v/>
      </c>
      <c r="D534" s="58"/>
      <c r="E534" s="4"/>
      <c r="F534" s="11" t="str">
        <f t="shared" si="101"/>
        <v/>
      </c>
      <c r="G534" s="61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11" t="str">
        <f t="shared" si="102"/>
        <v/>
      </c>
      <c r="K534" s="11" t="str">
        <f t="shared" si="115"/>
        <v/>
      </c>
      <c r="L534" s="66" t="str">
        <f t="shared" si="107"/>
        <v/>
      </c>
      <c r="M534" s="50">
        <f t="shared" si="108"/>
        <v>116</v>
      </c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2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2"/>
      <c r="C535" s="20" t="str">
        <f>IF(B535="","",VLOOKUP(B535,LISTAS!$F$6:$G$1106,2,0))</f>
        <v/>
      </c>
      <c r="D535" s="58"/>
      <c r="E535" s="4"/>
      <c r="F535" s="11" t="str">
        <f t="shared" si="101"/>
        <v/>
      </c>
      <c r="G535" s="61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11" t="str">
        <f t="shared" si="102"/>
        <v/>
      </c>
      <c r="K535" s="11" t="str">
        <f t="shared" si="115"/>
        <v/>
      </c>
      <c r="L535" s="66" t="str">
        <f t="shared" si="107"/>
        <v/>
      </c>
      <c r="M535" s="50">
        <f t="shared" si="108"/>
        <v>117</v>
      </c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2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2"/>
      <c r="C536" s="20" t="str">
        <f>IF(B536="","",VLOOKUP(B536,LISTAS!$F$6:$G$1106,2,0))</f>
        <v/>
      </c>
      <c r="D536" s="58"/>
      <c r="E536" s="4"/>
      <c r="F536" s="11" t="str">
        <f t="shared" si="101"/>
        <v/>
      </c>
      <c r="G536" s="61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11" t="str">
        <f t="shared" si="102"/>
        <v/>
      </c>
      <c r="K536" s="11" t="str">
        <f t="shared" si="115"/>
        <v/>
      </c>
      <c r="L536" s="66" t="str">
        <f t="shared" si="107"/>
        <v/>
      </c>
      <c r="M536" s="50">
        <f t="shared" si="108"/>
        <v>118</v>
      </c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2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2"/>
      <c r="C537" s="20" t="str">
        <f>IF(B537="","",VLOOKUP(B537,LISTAS!$F$6:$G$1106,2,0))</f>
        <v/>
      </c>
      <c r="D537" s="58"/>
      <c r="E537" s="4"/>
      <c r="F537" s="11" t="str">
        <f t="shared" si="101"/>
        <v/>
      </c>
      <c r="G537" s="61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11" t="str">
        <f t="shared" si="102"/>
        <v/>
      </c>
      <c r="K537" s="11" t="str">
        <f t="shared" si="115"/>
        <v/>
      </c>
      <c r="L537" s="66" t="str">
        <f t="shared" si="107"/>
        <v/>
      </c>
      <c r="M537" s="50">
        <f t="shared" si="108"/>
        <v>119</v>
      </c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2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2"/>
      <c r="C538" s="20" t="str">
        <f>IF(B538="","",VLOOKUP(B538,LISTAS!$F$6:$G$1106,2,0))</f>
        <v/>
      </c>
      <c r="D538" s="58"/>
      <c r="E538" s="4"/>
      <c r="F538" s="11" t="str">
        <f t="shared" si="101"/>
        <v/>
      </c>
      <c r="G538" s="61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11" t="str">
        <f t="shared" si="102"/>
        <v/>
      </c>
      <c r="K538" s="11" t="str">
        <f t="shared" si="115"/>
        <v/>
      </c>
      <c r="L538" s="66" t="str">
        <f t="shared" si="107"/>
        <v/>
      </c>
      <c r="M538" s="50">
        <f t="shared" si="108"/>
        <v>120</v>
      </c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2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2"/>
      <c r="C539" s="20" t="str">
        <f>IF(B539="","",VLOOKUP(B539,LISTAS!$F$6:$G$1106,2,0))</f>
        <v/>
      </c>
      <c r="D539" s="58"/>
      <c r="E539" s="4"/>
      <c r="F539" s="11" t="str">
        <f t="shared" si="101"/>
        <v/>
      </c>
      <c r="G539" s="61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11" t="str">
        <f t="shared" si="102"/>
        <v/>
      </c>
      <c r="K539" s="11" t="str">
        <f t="shared" si="115"/>
        <v/>
      </c>
      <c r="L539" s="66" t="str">
        <f t="shared" si="107"/>
        <v/>
      </c>
      <c r="M539" s="50">
        <f t="shared" si="108"/>
        <v>121</v>
      </c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2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2"/>
      <c r="C540" s="20" t="str">
        <f>IF(B540="","",VLOOKUP(B540,LISTAS!$F$6:$G$1106,2,0))</f>
        <v/>
      </c>
      <c r="D540" s="58"/>
      <c r="E540" s="4"/>
      <c r="F540" s="11" t="str">
        <f t="shared" si="101"/>
        <v/>
      </c>
      <c r="G540" s="61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11" t="str">
        <f t="shared" si="102"/>
        <v/>
      </c>
      <c r="K540" s="11" t="str">
        <f t="shared" si="115"/>
        <v/>
      </c>
      <c r="L540" s="66" t="str">
        <f t="shared" si="107"/>
        <v/>
      </c>
      <c r="M540" s="50">
        <f t="shared" si="108"/>
        <v>122</v>
      </c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2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2"/>
      <c r="C541" s="20" t="str">
        <f>IF(B541="","",VLOOKUP(B541,LISTAS!$F$6:$G$1106,2,0))</f>
        <v/>
      </c>
      <c r="D541" s="58"/>
      <c r="E541" s="4"/>
      <c r="F541" s="11" t="str">
        <f t="shared" si="101"/>
        <v/>
      </c>
      <c r="G541" s="61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11" t="str">
        <f t="shared" si="102"/>
        <v/>
      </c>
      <c r="K541" s="11" t="str">
        <f t="shared" si="115"/>
        <v/>
      </c>
      <c r="L541" s="66" t="str">
        <f t="shared" si="107"/>
        <v/>
      </c>
      <c r="M541" s="50">
        <f t="shared" si="108"/>
        <v>123</v>
      </c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2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2"/>
      <c r="C542" s="20" t="str">
        <f>IF(B542="","",VLOOKUP(B542,LISTAS!$F$6:$G$1106,2,0))</f>
        <v/>
      </c>
      <c r="D542" s="58"/>
      <c r="E542" s="4"/>
      <c r="F542" s="11" t="str">
        <f t="shared" si="101"/>
        <v/>
      </c>
      <c r="G542" s="61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11" t="str">
        <f t="shared" si="102"/>
        <v/>
      </c>
      <c r="K542" s="11" t="str">
        <f t="shared" si="115"/>
        <v/>
      </c>
      <c r="L542" s="66" t="str">
        <f t="shared" si="107"/>
        <v/>
      </c>
      <c r="M542" s="50">
        <f t="shared" si="108"/>
        <v>124</v>
      </c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2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2"/>
      <c r="C543" s="20" t="str">
        <f>IF(B543="","",VLOOKUP(B543,LISTAS!$F$6:$G$1106,2,0))</f>
        <v/>
      </c>
      <c r="D543" s="58"/>
      <c r="E543" s="4"/>
      <c r="F543" s="11" t="str">
        <f t="shared" si="101"/>
        <v/>
      </c>
      <c r="G543" s="61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11" t="str">
        <f t="shared" si="102"/>
        <v/>
      </c>
      <c r="K543" s="11" t="str">
        <f t="shared" si="115"/>
        <v/>
      </c>
      <c r="L543" s="66" t="str">
        <f t="shared" si="107"/>
        <v/>
      </c>
      <c r="M543" s="50">
        <f t="shared" si="108"/>
        <v>125</v>
      </c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2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2"/>
      <c r="C544" s="20" t="str">
        <f>IF(B544="","",VLOOKUP(B544,LISTAS!$F$6:$G$1106,2,0))</f>
        <v/>
      </c>
      <c r="D544" s="58"/>
      <c r="E544" s="4"/>
      <c r="F544" s="11" t="str">
        <f t="shared" si="101"/>
        <v/>
      </c>
      <c r="G544" s="61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11" t="str">
        <f t="shared" si="102"/>
        <v/>
      </c>
      <c r="K544" s="11" t="str">
        <f t="shared" si="115"/>
        <v/>
      </c>
      <c r="L544" s="66" t="str">
        <f t="shared" si="107"/>
        <v/>
      </c>
      <c r="M544" s="50">
        <f t="shared" si="108"/>
        <v>126</v>
      </c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2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2"/>
      <c r="C545" s="20" t="str">
        <f>IF(B545="","",VLOOKUP(B545,LISTAS!$F$6:$G$1106,2,0))</f>
        <v/>
      </c>
      <c r="D545" s="58"/>
      <c r="E545" s="4"/>
      <c r="F545" s="11" t="str">
        <f t="shared" si="101"/>
        <v/>
      </c>
      <c r="G545" s="61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11" t="str">
        <f t="shared" si="102"/>
        <v/>
      </c>
      <c r="K545" s="11" t="str">
        <f t="shared" si="115"/>
        <v/>
      </c>
      <c r="L545" s="66" t="str">
        <f t="shared" si="107"/>
        <v/>
      </c>
      <c r="M545" s="50">
        <f t="shared" si="108"/>
        <v>127</v>
      </c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2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2"/>
      <c r="C546" s="20" t="str">
        <f>IF(B546="","",VLOOKUP(B546,LISTAS!$F$6:$G$1106,2,0))</f>
        <v/>
      </c>
      <c r="D546" s="58"/>
      <c r="E546" s="4"/>
      <c r="F546" s="11" t="str">
        <f t="shared" si="101"/>
        <v/>
      </c>
      <c r="G546" s="61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11" t="str">
        <f t="shared" si="102"/>
        <v/>
      </c>
      <c r="K546" s="11" t="str">
        <f t="shared" si="115"/>
        <v/>
      </c>
      <c r="L546" s="66" t="str">
        <f t="shared" si="107"/>
        <v/>
      </c>
      <c r="M546" s="50">
        <f t="shared" si="108"/>
        <v>128</v>
      </c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2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2"/>
      <c r="C547" s="20" t="str">
        <f>IF(B547="","",VLOOKUP(B547,LISTAS!$F$6:$G$1106,2,0))</f>
        <v/>
      </c>
      <c r="D547" s="58"/>
      <c r="E547" s="4"/>
      <c r="F547" s="11" t="str">
        <f t="shared" ref="F547:F610" si="118">IF(D547="","",D547+(ROW(D547)/1000))</f>
        <v/>
      </c>
      <c r="G547" s="61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11" t="str">
        <f t="shared" si="102"/>
        <v/>
      </c>
      <c r="K547" s="11" t="str">
        <f t="shared" si="115"/>
        <v/>
      </c>
      <c r="L547" s="66" t="str">
        <f t="shared" si="107"/>
        <v/>
      </c>
      <c r="M547" s="50">
        <f t="shared" si="108"/>
        <v>129</v>
      </c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2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2"/>
      <c r="C548" s="20" t="str">
        <f>IF(B548="","",VLOOKUP(B548,LISTAS!$F$6:$G$1106,2,0))</f>
        <v/>
      </c>
      <c r="D548" s="58"/>
      <c r="E548" s="4"/>
      <c r="F548" s="11" t="str">
        <f t="shared" si="118"/>
        <v/>
      </c>
      <c r="G548" s="61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11" t="str">
        <f t="shared" si="102"/>
        <v/>
      </c>
      <c r="K548" s="11" t="str">
        <f t="shared" si="115"/>
        <v/>
      </c>
      <c r="L548" s="66" t="str">
        <f t="shared" ref="L548:L611" si="121">IF(K548="","",LARGE($G$419:$G$618,M548))</f>
        <v/>
      </c>
      <c r="M548" s="50">
        <f t="shared" ref="M548:M611" si="122">IF(F547="FALTA",M547,M547+1)</f>
        <v>130</v>
      </c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2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2"/>
      <c r="C549" s="20" t="str">
        <f>IF(B549="","",VLOOKUP(B549,LISTAS!$F$6:$G$1106,2,0))</f>
        <v/>
      </c>
      <c r="D549" s="58"/>
      <c r="E549" s="4"/>
      <c r="F549" s="11" t="str">
        <f t="shared" si="118"/>
        <v/>
      </c>
      <c r="G549" s="61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11" t="str">
        <f t="shared" si="102"/>
        <v/>
      </c>
      <c r="K549" s="11" t="str">
        <f t="shared" si="115"/>
        <v/>
      </c>
      <c r="L549" s="66" t="str">
        <f t="shared" si="121"/>
        <v/>
      </c>
      <c r="M549" s="50">
        <f t="shared" si="122"/>
        <v>131</v>
      </c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2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2"/>
      <c r="C550" s="20" t="str">
        <f>IF(B550="","",VLOOKUP(B550,LISTAS!$F$6:$G$1106,2,0))</f>
        <v/>
      </c>
      <c r="D550" s="58"/>
      <c r="E550" s="4"/>
      <c r="F550" s="11" t="str">
        <f t="shared" si="118"/>
        <v/>
      </c>
      <c r="G550" s="61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11" t="str">
        <f t="shared" si="102"/>
        <v/>
      </c>
      <c r="K550" s="11" t="str">
        <f t="shared" si="115"/>
        <v/>
      </c>
      <c r="L550" s="66" t="str">
        <f t="shared" si="121"/>
        <v/>
      </c>
      <c r="M550" s="50">
        <f t="shared" si="122"/>
        <v>132</v>
      </c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2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2"/>
      <c r="C551" s="20" t="str">
        <f>IF(B551="","",VLOOKUP(B551,LISTAS!$F$6:$G$1106,2,0))</f>
        <v/>
      </c>
      <c r="D551" s="58"/>
      <c r="E551" s="4"/>
      <c r="F551" s="11" t="str">
        <f t="shared" si="118"/>
        <v/>
      </c>
      <c r="G551" s="61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11" t="str">
        <f t="shared" si="102"/>
        <v/>
      </c>
      <c r="K551" s="11" t="str">
        <f t="shared" si="115"/>
        <v/>
      </c>
      <c r="L551" s="66" t="str">
        <f t="shared" si="121"/>
        <v/>
      </c>
      <c r="M551" s="50">
        <f t="shared" si="122"/>
        <v>133</v>
      </c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2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2"/>
      <c r="C552" s="20" t="str">
        <f>IF(B552="","",VLOOKUP(B552,LISTAS!$F$6:$G$1106,2,0))</f>
        <v/>
      </c>
      <c r="D552" s="58"/>
      <c r="E552" s="4"/>
      <c r="F552" s="11" t="str">
        <f t="shared" si="118"/>
        <v/>
      </c>
      <c r="G552" s="61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11" t="str">
        <f t="shared" si="102"/>
        <v/>
      </c>
      <c r="K552" s="11" t="str">
        <f t="shared" si="115"/>
        <v/>
      </c>
      <c r="L552" s="66" t="str">
        <f t="shared" si="121"/>
        <v/>
      </c>
      <c r="M552" s="50">
        <f t="shared" si="122"/>
        <v>134</v>
      </c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2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2"/>
      <c r="C553" s="20" t="str">
        <f>IF(B553="","",VLOOKUP(B553,LISTAS!$F$6:$G$1106,2,0))</f>
        <v/>
      </c>
      <c r="D553" s="58"/>
      <c r="E553" s="4"/>
      <c r="F553" s="11" t="str">
        <f t="shared" si="118"/>
        <v/>
      </c>
      <c r="G553" s="61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11" t="str">
        <f t="shared" si="102"/>
        <v/>
      </c>
      <c r="K553" s="11" t="str">
        <f t="shared" si="115"/>
        <v/>
      </c>
      <c r="L553" s="66" t="str">
        <f t="shared" si="121"/>
        <v/>
      </c>
      <c r="M553" s="50">
        <f t="shared" si="122"/>
        <v>135</v>
      </c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2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2"/>
      <c r="C554" s="20" t="str">
        <f>IF(B554="","",VLOOKUP(B554,LISTAS!$F$6:$G$1106,2,0))</f>
        <v/>
      </c>
      <c r="D554" s="58"/>
      <c r="E554" s="4"/>
      <c r="F554" s="11" t="str">
        <f t="shared" si="118"/>
        <v/>
      </c>
      <c r="G554" s="61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11" t="str">
        <f t="shared" si="102"/>
        <v/>
      </c>
      <c r="K554" s="11" t="str">
        <f t="shared" si="115"/>
        <v/>
      </c>
      <c r="L554" s="66" t="str">
        <f t="shared" si="121"/>
        <v/>
      </c>
      <c r="M554" s="50">
        <f t="shared" si="122"/>
        <v>136</v>
      </c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2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2"/>
      <c r="C555" s="20" t="str">
        <f>IF(B555="","",VLOOKUP(B555,LISTAS!$F$6:$G$1106,2,0))</f>
        <v/>
      </c>
      <c r="D555" s="58"/>
      <c r="E555" s="4"/>
      <c r="F555" s="11" t="str">
        <f t="shared" si="118"/>
        <v/>
      </c>
      <c r="G555" s="61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11" t="str">
        <f t="shared" si="102"/>
        <v/>
      </c>
      <c r="K555" s="11" t="str">
        <f t="shared" si="115"/>
        <v/>
      </c>
      <c r="L555" s="66" t="str">
        <f t="shared" si="121"/>
        <v/>
      </c>
      <c r="M555" s="50">
        <f t="shared" si="122"/>
        <v>137</v>
      </c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2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2"/>
      <c r="C556" s="20" t="str">
        <f>IF(B556="","",VLOOKUP(B556,LISTAS!$F$6:$G$1106,2,0))</f>
        <v/>
      </c>
      <c r="D556" s="58"/>
      <c r="E556" s="4"/>
      <c r="F556" s="11" t="str">
        <f t="shared" si="118"/>
        <v/>
      </c>
      <c r="G556" s="61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11" t="str">
        <f t="shared" si="102"/>
        <v/>
      </c>
      <c r="K556" s="11" t="str">
        <f t="shared" si="115"/>
        <v/>
      </c>
      <c r="L556" s="66" t="str">
        <f t="shared" si="121"/>
        <v/>
      </c>
      <c r="M556" s="50">
        <f t="shared" si="122"/>
        <v>138</v>
      </c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2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2"/>
      <c r="C557" s="20" t="str">
        <f>IF(B557="","",VLOOKUP(B557,LISTAS!$F$6:$G$1106,2,0))</f>
        <v/>
      </c>
      <c r="D557" s="58"/>
      <c r="E557" s="4"/>
      <c r="F557" s="11" t="str">
        <f t="shared" si="118"/>
        <v/>
      </c>
      <c r="G557" s="61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11" t="str">
        <f t="shared" si="102"/>
        <v/>
      </c>
      <c r="K557" s="11" t="str">
        <f t="shared" si="115"/>
        <v/>
      </c>
      <c r="L557" s="66" t="str">
        <f t="shared" si="121"/>
        <v/>
      </c>
      <c r="M557" s="50">
        <f t="shared" si="122"/>
        <v>139</v>
      </c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2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2"/>
      <c r="C558" s="20" t="str">
        <f>IF(B558="","",VLOOKUP(B558,LISTAS!$F$6:$G$1106,2,0))</f>
        <v/>
      </c>
      <c r="D558" s="58"/>
      <c r="E558" s="4"/>
      <c r="F558" s="11" t="str">
        <f t="shared" si="118"/>
        <v/>
      </c>
      <c r="G558" s="61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11" t="str">
        <f t="shared" si="102"/>
        <v/>
      </c>
      <c r="K558" s="11" t="str">
        <f t="shared" si="115"/>
        <v/>
      </c>
      <c r="L558" s="66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2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2"/>
      <c r="C559" s="20" t="str">
        <f>IF(B559="","",VLOOKUP(B559,LISTAS!$F$6:$G$1106,2,0))</f>
        <v/>
      </c>
      <c r="D559" s="58"/>
      <c r="E559" s="4"/>
      <c r="F559" s="11" t="str">
        <f t="shared" si="118"/>
        <v/>
      </c>
      <c r="G559" s="61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11" t="str">
        <f t="shared" si="102"/>
        <v/>
      </c>
      <c r="K559" s="11" t="str">
        <f t="shared" si="115"/>
        <v/>
      </c>
      <c r="L559" s="66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2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2"/>
      <c r="C560" s="20" t="str">
        <f>IF(B560="","",VLOOKUP(B560,LISTAS!$F$6:$G$1106,2,0))</f>
        <v/>
      </c>
      <c r="D560" s="58"/>
      <c r="E560" s="4"/>
      <c r="F560" s="11" t="str">
        <f t="shared" si="118"/>
        <v/>
      </c>
      <c r="G560" s="61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11" t="str">
        <f t="shared" si="102"/>
        <v/>
      </c>
      <c r="K560" s="11" t="str">
        <f t="shared" si="115"/>
        <v/>
      </c>
      <c r="L560" s="66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2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2"/>
      <c r="C561" s="20" t="str">
        <f>IF(B561="","",VLOOKUP(B561,LISTAS!$F$6:$G$1106,2,0))</f>
        <v/>
      </c>
      <c r="D561" s="58"/>
      <c r="E561" s="4"/>
      <c r="F561" s="11" t="str">
        <f t="shared" si="118"/>
        <v/>
      </c>
      <c r="G561" s="61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11" t="str">
        <f t="shared" si="102"/>
        <v/>
      </c>
      <c r="K561" s="11" t="str">
        <f t="shared" si="115"/>
        <v/>
      </c>
      <c r="L561" s="66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2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2"/>
      <c r="C562" s="20" t="str">
        <f>IF(B562="","",VLOOKUP(B562,LISTAS!$F$6:$G$1106,2,0))</f>
        <v/>
      </c>
      <c r="D562" s="58"/>
      <c r="E562" s="4"/>
      <c r="F562" s="11" t="str">
        <f t="shared" si="118"/>
        <v/>
      </c>
      <c r="G562" s="61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11" t="str">
        <f t="shared" si="102"/>
        <v/>
      </c>
      <c r="K562" s="11" t="str">
        <f t="shared" si="115"/>
        <v/>
      </c>
      <c r="L562" s="66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2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2"/>
      <c r="C563" s="20" t="str">
        <f>IF(B563="","",VLOOKUP(B563,LISTAS!$F$6:$G$1106,2,0))</f>
        <v/>
      </c>
      <c r="D563" s="58"/>
      <c r="E563" s="4"/>
      <c r="F563" s="11" t="str">
        <f t="shared" si="118"/>
        <v/>
      </c>
      <c r="G563" s="61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11" t="str">
        <f t="shared" si="102"/>
        <v/>
      </c>
      <c r="K563" s="11" t="str">
        <f t="shared" si="115"/>
        <v/>
      </c>
      <c r="L563" s="66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2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2"/>
      <c r="C564" s="20" t="str">
        <f>IF(B564="","",VLOOKUP(B564,LISTAS!$F$6:$G$1106,2,0))</f>
        <v/>
      </c>
      <c r="D564" s="58"/>
      <c r="E564" s="4"/>
      <c r="F564" s="11" t="str">
        <f t="shared" si="118"/>
        <v/>
      </c>
      <c r="G564" s="61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11" t="str">
        <f t="shared" si="102"/>
        <v/>
      </c>
      <c r="K564" s="11" t="str">
        <f t="shared" si="115"/>
        <v/>
      </c>
      <c r="L564" s="66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2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2"/>
      <c r="C565" s="20" t="str">
        <f>IF(B565="","",VLOOKUP(B565,LISTAS!$F$6:$G$1106,2,0))</f>
        <v/>
      </c>
      <c r="D565" s="58"/>
      <c r="E565" s="4"/>
      <c r="F565" s="11" t="str">
        <f t="shared" si="118"/>
        <v/>
      </c>
      <c r="G565" s="61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11" t="str">
        <f t="shared" si="102"/>
        <v/>
      </c>
      <c r="K565" s="11" t="str">
        <f t="shared" si="115"/>
        <v/>
      </c>
      <c r="L565" s="66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2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2"/>
      <c r="C566" s="20" t="str">
        <f>IF(B566="","",VLOOKUP(B566,LISTAS!$F$6:$G$1106,2,0))</f>
        <v/>
      </c>
      <c r="D566" s="58"/>
      <c r="E566" s="4"/>
      <c r="F566" s="11" t="str">
        <f t="shared" si="118"/>
        <v/>
      </c>
      <c r="G566" s="61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11" t="str">
        <f t="shared" si="102"/>
        <v/>
      </c>
      <c r="K566" s="11" t="str">
        <f t="shared" si="115"/>
        <v/>
      </c>
      <c r="L566" s="66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2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2"/>
      <c r="C567" s="20" t="str">
        <f>IF(B567="","",VLOOKUP(B567,LISTAS!$F$6:$G$1106,2,0))</f>
        <v/>
      </c>
      <c r="D567" s="58"/>
      <c r="E567" s="4"/>
      <c r="F567" s="11" t="str">
        <f t="shared" si="118"/>
        <v/>
      </c>
      <c r="G567" s="61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11" t="str">
        <f t="shared" si="102"/>
        <v/>
      </c>
      <c r="K567" s="11" t="str">
        <f t="shared" si="115"/>
        <v/>
      </c>
      <c r="L567" s="66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2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2"/>
      <c r="C568" s="20" t="str">
        <f>IF(B568="","",VLOOKUP(B568,LISTAS!$F$6:$G$1106,2,0))</f>
        <v/>
      </c>
      <c r="D568" s="58"/>
      <c r="E568" s="4"/>
      <c r="F568" s="11" t="str">
        <f t="shared" si="118"/>
        <v/>
      </c>
      <c r="G568" s="61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11" t="str">
        <f t="shared" si="102"/>
        <v/>
      </c>
      <c r="K568" s="11" t="str">
        <f t="shared" si="115"/>
        <v/>
      </c>
      <c r="L568" s="66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2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2"/>
      <c r="C569" s="20" t="str">
        <f>IF(B569="","",VLOOKUP(B569,LISTAS!$F$6:$G$1106,2,0))</f>
        <v/>
      </c>
      <c r="D569" s="58"/>
      <c r="E569" s="4"/>
      <c r="F569" s="11" t="str">
        <f t="shared" si="118"/>
        <v/>
      </c>
      <c r="G569" s="61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11" t="str">
        <f t="shared" si="102"/>
        <v/>
      </c>
      <c r="K569" s="11" t="str">
        <f t="shared" si="115"/>
        <v/>
      </c>
      <c r="L569" s="66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2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2"/>
      <c r="C570" s="20" t="str">
        <f>IF(B570="","",VLOOKUP(B570,LISTAS!$F$6:$G$1106,2,0))</f>
        <v/>
      </c>
      <c r="D570" s="58"/>
      <c r="E570" s="4"/>
      <c r="F570" s="11" t="str">
        <f t="shared" si="118"/>
        <v/>
      </c>
      <c r="G570" s="61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11" t="str">
        <f t="shared" si="102"/>
        <v/>
      </c>
      <c r="K570" s="11" t="str">
        <f t="shared" si="115"/>
        <v/>
      </c>
      <c r="L570" s="66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2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2"/>
      <c r="C571" s="20" t="str">
        <f>IF(B571="","",VLOOKUP(B571,LISTAS!$F$6:$G$1106,2,0))</f>
        <v/>
      </c>
      <c r="D571" s="58"/>
      <c r="E571" s="4"/>
      <c r="F571" s="11" t="str">
        <f t="shared" si="118"/>
        <v/>
      </c>
      <c r="G571" s="61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11" t="str">
        <f t="shared" si="102"/>
        <v/>
      </c>
      <c r="K571" s="11" t="str">
        <f t="shared" si="115"/>
        <v/>
      </c>
      <c r="L571" s="66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2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2"/>
      <c r="C572" s="20" t="str">
        <f>IF(B572="","",VLOOKUP(B572,LISTAS!$F$6:$G$1106,2,0))</f>
        <v/>
      </c>
      <c r="D572" s="58"/>
      <c r="E572" s="4"/>
      <c r="F572" s="11" t="str">
        <f t="shared" si="118"/>
        <v/>
      </c>
      <c r="G572" s="61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11" t="str">
        <f t="shared" si="102"/>
        <v/>
      </c>
      <c r="K572" s="11" t="str">
        <f t="shared" si="115"/>
        <v/>
      </c>
      <c r="L572" s="66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2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2"/>
      <c r="C573" s="20" t="str">
        <f>IF(B573="","",VLOOKUP(B573,LISTAS!$F$6:$G$1106,2,0))</f>
        <v/>
      </c>
      <c r="D573" s="58"/>
      <c r="E573" s="4"/>
      <c r="F573" s="11" t="str">
        <f t="shared" si="118"/>
        <v/>
      </c>
      <c r="G573" s="61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11" t="str">
        <f t="shared" si="102"/>
        <v/>
      </c>
      <c r="K573" s="11" t="str">
        <f t="shared" si="115"/>
        <v/>
      </c>
      <c r="L573" s="66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2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2"/>
      <c r="C574" s="20" t="str">
        <f>IF(B574="","",VLOOKUP(B574,LISTAS!$F$6:$G$1106,2,0))</f>
        <v/>
      </c>
      <c r="D574" s="58"/>
      <c r="E574" s="4"/>
      <c r="F574" s="11" t="str">
        <f t="shared" si="118"/>
        <v/>
      </c>
      <c r="G574" s="61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11" t="str">
        <f t="shared" si="102"/>
        <v/>
      </c>
      <c r="K574" s="11" t="str">
        <f t="shared" si="115"/>
        <v/>
      </c>
      <c r="L574" s="66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2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2"/>
      <c r="C575" s="20" t="str">
        <f>IF(B575="","",VLOOKUP(B575,LISTAS!$F$6:$G$1106,2,0))</f>
        <v/>
      </c>
      <c r="D575" s="58"/>
      <c r="E575" s="4"/>
      <c r="F575" s="11" t="str">
        <f t="shared" si="118"/>
        <v/>
      </c>
      <c r="G575" s="61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11" t="str">
        <f t="shared" si="102"/>
        <v/>
      </c>
      <c r="K575" s="11" t="str">
        <f t="shared" si="115"/>
        <v/>
      </c>
      <c r="L575" s="66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2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2"/>
      <c r="C576" s="20" t="str">
        <f>IF(B576="","",VLOOKUP(B576,LISTAS!$F$6:$G$1106,2,0))</f>
        <v/>
      </c>
      <c r="D576" s="58"/>
      <c r="E576" s="4"/>
      <c r="F576" s="11" t="str">
        <f t="shared" si="118"/>
        <v/>
      </c>
      <c r="G576" s="61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11" t="str">
        <f t="shared" si="102"/>
        <v/>
      </c>
      <c r="K576" s="11" t="str">
        <f t="shared" si="115"/>
        <v/>
      </c>
      <c r="L576" s="66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2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2"/>
      <c r="C577" s="20" t="str">
        <f>IF(B577="","",VLOOKUP(B577,LISTAS!$F$6:$G$1106,2,0))</f>
        <v/>
      </c>
      <c r="D577" s="58"/>
      <c r="E577" s="4"/>
      <c r="F577" s="11" t="str">
        <f t="shared" si="118"/>
        <v/>
      </c>
      <c r="G577" s="61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11" t="str">
        <f t="shared" si="102"/>
        <v/>
      </c>
      <c r="K577" s="11" t="str">
        <f t="shared" si="115"/>
        <v/>
      </c>
      <c r="L577" s="66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2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2"/>
      <c r="C578" s="20" t="str">
        <f>IF(B578="","",VLOOKUP(B578,LISTAS!$F$6:$G$1106,2,0))</f>
        <v/>
      </c>
      <c r="D578" s="58"/>
      <c r="E578" s="4"/>
      <c r="F578" s="11" t="str">
        <f t="shared" si="118"/>
        <v/>
      </c>
      <c r="G578" s="61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11" t="str">
        <f t="shared" si="102"/>
        <v/>
      </c>
      <c r="K578" s="11" t="str">
        <f t="shared" si="115"/>
        <v/>
      </c>
      <c r="L578" s="66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2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2"/>
      <c r="C579" s="20" t="str">
        <f>IF(B579="","",VLOOKUP(B579,LISTAS!$F$6:$G$1106,2,0))</f>
        <v/>
      </c>
      <c r="D579" s="58"/>
      <c r="E579" s="4"/>
      <c r="F579" s="11" t="str">
        <f t="shared" si="118"/>
        <v/>
      </c>
      <c r="G579" s="61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11" t="str">
        <f t="shared" si="102"/>
        <v/>
      </c>
      <c r="K579" s="11" t="str">
        <f t="shared" si="115"/>
        <v/>
      </c>
      <c r="L579" s="66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2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2"/>
      <c r="C580" s="20" t="str">
        <f>IF(B580="","",VLOOKUP(B580,LISTAS!$F$6:$G$1106,2,0))</f>
        <v/>
      </c>
      <c r="D580" s="58"/>
      <c r="E580" s="4"/>
      <c r="F580" s="11" t="str">
        <f t="shared" si="118"/>
        <v/>
      </c>
      <c r="G580" s="61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11" t="str">
        <f t="shared" si="102"/>
        <v/>
      </c>
      <c r="K580" s="11" t="str">
        <f t="shared" si="115"/>
        <v/>
      </c>
      <c r="L580" s="66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2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2"/>
      <c r="C581" s="20" t="str">
        <f>IF(B581="","",VLOOKUP(B581,LISTAS!$F$6:$G$1106,2,0))</f>
        <v/>
      </c>
      <c r="D581" s="58"/>
      <c r="E581" s="4"/>
      <c r="F581" s="11" t="str">
        <f t="shared" si="118"/>
        <v/>
      </c>
      <c r="G581" s="61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11" t="str">
        <f t="shared" si="102"/>
        <v/>
      </c>
      <c r="K581" s="11" t="str">
        <f t="shared" si="115"/>
        <v/>
      </c>
      <c r="L581" s="66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2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2"/>
      <c r="C582" s="20" t="str">
        <f>IF(B582="","",VLOOKUP(B582,LISTAS!$F$6:$G$1106,2,0))</f>
        <v/>
      </c>
      <c r="D582" s="58"/>
      <c r="E582" s="4"/>
      <c r="F582" s="11" t="str">
        <f t="shared" si="118"/>
        <v/>
      </c>
      <c r="G582" s="61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11" t="str">
        <f t="shared" si="102"/>
        <v/>
      </c>
      <c r="K582" s="11" t="str">
        <f t="shared" si="115"/>
        <v/>
      </c>
      <c r="L582" s="66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2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2"/>
      <c r="C583" s="20" t="str">
        <f>IF(B583="","",VLOOKUP(B583,LISTAS!$F$6:$G$1106,2,0))</f>
        <v/>
      </c>
      <c r="D583" s="58"/>
      <c r="E583" s="4"/>
      <c r="F583" s="11" t="str">
        <f t="shared" si="118"/>
        <v/>
      </c>
      <c r="G583" s="61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11" t="str">
        <f t="shared" si="102"/>
        <v/>
      </c>
      <c r="K583" s="11" t="str">
        <f t="shared" ref="K583:K618" si="127">G583</f>
        <v/>
      </c>
      <c r="L583" s="66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2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2"/>
      <c r="C584" s="20" t="str">
        <f>IF(B584="","",VLOOKUP(B584,LISTAS!$F$6:$G$1106,2,0))</f>
        <v/>
      </c>
      <c r="D584" s="58"/>
      <c r="E584" s="4"/>
      <c r="F584" s="11" t="str">
        <f t="shared" si="118"/>
        <v/>
      </c>
      <c r="G584" s="61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11" t="str">
        <f t="shared" si="102"/>
        <v/>
      </c>
      <c r="K584" s="11" t="str">
        <f t="shared" si="127"/>
        <v/>
      </c>
      <c r="L584" s="66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2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2"/>
      <c r="C585" s="20" t="str">
        <f>IF(B585="","",VLOOKUP(B585,LISTAS!$F$6:$G$1106,2,0))</f>
        <v/>
      </c>
      <c r="D585" s="58"/>
      <c r="E585" s="4"/>
      <c r="F585" s="11" t="str">
        <f t="shared" si="118"/>
        <v/>
      </c>
      <c r="G585" s="61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11" t="str">
        <f t="shared" si="102"/>
        <v/>
      </c>
      <c r="K585" s="11" t="str">
        <f t="shared" si="127"/>
        <v/>
      </c>
      <c r="L585" s="66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2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2"/>
      <c r="C586" s="20" t="str">
        <f>IF(B586="","",VLOOKUP(B586,LISTAS!$F$6:$G$1106,2,0))</f>
        <v/>
      </c>
      <c r="D586" s="58"/>
      <c r="E586" s="4"/>
      <c r="F586" s="11" t="str">
        <f t="shared" si="118"/>
        <v/>
      </c>
      <c r="G586" s="61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11" t="str">
        <f t="shared" si="102"/>
        <v/>
      </c>
      <c r="K586" s="11" t="str">
        <f t="shared" si="127"/>
        <v/>
      </c>
      <c r="L586" s="66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2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2"/>
      <c r="C587" s="20" t="str">
        <f>IF(B587="","",VLOOKUP(B587,LISTAS!$F$6:$G$1106,2,0))</f>
        <v/>
      </c>
      <c r="D587" s="58"/>
      <c r="E587" s="4"/>
      <c r="F587" s="11" t="str">
        <f t="shared" si="118"/>
        <v/>
      </c>
      <c r="G587" s="61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11" t="str">
        <f t="shared" si="102"/>
        <v/>
      </c>
      <c r="K587" s="11" t="str">
        <f t="shared" si="127"/>
        <v/>
      </c>
      <c r="L587" s="66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2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2"/>
      <c r="C588" s="20" t="str">
        <f>IF(B588="","",VLOOKUP(B588,LISTAS!$F$6:$G$1106,2,0))</f>
        <v/>
      </c>
      <c r="D588" s="58"/>
      <c r="E588" s="4"/>
      <c r="F588" s="11" t="str">
        <f t="shared" si="118"/>
        <v/>
      </c>
      <c r="G588" s="61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11" t="str">
        <f t="shared" si="102"/>
        <v/>
      </c>
      <c r="K588" s="11" t="str">
        <f t="shared" si="127"/>
        <v/>
      </c>
      <c r="L588" s="66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2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2"/>
      <c r="C589" s="20" t="str">
        <f>IF(B589="","",VLOOKUP(B589,LISTAS!$F$6:$G$1106,2,0))</f>
        <v/>
      </c>
      <c r="D589" s="58"/>
      <c r="E589" s="4"/>
      <c r="F589" s="11" t="str">
        <f t="shared" si="118"/>
        <v/>
      </c>
      <c r="G589" s="61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11" t="str">
        <f t="shared" si="102"/>
        <v/>
      </c>
      <c r="K589" s="11" t="str">
        <f t="shared" si="127"/>
        <v/>
      </c>
      <c r="L589" s="66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2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2"/>
      <c r="C590" s="20" t="str">
        <f>IF(B590="","",VLOOKUP(B590,LISTAS!$F$6:$G$1106,2,0))</f>
        <v/>
      </c>
      <c r="D590" s="58"/>
      <c r="E590" s="4"/>
      <c r="F590" s="11" t="str">
        <f t="shared" si="118"/>
        <v/>
      </c>
      <c r="G590" s="61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11" t="str">
        <f t="shared" si="102"/>
        <v/>
      </c>
      <c r="K590" s="11" t="str">
        <f t="shared" si="127"/>
        <v/>
      </c>
      <c r="L590" s="66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2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2"/>
      <c r="C591" s="20" t="str">
        <f>IF(B591="","",VLOOKUP(B591,LISTAS!$F$6:$G$1106,2,0))</f>
        <v/>
      </c>
      <c r="D591" s="58"/>
      <c r="E591" s="4"/>
      <c r="F591" s="11" t="str">
        <f t="shared" si="118"/>
        <v/>
      </c>
      <c r="G591" s="61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11" t="str">
        <f t="shared" si="102"/>
        <v/>
      </c>
      <c r="K591" s="11" t="str">
        <f t="shared" si="127"/>
        <v/>
      </c>
      <c r="L591" s="66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2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2"/>
      <c r="C592" s="20" t="str">
        <f>IF(B592="","",VLOOKUP(B592,LISTAS!$F$6:$G$1106,2,0))</f>
        <v/>
      </c>
      <c r="D592" s="58"/>
      <c r="E592" s="4"/>
      <c r="F592" s="11" t="str">
        <f t="shared" si="118"/>
        <v/>
      </c>
      <c r="G592" s="61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11" t="str">
        <f t="shared" si="102"/>
        <v/>
      </c>
      <c r="K592" s="11" t="str">
        <f t="shared" si="127"/>
        <v/>
      </c>
      <c r="L592" s="66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2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2"/>
      <c r="C593" s="20" t="str">
        <f>IF(B593="","",VLOOKUP(B593,LISTAS!$F$6:$G$1106,2,0))</f>
        <v/>
      </c>
      <c r="D593" s="58"/>
      <c r="E593" s="4"/>
      <c r="F593" s="11" t="str">
        <f t="shared" si="118"/>
        <v/>
      </c>
      <c r="G593" s="61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11" t="str">
        <f t="shared" si="102"/>
        <v/>
      </c>
      <c r="K593" s="11" t="str">
        <f t="shared" si="127"/>
        <v/>
      </c>
      <c r="L593" s="66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2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2"/>
      <c r="C594" s="20" t="str">
        <f>IF(B594="","",VLOOKUP(B594,LISTAS!$F$6:$G$1106,2,0))</f>
        <v/>
      </c>
      <c r="D594" s="58"/>
      <c r="E594" s="4"/>
      <c r="F594" s="11" t="str">
        <f t="shared" si="118"/>
        <v/>
      </c>
      <c r="G594" s="61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11" t="str">
        <f t="shared" si="102"/>
        <v/>
      </c>
      <c r="K594" s="11" t="str">
        <f t="shared" si="127"/>
        <v/>
      </c>
      <c r="L594" s="66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2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2"/>
      <c r="C595" s="20" t="str">
        <f>IF(B595="","",VLOOKUP(B595,LISTAS!$F$6:$G$1106,2,0))</f>
        <v/>
      </c>
      <c r="D595" s="58"/>
      <c r="E595" s="4"/>
      <c r="F595" s="11" t="str">
        <f t="shared" si="118"/>
        <v/>
      </c>
      <c r="G595" s="61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11" t="str">
        <f t="shared" si="102"/>
        <v/>
      </c>
      <c r="K595" s="11" t="str">
        <f t="shared" si="127"/>
        <v/>
      </c>
      <c r="L595" s="66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2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2"/>
      <c r="C596" s="20" t="str">
        <f>IF(B596="","",VLOOKUP(B596,LISTAS!$F$6:$G$1106,2,0))</f>
        <v/>
      </c>
      <c r="D596" s="58"/>
      <c r="E596" s="4"/>
      <c r="F596" s="11" t="str">
        <f t="shared" si="118"/>
        <v/>
      </c>
      <c r="G596" s="61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11" t="str">
        <f t="shared" si="102"/>
        <v/>
      </c>
      <c r="K596" s="11" t="str">
        <f t="shared" si="127"/>
        <v/>
      </c>
      <c r="L596" s="66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2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2"/>
      <c r="C597" s="20" t="str">
        <f>IF(B597="","",VLOOKUP(B597,LISTAS!$F$6:$G$1106,2,0))</f>
        <v/>
      </c>
      <c r="D597" s="58"/>
      <c r="E597" s="4"/>
      <c r="F597" s="11" t="str">
        <f t="shared" si="118"/>
        <v/>
      </c>
      <c r="G597" s="61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11" t="str">
        <f t="shared" si="102"/>
        <v/>
      </c>
      <c r="K597" s="11" t="str">
        <f t="shared" si="127"/>
        <v/>
      </c>
      <c r="L597" s="66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2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2"/>
      <c r="C598" s="20" t="str">
        <f>IF(B598="","",VLOOKUP(B598,LISTAS!$F$6:$G$1106,2,0))</f>
        <v/>
      </c>
      <c r="D598" s="58"/>
      <c r="E598" s="4"/>
      <c r="F598" s="11" t="str">
        <f t="shared" si="118"/>
        <v/>
      </c>
      <c r="G598" s="61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11" t="str">
        <f t="shared" si="102"/>
        <v/>
      </c>
      <c r="K598" s="11" t="str">
        <f t="shared" si="127"/>
        <v/>
      </c>
      <c r="L598" s="66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2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2"/>
      <c r="C599" s="20" t="str">
        <f>IF(B599="","",VLOOKUP(B599,LISTAS!$F$6:$G$1106,2,0))</f>
        <v/>
      </c>
      <c r="D599" s="58"/>
      <c r="E599" s="4"/>
      <c r="F599" s="11" t="str">
        <f t="shared" si="118"/>
        <v/>
      </c>
      <c r="G599" s="61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11" t="str">
        <f t="shared" si="102"/>
        <v/>
      </c>
      <c r="K599" s="11" t="str">
        <f t="shared" si="127"/>
        <v/>
      </c>
      <c r="L599" s="66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2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2"/>
      <c r="C600" s="20" t="str">
        <f>IF(B600="","",VLOOKUP(B600,LISTAS!$F$6:$G$1106,2,0))</f>
        <v/>
      </c>
      <c r="D600" s="58"/>
      <c r="E600" s="4"/>
      <c r="F600" s="11" t="str">
        <f t="shared" si="118"/>
        <v/>
      </c>
      <c r="G600" s="61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11" t="str">
        <f t="shared" si="102"/>
        <v/>
      </c>
      <c r="K600" s="11" t="str">
        <f t="shared" si="127"/>
        <v/>
      </c>
      <c r="L600" s="66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2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2"/>
      <c r="C601" s="20" t="str">
        <f>IF(B601="","",VLOOKUP(B601,LISTAS!$F$6:$G$1106,2,0))</f>
        <v/>
      </c>
      <c r="D601" s="58"/>
      <c r="E601" s="4"/>
      <c r="F601" s="11" t="str">
        <f t="shared" si="118"/>
        <v/>
      </c>
      <c r="G601" s="61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11" t="str">
        <f t="shared" si="102"/>
        <v/>
      </c>
      <c r="K601" s="11" t="str">
        <f t="shared" si="127"/>
        <v/>
      </c>
      <c r="L601" s="66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2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2"/>
      <c r="C602" s="20" t="str">
        <f>IF(B602="","",VLOOKUP(B602,LISTAS!$F$6:$G$1106,2,0))</f>
        <v/>
      </c>
      <c r="D602" s="58"/>
      <c r="E602" s="4"/>
      <c r="F602" s="11" t="str">
        <f t="shared" si="118"/>
        <v/>
      </c>
      <c r="G602" s="61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11" t="str">
        <f t="shared" si="102"/>
        <v/>
      </c>
      <c r="K602" s="11" t="str">
        <f t="shared" si="127"/>
        <v/>
      </c>
      <c r="L602" s="66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2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2"/>
      <c r="C603" s="20" t="str">
        <f>IF(B603="","",VLOOKUP(B603,LISTAS!$F$6:$G$1106,2,0))</f>
        <v/>
      </c>
      <c r="D603" s="58"/>
      <c r="E603" s="4"/>
      <c r="F603" s="11" t="str">
        <f t="shared" si="118"/>
        <v/>
      </c>
      <c r="G603" s="61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11" t="str">
        <f t="shared" si="102"/>
        <v/>
      </c>
      <c r="K603" s="11" t="str">
        <f t="shared" si="127"/>
        <v/>
      </c>
      <c r="L603" s="66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2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2"/>
      <c r="C604" s="20" t="str">
        <f>IF(B604="","",VLOOKUP(B604,LISTAS!$F$6:$G$1106,2,0))</f>
        <v/>
      </c>
      <c r="D604" s="58"/>
      <c r="E604" s="4"/>
      <c r="F604" s="11" t="str">
        <f t="shared" si="118"/>
        <v/>
      </c>
      <c r="G604" s="61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11" t="str">
        <f t="shared" si="102"/>
        <v/>
      </c>
      <c r="K604" s="11" t="str">
        <f t="shared" si="127"/>
        <v/>
      </c>
      <c r="L604" s="66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2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2"/>
      <c r="C605" s="20" t="str">
        <f>IF(B605="","",VLOOKUP(B605,LISTAS!$F$6:$G$1106,2,0))</f>
        <v/>
      </c>
      <c r="D605" s="58"/>
      <c r="E605" s="4"/>
      <c r="F605" s="11" t="str">
        <f t="shared" si="118"/>
        <v/>
      </c>
      <c r="G605" s="61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11" t="str">
        <f t="shared" si="102"/>
        <v/>
      </c>
      <c r="K605" s="11" t="str">
        <f t="shared" si="127"/>
        <v/>
      </c>
      <c r="L605" s="66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2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2"/>
      <c r="C606" s="20" t="str">
        <f>IF(B606="","",VLOOKUP(B606,LISTAS!$F$6:$G$1106,2,0))</f>
        <v/>
      </c>
      <c r="D606" s="58"/>
      <c r="E606" s="4"/>
      <c r="F606" s="11" t="str">
        <f t="shared" si="118"/>
        <v/>
      </c>
      <c r="G606" s="61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11" t="str">
        <f t="shared" si="102"/>
        <v/>
      </c>
      <c r="K606" s="11" t="str">
        <f t="shared" si="127"/>
        <v/>
      </c>
      <c r="L606" s="66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2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2"/>
      <c r="C607" s="20" t="str">
        <f>IF(B607="","",VLOOKUP(B607,LISTAS!$F$6:$G$1106,2,0))</f>
        <v/>
      </c>
      <c r="D607" s="58"/>
      <c r="E607" s="4"/>
      <c r="F607" s="11" t="str">
        <f t="shared" si="118"/>
        <v/>
      </c>
      <c r="G607" s="61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11" t="str">
        <f t="shared" si="102"/>
        <v/>
      </c>
      <c r="K607" s="11" t="str">
        <f t="shared" si="127"/>
        <v/>
      </c>
      <c r="L607" s="66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2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2"/>
      <c r="C608" s="20" t="str">
        <f>IF(B608="","",VLOOKUP(B608,LISTAS!$F$6:$G$1106,2,0))</f>
        <v/>
      </c>
      <c r="D608" s="58"/>
      <c r="E608" s="4"/>
      <c r="F608" s="11" t="str">
        <f t="shared" si="118"/>
        <v/>
      </c>
      <c r="G608" s="61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11" t="str">
        <f t="shared" si="102"/>
        <v/>
      </c>
      <c r="K608" s="11" t="str">
        <f t="shared" si="127"/>
        <v/>
      </c>
      <c r="L608" s="66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2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2"/>
      <c r="C609" s="20" t="str">
        <f>IF(B609="","",VLOOKUP(B609,LISTAS!$F$6:$G$1106,2,0))</f>
        <v/>
      </c>
      <c r="D609" s="58"/>
      <c r="E609" s="4"/>
      <c r="F609" s="11" t="str">
        <f t="shared" si="118"/>
        <v/>
      </c>
      <c r="G609" s="61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11" t="str">
        <f t="shared" si="102"/>
        <v/>
      </c>
      <c r="K609" s="11" t="str">
        <f t="shared" si="127"/>
        <v/>
      </c>
      <c r="L609" s="66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2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2"/>
      <c r="C610" s="20" t="str">
        <f>IF(B610="","",VLOOKUP(B610,LISTAS!$F$6:$G$1106,2,0))</f>
        <v/>
      </c>
      <c r="D610" s="58"/>
      <c r="E610" s="4"/>
      <c r="F610" s="11" t="str">
        <f t="shared" si="118"/>
        <v/>
      </c>
      <c r="G610" s="61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11" t="str">
        <f t="shared" si="102"/>
        <v/>
      </c>
      <c r="K610" s="11" t="str">
        <f t="shared" si="127"/>
        <v/>
      </c>
      <c r="L610" s="66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2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2"/>
      <c r="C611" s="20" t="str">
        <f>IF(B611="","",VLOOKUP(B611,LISTAS!$F$6:$G$1106,2,0))</f>
        <v/>
      </c>
      <c r="D611" s="58"/>
      <c r="E611" s="4"/>
      <c r="F611" s="11" t="str">
        <f t="shared" ref="F611:F618" si="130">IF(D611="","",D611+(ROW(D611)/1000))</f>
        <v/>
      </c>
      <c r="G611" s="61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11" t="str">
        <f t="shared" si="102"/>
        <v/>
      </c>
      <c r="K611" s="11" t="str">
        <f t="shared" si="127"/>
        <v/>
      </c>
      <c r="L611" s="66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2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2"/>
      <c r="C612" s="20" t="str">
        <f>IF(B612="","",VLOOKUP(B612,LISTAS!$F$6:$G$1106,2,0))</f>
        <v/>
      </c>
      <c r="D612" s="58"/>
      <c r="E612" s="4"/>
      <c r="F612" s="11" t="str">
        <f t="shared" si="130"/>
        <v/>
      </c>
      <c r="G612" s="61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11" t="str">
        <f t="shared" si="102"/>
        <v/>
      </c>
      <c r="K612" s="11" t="str">
        <f t="shared" si="127"/>
        <v/>
      </c>
      <c r="L612" s="66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2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2"/>
      <c r="C613" s="20" t="str">
        <f>IF(B613="","",VLOOKUP(B613,LISTAS!$F$6:$G$1106,2,0))</f>
        <v/>
      </c>
      <c r="D613" s="58"/>
      <c r="E613" s="4"/>
      <c r="F613" s="11" t="str">
        <f t="shared" si="130"/>
        <v/>
      </c>
      <c r="G613" s="61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11" t="str">
        <f t="shared" si="102"/>
        <v/>
      </c>
      <c r="K613" s="11" t="str">
        <f t="shared" si="127"/>
        <v/>
      </c>
      <c r="L613" s="66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2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2"/>
      <c r="C614" s="20" t="str">
        <f>IF(B614="","",VLOOKUP(B614,LISTAS!$F$6:$G$1106,2,0))</f>
        <v/>
      </c>
      <c r="D614" s="58"/>
      <c r="E614" s="4"/>
      <c r="F614" s="11" t="str">
        <f t="shared" si="130"/>
        <v/>
      </c>
      <c r="G614" s="61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11" t="str">
        <f t="shared" si="102"/>
        <v/>
      </c>
      <c r="K614" s="11" t="str">
        <f t="shared" si="127"/>
        <v/>
      </c>
      <c r="L614" s="66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2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2"/>
      <c r="C615" s="20" t="str">
        <f>IF(B615="","",VLOOKUP(B615,LISTAS!$F$6:$G$1106,2,0))</f>
        <v/>
      </c>
      <c r="D615" s="58"/>
      <c r="E615" s="4"/>
      <c r="F615" s="11" t="str">
        <f t="shared" si="130"/>
        <v/>
      </c>
      <c r="G615" s="61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11" t="str">
        <f t="shared" si="102"/>
        <v/>
      </c>
      <c r="K615" s="11" t="str">
        <f t="shared" si="127"/>
        <v/>
      </c>
      <c r="L615" s="66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2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2"/>
      <c r="C616" s="20" t="str">
        <f>IF(B616="","",VLOOKUP(B616,LISTAS!$F$6:$G$1106,2,0))</f>
        <v/>
      </c>
      <c r="D616" s="58"/>
      <c r="E616" s="4"/>
      <c r="F616" s="11" t="str">
        <f t="shared" si="130"/>
        <v/>
      </c>
      <c r="G616" s="61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11" t="str">
        <f t="shared" si="102"/>
        <v/>
      </c>
      <c r="K616" s="11" t="str">
        <f t="shared" si="127"/>
        <v/>
      </c>
      <c r="L616" s="66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2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2"/>
      <c r="C617" s="20" t="str">
        <f>IF(B617="","",VLOOKUP(B617,LISTAS!$F$6:$G$1106,2,0))</f>
        <v/>
      </c>
      <c r="D617" s="58"/>
      <c r="E617" s="4"/>
      <c r="F617" s="11" t="str">
        <f t="shared" si="130"/>
        <v/>
      </c>
      <c r="G617" s="61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11" t="str">
        <f t="shared" si="102"/>
        <v/>
      </c>
      <c r="K617" s="11" t="str">
        <f t="shared" si="127"/>
        <v/>
      </c>
      <c r="L617" s="66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2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2"/>
      <c r="C618" s="20" t="str">
        <f>IF(B618="","",VLOOKUP(B618,LISTAS!$F$6:$G$1106,2,0))</f>
        <v/>
      </c>
      <c r="D618" s="58"/>
      <c r="E618" s="4"/>
      <c r="F618" s="11" t="str">
        <f t="shared" si="130"/>
        <v/>
      </c>
      <c r="G618" s="61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11" t="str">
        <f t="shared" si="102"/>
        <v/>
      </c>
      <c r="K618" s="11" t="str">
        <f t="shared" si="127"/>
        <v/>
      </c>
      <c r="L618" s="66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2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42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6" t="s">
        <v>32</v>
      </c>
      <c r="C622" s="117"/>
      <c r="D622" s="118"/>
      <c r="F622" s="56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5" t="s">
        <v>21</v>
      </c>
      <c r="C623" s="25" t="s">
        <v>0</v>
      </c>
      <c r="D623" s="57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39" t="s">
        <v>566</v>
      </c>
      <c r="C624" s="40" t="s">
        <v>61</v>
      </c>
      <c r="D624" s="58">
        <v>4.3460648148148145E-4</v>
      </c>
      <c r="F624" s="11">
        <f>IF(D624="","",D624)</f>
        <v>4.3460648148148145E-4</v>
      </c>
      <c r="G624" s="61">
        <f>IF(F624=LISTAS!$D$15,"",F624)</f>
        <v>4.3460648148148145E-4</v>
      </c>
      <c r="H624" s="49" t="str">
        <f>IF($K624="","",IF(B624="","",B624))</f>
        <v>LUISA/BEATRIZ/BARBARA/ISABELE</v>
      </c>
      <c r="I624" s="49" t="str">
        <f>IF($K624="","",IF(C624="","",C624))</f>
        <v>LICEU JARDIM</v>
      </c>
      <c r="J624" s="11">
        <f t="shared" ref="J624:J687" si="137">IF($K624="","",D624)</f>
        <v>4.3460648148148145E-4</v>
      </c>
      <c r="K624" s="11">
        <f>G624</f>
        <v>4.3460648148148145E-4</v>
      </c>
      <c r="L624" s="66">
        <f>IF(K624="","",SMALL($G$624:$G$823,M624))</f>
        <v>4.2557870370370373E-4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ALICE/LAURA/ANA/ANAHY</v>
      </c>
      <c r="Q624" s="17" t="str">
        <f>IF(P624&lt;&gt;"",VLOOKUP(P624,LISTAS!$F$6:$G$1106,2,0),"")</f>
        <v>ESCOLA STAGIUM</v>
      </c>
      <c r="R624" s="72">
        <f>IF(K624="","",VLOOKUP(L624,$G$624:$J$823,4,0))</f>
        <v>4.2557870370370373E-4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v>800</v>
      </c>
    </row>
    <row r="625" spans="2:20" ht="18.75" customHeight="1" x14ac:dyDescent="0.25">
      <c r="B625" s="39" t="s">
        <v>565</v>
      </c>
      <c r="C625" s="40" t="s">
        <v>61</v>
      </c>
      <c r="D625" s="58">
        <v>4.3993055555555555E-4</v>
      </c>
      <c r="F625" s="11">
        <f t="shared" ref="F625:F688" si="138">IF(D625="","",D625)</f>
        <v>4.3993055555555555E-4</v>
      </c>
      <c r="G625" s="61">
        <f>IF(F625=LISTAS!$D$15,"",F625)</f>
        <v>4.3993055555555555E-4</v>
      </c>
      <c r="H625" s="49" t="str">
        <f t="shared" ref="H625:I688" si="139">IF($K625="","",IF(B625="","",B625))</f>
        <v>REBECCA/ELISA/RAFAELA/JULIA</v>
      </c>
      <c r="I625" s="49" t="str">
        <f t="shared" si="139"/>
        <v>LICEU JARDIM</v>
      </c>
      <c r="J625" s="11">
        <f t="shared" si="137"/>
        <v>4.3993055555555555E-4</v>
      </c>
      <c r="K625" s="11">
        <f t="shared" ref="K625:K688" si="140">G625</f>
        <v>4.3993055555555555E-4</v>
      </c>
      <c r="L625" s="66">
        <f t="shared" ref="L625:L688" si="141">IF(K625="","",SMALL($G$624:$G$823,M625))</f>
        <v>4.3460648148148145E-4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LUISA/BEATRIZ/BARBARA/ISABELE</v>
      </c>
      <c r="Q625" s="17" t="str">
        <f>IF(P625&lt;&gt;"",VLOOKUP(P625,LISTAS!$F$6:$G$1106,2,0),"")</f>
        <v>LICEU JARDIM</v>
      </c>
      <c r="R625" s="72">
        <f t="shared" ref="R625:R688" si="145">IF(K625="","",VLOOKUP(L625,$G$624:$J$823,4,0))</f>
        <v>4.3460648148148145E-4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v>680</v>
      </c>
    </row>
    <row r="626" spans="2:20" ht="18.75" customHeight="1" x14ac:dyDescent="0.25">
      <c r="B626" s="39" t="s">
        <v>564</v>
      </c>
      <c r="C626" s="40" t="s">
        <v>72</v>
      </c>
      <c r="D626" s="58">
        <v>4.4201388888888887E-4</v>
      </c>
      <c r="F626" s="11">
        <f t="shared" si="138"/>
        <v>4.4201388888888887E-4</v>
      </c>
      <c r="G626" s="61">
        <f>IF(F626=LISTAS!$D$15,"",F626)</f>
        <v>4.4201388888888887E-4</v>
      </c>
      <c r="H626" s="49" t="str">
        <f t="shared" si="139"/>
        <v>RAFAELA/MANUELA/ISABELLA/MANUELLA</v>
      </c>
      <c r="I626" s="49" t="str">
        <f t="shared" si="139"/>
        <v>COLEGIO PETROPOLIS</v>
      </c>
      <c r="J626" s="11">
        <f t="shared" si="137"/>
        <v>4.4201388888888887E-4</v>
      </c>
      <c r="K626" s="11">
        <f t="shared" si="140"/>
        <v>4.4201388888888887E-4</v>
      </c>
      <c r="L626" s="66">
        <f t="shared" si="141"/>
        <v>4.3993055555555555E-4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REBECCA/ELISA/RAFAELA/JULIA</v>
      </c>
      <c r="Q626" s="17" t="str">
        <f>IF(P626&lt;&gt;"",VLOOKUP(P626,LISTAS!$F$6:$G$1106,2,0),"")</f>
        <v>LICEU JARDIM</v>
      </c>
      <c r="R626" s="72">
        <f t="shared" si="145"/>
        <v>4.3993055555555555E-4</v>
      </c>
      <c r="S626" s="18">
        <f t="shared" si="146"/>
        <v>300</v>
      </c>
      <c r="T626" s="18">
        <v>600</v>
      </c>
    </row>
    <row r="627" spans="2:20" ht="18.75" customHeight="1" x14ac:dyDescent="0.25">
      <c r="B627" s="39" t="s">
        <v>567</v>
      </c>
      <c r="C627" s="40" t="s">
        <v>144</v>
      </c>
      <c r="D627" s="58">
        <v>4.2557870370370373E-4</v>
      </c>
      <c r="F627" s="11">
        <f t="shared" si="138"/>
        <v>4.2557870370370373E-4</v>
      </c>
      <c r="G627" s="61">
        <f>IF(F627=LISTAS!$D$15,"",F627)</f>
        <v>4.2557870370370373E-4</v>
      </c>
      <c r="H627" s="49" t="str">
        <f t="shared" si="139"/>
        <v>ALICE/LAURA/ANA/ANAHY</v>
      </c>
      <c r="I627" s="49" t="str">
        <f t="shared" si="139"/>
        <v>ESCOLA STAGIUM</v>
      </c>
      <c r="J627" s="11">
        <f t="shared" si="137"/>
        <v>4.2557870370370373E-4</v>
      </c>
      <c r="K627" s="11">
        <f t="shared" si="140"/>
        <v>4.2557870370370373E-4</v>
      </c>
      <c r="L627" s="66">
        <f t="shared" si="141"/>
        <v>4.4201388888888887E-4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RAFAELA/MANUELA/ISABELLA/MANUELLA</v>
      </c>
      <c r="Q627" s="17" t="str">
        <f>IF(P627&lt;&gt;"",VLOOKUP(P627,LISTAS!$F$6:$G$1106,2,0),"")</f>
        <v>COLEGIO PETROPOLIS</v>
      </c>
      <c r="R627" s="72">
        <f t="shared" si="145"/>
        <v>4.4201388888888887E-4</v>
      </c>
      <c r="S627" s="18">
        <f t="shared" si="146"/>
        <v>280</v>
      </c>
      <c r="T627" s="18">
        <v>560</v>
      </c>
    </row>
    <row r="628" spans="2:20" ht="18.75" customHeight="1" x14ac:dyDescent="0.25">
      <c r="B628" s="39" t="s">
        <v>569</v>
      </c>
      <c r="C628" s="40" t="s">
        <v>92</v>
      </c>
      <c r="D628" s="58">
        <v>4.5486111111111107E-4</v>
      </c>
      <c r="F628" s="11">
        <f t="shared" si="138"/>
        <v>4.5486111111111107E-4</v>
      </c>
      <c r="G628" s="61">
        <f>IF(F628=LISTAS!$D$15,"",F628)</f>
        <v>4.5486111111111107E-4</v>
      </c>
      <c r="H628" s="49" t="str">
        <f t="shared" si="139"/>
        <v>CECILIA/YASMIN/MARIA FERNANDA/GABRIELA</v>
      </c>
      <c r="I628" s="49" t="str">
        <f t="shared" si="139"/>
        <v>COLÉGIO ARBOS - UNIDADE SANTO ANDRÉ</v>
      </c>
      <c r="J628" s="11">
        <f t="shared" si="137"/>
        <v>4.5486111111111107E-4</v>
      </c>
      <c r="K628" s="11">
        <f t="shared" si="140"/>
        <v>4.5486111111111107E-4</v>
      </c>
      <c r="L628" s="66">
        <f t="shared" si="141"/>
        <v>4.5486111111111107E-4</v>
      </c>
      <c r="M628" s="50">
        <f t="shared" si="142"/>
        <v>5</v>
      </c>
      <c r="N628" s="50"/>
      <c r="O628" s="17">
        <f t="shared" si="143"/>
        <v>5</v>
      </c>
      <c r="P628" s="18" t="str">
        <f t="shared" si="144"/>
        <v>CECILIA/YASMIN/MARIA FERNANDA/GABRIELA</v>
      </c>
      <c r="Q628" s="17" t="str">
        <f>IF(P628&lt;&gt;"",VLOOKUP(P628,LISTAS!$F$6:$G$1106,2,0),"")</f>
        <v>COLÉGIO ARBOS - UNIDADE SANTO ANDRÉ</v>
      </c>
      <c r="R628" s="72">
        <f t="shared" si="145"/>
        <v>4.5486111111111107E-4</v>
      </c>
      <c r="S628" s="18">
        <f t="shared" si="146"/>
        <v>270</v>
      </c>
      <c r="T628" s="18">
        <v>540</v>
      </c>
    </row>
    <row r="629" spans="2:20" ht="18.75" customHeight="1" x14ac:dyDescent="0.25">
      <c r="B629" s="39" t="s">
        <v>570</v>
      </c>
      <c r="C629" s="40" t="s">
        <v>103</v>
      </c>
      <c r="D629" s="58">
        <v>4.5625E-4</v>
      </c>
      <c r="F629" s="11">
        <f t="shared" si="138"/>
        <v>4.5625E-4</v>
      </c>
      <c r="G629" s="61">
        <f>IF(F629=LISTAS!$D$15,"",F629)</f>
        <v>4.5625E-4</v>
      </c>
      <c r="H629" s="49" t="str">
        <f t="shared" si="139"/>
        <v>LUISA/MARIA VALENTINA/MARIANA/VALENTINA</v>
      </c>
      <c r="I629" s="49" t="str">
        <f t="shared" si="139"/>
        <v>PEN LIFE</v>
      </c>
      <c r="J629" s="11">
        <f t="shared" si="137"/>
        <v>4.5625E-4</v>
      </c>
      <c r="K629" s="11">
        <f t="shared" si="140"/>
        <v>4.5625E-4</v>
      </c>
      <c r="L629" s="66">
        <f t="shared" si="141"/>
        <v>4.5625E-4</v>
      </c>
      <c r="M629" s="50">
        <f t="shared" si="142"/>
        <v>6</v>
      </c>
      <c r="N629" s="50"/>
      <c r="O629" s="17">
        <f t="shared" si="143"/>
        <v>6</v>
      </c>
      <c r="P629" s="18" t="str">
        <f t="shared" si="144"/>
        <v>LUISA/MARIA VALENTINA/MARIANA/VALENTINA</v>
      </c>
      <c r="Q629" s="17" t="str">
        <f>IF(P629&lt;&gt;"",VLOOKUP(P629,LISTAS!$F$6:$G$1106,2,0),"")</f>
        <v>PEN LIFE</v>
      </c>
      <c r="R629" s="72">
        <f t="shared" si="145"/>
        <v>4.5625E-4</v>
      </c>
      <c r="S629" s="18">
        <f t="shared" si="146"/>
        <v>260</v>
      </c>
      <c r="T629" s="18">
        <v>520</v>
      </c>
    </row>
    <row r="630" spans="2:20" ht="18.75" customHeight="1" x14ac:dyDescent="0.25">
      <c r="B630" s="39" t="s">
        <v>563</v>
      </c>
      <c r="C630" s="40" t="s">
        <v>61</v>
      </c>
      <c r="D630" s="58">
        <v>4.586805555555556E-4</v>
      </c>
      <c r="F630" s="11">
        <f t="shared" si="138"/>
        <v>4.586805555555556E-4</v>
      </c>
      <c r="G630" s="61">
        <f>IF(F630=LISTAS!$D$15,"",F630)</f>
        <v>4.586805555555556E-4</v>
      </c>
      <c r="H630" s="49" t="str">
        <f t="shared" si="139"/>
        <v>ANTONELA/LORENA LONTO/LORENA CAPPI/LUISA</v>
      </c>
      <c r="I630" s="49" t="str">
        <f t="shared" si="139"/>
        <v>LICEU JARDIM</v>
      </c>
      <c r="J630" s="11">
        <f t="shared" si="137"/>
        <v>4.586805555555556E-4</v>
      </c>
      <c r="K630" s="11">
        <f t="shared" si="140"/>
        <v>4.586805555555556E-4</v>
      </c>
      <c r="L630" s="66">
        <f t="shared" si="141"/>
        <v>4.586805555555556E-4</v>
      </c>
      <c r="M630" s="50">
        <f t="shared" si="142"/>
        <v>7</v>
      </c>
      <c r="N630" s="50"/>
      <c r="O630" s="17">
        <f t="shared" si="143"/>
        <v>7</v>
      </c>
      <c r="P630" s="18" t="str">
        <f t="shared" si="144"/>
        <v>ANTONELA/LORENA LONTO/LORENA CAPPI/LUISA</v>
      </c>
      <c r="Q630" s="17" t="str">
        <f>IF(P630&lt;&gt;"",VLOOKUP(P630,LISTAS!$F$6:$G$1106,2,0),"")</f>
        <v>LICEU JARDIM</v>
      </c>
      <c r="R630" s="72">
        <f t="shared" si="145"/>
        <v>4.586805555555556E-4</v>
      </c>
      <c r="S630" s="18">
        <f t="shared" si="146"/>
        <v>250</v>
      </c>
      <c r="T630" s="18"/>
    </row>
    <row r="631" spans="2:20" ht="18.75" customHeight="1" x14ac:dyDescent="0.25">
      <c r="B631" s="39" t="s">
        <v>568</v>
      </c>
      <c r="C631" s="40" t="s">
        <v>144</v>
      </c>
      <c r="D631" s="58">
        <v>4.5972222222222221E-4</v>
      </c>
      <c r="F631" s="11">
        <f t="shared" si="138"/>
        <v>4.5972222222222221E-4</v>
      </c>
      <c r="G631" s="61">
        <f>IF(F631=LISTAS!$D$15,"",F631)</f>
        <v>4.5972222222222221E-4</v>
      </c>
      <c r="H631" s="49" t="str">
        <f t="shared" si="139"/>
        <v>CATARINA/LORENA/GLORIA/LUIZA</v>
      </c>
      <c r="I631" s="49" t="str">
        <f t="shared" si="139"/>
        <v>ESCOLA STAGIUM</v>
      </c>
      <c r="J631" s="11">
        <f t="shared" si="137"/>
        <v>4.5972222222222221E-4</v>
      </c>
      <c r="K631" s="11">
        <f t="shared" si="140"/>
        <v>4.5972222222222221E-4</v>
      </c>
      <c r="L631" s="66">
        <f t="shared" si="141"/>
        <v>4.5972222222222221E-4</v>
      </c>
      <c r="M631" s="50">
        <f t="shared" si="142"/>
        <v>8</v>
      </c>
      <c r="N631" s="50"/>
      <c r="O631" s="17">
        <f t="shared" si="143"/>
        <v>8</v>
      </c>
      <c r="P631" s="18" t="str">
        <f t="shared" si="144"/>
        <v>CATARINA/LORENA/GLORIA/LUIZA</v>
      </c>
      <c r="Q631" s="17" t="str">
        <f>IF(P631&lt;&gt;"",VLOOKUP(P631,LISTAS!$F$6:$G$1106,2,0),"")</f>
        <v>ESCOLA STAGIUM</v>
      </c>
      <c r="R631" s="72">
        <f t="shared" si="145"/>
        <v>4.5972222222222221E-4</v>
      </c>
      <c r="S631" s="18">
        <f t="shared" si="146"/>
        <v>240</v>
      </c>
      <c r="T631" s="18">
        <v>480</v>
      </c>
    </row>
    <row r="632" spans="2:20" ht="18.75" customHeight="1" x14ac:dyDescent="0.25">
      <c r="B632" s="39" t="s">
        <v>571</v>
      </c>
      <c r="C632" s="40" t="s">
        <v>103</v>
      </c>
      <c r="D632" s="58">
        <v>4.825231481481481E-4</v>
      </c>
      <c r="F632" s="11">
        <f t="shared" si="138"/>
        <v>4.825231481481481E-4</v>
      </c>
      <c r="G632" s="61">
        <f>IF(F632=LISTAS!$D$15,"",F632)</f>
        <v>4.825231481481481E-4</v>
      </c>
      <c r="H632" s="49" t="str">
        <f t="shared" si="139"/>
        <v>ALICE/BIANCA/CAROLINE/LIVIA</v>
      </c>
      <c r="I632" s="49" t="str">
        <f t="shared" si="139"/>
        <v>PEN LIFE</v>
      </c>
      <c r="J632" s="11">
        <f t="shared" si="137"/>
        <v>4.825231481481481E-4</v>
      </c>
      <c r="K632" s="11">
        <f t="shared" si="140"/>
        <v>4.825231481481481E-4</v>
      </c>
      <c r="L632" s="66">
        <f t="shared" si="141"/>
        <v>4.825231481481481E-4</v>
      </c>
      <c r="M632" s="50">
        <f t="shared" si="142"/>
        <v>9</v>
      </c>
      <c r="N632" s="50"/>
      <c r="O632" s="17">
        <f t="shared" si="143"/>
        <v>9</v>
      </c>
      <c r="P632" s="18" t="str">
        <f t="shared" si="144"/>
        <v>ALICE/BIANCA/CAROLINE/LIVIA</v>
      </c>
      <c r="Q632" s="17" t="str">
        <f>IF(P632&lt;&gt;"",VLOOKUP(P632,LISTAS!$F$6:$G$1106,2,0),"")</f>
        <v>PEN LIFE</v>
      </c>
      <c r="R632" s="72">
        <f t="shared" si="145"/>
        <v>4.825231481481481E-4</v>
      </c>
      <c r="S632" s="18">
        <f t="shared" si="146"/>
        <v>200</v>
      </c>
      <c r="T632" s="18">
        <v>400</v>
      </c>
    </row>
    <row r="633" spans="2:20" ht="18.75" customHeight="1" x14ac:dyDescent="0.25">
      <c r="B633" s="39" t="s">
        <v>572</v>
      </c>
      <c r="C633" s="40" t="s">
        <v>144</v>
      </c>
      <c r="D633" s="58">
        <v>4.8356481481481482E-4</v>
      </c>
      <c r="F633" s="11">
        <f t="shared" si="138"/>
        <v>4.8356481481481482E-4</v>
      </c>
      <c r="G633" s="61">
        <f>IF(F633=LISTAS!$D$15,"",F633)</f>
        <v>4.8356481481481482E-4</v>
      </c>
      <c r="H633" s="49" t="str">
        <f t="shared" si="139"/>
        <v>ELISA/TAINA/ISABELA/LAURA</v>
      </c>
      <c r="I633" s="49" t="str">
        <f t="shared" si="139"/>
        <v>ESCOLA STAGIUM</v>
      </c>
      <c r="J633" s="11">
        <f t="shared" si="137"/>
        <v>4.8356481481481482E-4</v>
      </c>
      <c r="K633" s="11">
        <f t="shared" si="140"/>
        <v>4.8356481481481482E-4</v>
      </c>
      <c r="L633" s="66">
        <f t="shared" si="141"/>
        <v>4.8356481481481482E-4</v>
      </c>
      <c r="M633" s="50">
        <f t="shared" si="142"/>
        <v>10</v>
      </c>
      <c r="N633" s="50"/>
      <c r="O633" s="17">
        <f t="shared" si="143"/>
        <v>10</v>
      </c>
      <c r="P633" s="18" t="str">
        <f t="shared" si="144"/>
        <v>ELISA/TAINA/ISABELA/LAURA</v>
      </c>
      <c r="Q633" s="17" t="str">
        <f>IF(P633&lt;&gt;"",VLOOKUP(P633,LISTAS!$F$6:$G$1106,2,0),"")</f>
        <v>ESCOLA STAGIUM</v>
      </c>
      <c r="R633" s="72">
        <f t="shared" si="145"/>
        <v>4.8356481481481482E-4</v>
      </c>
      <c r="S633" s="18">
        <f t="shared" si="146"/>
        <v>200</v>
      </c>
      <c r="T633" s="18"/>
    </row>
    <row r="634" spans="2:20" ht="18.75" customHeight="1" x14ac:dyDescent="0.25">
      <c r="B634" s="39" t="s">
        <v>562</v>
      </c>
      <c r="C634" s="40" t="s">
        <v>72</v>
      </c>
      <c r="D634" s="58">
        <v>4.8530092592592592E-4</v>
      </c>
      <c r="F634" s="11">
        <f t="shared" si="138"/>
        <v>4.8530092592592592E-4</v>
      </c>
      <c r="G634" s="61">
        <f>IF(F634=LISTAS!$D$15,"",F634)</f>
        <v>4.8530092592592592E-4</v>
      </c>
      <c r="H634" s="49" t="str">
        <f t="shared" si="139"/>
        <v>BEATRIZ/RAFAELLA/VALLENTYNA/MARIA CLARA</v>
      </c>
      <c r="I634" s="49" t="str">
        <f t="shared" si="139"/>
        <v>COLEGIO PETROPOLIS</v>
      </c>
      <c r="J634" s="11">
        <f t="shared" si="137"/>
        <v>4.8530092592592592E-4</v>
      </c>
      <c r="K634" s="11">
        <f t="shared" si="140"/>
        <v>4.8530092592592592E-4</v>
      </c>
      <c r="L634" s="66">
        <f t="shared" si="141"/>
        <v>4.8530092592592592E-4</v>
      </c>
      <c r="M634" s="50">
        <f t="shared" si="142"/>
        <v>11</v>
      </c>
      <c r="N634" s="50"/>
      <c r="O634" s="17">
        <f t="shared" si="143"/>
        <v>11</v>
      </c>
      <c r="P634" s="18" t="str">
        <f t="shared" si="144"/>
        <v>BEATRIZ/RAFAELLA/VALLENTYNA/MARIA CLARA</v>
      </c>
      <c r="Q634" s="17" t="str">
        <f>IF(P634&lt;&gt;"",VLOOKUP(P634,LISTAS!$F$6:$G$1106,2,0),"")</f>
        <v>COLEGIO PETROPOLIS</v>
      </c>
      <c r="R634" s="72">
        <f t="shared" si="145"/>
        <v>4.8530092592592592E-4</v>
      </c>
      <c r="S634" s="18">
        <f t="shared" si="146"/>
        <v>200</v>
      </c>
      <c r="T634" s="18">
        <v>400</v>
      </c>
    </row>
    <row r="635" spans="2:20" ht="18.75" customHeight="1" x14ac:dyDescent="0.25">
      <c r="B635" s="39" t="s">
        <v>561</v>
      </c>
      <c r="C635" s="40" t="s">
        <v>72</v>
      </c>
      <c r="D635" s="58">
        <v>4.8692129629629628E-4</v>
      </c>
      <c r="F635" s="11">
        <f t="shared" si="138"/>
        <v>4.8692129629629628E-4</v>
      </c>
      <c r="G635" s="61">
        <f>IF(F635=LISTAS!$D$15,"",F635)</f>
        <v>4.8692129629629628E-4</v>
      </c>
      <c r="H635" s="49" t="str">
        <f t="shared" si="139"/>
        <v>ARISSA/MARIA CLARA/BEATRIZ MATOS/CORA</v>
      </c>
      <c r="I635" s="49" t="str">
        <f t="shared" si="139"/>
        <v>COLEGIO PETROPOLIS</v>
      </c>
      <c r="J635" s="11">
        <f t="shared" si="137"/>
        <v>4.8692129629629628E-4</v>
      </c>
      <c r="K635" s="11">
        <f t="shared" si="140"/>
        <v>4.8692129629629628E-4</v>
      </c>
      <c r="L635" s="66">
        <f t="shared" si="141"/>
        <v>4.8692129629629628E-4</v>
      </c>
      <c r="M635" s="50">
        <f t="shared" si="142"/>
        <v>12</v>
      </c>
      <c r="N635" s="50"/>
      <c r="O635" s="17">
        <f t="shared" si="143"/>
        <v>12</v>
      </c>
      <c r="P635" s="18" t="str">
        <f t="shared" si="144"/>
        <v>ARISSA/MARIA CLARA/BEATRIZ MATOS/CORA</v>
      </c>
      <c r="Q635" s="17" t="str">
        <f>IF(P635&lt;&gt;"",VLOOKUP(P635,LISTAS!$F$6:$G$1106,2,0),"")</f>
        <v>COLEGIO PETROPOLIS</v>
      </c>
      <c r="R635" s="72">
        <f t="shared" si="145"/>
        <v>4.8692129629629628E-4</v>
      </c>
      <c r="S635" s="18">
        <f t="shared" si="146"/>
        <v>200</v>
      </c>
      <c r="T635" s="18"/>
    </row>
    <row r="636" spans="2:20" ht="18.75" customHeight="1" x14ac:dyDescent="0.25">
      <c r="B636" s="52"/>
      <c r="C636" s="20" t="str">
        <f>IF(B636="","",VLOOKUP(B636,LISTAS!$F$6:$G$1106,2,0))</f>
        <v/>
      </c>
      <c r="D636" s="58"/>
      <c r="F636" s="11" t="str">
        <f t="shared" si="138"/>
        <v/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13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ref="T636:T688" si="147">IF(O636="","",IF($R$5="NÃO","",IF(R636=$T$5,"0,00",IF(O636=1,400,IF(O636=2,340,IF(O636=3,300,IF(O636=4,280,IF(O636=5,270,IF(O636=6,260,IF(O636=7,250,IF(O636=8,240,IF(O636=9,200,IF(O636=10,200,IF(O636=11,200,IF(O636=12,200,IF(O636=13,200,IF(O636=14,200,IF(O636=15,200,IF(O636=16,200,IF(O636&gt;16,"",""))))))))))))))))))))</f>
        <v/>
      </c>
    </row>
    <row r="637" spans="2:20" ht="18.75" customHeight="1" x14ac:dyDescent="0.25">
      <c r="B637" s="52"/>
      <c r="C637" s="20" t="str">
        <f>IF(B637="","",VLOOKUP(B637,LISTAS!$F$6:$G$1106,2,0))</f>
        <v/>
      </c>
      <c r="D637" s="58"/>
      <c r="F637" s="11" t="str">
        <f t="shared" si="138"/>
        <v/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14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52"/>
      <c r="C638" s="20" t="str">
        <f>IF(B638="","",VLOOKUP(B638,LISTAS!$F$6:$G$1106,2,0))</f>
        <v/>
      </c>
      <c r="D638" s="58"/>
      <c r="F638" s="11" t="str">
        <f t="shared" si="138"/>
        <v/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15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52"/>
      <c r="C639" s="20" t="str">
        <f>IF(B639="","",VLOOKUP(B639,LISTAS!$F$6:$G$1106,2,0))</f>
        <v/>
      </c>
      <c r="D639" s="58"/>
      <c r="F639" s="11" t="str">
        <f t="shared" si="138"/>
        <v/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16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2"/>
      <c r="C640" s="20" t="str">
        <f>IF(B640="","",VLOOKUP(B640,LISTAS!$F$6:$G$1106,2,0))</f>
        <v/>
      </c>
      <c r="D640" s="58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17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2"/>
      <c r="C641" s="20" t="str">
        <f>IF(B641="","",VLOOKUP(B641,LISTAS!$F$6:$G$1106,2,0))</f>
        <v/>
      </c>
      <c r="D641" s="58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18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2"/>
      <c r="C642" s="20" t="str">
        <f>IF(B642="","",VLOOKUP(B642,LISTAS!$F$6:$G$1106,2,0))</f>
        <v/>
      </c>
      <c r="D642" s="58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19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2"/>
      <c r="C643" s="20" t="str">
        <f>IF(B643="","",VLOOKUP(B643,LISTAS!$F$6:$G$1106,2,0))</f>
        <v/>
      </c>
      <c r="D643" s="58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20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2"/>
      <c r="C644" s="20" t="str">
        <f>IF(B644="","",VLOOKUP(B644,LISTAS!$F$6:$G$1106,2,0))</f>
        <v/>
      </c>
      <c r="D644" s="58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21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2"/>
      <c r="C645" s="20" t="str">
        <f>IF(B645="","",VLOOKUP(B645,LISTAS!$F$6:$G$1106,2,0))</f>
        <v/>
      </c>
      <c r="D645" s="58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22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2"/>
      <c r="C646" s="20" t="str">
        <f>IF(B646="","",VLOOKUP(B646,LISTAS!$F$6:$G$1106,2,0))</f>
        <v/>
      </c>
      <c r="D646" s="58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23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2"/>
      <c r="C647" s="20" t="str">
        <f>IF(B647="","",VLOOKUP(B647,LISTAS!$F$6:$G$1106,2,0))</f>
        <v/>
      </c>
      <c r="D647" s="58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24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2"/>
      <c r="C648" s="20" t="str">
        <f>IF(B648="","",VLOOKUP(B648,LISTAS!$F$6:$G$1106,2,0))</f>
        <v/>
      </c>
      <c r="D648" s="58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25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2"/>
      <c r="C649" s="20" t="str">
        <f>IF(B649="","",VLOOKUP(B649,LISTAS!$F$6:$G$1106,2,0))</f>
        <v/>
      </c>
      <c r="D649" s="58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26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2"/>
      <c r="C650" s="20" t="str">
        <f>IF(B650="","",VLOOKUP(B650,LISTAS!$F$6:$G$1106,2,0))</f>
        <v/>
      </c>
      <c r="D650" s="58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27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2"/>
      <c r="C651" s="20" t="str">
        <f>IF(B651="","",VLOOKUP(B651,LISTAS!$F$6:$G$1106,2,0))</f>
        <v/>
      </c>
      <c r="D651" s="58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28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2"/>
      <c r="C652" s="20" t="str">
        <f>IF(B652="","",VLOOKUP(B652,LISTAS!$F$6:$G$1106,2,0))</f>
        <v/>
      </c>
      <c r="D652" s="58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29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2"/>
      <c r="C653" s="20" t="str">
        <f>IF(B653="","",VLOOKUP(B653,LISTAS!$F$6:$G$1106,2,0))</f>
        <v/>
      </c>
      <c r="D653" s="58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30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2"/>
      <c r="C654" s="20" t="str">
        <f>IF(B654="","",VLOOKUP(B654,LISTAS!$F$6:$G$1106,2,0))</f>
        <v/>
      </c>
      <c r="D654" s="58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31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2"/>
      <c r="C655" s="20" t="str">
        <f>IF(B655="","",VLOOKUP(B655,LISTAS!$F$6:$G$1106,2,0))</f>
        <v/>
      </c>
      <c r="D655" s="58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32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2"/>
      <c r="C656" s="20" t="str">
        <f>IF(B656="","",VLOOKUP(B656,LISTAS!$F$6:$G$1106,2,0))</f>
        <v/>
      </c>
      <c r="D656" s="58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33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2"/>
      <c r="C657" s="20" t="str">
        <f>IF(B657="","",VLOOKUP(B657,LISTAS!$F$6:$G$1106,2,0))</f>
        <v/>
      </c>
      <c r="D657" s="58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34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2"/>
      <c r="C658" s="20" t="str">
        <f>IF(B658="","",VLOOKUP(B658,LISTAS!$F$6:$G$1106,2,0))</f>
        <v/>
      </c>
      <c r="D658" s="58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35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2"/>
      <c r="C659" s="20" t="str">
        <f>IF(B659="","",VLOOKUP(B659,LISTAS!$F$6:$G$1106,2,0))</f>
        <v/>
      </c>
      <c r="D659" s="58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36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2"/>
      <c r="C660" s="20" t="str">
        <f>IF(B660="","",VLOOKUP(B660,LISTAS!$F$6:$G$1106,2,0))</f>
        <v/>
      </c>
      <c r="D660" s="58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37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2"/>
      <c r="C661" s="20" t="str">
        <f>IF(B661="","",VLOOKUP(B661,LISTAS!$F$6:$G$1106,2,0))</f>
        <v/>
      </c>
      <c r="D661" s="58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38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2"/>
      <c r="C662" s="20" t="str">
        <f>IF(B662="","",VLOOKUP(B662,LISTAS!$F$6:$G$1106,2,0))</f>
        <v/>
      </c>
      <c r="D662" s="58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39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2"/>
      <c r="C663" s="20" t="str">
        <f>IF(B663="","",VLOOKUP(B663,LISTAS!$F$6:$G$1106,2,0))</f>
        <v/>
      </c>
      <c r="D663" s="58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40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2"/>
      <c r="C664" s="20" t="str">
        <f>IF(B664="","",VLOOKUP(B664,LISTAS!$F$6:$G$1106,2,0))</f>
        <v/>
      </c>
      <c r="D664" s="58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41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2"/>
      <c r="C665" s="20" t="str">
        <f>IF(B665="","",VLOOKUP(B665,LISTAS!$F$6:$G$1106,2,0))</f>
        <v/>
      </c>
      <c r="D665" s="58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42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2"/>
      <c r="C666" s="20" t="str">
        <f>IF(B666="","",VLOOKUP(B666,LISTAS!$F$6:$G$1106,2,0))</f>
        <v/>
      </c>
      <c r="D666" s="58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43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2"/>
      <c r="C667" s="20" t="str">
        <f>IF(B667="","",VLOOKUP(B667,LISTAS!$F$6:$G$1106,2,0))</f>
        <v/>
      </c>
      <c r="D667" s="58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44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2"/>
      <c r="C668" s="20" t="str">
        <f>IF(B668="","",VLOOKUP(B668,LISTAS!$F$6:$G$1106,2,0))</f>
        <v/>
      </c>
      <c r="D668" s="58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45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2"/>
      <c r="C669" s="20" t="str">
        <f>IF(B669="","",VLOOKUP(B669,LISTAS!$F$6:$G$1106,2,0))</f>
        <v/>
      </c>
      <c r="D669" s="58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46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2"/>
      <c r="C670" s="20" t="str">
        <f>IF(B670="","",VLOOKUP(B670,LISTAS!$F$6:$G$1106,2,0))</f>
        <v/>
      </c>
      <c r="D670" s="58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47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2"/>
      <c r="C671" s="20" t="str">
        <f>IF(B671="","",VLOOKUP(B671,LISTAS!$F$6:$G$1106,2,0))</f>
        <v/>
      </c>
      <c r="D671" s="58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48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2"/>
      <c r="C672" s="20" t="str">
        <f>IF(B672="","",VLOOKUP(B672,LISTAS!$F$6:$G$1106,2,0))</f>
        <v/>
      </c>
      <c r="D672" s="58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49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2"/>
      <c r="C673" s="20" t="str">
        <f>IF(B673="","",VLOOKUP(B673,LISTAS!$F$6:$G$1106,2,0))</f>
        <v/>
      </c>
      <c r="D673" s="58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50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2"/>
      <c r="C674" s="20" t="str">
        <f>IF(B674="","",VLOOKUP(B674,LISTAS!$F$6:$G$1106,2,0))</f>
        <v/>
      </c>
      <c r="D674" s="58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51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2"/>
      <c r="C675" s="20" t="str">
        <f>IF(B675="","",VLOOKUP(B675,LISTAS!$F$6:$G$1106,2,0))</f>
        <v/>
      </c>
      <c r="D675" s="58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52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2"/>
      <c r="C676" s="20" t="str">
        <f>IF(B676="","",VLOOKUP(B676,LISTAS!$F$6:$G$1106,2,0))</f>
        <v/>
      </c>
      <c r="D676" s="58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53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2"/>
      <c r="C677" s="20" t="str">
        <f>IF(B677="","",VLOOKUP(B677,LISTAS!$F$6:$G$1106,2,0))</f>
        <v/>
      </c>
      <c r="D677" s="58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54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2"/>
      <c r="C678" s="20" t="str">
        <f>IF(B678="","",VLOOKUP(B678,LISTAS!$F$6:$G$1106,2,0))</f>
        <v/>
      </c>
      <c r="D678" s="58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55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2"/>
      <c r="C679" s="20" t="str">
        <f>IF(B679="","",VLOOKUP(B679,LISTAS!$F$6:$G$1106,2,0))</f>
        <v/>
      </c>
      <c r="D679" s="58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56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2"/>
      <c r="C680" s="20" t="str">
        <f>IF(B680="","",VLOOKUP(B680,LISTAS!$F$6:$G$1106,2,0))</f>
        <v/>
      </c>
      <c r="D680" s="58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57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2"/>
      <c r="C681" s="20" t="str">
        <f>IF(B681="","",VLOOKUP(B681,LISTAS!$F$6:$G$1106,2,0))</f>
        <v/>
      </c>
      <c r="D681" s="58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58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2"/>
      <c r="C682" s="20" t="str">
        <f>IF(B682="","",VLOOKUP(B682,LISTAS!$F$6:$G$1106,2,0))</f>
        <v/>
      </c>
      <c r="D682" s="58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59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2"/>
      <c r="C683" s="20" t="str">
        <f>IF(B683="","",VLOOKUP(B683,LISTAS!$F$6:$G$1106,2,0))</f>
        <v/>
      </c>
      <c r="D683" s="58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60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2"/>
      <c r="C684" s="20" t="str">
        <f>IF(B684="","",VLOOKUP(B684,LISTAS!$F$6:$G$1106,2,0))</f>
        <v/>
      </c>
      <c r="D684" s="58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61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2"/>
      <c r="C685" s="20" t="str">
        <f>IF(B685="","",VLOOKUP(B685,LISTAS!$F$6:$G$1106,2,0))</f>
        <v/>
      </c>
      <c r="D685" s="58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62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2"/>
      <c r="C686" s="20" t="str">
        <f>IF(B686="","",VLOOKUP(B686,LISTAS!$F$6:$G$1106,2,0))</f>
        <v/>
      </c>
      <c r="D686" s="58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63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2"/>
      <c r="C687" s="20" t="str">
        <f>IF(B687="","",VLOOKUP(B687,LISTAS!$F$6:$G$1106,2,0))</f>
        <v/>
      </c>
      <c r="D687" s="58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64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2"/>
      <c r="C688" s="20" t="str">
        <f>IF(B688="","",VLOOKUP(B688,LISTAS!$F$6:$G$1106,2,0))</f>
        <v/>
      </c>
      <c r="D688" s="58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65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2"/>
      <c r="C689" s="20" t="str">
        <f>IF(B689="","",VLOOKUP(B689,LISTAS!$F$6:$G$1106,2,0))</f>
        <v/>
      </c>
      <c r="D689" s="58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66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2"/>
      <c r="C690" s="20" t="str">
        <f>IF(B690="","",VLOOKUP(B690,LISTAS!$F$6:$G$1106,2,0))</f>
        <v/>
      </c>
      <c r="D690" s="58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67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2"/>
      <c r="C691" s="20" t="str">
        <f>IF(B691="","",VLOOKUP(B691,LISTAS!$F$6:$G$1106,2,0))</f>
        <v/>
      </c>
      <c r="D691" s="58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68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2"/>
      <c r="C692" s="20" t="str">
        <f>IF(B692="","",VLOOKUP(B692,LISTAS!$F$6:$G$1106,2,0))</f>
        <v/>
      </c>
      <c r="D692" s="58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69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2"/>
      <c r="C693" s="20" t="str">
        <f>IF(B693="","",VLOOKUP(B693,LISTAS!$F$6:$G$1106,2,0))</f>
        <v/>
      </c>
      <c r="D693" s="58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70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2"/>
      <c r="C694" s="20" t="str">
        <f>IF(B694="","",VLOOKUP(B694,LISTAS!$F$6:$G$1106,2,0))</f>
        <v/>
      </c>
      <c r="D694" s="58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71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2"/>
      <c r="C695" s="20" t="str">
        <f>IF(B695="","",VLOOKUP(B695,LISTAS!$F$6:$G$1106,2,0))</f>
        <v/>
      </c>
      <c r="D695" s="58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72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2"/>
      <c r="C696" s="20" t="str">
        <f>IF(B696="","",VLOOKUP(B696,LISTAS!$F$6:$G$1106,2,0))</f>
        <v/>
      </c>
      <c r="D696" s="58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73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2"/>
      <c r="C697" s="20" t="str">
        <f>IF(B697="","",VLOOKUP(B697,LISTAS!$F$6:$G$1106,2,0))</f>
        <v/>
      </c>
      <c r="D697" s="58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74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2"/>
      <c r="C698" s="20" t="str">
        <f>IF(B698="","",VLOOKUP(B698,LISTAS!$F$6:$G$1106,2,0))</f>
        <v/>
      </c>
      <c r="D698" s="58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75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2"/>
      <c r="C699" s="20" t="str">
        <f>IF(B699="","",VLOOKUP(B699,LISTAS!$F$6:$G$1106,2,0))</f>
        <v/>
      </c>
      <c r="D699" s="58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76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2"/>
      <c r="C700" s="20" t="str">
        <f>IF(B700="","",VLOOKUP(B700,LISTAS!$F$6:$G$1106,2,0))</f>
        <v/>
      </c>
      <c r="D700" s="58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77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2"/>
      <c r="C701" s="20" t="str">
        <f>IF(B701="","",VLOOKUP(B701,LISTAS!$F$6:$G$1106,2,0))</f>
        <v/>
      </c>
      <c r="D701" s="58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78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2"/>
      <c r="C702" s="20" t="str">
        <f>IF(B702="","",VLOOKUP(B702,LISTAS!$F$6:$G$1106,2,0))</f>
        <v/>
      </c>
      <c r="D702" s="58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79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2"/>
      <c r="C703" s="20" t="str">
        <f>IF(B703="","",VLOOKUP(B703,LISTAS!$F$6:$G$1106,2,0))</f>
        <v/>
      </c>
      <c r="D703" s="58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80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2"/>
      <c r="C704" s="20" t="str">
        <f>IF(B704="","",VLOOKUP(B704,LISTAS!$F$6:$G$1106,2,0))</f>
        <v/>
      </c>
      <c r="D704" s="58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81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2"/>
      <c r="C705" s="20" t="str">
        <f>IF(B705="","",VLOOKUP(B705,LISTAS!$F$6:$G$1106,2,0))</f>
        <v/>
      </c>
      <c r="D705" s="58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82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2"/>
      <c r="C706" s="20" t="str">
        <f>IF(B706="","",VLOOKUP(B706,LISTAS!$F$6:$G$1106,2,0))</f>
        <v/>
      </c>
      <c r="D706" s="58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83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2"/>
      <c r="C707" s="20" t="str">
        <f>IF(B707="","",VLOOKUP(B707,LISTAS!$F$6:$G$1106,2,0))</f>
        <v/>
      </c>
      <c r="D707" s="58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84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2"/>
      <c r="C708" s="20" t="str">
        <f>IF(B708="","",VLOOKUP(B708,LISTAS!$F$6:$G$1106,2,0))</f>
        <v/>
      </c>
      <c r="D708" s="58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85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2"/>
      <c r="C709" s="20" t="str">
        <f>IF(B709="","",VLOOKUP(B709,LISTAS!$F$6:$G$1106,2,0))</f>
        <v/>
      </c>
      <c r="D709" s="58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86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2"/>
      <c r="C710" s="20" t="str">
        <f>IF(B710="","",VLOOKUP(B710,LISTAS!$F$6:$G$1106,2,0))</f>
        <v/>
      </c>
      <c r="D710" s="58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87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2"/>
      <c r="C711" s="20" t="str">
        <f>IF(B711="","",VLOOKUP(B711,LISTAS!$F$6:$G$1106,2,0))</f>
        <v/>
      </c>
      <c r="D711" s="58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88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2"/>
      <c r="C712" s="20" t="str">
        <f>IF(B712="","",VLOOKUP(B712,LISTAS!$F$6:$G$1106,2,0))</f>
        <v/>
      </c>
      <c r="D712" s="58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89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2"/>
      <c r="C713" s="20" t="str">
        <f>IF(B713="","",VLOOKUP(B713,LISTAS!$F$6:$G$1106,2,0))</f>
        <v/>
      </c>
      <c r="D713" s="58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90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2"/>
      <c r="C714" s="20" t="str">
        <f>IF(B714="","",VLOOKUP(B714,LISTAS!$F$6:$G$1106,2,0))</f>
        <v/>
      </c>
      <c r="D714" s="58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91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2"/>
      <c r="C715" s="20" t="str">
        <f>IF(B715="","",VLOOKUP(B715,LISTAS!$F$6:$G$1106,2,0))</f>
        <v/>
      </c>
      <c r="D715" s="58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92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2"/>
      <c r="C716" s="20" t="str">
        <f>IF(B716="","",VLOOKUP(B716,LISTAS!$F$6:$G$1106,2,0))</f>
        <v/>
      </c>
      <c r="D716" s="58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93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2"/>
      <c r="C717" s="20" t="str">
        <f>IF(B717="","",VLOOKUP(B717,LISTAS!$F$6:$G$1106,2,0))</f>
        <v/>
      </c>
      <c r="D717" s="58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94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2"/>
      <c r="C718" s="20" t="str">
        <f>IF(B718="","",VLOOKUP(B718,LISTAS!$F$6:$G$1106,2,0))</f>
        <v/>
      </c>
      <c r="D718" s="58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95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2"/>
      <c r="C719" s="20" t="str">
        <f>IF(B719="","",VLOOKUP(B719,LISTAS!$F$6:$G$1106,2,0))</f>
        <v/>
      </c>
      <c r="D719" s="58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96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2"/>
      <c r="C720" s="20" t="str">
        <f>IF(B720="","",VLOOKUP(B720,LISTAS!$F$6:$G$1106,2,0))</f>
        <v/>
      </c>
      <c r="D720" s="58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97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2"/>
      <c r="C721" s="20" t="str">
        <f>IF(B721="","",VLOOKUP(B721,LISTAS!$F$6:$G$1106,2,0))</f>
        <v/>
      </c>
      <c r="D721" s="58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98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2"/>
      <c r="C722" s="20" t="str">
        <f>IF(B722="","",VLOOKUP(B722,LISTAS!$F$6:$G$1106,2,0))</f>
        <v/>
      </c>
      <c r="D722" s="58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99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2"/>
      <c r="C723" s="20" t="str">
        <f>IF(B723="","",VLOOKUP(B723,LISTAS!$F$6:$G$1106,2,0))</f>
        <v/>
      </c>
      <c r="D723" s="58"/>
      <c r="E723" s="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100</v>
      </c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2"/>
      <c r="C724" s="20" t="str">
        <f>IF(B724="","",VLOOKUP(B724,LISTAS!$F$6:$G$1106,2,0))</f>
        <v/>
      </c>
      <c r="D724" s="58"/>
      <c r="E724" s="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101</v>
      </c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2"/>
      <c r="C725" s="20" t="str">
        <f>IF(B725="","",VLOOKUP(B725,LISTAS!$F$6:$G$1106,2,0))</f>
        <v/>
      </c>
      <c r="D725" s="58"/>
      <c r="E725" s="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102</v>
      </c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2"/>
      <c r="C726" s="20" t="str">
        <f>IF(B726="","",VLOOKUP(B726,LISTAS!$F$6:$G$1106,2,0))</f>
        <v/>
      </c>
      <c r="D726" s="58"/>
      <c r="E726" s="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103</v>
      </c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2"/>
      <c r="C727" s="20" t="str">
        <f>IF(B727="","",VLOOKUP(B727,LISTAS!$F$6:$G$1106,2,0))</f>
        <v/>
      </c>
      <c r="D727" s="58"/>
      <c r="E727" s="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104</v>
      </c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2"/>
      <c r="C728" s="20" t="str">
        <f>IF(B728="","",VLOOKUP(B728,LISTAS!$F$6:$G$1106,2,0))</f>
        <v/>
      </c>
      <c r="D728" s="58"/>
      <c r="E728" s="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105</v>
      </c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2"/>
      <c r="C729" s="20" t="str">
        <f>IF(B729="","",VLOOKUP(B729,LISTAS!$F$6:$G$1106,2,0))</f>
        <v/>
      </c>
      <c r="D729" s="58"/>
      <c r="E729" s="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106</v>
      </c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2"/>
      <c r="C730" s="20" t="str">
        <f>IF(B730="","",VLOOKUP(B730,LISTAS!$F$6:$G$1106,2,0))</f>
        <v/>
      </c>
      <c r="D730" s="58"/>
      <c r="E730" s="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107</v>
      </c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2"/>
      <c r="C731" s="20" t="str">
        <f>IF(B731="","",VLOOKUP(B731,LISTAS!$F$6:$G$1106,2,0))</f>
        <v/>
      </c>
      <c r="D731" s="58"/>
      <c r="E731" s="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108</v>
      </c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2"/>
      <c r="C732" s="20" t="str">
        <f>IF(B732="","",VLOOKUP(B732,LISTAS!$F$6:$G$1106,2,0))</f>
        <v/>
      </c>
      <c r="D732" s="58"/>
      <c r="E732" s="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109</v>
      </c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2"/>
      <c r="C733" s="20" t="str">
        <f>IF(B733="","",VLOOKUP(B733,LISTAS!$F$6:$G$1106,2,0))</f>
        <v/>
      </c>
      <c r="D733" s="58"/>
      <c r="E733" s="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110</v>
      </c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2"/>
      <c r="C734" s="20" t="str">
        <f>IF(B734="","",VLOOKUP(B734,LISTAS!$F$6:$G$1106,2,0))</f>
        <v/>
      </c>
      <c r="D734" s="58"/>
      <c r="E734" s="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111</v>
      </c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2"/>
      <c r="C735" s="20" t="str">
        <f>IF(B735="","",VLOOKUP(B735,LISTAS!$F$6:$G$1106,2,0))</f>
        <v/>
      </c>
      <c r="D735" s="58"/>
      <c r="E735" s="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112</v>
      </c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2"/>
      <c r="C736" s="20" t="str">
        <f>IF(B736="","",VLOOKUP(B736,LISTAS!$F$6:$G$1106,2,0))</f>
        <v/>
      </c>
      <c r="D736" s="58"/>
      <c r="E736" s="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113</v>
      </c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2"/>
      <c r="C737" s="20" t="str">
        <f>IF(B737="","",VLOOKUP(B737,LISTAS!$F$6:$G$1106,2,0))</f>
        <v/>
      </c>
      <c r="D737" s="58"/>
      <c r="E737" s="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114</v>
      </c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2"/>
      <c r="C738" s="20" t="str">
        <f>IF(B738="","",VLOOKUP(B738,LISTAS!$F$6:$G$1106,2,0))</f>
        <v/>
      </c>
      <c r="D738" s="58"/>
      <c r="E738" s="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115</v>
      </c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2"/>
      <c r="C739" s="20" t="str">
        <f>IF(B739="","",VLOOKUP(B739,LISTAS!$F$6:$G$1106,2,0))</f>
        <v/>
      </c>
      <c r="D739" s="58"/>
      <c r="E739" s="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116</v>
      </c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2"/>
      <c r="C740" s="20" t="str">
        <f>IF(B740="","",VLOOKUP(B740,LISTAS!$F$6:$G$1106,2,0))</f>
        <v/>
      </c>
      <c r="D740" s="58"/>
      <c r="E740" s="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117</v>
      </c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2"/>
      <c r="C741" s="20" t="str">
        <f>IF(B741="","",VLOOKUP(B741,LISTAS!$F$6:$G$1106,2,0))</f>
        <v/>
      </c>
      <c r="D741" s="58"/>
      <c r="E741" s="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118</v>
      </c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2"/>
      <c r="C742" s="20" t="str">
        <f>IF(B742="","",VLOOKUP(B742,LISTAS!$F$6:$G$1106,2,0))</f>
        <v/>
      </c>
      <c r="D742" s="58"/>
      <c r="E742" s="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119</v>
      </c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2"/>
      <c r="C743" s="20" t="str">
        <f>IF(B743="","",VLOOKUP(B743,LISTAS!$F$6:$G$1106,2,0))</f>
        <v/>
      </c>
      <c r="D743" s="58"/>
      <c r="E743" s="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120</v>
      </c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2"/>
      <c r="C744" s="20" t="str">
        <f>IF(B744="","",VLOOKUP(B744,LISTAS!$F$6:$G$1106,2,0))</f>
        <v/>
      </c>
      <c r="D744" s="58"/>
      <c r="E744" s="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121</v>
      </c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2"/>
      <c r="C745" s="20" t="str">
        <f>IF(B745="","",VLOOKUP(B745,LISTAS!$F$6:$G$1106,2,0))</f>
        <v/>
      </c>
      <c r="D745" s="58"/>
      <c r="E745" s="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122</v>
      </c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2"/>
      <c r="C746" s="20" t="str">
        <f>IF(B746="","",VLOOKUP(B746,LISTAS!$F$6:$G$1106,2,0))</f>
        <v/>
      </c>
      <c r="D746" s="58"/>
      <c r="E746" s="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123</v>
      </c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2"/>
      <c r="C747" s="20" t="str">
        <f>IF(B747="","",VLOOKUP(B747,LISTAS!$F$6:$G$1106,2,0))</f>
        <v/>
      </c>
      <c r="D747" s="58"/>
      <c r="E747" s="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124</v>
      </c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2"/>
      <c r="C748" s="20" t="str">
        <f>IF(B748="","",VLOOKUP(B748,LISTAS!$F$6:$G$1106,2,0))</f>
        <v/>
      </c>
      <c r="D748" s="58"/>
      <c r="E748" s="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125</v>
      </c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2"/>
      <c r="C749" s="20" t="str">
        <f>IF(B749="","",VLOOKUP(B749,LISTAS!$F$6:$G$1106,2,0))</f>
        <v/>
      </c>
      <c r="D749" s="58"/>
      <c r="E749" s="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126</v>
      </c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2"/>
      <c r="C750" s="20" t="str">
        <f>IF(B750="","",VLOOKUP(B750,LISTAS!$F$6:$G$1106,2,0))</f>
        <v/>
      </c>
      <c r="D750" s="58"/>
      <c r="E750" s="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127</v>
      </c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2"/>
      <c r="C751" s="20" t="str">
        <f>IF(B751="","",VLOOKUP(B751,LISTAS!$F$6:$G$1106,2,0))</f>
        <v/>
      </c>
      <c r="D751" s="58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128</v>
      </c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2"/>
      <c r="C752" s="20" t="str">
        <f>IF(B752="","",VLOOKUP(B752,LISTAS!$F$6:$G$1106,2,0))</f>
        <v/>
      </c>
      <c r="D752" s="58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129</v>
      </c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2"/>
      <c r="C753" s="20" t="str">
        <f>IF(B753="","",VLOOKUP(B753,LISTAS!$F$6:$G$1106,2,0))</f>
        <v/>
      </c>
      <c r="D753" s="58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130</v>
      </c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2"/>
      <c r="C754" s="20" t="str">
        <f>IF(B754="","",VLOOKUP(B754,LISTAS!$F$6:$G$1106,2,0))</f>
        <v/>
      </c>
      <c r="D754" s="58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131</v>
      </c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2"/>
      <c r="C755" s="20" t="str">
        <f>IF(B755="","",VLOOKUP(B755,LISTAS!$F$6:$G$1106,2,0))</f>
        <v/>
      </c>
      <c r="D755" s="58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132</v>
      </c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2"/>
      <c r="C756" s="20" t="str">
        <f>IF(B756="","",VLOOKUP(B756,LISTAS!$F$6:$G$1106,2,0))</f>
        <v/>
      </c>
      <c r="D756" s="58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133</v>
      </c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2"/>
      <c r="C757" s="20" t="str">
        <f>IF(B757="","",VLOOKUP(B757,LISTAS!$F$6:$G$1106,2,0))</f>
        <v/>
      </c>
      <c r="D757" s="58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134</v>
      </c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2"/>
      <c r="C758" s="20" t="str">
        <f>IF(B758="","",VLOOKUP(B758,LISTAS!$F$6:$G$1106,2,0))</f>
        <v/>
      </c>
      <c r="D758" s="58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135</v>
      </c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2"/>
      <c r="C759" s="20" t="str">
        <f>IF(B759="","",VLOOKUP(B759,LISTAS!$F$6:$G$1106,2,0))</f>
        <v/>
      </c>
      <c r="D759" s="58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136</v>
      </c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2"/>
      <c r="C760" s="20" t="str">
        <f>IF(B760="","",VLOOKUP(B760,LISTAS!$F$6:$G$1106,2,0))</f>
        <v/>
      </c>
      <c r="D760" s="58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137</v>
      </c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2"/>
      <c r="C761" s="20" t="str">
        <f>IF(B761="","",VLOOKUP(B761,LISTAS!$F$6:$G$1106,2,0))</f>
        <v/>
      </c>
      <c r="D761" s="58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138</v>
      </c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2"/>
      <c r="C762" s="20" t="str">
        <f>IF(B762="","",VLOOKUP(B762,LISTAS!$F$6:$G$1106,2,0))</f>
        <v/>
      </c>
      <c r="D762" s="58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139</v>
      </c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2"/>
      <c r="C763" s="20" t="str">
        <f>IF(B763="","",VLOOKUP(B763,LISTAS!$F$6:$G$1106,2,0))</f>
        <v/>
      </c>
      <c r="D763" s="58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140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2"/>
      <c r="C764" s="20" t="str">
        <f>IF(B764="","",VLOOKUP(B764,LISTAS!$F$6:$G$1106,2,0))</f>
        <v/>
      </c>
      <c r="D764" s="58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141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2"/>
      <c r="C765" s="20" t="str">
        <f>IF(B765="","",VLOOKUP(B765,LISTAS!$F$6:$G$1106,2,0))</f>
        <v/>
      </c>
      <c r="D765" s="58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142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2"/>
      <c r="C766" s="20" t="str">
        <f>IF(B766="","",VLOOKUP(B766,LISTAS!$F$6:$G$1106,2,0))</f>
        <v/>
      </c>
      <c r="D766" s="58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143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2"/>
      <c r="C767" s="20" t="str">
        <f>IF(B767="","",VLOOKUP(B767,LISTAS!$F$6:$G$1106,2,0))</f>
        <v/>
      </c>
      <c r="D767" s="58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144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2"/>
      <c r="C768" s="20" t="str">
        <f>IF(B768="","",VLOOKUP(B768,LISTAS!$F$6:$G$1106,2,0))</f>
        <v/>
      </c>
      <c r="D768" s="58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145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2"/>
      <c r="C769" s="20" t="str">
        <f>IF(B769="","",VLOOKUP(B769,LISTAS!$F$6:$G$1106,2,0))</f>
        <v/>
      </c>
      <c r="D769" s="58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146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2"/>
      <c r="C770" s="20" t="str">
        <f>IF(B770="","",VLOOKUP(B770,LISTAS!$F$6:$G$1106,2,0))</f>
        <v/>
      </c>
      <c r="D770" s="58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147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2"/>
      <c r="C771" s="20" t="str">
        <f>IF(B771="","",VLOOKUP(B771,LISTAS!$F$6:$G$1106,2,0))</f>
        <v/>
      </c>
      <c r="D771" s="58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148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2"/>
      <c r="C772" s="20" t="str">
        <f>IF(B772="","",VLOOKUP(B772,LISTAS!$F$6:$G$1106,2,0))</f>
        <v/>
      </c>
      <c r="D772" s="58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149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2"/>
      <c r="C773" s="20" t="str">
        <f>IF(B773="","",VLOOKUP(B773,LISTAS!$F$6:$G$1106,2,0))</f>
        <v/>
      </c>
      <c r="D773" s="58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150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2"/>
      <c r="C774" s="20" t="str">
        <f>IF(B774="","",VLOOKUP(B774,LISTAS!$F$6:$G$1106,2,0))</f>
        <v/>
      </c>
      <c r="D774" s="58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151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2"/>
      <c r="C775" s="20" t="str">
        <f>IF(B775="","",VLOOKUP(B775,LISTAS!$F$6:$G$1106,2,0))</f>
        <v/>
      </c>
      <c r="D775" s="58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152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2"/>
      <c r="C776" s="20" t="str">
        <f>IF(B776="","",VLOOKUP(B776,LISTAS!$F$6:$G$1106,2,0))</f>
        <v/>
      </c>
      <c r="D776" s="58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153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2"/>
      <c r="C777" s="20" t="str">
        <f>IF(B777="","",VLOOKUP(B777,LISTAS!$F$6:$G$1106,2,0))</f>
        <v/>
      </c>
      <c r="D777" s="58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154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2"/>
      <c r="C778" s="20" t="str">
        <f>IF(B778="","",VLOOKUP(B778,LISTAS!$F$6:$G$1106,2,0))</f>
        <v/>
      </c>
      <c r="D778" s="58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155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2"/>
      <c r="C779" s="20" t="str">
        <f>IF(B779="","",VLOOKUP(B779,LISTAS!$F$6:$G$1106,2,0))</f>
        <v/>
      </c>
      <c r="D779" s="58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156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2"/>
      <c r="C780" s="20" t="str">
        <f>IF(B780="","",VLOOKUP(B780,LISTAS!$F$6:$G$1106,2,0))</f>
        <v/>
      </c>
      <c r="D780" s="58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157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2"/>
      <c r="C781" s="20" t="str">
        <f>IF(B781="","",VLOOKUP(B781,LISTAS!$F$6:$G$1106,2,0))</f>
        <v/>
      </c>
      <c r="D781" s="58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158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2"/>
      <c r="C782" s="20" t="str">
        <f>IF(B782="","",VLOOKUP(B782,LISTAS!$F$6:$G$1106,2,0))</f>
        <v/>
      </c>
      <c r="D782" s="58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159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2"/>
      <c r="C783" s="20" t="str">
        <f>IF(B783="","",VLOOKUP(B783,LISTAS!$F$6:$G$1106,2,0))</f>
        <v/>
      </c>
      <c r="D783" s="58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160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2"/>
      <c r="C784" s="20" t="str">
        <f>IF(B784="","",VLOOKUP(B784,LISTAS!$F$6:$G$1106,2,0))</f>
        <v/>
      </c>
      <c r="D784" s="58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161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2"/>
      <c r="C785" s="20" t="str">
        <f>IF(B785="","",VLOOKUP(B785,LISTAS!$F$6:$G$1106,2,0))</f>
        <v/>
      </c>
      <c r="D785" s="58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162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2"/>
      <c r="C786" s="20" t="str">
        <f>IF(B786="","",VLOOKUP(B786,LISTAS!$F$6:$G$1106,2,0))</f>
        <v/>
      </c>
      <c r="D786" s="58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163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2"/>
      <c r="C787" s="20" t="str">
        <f>IF(B787="","",VLOOKUP(B787,LISTAS!$F$6:$G$1106,2,0))</f>
        <v/>
      </c>
      <c r="D787" s="58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164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2"/>
      <c r="C788" s="20" t="str">
        <f>IF(B788="","",VLOOKUP(B788,LISTAS!$F$6:$G$1106,2,0))</f>
        <v/>
      </c>
      <c r="D788" s="58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165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2"/>
      <c r="C789" s="20" t="str">
        <f>IF(B789="","",VLOOKUP(B789,LISTAS!$F$6:$G$1106,2,0))</f>
        <v/>
      </c>
      <c r="D789" s="58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166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2"/>
      <c r="C790" s="20" t="str">
        <f>IF(B790="","",VLOOKUP(B790,LISTAS!$F$6:$G$1106,2,0))</f>
        <v/>
      </c>
      <c r="D790" s="58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167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2"/>
      <c r="C791" s="20" t="str">
        <f>IF(B791="","",VLOOKUP(B791,LISTAS!$F$6:$G$1106,2,0))</f>
        <v/>
      </c>
      <c r="D791" s="58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168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2"/>
      <c r="C792" s="20" t="str">
        <f>IF(B792="","",VLOOKUP(B792,LISTAS!$F$6:$G$1106,2,0))</f>
        <v/>
      </c>
      <c r="D792" s="58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169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2"/>
      <c r="C793" s="20" t="str">
        <f>IF(B793="","",VLOOKUP(B793,LISTAS!$F$6:$G$1106,2,0))</f>
        <v/>
      </c>
      <c r="D793" s="58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170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2"/>
      <c r="C794" s="20" t="str">
        <f>IF(B794="","",VLOOKUP(B794,LISTAS!$F$6:$G$1106,2,0))</f>
        <v/>
      </c>
      <c r="D794" s="58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171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2"/>
      <c r="C795" s="20" t="str">
        <f>IF(B795="","",VLOOKUP(B795,LISTAS!$F$6:$G$1106,2,0))</f>
        <v/>
      </c>
      <c r="D795" s="58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172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2"/>
      <c r="C796" s="20" t="str">
        <f>IF(B796="","",VLOOKUP(B796,LISTAS!$F$6:$G$1106,2,0))</f>
        <v/>
      </c>
      <c r="D796" s="58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173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2"/>
      <c r="C797" s="20" t="str">
        <f>IF(B797="","",VLOOKUP(B797,LISTAS!$F$6:$G$1106,2,0))</f>
        <v/>
      </c>
      <c r="D797" s="58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174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2"/>
      <c r="C798" s="20" t="str">
        <f>IF(B798="","",VLOOKUP(B798,LISTAS!$F$6:$G$1106,2,0))</f>
        <v/>
      </c>
      <c r="D798" s="58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175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2"/>
      <c r="C799" s="20" t="str">
        <f>IF(B799="","",VLOOKUP(B799,LISTAS!$F$6:$G$1106,2,0))</f>
        <v/>
      </c>
      <c r="D799" s="58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176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2"/>
      <c r="C800" s="20" t="str">
        <f>IF(B800="","",VLOOKUP(B800,LISTAS!$F$6:$G$1106,2,0))</f>
        <v/>
      </c>
      <c r="D800" s="58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177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2"/>
      <c r="C801" s="20" t="str">
        <f>IF(B801="","",VLOOKUP(B801,LISTAS!$F$6:$G$1106,2,0))</f>
        <v/>
      </c>
      <c r="D801" s="58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178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2"/>
      <c r="C802" s="20" t="str">
        <f>IF(B802="","",VLOOKUP(B802,LISTAS!$F$6:$G$1106,2,0))</f>
        <v/>
      </c>
      <c r="D802" s="58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179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2"/>
      <c r="C803" s="20" t="str">
        <f>IF(B803="","",VLOOKUP(B803,LISTAS!$F$6:$G$1106,2,0))</f>
        <v/>
      </c>
      <c r="D803" s="58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180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2"/>
      <c r="C804" s="20" t="str">
        <f>IF(B804="","",VLOOKUP(B804,LISTAS!$F$6:$G$1106,2,0))</f>
        <v/>
      </c>
      <c r="D804" s="58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181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2"/>
      <c r="C805" s="20" t="str">
        <f>IF(B805="","",VLOOKUP(B805,LISTAS!$F$6:$G$1106,2,0))</f>
        <v/>
      </c>
      <c r="D805" s="58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182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2"/>
      <c r="C806" s="20" t="str">
        <f>IF(B806="","",VLOOKUP(B806,LISTAS!$F$6:$G$1106,2,0))</f>
        <v/>
      </c>
      <c r="D806" s="58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183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2"/>
      <c r="C807" s="20" t="str">
        <f>IF(B807="","",VLOOKUP(B807,LISTAS!$F$6:$G$1106,2,0))</f>
        <v/>
      </c>
      <c r="D807" s="58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184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2"/>
      <c r="C808" s="20" t="str">
        <f>IF(B808="","",VLOOKUP(B808,LISTAS!$F$6:$G$1106,2,0))</f>
        <v/>
      </c>
      <c r="D808" s="58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185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2"/>
      <c r="C809" s="20" t="str">
        <f>IF(B809="","",VLOOKUP(B809,LISTAS!$F$6:$G$1106,2,0))</f>
        <v/>
      </c>
      <c r="D809" s="58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186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2"/>
      <c r="C810" s="20" t="str">
        <f>IF(B810="","",VLOOKUP(B810,LISTAS!$F$6:$G$1106,2,0))</f>
        <v/>
      </c>
      <c r="D810" s="58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187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2"/>
      <c r="C811" s="20" t="str">
        <f>IF(B811="","",VLOOKUP(B811,LISTAS!$F$6:$G$1106,2,0))</f>
        <v/>
      </c>
      <c r="D811" s="58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188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2"/>
      <c r="C812" s="20" t="str">
        <f>IF(B812="","",VLOOKUP(B812,LISTAS!$F$6:$G$1106,2,0))</f>
        <v/>
      </c>
      <c r="D812" s="58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189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2"/>
      <c r="C813" s="20" t="str">
        <f>IF(B813="","",VLOOKUP(B813,LISTAS!$F$6:$G$1106,2,0))</f>
        <v/>
      </c>
      <c r="D813" s="58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190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2"/>
      <c r="C814" s="20" t="str">
        <f>IF(B814="","",VLOOKUP(B814,LISTAS!$F$6:$G$1106,2,0))</f>
        <v/>
      </c>
      <c r="D814" s="58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191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2"/>
      <c r="C815" s="20" t="str">
        <f>IF(B815="","",VLOOKUP(B815,LISTAS!$F$6:$G$1106,2,0))</f>
        <v/>
      </c>
      <c r="D815" s="58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192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2"/>
      <c r="C816" s="20" t="str">
        <f>IF(B816="","",VLOOKUP(B816,LISTAS!$F$6:$G$1106,2,0))</f>
        <v/>
      </c>
      <c r="D816" s="58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193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2"/>
      <c r="C817" s="20" t="str">
        <f>IF(B817="","",VLOOKUP(B817,LISTAS!$F$6:$G$1106,2,0))</f>
        <v/>
      </c>
      <c r="D817" s="58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194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2"/>
      <c r="C818" s="20" t="str">
        <f>IF(B818="","",VLOOKUP(B818,LISTAS!$F$6:$G$1106,2,0))</f>
        <v/>
      </c>
      <c r="D818" s="58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195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2"/>
      <c r="C819" s="20" t="str">
        <f>IF(B819="","",VLOOKUP(B819,LISTAS!$F$6:$G$1106,2,0))</f>
        <v/>
      </c>
      <c r="D819" s="58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196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2"/>
      <c r="C820" s="20" t="str">
        <f>IF(B820="","",VLOOKUP(B820,LISTAS!$F$6:$G$1106,2,0))</f>
        <v/>
      </c>
      <c r="D820" s="58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197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2"/>
      <c r="C821" s="20" t="str">
        <f>IF(B821="","",VLOOKUP(B821,LISTAS!$F$6:$G$1106,2,0))</f>
        <v/>
      </c>
      <c r="D821" s="58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198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2"/>
      <c r="C822" s="20" t="str">
        <f>IF(B822="","",VLOOKUP(B822,LISTAS!$F$6:$G$1106,2,0))</f>
        <v/>
      </c>
      <c r="D822" s="58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199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2"/>
      <c r="C823" s="20" t="str">
        <f>IF(B823="","",VLOOKUP(B823,LISTAS!$F$6:$G$1106,2,0))</f>
        <v/>
      </c>
      <c r="D823" s="58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200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</sheetData>
  <sortState xmlns:xlrd2="http://schemas.microsoft.com/office/spreadsheetml/2017/richdata2" ref="B419:D445">
    <sortCondition descending="1" ref="D419:D445"/>
  </sortState>
  <mergeCells count="13">
    <mergeCell ref="B212:D212"/>
    <mergeCell ref="O212:T212"/>
    <mergeCell ref="B2:T3"/>
    <mergeCell ref="O7:T7"/>
    <mergeCell ref="B6:T6"/>
    <mergeCell ref="B7:D7"/>
    <mergeCell ref="B211:T211"/>
    <mergeCell ref="B416:T416"/>
    <mergeCell ref="B417:D417"/>
    <mergeCell ref="O417:T417"/>
    <mergeCell ref="B621:T621"/>
    <mergeCell ref="B622:D622"/>
    <mergeCell ref="O622:T622"/>
  </mergeCells>
  <phoneticPr fontId="1" type="noConversion"/>
  <dataValidations count="1">
    <dataValidation type="list" allowBlank="1" showInputMessage="1" showErrorMessage="1" sqref="C624:C635 C64:C65 C223:C257 C435" xr:uid="{53FFFBC7-BCF9-406B-AE74-3696EF385557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LISTAS!$F$6:$F$1106</xm:f>
          </x14:formula1>
          <xm:sqref>B636:B823 B445:B618 B66:B208 B62:B63 B258:B413</xm:sqref>
        </x14:dataValidation>
        <x14:dataValidation type="list" allowBlank="1" showInputMessage="1" showErrorMessage="1" xr:uid="{00000000-0002-0000-01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100-000002000000}">
          <x14:formula1>
            <xm:f>LISTAS!$B$5:$B$101</xm:f>
          </x14:formula1>
          <xm:sqref>C619:C621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B1:T1028"/>
  <sheetViews>
    <sheetView showGridLines="0" topLeftCell="C3" zoomScale="85" zoomScaleNormal="85" workbookViewId="0">
      <selection activeCell="D25" sqref="D25"/>
    </sheetView>
  </sheetViews>
  <sheetFormatPr defaultColWidth="9.140625" defaultRowHeight="14.25" x14ac:dyDescent="0.25"/>
  <cols>
    <col min="1" max="1" width="1.28515625" style="3" customWidth="1"/>
    <col min="2" max="2" width="41.85546875" style="5" bestFit="1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38.42578125" style="53" bestFit="1" customWidth="1"/>
    <col min="17" max="17" width="47.14062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8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2" t="s">
        <v>34</v>
      </c>
      <c r="C7" s="113"/>
      <c r="D7" s="114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1" t="s">
        <v>21</v>
      </c>
      <c r="C8" s="21" t="s">
        <v>0</v>
      </c>
      <c r="D8" s="73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4" t="s">
        <v>312</v>
      </c>
      <c r="C9" s="16" t="str">
        <f>IF(B9="","",VLOOKUP(B9,LISTAS!$F$6:$G$1106,2,0))</f>
        <v>LICEU JARDIM</v>
      </c>
      <c r="D9" s="74">
        <v>9.6759259259259257E-5</v>
      </c>
      <c r="F9" s="11">
        <f>IF(D9="","",D9)</f>
        <v>9.6759259259259257E-5</v>
      </c>
      <c r="G9" s="61">
        <f>IF(F9=LISTAS!$D$15,"",F9)</f>
        <v>9.6759259259259257E-5</v>
      </c>
      <c r="H9" s="49" t="str">
        <f t="shared" ref="H9:I24" si="0">IF($K9="","",IF(B9="","",B9))</f>
        <v>CAIO RIZZO</v>
      </c>
      <c r="I9" s="49" t="str">
        <f t="shared" si="0"/>
        <v>LICEU JARDIM</v>
      </c>
      <c r="J9" s="11">
        <f t="shared" ref="J9:J72" si="1">IF($K9="","",D9)</f>
        <v>9.6759259259259257E-5</v>
      </c>
      <c r="K9" s="11">
        <f>G9</f>
        <v>9.6759259259259257E-5</v>
      </c>
      <c r="L9" s="66">
        <f>IF(K9="","",SMALL($G$9:$G$208,M9))</f>
        <v>9.6759259259259257E-5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CAIO RIZZO</v>
      </c>
      <c r="Q9" s="17" t="str">
        <f>IF(P9&lt;&gt;"",VLOOKUP(P9,LISTAS!$F$6:$G$1106,2,0),"")</f>
        <v>LICEU JARDIM</v>
      </c>
      <c r="R9" s="72">
        <f>IF(K9="","",VLOOKUP(L9,$G$9:$J$208,4,0))</f>
        <v>9.6759259259259257E-5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299</v>
      </c>
      <c r="C10" s="16" t="str">
        <f>IF(B10="","",VLOOKUP(B10,LISTAS!$F$6:$G$1106,2,0))</f>
        <v>COLÉGIO ARBOS - UNIDADE SANTO ANDRÉ</v>
      </c>
      <c r="D10" s="74">
        <v>1.0150462962962963E-4</v>
      </c>
      <c r="F10" s="11">
        <f t="shared" ref="F10:F73" si="2">IF(D10="","",D10)</f>
        <v>1.0150462962962963E-4</v>
      </c>
      <c r="G10" s="61">
        <f>IF(F10=LISTAS!$D$15,"",F10)</f>
        <v>1.0150462962962963E-4</v>
      </c>
      <c r="H10" s="49" t="str">
        <f t="shared" si="0"/>
        <v>ENZO DENADAI MOREIRA</v>
      </c>
      <c r="I10" s="49" t="str">
        <f t="shared" si="0"/>
        <v>COLÉGIO ARBOS - UNIDADE SANTO ANDRÉ</v>
      </c>
      <c r="J10" s="11">
        <f t="shared" si="1"/>
        <v>1.0150462962962963E-4</v>
      </c>
      <c r="K10" s="11">
        <f t="shared" ref="K10:K73" si="3">G10</f>
        <v>1.0150462962962963E-4</v>
      </c>
      <c r="L10" s="66">
        <f t="shared" ref="L10:L73" si="4">IF(K10="","",SMALL($G$9:$G$208,M10))</f>
        <v>1.0150462962962963E-4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ENZO DENADAI MOREIRA</v>
      </c>
      <c r="Q10" s="17" t="str">
        <f>IF(P10&lt;&gt;"",VLOOKUP(P10,LISTAS!$F$6:$G$1106,2,0),"")</f>
        <v>COLÉGIO ARBOS - UNIDADE SANTO ANDRÉ</v>
      </c>
      <c r="R10" s="72">
        <f t="shared" ref="R10:R73" si="8">IF(K10="","",VLOOKUP(L10,$G$9:$J$208,4,0))</f>
        <v>1.0150462962962963E-4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120</v>
      </c>
      <c r="C11" s="16" t="str">
        <f>IF(B11="","",VLOOKUP(B11,LISTAS!$F$6:$G$1106,2,0))</f>
        <v>LICEU JARDIM</v>
      </c>
      <c r="D11" s="74">
        <v>1.0289351851851852E-4</v>
      </c>
      <c r="F11" s="11">
        <f t="shared" si="2"/>
        <v>1.0289351851851852E-4</v>
      </c>
      <c r="G11" s="61">
        <f>IF(F11=LISTAS!$D$15,"",F11)</f>
        <v>1.0289351851851852E-4</v>
      </c>
      <c r="H11" s="49" t="str">
        <f t="shared" si="0"/>
        <v>LEONARDO LEARDINI RISSETO</v>
      </c>
      <c r="I11" s="49" t="str">
        <f t="shared" si="0"/>
        <v>LICEU JARDIM</v>
      </c>
      <c r="J11" s="11">
        <f t="shared" si="1"/>
        <v>1.0289351851851852E-4</v>
      </c>
      <c r="K11" s="11">
        <f t="shared" si="3"/>
        <v>1.0289351851851852E-4</v>
      </c>
      <c r="L11" s="66">
        <f t="shared" si="4"/>
        <v>1.0289351851851852E-4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LEONARDO LEARDINI RISSETO</v>
      </c>
      <c r="Q11" s="17" t="str">
        <f>IF(P11&lt;&gt;"",VLOOKUP(P11,LISTAS!$F$6:$G$1106,2,0),"")</f>
        <v>LICEU JARDIM</v>
      </c>
      <c r="R11" s="72">
        <f t="shared" si="8"/>
        <v>1.0289351851851852E-4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4" t="s">
        <v>276</v>
      </c>
      <c r="C12" s="16" t="str">
        <f>IF(B12="","",VLOOKUP(B12,LISTAS!$F$6:$G$1106,2,0))</f>
        <v>CCDA - COLÉGIO CARLOS DRUMMOND DE ANDRADE</v>
      </c>
      <c r="D12" s="74">
        <v>1.0532407407407407E-4</v>
      </c>
      <c r="F12" s="11">
        <f t="shared" si="2"/>
        <v>1.0532407407407407E-4</v>
      </c>
      <c r="G12" s="61">
        <f>IF(F12=LISTAS!$D$15,"",F12)</f>
        <v>1.0532407407407407E-4</v>
      </c>
      <c r="H12" s="49" t="str">
        <f t="shared" si="0"/>
        <v>ESTEVÃO RODRIGUES DA SILVA</v>
      </c>
      <c r="I12" s="49" t="str">
        <f t="shared" si="0"/>
        <v>CCDA - COLÉGIO CARLOS DRUMMOND DE ANDRADE</v>
      </c>
      <c r="J12" s="11">
        <f t="shared" si="1"/>
        <v>1.0532407407407407E-4</v>
      </c>
      <c r="K12" s="11">
        <f t="shared" si="3"/>
        <v>1.0532407407407407E-4</v>
      </c>
      <c r="L12" s="66">
        <f t="shared" si="4"/>
        <v>1.0393518518518519E-4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NOAH FUZARI RUBINATO</v>
      </c>
      <c r="Q12" s="17" t="str">
        <f>IF(P12&lt;&gt;"",VLOOKUP(P12,LISTAS!$F$6:$G$1106,2,0),"")</f>
        <v>COLEGIO ARBOS SÃO BERNARDO</v>
      </c>
      <c r="R12" s="72">
        <f t="shared" si="8"/>
        <v>1.0393518518518519E-4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4" t="s">
        <v>295</v>
      </c>
      <c r="C13" s="16" t="str">
        <f>IF(B13="","",VLOOKUP(B13,LISTAS!$F$6:$G$1106,2,0))</f>
        <v>COLEGIO PETROPOLIS</v>
      </c>
      <c r="D13" s="74">
        <v>1.0601851851851851E-4</v>
      </c>
      <c r="F13" s="11">
        <f t="shared" si="2"/>
        <v>1.0601851851851851E-4</v>
      </c>
      <c r="G13" s="61">
        <f>IF(F13=LISTAS!$D$15,"",F13)</f>
        <v>1.0601851851851851E-4</v>
      </c>
      <c r="H13" s="49" t="str">
        <f t="shared" si="0"/>
        <v>YAN CARDOZO PAES DE OLIVEIRA</v>
      </c>
      <c r="I13" s="49" t="str">
        <f t="shared" si="0"/>
        <v>COLEGIO PETROPOLIS</v>
      </c>
      <c r="J13" s="11">
        <f t="shared" si="1"/>
        <v>1.0601851851851851E-4</v>
      </c>
      <c r="K13" s="11">
        <f t="shared" si="3"/>
        <v>1.0601851851851851E-4</v>
      </c>
      <c r="L13" s="66">
        <f t="shared" si="4"/>
        <v>1.0532407407407407E-4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ESTEVÃO RODRIGUES DA SILVA</v>
      </c>
      <c r="Q13" s="17" t="str">
        <f>IF(P13&lt;&gt;"",VLOOKUP(P13,LISTAS!$F$6:$G$1106,2,0),"")</f>
        <v>CCDA - COLÉGIO CARLOS DRUMMOND DE ANDRADE</v>
      </c>
      <c r="R13" s="72">
        <f t="shared" si="8"/>
        <v>1.0532407407407407E-4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4" t="s">
        <v>109</v>
      </c>
      <c r="C14" s="16" t="str">
        <f>IF(B14="","",VLOOKUP(B14,LISTAS!$F$6:$G$1106,2,0))</f>
        <v>COLEGIO PETROPOLIS</v>
      </c>
      <c r="D14" s="74">
        <v>1.0810185185185185E-4</v>
      </c>
      <c r="F14" s="11">
        <f t="shared" si="2"/>
        <v>1.0810185185185185E-4</v>
      </c>
      <c r="G14" s="61">
        <f>IF(F14=LISTAS!$D$15,"",F14)</f>
        <v>1.0810185185185185E-4</v>
      </c>
      <c r="H14" s="49" t="str">
        <f t="shared" si="0"/>
        <v>ALEC PENTEADO LAGE</v>
      </c>
      <c r="I14" s="49" t="str">
        <f t="shared" si="0"/>
        <v>COLEGIO PETROPOLIS</v>
      </c>
      <c r="J14" s="11">
        <f t="shared" si="1"/>
        <v>1.0810185185185185E-4</v>
      </c>
      <c r="K14" s="11">
        <f t="shared" si="3"/>
        <v>1.0810185185185185E-4</v>
      </c>
      <c r="L14" s="66">
        <f t="shared" si="4"/>
        <v>1.0601851851851851E-4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YAN CARDOZO PAES DE OLIVEIRA</v>
      </c>
      <c r="Q14" s="17" t="str">
        <f>IF(P14&lt;&gt;"",VLOOKUP(P14,LISTAS!$F$6:$G$1106,2,0),"")</f>
        <v>COLEGIO PETROPOLIS</v>
      </c>
      <c r="R14" s="72">
        <f t="shared" si="8"/>
        <v>1.0601851851851851E-4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4" t="s">
        <v>313</v>
      </c>
      <c r="C15" s="16" t="str">
        <f>IF(B15="","",VLOOKUP(B15,LISTAS!$F$6:$G$1106,2,0))</f>
        <v>LICEU JARDIM</v>
      </c>
      <c r="D15" s="74">
        <v>1.0706018518518519E-4</v>
      </c>
      <c r="F15" s="11">
        <f t="shared" si="2"/>
        <v>1.0706018518518519E-4</v>
      </c>
      <c r="G15" s="61">
        <f>IF(F15=LISTAS!$D$15,"",F15)</f>
        <v>1.0706018518518519E-4</v>
      </c>
      <c r="H15" s="49" t="str">
        <f t="shared" si="0"/>
        <v>DAVI SAVOIA</v>
      </c>
      <c r="I15" s="49" t="str">
        <f t="shared" si="0"/>
        <v>LICEU JARDIM</v>
      </c>
      <c r="J15" s="11">
        <f t="shared" si="1"/>
        <v>1.0706018518518519E-4</v>
      </c>
      <c r="K15" s="11">
        <f t="shared" si="3"/>
        <v>1.0706018518518519E-4</v>
      </c>
      <c r="L15" s="66">
        <f t="shared" si="4"/>
        <v>1.0706018518518519E-4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DAVI SAVOIA</v>
      </c>
      <c r="Q15" s="17" t="str">
        <f>IF(P15&lt;&gt;"",VLOOKUP(P15,LISTAS!$F$6:$G$1106,2,0),"")</f>
        <v>LICEU JARDIM</v>
      </c>
      <c r="R15" s="72">
        <f t="shared" si="8"/>
        <v>1.0706018518518519E-4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4" t="s">
        <v>287</v>
      </c>
      <c r="C16" s="16" t="str">
        <f>IF(B16="","",VLOOKUP(B16,LISTAS!$F$6:$G$1106,2,0))</f>
        <v>COLEGIO ARBOS SÃO BERNARDO</v>
      </c>
      <c r="D16" s="74">
        <v>1.0393518518518519E-4</v>
      </c>
      <c r="F16" s="11">
        <f t="shared" si="2"/>
        <v>1.0393518518518519E-4</v>
      </c>
      <c r="G16" s="61">
        <f>IF(F16=LISTAS!$D$15,"",F16)</f>
        <v>1.0393518518518519E-4</v>
      </c>
      <c r="H16" s="49" t="str">
        <f t="shared" si="0"/>
        <v>NOAH FUZARI RUBINATO</v>
      </c>
      <c r="I16" s="49" t="str">
        <f t="shared" si="0"/>
        <v>COLEGIO ARBOS SÃO BERNARDO</v>
      </c>
      <c r="J16" s="11">
        <f t="shared" si="1"/>
        <v>1.0393518518518519E-4</v>
      </c>
      <c r="K16" s="11">
        <f t="shared" si="3"/>
        <v>1.0393518518518519E-4</v>
      </c>
      <c r="L16" s="66">
        <f t="shared" si="4"/>
        <v>1.0810185185185185E-4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ALEC PENTEADO LAGE</v>
      </c>
      <c r="Q16" s="17" t="str">
        <f>IF(P16&lt;&gt;"",VLOOKUP(P16,LISTAS!$F$6:$G$1106,2,0),"")</f>
        <v>COLEGIO PETROPOLIS</v>
      </c>
      <c r="R16" s="72">
        <f t="shared" si="8"/>
        <v>1.0810185185185185E-4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4" t="s">
        <v>289</v>
      </c>
      <c r="C17" s="16" t="str">
        <f>IF(B17="","",VLOOKUP(B17,LISTAS!$F$6:$G$1106,2,0))</f>
        <v>COLEGIO PETROPOLIS</v>
      </c>
      <c r="D17" s="74">
        <v>1.1018518518518518E-4</v>
      </c>
      <c r="F17" s="11">
        <f t="shared" si="2"/>
        <v>1.1018518518518518E-4</v>
      </c>
      <c r="G17" s="61">
        <f>IF(F17=LISTAS!$D$15,"",F17)</f>
        <v>1.1018518518518518E-4</v>
      </c>
      <c r="H17" s="49" t="str">
        <f t="shared" si="0"/>
        <v>DAVI PIGNATA MAZURKYEWISTZ</v>
      </c>
      <c r="I17" s="49" t="str">
        <f t="shared" si="0"/>
        <v>COLEGIO PETROPOLIS</v>
      </c>
      <c r="J17" s="11">
        <f t="shared" si="1"/>
        <v>1.1018518518518518E-4</v>
      </c>
      <c r="K17" s="11">
        <f t="shared" si="3"/>
        <v>1.1018518518518518E-4</v>
      </c>
      <c r="L17" s="66">
        <f t="shared" si="4"/>
        <v>1.1018518518518518E-4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DAVI PIGNATA MAZURKYEWISTZ</v>
      </c>
      <c r="Q17" s="17" t="str">
        <f>IF(P17&lt;&gt;"",VLOOKUP(P17,LISTAS!$F$6:$G$1106,2,0),"")</f>
        <v>COLEGIO PETROPOLIS</v>
      </c>
      <c r="R17" s="72">
        <f t="shared" si="8"/>
        <v>1.1018518518518518E-4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99" t="s">
        <v>517</v>
      </c>
      <c r="C18" s="103" t="s">
        <v>56</v>
      </c>
      <c r="D18" s="74">
        <v>1.1238425925925927E-4</v>
      </c>
      <c r="F18" s="11">
        <f t="shared" si="2"/>
        <v>1.1238425925925927E-4</v>
      </c>
      <c r="G18" s="61">
        <f>IF(F18=LISTAS!$D$15,"",F18)</f>
        <v>1.1238425925925927E-4</v>
      </c>
      <c r="H18" s="49" t="str">
        <f t="shared" si="0"/>
        <v>PEDRO AUGUSTO</v>
      </c>
      <c r="I18" s="49" t="str">
        <f t="shared" si="0"/>
        <v>CCDA - COLÉGIO CARLOS DRUMMOND DE ANDRADE</v>
      </c>
      <c r="J18" s="11">
        <f t="shared" si="1"/>
        <v>1.1238425925925927E-4</v>
      </c>
      <c r="K18" s="11">
        <f t="shared" si="3"/>
        <v>1.1238425925925927E-4</v>
      </c>
      <c r="L18" s="66">
        <f t="shared" si="4"/>
        <v>1.1238425925925927E-4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PEDRO AUGUSTO</v>
      </c>
      <c r="Q18" s="17" t="str">
        <f>IF(P18&lt;&gt;"",VLOOKUP(P18,LISTAS!$F$6:$G$1106,2,0),"")</f>
        <v>CCDA - COLÉGIO CARLOS DRUMMOND DE ANDRADE</v>
      </c>
      <c r="R18" s="72">
        <f t="shared" si="8"/>
        <v>1.1238425925925927E-4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4" t="s">
        <v>119</v>
      </c>
      <c r="C19" s="16" t="str">
        <f>IF(B19="","",VLOOKUP(B19,LISTAS!$F$6:$G$1106,2,0))</f>
        <v>LICEU JARDIM</v>
      </c>
      <c r="D19" s="74">
        <v>1.1284722222222222E-4</v>
      </c>
      <c r="F19" s="11">
        <f t="shared" si="2"/>
        <v>1.1284722222222222E-4</v>
      </c>
      <c r="G19" s="61">
        <f>IF(F19=LISTAS!$D$15,"",F19)</f>
        <v>1.1284722222222222E-4</v>
      </c>
      <c r="H19" s="49" t="str">
        <f t="shared" si="0"/>
        <v>DAVI FACUNDO</v>
      </c>
      <c r="I19" s="49" t="str">
        <f t="shared" si="0"/>
        <v>LICEU JARDIM</v>
      </c>
      <c r="J19" s="11">
        <f t="shared" si="1"/>
        <v>1.1284722222222222E-4</v>
      </c>
      <c r="K19" s="11">
        <f t="shared" si="3"/>
        <v>1.1284722222222222E-4</v>
      </c>
      <c r="L19" s="66">
        <f t="shared" si="4"/>
        <v>1.1284722222222222E-4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DAVI FACUNDO</v>
      </c>
      <c r="Q19" s="17" t="str">
        <f>IF(P19&lt;&gt;"",VLOOKUP(P19,LISTAS!$F$6:$G$1106,2,0),"")</f>
        <v>LICEU JARDIM</v>
      </c>
      <c r="R19" s="72">
        <f t="shared" si="8"/>
        <v>1.1284722222222222E-4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4" t="s">
        <v>108</v>
      </c>
      <c r="C20" s="16" t="str">
        <f>IF(B20="","",VLOOKUP(B20,LISTAS!$F$6:$G$1106,2,0))</f>
        <v>CCDA - COLÉGIO CARLOS DRUMMOND DE ANDRADE</v>
      </c>
      <c r="D20" s="74">
        <v>1.1296296296296296E-4</v>
      </c>
      <c r="F20" s="11">
        <f t="shared" si="2"/>
        <v>1.1296296296296296E-4</v>
      </c>
      <c r="G20" s="61">
        <f>IF(F20=LISTAS!$D$15,"",F20)</f>
        <v>1.1296296296296296E-4</v>
      </c>
      <c r="H20" s="49" t="str">
        <f t="shared" si="0"/>
        <v>GABRIEL SOUZA URBINATTI</v>
      </c>
      <c r="I20" s="49" t="str">
        <f t="shared" si="0"/>
        <v>CCDA - COLÉGIO CARLOS DRUMMOND DE ANDRADE</v>
      </c>
      <c r="J20" s="11">
        <f t="shared" si="1"/>
        <v>1.1296296296296296E-4</v>
      </c>
      <c r="K20" s="11">
        <f t="shared" si="3"/>
        <v>1.1296296296296296E-4</v>
      </c>
      <c r="L20" s="66">
        <f t="shared" si="4"/>
        <v>1.1296296296296296E-4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GABRIEL SOUZA URBINATTI</v>
      </c>
      <c r="Q20" s="17" t="str">
        <f>IF(P20&lt;&gt;"",VLOOKUP(P20,LISTAS!$F$6:$G$1106,2,0),"")</f>
        <v>CCDA - COLÉGIO CARLOS DRUMMOND DE ANDRADE</v>
      </c>
      <c r="R20" s="72">
        <f t="shared" si="8"/>
        <v>1.1296296296296296E-4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99" t="s">
        <v>516</v>
      </c>
      <c r="C21" s="103" t="s">
        <v>72</v>
      </c>
      <c r="D21" s="74">
        <v>1.1365740740740741E-4</v>
      </c>
      <c r="F21" s="11">
        <f t="shared" si="2"/>
        <v>1.1365740740740741E-4</v>
      </c>
      <c r="G21" s="61">
        <f>IF(F21=LISTAS!$D$15,"",F21)</f>
        <v>1.1365740740740741E-4</v>
      </c>
      <c r="H21" s="49" t="str">
        <f t="shared" si="0"/>
        <v>GABRIEL PERES</v>
      </c>
      <c r="I21" s="49" t="str">
        <f t="shared" si="0"/>
        <v>COLEGIO PETROPOLIS</v>
      </c>
      <c r="J21" s="11">
        <f t="shared" si="1"/>
        <v>1.1365740740740741E-4</v>
      </c>
      <c r="K21" s="11">
        <f t="shared" si="3"/>
        <v>1.1365740740740741E-4</v>
      </c>
      <c r="L21" s="66">
        <f t="shared" si="4"/>
        <v>1.1365740740740741E-4</v>
      </c>
      <c r="M21" s="50">
        <f t="shared" si="5"/>
        <v>13</v>
      </c>
      <c r="N21" s="50"/>
      <c r="O21" s="17">
        <f t="shared" si="6"/>
        <v>13</v>
      </c>
      <c r="P21" s="18" t="str">
        <f t="shared" si="7"/>
        <v>GABRIEL PERES</v>
      </c>
      <c r="Q21" s="17" t="str">
        <f>IF(P21&lt;&gt;"",VLOOKUP(P21,LISTAS!$F$6:$G$1106,2,0),"")</f>
        <v>COLEGIO PETROPOLIS</v>
      </c>
      <c r="R21" s="72">
        <f t="shared" si="8"/>
        <v>1.1365740740740741E-4</v>
      </c>
      <c r="S21" s="18">
        <f t="shared" si="9"/>
        <v>200</v>
      </c>
      <c r="T21" s="18">
        <f t="shared" si="10"/>
        <v>200</v>
      </c>
    </row>
    <row r="22" spans="2:20" ht="18.75" customHeight="1" x14ac:dyDescent="0.25">
      <c r="B22" s="54" t="s">
        <v>121</v>
      </c>
      <c r="C22" s="16" t="str">
        <f>IF(B22="","",VLOOKUP(B22,LISTAS!$F$6:$G$1106,2,0))</f>
        <v>LICEU JARDIM</v>
      </c>
      <c r="D22" s="74">
        <v>1.1435185185185186E-4</v>
      </c>
      <c r="F22" s="11">
        <f t="shared" si="2"/>
        <v>1.1435185185185186E-4</v>
      </c>
      <c r="G22" s="61">
        <f>IF(F22=LISTAS!$D$15,"",F22)</f>
        <v>1.1435185185185186E-4</v>
      </c>
      <c r="H22" s="49" t="str">
        <f t="shared" si="0"/>
        <v>VIKTOR GONZALEZ</v>
      </c>
      <c r="I22" s="49" t="str">
        <f t="shared" si="0"/>
        <v>LICEU JARDIM</v>
      </c>
      <c r="J22" s="11">
        <f t="shared" si="1"/>
        <v>1.1435185185185186E-4</v>
      </c>
      <c r="K22" s="11">
        <f t="shared" si="3"/>
        <v>1.1435185185185186E-4</v>
      </c>
      <c r="L22" s="66">
        <f t="shared" si="4"/>
        <v>1.1435185185185186E-4</v>
      </c>
      <c r="M22" s="50">
        <f t="shared" si="5"/>
        <v>14</v>
      </c>
      <c r="N22" s="50"/>
      <c r="O22" s="17">
        <f t="shared" si="6"/>
        <v>14</v>
      </c>
      <c r="P22" s="18" t="str">
        <f t="shared" si="7"/>
        <v>VIKTOR GONZALEZ</v>
      </c>
      <c r="Q22" s="17" t="str">
        <f>IF(P22&lt;&gt;"",VLOOKUP(P22,LISTAS!$F$6:$G$1106,2,0),"")</f>
        <v>LICEU JARDIM</v>
      </c>
      <c r="R22" s="72">
        <f t="shared" si="8"/>
        <v>1.1435185185185186E-4</v>
      </c>
      <c r="S22" s="18">
        <f t="shared" si="9"/>
        <v>200</v>
      </c>
      <c r="T22" s="18">
        <f t="shared" si="10"/>
        <v>200</v>
      </c>
    </row>
    <row r="23" spans="2:20" ht="18.75" customHeight="1" x14ac:dyDescent="0.25">
      <c r="B23" s="54" t="s">
        <v>317</v>
      </c>
      <c r="C23" s="16" t="str">
        <f>IF(B23="","",VLOOKUP(B23,LISTAS!$F$6:$G$1106,2,0))</f>
        <v>LICEU JARDIM</v>
      </c>
      <c r="D23" s="74">
        <v>1.144675925925926E-4</v>
      </c>
      <c r="F23" s="11">
        <f t="shared" si="2"/>
        <v>1.144675925925926E-4</v>
      </c>
      <c r="G23" s="61">
        <f>IF(F23=LISTAS!$D$15,"",F23)</f>
        <v>1.144675925925926E-4</v>
      </c>
      <c r="H23" s="49" t="str">
        <f t="shared" si="0"/>
        <v>HENRIQUE BUSSATO</v>
      </c>
      <c r="I23" s="49" t="str">
        <f t="shared" si="0"/>
        <v>LICEU JARDIM</v>
      </c>
      <c r="J23" s="11">
        <f t="shared" si="1"/>
        <v>1.144675925925926E-4</v>
      </c>
      <c r="K23" s="11">
        <f t="shared" si="3"/>
        <v>1.144675925925926E-4</v>
      </c>
      <c r="L23" s="66">
        <f t="shared" si="4"/>
        <v>1.144675925925926E-4</v>
      </c>
      <c r="M23" s="50">
        <f t="shared" si="5"/>
        <v>15</v>
      </c>
      <c r="N23" s="50"/>
      <c r="O23" s="17">
        <f t="shared" si="6"/>
        <v>15</v>
      </c>
      <c r="P23" s="18" t="str">
        <f t="shared" si="7"/>
        <v>HENRIQUE BUSSATO</v>
      </c>
      <c r="Q23" s="17" t="str">
        <f>IF(P23&lt;&gt;"",VLOOKUP(P23,LISTAS!$F$6:$G$1106,2,0),"")</f>
        <v>LICEU JARDIM</v>
      </c>
      <c r="R23" s="72">
        <f t="shared" si="8"/>
        <v>1.144675925925926E-4</v>
      </c>
      <c r="S23" s="18">
        <f t="shared" si="9"/>
        <v>200</v>
      </c>
      <c r="T23" s="18">
        <f t="shared" si="10"/>
        <v>200</v>
      </c>
    </row>
    <row r="24" spans="2:20" ht="18.75" customHeight="1" x14ac:dyDescent="0.25">
      <c r="B24" s="54" t="s">
        <v>281</v>
      </c>
      <c r="C24" s="16" t="str">
        <f>IF(B24="","",VLOOKUP(B24,LISTAS!$F$6:$G$1106,2,0))</f>
        <v>CCDA - COLÉGIO CARLOS DRUMMOND DE ANDRADE</v>
      </c>
      <c r="D24" s="74">
        <v>1.1504629629629629E-4</v>
      </c>
      <c r="F24" s="11">
        <f t="shared" si="2"/>
        <v>1.1504629629629629E-4</v>
      </c>
      <c r="G24" s="61">
        <f>IF(F24=LISTAS!$D$15,"",F24)</f>
        <v>1.1504629629629629E-4</v>
      </c>
      <c r="H24" s="49" t="str">
        <f t="shared" si="0"/>
        <v>LUCCA OLIVEIRA VALICELLI</v>
      </c>
      <c r="I24" s="49" t="str">
        <f t="shared" si="0"/>
        <v>CCDA - COLÉGIO CARLOS DRUMMOND DE ANDRADE</v>
      </c>
      <c r="J24" s="11">
        <f t="shared" si="1"/>
        <v>1.1504629629629629E-4</v>
      </c>
      <c r="K24" s="11">
        <f t="shared" si="3"/>
        <v>1.1504629629629629E-4</v>
      </c>
      <c r="L24" s="66">
        <f t="shared" si="4"/>
        <v>1.1504629629629629E-4</v>
      </c>
      <c r="M24" s="50">
        <f t="shared" si="5"/>
        <v>16</v>
      </c>
      <c r="N24" s="50"/>
      <c r="O24" s="17">
        <f t="shared" si="6"/>
        <v>16</v>
      </c>
      <c r="P24" s="18" t="str">
        <f t="shared" si="7"/>
        <v>LUCCA OLIVEIRA VALICELLI</v>
      </c>
      <c r="Q24" s="17" t="str">
        <f>IF(P24&lt;&gt;"",VLOOKUP(P24,LISTAS!$F$6:$G$1106,2,0),"")</f>
        <v>CCDA - COLÉGIO CARLOS DRUMMOND DE ANDRADE</v>
      </c>
      <c r="R24" s="72">
        <f t="shared" si="8"/>
        <v>1.1504629629629629E-4</v>
      </c>
      <c r="S24" s="18">
        <f t="shared" si="9"/>
        <v>200</v>
      </c>
      <c r="T24" s="18">
        <f t="shared" si="10"/>
        <v>200</v>
      </c>
    </row>
    <row r="25" spans="2:20" ht="18.75" customHeight="1" x14ac:dyDescent="0.25">
      <c r="B25" s="54" t="s">
        <v>309</v>
      </c>
      <c r="C25" s="16" t="str">
        <f>IF(B25="","",VLOOKUP(B25,LISTAS!$F$6:$G$1106,2,0))</f>
        <v>ESCOLA STAGIUM</v>
      </c>
      <c r="D25" s="74">
        <v>1.1562500000000001E-4</v>
      </c>
      <c r="F25" s="11">
        <f t="shared" si="2"/>
        <v>1.1562500000000001E-4</v>
      </c>
      <c r="G25" s="61">
        <f>IF(F25=LISTAS!$D$15,"",F25)</f>
        <v>1.1562500000000001E-4</v>
      </c>
      <c r="H25" s="49" t="str">
        <f t="shared" ref="H25:I88" si="11">IF($K25="","",IF(B25="","",B25))</f>
        <v>VITOR KENJI SAKATE</v>
      </c>
      <c r="I25" s="49" t="str">
        <f t="shared" si="11"/>
        <v>ESCOLA STAGIUM</v>
      </c>
      <c r="J25" s="11">
        <f t="shared" si="1"/>
        <v>1.1562500000000001E-4</v>
      </c>
      <c r="K25" s="11">
        <f t="shared" si="3"/>
        <v>1.1562500000000001E-4</v>
      </c>
      <c r="L25" s="66">
        <f t="shared" si="4"/>
        <v>1.1562500000000001E-4</v>
      </c>
      <c r="M25" s="50">
        <f t="shared" si="5"/>
        <v>17</v>
      </c>
      <c r="N25" s="50"/>
      <c r="O25" s="17">
        <f t="shared" si="6"/>
        <v>17</v>
      </c>
      <c r="P25" s="18" t="str">
        <f t="shared" si="7"/>
        <v>VITOR KENJI SAKATE</v>
      </c>
      <c r="Q25" s="17" t="str">
        <f>IF(P25&lt;&gt;"",VLOOKUP(P25,LISTAS!$F$6:$G$1106,2,0),"")</f>
        <v>ESCOLA STAGIUM</v>
      </c>
      <c r="R25" s="72">
        <f t="shared" si="8"/>
        <v>1.1562500000000001E-4</v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4" t="s">
        <v>107</v>
      </c>
      <c r="C26" s="16" t="str">
        <f>IF(B26="","",VLOOKUP(B26,LISTAS!$F$6:$G$1106,2,0))</f>
        <v>CCDA - COLÉGIO CARLOS DRUMMOND DE ANDRADE</v>
      </c>
      <c r="D26" s="74">
        <v>1.1597222222222221E-4</v>
      </c>
      <c r="F26" s="11">
        <f t="shared" si="2"/>
        <v>1.1597222222222221E-4</v>
      </c>
      <c r="G26" s="61">
        <f>IF(F26=LISTAS!$D$15,"",F26)</f>
        <v>1.1597222222222221E-4</v>
      </c>
      <c r="H26" s="49" t="str">
        <f t="shared" si="11"/>
        <v>EDUARDO BENICIO MOTA</v>
      </c>
      <c r="I26" s="49" t="str">
        <f t="shared" si="11"/>
        <v>CCDA - COLÉGIO CARLOS DRUMMOND DE ANDRADE</v>
      </c>
      <c r="J26" s="11">
        <f t="shared" si="1"/>
        <v>1.1597222222222221E-4</v>
      </c>
      <c r="K26" s="11">
        <f t="shared" si="3"/>
        <v>1.1597222222222221E-4</v>
      </c>
      <c r="L26" s="66">
        <f t="shared" si="4"/>
        <v>1.1597222222222221E-4</v>
      </c>
      <c r="M26" s="50">
        <f t="shared" si="5"/>
        <v>18</v>
      </c>
      <c r="N26" s="50"/>
      <c r="O26" s="17">
        <f t="shared" si="6"/>
        <v>18</v>
      </c>
      <c r="P26" s="18" t="str">
        <f t="shared" si="7"/>
        <v>EDUARDO BENICIO MOTA</v>
      </c>
      <c r="Q26" s="17" t="str">
        <f>IF(P26&lt;&gt;"",VLOOKUP(P26,LISTAS!$F$6:$G$1106,2,0),"")</f>
        <v>CCDA - COLÉGIO CARLOS DRUMMOND DE ANDRADE</v>
      </c>
      <c r="R26" s="72">
        <f t="shared" si="8"/>
        <v>1.1597222222222221E-4</v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4" t="s">
        <v>277</v>
      </c>
      <c r="C27" s="16" t="str">
        <f>IF(B27="","",VLOOKUP(B27,LISTAS!$F$6:$G$1106,2,0))</f>
        <v>CCDA - COLÉGIO CARLOS DRUMMOND DE ANDRADE</v>
      </c>
      <c r="D27" s="74">
        <v>1.1597222222222221E-4</v>
      </c>
      <c r="F27" s="11">
        <f t="shared" si="2"/>
        <v>1.1597222222222221E-4</v>
      </c>
      <c r="G27" s="61">
        <f>IF(F27=LISTAS!$D$15,"",F27)</f>
        <v>1.1597222222222221E-4</v>
      </c>
      <c r="H27" s="49" t="str">
        <f t="shared" si="11"/>
        <v>GUSTAVO SOUZA SANTOS</v>
      </c>
      <c r="I27" s="49" t="str">
        <f t="shared" si="11"/>
        <v>CCDA - COLÉGIO CARLOS DRUMMOND DE ANDRADE</v>
      </c>
      <c r="J27" s="11">
        <f t="shared" si="1"/>
        <v>1.1597222222222221E-4</v>
      </c>
      <c r="K27" s="11">
        <f t="shared" si="3"/>
        <v>1.1597222222222221E-4</v>
      </c>
      <c r="L27" s="66">
        <f t="shared" si="4"/>
        <v>1.1597222222222221E-4</v>
      </c>
      <c r="M27" s="50">
        <f t="shared" si="5"/>
        <v>19</v>
      </c>
      <c r="N27" s="50"/>
      <c r="O27" s="17">
        <f t="shared" si="6"/>
        <v>18</v>
      </c>
      <c r="P27" s="18" t="str">
        <f t="shared" si="7"/>
        <v>EDUARDO BENICIO MOTA</v>
      </c>
      <c r="Q27" s="17" t="str">
        <f>IF(P27&lt;&gt;"",VLOOKUP(P27,LISTAS!$F$6:$G$1106,2,0),"")</f>
        <v>CCDA - COLÉGIO CARLOS DRUMMOND DE ANDRADE</v>
      </c>
      <c r="R27" s="72">
        <f t="shared" si="8"/>
        <v>1.1597222222222221E-4</v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4" t="s">
        <v>285</v>
      </c>
      <c r="C28" s="16" t="str">
        <f>IF(B28="","",VLOOKUP(B28,LISTAS!$F$6:$G$1106,2,0))</f>
        <v>COLEGIO ARBOS SÃO BERNARDO</v>
      </c>
      <c r="D28" s="74">
        <v>1.1736111111111112E-4</v>
      </c>
      <c r="F28" s="11">
        <f t="shared" si="2"/>
        <v>1.1736111111111112E-4</v>
      </c>
      <c r="G28" s="61">
        <f>IF(F28=LISTAS!$D$15,"",F28)</f>
        <v>1.1736111111111112E-4</v>
      </c>
      <c r="H28" s="49" t="str">
        <f t="shared" si="11"/>
        <v>HEITOR OLIVEIRA TRUJILLO</v>
      </c>
      <c r="I28" s="49" t="str">
        <f t="shared" si="11"/>
        <v>COLEGIO ARBOS SÃO BERNARDO</v>
      </c>
      <c r="J28" s="11">
        <f t="shared" si="1"/>
        <v>1.1736111111111112E-4</v>
      </c>
      <c r="K28" s="11">
        <f t="shared" si="3"/>
        <v>1.1736111111111112E-4</v>
      </c>
      <c r="L28" s="66">
        <f t="shared" si="4"/>
        <v>1.1736111111111112E-4</v>
      </c>
      <c r="M28" s="50">
        <f t="shared" si="5"/>
        <v>20</v>
      </c>
      <c r="N28" s="50"/>
      <c r="O28" s="17">
        <f t="shared" si="6"/>
        <v>20</v>
      </c>
      <c r="P28" s="18" t="str">
        <f t="shared" si="7"/>
        <v>HEITOR OLIVEIRA TRUJILLO</v>
      </c>
      <c r="Q28" s="17" t="str">
        <f>IF(P28&lt;&gt;"",VLOOKUP(P28,LISTAS!$F$6:$G$1106,2,0),"")</f>
        <v>COLEGIO ARBOS SÃO BERNARDO</v>
      </c>
      <c r="R28" s="72">
        <f t="shared" si="8"/>
        <v>1.1736111111111112E-4</v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4" t="s">
        <v>300</v>
      </c>
      <c r="C29" s="16" t="str">
        <f>IF(B29="","",VLOOKUP(B29,LISTAS!$F$6:$G$1106,2,0))</f>
        <v>ESCOLA STAGIUM</v>
      </c>
      <c r="D29" s="74">
        <v>1.175925925925926E-4</v>
      </c>
      <c r="F29" s="11">
        <f t="shared" si="2"/>
        <v>1.175925925925926E-4</v>
      </c>
      <c r="G29" s="61">
        <f>IF(F29=LISTAS!$D$15,"",F29)</f>
        <v>1.175925925925926E-4</v>
      </c>
      <c r="H29" s="49" t="str">
        <f t="shared" si="11"/>
        <v>BENICIO SERRANO</v>
      </c>
      <c r="I29" s="49" t="str">
        <f t="shared" si="11"/>
        <v>ESCOLA STAGIUM</v>
      </c>
      <c r="J29" s="11">
        <f t="shared" si="1"/>
        <v>1.175925925925926E-4</v>
      </c>
      <c r="K29" s="11">
        <f t="shared" si="3"/>
        <v>1.175925925925926E-4</v>
      </c>
      <c r="L29" s="66">
        <f t="shared" si="4"/>
        <v>1.175925925925926E-4</v>
      </c>
      <c r="M29" s="50">
        <f t="shared" si="5"/>
        <v>21</v>
      </c>
      <c r="N29" s="50"/>
      <c r="O29" s="17">
        <f t="shared" si="6"/>
        <v>21</v>
      </c>
      <c r="P29" s="18" t="str">
        <f t="shared" si="7"/>
        <v>BENICIO SERRANO</v>
      </c>
      <c r="Q29" s="17" t="str">
        <f>IF(P29&lt;&gt;"",VLOOKUP(P29,LISTAS!$F$6:$G$1106,2,0),"")</f>
        <v>ESCOLA STAGIUM</v>
      </c>
      <c r="R29" s="72">
        <f t="shared" si="8"/>
        <v>1.175925925925926E-4</v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99" t="s">
        <v>518</v>
      </c>
      <c r="C30" s="103" t="s">
        <v>56</v>
      </c>
      <c r="D30" s="74">
        <v>1.1863425925925926E-4</v>
      </c>
      <c r="F30" s="11">
        <f t="shared" si="2"/>
        <v>1.1863425925925926E-4</v>
      </c>
      <c r="G30" s="61">
        <f>IF(F30=LISTAS!$D$15,"",F30)</f>
        <v>1.1863425925925926E-4</v>
      </c>
      <c r="H30" s="49" t="str">
        <f t="shared" si="11"/>
        <v>PEDRO ALEX</v>
      </c>
      <c r="I30" s="49" t="str">
        <f t="shared" si="11"/>
        <v>CCDA - COLÉGIO CARLOS DRUMMOND DE ANDRADE</v>
      </c>
      <c r="J30" s="11">
        <f t="shared" si="1"/>
        <v>1.1863425925925926E-4</v>
      </c>
      <c r="K30" s="11">
        <f t="shared" si="3"/>
        <v>1.1863425925925926E-4</v>
      </c>
      <c r="L30" s="66">
        <f t="shared" si="4"/>
        <v>1.1863425925925926E-4</v>
      </c>
      <c r="M30" s="50">
        <f t="shared" si="5"/>
        <v>22</v>
      </c>
      <c r="N30" s="50"/>
      <c r="O30" s="17">
        <f t="shared" si="6"/>
        <v>22</v>
      </c>
      <c r="P30" s="18" t="str">
        <f t="shared" si="7"/>
        <v>PEDRO ALEX</v>
      </c>
      <c r="Q30" s="17" t="str">
        <f>IF(P30&lt;&gt;"",VLOOKUP(P30,LISTAS!$F$6:$G$1106,2,0),"")</f>
        <v>CCDA - COLÉGIO CARLOS DRUMMOND DE ANDRADE</v>
      </c>
      <c r="R30" s="72">
        <f t="shared" si="8"/>
        <v>1.1863425925925926E-4</v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4" t="s">
        <v>319</v>
      </c>
      <c r="C31" s="16" t="str">
        <f>IF(B31="","",VLOOKUP(B31,LISTAS!$F$6:$G$1106,2,0))</f>
        <v>LICEU JARDIM</v>
      </c>
      <c r="D31" s="74">
        <v>1.1898148148148148E-4</v>
      </c>
      <c r="F31" s="11">
        <f t="shared" si="2"/>
        <v>1.1898148148148148E-4</v>
      </c>
      <c r="G31" s="61">
        <f>IF(F31=LISTAS!$D$15,"",F31)</f>
        <v>1.1898148148148148E-4</v>
      </c>
      <c r="H31" s="49" t="str">
        <f t="shared" si="11"/>
        <v>IGOR PAIVA</v>
      </c>
      <c r="I31" s="49" t="str">
        <f t="shared" si="11"/>
        <v>LICEU JARDIM</v>
      </c>
      <c r="J31" s="11">
        <f t="shared" si="1"/>
        <v>1.1898148148148148E-4</v>
      </c>
      <c r="K31" s="11">
        <f t="shared" si="3"/>
        <v>1.1898148148148148E-4</v>
      </c>
      <c r="L31" s="66">
        <f t="shared" si="4"/>
        <v>1.1898148148148148E-4</v>
      </c>
      <c r="M31" s="50">
        <f t="shared" si="5"/>
        <v>23</v>
      </c>
      <c r="N31" s="50"/>
      <c r="O31" s="17">
        <f t="shared" si="6"/>
        <v>23</v>
      </c>
      <c r="P31" s="18" t="str">
        <f t="shared" si="7"/>
        <v>IGOR PAIVA</v>
      </c>
      <c r="Q31" s="17" t="str">
        <f>IF(P31&lt;&gt;"",VLOOKUP(P31,LISTAS!$F$6:$G$1106,2,0),"")</f>
        <v>LICEU JARDIM</v>
      </c>
      <c r="R31" s="72">
        <f t="shared" si="8"/>
        <v>1.1898148148148148E-4</v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4" t="s">
        <v>304</v>
      </c>
      <c r="C32" s="16" t="str">
        <f>IF(B32="","",VLOOKUP(B32,LISTAS!$F$6:$G$1106,2,0))</f>
        <v>ESCOLA STAGIUM</v>
      </c>
      <c r="D32" s="74">
        <v>1.1921296296296297E-4</v>
      </c>
      <c r="F32" s="11">
        <f t="shared" si="2"/>
        <v>1.1921296296296297E-4</v>
      </c>
      <c r="G32" s="61">
        <f>IF(F32=LISTAS!$D$15,"",F32)</f>
        <v>1.1921296296296297E-4</v>
      </c>
      <c r="H32" s="49" t="str">
        <f t="shared" si="11"/>
        <v>MIGUEL COSTA SANTOS</v>
      </c>
      <c r="I32" s="49" t="str">
        <f t="shared" si="11"/>
        <v>ESCOLA STAGIUM</v>
      </c>
      <c r="J32" s="11">
        <f t="shared" si="1"/>
        <v>1.1921296296296297E-4</v>
      </c>
      <c r="K32" s="11">
        <f t="shared" si="3"/>
        <v>1.1921296296296297E-4</v>
      </c>
      <c r="L32" s="66">
        <f t="shared" si="4"/>
        <v>1.1921296296296297E-4</v>
      </c>
      <c r="M32" s="50">
        <f t="shared" si="5"/>
        <v>24</v>
      </c>
      <c r="N32" s="50"/>
      <c r="O32" s="17">
        <f t="shared" si="6"/>
        <v>24</v>
      </c>
      <c r="P32" s="18" t="str">
        <f t="shared" si="7"/>
        <v>MIGUEL COSTA SANTOS</v>
      </c>
      <c r="Q32" s="17" t="str">
        <f>IF(P32&lt;&gt;"",VLOOKUP(P32,LISTAS!$F$6:$G$1106,2,0),"")</f>
        <v>ESCOLA STAGIUM</v>
      </c>
      <c r="R32" s="72">
        <f t="shared" si="8"/>
        <v>1.1921296296296297E-4</v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4" t="s">
        <v>302</v>
      </c>
      <c r="C33" s="16" t="str">
        <f>IF(B33="","",VLOOKUP(B33,LISTAS!$F$6:$G$1106,2,0))</f>
        <v>ESCOLA STAGIUM</v>
      </c>
      <c r="D33" s="74">
        <v>1.1932870370370371E-4</v>
      </c>
      <c r="F33" s="11">
        <f t="shared" si="2"/>
        <v>1.1932870370370371E-4</v>
      </c>
      <c r="G33" s="61">
        <f>IF(F33=LISTAS!$D$15,"",F33)</f>
        <v>1.1932870370370371E-4</v>
      </c>
      <c r="H33" s="49" t="str">
        <f t="shared" si="11"/>
        <v>GABRIEL POZANATO</v>
      </c>
      <c r="I33" s="49" t="str">
        <f t="shared" si="11"/>
        <v>ESCOLA STAGIUM</v>
      </c>
      <c r="J33" s="11">
        <f t="shared" si="1"/>
        <v>1.1932870370370371E-4</v>
      </c>
      <c r="K33" s="11">
        <f t="shared" si="3"/>
        <v>1.1932870370370371E-4</v>
      </c>
      <c r="L33" s="66">
        <f t="shared" si="4"/>
        <v>1.1932870370370371E-4</v>
      </c>
      <c r="M33" s="50">
        <f t="shared" si="5"/>
        <v>25</v>
      </c>
      <c r="N33" s="50"/>
      <c r="O33" s="17">
        <f t="shared" si="6"/>
        <v>25</v>
      </c>
      <c r="P33" s="18" t="str">
        <f t="shared" si="7"/>
        <v>GABRIEL POZANATO</v>
      </c>
      <c r="Q33" s="17" t="str">
        <f>IF(P33&lt;&gt;"",VLOOKUP(P33,LISTAS!$F$6:$G$1106,2,0),"")</f>
        <v>ESCOLA STAGIUM</v>
      </c>
      <c r="R33" s="72">
        <f t="shared" si="8"/>
        <v>1.1932870370370371E-4</v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4" t="s">
        <v>318</v>
      </c>
      <c r="C34" s="16" t="str">
        <f>IF(B34="","",VLOOKUP(B34,LISTAS!$F$6:$G$1106,2,0))</f>
        <v>LICEU JARDIM</v>
      </c>
      <c r="D34" s="74">
        <v>1.1956018518518518E-4</v>
      </c>
      <c r="F34" s="11">
        <f t="shared" si="2"/>
        <v>1.1956018518518518E-4</v>
      </c>
      <c r="G34" s="61">
        <f>IF(F34=LISTAS!$D$15,"",F34)</f>
        <v>1.1956018518518518E-4</v>
      </c>
      <c r="H34" s="49" t="str">
        <f t="shared" si="11"/>
        <v>IAN LOZANO</v>
      </c>
      <c r="I34" s="49" t="str">
        <f t="shared" si="11"/>
        <v>LICEU JARDIM</v>
      </c>
      <c r="J34" s="11">
        <f t="shared" si="1"/>
        <v>1.1956018518518518E-4</v>
      </c>
      <c r="K34" s="11">
        <f t="shared" si="3"/>
        <v>1.1956018518518518E-4</v>
      </c>
      <c r="L34" s="66">
        <f t="shared" si="4"/>
        <v>1.1956018518518518E-4</v>
      </c>
      <c r="M34" s="50">
        <f t="shared" si="5"/>
        <v>26</v>
      </c>
      <c r="N34" s="50"/>
      <c r="O34" s="17">
        <f t="shared" si="6"/>
        <v>26</v>
      </c>
      <c r="P34" s="18" t="str">
        <f t="shared" si="7"/>
        <v>IAN LOZANO</v>
      </c>
      <c r="Q34" s="17" t="str">
        <f>IF(P34&lt;&gt;"",VLOOKUP(P34,LISTAS!$F$6:$G$1106,2,0),"")</f>
        <v>LICEU JARDIM</v>
      </c>
      <c r="R34" s="72">
        <f t="shared" si="8"/>
        <v>1.1956018518518518E-4</v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4" t="s">
        <v>283</v>
      </c>
      <c r="C35" s="16" t="str">
        <f>IF(B35="","",VLOOKUP(B35,LISTAS!$F$6:$G$1106,2,0))</f>
        <v>CCDA - COLÉGIO CARLOS DRUMMOND DE ANDRADE</v>
      </c>
      <c r="D35" s="74">
        <v>1.2025462962962963E-4</v>
      </c>
      <c r="F35" s="11">
        <f t="shared" si="2"/>
        <v>1.2025462962962963E-4</v>
      </c>
      <c r="G35" s="61">
        <f>IF(F35=LISTAS!$D$15,"",F35)</f>
        <v>1.2025462962962963E-4</v>
      </c>
      <c r="H35" s="49" t="str">
        <f t="shared" si="11"/>
        <v>PIETRO MIQUILIN LUCENA</v>
      </c>
      <c r="I35" s="49" t="str">
        <f t="shared" si="11"/>
        <v>CCDA - COLÉGIO CARLOS DRUMMOND DE ANDRADE</v>
      </c>
      <c r="J35" s="11">
        <f t="shared" si="1"/>
        <v>1.2025462962962963E-4</v>
      </c>
      <c r="K35" s="11">
        <f t="shared" si="3"/>
        <v>1.2025462962962963E-4</v>
      </c>
      <c r="L35" s="66">
        <f t="shared" si="4"/>
        <v>1.2025462962962963E-4</v>
      </c>
      <c r="M35" s="50">
        <f t="shared" si="5"/>
        <v>27</v>
      </c>
      <c r="N35" s="50"/>
      <c r="O35" s="17">
        <f t="shared" si="6"/>
        <v>27</v>
      </c>
      <c r="P35" s="18" t="str">
        <f t="shared" si="7"/>
        <v>PIETRO MIQUILIN LUCENA</v>
      </c>
      <c r="Q35" s="17" t="str">
        <f>IF(P35&lt;&gt;"",VLOOKUP(P35,LISTAS!$F$6:$G$1106,2,0),"")</f>
        <v>CCDA - COLÉGIO CARLOS DRUMMOND DE ANDRADE</v>
      </c>
      <c r="R35" s="72">
        <f t="shared" si="8"/>
        <v>1.2025462962962963E-4</v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4" t="s">
        <v>296</v>
      </c>
      <c r="C36" s="16" t="str">
        <f>IF(B36="","",VLOOKUP(B36,LISTAS!$F$6:$G$1106,2,0))</f>
        <v>COLÉGIO ARBOS - SÃO CAETANO DO SUL</v>
      </c>
      <c r="D36" s="74">
        <v>1.2141203703703703E-4</v>
      </c>
      <c r="F36" s="11">
        <f t="shared" si="2"/>
        <v>1.2141203703703703E-4</v>
      </c>
      <c r="G36" s="61">
        <f>IF(F36=LISTAS!$D$15,"",F36)</f>
        <v>1.2141203703703703E-4</v>
      </c>
      <c r="H36" s="49" t="str">
        <f t="shared" si="11"/>
        <v>ARTUR IERVOLINO DE MORAES</v>
      </c>
      <c r="I36" s="49" t="str">
        <f t="shared" si="11"/>
        <v>COLÉGIO ARBOS - SÃO CAETANO DO SUL</v>
      </c>
      <c r="J36" s="11">
        <f t="shared" si="1"/>
        <v>1.2141203703703703E-4</v>
      </c>
      <c r="K36" s="11">
        <f t="shared" si="3"/>
        <v>1.2141203703703703E-4</v>
      </c>
      <c r="L36" s="66">
        <f t="shared" si="4"/>
        <v>1.2141203703703703E-4</v>
      </c>
      <c r="M36" s="50">
        <f t="shared" si="5"/>
        <v>28</v>
      </c>
      <c r="N36" s="50"/>
      <c r="O36" s="17">
        <f t="shared" si="6"/>
        <v>28</v>
      </c>
      <c r="P36" s="18" t="str">
        <f t="shared" si="7"/>
        <v>ARTUR IERVOLINO DE MORAES</v>
      </c>
      <c r="Q36" s="17" t="str">
        <f>IF(P36&lt;&gt;"",VLOOKUP(P36,LISTAS!$F$6:$G$1106,2,0),"")</f>
        <v>COLÉGIO ARBOS - SÃO CAETANO DO SUL</v>
      </c>
      <c r="R36" s="72">
        <f t="shared" si="8"/>
        <v>1.2141203703703703E-4</v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4" t="s">
        <v>325</v>
      </c>
      <c r="C37" s="16" t="str">
        <f>IF(B37="","",VLOOKUP(B37,LISTAS!$F$6:$G$1106,2,0))</f>
        <v>LICEU JARDIM</v>
      </c>
      <c r="D37" s="74">
        <v>1.2175925925925925E-4</v>
      </c>
      <c r="E37" s="4"/>
      <c r="F37" s="11">
        <f t="shared" si="2"/>
        <v>1.2175925925925925E-4</v>
      </c>
      <c r="G37" s="61">
        <f>IF(F37=LISTAS!$D$15,"",F37)</f>
        <v>1.2175925925925925E-4</v>
      </c>
      <c r="H37" s="49" t="str">
        <f t="shared" si="11"/>
        <v>SAMUEL VALADÃO</v>
      </c>
      <c r="I37" s="49" t="str">
        <f t="shared" si="11"/>
        <v>LICEU JARDIM</v>
      </c>
      <c r="J37" s="11">
        <f t="shared" si="1"/>
        <v>1.2175925925925925E-4</v>
      </c>
      <c r="K37" s="11">
        <f t="shared" si="3"/>
        <v>1.2175925925925925E-4</v>
      </c>
      <c r="L37" s="66">
        <f t="shared" si="4"/>
        <v>1.2175925925925925E-4</v>
      </c>
      <c r="M37" s="50">
        <f t="shared" si="5"/>
        <v>29</v>
      </c>
      <c r="N37" s="50"/>
      <c r="O37" s="17">
        <f t="shared" si="6"/>
        <v>29</v>
      </c>
      <c r="P37" s="18" t="str">
        <f t="shared" si="7"/>
        <v>SAMUEL VALADÃO</v>
      </c>
      <c r="Q37" s="17" t="str">
        <f>IF(P37&lt;&gt;"",VLOOKUP(P37,LISTAS!$F$6:$G$1106,2,0),"")</f>
        <v>LICEU JARDIM</v>
      </c>
      <c r="R37" s="72">
        <f t="shared" si="8"/>
        <v>1.2175925925925925E-4</v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4" t="s">
        <v>320</v>
      </c>
      <c r="C38" s="16" t="str">
        <f>IF(B38="","",VLOOKUP(B38,LISTAS!$F$6:$G$1106,2,0))</f>
        <v>LICEU JARDIM</v>
      </c>
      <c r="D38" s="74">
        <v>1.232638888888889E-4</v>
      </c>
      <c r="E38" s="4"/>
      <c r="F38" s="11">
        <f t="shared" si="2"/>
        <v>1.232638888888889E-4</v>
      </c>
      <c r="G38" s="61">
        <f>IF(F38=LISTAS!$D$15,"",F38)</f>
        <v>1.232638888888889E-4</v>
      </c>
      <c r="H38" s="49" t="str">
        <f t="shared" si="11"/>
        <v>JOAQUIM C. MENDES</v>
      </c>
      <c r="I38" s="49" t="str">
        <f t="shared" si="11"/>
        <v>LICEU JARDIM</v>
      </c>
      <c r="J38" s="11">
        <f t="shared" si="1"/>
        <v>1.232638888888889E-4</v>
      </c>
      <c r="K38" s="11">
        <f t="shared" si="3"/>
        <v>1.232638888888889E-4</v>
      </c>
      <c r="L38" s="66">
        <f t="shared" si="4"/>
        <v>1.232638888888889E-4</v>
      </c>
      <c r="M38" s="50">
        <f t="shared" si="5"/>
        <v>30</v>
      </c>
      <c r="N38" s="50"/>
      <c r="O38" s="17">
        <f t="shared" si="6"/>
        <v>30</v>
      </c>
      <c r="P38" s="18" t="str">
        <f t="shared" si="7"/>
        <v>JOAQUIM C. MENDES</v>
      </c>
      <c r="Q38" s="17" t="str">
        <f>IF(P38&lt;&gt;"",VLOOKUP(P38,LISTAS!$F$6:$G$1106,2,0),"")</f>
        <v>LICEU JARDIM</v>
      </c>
      <c r="R38" s="72">
        <f t="shared" si="8"/>
        <v>1.232638888888889E-4</v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4" t="s">
        <v>316</v>
      </c>
      <c r="C39" s="16" t="str">
        <f>IF(B39="","",VLOOKUP(B39,LISTAS!$F$6:$G$1106,2,0))</f>
        <v>LICEU JARDIM</v>
      </c>
      <c r="D39" s="74">
        <v>1.2337962962962964E-4</v>
      </c>
      <c r="E39" s="4"/>
      <c r="F39" s="11">
        <f t="shared" si="2"/>
        <v>1.2337962962962964E-4</v>
      </c>
      <c r="G39" s="61">
        <f>IF(F39=LISTAS!$D$15,"",F39)</f>
        <v>1.2337962962962964E-4</v>
      </c>
      <c r="H39" s="49" t="str">
        <f t="shared" si="11"/>
        <v>GUSTAVO AZEVEDO</v>
      </c>
      <c r="I39" s="49" t="str">
        <f t="shared" si="11"/>
        <v>LICEU JARDIM</v>
      </c>
      <c r="J39" s="11">
        <f t="shared" si="1"/>
        <v>1.2337962962962964E-4</v>
      </c>
      <c r="K39" s="11">
        <f t="shared" si="3"/>
        <v>1.2337962962962964E-4</v>
      </c>
      <c r="L39" s="66">
        <f t="shared" si="4"/>
        <v>1.2337962962962964E-4</v>
      </c>
      <c r="M39" s="50">
        <f t="shared" si="5"/>
        <v>31</v>
      </c>
      <c r="N39" s="50"/>
      <c r="O39" s="17">
        <f t="shared" si="6"/>
        <v>31</v>
      </c>
      <c r="P39" s="18" t="str">
        <f t="shared" si="7"/>
        <v>GUSTAVO AZEVEDO</v>
      </c>
      <c r="Q39" s="17" t="str">
        <f>IF(P39&lt;&gt;"",VLOOKUP(P39,LISTAS!$F$6:$G$1106,2,0),"")</f>
        <v>LICEU JARDIM</v>
      </c>
      <c r="R39" s="72">
        <f t="shared" si="8"/>
        <v>1.2337962962962964E-4</v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4" t="s">
        <v>273</v>
      </c>
      <c r="C40" s="16" t="str">
        <f>IF(B40="","",VLOOKUP(B40,LISTAS!$F$6:$G$1106,2,0))</f>
        <v>CCDA - COLÉGIO CARLOS DRUMMOND DE ANDRADE</v>
      </c>
      <c r="D40" s="74">
        <v>1.2384259259259258E-4</v>
      </c>
      <c r="E40" s="4"/>
      <c r="F40" s="11">
        <f t="shared" si="2"/>
        <v>1.2384259259259258E-4</v>
      </c>
      <c r="G40" s="61">
        <f>IF(F40=LISTAS!$D$15,"",F40)</f>
        <v>1.2384259259259258E-4</v>
      </c>
      <c r="H40" s="49" t="str">
        <f t="shared" si="11"/>
        <v>BENTO RODRIGUEZ RIBEIRO</v>
      </c>
      <c r="I40" s="49" t="str">
        <f t="shared" si="11"/>
        <v>CCDA - COLÉGIO CARLOS DRUMMOND DE ANDRADE</v>
      </c>
      <c r="J40" s="11">
        <f t="shared" si="1"/>
        <v>1.2384259259259258E-4</v>
      </c>
      <c r="K40" s="11">
        <f t="shared" si="3"/>
        <v>1.2384259259259258E-4</v>
      </c>
      <c r="L40" s="66">
        <f t="shared" si="4"/>
        <v>1.2384259259259258E-4</v>
      </c>
      <c r="M40" s="50">
        <f t="shared" si="5"/>
        <v>32</v>
      </c>
      <c r="N40" s="50"/>
      <c r="O40" s="17">
        <f t="shared" si="6"/>
        <v>32</v>
      </c>
      <c r="P40" s="18" t="str">
        <f t="shared" si="7"/>
        <v>BENTO RODRIGUEZ RIBEIRO</v>
      </c>
      <c r="Q40" s="17" t="str">
        <f>IF(P40&lt;&gt;"",VLOOKUP(P40,LISTAS!$F$6:$G$1106,2,0),"")</f>
        <v>CCDA - COLÉGIO CARLOS DRUMMOND DE ANDRADE</v>
      </c>
      <c r="R40" s="72">
        <f t="shared" si="8"/>
        <v>1.2384259259259258E-4</v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4" t="s">
        <v>290</v>
      </c>
      <c r="C41" s="16" t="str">
        <f>IF(B41="","",VLOOKUP(B41,LISTAS!$F$6:$G$1106,2,0))</f>
        <v>COLEGIO PETROPOLIS</v>
      </c>
      <c r="D41" s="74">
        <v>1.2476851851851852E-4</v>
      </c>
      <c r="E41" s="4"/>
      <c r="F41" s="11">
        <f t="shared" si="2"/>
        <v>1.2476851851851852E-4</v>
      </c>
      <c r="G41" s="61">
        <f>IF(F41=LISTAS!$D$15,"",F41)</f>
        <v>1.2476851851851852E-4</v>
      </c>
      <c r="H41" s="49" t="str">
        <f t="shared" si="11"/>
        <v>ENZO POLASSE TEIXEIRA</v>
      </c>
      <c r="I41" s="49" t="str">
        <f t="shared" si="11"/>
        <v>COLEGIO PETROPOLIS</v>
      </c>
      <c r="J41" s="11">
        <f t="shared" si="1"/>
        <v>1.2476851851851852E-4</v>
      </c>
      <c r="K41" s="11">
        <f t="shared" si="3"/>
        <v>1.2476851851851852E-4</v>
      </c>
      <c r="L41" s="66">
        <f t="shared" si="4"/>
        <v>1.2476851851851852E-4</v>
      </c>
      <c r="M41" s="50">
        <f t="shared" si="5"/>
        <v>33</v>
      </c>
      <c r="N41" s="50"/>
      <c r="O41" s="17">
        <f t="shared" si="6"/>
        <v>33</v>
      </c>
      <c r="P41" s="18" t="str">
        <f t="shared" si="7"/>
        <v>ENZO POLASSE TEIXEIRA</v>
      </c>
      <c r="Q41" s="17" t="str">
        <f>IF(P41&lt;&gt;"",VLOOKUP(P41,LISTAS!$F$6:$G$1106,2,0),"")</f>
        <v>COLEGIO PETROPOLIS</v>
      </c>
      <c r="R41" s="72">
        <f t="shared" si="8"/>
        <v>1.2476851851851852E-4</v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99" t="s">
        <v>519</v>
      </c>
      <c r="C42" s="103" t="s">
        <v>56</v>
      </c>
      <c r="D42" s="74">
        <v>1.2534722222222222E-4</v>
      </c>
      <c r="E42" s="4"/>
      <c r="F42" s="11">
        <f t="shared" si="2"/>
        <v>1.2534722222222222E-4</v>
      </c>
      <c r="G42" s="61">
        <f>IF(F42=LISTAS!$D$15,"",F42)</f>
        <v>1.2534722222222222E-4</v>
      </c>
      <c r="H42" s="49" t="str">
        <f t="shared" si="11"/>
        <v>KAUA MASSOTTI</v>
      </c>
      <c r="I42" s="49" t="str">
        <f t="shared" si="11"/>
        <v>CCDA - COLÉGIO CARLOS DRUMMOND DE ANDRADE</v>
      </c>
      <c r="J42" s="11">
        <f t="shared" si="1"/>
        <v>1.2534722222222222E-4</v>
      </c>
      <c r="K42" s="11">
        <f t="shared" si="3"/>
        <v>1.2534722222222222E-4</v>
      </c>
      <c r="L42" s="66">
        <f t="shared" si="4"/>
        <v>1.2534722222222222E-4</v>
      </c>
      <c r="M42" s="50">
        <f t="shared" si="5"/>
        <v>34</v>
      </c>
      <c r="N42" s="50"/>
      <c r="O42" s="17">
        <f t="shared" si="6"/>
        <v>34</v>
      </c>
      <c r="P42" s="18" t="str">
        <f t="shared" si="7"/>
        <v>KAUA MASSOTTI</v>
      </c>
      <c r="Q42" s="17" t="str">
        <f>IF(P42&lt;&gt;"",VLOOKUP(P42,LISTAS!$F$6:$G$1106,2,0),"")</f>
        <v>CCDA - COLÉGIO CARLOS DRUMMOND DE ANDRADE</v>
      </c>
      <c r="R42" s="72">
        <f t="shared" si="8"/>
        <v>1.2534722222222222E-4</v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4" t="s">
        <v>282</v>
      </c>
      <c r="C43" s="16" t="str">
        <f>IF(B43="","",VLOOKUP(B43,LISTAS!$F$6:$G$1106,2,0))</f>
        <v>CCDA - COLÉGIO CARLOS DRUMMOND DE ANDRADE</v>
      </c>
      <c r="D43" s="74">
        <v>1.2581018518518518E-4</v>
      </c>
      <c r="E43" s="4"/>
      <c r="F43" s="11">
        <f t="shared" si="2"/>
        <v>1.2581018518518518E-4</v>
      </c>
      <c r="G43" s="61">
        <f>IF(F43=LISTAS!$D$15,"",F43)</f>
        <v>1.2581018518518518E-4</v>
      </c>
      <c r="H43" s="49" t="str">
        <f t="shared" si="11"/>
        <v>PEDRO HENRIQUE LOPES ALEN</v>
      </c>
      <c r="I43" s="49" t="str">
        <f t="shared" si="11"/>
        <v>CCDA - COLÉGIO CARLOS DRUMMOND DE ANDRADE</v>
      </c>
      <c r="J43" s="11">
        <f t="shared" si="1"/>
        <v>1.2581018518518518E-4</v>
      </c>
      <c r="K43" s="11">
        <f t="shared" si="3"/>
        <v>1.2581018518518518E-4</v>
      </c>
      <c r="L43" s="66">
        <f t="shared" si="4"/>
        <v>1.2581018518518518E-4</v>
      </c>
      <c r="M43" s="50">
        <f t="shared" si="5"/>
        <v>35</v>
      </c>
      <c r="N43" s="50"/>
      <c r="O43" s="17">
        <f t="shared" si="6"/>
        <v>35</v>
      </c>
      <c r="P43" s="18" t="str">
        <f t="shared" si="7"/>
        <v>PEDRO HENRIQUE LOPES ALEN</v>
      </c>
      <c r="Q43" s="17" t="str">
        <f>IF(P43&lt;&gt;"",VLOOKUP(P43,LISTAS!$F$6:$G$1106,2,0),"")</f>
        <v>CCDA - COLÉGIO CARLOS DRUMMOND DE ANDRADE</v>
      </c>
      <c r="R43" s="72">
        <f t="shared" si="8"/>
        <v>1.2581018518518518E-4</v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4" t="s">
        <v>279</v>
      </c>
      <c r="C44" s="16" t="str">
        <f>IF(B44="","",VLOOKUP(B44,LISTAS!$F$6:$G$1106,2,0))</f>
        <v>CCDA - COLÉGIO CARLOS DRUMMOND DE ANDRADE</v>
      </c>
      <c r="D44" s="74">
        <v>1.2777777777777776E-4</v>
      </c>
      <c r="E44" s="4"/>
      <c r="F44" s="11">
        <f t="shared" si="2"/>
        <v>1.2777777777777776E-4</v>
      </c>
      <c r="G44" s="61">
        <f>IF(F44=LISTAS!$D$15,"",F44)</f>
        <v>1.2777777777777776E-4</v>
      </c>
      <c r="H44" s="49" t="str">
        <f t="shared" si="11"/>
        <v>HENRIQUE CAVICCHIOLI SATO</v>
      </c>
      <c r="I44" s="49" t="str">
        <f t="shared" si="11"/>
        <v>CCDA - COLÉGIO CARLOS DRUMMOND DE ANDRADE</v>
      </c>
      <c r="J44" s="11">
        <f t="shared" si="1"/>
        <v>1.2777777777777776E-4</v>
      </c>
      <c r="K44" s="11">
        <f t="shared" si="3"/>
        <v>1.2777777777777776E-4</v>
      </c>
      <c r="L44" s="66">
        <f t="shared" si="4"/>
        <v>1.2777777777777776E-4</v>
      </c>
      <c r="M44" s="50">
        <f t="shared" si="5"/>
        <v>36</v>
      </c>
      <c r="N44" s="50"/>
      <c r="O44" s="17">
        <f t="shared" si="6"/>
        <v>36</v>
      </c>
      <c r="P44" s="18" t="str">
        <f t="shared" si="7"/>
        <v>HENRIQUE CAVICCHIOLI SATO</v>
      </c>
      <c r="Q44" s="17" t="str">
        <f>IF(P44&lt;&gt;"",VLOOKUP(P44,LISTAS!$F$6:$G$1106,2,0),"")</f>
        <v>CCDA - COLÉGIO CARLOS DRUMMOND DE ANDRADE</v>
      </c>
      <c r="R44" s="72">
        <f t="shared" si="8"/>
        <v>1.2777777777777776E-4</v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4" t="s">
        <v>305</v>
      </c>
      <c r="C45" s="16" t="str">
        <f>IF(B45="","",VLOOKUP(B45,LISTAS!$F$6:$G$1106,2,0))</f>
        <v>ESCOLA STAGIUM</v>
      </c>
      <c r="D45" s="74">
        <v>1.2824074074074075E-4</v>
      </c>
      <c r="E45" s="4"/>
      <c r="F45" s="11">
        <f t="shared" si="2"/>
        <v>1.2824074074074075E-4</v>
      </c>
      <c r="G45" s="61">
        <f>IF(F45=LISTAS!$D$15,"",F45)</f>
        <v>1.2824074074074075E-4</v>
      </c>
      <c r="H45" s="49" t="str">
        <f t="shared" si="11"/>
        <v>MIGUEL VIEIRA</v>
      </c>
      <c r="I45" s="49" t="str">
        <f t="shared" si="11"/>
        <v>ESCOLA STAGIUM</v>
      </c>
      <c r="J45" s="11">
        <f t="shared" si="1"/>
        <v>1.2824074074074075E-4</v>
      </c>
      <c r="K45" s="11">
        <f t="shared" si="3"/>
        <v>1.2824074074074075E-4</v>
      </c>
      <c r="L45" s="66">
        <f t="shared" si="4"/>
        <v>1.2824074074074075E-4</v>
      </c>
      <c r="M45" s="50">
        <f t="shared" si="5"/>
        <v>37</v>
      </c>
      <c r="N45" s="50"/>
      <c r="O45" s="17">
        <f t="shared" si="6"/>
        <v>37</v>
      </c>
      <c r="P45" s="18" t="str">
        <f t="shared" si="7"/>
        <v>MIGUEL VIEIRA</v>
      </c>
      <c r="Q45" s="17" t="str">
        <f>IF(P45&lt;&gt;"",VLOOKUP(P45,LISTAS!$F$6:$G$1106,2,0),"")</f>
        <v>ESCOLA STAGIUM</v>
      </c>
      <c r="R45" s="72">
        <f t="shared" si="8"/>
        <v>1.2824074074074075E-4</v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4" t="s">
        <v>280</v>
      </c>
      <c r="C46" s="16" t="str">
        <f>IF(B46="","",VLOOKUP(B46,LISTAS!$F$6:$G$1106,2,0))</f>
        <v>CCDA - COLÉGIO CARLOS DRUMMOND DE ANDRADE</v>
      </c>
      <c r="D46" s="74">
        <v>1.2870370370370368E-4</v>
      </c>
      <c r="E46" s="4"/>
      <c r="F46" s="11">
        <f t="shared" si="2"/>
        <v>1.2870370370370368E-4</v>
      </c>
      <c r="G46" s="61">
        <f>IF(F46=LISTAS!$D$15,"",F46)</f>
        <v>1.2870370370370368E-4</v>
      </c>
      <c r="H46" s="49" t="str">
        <f t="shared" si="11"/>
        <v>HENRIQUE HIDEYOSHI TAMASHIRO GOYA</v>
      </c>
      <c r="I46" s="49" t="str">
        <f t="shared" si="11"/>
        <v>CCDA - COLÉGIO CARLOS DRUMMOND DE ANDRADE</v>
      </c>
      <c r="J46" s="11">
        <f t="shared" si="1"/>
        <v>1.2870370370370368E-4</v>
      </c>
      <c r="K46" s="11">
        <f t="shared" si="3"/>
        <v>1.2870370370370368E-4</v>
      </c>
      <c r="L46" s="66">
        <f t="shared" si="4"/>
        <v>1.2870370370370368E-4</v>
      </c>
      <c r="M46" s="50">
        <f t="shared" si="5"/>
        <v>38</v>
      </c>
      <c r="N46" s="50"/>
      <c r="O46" s="17">
        <f t="shared" si="6"/>
        <v>38</v>
      </c>
      <c r="P46" s="18" t="str">
        <f t="shared" si="7"/>
        <v>HENRIQUE HIDEYOSHI TAMASHIRO GOYA</v>
      </c>
      <c r="Q46" s="17" t="str">
        <f>IF(P46&lt;&gt;"",VLOOKUP(P46,LISTAS!$F$6:$G$1106,2,0),"")</f>
        <v>CCDA - COLÉGIO CARLOS DRUMMOND DE ANDRADE</v>
      </c>
      <c r="R46" s="72">
        <f t="shared" si="8"/>
        <v>1.2870370370370368E-4</v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4" t="s">
        <v>322</v>
      </c>
      <c r="C47" s="16" t="str">
        <f>IF(B47="","",VLOOKUP(B47,LISTAS!$F$6:$G$1106,2,0))</f>
        <v>LICEU JARDIM</v>
      </c>
      <c r="D47" s="74">
        <v>1.2928240740740741E-4</v>
      </c>
      <c r="E47" s="4"/>
      <c r="F47" s="11">
        <f t="shared" si="2"/>
        <v>1.2928240740740741E-4</v>
      </c>
      <c r="G47" s="61">
        <f>IF(F47=LISTAS!$D$15,"",F47)</f>
        <v>1.2928240740740741E-4</v>
      </c>
      <c r="H47" s="49" t="str">
        <f t="shared" si="11"/>
        <v>LUCAS BRUZZAMOLINO</v>
      </c>
      <c r="I47" s="49" t="str">
        <f t="shared" si="11"/>
        <v>LICEU JARDIM</v>
      </c>
      <c r="J47" s="11">
        <f t="shared" si="1"/>
        <v>1.2928240740740741E-4</v>
      </c>
      <c r="K47" s="11">
        <f t="shared" si="3"/>
        <v>1.2928240740740741E-4</v>
      </c>
      <c r="L47" s="66">
        <f t="shared" si="4"/>
        <v>1.2928240740740741E-4</v>
      </c>
      <c r="M47" s="50">
        <f t="shared" si="5"/>
        <v>39</v>
      </c>
      <c r="N47" s="50"/>
      <c r="O47" s="17">
        <f t="shared" si="6"/>
        <v>39</v>
      </c>
      <c r="P47" s="18" t="str">
        <f t="shared" si="7"/>
        <v>LUCAS BRUZZAMOLINO</v>
      </c>
      <c r="Q47" s="17" t="str">
        <f>IF(P47&lt;&gt;"",VLOOKUP(P47,LISTAS!$F$6:$G$1106,2,0),"")</f>
        <v>LICEU JARDIM</v>
      </c>
      <c r="R47" s="72">
        <f t="shared" si="8"/>
        <v>1.2928240740740741E-4</v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4" t="s">
        <v>306</v>
      </c>
      <c r="C48" s="16" t="str">
        <f>IF(B48="","",VLOOKUP(B48,LISTAS!$F$6:$G$1106,2,0))</f>
        <v>ESCOLA STAGIUM</v>
      </c>
      <c r="D48" s="74">
        <v>1.2974537037037037E-4</v>
      </c>
      <c r="E48" s="4"/>
      <c r="F48" s="11">
        <f t="shared" si="2"/>
        <v>1.2974537037037037E-4</v>
      </c>
      <c r="G48" s="61">
        <f>IF(F48=LISTAS!$D$15,"",F48)</f>
        <v>1.2974537037037037E-4</v>
      </c>
      <c r="H48" s="49" t="str">
        <f t="shared" si="11"/>
        <v>RAFAEL XAVIER KLEINDINST</v>
      </c>
      <c r="I48" s="49" t="str">
        <f t="shared" si="11"/>
        <v>ESCOLA STAGIUM</v>
      </c>
      <c r="J48" s="11">
        <f t="shared" si="1"/>
        <v>1.2974537037037037E-4</v>
      </c>
      <c r="K48" s="11">
        <f t="shared" si="3"/>
        <v>1.2974537037037037E-4</v>
      </c>
      <c r="L48" s="66">
        <f t="shared" si="4"/>
        <v>1.2974537037037037E-4</v>
      </c>
      <c r="M48" s="50">
        <f t="shared" si="5"/>
        <v>40</v>
      </c>
      <c r="N48" s="50"/>
      <c r="O48" s="17">
        <f t="shared" si="6"/>
        <v>40</v>
      </c>
      <c r="P48" s="18" t="str">
        <f t="shared" si="7"/>
        <v>RAFAEL XAVIER KLEINDINST</v>
      </c>
      <c r="Q48" s="17" t="str">
        <f>IF(P48&lt;&gt;"",VLOOKUP(P48,LISTAS!$F$6:$G$1106,2,0),"")</f>
        <v>ESCOLA STAGIUM</v>
      </c>
      <c r="R48" s="72">
        <f t="shared" si="8"/>
        <v>1.2974537037037037E-4</v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4" t="s">
        <v>323</v>
      </c>
      <c r="C49" s="16" t="str">
        <f>IF(B49="","",VLOOKUP(B49,LISTAS!$F$6:$G$1106,2,0))</f>
        <v>LICEU JARDIM</v>
      </c>
      <c r="D49" s="74">
        <v>1.3020833333333333E-4</v>
      </c>
      <c r="E49" s="4"/>
      <c r="F49" s="11">
        <f t="shared" si="2"/>
        <v>1.3020833333333333E-4</v>
      </c>
      <c r="G49" s="61">
        <f>IF(F49=LISTAS!$D$15,"",F49)</f>
        <v>1.3020833333333333E-4</v>
      </c>
      <c r="H49" s="49" t="str">
        <f t="shared" si="11"/>
        <v>PEDRO CORDEIRO</v>
      </c>
      <c r="I49" s="49" t="str">
        <f t="shared" si="11"/>
        <v>LICEU JARDIM</v>
      </c>
      <c r="J49" s="11">
        <f t="shared" si="1"/>
        <v>1.3020833333333333E-4</v>
      </c>
      <c r="K49" s="11">
        <f t="shared" si="3"/>
        <v>1.3020833333333333E-4</v>
      </c>
      <c r="L49" s="66">
        <f t="shared" si="4"/>
        <v>1.3020833333333333E-4</v>
      </c>
      <c r="M49" s="50">
        <f t="shared" si="5"/>
        <v>41</v>
      </c>
      <c r="O49" s="17">
        <f t="shared" si="6"/>
        <v>41</v>
      </c>
      <c r="P49" s="18" t="str">
        <f t="shared" si="7"/>
        <v>PEDRO CORDEIRO</v>
      </c>
      <c r="Q49" s="17" t="str">
        <f>IF(P49&lt;&gt;"",VLOOKUP(P49,LISTAS!$F$6:$G$1106,2,0),"")</f>
        <v>LICEU JARDIM</v>
      </c>
      <c r="R49" s="72">
        <f t="shared" si="8"/>
        <v>1.3020833333333333E-4</v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4" t="s">
        <v>278</v>
      </c>
      <c r="C50" s="16" t="str">
        <f>IF(B50="","",VLOOKUP(B50,LISTAS!$F$6:$G$1106,2,0))</f>
        <v>CCDA - COLÉGIO CARLOS DRUMMOND DE ANDRADE</v>
      </c>
      <c r="D50" s="74">
        <v>1.3043981481481481E-4</v>
      </c>
      <c r="E50" s="4"/>
      <c r="F50" s="11">
        <f t="shared" si="2"/>
        <v>1.3043981481481481E-4</v>
      </c>
      <c r="G50" s="61">
        <f>IF(F50=LISTAS!$D$15,"",F50)</f>
        <v>1.3043981481481481E-4</v>
      </c>
      <c r="H50" s="49" t="str">
        <f t="shared" si="11"/>
        <v>HEITOR CASTILHO GUEIROS</v>
      </c>
      <c r="I50" s="49" t="str">
        <f t="shared" si="11"/>
        <v>CCDA - COLÉGIO CARLOS DRUMMOND DE ANDRADE</v>
      </c>
      <c r="J50" s="11">
        <f t="shared" si="1"/>
        <v>1.3043981481481481E-4</v>
      </c>
      <c r="K50" s="11">
        <f t="shared" si="3"/>
        <v>1.3043981481481481E-4</v>
      </c>
      <c r="L50" s="66">
        <f t="shared" si="4"/>
        <v>1.3043981481481481E-4</v>
      </c>
      <c r="M50" s="50">
        <f t="shared" si="5"/>
        <v>42</v>
      </c>
      <c r="O50" s="17">
        <f t="shared" si="6"/>
        <v>42</v>
      </c>
      <c r="P50" s="18" t="str">
        <f t="shared" si="7"/>
        <v>HEITOR CASTILHO GUEIROS</v>
      </c>
      <c r="Q50" s="17" t="str">
        <f>IF(P50&lt;&gt;"",VLOOKUP(P50,LISTAS!$F$6:$G$1106,2,0),"")</f>
        <v>CCDA - COLÉGIO CARLOS DRUMMOND DE ANDRADE</v>
      </c>
      <c r="R50" s="72">
        <f t="shared" si="8"/>
        <v>1.3043981481481481E-4</v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4" t="s">
        <v>272</v>
      </c>
      <c r="C51" s="16" t="str">
        <f>IF(B51="","",VLOOKUP(B51,LISTAS!$F$6:$G$1106,2,0))</f>
        <v>CCDA - COLÉGIO CARLOS DRUMMOND DE ANDRADE</v>
      </c>
      <c r="D51" s="74">
        <v>1.3101851851851851E-4</v>
      </c>
      <c r="E51" s="4"/>
      <c r="F51" s="11">
        <f t="shared" si="2"/>
        <v>1.3101851851851851E-4</v>
      </c>
      <c r="G51" s="61">
        <f>IF(F51=LISTAS!$D$15,"",F51)</f>
        <v>1.3101851851851851E-4</v>
      </c>
      <c r="H51" s="49" t="str">
        <f t="shared" si="11"/>
        <v>ARTHUR CUSTODIO DE PAIVA</v>
      </c>
      <c r="I51" s="49" t="str">
        <f t="shared" si="11"/>
        <v>CCDA - COLÉGIO CARLOS DRUMMOND DE ANDRADE</v>
      </c>
      <c r="J51" s="11">
        <f t="shared" si="1"/>
        <v>1.3101851851851851E-4</v>
      </c>
      <c r="K51" s="11">
        <f t="shared" si="3"/>
        <v>1.3101851851851851E-4</v>
      </c>
      <c r="L51" s="66">
        <f t="shared" si="4"/>
        <v>1.3101851851851851E-4</v>
      </c>
      <c r="M51" s="50">
        <f t="shared" si="5"/>
        <v>43</v>
      </c>
      <c r="O51" s="17">
        <f t="shared" si="6"/>
        <v>43</v>
      </c>
      <c r="P51" s="18" t="str">
        <f t="shared" si="7"/>
        <v>ARTHUR CUSTODIO DE PAIVA</v>
      </c>
      <c r="Q51" s="17" t="str">
        <f>IF(P51&lt;&gt;"",VLOOKUP(P51,LISTAS!$F$6:$G$1106,2,0),"")</f>
        <v>CCDA - COLÉGIO CARLOS DRUMMOND DE ANDRADE</v>
      </c>
      <c r="R51" s="72">
        <f t="shared" si="8"/>
        <v>1.3101851851851851E-4</v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4" t="s">
        <v>284</v>
      </c>
      <c r="C52" s="16" t="str">
        <f>IF(B52="","",VLOOKUP(B52,LISTAS!$F$6:$G$1106,2,0))</f>
        <v>COLEGIO ARBOS SÃO BERNARDO</v>
      </c>
      <c r="D52" s="74">
        <v>1.3194444444444446E-4</v>
      </c>
      <c r="E52" s="4"/>
      <c r="F52" s="11">
        <f t="shared" si="2"/>
        <v>1.3194444444444446E-4</v>
      </c>
      <c r="G52" s="61">
        <f>IF(F52=LISTAS!$D$15,"",F52)</f>
        <v>1.3194444444444446E-4</v>
      </c>
      <c r="H52" s="49" t="str">
        <f t="shared" si="11"/>
        <v>FELIPE MARQUES DE SOUZA</v>
      </c>
      <c r="I52" s="49" t="str">
        <f t="shared" si="11"/>
        <v>COLEGIO ARBOS SÃO BERNARDO</v>
      </c>
      <c r="J52" s="11">
        <f t="shared" si="1"/>
        <v>1.3194444444444446E-4</v>
      </c>
      <c r="K52" s="11">
        <f t="shared" si="3"/>
        <v>1.3194444444444446E-4</v>
      </c>
      <c r="L52" s="66">
        <f t="shared" si="4"/>
        <v>1.3194444444444446E-4</v>
      </c>
      <c r="M52" s="50">
        <f t="shared" si="5"/>
        <v>44</v>
      </c>
      <c r="O52" s="17">
        <f t="shared" si="6"/>
        <v>44</v>
      </c>
      <c r="P52" s="18" t="str">
        <f t="shared" si="7"/>
        <v>FELIPE MARQUES DE SOUZA</v>
      </c>
      <c r="Q52" s="17" t="str">
        <f>IF(P52&lt;&gt;"",VLOOKUP(P52,LISTAS!$F$6:$G$1106,2,0),"")</f>
        <v>COLEGIO ARBOS SÃO BERNARDO</v>
      </c>
      <c r="R52" s="72">
        <f t="shared" si="8"/>
        <v>1.3194444444444446E-4</v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4" t="s">
        <v>288</v>
      </c>
      <c r="C53" s="16" t="str">
        <f>IF(B53="","",VLOOKUP(B53,LISTAS!$F$6:$G$1106,2,0))</f>
        <v>COLEGIO PETROPOLIS</v>
      </c>
      <c r="D53" s="74">
        <v>1.3310185185185186E-4</v>
      </c>
      <c r="E53" s="4"/>
      <c r="F53" s="11">
        <f t="shared" si="2"/>
        <v>1.3310185185185186E-4</v>
      </c>
      <c r="G53" s="61">
        <f>IF(F53=LISTAS!$D$15,"",F53)</f>
        <v>1.3310185185185186E-4</v>
      </c>
      <c r="H53" s="49" t="str">
        <f t="shared" si="11"/>
        <v>ARTHUR GOMES LIMA</v>
      </c>
      <c r="I53" s="49" t="str">
        <f t="shared" si="11"/>
        <v>COLEGIO PETROPOLIS</v>
      </c>
      <c r="J53" s="11">
        <f t="shared" si="1"/>
        <v>1.3310185185185186E-4</v>
      </c>
      <c r="K53" s="11">
        <f t="shared" si="3"/>
        <v>1.3310185185185186E-4</v>
      </c>
      <c r="L53" s="66">
        <f t="shared" si="4"/>
        <v>1.3310185185185186E-4</v>
      </c>
      <c r="M53" s="50">
        <f t="shared" si="5"/>
        <v>45</v>
      </c>
      <c r="O53" s="17">
        <f t="shared" si="6"/>
        <v>45</v>
      </c>
      <c r="P53" s="18" t="str">
        <f t="shared" si="7"/>
        <v>ARTHUR GOMES LIMA</v>
      </c>
      <c r="Q53" s="17" t="str">
        <f>IF(P53&lt;&gt;"",VLOOKUP(P53,LISTAS!$F$6:$G$1106,2,0),"")</f>
        <v>COLEGIO PETROPOLIS</v>
      </c>
      <c r="R53" s="72">
        <f t="shared" si="8"/>
        <v>1.3310185185185186E-4</v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4" t="s">
        <v>307</v>
      </c>
      <c r="C54" s="16" t="str">
        <f>IF(B54="","",VLOOKUP(B54,LISTAS!$F$6:$G$1106,2,0))</f>
        <v>ESCOLA STAGIUM</v>
      </c>
      <c r="D54" s="74">
        <v>1.3483796296296296E-4</v>
      </c>
      <c r="E54" s="4"/>
      <c r="F54" s="11">
        <f t="shared" si="2"/>
        <v>1.3483796296296296E-4</v>
      </c>
      <c r="G54" s="61">
        <f>IF(F54=LISTAS!$D$15,"",F54)</f>
        <v>1.3483796296296296E-4</v>
      </c>
      <c r="H54" s="49" t="str">
        <f t="shared" si="11"/>
        <v>RAPHAEL FERNANDES DE ALMEIDA</v>
      </c>
      <c r="I54" s="49" t="str">
        <f t="shared" si="11"/>
        <v>ESCOLA STAGIUM</v>
      </c>
      <c r="J54" s="11">
        <f t="shared" si="1"/>
        <v>1.3483796296296296E-4</v>
      </c>
      <c r="K54" s="11">
        <f t="shared" si="3"/>
        <v>1.3483796296296296E-4</v>
      </c>
      <c r="L54" s="66">
        <f t="shared" si="4"/>
        <v>1.3483796296296296E-4</v>
      </c>
      <c r="M54" s="50">
        <f t="shared" si="5"/>
        <v>46</v>
      </c>
      <c r="O54" s="17">
        <f t="shared" si="6"/>
        <v>46</v>
      </c>
      <c r="P54" s="18" t="str">
        <f t="shared" si="7"/>
        <v>RAPHAEL FERNANDES DE ALMEIDA</v>
      </c>
      <c r="Q54" s="17" t="str">
        <f>IF(P54&lt;&gt;"",VLOOKUP(P54,LISTAS!$F$6:$G$1106,2,0),"")</f>
        <v>ESCOLA STAGIUM</v>
      </c>
      <c r="R54" s="72">
        <f t="shared" si="8"/>
        <v>1.3483796296296296E-4</v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4" t="s">
        <v>297</v>
      </c>
      <c r="C55" s="16" t="str">
        <f>IF(B55="","",VLOOKUP(B55,LISTAS!$F$6:$G$1106,2,0))</f>
        <v>COLÉGIO ARBOS - SÃO CAETANO DO SUL</v>
      </c>
      <c r="D55" s="74">
        <v>1.3518518518518518E-4</v>
      </c>
      <c r="E55" s="4"/>
      <c r="F55" s="11">
        <f t="shared" si="2"/>
        <v>1.3518518518518518E-4</v>
      </c>
      <c r="G55" s="61">
        <f>IF(F55=LISTAS!$D$15,"",F55)</f>
        <v>1.3518518518518518E-4</v>
      </c>
      <c r="H55" s="49" t="str">
        <f t="shared" si="11"/>
        <v>BERNARDO FERNANDES CORDON</v>
      </c>
      <c r="I55" s="49" t="str">
        <f t="shared" si="11"/>
        <v>COLÉGIO ARBOS - SÃO CAETANO DO SUL</v>
      </c>
      <c r="J55" s="11">
        <f t="shared" si="1"/>
        <v>1.3518518518518518E-4</v>
      </c>
      <c r="K55" s="11">
        <f t="shared" si="3"/>
        <v>1.3518518518518518E-4</v>
      </c>
      <c r="L55" s="66">
        <f t="shared" si="4"/>
        <v>1.3518518518518518E-4</v>
      </c>
      <c r="M55" s="50">
        <f t="shared" si="5"/>
        <v>47</v>
      </c>
      <c r="O55" s="17">
        <f t="shared" si="6"/>
        <v>47</v>
      </c>
      <c r="P55" s="18" t="str">
        <f t="shared" si="7"/>
        <v>BERNARDO FERNANDES CORDON</v>
      </c>
      <c r="Q55" s="17" t="str">
        <f>IF(P55&lt;&gt;"",VLOOKUP(P55,LISTAS!$F$6:$G$1106,2,0),"")</f>
        <v>COLÉGIO ARBOS - SÃO CAETANO DO SUL</v>
      </c>
      <c r="R55" s="72">
        <f t="shared" si="8"/>
        <v>1.3518518518518518E-4</v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99" t="s">
        <v>515</v>
      </c>
      <c r="C56" s="103" t="s">
        <v>103</v>
      </c>
      <c r="D56" s="74">
        <v>1.3738425925925924E-4</v>
      </c>
      <c r="E56" s="4"/>
      <c r="F56" s="11">
        <f t="shared" si="2"/>
        <v>1.3738425925925924E-4</v>
      </c>
      <c r="G56" s="61">
        <f>IF(F56=LISTAS!$D$15,"",F56)</f>
        <v>1.3738425925925924E-4</v>
      </c>
      <c r="H56" s="49" t="str">
        <f t="shared" si="11"/>
        <v>ANGELO LORENZO</v>
      </c>
      <c r="I56" s="49" t="str">
        <f t="shared" si="11"/>
        <v>PEN LIFE</v>
      </c>
      <c r="J56" s="11">
        <f t="shared" si="1"/>
        <v>1.3738425925925924E-4</v>
      </c>
      <c r="K56" s="11">
        <f t="shared" si="3"/>
        <v>1.3738425925925924E-4</v>
      </c>
      <c r="L56" s="66">
        <f t="shared" si="4"/>
        <v>1.3738425925925924E-4</v>
      </c>
      <c r="M56" s="50">
        <f t="shared" si="5"/>
        <v>48</v>
      </c>
      <c r="O56" s="17">
        <f t="shared" si="6"/>
        <v>48</v>
      </c>
      <c r="P56" s="18" t="str">
        <f t="shared" si="7"/>
        <v>ANGELO LORENZO</v>
      </c>
      <c r="Q56" s="17" t="str">
        <f>IF(P56&lt;&gt;"",VLOOKUP(P56,LISTAS!$F$6:$G$1106,2,0),"")</f>
        <v>PEN LIFE</v>
      </c>
      <c r="R56" s="72">
        <f t="shared" si="8"/>
        <v>1.3738425925925924E-4</v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4" t="s">
        <v>315</v>
      </c>
      <c r="C57" s="16" t="str">
        <f>IF(B57="","",VLOOKUP(B57,LISTAS!$F$6:$G$1106,2,0))</f>
        <v>LICEU JARDIM</v>
      </c>
      <c r="D57" s="74">
        <v>1.4166666666666668E-4</v>
      </c>
      <c r="E57" s="4"/>
      <c r="F57" s="11">
        <f t="shared" si="2"/>
        <v>1.4166666666666668E-4</v>
      </c>
      <c r="G57" s="61">
        <f>IF(F57=LISTAS!$D$15,"",F57)</f>
        <v>1.4166666666666668E-4</v>
      </c>
      <c r="H57" s="49" t="str">
        <f t="shared" si="11"/>
        <v>FELIPE OKUDA</v>
      </c>
      <c r="I57" s="49" t="str">
        <f t="shared" si="11"/>
        <v>LICEU JARDIM</v>
      </c>
      <c r="J57" s="11">
        <f t="shared" si="1"/>
        <v>1.4166666666666668E-4</v>
      </c>
      <c r="K57" s="11">
        <f t="shared" si="3"/>
        <v>1.4166666666666668E-4</v>
      </c>
      <c r="L57" s="66">
        <f t="shared" si="4"/>
        <v>1.4166666666666668E-4</v>
      </c>
      <c r="M57" s="50">
        <f t="shared" si="5"/>
        <v>49</v>
      </c>
      <c r="O57" s="17">
        <f t="shared" si="6"/>
        <v>49</v>
      </c>
      <c r="P57" s="18" t="str">
        <f t="shared" si="7"/>
        <v>FELIPE OKUDA</v>
      </c>
      <c r="Q57" s="17" t="str">
        <f>IF(P57&lt;&gt;"",VLOOKUP(P57,LISTAS!$F$6:$G$1106,2,0),"")</f>
        <v>LICEU JARDIM</v>
      </c>
      <c r="R57" s="72">
        <f t="shared" si="8"/>
        <v>1.4166666666666668E-4</v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4" t="s">
        <v>311</v>
      </c>
      <c r="C58" s="16" t="str">
        <f>IF(B58="","",VLOOKUP(B58,LISTAS!$F$6:$G$1106,2,0))</f>
        <v>LICEU JARDIM</v>
      </c>
      <c r="D58" s="74">
        <v>1.4537037037037039E-4</v>
      </c>
      <c r="E58" s="4"/>
      <c r="F58" s="11">
        <f t="shared" si="2"/>
        <v>1.4537037037037039E-4</v>
      </c>
      <c r="G58" s="61">
        <f>IF(F58=LISTAS!$D$15,"",F58)</f>
        <v>1.4537037037037039E-4</v>
      </c>
      <c r="H58" s="49" t="str">
        <f t="shared" si="11"/>
        <v>CAIO LORENZO BELLOTTI</v>
      </c>
      <c r="I58" s="49" t="str">
        <f t="shared" si="11"/>
        <v>LICEU JARDIM</v>
      </c>
      <c r="J58" s="11">
        <f t="shared" si="1"/>
        <v>1.4537037037037039E-4</v>
      </c>
      <c r="K58" s="11">
        <f t="shared" si="3"/>
        <v>1.4537037037037039E-4</v>
      </c>
      <c r="L58" s="66">
        <f t="shared" si="4"/>
        <v>1.4537037037037039E-4</v>
      </c>
      <c r="M58" s="50">
        <f t="shared" si="5"/>
        <v>50</v>
      </c>
      <c r="O58" s="17">
        <f t="shared" si="6"/>
        <v>50</v>
      </c>
      <c r="P58" s="18" t="str">
        <f t="shared" si="7"/>
        <v>CAIO LORENZO BELLOTTI</v>
      </c>
      <c r="Q58" s="17" t="str">
        <f>IF(P58&lt;&gt;"",VLOOKUP(P58,LISTAS!$F$6:$G$1106,2,0),"")</f>
        <v>LICEU JARDIM</v>
      </c>
      <c r="R58" s="72">
        <f t="shared" si="8"/>
        <v>1.4537037037037039E-4</v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4" t="s">
        <v>303</v>
      </c>
      <c r="C59" s="16" t="str">
        <f>IF(B59="","",VLOOKUP(B59,LISTAS!$F$6:$G$1106,2,0))</f>
        <v>ESCOLA STAGIUM</v>
      </c>
      <c r="D59" s="74">
        <v>1.4664351851851853E-4</v>
      </c>
      <c r="E59" s="4"/>
      <c r="F59" s="11">
        <f t="shared" si="2"/>
        <v>1.4664351851851853E-4</v>
      </c>
      <c r="G59" s="61">
        <f>IF(F59=LISTAS!$D$15,"",F59)</f>
        <v>1.4664351851851853E-4</v>
      </c>
      <c r="H59" s="49" t="str">
        <f t="shared" si="11"/>
        <v>JOAQUIM CARDOSO CARVALHO</v>
      </c>
      <c r="I59" s="49" t="str">
        <f t="shared" si="11"/>
        <v>ESCOLA STAGIUM</v>
      </c>
      <c r="J59" s="11">
        <f t="shared" si="1"/>
        <v>1.4664351851851853E-4</v>
      </c>
      <c r="K59" s="11">
        <f t="shared" si="3"/>
        <v>1.4664351851851853E-4</v>
      </c>
      <c r="L59" s="66">
        <f t="shared" si="4"/>
        <v>1.4664351851851853E-4</v>
      </c>
      <c r="M59" s="50">
        <f t="shared" si="5"/>
        <v>51</v>
      </c>
      <c r="O59" s="17">
        <f t="shared" si="6"/>
        <v>51</v>
      </c>
      <c r="P59" s="18" t="str">
        <f t="shared" si="7"/>
        <v>JOAQUIM CARDOSO CARVALHO</v>
      </c>
      <c r="Q59" s="17" t="str">
        <f>IF(P59&lt;&gt;"",VLOOKUP(P59,LISTAS!$F$6:$G$1106,2,0),"")</f>
        <v>ESCOLA STAGIUM</v>
      </c>
      <c r="R59" s="72">
        <f t="shared" si="8"/>
        <v>1.4664351851851853E-4</v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4" t="s">
        <v>314</v>
      </c>
      <c r="C60" s="16" t="str">
        <f>IF(B60="","",VLOOKUP(B60,LISTAS!$F$6:$G$1106,2,0))</f>
        <v>LICEU JARDIM</v>
      </c>
      <c r="D60" s="74">
        <v>1.4687500000000001E-4</v>
      </c>
      <c r="E60" s="4"/>
      <c r="F60" s="11">
        <f t="shared" si="2"/>
        <v>1.4687500000000001E-4</v>
      </c>
      <c r="G60" s="61">
        <f>IF(F60=LISTAS!$D$15,"",F60)</f>
        <v>1.4687500000000001E-4</v>
      </c>
      <c r="H60" s="49" t="str">
        <f t="shared" si="11"/>
        <v>ENZO SOARES</v>
      </c>
      <c r="I60" s="49" t="str">
        <f t="shared" si="11"/>
        <v>LICEU JARDIM</v>
      </c>
      <c r="J60" s="11">
        <f t="shared" si="1"/>
        <v>1.4687500000000001E-4</v>
      </c>
      <c r="K60" s="11">
        <f t="shared" si="3"/>
        <v>1.4687500000000001E-4</v>
      </c>
      <c r="L60" s="66">
        <f t="shared" si="4"/>
        <v>1.4687500000000001E-4</v>
      </c>
      <c r="M60" s="50">
        <f t="shared" si="5"/>
        <v>52</v>
      </c>
      <c r="O60" s="17">
        <f t="shared" si="6"/>
        <v>52</v>
      </c>
      <c r="P60" s="18" t="str">
        <f t="shared" si="7"/>
        <v>ENZO SOARES</v>
      </c>
      <c r="Q60" s="17" t="str">
        <f>IF(P60&lt;&gt;"",VLOOKUP(P60,LISTAS!$F$6:$G$1106,2,0),"")</f>
        <v>LICEU JARDIM</v>
      </c>
      <c r="R60" s="72">
        <f t="shared" si="8"/>
        <v>1.4687500000000001E-4</v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4" t="s">
        <v>310</v>
      </c>
      <c r="C61" s="16" t="str">
        <f>IF(B61="","",VLOOKUP(B61,LISTAS!$F$6:$G$1106,2,0))</f>
        <v>LICEU JARDIM</v>
      </c>
      <c r="D61" s="74">
        <v>1.5150462962962963E-4</v>
      </c>
      <c r="E61" s="4"/>
      <c r="F61" s="11">
        <f t="shared" si="2"/>
        <v>1.5150462962962963E-4</v>
      </c>
      <c r="G61" s="61">
        <f>IF(F61=LISTAS!$D$15,"",F61)</f>
        <v>1.5150462962962963E-4</v>
      </c>
      <c r="H61" s="49" t="str">
        <f t="shared" si="11"/>
        <v>BENJAMIN AMBROSIO</v>
      </c>
      <c r="I61" s="49" t="str">
        <f t="shared" si="11"/>
        <v>LICEU JARDIM</v>
      </c>
      <c r="J61" s="11">
        <f t="shared" si="1"/>
        <v>1.5150462962962963E-4</v>
      </c>
      <c r="K61" s="11">
        <f t="shared" si="3"/>
        <v>1.5150462962962963E-4</v>
      </c>
      <c r="L61" s="66">
        <f t="shared" si="4"/>
        <v>1.5150462962962963E-4</v>
      </c>
      <c r="M61" s="50">
        <f t="shared" si="5"/>
        <v>53</v>
      </c>
      <c r="O61" s="17">
        <f t="shared" si="6"/>
        <v>53</v>
      </c>
      <c r="P61" s="18" t="str">
        <f t="shared" si="7"/>
        <v>BENJAMIN AMBROSIO</v>
      </c>
      <c r="Q61" s="17" t="str">
        <f>IF(P61&lt;&gt;"",VLOOKUP(P61,LISTAS!$F$6:$G$1106,2,0),"")</f>
        <v>LICEU JARDIM</v>
      </c>
      <c r="R61" s="72">
        <f t="shared" si="8"/>
        <v>1.5150462962962963E-4</v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4" t="s">
        <v>293</v>
      </c>
      <c r="C62" s="16" t="str">
        <f>IF(B62="","",VLOOKUP(B62,LISTAS!$F$6:$G$1106,2,0))</f>
        <v>COLEGIO PETROPOLIS</v>
      </c>
      <c r="D62" s="74">
        <v>1.5555555555555556E-4</v>
      </c>
      <c r="E62" s="4"/>
      <c r="F62" s="11">
        <f t="shared" si="2"/>
        <v>1.5555555555555556E-4</v>
      </c>
      <c r="G62" s="61">
        <f>IF(F62=LISTAS!$D$15,"",F62)</f>
        <v>1.5555555555555556E-4</v>
      </c>
      <c r="H62" s="49" t="str">
        <f t="shared" si="11"/>
        <v>MIGUEL COLONHESE CAMARGO F RODRIGUES</v>
      </c>
      <c r="I62" s="49" t="str">
        <f t="shared" si="11"/>
        <v>COLEGIO PETROPOLIS</v>
      </c>
      <c r="J62" s="11">
        <f t="shared" si="1"/>
        <v>1.5555555555555556E-4</v>
      </c>
      <c r="K62" s="11">
        <f t="shared" si="3"/>
        <v>1.5555555555555556E-4</v>
      </c>
      <c r="L62" s="66">
        <f t="shared" si="4"/>
        <v>1.5555555555555556E-4</v>
      </c>
      <c r="M62" s="50">
        <f t="shared" si="5"/>
        <v>54</v>
      </c>
      <c r="O62" s="17">
        <f t="shared" si="6"/>
        <v>54</v>
      </c>
      <c r="P62" s="18" t="str">
        <f t="shared" si="7"/>
        <v>MIGUEL COLONHESE CAMARGO F RODRIGUES</v>
      </c>
      <c r="Q62" s="17" t="str">
        <f>IF(P62&lt;&gt;"",VLOOKUP(P62,LISTAS!$F$6:$G$1106,2,0),"")</f>
        <v>COLEGIO PETROPOLIS</v>
      </c>
      <c r="R62" s="72">
        <f t="shared" si="8"/>
        <v>1.5555555555555556E-4</v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4" t="s">
        <v>324</v>
      </c>
      <c r="C63" s="16" t="str">
        <f>IF(B63="","",VLOOKUP(B63,LISTAS!$F$6:$G$1106,2,0))</f>
        <v>LICEU JARDIM</v>
      </c>
      <c r="D63" s="74">
        <v>1.5729166666666666E-4</v>
      </c>
      <c r="E63" s="4"/>
      <c r="F63" s="11">
        <f t="shared" si="2"/>
        <v>1.5729166666666666E-4</v>
      </c>
      <c r="G63" s="61">
        <f>IF(F63=LISTAS!$D$15,"",F63)</f>
        <v>1.5729166666666666E-4</v>
      </c>
      <c r="H63" s="49" t="str">
        <f t="shared" si="11"/>
        <v>RAFAEL DOURADO</v>
      </c>
      <c r="I63" s="49" t="str">
        <f t="shared" si="11"/>
        <v>LICEU JARDIM</v>
      </c>
      <c r="J63" s="11">
        <f t="shared" si="1"/>
        <v>1.5729166666666666E-4</v>
      </c>
      <c r="K63" s="11">
        <f t="shared" si="3"/>
        <v>1.5729166666666666E-4</v>
      </c>
      <c r="L63" s="66">
        <f t="shared" si="4"/>
        <v>1.5729166666666666E-4</v>
      </c>
      <c r="M63" s="50">
        <f t="shared" si="5"/>
        <v>55</v>
      </c>
      <c r="O63" s="17">
        <f t="shared" si="6"/>
        <v>55</v>
      </c>
      <c r="P63" s="18" t="str">
        <f t="shared" si="7"/>
        <v>RAFAEL DOURADO</v>
      </c>
      <c r="Q63" s="17" t="str">
        <f>IF(P63&lt;&gt;"",VLOOKUP(P63,LISTAS!$F$6:$G$1106,2,0),"")</f>
        <v>LICEU JARDIM</v>
      </c>
      <c r="R63" s="72">
        <f t="shared" si="8"/>
        <v>1.5729166666666666E-4</v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4" t="s">
        <v>117</v>
      </c>
      <c r="C64" s="16" t="str">
        <f>IF(B64="","",VLOOKUP(B64,LISTAS!$F$6:$G$1106,2,0))</f>
        <v>LICEU JARDIM</v>
      </c>
      <c r="D64" s="74">
        <v>1.7881944444444445E-4</v>
      </c>
      <c r="E64" s="4"/>
      <c r="F64" s="11">
        <f t="shared" si="2"/>
        <v>1.7881944444444445E-4</v>
      </c>
      <c r="G64" s="61">
        <f>IF(F64=LISTAS!$D$15,"",F64)</f>
        <v>1.7881944444444445E-4</v>
      </c>
      <c r="H64" s="49" t="str">
        <f t="shared" si="11"/>
        <v>ARTHUR ARAUJO BRANDÃO</v>
      </c>
      <c r="I64" s="49" t="str">
        <f t="shared" si="11"/>
        <v>LICEU JARDIM</v>
      </c>
      <c r="J64" s="11">
        <f t="shared" si="1"/>
        <v>1.7881944444444445E-4</v>
      </c>
      <c r="K64" s="11">
        <f t="shared" si="3"/>
        <v>1.7881944444444445E-4</v>
      </c>
      <c r="L64" s="66">
        <f t="shared" si="4"/>
        <v>1.7881944444444445E-4</v>
      </c>
      <c r="M64" s="50">
        <f t="shared" si="5"/>
        <v>56</v>
      </c>
      <c r="O64" s="17">
        <f t="shared" si="6"/>
        <v>56</v>
      </c>
      <c r="P64" s="18" t="str">
        <f t="shared" si="7"/>
        <v>ARTHUR ARAUJO BRANDÃO</v>
      </c>
      <c r="Q64" s="17" t="str">
        <f>IF(P64&lt;&gt;"",VLOOKUP(P64,LISTAS!$F$6:$G$1106,2,0),"")</f>
        <v>LICEU JARDIM</v>
      </c>
      <c r="R64" s="72">
        <f t="shared" si="8"/>
        <v>1.7881944444444445E-4</v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4" t="s">
        <v>298</v>
      </c>
      <c r="C65" s="16" t="str">
        <f>IF(B65="","",VLOOKUP(B65,LISTAS!$F$6:$G$1106,2,0))</f>
        <v>COLÉGIO ARBOS - UNIDADE SANTO ANDRÉ</v>
      </c>
      <c r="D65" s="74" t="s">
        <v>49</v>
      </c>
      <c r="E65" s="4"/>
      <c r="F65" s="11" t="str">
        <f t="shared" si="2"/>
        <v>FALTA</v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57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4" t="s">
        <v>274</v>
      </c>
      <c r="C66" s="16" t="str">
        <f>IF(B66="","",VLOOKUP(B66,LISTAS!$F$6:$G$1106,2,0))</f>
        <v>CCDA - COLÉGIO CARLOS DRUMMOND DE ANDRADE</v>
      </c>
      <c r="D66" s="74" t="s">
        <v>49</v>
      </c>
      <c r="E66" s="4"/>
      <c r="F66" s="11" t="str">
        <f t="shared" si="2"/>
        <v>FALTA</v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57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4" t="s">
        <v>274</v>
      </c>
      <c r="C67" s="16" t="str">
        <f>IF(B67="","",VLOOKUP(B67,LISTAS!$F$6:$G$1106,2,0))</f>
        <v>CCDA - COLÉGIO CARLOS DRUMMOND DE ANDRADE</v>
      </c>
      <c r="D67" s="74" t="s">
        <v>49</v>
      </c>
      <c r="E67" s="4"/>
      <c r="F67" s="11" t="str">
        <f t="shared" si="2"/>
        <v>FALTA</v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57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4" t="s">
        <v>301</v>
      </c>
      <c r="C68" s="16" t="str">
        <f>IF(B68="","",VLOOKUP(B68,LISTAS!$F$6:$G$1106,2,0))</f>
        <v>ESCOLA STAGIUM</v>
      </c>
      <c r="D68" s="74" t="s">
        <v>49</v>
      </c>
      <c r="E68" s="4"/>
      <c r="F68" s="11" t="str">
        <f t="shared" si="2"/>
        <v>FALTA</v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57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4" t="s">
        <v>275</v>
      </c>
      <c r="C69" s="16" t="str">
        <f>IF(B69="","",VLOOKUP(B69,LISTAS!$F$6:$G$1106,2,0))</f>
        <v>CCDA - COLÉGIO CARLOS DRUMMOND DE ANDRADE</v>
      </c>
      <c r="D69" s="74" t="s">
        <v>49</v>
      </c>
      <c r="E69" s="4"/>
      <c r="F69" s="11" t="str">
        <f t="shared" si="2"/>
        <v>FALTA</v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57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4" t="s">
        <v>291</v>
      </c>
      <c r="C70" s="16" t="str">
        <f>IF(B70="","",VLOOKUP(B70,LISTAS!$F$6:$G$1106,2,0))</f>
        <v>COLEGIO PETROPOLIS</v>
      </c>
      <c r="D70" s="74" t="s">
        <v>49</v>
      </c>
      <c r="E70" s="4"/>
      <c r="F70" s="11" t="str">
        <f t="shared" si="2"/>
        <v>FALTA</v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57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4" t="s">
        <v>113</v>
      </c>
      <c r="C71" s="16" t="str">
        <f>IF(B71="","",VLOOKUP(B71,LISTAS!$F$6:$G$1106,2,0))</f>
        <v>COLEGIO PETROPOLIS</v>
      </c>
      <c r="D71" s="74" t="s">
        <v>49</v>
      </c>
      <c r="E71" s="4"/>
      <c r="F71" s="11" t="str">
        <f t="shared" si="2"/>
        <v>FALTA</v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57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4" t="s">
        <v>321</v>
      </c>
      <c r="C72" s="16" t="str">
        <f>IF(B72="","",VLOOKUP(B72,LISTAS!$F$6:$G$1106,2,0))</f>
        <v>LICEU JARDIM</v>
      </c>
      <c r="D72" s="74" t="s">
        <v>49</v>
      </c>
      <c r="E72" s="4"/>
      <c r="F72" s="11" t="str">
        <f t="shared" si="2"/>
        <v>FALTA</v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57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102" t="s">
        <v>286</v>
      </c>
      <c r="C73" s="104" t="str">
        <f>IF(B73="","",VLOOKUP(B73,LISTAS!$F$6:$G$1106,2,0))</f>
        <v>COLEGIO ARBOS SÃO BERNARDO</v>
      </c>
      <c r="D73" s="74" t="s">
        <v>49</v>
      </c>
      <c r="E73" s="4"/>
      <c r="F73" s="11" t="str">
        <f t="shared" si="2"/>
        <v>FALTA</v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57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102" t="s">
        <v>292</v>
      </c>
      <c r="C74" s="104" t="str">
        <f>IF(B74="","",VLOOKUP(B74,LISTAS!$F$6:$G$1106,2,0))</f>
        <v>COLEGIO PETROPOLIS</v>
      </c>
      <c r="D74" s="74" t="s">
        <v>49</v>
      </c>
      <c r="E74" s="4"/>
      <c r="F74" s="11" t="str">
        <f t="shared" ref="F74:F137" si="13">IF(D74="","",D74)</f>
        <v>FALTA</v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57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102" t="s">
        <v>308</v>
      </c>
      <c r="C75" s="104" t="str">
        <f>IF(B75="","",VLOOKUP(B75,LISTAS!$F$6:$G$1106,2,0))</f>
        <v>ESCOLA STAGIUM</v>
      </c>
      <c r="D75" s="74" t="s">
        <v>49</v>
      </c>
      <c r="E75" s="4"/>
      <c r="F75" s="11" t="str">
        <f t="shared" si="13"/>
        <v>FALTA</v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57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102" t="s">
        <v>294</v>
      </c>
      <c r="C76" s="104" t="str">
        <f>IF(B76="","",VLOOKUP(B76,LISTAS!$F$6:$G$1106,2,0))</f>
        <v>COLEGIO PETROPOLIS</v>
      </c>
      <c r="D76" s="74" t="s">
        <v>49</v>
      </c>
      <c r="E76" s="4"/>
      <c r="F76" s="11" t="str">
        <f t="shared" si="13"/>
        <v>FALTA</v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57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102" t="s">
        <v>326</v>
      </c>
      <c r="C77" s="104" t="str">
        <f>IF(B77="","",VLOOKUP(B77,LISTAS!$F$6:$G$1106,2,0))</f>
        <v>LICEU JARDIM</v>
      </c>
      <c r="D77" s="74" t="s">
        <v>49</v>
      </c>
      <c r="E77" s="4"/>
      <c r="F77" s="11" t="str">
        <f t="shared" si="13"/>
        <v>FALTA</v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57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39"/>
      <c r="C78" s="40"/>
      <c r="D78" s="74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57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4"/>
      <c r="C79" s="16" t="str">
        <f>IF(B79="","",VLOOKUP(B79,LISTAS!$F$6:$G$1106,2,0))</f>
        <v/>
      </c>
      <c r="D79" s="74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58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4"/>
      <c r="C80" s="16" t="str">
        <f>IF(B80="","",VLOOKUP(B80,LISTAS!$F$6:$G$1106,2,0))</f>
        <v/>
      </c>
      <c r="D80" s="74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59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4"/>
      <c r="C81" s="16" t="str">
        <f>IF(B81="","",VLOOKUP(B81,LISTAS!$F$6:$G$1106,2,0))</f>
        <v/>
      </c>
      <c r="D81" s="74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60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4"/>
      <c r="C82" s="16" t="str">
        <f>IF(B82="","",VLOOKUP(B82,LISTAS!$F$6:$G$1106,2,0))</f>
        <v/>
      </c>
      <c r="D82" s="74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61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4"/>
      <c r="C83" s="16" t="str">
        <f>IF(B83="","",VLOOKUP(B83,LISTAS!$F$6:$G$1106,2,0))</f>
        <v/>
      </c>
      <c r="D83" s="74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62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4"/>
      <c r="C84" s="16" t="str">
        <f>IF(B84="","",VLOOKUP(B84,LISTAS!$F$6:$G$1106,2,0))</f>
        <v/>
      </c>
      <c r="D84" s="74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63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4"/>
      <c r="C85" s="16" t="str">
        <f>IF(B85="","",VLOOKUP(B85,LISTAS!$F$6:$G$1106,2,0))</f>
        <v/>
      </c>
      <c r="D85" s="74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64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4"/>
      <c r="C86" s="16" t="str">
        <f>IF(B86="","",VLOOKUP(B86,LISTAS!$F$6:$G$1106,2,0))</f>
        <v/>
      </c>
      <c r="D86" s="74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65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4"/>
      <c r="C87" s="16" t="str">
        <f>IF(B87="","",VLOOKUP(B87,LISTAS!$F$6:$G$1106,2,0))</f>
        <v/>
      </c>
      <c r="D87" s="74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66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4"/>
      <c r="C88" s="16" t="str">
        <f>IF(B88="","",VLOOKUP(B88,LISTAS!$F$6:$G$1106,2,0))</f>
        <v/>
      </c>
      <c r="D88" s="74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67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4"/>
      <c r="C89" s="16" t="str">
        <f>IF(B89="","",VLOOKUP(B89,LISTAS!$F$6:$G$1106,2,0))</f>
        <v/>
      </c>
      <c r="D89" s="74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68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4"/>
      <c r="C90" s="16" t="str">
        <f>IF(B90="","",VLOOKUP(B90,LISTAS!$F$6:$G$1106,2,0))</f>
        <v/>
      </c>
      <c r="D90" s="74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69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4"/>
      <c r="C91" s="16" t="str">
        <f>IF(B91="","",VLOOKUP(B91,LISTAS!$F$6:$G$1106,2,0))</f>
        <v/>
      </c>
      <c r="D91" s="74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70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4"/>
      <c r="C92" s="16" t="str">
        <f>IF(B92="","",VLOOKUP(B92,LISTAS!$F$6:$G$1106,2,0))</f>
        <v/>
      </c>
      <c r="D92" s="74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71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4"/>
      <c r="C93" s="16" t="str">
        <f>IF(B93="","",VLOOKUP(B93,LISTAS!$F$6:$G$1106,2,0))</f>
        <v/>
      </c>
      <c r="D93" s="74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72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4"/>
      <c r="C94" s="16" t="str">
        <f>IF(B94="","",VLOOKUP(B94,LISTAS!$F$6:$G$1106,2,0))</f>
        <v/>
      </c>
      <c r="D94" s="74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73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4"/>
      <c r="C95" s="16" t="str">
        <f>IF(B95="","",VLOOKUP(B95,LISTAS!$F$6:$G$1106,2,0))</f>
        <v/>
      </c>
      <c r="D95" s="74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74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4"/>
      <c r="C96" s="16" t="str">
        <f>IF(B96="","",VLOOKUP(B96,LISTAS!$F$6:$G$1106,2,0))</f>
        <v/>
      </c>
      <c r="D96" s="74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75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4"/>
      <c r="C97" s="16" t="str">
        <f>IF(B97="","",VLOOKUP(B97,LISTAS!$F$6:$G$1106,2,0))</f>
        <v/>
      </c>
      <c r="D97" s="74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76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4"/>
      <c r="C98" s="16" t="str">
        <f>IF(B98="","",VLOOKUP(B98,LISTAS!$F$6:$G$1106,2,0))</f>
        <v/>
      </c>
      <c r="D98" s="74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77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4"/>
      <c r="C99" s="16" t="str">
        <f>IF(B99="","",VLOOKUP(B99,LISTAS!$F$6:$G$1106,2,0))</f>
        <v/>
      </c>
      <c r="D99" s="74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78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4"/>
      <c r="C100" s="16" t="str">
        <f>IF(B100="","",VLOOKUP(B100,LISTAS!$F$6:$G$1106,2,0))</f>
        <v/>
      </c>
      <c r="D100" s="74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79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4"/>
      <c r="C101" s="16" t="str">
        <f>IF(B101="","",VLOOKUP(B101,LISTAS!$F$6:$G$1106,2,0))</f>
        <v/>
      </c>
      <c r="D101" s="74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80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4"/>
      <c r="C102" s="16" t="str">
        <f>IF(B102="","",VLOOKUP(B102,LISTAS!$F$6:$G$1106,2,0))</f>
        <v/>
      </c>
      <c r="D102" s="74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81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4"/>
      <c r="C103" s="16" t="str">
        <f>IF(B103="","",VLOOKUP(B103,LISTAS!$F$6:$G$1106,2,0))</f>
        <v/>
      </c>
      <c r="D103" s="74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82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4"/>
      <c r="C104" s="16" t="str">
        <f>IF(B104="","",VLOOKUP(B104,LISTAS!$F$6:$G$1106,2,0))</f>
        <v/>
      </c>
      <c r="D104" s="74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83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4"/>
      <c r="C105" s="16" t="str">
        <f>IF(B105="","",VLOOKUP(B105,LISTAS!$F$6:$G$1106,2,0))</f>
        <v/>
      </c>
      <c r="D105" s="74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84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4"/>
      <c r="C106" s="16" t="str">
        <f>IF(B106="","",VLOOKUP(B106,LISTAS!$F$6:$G$1106,2,0))</f>
        <v/>
      </c>
      <c r="D106" s="74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85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4"/>
      <c r="C107" s="16" t="str">
        <f>IF(B107="","",VLOOKUP(B107,LISTAS!$F$6:$G$1106,2,0))</f>
        <v/>
      </c>
      <c r="D107" s="74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86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4"/>
      <c r="C108" s="16" t="str">
        <f>IF(B108="","",VLOOKUP(B108,LISTAS!$F$6:$G$1106,2,0))</f>
        <v/>
      </c>
      <c r="D108" s="74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87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4"/>
      <c r="C109" s="16" t="str">
        <f>IF(B109="","",VLOOKUP(B109,LISTAS!$F$6:$G$1106,2,0))</f>
        <v/>
      </c>
      <c r="D109" s="74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88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4"/>
      <c r="C110" s="16" t="str">
        <f>IF(B110="","",VLOOKUP(B110,LISTAS!$F$6:$G$1106,2,0))</f>
        <v/>
      </c>
      <c r="D110" s="74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89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4"/>
      <c r="C111" s="16" t="str">
        <f>IF(B111="","",VLOOKUP(B111,LISTAS!$F$6:$G$1106,2,0))</f>
        <v/>
      </c>
      <c r="D111" s="74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90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4"/>
      <c r="C112" s="16" t="str">
        <f>IF(B112="","",VLOOKUP(B112,LISTAS!$F$6:$G$1106,2,0))</f>
        <v/>
      </c>
      <c r="D112" s="74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91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4"/>
      <c r="C113" s="16" t="str">
        <f>IF(B113="","",VLOOKUP(B113,LISTAS!$F$6:$G$1106,2,0))</f>
        <v/>
      </c>
      <c r="D113" s="74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92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4"/>
      <c r="C114" s="16" t="str">
        <f>IF(B114="","",VLOOKUP(B114,LISTAS!$F$6:$G$1106,2,0))</f>
        <v/>
      </c>
      <c r="D114" s="74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93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4"/>
      <c r="C115" s="16" t="str">
        <f>IF(B115="","",VLOOKUP(B115,LISTAS!$F$6:$G$1106,2,0))</f>
        <v/>
      </c>
      <c r="D115" s="74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94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4"/>
      <c r="C116" s="16" t="str">
        <f>IF(B116="","",VLOOKUP(B116,LISTAS!$F$6:$G$1106,2,0))</f>
        <v/>
      </c>
      <c r="D116" s="74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95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4"/>
      <c r="C117" s="16" t="str">
        <f>IF(B117="","",VLOOKUP(B117,LISTAS!$F$6:$G$1106,2,0))</f>
        <v/>
      </c>
      <c r="D117" s="74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96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4"/>
      <c r="C118" s="16" t="str">
        <f>IF(B118="","",VLOOKUP(B118,LISTAS!$F$6:$G$1106,2,0))</f>
        <v/>
      </c>
      <c r="D118" s="74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97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4"/>
      <c r="C119" s="16" t="str">
        <f>IF(B119="","",VLOOKUP(B119,LISTAS!$F$6:$G$1106,2,0))</f>
        <v/>
      </c>
      <c r="D119" s="74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98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4"/>
      <c r="C120" s="16" t="str">
        <f>IF(B120="","",VLOOKUP(B120,LISTAS!$F$6:$G$1106,2,0))</f>
        <v/>
      </c>
      <c r="D120" s="74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99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4"/>
      <c r="C121" s="16" t="str">
        <f>IF(B121="","",VLOOKUP(B121,LISTAS!$F$6:$G$1106,2,0))</f>
        <v/>
      </c>
      <c r="D121" s="74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100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4"/>
      <c r="C122" s="16" t="str">
        <f>IF(B122="","",VLOOKUP(B122,LISTAS!$F$6:$G$1106,2,0))</f>
        <v/>
      </c>
      <c r="D122" s="74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101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4"/>
      <c r="C123" s="16" t="str">
        <f>IF(B123="","",VLOOKUP(B123,LISTAS!$F$6:$G$1106,2,0))</f>
        <v/>
      </c>
      <c r="D123" s="74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102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4"/>
      <c r="C124" s="16" t="str">
        <f>IF(B124="","",VLOOKUP(B124,LISTAS!$F$6:$G$1106,2,0))</f>
        <v/>
      </c>
      <c r="D124" s="74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103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4"/>
      <c r="C125" s="16" t="str">
        <f>IF(B125="","",VLOOKUP(B125,LISTAS!$F$6:$G$1106,2,0))</f>
        <v/>
      </c>
      <c r="D125" s="74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104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4"/>
      <c r="C126" s="16" t="str">
        <f>IF(B126="","",VLOOKUP(B126,LISTAS!$F$6:$G$1106,2,0))</f>
        <v/>
      </c>
      <c r="D126" s="74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105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4"/>
      <c r="C127" s="16" t="str">
        <f>IF(B127="","",VLOOKUP(B127,LISTAS!$F$6:$G$1106,2,0))</f>
        <v/>
      </c>
      <c r="D127" s="74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106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4"/>
      <c r="C128" s="16" t="str">
        <f>IF(B128="","",VLOOKUP(B128,LISTAS!$F$6:$G$1106,2,0))</f>
        <v/>
      </c>
      <c r="D128" s="74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107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4"/>
      <c r="C129" s="16" t="str">
        <f>IF(B129="","",VLOOKUP(B129,LISTAS!$F$6:$G$1106,2,0))</f>
        <v/>
      </c>
      <c r="D129" s="74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108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4"/>
      <c r="C130" s="16" t="str">
        <f>IF(B130="","",VLOOKUP(B130,LISTAS!$F$6:$G$1106,2,0))</f>
        <v/>
      </c>
      <c r="D130" s="74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109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4"/>
      <c r="C131" s="16" t="str">
        <f>IF(B131="","",VLOOKUP(B131,LISTAS!$F$6:$G$1106,2,0))</f>
        <v/>
      </c>
      <c r="D131" s="74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110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4"/>
      <c r="C132" s="16" t="str">
        <f>IF(B132="","",VLOOKUP(B132,LISTAS!$F$6:$G$1106,2,0))</f>
        <v/>
      </c>
      <c r="D132" s="74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111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4"/>
      <c r="C133" s="16" t="str">
        <f>IF(B133="","",VLOOKUP(B133,LISTAS!$F$6:$G$1106,2,0))</f>
        <v/>
      </c>
      <c r="D133" s="74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112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4"/>
      <c r="C134" s="16" t="str">
        <f>IF(B134="","",VLOOKUP(B134,LISTAS!$F$6:$G$1106,2,0))</f>
        <v/>
      </c>
      <c r="D134" s="74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113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4"/>
      <c r="C135" s="16" t="str">
        <f>IF(B135="","",VLOOKUP(B135,LISTAS!$F$6:$G$1106,2,0))</f>
        <v/>
      </c>
      <c r="D135" s="74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114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4"/>
      <c r="C136" s="16" t="str">
        <f>IF(B136="","",VLOOKUP(B136,LISTAS!$F$6:$G$1106,2,0))</f>
        <v/>
      </c>
      <c r="D136" s="74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115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4"/>
      <c r="C137" s="16" t="str">
        <f>IF(B137="","",VLOOKUP(B137,LISTAS!$F$6:$G$1106,2,0))</f>
        <v/>
      </c>
      <c r="D137" s="74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116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4"/>
      <c r="C138" s="16" t="str">
        <f>IF(B138="","",VLOOKUP(B138,LISTAS!$F$6:$G$1106,2,0))</f>
        <v/>
      </c>
      <c r="D138" s="74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117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16" t="str">
        <f>IF(B139="","",VLOOKUP(B139,LISTAS!$F$6:$G$1106,2,0))</f>
        <v/>
      </c>
      <c r="D139" s="74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118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4"/>
      <c r="C140" s="16" t="str">
        <f>IF(B140="","",VLOOKUP(B140,LISTAS!$F$6:$G$1106,2,0))</f>
        <v/>
      </c>
      <c r="D140" s="74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119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4"/>
      <c r="C141" s="16" t="str">
        <f>IF(B141="","",VLOOKUP(B141,LISTAS!$F$6:$G$1106,2,0))</f>
        <v/>
      </c>
      <c r="D141" s="74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120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4"/>
      <c r="C142" s="16" t="str">
        <f>IF(B142="","",VLOOKUP(B142,LISTAS!$F$6:$G$1106,2,0))</f>
        <v/>
      </c>
      <c r="D142" s="74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121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4"/>
      <c r="C143" s="16" t="str">
        <f>IF(B143="","",VLOOKUP(B143,LISTAS!$F$6:$G$1106,2,0))</f>
        <v/>
      </c>
      <c r="D143" s="74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122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4"/>
      <c r="C144" s="16" t="str">
        <f>IF(B144="","",VLOOKUP(B144,LISTAS!$F$6:$G$1106,2,0))</f>
        <v/>
      </c>
      <c r="D144" s="74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123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4"/>
      <c r="C145" s="16" t="str">
        <f>IF(B145="","",VLOOKUP(B145,LISTAS!$F$6:$G$1106,2,0))</f>
        <v/>
      </c>
      <c r="D145" s="74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124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4"/>
      <c r="C146" s="16" t="str">
        <f>IF(B146="","",VLOOKUP(B146,LISTAS!$F$6:$G$1106,2,0))</f>
        <v/>
      </c>
      <c r="D146" s="74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125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4"/>
      <c r="C147" s="16" t="str">
        <f>IF(B147="","",VLOOKUP(B147,LISTAS!$F$6:$G$1106,2,0))</f>
        <v/>
      </c>
      <c r="D147" s="74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126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4"/>
      <c r="C148" s="16" t="str">
        <f>IF(B148="","",VLOOKUP(B148,LISTAS!$F$6:$G$1106,2,0))</f>
        <v/>
      </c>
      <c r="D148" s="74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127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4"/>
      <c r="C149" s="16" t="str">
        <f>IF(B149="","",VLOOKUP(B149,LISTAS!$F$6:$G$1106,2,0))</f>
        <v/>
      </c>
      <c r="D149" s="74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128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4"/>
      <c r="C150" s="16" t="str">
        <f>IF(B150="","",VLOOKUP(B150,LISTAS!$F$6:$G$1106,2,0))</f>
        <v/>
      </c>
      <c r="D150" s="74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129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4"/>
      <c r="C151" s="16" t="str">
        <f>IF(B151="","",VLOOKUP(B151,LISTAS!$F$6:$G$1106,2,0))</f>
        <v/>
      </c>
      <c r="D151" s="74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130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4"/>
      <c r="C152" s="16" t="str">
        <f>IF(B152="","",VLOOKUP(B152,LISTAS!$F$6:$G$1106,2,0))</f>
        <v/>
      </c>
      <c r="D152" s="74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131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4"/>
      <c r="C153" s="16" t="str">
        <f>IF(B153="","",VLOOKUP(B153,LISTAS!$F$6:$G$1106,2,0))</f>
        <v/>
      </c>
      <c r="D153" s="74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132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4"/>
      <c r="C154" s="16" t="str">
        <f>IF(B154="","",VLOOKUP(B154,LISTAS!$F$6:$G$1106,2,0))</f>
        <v/>
      </c>
      <c r="D154" s="74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133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4"/>
      <c r="C155" s="16" t="str">
        <f>IF(B155="","",VLOOKUP(B155,LISTAS!$F$6:$G$1106,2,0))</f>
        <v/>
      </c>
      <c r="D155" s="74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134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4"/>
      <c r="C156" s="16" t="str">
        <f>IF(B156="","",VLOOKUP(B156,LISTAS!$F$6:$G$1106,2,0))</f>
        <v/>
      </c>
      <c r="D156" s="74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135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4"/>
      <c r="C157" s="16" t="str">
        <f>IF(B157="","",VLOOKUP(B157,LISTAS!$F$6:$G$1106,2,0))</f>
        <v/>
      </c>
      <c r="D157" s="74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136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4"/>
      <c r="C158" s="16" t="str">
        <f>IF(B158="","",VLOOKUP(B158,LISTAS!$F$6:$G$1106,2,0))</f>
        <v/>
      </c>
      <c r="D158" s="74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137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4"/>
      <c r="C159" s="16" t="str">
        <f>IF(B159="","",VLOOKUP(B159,LISTAS!$F$6:$G$1106,2,0))</f>
        <v/>
      </c>
      <c r="D159" s="74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138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4"/>
      <c r="C160" s="16" t="str">
        <f>IF(B160="","",VLOOKUP(B160,LISTAS!$F$6:$G$1106,2,0))</f>
        <v/>
      </c>
      <c r="D160" s="74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139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4"/>
      <c r="C161" s="16" t="str">
        <f>IF(B161="","",VLOOKUP(B161,LISTAS!$F$6:$G$1106,2,0))</f>
        <v/>
      </c>
      <c r="D161" s="74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140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4"/>
      <c r="C162" s="16" t="str">
        <f>IF(B162="","",VLOOKUP(B162,LISTAS!$F$6:$G$1106,2,0))</f>
        <v/>
      </c>
      <c r="D162" s="74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141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4"/>
      <c r="C163" s="16" t="str">
        <f>IF(B163="","",VLOOKUP(B163,LISTAS!$F$6:$G$1106,2,0))</f>
        <v/>
      </c>
      <c r="D163" s="74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142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4"/>
      <c r="C164" s="16" t="str">
        <f>IF(B164="","",VLOOKUP(B164,LISTAS!$F$6:$G$1106,2,0))</f>
        <v/>
      </c>
      <c r="D164" s="74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143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4"/>
      <c r="C165" s="16" t="str">
        <f>IF(B165="","",VLOOKUP(B165,LISTAS!$F$6:$G$1106,2,0))</f>
        <v/>
      </c>
      <c r="D165" s="74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144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4"/>
      <c r="C166" s="16" t="str">
        <f>IF(B166="","",VLOOKUP(B166,LISTAS!$F$6:$G$1106,2,0))</f>
        <v/>
      </c>
      <c r="D166" s="74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145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4"/>
      <c r="C167" s="16" t="str">
        <f>IF(B167="","",VLOOKUP(B167,LISTAS!$F$6:$G$1106,2,0))</f>
        <v/>
      </c>
      <c r="D167" s="74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146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4"/>
      <c r="C168" s="16" t="str">
        <f>IF(B168="","",VLOOKUP(B168,LISTAS!$F$6:$G$1106,2,0))</f>
        <v/>
      </c>
      <c r="D168" s="74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147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4"/>
      <c r="C169" s="16" t="str">
        <f>IF(B169="","",VLOOKUP(B169,LISTAS!$F$6:$G$1106,2,0))</f>
        <v/>
      </c>
      <c r="D169" s="74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148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4"/>
      <c r="C170" s="16" t="str">
        <f>IF(B170="","",VLOOKUP(B170,LISTAS!$F$6:$G$1106,2,0))</f>
        <v/>
      </c>
      <c r="D170" s="74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149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4"/>
      <c r="C171" s="16" t="str">
        <f>IF(B171="","",VLOOKUP(B171,LISTAS!$F$6:$G$1106,2,0))</f>
        <v/>
      </c>
      <c r="D171" s="74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150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4"/>
      <c r="C172" s="16" t="str">
        <f>IF(B172="","",VLOOKUP(B172,LISTAS!$F$6:$G$1106,2,0))</f>
        <v/>
      </c>
      <c r="D172" s="74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151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4"/>
      <c r="C173" s="16" t="str">
        <f>IF(B173="","",VLOOKUP(B173,LISTAS!$F$6:$G$1106,2,0))</f>
        <v/>
      </c>
      <c r="D173" s="74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152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4"/>
      <c r="C174" s="16" t="str">
        <f>IF(B174="","",VLOOKUP(B174,LISTAS!$F$6:$G$1106,2,0))</f>
        <v/>
      </c>
      <c r="D174" s="74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153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4"/>
      <c r="C175" s="16" t="str">
        <f>IF(B175="","",VLOOKUP(B175,LISTAS!$F$6:$G$1106,2,0))</f>
        <v/>
      </c>
      <c r="D175" s="74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154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4"/>
      <c r="C176" s="16" t="str">
        <f>IF(B176="","",VLOOKUP(B176,LISTAS!$F$6:$G$1106,2,0))</f>
        <v/>
      </c>
      <c r="D176" s="74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155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4"/>
      <c r="C177" s="16" t="str">
        <f>IF(B177="","",VLOOKUP(B177,LISTAS!$F$6:$G$1106,2,0))</f>
        <v/>
      </c>
      <c r="D177" s="74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156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4"/>
      <c r="C178" s="16" t="str">
        <f>IF(B178="","",VLOOKUP(B178,LISTAS!$F$6:$G$1106,2,0))</f>
        <v/>
      </c>
      <c r="D178" s="74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157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4"/>
      <c r="C179" s="16" t="str">
        <f>IF(B179="","",VLOOKUP(B179,LISTAS!$F$6:$G$1106,2,0))</f>
        <v/>
      </c>
      <c r="D179" s="74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158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4"/>
      <c r="C180" s="16" t="str">
        <f>IF(B180="","",VLOOKUP(B180,LISTAS!$F$6:$G$1106,2,0))</f>
        <v/>
      </c>
      <c r="D180" s="74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159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4"/>
      <c r="C181" s="16" t="str">
        <f>IF(B181="","",VLOOKUP(B181,LISTAS!$F$6:$G$1106,2,0))</f>
        <v/>
      </c>
      <c r="D181" s="74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160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4"/>
      <c r="C182" s="16" t="str">
        <f>IF(B182="","",VLOOKUP(B182,LISTAS!$F$6:$G$1106,2,0))</f>
        <v/>
      </c>
      <c r="D182" s="74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161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4"/>
      <c r="C183" s="16" t="str">
        <f>IF(B183="","",VLOOKUP(B183,LISTAS!$F$6:$G$1106,2,0))</f>
        <v/>
      </c>
      <c r="D183" s="74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162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4"/>
      <c r="C184" s="16" t="str">
        <f>IF(B184="","",VLOOKUP(B184,LISTAS!$F$6:$G$1106,2,0))</f>
        <v/>
      </c>
      <c r="D184" s="74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163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4"/>
      <c r="C185" s="16" t="str">
        <f>IF(B185="","",VLOOKUP(B185,LISTAS!$F$6:$G$1106,2,0))</f>
        <v/>
      </c>
      <c r="D185" s="74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164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4"/>
      <c r="C186" s="16" t="str">
        <f>IF(B186="","",VLOOKUP(B186,LISTAS!$F$6:$G$1106,2,0))</f>
        <v/>
      </c>
      <c r="D186" s="74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165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4"/>
      <c r="C187" s="16" t="str">
        <f>IF(B187="","",VLOOKUP(B187,LISTAS!$F$6:$G$1106,2,0))</f>
        <v/>
      </c>
      <c r="D187" s="74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166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4"/>
      <c r="C188" s="16" t="str">
        <f>IF(B188="","",VLOOKUP(B188,LISTAS!$F$6:$G$1106,2,0))</f>
        <v/>
      </c>
      <c r="D188" s="74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167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4"/>
      <c r="C189" s="16" t="str">
        <f>IF(B189="","",VLOOKUP(B189,LISTAS!$F$6:$G$1106,2,0))</f>
        <v/>
      </c>
      <c r="D189" s="74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168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4"/>
      <c r="C190" s="16" t="str">
        <f>IF(B190="","",VLOOKUP(B190,LISTAS!$F$6:$G$1106,2,0))</f>
        <v/>
      </c>
      <c r="D190" s="74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169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4"/>
      <c r="C191" s="16" t="str">
        <f>IF(B191="","",VLOOKUP(B191,LISTAS!$F$6:$G$1106,2,0))</f>
        <v/>
      </c>
      <c r="D191" s="74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170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4"/>
      <c r="C192" s="16" t="str">
        <f>IF(B192="","",VLOOKUP(B192,LISTAS!$F$6:$G$1106,2,0))</f>
        <v/>
      </c>
      <c r="D192" s="74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171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4"/>
      <c r="C193" s="16" t="str">
        <f>IF(B193="","",VLOOKUP(B193,LISTAS!$F$6:$G$1106,2,0))</f>
        <v/>
      </c>
      <c r="D193" s="74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172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4"/>
      <c r="C194" s="16" t="str">
        <f>IF(B194="","",VLOOKUP(B194,LISTAS!$F$6:$G$1106,2,0))</f>
        <v/>
      </c>
      <c r="D194" s="74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173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4"/>
      <c r="C195" s="16" t="str">
        <f>IF(B195="","",VLOOKUP(B195,LISTAS!$F$6:$G$1106,2,0))</f>
        <v/>
      </c>
      <c r="D195" s="74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174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4"/>
      <c r="C196" s="16" t="str">
        <f>IF(B196="","",VLOOKUP(B196,LISTAS!$F$6:$G$1106,2,0))</f>
        <v/>
      </c>
      <c r="D196" s="74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175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4"/>
      <c r="C197" s="16" t="str">
        <f>IF(B197="","",VLOOKUP(B197,LISTAS!$F$6:$G$1106,2,0))</f>
        <v/>
      </c>
      <c r="D197" s="74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176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4"/>
      <c r="C198" s="16" t="str">
        <f>IF(B198="","",VLOOKUP(B198,LISTAS!$F$6:$G$1106,2,0))</f>
        <v/>
      </c>
      <c r="D198" s="74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177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4"/>
      <c r="C199" s="16" t="str">
        <f>IF(B199="","",VLOOKUP(B199,LISTAS!$F$6:$G$1106,2,0))</f>
        <v/>
      </c>
      <c r="D199" s="74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178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4"/>
      <c r="C200" s="16" t="str">
        <f>IF(B200="","",VLOOKUP(B200,LISTAS!$F$6:$G$1106,2,0))</f>
        <v/>
      </c>
      <c r="D200" s="74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179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4"/>
      <c r="C201" s="16" t="str">
        <f>IF(B201="","",VLOOKUP(B201,LISTAS!$F$6:$G$1106,2,0))</f>
        <v/>
      </c>
      <c r="D201" s="74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180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4"/>
      <c r="C202" s="16" t="str">
        <f>IF(B202="","",VLOOKUP(B202,LISTAS!$F$6:$G$1106,2,0))</f>
        <v/>
      </c>
      <c r="D202" s="74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181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16" t="str">
        <f>IF(B203="","",VLOOKUP(B203,LISTAS!$F$6:$G$1106,2,0))</f>
        <v/>
      </c>
      <c r="D203" s="74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182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4"/>
      <c r="C204" s="16" t="str">
        <f>IF(B204="","",VLOOKUP(B204,LISTAS!$F$6:$G$1106,2,0))</f>
        <v/>
      </c>
      <c r="D204" s="74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183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4"/>
      <c r="C205" s="16" t="str">
        <f>IF(B205="","",VLOOKUP(B205,LISTAS!$F$6:$G$1106,2,0))</f>
        <v/>
      </c>
      <c r="D205" s="74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184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4"/>
      <c r="C206" s="16" t="str">
        <f>IF(B206="","",VLOOKUP(B206,LISTAS!$F$6:$G$1106,2,0))</f>
        <v/>
      </c>
      <c r="D206" s="74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185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4"/>
      <c r="C207" s="16" t="str">
        <f>IF(B207="","",VLOOKUP(B207,LISTAS!$F$6:$G$1106,2,0))</f>
        <v/>
      </c>
      <c r="D207" s="74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186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4"/>
      <c r="C208" s="16" t="str">
        <f>IF(B208="","",VLOOKUP(B208,LISTAS!$F$6:$G$1106,2,0))</f>
        <v/>
      </c>
      <c r="D208" s="74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187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2" t="s">
        <v>34</v>
      </c>
      <c r="C212" s="113"/>
      <c r="D212" s="114"/>
      <c r="E212" s="14"/>
      <c r="F212" s="70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1" t="s">
        <v>21</v>
      </c>
      <c r="C213" s="21" t="s">
        <v>0</v>
      </c>
      <c r="D213" s="73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4" t="s">
        <v>299</v>
      </c>
      <c r="C214" s="16" t="str">
        <f>IF(B214="","",VLOOKUP(B214,LISTAS!$F$6:$G$1106,2,0))</f>
        <v>COLÉGIO ARBOS - UNIDADE SANTO ANDRÉ</v>
      </c>
      <c r="D214" s="76">
        <v>3.64</v>
      </c>
      <c r="F214" s="90">
        <f t="shared" ref="F214:F277" si="44">IF(D214="","",D214+(ROW(D214)/1000))</f>
        <v>3.8540000000000001</v>
      </c>
      <c r="G214" s="85">
        <f>IF(F214=LISTAS!$D$15,"",F214)</f>
        <v>3.8540000000000001</v>
      </c>
      <c r="H214" s="80" t="str">
        <f>IF($K214="","",IF(B214="","",B214))</f>
        <v>ENZO DENADAI MOREIRA</v>
      </c>
      <c r="I214" s="80" t="str">
        <f>IF($K214="","",IF(C214="","",C214))</f>
        <v>COLÉGIO ARBOS - UNIDADE SANTO ANDRÉ</v>
      </c>
      <c r="J214" s="78">
        <f t="shared" ref="J214:J277" si="45">IF($K214="","",D214)</f>
        <v>3.64</v>
      </c>
      <c r="K214" s="78">
        <f>G214</f>
        <v>3.8540000000000001</v>
      </c>
      <c r="L214" s="79">
        <f>IF(K214="","",LARGE($G$214:$G$413,M214))</f>
        <v>3.8540000000000001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ENZO DENADAI MOREIRA</v>
      </c>
      <c r="Q214" s="17" t="str">
        <f>IF(P214&lt;&gt;"",VLOOKUP(P214,LISTAS!$F$6:$G$1106,2,0),"")</f>
        <v>COLÉGIO ARBOS - UNIDADE SANTO ANDRÉ</v>
      </c>
      <c r="R214" s="77">
        <f>IF(K214="","",VLOOKUP(L214,$G$214:$J$413,4,0))</f>
        <v>3.64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304</v>
      </c>
      <c r="C215" s="16" t="str">
        <f>IF(B215="","",VLOOKUP(B215,LISTAS!$F$6:$G$1106,2,0))</f>
        <v>ESCOLA STAGIUM</v>
      </c>
      <c r="D215" s="76">
        <v>3.55</v>
      </c>
      <c r="F215" s="90">
        <f t="shared" si="44"/>
        <v>3.7649999999999997</v>
      </c>
      <c r="G215" s="85">
        <f>IF(F215=LISTAS!$D$15,"",F215)</f>
        <v>3.7649999999999997</v>
      </c>
      <c r="H215" s="80" t="str">
        <f t="shared" ref="H215:I278" si="46">IF($K215="","",IF(B215="","",B215))</f>
        <v>MIGUEL COSTA SANTOS</v>
      </c>
      <c r="I215" s="80" t="str">
        <f t="shared" si="46"/>
        <v>ESCOLA STAGIUM</v>
      </c>
      <c r="J215" s="78">
        <f t="shared" si="45"/>
        <v>3.55</v>
      </c>
      <c r="K215" s="78">
        <f t="shared" ref="K215:K278" si="47">G215</f>
        <v>3.7649999999999997</v>
      </c>
      <c r="L215" s="79">
        <f t="shared" ref="L215:L278" si="48">IF(K215="","",LARGE($G$214:$G$413,M215))</f>
        <v>3.7649999999999997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MIGUEL COSTA SANTOS</v>
      </c>
      <c r="Q215" s="17" t="str">
        <f>IF(P215&lt;&gt;"",VLOOKUP(P215,LISTAS!$F$6:$G$1106,2,0),"")</f>
        <v>ESCOLA STAGIUM</v>
      </c>
      <c r="R215" s="77">
        <f t="shared" ref="R215:R278" si="51">IF(K215="","",VLOOKUP(L215,$G$214:$J$413,4,0))</f>
        <v>3.55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287</v>
      </c>
      <c r="C216" s="16" t="str">
        <f>IF(B216="","",VLOOKUP(B216,LISTAS!$F$6:$G$1106,2,0))</f>
        <v>COLEGIO ARBOS SÃO BERNARDO</v>
      </c>
      <c r="D216" s="76">
        <v>3.4</v>
      </c>
      <c r="F216" s="90">
        <f t="shared" si="44"/>
        <v>3.6160000000000001</v>
      </c>
      <c r="G216" s="85">
        <f>IF(F216=LISTAS!$D$15,"",F216)</f>
        <v>3.6160000000000001</v>
      </c>
      <c r="H216" s="80" t="str">
        <f t="shared" si="46"/>
        <v>NOAH FUZARI RUBINATO</v>
      </c>
      <c r="I216" s="80" t="str">
        <f t="shared" si="46"/>
        <v>COLEGIO ARBOS SÃO BERNARDO</v>
      </c>
      <c r="J216" s="78">
        <f t="shared" si="45"/>
        <v>3.4</v>
      </c>
      <c r="K216" s="78">
        <f t="shared" si="47"/>
        <v>3.6160000000000001</v>
      </c>
      <c r="L216" s="79">
        <f t="shared" si="48"/>
        <v>3.6160000000000001</v>
      </c>
      <c r="M216" s="50">
        <f t="shared" si="49"/>
        <v>3</v>
      </c>
      <c r="N216" s="50"/>
      <c r="O216" s="17">
        <v>3</v>
      </c>
      <c r="P216" s="18" t="str">
        <f t="shared" si="50"/>
        <v>NOAH FUZARI RUBINATO</v>
      </c>
      <c r="Q216" s="17" t="str">
        <f>IF(P216&lt;&gt;"",VLOOKUP(P216,LISTAS!$F$6:$G$1106,2,0),"")</f>
        <v>COLEGIO ARBOS SÃO BERNARDO</v>
      </c>
      <c r="R216" s="77">
        <f t="shared" si="51"/>
        <v>3.4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4" t="s">
        <v>115</v>
      </c>
      <c r="C217" s="16" t="str">
        <f>IF(B217="","",VLOOKUP(B217,LISTAS!$F$6:$G$1106,2,0))</f>
        <v>COLÉGIO ARBOS - UNIDADE SANTO ANDRÉ</v>
      </c>
      <c r="D217" s="76">
        <v>3.28</v>
      </c>
      <c r="F217" s="90">
        <f t="shared" si="44"/>
        <v>3.4969999999999999</v>
      </c>
      <c r="G217" s="85">
        <f>IF(F217=LISTAS!$D$15,"",F217)</f>
        <v>3.4969999999999999</v>
      </c>
      <c r="H217" s="80" t="str">
        <f t="shared" si="46"/>
        <v>GUILHERME AMORIM NISHI</v>
      </c>
      <c r="I217" s="80" t="str">
        <f t="shared" si="46"/>
        <v>COLÉGIO ARBOS - UNIDADE SANTO ANDRÉ</v>
      </c>
      <c r="J217" s="78">
        <f t="shared" si="45"/>
        <v>3.28</v>
      </c>
      <c r="K217" s="78">
        <f t="shared" si="47"/>
        <v>3.4969999999999999</v>
      </c>
      <c r="L217" s="79">
        <f t="shared" si="48"/>
        <v>3.4969999999999999</v>
      </c>
      <c r="M217" s="50">
        <f t="shared" si="49"/>
        <v>4</v>
      </c>
      <c r="N217" s="50"/>
      <c r="O217" s="17">
        <v>4</v>
      </c>
      <c r="P217" s="18" t="str">
        <f t="shared" si="50"/>
        <v>GUILHERME AMORIM NISHI</v>
      </c>
      <c r="Q217" s="17" t="str">
        <f>IF(P217&lt;&gt;"",VLOOKUP(P217,LISTAS!$F$6:$G$1106,2,0),"")</f>
        <v>COLÉGIO ARBOS - UNIDADE SANTO ANDRÉ</v>
      </c>
      <c r="R217" s="77">
        <f t="shared" si="51"/>
        <v>3.28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99" t="s">
        <v>507</v>
      </c>
      <c r="C218" s="103" t="s">
        <v>56</v>
      </c>
      <c r="D218" s="76">
        <v>3.21</v>
      </c>
      <c r="F218" s="90">
        <f t="shared" si="44"/>
        <v>3.4279999999999999</v>
      </c>
      <c r="G218" s="85">
        <f>IF(F218=LISTAS!$D$15,"",F218)</f>
        <v>3.4279999999999999</v>
      </c>
      <c r="H218" s="80" t="str">
        <f t="shared" si="46"/>
        <v>NOAH INACIO</v>
      </c>
      <c r="I218" s="80" t="str">
        <f t="shared" si="46"/>
        <v>CCDA - COLÉGIO CARLOS DRUMMOND DE ANDRADE</v>
      </c>
      <c r="J218" s="78">
        <f t="shared" si="45"/>
        <v>3.21</v>
      </c>
      <c r="K218" s="78">
        <f t="shared" si="47"/>
        <v>3.4279999999999999</v>
      </c>
      <c r="L218" s="79">
        <f t="shared" si="48"/>
        <v>3.4279999999999999</v>
      </c>
      <c r="M218" s="50">
        <f t="shared" si="49"/>
        <v>5</v>
      </c>
      <c r="N218" s="50"/>
      <c r="O218" s="17">
        <v>5</v>
      </c>
      <c r="P218" s="18" t="str">
        <f t="shared" si="50"/>
        <v>NOAH INACIO</v>
      </c>
      <c r="Q218" s="17" t="str">
        <f>IF(P218&lt;&gt;"",VLOOKUP(P218,LISTAS!$F$6:$G$1106,2,0),"")</f>
        <v>CCDA - COLÉGIO CARLOS DRUMMOND DE ANDRADE</v>
      </c>
      <c r="R218" s="77">
        <f t="shared" si="51"/>
        <v>3.21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4" t="s">
        <v>276</v>
      </c>
      <c r="C219" s="16" t="str">
        <f>IF(B219="","",VLOOKUP(B219,LISTAS!$F$6:$G$1106,2,0))</f>
        <v>CCDA - COLÉGIO CARLOS DRUMMOND DE ANDRADE</v>
      </c>
      <c r="D219" s="76">
        <v>3.08</v>
      </c>
      <c r="F219" s="90">
        <f t="shared" si="44"/>
        <v>3.2989999999999999</v>
      </c>
      <c r="G219" s="85">
        <f>IF(F219=LISTAS!$D$15,"",F219)</f>
        <v>3.2989999999999999</v>
      </c>
      <c r="H219" s="80" t="str">
        <f t="shared" si="46"/>
        <v>ESTEVÃO RODRIGUES DA SILVA</v>
      </c>
      <c r="I219" s="80" t="str">
        <f t="shared" si="46"/>
        <v>CCDA - COLÉGIO CARLOS DRUMMOND DE ANDRADE</v>
      </c>
      <c r="J219" s="78">
        <f t="shared" si="45"/>
        <v>3.08</v>
      </c>
      <c r="K219" s="78">
        <f t="shared" si="47"/>
        <v>3.2989999999999999</v>
      </c>
      <c r="L219" s="79">
        <f t="shared" si="48"/>
        <v>3.2989999999999999</v>
      </c>
      <c r="M219" s="50">
        <f t="shared" si="49"/>
        <v>6</v>
      </c>
      <c r="N219" s="50"/>
      <c r="O219" s="17">
        <v>6</v>
      </c>
      <c r="P219" s="18" t="str">
        <f t="shared" si="50"/>
        <v>ESTEVÃO RODRIGUES DA SILVA</v>
      </c>
      <c r="Q219" s="17" t="str">
        <f>IF(P219&lt;&gt;"",VLOOKUP(P219,LISTAS!$F$6:$G$1106,2,0),"")</f>
        <v>CCDA - COLÉGIO CARLOS DRUMMOND DE ANDRADE</v>
      </c>
      <c r="R219" s="77">
        <f t="shared" si="51"/>
        <v>3.08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4" t="s">
        <v>289</v>
      </c>
      <c r="C220" s="16" t="str">
        <f>IF(B220="","",VLOOKUP(B220,LISTAS!$F$6:$G$1106,2,0))</f>
        <v>COLEGIO PETROPOLIS</v>
      </c>
      <c r="D220" s="76">
        <v>3.05</v>
      </c>
      <c r="F220" s="90">
        <f t="shared" si="44"/>
        <v>3.27</v>
      </c>
      <c r="G220" s="85">
        <f>IF(F220=LISTAS!$D$15,"",F220)</f>
        <v>3.27</v>
      </c>
      <c r="H220" s="80" t="str">
        <f t="shared" si="46"/>
        <v>DAVI PIGNATA MAZURKYEWISTZ</v>
      </c>
      <c r="I220" s="80" t="str">
        <f t="shared" si="46"/>
        <v>COLEGIO PETROPOLIS</v>
      </c>
      <c r="J220" s="78">
        <f t="shared" si="45"/>
        <v>3.05</v>
      </c>
      <c r="K220" s="78">
        <f t="shared" si="47"/>
        <v>3.27</v>
      </c>
      <c r="L220" s="79">
        <f t="shared" si="48"/>
        <v>3.27</v>
      </c>
      <c r="M220" s="50">
        <f t="shared" si="49"/>
        <v>7</v>
      </c>
      <c r="N220" s="50"/>
      <c r="O220" s="17">
        <v>7</v>
      </c>
      <c r="P220" s="18" t="str">
        <f t="shared" si="50"/>
        <v>DAVI PIGNATA MAZURKYEWISTZ</v>
      </c>
      <c r="Q220" s="17" t="str">
        <f>IF(P220&lt;&gt;"",VLOOKUP(P220,LISTAS!$F$6:$G$1106,2,0),"")</f>
        <v>COLEGIO PETROPOLIS</v>
      </c>
      <c r="R220" s="77">
        <f t="shared" si="51"/>
        <v>3.05</v>
      </c>
      <c r="S220" s="18">
        <f t="shared" si="52"/>
        <v>250</v>
      </c>
      <c r="T220" s="18">
        <f t="shared" si="53"/>
        <v>250</v>
      </c>
    </row>
    <row r="221" spans="2:20" ht="18.75" customHeight="1" x14ac:dyDescent="0.25">
      <c r="B221" s="54" t="s">
        <v>300</v>
      </c>
      <c r="C221" s="16" t="str">
        <f>IF(B221="","",VLOOKUP(B221,LISTAS!$F$6:$G$1106,2,0))</f>
        <v>ESCOLA STAGIUM</v>
      </c>
      <c r="D221" s="76">
        <v>2.95</v>
      </c>
      <c r="F221" s="90">
        <f t="shared" si="44"/>
        <v>3.1710000000000003</v>
      </c>
      <c r="G221" s="85">
        <f>IF(F221=LISTAS!$D$15,"",F221)</f>
        <v>3.1710000000000003</v>
      </c>
      <c r="H221" s="80" t="str">
        <f t="shared" si="46"/>
        <v>BENICIO SERRANO</v>
      </c>
      <c r="I221" s="80" t="str">
        <f t="shared" si="46"/>
        <v>ESCOLA STAGIUM</v>
      </c>
      <c r="J221" s="78">
        <f t="shared" si="45"/>
        <v>2.95</v>
      </c>
      <c r="K221" s="78">
        <f t="shared" si="47"/>
        <v>3.1710000000000003</v>
      </c>
      <c r="L221" s="79">
        <f t="shared" si="48"/>
        <v>3.1710000000000003</v>
      </c>
      <c r="M221" s="50">
        <f t="shared" si="49"/>
        <v>8</v>
      </c>
      <c r="N221" s="50"/>
      <c r="O221" s="17">
        <v>8</v>
      </c>
      <c r="P221" s="18" t="str">
        <f t="shared" si="50"/>
        <v>BENICIO SERRANO</v>
      </c>
      <c r="Q221" s="17" t="str">
        <f>IF(P221&lt;&gt;"",VLOOKUP(P221,LISTAS!$F$6:$G$1106,2,0),"")</f>
        <v>ESCOLA STAGIUM</v>
      </c>
      <c r="R221" s="77">
        <f t="shared" si="51"/>
        <v>2.95</v>
      </c>
      <c r="S221" s="18">
        <f t="shared" si="52"/>
        <v>240</v>
      </c>
      <c r="T221" s="18">
        <f t="shared" si="53"/>
        <v>240</v>
      </c>
    </row>
    <row r="222" spans="2:20" ht="18.75" customHeight="1" x14ac:dyDescent="0.25">
      <c r="B222" s="54" t="s">
        <v>277</v>
      </c>
      <c r="C222" s="16" t="str">
        <f>IF(B222="","",VLOOKUP(B222,LISTAS!$F$6:$G$1106,2,0))</f>
        <v>CCDA - COLÉGIO CARLOS DRUMMOND DE ANDRADE</v>
      </c>
      <c r="D222" s="76">
        <v>2.93</v>
      </c>
      <c r="F222" s="90">
        <f t="shared" si="44"/>
        <v>3.1520000000000001</v>
      </c>
      <c r="G222" s="85">
        <f>IF(F222=LISTAS!$D$15,"",F222)</f>
        <v>3.1520000000000001</v>
      </c>
      <c r="H222" s="80" t="str">
        <f t="shared" si="46"/>
        <v>GUSTAVO SOUZA SANTOS</v>
      </c>
      <c r="I222" s="80" t="str">
        <f t="shared" si="46"/>
        <v>CCDA - COLÉGIO CARLOS DRUMMOND DE ANDRADE</v>
      </c>
      <c r="J222" s="78">
        <f t="shared" si="45"/>
        <v>2.93</v>
      </c>
      <c r="K222" s="78">
        <f t="shared" si="47"/>
        <v>3.1520000000000001</v>
      </c>
      <c r="L222" s="79">
        <f t="shared" si="48"/>
        <v>3.1520000000000001</v>
      </c>
      <c r="M222" s="50">
        <f t="shared" si="49"/>
        <v>9</v>
      </c>
      <c r="N222" s="50"/>
      <c r="O222" s="17">
        <v>9</v>
      </c>
      <c r="P222" s="18" t="str">
        <f t="shared" si="50"/>
        <v>GUSTAVO SOUZA SANTOS</v>
      </c>
      <c r="Q222" s="17" t="str">
        <f>IF(P222&lt;&gt;"",VLOOKUP(P222,LISTAS!$F$6:$G$1106,2,0),"")</f>
        <v>CCDA - COLÉGIO CARLOS DRUMMOND DE ANDRADE</v>
      </c>
      <c r="R222" s="77">
        <f t="shared" si="51"/>
        <v>2.93</v>
      </c>
      <c r="S222" s="18">
        <f t="shared" si="52"/>
        <v>200</v>
      </c>
      <c r="T222" s="18">
        <f t="shared" si="53"/>
        <v>200</v>
      </c>
    </row>
    <row r="223" spans="2:20" ht="18.75" customHeight="1" x14ac:dyDescent="0.25">
      <c r="B223" s="54" t="s">
        <v>318</v>
      </c>
      <c r="C223" s="16" t="str">
        <f>IF(B223="","",VLOOKUP(B223,LISTAS!$F$6:$G$1106,2,0))</f>
        <v>LICEU JARDIM</v>
      </c>
      <c r="D223" s="76">
        <v>2.92</v>
      </c>
      <c r="F223" s="90">
        <f t="shared" si="44"/>
        <v>3.1429999999999998</v>
      </c>
      <c r="G223" s="85">
        <f>IF(F223=LISTAS!$D$15,"",F223)</f>
        <v>3.1429999999999998</v>
      </c>
      <c r="H223" s="80" t="str">
        <f t="shared" si="46"/>
        <v>IAN LOZANO</v>
      </c>
      <c r="I223" s="80" t="str">
        <f t="shared" si="46"/>
        <v>LICEU JARDIM</v>
      </c>
      <c r="J223" s="78">
        <f t="shared" si="45"/>
        <v>2.92</v>
      </c>
      <c r="K223" s="78">
        <f t="shared" si="47"/>
        <v>3.1429999999999998</v>
      </c>
      <c r="L223" s="79">
        <f t="shared" si="48"/>
        <v>3.1429999999999998</v>
      </c>
      <c r="M223" s="50">
        <f t="shared" si="49"/>
        <v>10</v>
      </c>
      <c r="N223" s="50"/>
      <c r="O223" s="17">
        <v>10</v>
      </c>
      <c r="P223" s="18" t="str">
        <f t="shared" si="50"/>
        <v>IAN LOZANO</v>
      </c>
      <c r="Q223" s="17" t="str">
        <f>IF(P223&lt;&gt;"",VLOOKUP(P223,LISTAS!$F$6:$G$1106,2,0),"")</f>
        <v>LICEU JARDIM</v>
      </c>
      <c r="R223" s="77">
        <f t="shared" si="51"/>
        <v>2.92</v>
      </c>
      <c r="S223" s="18">
        <f t="shared" si="52"/>
        <v>200</v>
      </c>
      <c r="T223" s="18">
        <f t="shared" si="53"/>
        <v>200</v>
      </c>
    </row>
    <row r="224" spans="2:20" ht="18.75" customHeight="1" x14ac:dyDescent="0.25">
      <c r="B224" s="54" t="s">
        <v>118</v>
      </c>
      <c r="C224" s="16" t="str">
        <f>IF(B224="","",VLOOKUP(B224,LISTAS!$F$6:$G$1106,2,0))</f>
        <v>LICEU JARDIM</v>
      </c>
      <c r="D224" s="76">
        <v>2.91</v>
      </c>
      <c r="F224" s="90">
        <f t="shared" si="44"/>
        <v>3.1340000000000003</v>
      </c>
      <c r="G224" s="85">
        <f>IF(F224=LISTAS!$D$15,"",F224)</f>
        <v>3.1340000000000003</v>
      </c>
      <c r="H224" s="80" t="str">
        <f t="shared" si="46"/>
        <v>DAVI COUTO</v>
      </c>
      <c r="I224" s="80" t="str">
        <f t="shared" si="46"/>
        <v>LICEU JARDIM</v>
      </c>
      <c r="J224" s="78">
        <f t="shared" si="45"/>
        <v>2.91</v>
      </c>
      <c r="K224" s="78">
        <f t="shared" si="47"/>
        <v>3.1340000000000003</v>
      </c>
      <c r="L224" s="79">
        <f t="shared" si="48"/>
        <v>3.1340000000000003</v>
      </c>
      <c r="M224" s="50">
        <f t="shared" si="49"/>
        <v>11</v>
      </c>
      <c r="N224" s="50"/>
      <c r="O224" s="17">
        <v>11</v>
      </c>
      <c r="P224" s="18" t="str">
        <f t="shared" si="50"/>
        <v>DAVI COUTO</v>
      </c>
      <c r="Q224" s="17" t="str">
        <f>IF(P224&lt;&gt;"",VLOOKUP(P224,LISTAS!$F$6:$G$1106,2,0),"")</f>
        <v>LICEU JARDIM</v>
      </c>
      <c r="R224" s="77">
        <f t="shared" si="51"/>
        <v>2.91</v>
      </c>
      <c r="S224" s="18">
        <f t="shared" si="52"/>
        <v>200</v>
      </c>
      <c r="T224" s="18">
        <f t="shared" si="53"/>
        <v>200</v>
      </c>
    </row>
    <row r="225" spans="2:20" ht="18.75" customHeight="1" x14ac:dyDescent="0.25">
      <c r="B225" s="54" t="s">
        <v>283</v>
      </c>
      <c r="C225" s="16" t="str">
        <f>IF(B225="","",VLOOKUP(B225,LISTAS!$F$6:$G$1106,2,0))</f>
        <v>CCDA - COLÉGIO CARLOS DRUMMOND DE ANDRADE</v>
      </c>
      <c r="D225" s="76">
        <v>2.82</v>
      </c>
      <c r="F225" s="90">
        <f t="shared" si="44"/>
        <v>3.0449999999999999</v>
      </c>
      <c r="G225" s="85">
        <f>IF(F225=LISTAS!$D$15,"",F225)</f>
        <v>3.0449999999999999</v>
      </c>
      <c r="H225" s="80" t="str">
        <f t="shared" si="46"/>
        <v>PIETRO MIQUILIN LUCENA</v>
      </c>
      <c r="I225" s="80" t="str">
        <f t="shared" si="46"/>
        <v>CCDA - COLÉGIO CARLOS DRUMMOND DE ANDRADE</v>
      </c>
      <c r="J225" s="78">
        <f t="shared" si="45"/>
        <v>2.82</v>
      </c>
      <c r="K225" s="78">
        <f t="shared" si="47"/>
        <v>3.0449999999999999</v>
      </c>
      <c r="L225" s="79">
        <f t="shared" si="48"/>
        <v>3.0449999999999999</v>
      </c>
      <c r="M225" s="50">
        <f t="shared" si="49"/>
        <v>12</v>
      </c>
      <c r="N225" s="50"/>
      <c r="O225" s="17">
        <v>12</v>
      </c>
      <c r="P225" s="18" t="str">
        <f t="shared" si="50"/>
        <v>PIETRO MIQUILIN LUCENA</v>
      </c>
      <c r="Q225" s="17" t="str">
        <f>IF(P225&lt;&gt;"",VLOOKUP(P225,LISTAS!$F$6:$G$1106,2,0),"")</f>
        <v>CCDA - COLÉGIO CARLOS DRUMMOND DE ANDRADE</v>
      </c>
      <c r="R225" s="77">
        <f t="shared" si="51"/>
        <v>2.82</v>
      </c>
      <c r="S225" s="18">
        <f t="shared" si="52"/>
        <v>200</v>
      </c>
      <c r="T225" s="18">
        <f t="shared" si="53"/>
        <v>200</v>
      </c>
    </row>
    <row r="226" spans="2:20" ht="18.75" customHeight="1" x14ac:dyDescent="0.25">
      <c r="B226" s="54" t="s">
        <v>306</v>
      </c>
      <c r="C226" s="16" t="str">
        <f>IF(B226="","",VLOOKUP(B226,LISTAS!$F$6:$G$1106,2,0))</f>
        <v>ESCOLA STAGIUM</v>
      </c>
      <c r="D226" s="76">
        <v>2.77</v>
      </c>
      <c r="F226" s="90">
        <f t="shared" si="44"/>
        <v>2.996</v>
      </c>
      <c r="G226" s="85">
        <f>IF(F226=LISTAS!$D$15,"",F226)</f>
        <v>2.996</v>
      </c>
      <c r="H226" s="80" t="str">
        <f t="shared" si="46"/>
        <v>RAFAEL XAVIER KLEINDINST</v>
      </c>
      <c r="I226" s="80" t="str">
        <f t="shared" si="46"/>
        <v>ESCOLA STAGIUM</v>
      </c>
      <c r="J226" s="78">
        <f t="shared" si="45"/>
        <v>2.77</v>
      </c>
      <c r="K226" s="78">
        <f t="shared" si="47"/>
        <v>2.996</v>
      </c>
      <c r="L226" s="79">
        <f t="shared" si="48"/>
        <v>2.996</v>
      </c>
      <c r="M226" s="50">
        <f t="shared" si="49"/>
        <v>13</v>
      </c>
      <c r="N226" s="50"/>
      <c r="O226" s="17">
        <v>13</v>
      </c>
      <c r="P226" s="18" t="str">
        <f t="shared" si="50"/>
        <v>RAFAEL XAVIER KLEINDINST</v>
      </c>
      <c r="Q226" s="17" t="str">
        <f>IF(P226&lt;&gt;"",VLOOKUP(P226,LISTAS!$F$6:$G$1106,2,0),"")</f>
        <v>ESCOLA STAGIUM</v>
      </c>
      <c r="R226" s="77">
        <f t="shared" si="51"/>
        <v>2.77</v>
      </c>
      <c r="S226" s="18">
        <f t="shared" si="52"/>
        <v>200</v>
      </c>
      <c r="T226" s="18">
        <f t="shared" si="53"/>
        <v>200</v>
      </c>
    </row>
    <row r="227" spans="2:20" ht="18.75" customHeight="1" x14ac:dyDescent="0.25">
      <c r="B227" s="54" t="s">
        <v>302</v>
      </c>
      <c r="C227" s="16" t="str">
        <f>IF(B227="","",VLOOKUP(B227,LISTAS!$F$6:$G$1106,2,0))</f>
        <v>ESCOLA STAGIUM</v>
      </c>
      <c r="D227" s="76">
        <v>2.72</v>
      </c>
      <c r="F227" s="90">
        <f t="shared" si="44"/>
        <v>2.9470000000000001</v>
      </c>
      <c r="G227" s="85">
        <f>IF(F227=LISTAS!$D$15,"",F227)</f>
        <v>2.9470000000000001</v>
      </c>
      <c r="H227" s="80" t="str">
        <f t="shared" si="46"/>
        <v>GABRIEL POZANATO</v>
      </c>
      <c r="I227" s="80" t="str">
        <f t="shared" si="46"/>
        <v>ESCOLA STAGIUM</v>
      </c>
      <c r="J227" s="78">
        <f t="shared" si="45"/>
        <v>2.72</v>
      </c>
      <c r="K227" s="78">
        <f t="shared" si="47"/>
        <v>2.9470000000000001</v>
      </c>
      <c r="L227" s="79">
        <f t="shared" si="48"/>
        <v>2.9480000000000004</v>
      </c>
      <c r="M227" s="50">
        <f t="shared" si="49"/>
        <v>14</v>
      </c>
      <c r="N227" s="50"/>
      <c r="O227" s="17">
        <v>14</v>
      </c>
      <c r="P227" s="18" t="str">
        <f t="shared" si="50"/>
        <v>JOAQUIM MENDES</v>
      </c>
      <c r="Q227" s="17" t="str">
        <f>IF(P227&lt;&gt;"",VLOOKUP(P227,LISTAS!$F$6:$G$1106,2,0),"")</f>
        <v>LICEU JARDIM</v>
      </c>
      <c r="R227" s="77">
        <f t="shared" si="51"/>
        <v>2.72</v>
      </c>
      <c r="S227" s="18">
        <f t="shared" si="52"/>
        <v>200</v>
      </c>
      <c r="T227" s="18">
        <f t="shared" si="53"/>
        <v>200</v>
      </c>
    </row>
    <row r="228" spans="2:20" ht="18.75" customHeight="1" x14ac:dyDescent="0.25">
      <c r="B228" s="99" t="s">
        <v>508</v>
      </c>
      <c r="C228" s="103" t="s">
        <v>61</v>
      </c>
      <c r="D228" s="76">
        <v>2.72</v>
      </c>
      <c r="F228" s="90">
        <f t="shared" si="44"/>
        <v>2.9480000000000004</v>
      </c>
      <c r="G228" s="85">
        <f>IF(F228=LISTAS!$D$15,"",F228)</f>
        <v>2.9480000000000004</v>
      </c>
      <c r="H228" s="80" t="str">
        <f t="shared" si="46"/>
        <v>JOAQUIM MENDES</v>
      </c>
      <c r="I228" s="80" t="str">
        <f t="shared" si="46"/>
        <v>LICEU JARDIM</v>
      </c>
      <c r="J228" s="78">
        <f t="shared" si="45"/>
        <v>2.72</v>
      </c>
      <c r="K228" s="78">
        <f t="shared" si="47"/>
        <v>2.9480000000000004</v>
      </c>
      <c r="L228" s="79">
        <f t="shared" si="48"/>
        <v>2.9470000000000001</v>
      </c>
      <c r="M228" s="50">
        <f t="shared" si="49"/>
        <v>15</v>
      </c>
      <c r="N228" s="50"/>
      <c r="O228" s="17">
        <v>14</v>
      </c>
      <c r="P228" s="18" t="str">
        <f t="shared" si="50"/>
        <v>GABRIEL POZANATO</v>
      </c>
      <c r="Q228" s="17" t="str">
        <f>IF(P228&lt;&gt;"",VLOOKUP(P228,LISTAS!$F$6:$G$1106,2,0),"")</f>
        <v>ESCOLA STAGIUM</v>
      </c>
      <c r="R228" s="77">
        <f t="shared" si="51"/>
        <v>2.72</v>
      </c>
      <c r="S228" s="18">
        <f t="shared" si="52"/>
        <v>200</v>
      </c>
      <c r="T228" s="18">
        <f t="shared" si="53"/>
        <v>200</v>
      </c>
    </row>
    <row r="229" spans="2:20" ht="18.75" customHeight="1" x14ac:dyDescent="0.25">
      <c r="B229" s="54" t="s">
        <v>114</v>
      </c>
      <c r="C229" s="16" t="str">
        <f>IF(B229="","",VLOOKUP(B229,LISTAS!$F$6:$G$1106,2,0))</f>
        <v>COLEGIO PETROPOLIS</v>
      </c>
      <c r="D229" s="76">
        <v>2.7</v>
      </c>
      <c r="F229" s="90">
        <f t="shared" si="44"/>
        <v>2.9290000000000003</v>
      </c>
      <c r="G229" s="85">
        <f>IF(F229=LISTAS!$D$15,"",F229)</f>
        <v>2.9290000000000003</v>
      </c>
      <c r="H229" s="80" t="str">
        <f t="shared" si="46"/>
        <v>MURILO LIMA CANONICO</v>
      </c>
      <c r="I229" s="80" t="str">
        <f t="shared" si="46"/>
        <v>COLEGIO PETROPOLIS</v>
      </c>
      <c r="J229" s="78">
        <f t="shared" si="45"/>
        <v>2.7</v>
      </c>
      <c r="K229" s="78">
        <f t="shared" si="47"/>
        <v>2.9290000000000003</v>
      </c>
      <c r="L229" s="79">
        <f t="shared" si="48"/>
        <v>2.9290000000000003</v>
      </c>
      <c r="M229" s="50">
        <f t="shared" si="49"/>
        <v>16</v>
      </c>
      <c r="N229" s="50"/>
      <c r="O229" s="17">
        <v>16</v>
      </c>
      <c r="P229" s="18" t="str">
        <f t="shared" si="50"/>
        <v>MURILO LIMA CANONICO</v>
      </c>
      <c r="Q229" s="17" t="str">
        <f>IF(P229&lt;&gt;"",VLOOKUP(P229,LISTAS!$F$6:$G$1106,2,0),"")</f>
        <v>COLEGIO PETROPOLIS</v>
      </c>
      <c r="R229" s="77">
        <f t="shared" si="51"/>
        <v>2.7</v>
      </c>
      <c r="S229" s="18">
        <f t="shared" si="52"/>
        <v>200</v>
      </c>
      <c r="T229" s="18">
        <f t="shared" si="53"/>
        <v>200</v>
      </c>
    </row>
    <row r="230" spans="2:20" ht="18.75" customHeight="1" x14ac:dyDescent="0.25">
      <c r="B230" s="54" t="s">
        <v>298</v>
      </c>
      <c r="C230" s="16" t="str">
        <f>IF(B230="","",VLOOKUP(B230,LISTAS!$F$6:$G$1106,2,0))</f>
        <v>COLÉGIO ARBOS - UNIDADE SANTO ANDRÉ</v>
      </c>
      <c r="D230" s="76">
        <v>2.62</v>
      </c>
      <c r="F230" s="90">
        <f t="shared" si="44"/>
        <v>2.85</v>
      </c>
      <c r="G230" s="85">
        <f>IF(F230=LISTAS!$D$15,"",F230)</f>
        <v>2.85</v>
      </c>
      <c r="H230" s="80" t="str">
        <f t="shared" si="46"/>
        <v>DAVI SILVA MENEZES</v>
      </c>
      <c r="I230" s="80" t="str">
        <f t="shared" si="46"/>
        <v>COLÉGIO ARBOS - UNIDADE SANTO ANDRÉ</v>
      </c>
      <c r="J230" s="78">
        <f t="shared" si="45"/>
        <v>2.62</v>
      </c>
      <c r="K230" s="78">
        <f t="shared" si="47"/>
        <v>2.85</v>
      </c>
      <c r="L230" s="79">
        <f t="shared" si="48"/>
        <v>2.85</v>
      </c>
      <c r="M230" s="50">
        <f t="shared" si="49"/>
        <v>17</v>
      </c>
      <c r="N230" s="50"/>
      <c r="O230" s="17">
        <v>17</v>
      </c>
      <c r="P230" s="18" t="str">
        <f t="shared" si="50"/>
        <v>DAVI SILVA MENEZES</v>
      </c>
      <c r="Q230" s="17" t="str">
        <f>IF(P230&lt;&gt;"",VLOOKUP(P230,LISTAS!$F$6:$G$1106,2,0),"")</f>
        <v>COLÉGIO ARBOS - UNIDADE SANTO ANDRÉ</v>
      </c>
      <c r="R230" s="77">
        <f t="shared" si="51"/>
        <v>2.62</v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4" t="s">
        <v>122</v>
      </c>
      <c r="C231" s="16" t="str">
        <f>IF(B231="","",VLOOKUP(B231,LISTAS!$F$6:$G$1106,2,0))</f>
        <v>PEN LIFE</v>
      </c>
      <c r="D231" s="76">
        <v>2.6</v>
      </c>
      <c r="F231" s="90">
        <f t="shared" si="44"/>
        <v>2.831</v>
      </c>
      <c r="G231" s="85">
        <f>IF(F231=LISTAS!$D$15,"",F231)</f>
        <v>2.831</v>
      </c>
      <c r="H231" s="80" t="str">
        <f t="shared" si="46"/>
        <v>DAVI LORENZO DE AMORIM FREIRE</v>
      </c>
      <c r="I231" s="80" t="str">
        <f t="shared" si="46"/>
        <v>PEN LIFE</v>
      </c>
      <c r="J231" s="78">
        <f t="shared" si="45"/>
        <v>2.6</v>
      </c>
      <c r="K231" s="78">
        <f t="shared" si="47"/>
        <v>2.831</v>
      </c>
      <c r="L231" s="79">
        <f t="shared" si="48"/>
        <v>2.831</v>
      </c>
      <c r="M231" s="50">
        <f t="shared" si="49"/>
        <v>18</v>
      </c>
      <c r="N231" s="50"/>
      <c r="O231" s="17">
        <v>18</v>
      </c>
      <c r="P231" s="18" t="str">
        <f t="shared" si="50"/>
        <v>DAVI LORENZO DE AMORIM FREIRE</v>
      </c>
      <c r="Q231" s="17" t="str">
        <f>IF(P231&lt;&gt;"",VLOOKUP(P231,LISTAS!$F$6:$G$1106,2,0),"")</f>
        <v>PEN LIFE</v>
      </c>
      <c r="R231" s="77">
        <f t="shared" si="51"/>
        <v>2.6</v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99" t="s">
        <v>321</v>
      </c>
      <c r="C232" s="103" t="s">
        <v>61</v>
      </c>
      <c r="D232" s="76">
        <v>2.56</v>
      </c>
      <c r="F232" s="90">
        <f t="shared" si="44"/>
        <v>2.7920000000000003</v>
      </c>
      <c r="G232" s="85">
        <f>IF(F232=LISTAS!$D$15,"",F232)</f>
        <v>2.7920000000000003</v>
      </c>
      <c r="H232" s="80" t="str">
        <f t="shared" si="46"/>
        <v>LORENZO FRANZOTTI</v>
      </c>
      <c r="I232" s="80" t="str">
        <f t="shared" si="46"/>
        <v>LICEU JARDIM</v>
      </c>
      <c r="J232" s="78">
        <f t="shared" si="45"/>
        <v>2.56</v>
      </c>
      <c r="K232" s="78">
        <f t="shared" si="47"/>
        <v>2.7920000000000003</v>
      </c>
      <c r="L232" s="79">
        <f t="shared" si="48"/>
        <v>2.7920000000000003</v>
      </c>
      <c r="M232" s="50">
        <f t="shared" si="49"/>
        <v>19</v>
      </c>
      <c r="N232" s="50"/>
      <c r="O232" s="17">
        <v>19</v>
      </c>
      <c r="P232" s="18" t="str">
        <f t="shared" si="50"/>
        <v>LORENZO FRANZOTTI</v>
      </c>
      <c r="Q232" s="17" t="str">
        <f>IF(P232&lt;&gt;"",VLOOKUP(P232,LISTAS!$F$6:$G$1106,2,0),"")</f>
        <v>LICEU JARDIM</v>
      </c>
      <c r="R232" s="77">
        <f t="shared" si="51"/>
        <v>2.56</v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4" t="s">
        <v>273</v>
      </c>
      <c r="C233" s="16" t="str">
        <f>IF(B233="","",VLOOKUP(B233,LISTAS!$F$6:$G$1106,2,0))</f>
        <v>CCDA - COLÉGIO CARLOS DRUMMOND DE ANDRADE</v>
      </c>
      <c r="D233" s="76">
        <v>2.46</v>
      </c>
      <c r="F233" s="90">
        <f t="shared" si="44"/>
        <v>2.6930000000000001</v>
      </c>
      <c r="G233" s="85">
        <f>IF(F233=LISTAS!$D$15,"",F233)</f>
        <v>2.6930000000000001</v>
      </c>
      <c r="H233" s="80" t="str">
        <f t="shared" si="46"/>
        <v>BENTO RODRIGUEZ RIBEIRO</v>
      </c>
      <c r="I233" s="80" t="str">
        <f t="shared" si="46"/>
        <v>CCDA - COLÉGIO CARLOS DRUMMOND DE ANDRADE</v>
      </c>
      <c r="J233" s="78">
        <f t="shared" si="45"/>
        <v>2.46</v>
      </c>
      <c r="K233" s="78">
        <f t="shared" si="47"/>
        <v>2.6930000000000001</v>
      </c>
      <c r="L233" s="79">
        <f t="shared" si="48"/>
        <v>2.694</v>
      </c>
      <c r="M233" s="50">
        <f t="shared" si="49"/>
        <v>20</v>
      </c>
      <c r="N233" s="50"/>
      <c r="O233" s="17">
        <v>20</v>
      </c>
      <c r="P233" s="18" t="str">
        <f t="shared" si="50"/>
        <v>MIGUEL VIEIRA</v>
      </c>
      <c r="Q233" s="17" t="str">
        <f>IF(P233&lt;&gt;"",VLOOKUP(P233,LISTAS!$F$6:$G$1106,2,0),"")</f>
        <v>ESCOLA STAGIUM</v>
      </c>
      <c r="R233" s="77">
        <f t="shared" si="51"/>
        <v>2.46</v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4" t="s">
        <v>305</v>
      </c>
      <c r="C234" s="16" t="str">
        <f>IF(B234="","",VLOOKUP(B234,LISTAS!$F$6:$G$1106,2,0))</f>
        <v>ESCOLA STAGIUM</v>
      </c>
      <c r="D234" s="76">
        <v>2.46</v>
      </c>
      <c r="F234" s="90">
        <f t="shared" si="44"/>
        <v>2.694</v>
      </c>
      <c r="G234" s="85">
        <f>IF(F234=LISTAS!$D$15,"",F234)</f>
        <v>2.694</v>
      </c>
      <c r="H234" s="80" t="str">
        <f t="shared" si="46"/>
        <v>MIGUEL VIEIRA</v>
      </c>
      <c r="I234" s="80" t="str">
        <f t="shared" si="46"/>
        <v>ESCOLA STAGIUM</v>
      </c>
      <c r="J234" s="78">
        <f t="shared" si="45"/>
        <v>2.46</v>
      </c>
      <c r="K234" s="78">
        <f t="shared" si="47"/>
        <v>2.694</v>
      </c>
      <c r="L234" s="79">
        <f t="shared" si="48"/>
        <v>2.6930000000000001</v>
      </c>
      <c r="M234" s="50">
        <f t="shared" si="49"/>
        <v>21</v>
      </c>
      <c r="N234" s="50"/>
      <c r="O234" s="17">
        <v>20</v>
      </c>
      <c r="P234" s="18" t="str">
        <f t="shared" si="50"/>
        <v>BENTO RODRIGUEZ RIBEIRO</v>
      </c>
      <c r="Q234" s="17" t="str">
        <f>IF(P234&lt;&gt;"",VLOOKUP(P234,LISTAS!$F$6:$G$1106,2,0),"")</f>
        <v>CCDA - COLÉGIO CARLOS DRUMMOND DE ANDRADE</v>
      </c>
      <c r="R234" s="77">
        <f t="shared" si="51"/>
        <v>2.46</v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4" t="s">
        <v>281</v>
      </c>
      <c r="C235" s="16" t="str">
        <f>IF(B235="","",VLOOKUP(B235,LISTAS!$F$6:$G$1106,2,0))</f>
        <v>CCDA - COLÉGIO CARLOS DRUMMOND DE ANDRADE</v>
      </c>
      <c r="D235" s="76">
        <v>2.44</v>
      </c>
      <c r="F235" s="90">
        <f t="shared" si="44"/>
        <v>2.6749999999999998</v>
      </c>
      <c r="G235" s="85">
        <f>IF(F235=LISTAS!$D$15,"",F235)</f>
        <v>2.6749999999999998</v>
      </c>
      <c r="H235" s="80" t="str">
        <f t="shared" si="46"/>
        <v>LUCCA OLIVEIRA VALICELLI</v>
      </c>
      <c r="I235" s="80" t="str">
        <f t="shared" si="46"/>
        <v>CCDA - COLÉGIO CARLOS DRUMMOND DE ANDRADE</v>
      </c>
      <c r="J235" s="78">
        <f t="shared" si="45"/>
        <v>2.44</v>
      </c>
      <c r="K235" s="78">
        <f t="shared" si="47"/>
        <v>2.6749999999999998</v>
      </c>
      <c r="L235" s="79">
        <f t="shared" si="48"/>
        <v>2.6749999999999998</v>
      </c>
      <c r="M235" s="50">
        <f t="shared" si="49"/>
        <v>22</v>
      </c>
      <c r="N235" s="50"/>
      <c r="O235" s="17">
        <v>22</v>
      </c>
      <c r="P235" s="18" t="str">
        <f t="shared" si="50"/>
        <v>LUCCA OLIVEIRA VALICELLI</v>
      </c>
      <c r="Q235" s="17" t="str">
        <f>IF(P235&lt;&gt;"",VLOOKUP(P235,LISTAS!$F$6:$G$1106,2,0),"")</f>
        <v>CCDA - COLÉGIO CARLOS DRUMMOND DE ANDRADE</v>
      </c>
      <c r="R235" s="77">
        <f t="shared" si="51"/>
        <v>2.44</v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4" t="s">
        <v>110</v>
      </c>
      <c r="C236" s="16" t="str">
        <f>IF(B236="","",VLOOKUP(B236,LISTAS!$F$6:$G$1106,2,0))</f>
        <v>COLEGIO PETROPOLIS</v>
      </c>
      <c r="D236" s="76">
        <v>2.36</v>
      </c>
      <c r="F236" s="90">
        <f t="shared" si="44"/>
        <v>2.5960000000000001</v>
      </c>
      <c r="G236" s="85">
        <f>IF(F236=LISTAS!$D$15,"",F236)</f>
        <v>2.5960000000000001</v>
      </c>
      <c r="H236" s="80" t="str">
        <f t="shared" si="46"/>
        <v>DANTE MASSENZI SAVORDELLI RUIZ</v>
      </c>
      <c r="I236" s="80" t="str">
        <f t="shared" si="46"/>
        <v>COLEGIO PETROPOLIS</v>
      </c>
      <c r="J236" s="78">
        <f t="shared" si="45"/>
        <v>2.36</v>
      </c>
      <c r="K236" s="78">
        <f t="shared" si="47"/>
        <v>2.5960000000000001</v>
      </c>
      <c r="L236" s="79">
        <f t="shared" si="48"/>
        <v>2.5960000000000001</v>
      </c>
      <c r="M236" s="50">
        <f t="shared" si="49"/>
        <v>23</v>
      </c>
      <c r="N236" s="50"/>
      <c r="O236" s="17">
        <v>23</v>
      </c>
      <c r="P236" s="18" t="str">
        <f t="shared" si="50"/>
        <v>DANTE MASSENZI SAVORDELLI RUIZ</v>
      </c>
      <c r="Q236" s="17" t="str">
        <f>IF(P236&lt;&gt;"",VLOOKUP(P236,LISTAS!$F$6:$G$1106,2,0),"")</f>
        <v>COLEGIO PETROPOLIS</v>
      </c>
      <c r="R236" s="77">
        <f t="shared" si="51"/>
        <v>2.36</v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4" t="s">
        <v>325</v>
      </c>
      <c r="C237" s="16" t="str">
        <f>IF(B237="","",VLOOKUP(B237,LISTAS!$F$6:$G$1106,2,0))</f>
        <v>LICEU JARDIM</v>
      </c>
      <c r="D237" s="76">
        <v>2.2999999999999998</v>
      </c>
      <c r="F237" s="90">
        <f t="shared" si="44"/>
        <v>2.5369999999999999</v>
      </c>
      <c r="G237" s="85">
        <f>IF(F237=LISTAS!$D$15,"",F237)</f>
        <v>2.5369999999999999</v>
      </c>
      <c r="H237" s="80" t="str">
        <f t="shared" si="46"/>
        <v>SAMUEL VALADÃO</v>
      </c>
      <c r="I237" s="80" t="str">
        <f t="shared" si="46"/>
        <v>LICEU JARDIM</v>
      </c>
      <c r="J237" s="78">
        <f t="shared" si="45"/>
        <v>2.2999999999999998</v>
      </c>
      <c r="K237" s="78">
        <f t="shared" si="47"/>
        <v>2.5369999999999999</v>
      </c>
      <c r="L237" s="79">
        <f t="shared" si="48"/>
        <v>2.5369999999999999</v>
      </c>
      <c r="M237" s="50">
        <f t="shared" si="49"/>
        <v>24</v>
      </c>
      <c r="N237" s="50"/>
      <c r="O237" s="17">
        <v>24</v>
      </c>
      <c r="P237" s="18" t="str">
        <f t="shared" si="50"/>
        <v>SAMUEL VALADÃO</v>
      </c>
      <c r="Q237" s="17" t="str">
        <f>IF(P237&lt;&gt;"",VLOOKUP(P237,LISTAS!$F$6:$G$1106,2,0),"")</f>
        <v>LICEU JARDIM</v>
      </c>
      <c r="R237" s="77">
        <f t="shared" si="51"/>
        <v>2.2999999999999998</v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4" t="s">
        <v>297</v>
      </c>
      <c r="C238" s="16" t="str">
        <f>IF(B238="","",VLOOKUP(B238,LISTAS!$F$6:$G$1106,2,0))</f>
        <v>COLÉGIO ARBOS - SÃO CAETANO DO SUL</v>
      </c>
      <c r="D238" s="76">
        <v>2.25</v>
      </c>
      <c r="F238" s="90">
        <f t="shared" si="44"/>
        <v>2.488</v>
      </c>
      <c r="G238" s="85">
        <f>IF(F238=LISTAS!$D$15,"",F238)</f>
        <v>2.488</v>
      </c>
      <c r="H238" s="80" t="str">
        <f t="shared" si="46"/>
        <v>BERNARDO FERNANDES CORDON</v>
      </c>
      <c r="I238" s="80" t="str">
        <f t="shared" si="46"/>
        <v>COLÉGIO ARBOS - SÃO CAETANO DO SUL</v>
      </c>
      <c r="J238" s="78">
        <f t="shared" si="45"/>
        <v>2.25</v>
      </c>
      <c r="K238" s="78">
        <f t="shared" si="47"/>
        <v>2.488</v>
      </c>
      <c r="L238" s="79">
        <f t="shared" si="48"/>
        <v>2.488</v>
      </c>
      <c r="M238" s="50">
        <f t="shared" si="49"/>
        <v>25</v>
      </c>
      <c r="N238" s="50"/>
      <c r="O238" s="17">
        <v>25</v>
      </c>
      <c r="P238" s="18" t="str">
        <f t="shared" si="50"/>
        <v>BERNARDO FERNANDES CORDON</v>
      </c>
      <c r="Q238" s="17" t="str">
        <f>IF(P238&lt;&gt;"",VLOOKUP(P238,LISTAS!$F$6:$G$1106,2,0),"")</f>
        <v>COLÉGIO ARBOS - SÃO CAETANO DO SUL</v>
      </c>
      <c r="R238" s="77">
        <f t="shared" si="51"/>
        <v>2.25</v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4" t="s">
        <v>311</v>
      </c>
      <c r="C239" s="16" t="str">
        <f>IF(B239="","",VLOOKUP(B239,LISTAS!$F$6:$G$1106,2,0))</f>
        <v>LICEU JARDIM</v>
      </c>
      <c r="D239" s="76">
        <v>2.08</v>
      </c>
      <c r="F239" s="90">
        <f t="shared" si="44"/>
        <v>2.319</v>
      </c>
      <c r="G239" s="85">
        <f>IF(F239=LISTAS!$D$15,"",F239)</f>
        <v>2.319</v>
      </c>
      <c r="H239" s="80" t="str">
        <f t="shared" si="46"/>
        <v>CAIO LORENZO BELLOTTI</v>
      </c>
      <c r="I239" s="80" t="str">
        <f t="shared" si="46"/>
        <v>LICEU JARDIM</v>
      </c>
      <c r="J239" s="78">
        <f t="shared" si="45"/>
        <v>2.08</v>
      </c>
      <c r="K239" s="78">
        <f t="shared" si="47"/>
        <v>2.319</v>
      </c>
      <c r="L239" s="79">
        <f t="shared" si="48"/>
        <v>2.319</v>
      </c>
      <c r="M239" s="50">
        <f t="shared" si="49"/>
        <v>26</v>
      </c>
      <c r="N239" s="50"/>
      <c r="O239" s="17">
        <v>26</v>
      </c>
      <c r="P239" s="18" t="str">
        <f t="shared" si="50"/>
        <v>CAIO LORENZO BELLOTTI</v>
      </c>
      <c r="Q239" s="17" t="str">
        <f>IF(P239&lt;&gt;"",VLOOKUP(P239,LISTAS!$F$6:$G$1106,2,0),"")</f>
        <v>LICEU JARDIM</v>
      </c>
      <c r="R239" s="77">
        <f t="shared" si="51"/>
        <v>2.08</v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4" t="s">
        <v>322</v>
      </c>
      <c r="C240" s="16" t="str">
        <f>IF(B240="","",VLOOKUP(B240,LISTAS!$F$6:$G$1106,2,0))</f>
        <v>LICEU JARDIM</v>
      </c>
      <c r="D240" s="76">
        <v>2.0699999999999998</v>
      </c>
      <c r="F240" s="90">
        <f t="shared" si="44"/>
        <v>2.3099999999999996</v>
      </c>
      <c r="G240" s="85">
        <f>IF(F240=LISTAS!$D$15,"",F240)</f>
        <v>2.3099999999999996</v>
      </c>
      <c r="H240" s="80" t="str">
        <f t="shared" si="46"/>
        <v>LUCAS BRUZZAMOLINO</v>
      </c>
      <c r="I240" s="80" t="str">
        <f t="shared" si="46"/>
        <v>LICEU JARDIM</v>
      </c>
      <c r="J240" s="78">
        <f t="shared" si="45"/>
        <v>2.0699999999999998</v>
      </c>
      <c r="K240" s="78">
        <f t="shared" si="47"/>
        <v>2.3099999999999996</v>
      </c>
      <c r="L240" s="79">
        <f t="shared" si="48"/>
        <v>2.3099999999999996</v>
      </c>
      <c r="M240" s="50">
        <f t="shared" si="49"/>
        <v>27</v>
      </c>
      <c r="N240" s="50"/>
      <c r="O240" s="17">
        <v>27</v>
      </c>
      <c r="P240" s="18" t="str">
        <f t="shared" si="50"/>
        <v>LUCAS BRUZZAMOLINO</v>
      </c>
      <c r="Q240" s="17" t="str">
        <f>IF(P240&lt;&gt;"",VLOOKUP(P240,LISTAS!$F$6:$G$1106,2,0),"")</f>
        <v>LICEU JARDIM</v>
      </c>
      <c r="R240" s="77">
        <f t="shared" si="51"/>
        <v>2.0699999999999998</v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4" t="s">
        <v>274</v>
      </c>
      <c r="C241" s="16" t="str">
        <f>IF(B241="","",VLOOKUP(B241,LISTAS!$F$6:$G$1106,2,0))</f>
        <v>CCDA - COLÉGIO CARLOS DRUMMOND DE ANDRADE</v>
      </c>
      <c r="D241" s="76">
        <v>2.06</v>
      </c>
      <c r="F241" s="90">
        <f t="shared" si="44"/>
        <v>2.3010000000000002</v>
      </c>
      <c r="G241" s="85">
        <f>IF(F241=LISTAS!$D$15,"",F241)</f>
        <v>2.3010000000000002</v>
      </c>
      <c r="H241" s="80" t="str">
        <f t="shared" si="46"/>
        <v>DAVI WILSON DE SOUSA E SILVA</v>
      </c>
      <c r="I241" s="80" t="str">
        <f t="shared" si="46"/>
        <v>CCDA - COLÉGIO CARLOS DRUMMOND DE ANDRADE</v>
      </c>
      <c r="J241" s="78">
        <f t="shared" si="45"/>
        <v>2.06</v>
      </c>
      <c r="K241" s="78">
        <f t="shared" si="47"/>
        <v>2.3010000000000002</v>
      </c>
      <c r="L241" s="79">
        <f t="shared" si="48"/>
        <v>2.3029999999999999</v>
      </c>
      <c r="M241" s="50">
        <f t="shared" si="49"/>
        <v>28</v>
      </c>
      <c r="N241" s="50"/>
      <c r="O241" s="17">
        <v>28</v>
      </c>
      <c r="P241" s="18" t="str">
        <f t="shared" si="50"/>
        <v>ENZO POLASSE TEIXEIRA</v>
      </c>
      <c r="Q241" s="17" t="str">
        <f>IF(P241&lt;&gt;"",VLOOKUP(P241,LISTAS!$F$6:$G$1106,2,0),"")</f>
        <v>COLEGIO PETROPOLIS</v>
      </c>
      <c r="R241" s="77">
        <f t="shared" si="51"/>
        <v>2.06</v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4" t="s">
        <v>282</v>
      </c>
      <c r="C242" s="16" t="str">
        <f>IF(B242="","",VLOOKUP(B242,LISTAS!$F$6:$G$1106,2,0))</f>
        <v>CCDA - COLÉGIO CARLOS DRUMMOND DE ANDRADE</v>
      </c>
      <c r="D242" s="76">
        <v>2.06</v>
      </c>
      <c r="E242" s="4"/>
      <c r="F242" s="90">
        <f t="shared" si="44"/>
        <v>2.302</v>
      </c>
      <c r="G242" s="85">
        <f>IF(F242=LISTAS!$D$15,"",F242)</f>
        <v>2.302</v>
      </c>
      <c r="H242" s="80" t="str">
        <f t="shared" si="46"/>
        <v>PEDRO HENRIQUE LOPES ALEN</v>
      </c>
      <c r="I242" s="80" t="str">
        <f t="shared" si="46"/>
        <v>CCDA - COLÉGIO CARLOS DRUMMOND DE ANDRADE</v>
      </c>
      <c r="J242" s="78">
        <f t="shared" si="45"/>
        <v>2.06</v>
      </c>
      <c r="K242" s="78">
        <f t="shared" si="47"/>
        <v>2.302</v>
      </c>
      <c r="L242" s="79">
        <f t="shared" si="48"/>
        <v>2.302</v>
      </c>
      <c r="M242" s="50">
        <f t="shared" si="49"/>
        <v>29</v>
      </c>
      <c r="N242" s="50"/>
      <c r="O242" s="17">
        <v>28</v>
      </c>
      <c r="P242" s="18" t="str">
        <f t="shared" si="50"/>
        <v>PEDRO HENRIQUE LOPES ALEN</v>
      </c>
      <c r="Q242" s="17" t="str">
        <f>IF(P242&lt;&gt;"",VLOOKUP(P242,LISTAS!$F$6:$G$1106,2,0),"")</f>
        <v>CCDA - COLÉGIO CARLOS DRUMMOND DE ANDRADE</v>
      </c>
      <c r="R242" s="77">
        <f t="shared" si="51"/>
        <v>2.06</v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4" t="s">
        <v>290</v>
      </c>
      <c r="C243" s="16" t="str">
        <f>IF(B243="","",VLOOKUP(B243,LISTAS!$F$6:$G$1106,2,0))</f>
        <v>COLEGIO PETROPOLIS</v>
      </c>
      <c r="D243" s="76">
        <v>2.06</v>
      </c>
      <c r="E243" s="4"/>
      <c r="F243" s="90">
        <f t="shared" si="44"/>
        <v>2.3029999999999999</v>
      </c>
      <c r="G243" s="85">
        <f>IF(F243=LISTAS!$D$15,"",F243)</f>
        <v>2.3029999999999999</v>
      </c>
      <c r="H243" s="80" t="str">
        <f t="shared" si="46"/>
        <v>ENZO POLASSE TEIXEIRA</v>
      </c>
      <c r="I243" s="80" t="str">
        <f t="shared" si="46"/>
        <v>COLEGIO PETROPOLIS</v>
      </c>
      <c r="J243" s="78">
        <f t="shared" si="45"/>
        <v>2.06</v>
      </c>
      <c r="K243" s="78">
        <f t="shared" si="47"/>
        <v>2.3029999999999999</v>
      </c>
      <c r="L243" s="79">
        <f t="shared" si="48"/>
        <v>2.3010000000000002</v>
      </c>
      <c r="M243" s="50">
        <f t="shared" si="49"/>
        <v>30</v>
      </c>
      <c r="N243" s="50"/>
      <c r="O243" s="17">
        <v>28</v>
      </c>
      <c r="P243" s="18" t="str">
        <f t="shared" si="50"/>
        <v>DAVI WILSON DE SOUSA E SILVA</v>
      </c>
      <c r="Q243" s="17" t="str">
        <f>IF(P243&lt;&gt;"",VLOOKUP(P243,LISTAS!$F$6:$G$1106,2,0),"")</f>
        <v>CCDA - COLÉGIO CARLOS DRUMMOND DE ANDRADE</v>
      </c>
      <c r="R243" s="77">
        <f t="shared" si="51"/>
        <v>2.06</v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4" t="s">
        <v>303</v>
      </c>
      <c r="C244" s="16" t="str">
        <f>IF(B244="","",VLOOKUP(B244,LISTAS!$F$6:$G$1106,2,0))</f>
        <v>ESCOLA STAGIUM</v>
      </c>
      <c r="D244" s="76">
        <v>1.95</v>
      </c>
      <c r="E244" s="4"/>
      <c r="F244" s="90">
        <f t="shared" si="44"/>
        <v>2.194</v>
      </c>
      <c r="G244" s="85">
        <f>IF(F244=LISTAS!$D$15,"",F244)</f>
        <v>2.194</v>
      </c>
      <c r="H244" s="80" t="str">
        <f t="shared" si="46"/>
        <v>JOAQUIM CARDOSO CARVALHO</v>
      </c>
      <c r="I244" s="80" t="str">
        <f t="shared" si="46"/>
        <v>ESCOLA STAGIUM</v>
      </c>
      <c r="J244" s="78">
        <f t="shared" si="45"/>
        <v>1.95</v>
      </c>
      <c r="K244" s="78">
        <f t="shared" si="47"/>
        <v>2.194</v>
      </c>
      <c r="L244" s="79">
        <f t="shared" si="48"/>
        <v>2.194</v>
      </c>
      <c r="M244" s="50">
        <f t="shared" si="49"/>
        <v>31</v>
      </c>
      <c r="N244" s="50"/>
      <c r="O244" s="17">
        <v>31</v>
      </c>
      <c r="P244" s="18" t="str">
        <f t="shared" si="50"/>
        <v>JOAQUIM CARDOSO CARVALHO</v>
      </c>
      <c r="Q244" s="17" t="str">
        <f>IF(P244&lt;&gt;"",VLOOKUP(P244,LISTAS!$F$6:$G$1106,2,0),"")</f>
        <v>ESCOLA STAGIUM</v>
      </c>
      <c r="R244" s="77">
        <f t="shared" si="51"/>
        <v>1.95</v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4" t="s">
        <v>111</v>
      </c>
      <c r="C245" s="16" t="str">
        <f>IF(B245="","",VLOOKUP(B245,LISTAS!$F$6:$G$1106,2,0))</f>
        <v>COLEGIO PETROPOLIS</v>
      </c>
      <c r="D245" s="76">
        <v>1.9</v>
      </c>
      <c r="E245" s="4"/>
      <c r="F245" s="90">
        <f t="shared" si="44"/>
        <v>2.145</v>
      </c>
      <c r="G245" s="85">
        <f>IF(F245=LISTAS!$D$15,"",F245)</f>
        <v>2.145</v>
      </c>
      <c r="H245" s="80" t="str">
        <f t="shared" si="46"/>
        <v>GABRIEL LIMA OLIVEIRA SOUZA</v>
      </c>
      <c r="I245" s="80" t="str">
        <f t="shared" si="46"/>
        <v>COLEGIO PETROPOLIS</v>
      </c>
      <c r="J245" s="78">
        <f t="shared" si="45"/>
        <v>1.9</v>
      </c>
      <c r="K245" s="78">
        <f t="shared" si="47"/>
        <v>2.145</v>
      </c>
      <c r="L245" s="79">
        <f t="shared" si="48"/>
        <v>2.1459999999999999</v>
      </c>
      <c r="M245" s="50">
        <f t="shared" si="49"/>
        <v>32</v>
      </c>
      <c r="N245" s="50"/>
      <c r="O245" s="17">
        <v>32</v>
      </c>
      <c r="P245" s="18" t="str">
        <f t="shared" si="50"/>
        <v>ANGELO LORENZO PINHEIRO TAVARES</v>
      </c>
      <c r="Q245" s="17" t="str">
        <f>IF(P245&lt;&gt;"",VLOOKUP(P245,LISTAS!$F$6:$G$1106,2,0),"")</f>
        <v>PEN LIFE</v>
      </c>
      <c r="R245" s="77">
        <f t="shared" si="51"/>
        <v>1.9</v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4" t="s">
        <v>466</v>
      </c>
      <c r="C246" s="16" t="str">
        <f>IF(B246="","",VLOOKUP(B246,LISTAS!$F$6:$G$1106,2,0))</f>
        <v>PEN LIFE</v>
      </c>
      <c r="D246" s="76">
        <v>1.9</v>
      </c>
      <c r="E246" s="4"/>
      <c r="F246" s="90">
        <f t="shared" si="44"/>
        <v>2.1459999999999999</v>
      </c>
      <c r="G246" s="85">
        <f>IF(F246=LISTAS!$D$15,"",F246)</f>
        <v>2.1459999999999999</v>
      </c>
      <c r="H246" s="80" t="str">
        <f t="shared" si="46"/>
        <v>ANGELO LORENZO PINHEIRO TAVARES</v>
      </c>
      <c r="I246" s="80" t="str">
        <f t="shared" si="46"/>
        <v>PEN LIFE</v>
      </c>
      <c r="J246" s="78">
        <f t="shared" si="45"/>
        <v>1.9</v>
      </c>
      <c r="K246" s="78">
        <f t="shared" si="47"/>
        <v>2.1459999999999999</v>
      </c>
      <c r="L246" s="79">
        <f t="shared" si="48"/>
        <v>2.145</v>
      </c>
      <c r="M246" s="50">
        <f t="shared" si="49"/>
        <v>33</v>
      </c>
      <c r="N246" s="50"/>
      <c r="O246" s="17">
        <v>32</v>
      </c>
      <c r="P246" s="18" t="str">
        <f t="shared" si="50"/>
        <v>GABRIEL LIMA OLIVEIRA SOUZA</v>
      </c>
      <c r="Q246" s="17" t="str">
        <f>IF(P246&lt;&gt;"",VLOOKUP(P246,LISTAS!$F$6:$G$1106,2,0),"")</f>
        <v>COLEGIO PETROPOLIS</v>
      </c>
      <c r="R246" s="77">
        <f t="shared" si="51"/>
        <v>1.9</v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4" t="s">
        <v>272</v>
      </c>
      <c r="C247" s="16" t="str">
        <f>IF(B247="","",VLOOKUP(B247,LISTAS!$F$6:$G$1106,2,0))</f>
        <v>CCDA - COLÉGIO CARLOS DRUMMOND DE ANDRADE</v>
      </c>
      <c r="D247" s="76">
        <v>1.86</v>
      </c>
      <c r="E247" s="4"/>
      <c r="F247" s="90">
        <f t="shared" si="44"/>
        <v>2.1070000000000002</v>
      </c>
      <c r="G247" s="85">
        <f>IF(F247=LISTAS!$D$15,"",F247)</f>
        <v>2.1070000000000002</v>
      </c>
      <c r="H247" s="80" t="str">
        <f t="shared" si="46"/>
        <v>ARTHUR CUSTODIO DE PAIVA</v>
      </c>
      <c r="I247" s="80" t="str">
        <f t="shared" si="46"/>
        <v>CCDA - COLÉGIO CARLOS DRUMMOND DE ANDRADE</v>
      </c>
      <c r="J247" s="78">
        <f t="shared" si="45"/>
        <v>1.86</v>
      </c>
      <c r="K247" s="78">
        <f t="shared" si="47"/>
        <v>2.1070000000000002</v>
      </c>
      <c r="L247" s="79">
        <f t="shared" si="48"/>
        <v>2.1070000000000002</v>
      </c>
      <c r="M247" s="50">
        <f t="shared" si="49"/>
        <v>34</v>
      </c>
      <c r="N247" s="50"/>
      <c r="O247" s="17">
        <v>34</v>
      </c>
      <c r="P247" s="18" t="str">
        <f t="shared" si="50"/>
        <v>ARTHUR CUSTODIO DE PAIVA</v>
      </c>
      <c r="Q247" s="17" t="str">
        <f>IF(P247&lt;&gt;"",VLOOKUP(P247,LISTAS!$F$6:$G$1106,2,0),"")</f>
        <v>CCDA - COLÉGIO CARLOS DRUMMOND DE ANDRADE</v>
      </c>
      <c r="R247" s="77">
        <f t="shared" si="51"/>
        <v>1.86</v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4" t="s">
        <v>316</v>
      </c>
      <c r="C248" s="16" t="str">
        <f>IF(B248="","",VLOOKUP(B248,LISTAS!$F$6:$G$1106,2,0))</f>
        <v>LICEU JARDIM</v>
      </c>
      <c r="D248" s="76">
        <v>1.8</v>
      </c>
      <c r="E248" s="4"/>
      <c r="F248" s="90">
        <f t="shared" si="44"/>
        <v>2.048</v>
      </c>
      <c r="G248" s="85">
        <f>IF(F248=LISTAS!$D$15,"",F248)</f>
        <v>2.048</v>
      </c>
      <c r="H248" s="80" t="str">
        <f t="shared" si="46"/>
        <v>GUSTAVO AZEVEDO</v>
      </c>
      <c r="I248" s="80" t="str">
        <f t="shared" si="46"/>
        <v>LICEU JARDIM</v>
      </c>
      <c r="J248" s="78">
        <f t="shared" si="45"/>
        <v>1.8</v>
      </c>
      <c r="K248" s="78">
        <f t="shared" si="47"/>
        <v>2.048</v>
      </c>
      <c r="L248" s="79">
        <f t="shared" si="48"/>
        <v>2.048</v>
      </c>
      <c r="M248" s="50">
        <f t="shared" si="49"/>
        <v>35</v>
      </c>
      <c r="N248" s="50"/>
      <c r="O248" s="17">
        <v>35</v>
      </c>
      <c r="P248" s="18" t="str">
        <f t="shared" si="50"/>
        <v>GUSTAVO AZEVEDO</v>
      </c>
      <c r="Q248" s="17" t="str">
        <f>IF(P248&lt;&gt;"",VLOOKUP(P248,LISTAS!$F$6:$G$1106,2,0),"")</f>
        <v>LICEU JARDIM</v>
      </c>
      <c r="R248" s="77">
        <f t="shared" si="51"/>
        <v>1.8</v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4" t="s">
        <v>463</v>
      </c>
      <c r="C249" s="16" t="str">
        <f>IF(B249="","",VLOOKUP(B249,LISTAS!$F$6:$G$1106,2,0))</f>
        <v>COLEGIO PETROPOLIS</v>
      </c>
      <c r="D249" s="76">
        <v>1.78</v>
      </c>
      <c r="E249" s="4"/>
      <c r="F249" s="90">
        <f t="shared" si="44"/>
        <v>2.0289999999999999</v>
      </c>
      <c r="G249" s="85">
        <f>IF(F249=LISTAS!$D$15,"",F249)</f>
        <v>2.0289999999999999</v>
      </c>
      <c r="H249" s="80" t="str">
        <f t="shared" si="46"/>
        <v>ENZO TAKEDA GAMA LEITE</v>
      </c>
      <c r="I249" s="80" t="str">
        <f t="shared" si="46"/>
        <v>COLEGIO PETROPOLIS</v>
      </c>
      <c r="J249" s="78">
        <f t="shared" si="45"/>
        <v>1.78</v>
      </c>
      <c r="K249" s="78">
        <f t="shared" si="47"/>
        <v>2.0289999999999999</v>
      </c>
      <c r="L249" s="79">
        <f t="shared" si="48"/>
        <v>2.0289999999999999</v>
      </c>
      <c r="M249" s="50">
        <f t="shared" si="49"/>
        <v>36</v>
      </c>
      <c r="N249" s="50"/>
      <c r="O249" s="17">
        <v>36</v>
      </c>
      <c r="P249" s="18" t="str">
        <f t="shared" si="50"/>
        <v>ENZO TAKEDA GAMA LEITE</v>
      </c>
      <c r="Q249" s="17" t="str">
        <f>IF(P249&lt;&gt;"",VLOOKUP(P249,LISTAS!$F$6:$G$1106,2,0),"")</f>
        <v>COLEGIO PETROPOLIS</v>
      </c>
      <c r="R249" s="77">
        <f t="shared" si="51"/>
        <v>1.78</v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4" t="s">
        <v>310</v>
      </c>
      <c r="C250" s="16" t="str">
        <f>IF(B250="","",VLOOKUP(B250,LISTAS!$F$6:$G$1106,2,0))</f>
        <v>LICEU JARDIM</v>
      </c>
      <c r="D250" s="76">
        <v>1.73</v>
      </c>
      <c r="E250" s="4"/>
      <c r="F250" s="90">
        <f t="shared" si="44"/>
        <v>1.98</v>
      </c>
      <c r="G250" s="85">
        <f>IF(F250=LISTAS!$D$15,"",F250)</f>
        <v>1.98</v>
      </c>
      <c r="H250" s="80" t="str">
        <f t="shared" si="46"/>
        <v>BENJAMIN AMBROSIO</v>
      </c>
      <c r="I250" s="80" t="str">
        <f t="shared" si="46"/>
        <v>LICEU JARDIM</v>
      </c>
      <c r="J250" s="78">
        <f t="shared" si="45"/>
        <v>1.73</v>
      </c>
      <c r="K250" s="78">
        <f t="shared" si="47"/>
        <v>1.98</v>
      </c>
      <c r="L250" s="79">
        <f t="shared" si="48"/>
        <v>1.98</v>
      </c>
      <c r="M250" s="50">
        <f t="shared" si="49"/>
        <v>37</v>
      </c>
      <c r="N250" s="50"/>
      <c r="O250" s="17">
        <v>37</v>
      </c>
      <c r="P250" s="18" t="str">
        <f t="shared" si="50"/>
        <v>BENJAMIN AMBROSIO</v>
      </c>
      <c r="Q250" s="17" t="str">
        <f>IF(P250&lt;&gt;"",VLOOKUP(P250,LISTAS!$F$6:$G$1106,2,0),"")</f>
        <v>LICEU JARDIM</v>
      </c>
      <c r="R250" s="77">
        <f t="shared" si="51"/>
        <v>1.73</v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4" t="s">
        <v>465</v>
      </c>
      <c r="C251" s="16" t="str">
        <f>IF(B251="","",VLOOKUP(B251,LISTAS!$F$6:$G$1106,2,0))</f>
        <v>LICEU JARDIM</v>
      </c>
      <c r="D251" s="76">
        <v>1.51</v>
      </c>
      <c r="E251" s="4"/>
      <c r="F251" s="90">
        <f t="shared" si="44"/>
        <v>1.7610000000000001</v>
      </c>
      <c r="G251" s="85">
        <f>IF(F251=LISTAS!$D$15,"",F251)</f>
        <v>1.7610000000000001</v>
      </c>
      <c r="H251" s="80" t="str">
        <f t="shared" si="46"/>
        <v>LORENZO RANALLE</v>
      </c>
      <c r="I251" s="80" t="str">
        <f t="shared" si="46"/>
        <v>LICEU JARDIM</v>
      </c>
      <c r="J251" s="78">
        <f t="shared" si="45"/>
        <v>1.51</v>
      </c>
      <c r="K251" s="78">
        <f t="shared" si="47"/>
        <v>1.7610000000000001</v>
      </c>
      <c r="L251" s="79">
        <f t="shared" si="48"/>
        <v>1.7610000000000001</v>
      </c>
      <c r="M251" s="50">
        <f t="shared" si="49"/>
        <v>38</v>
      </c>
      <c r="N251" s="50"/>
      <c r="O251" s="17">
        <v>38</v>
      </c>
      <c r="P251" s="18" t="str">
        <f t="shared" si="50"/>
        <v>LORENZO RANALLE</v>
      </c>
      <c r="Q251" s="17" t="str">
        <f>IF(P251&lt;&gt;"",VLOOKUP(P251,LISTAS!$F$6:$G$1106,2,0),"")</f>
        <v>LICEU JARDIM</v>
      </c>
      <c r="R251" s="77">
        <f t="shared" si="51"/>
        <v>1.51</v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4" t="s">
        <v>324</v>
      </c>
      <c r="C252" s="16" t="str">
        <f>IF(B252="","",VLOOKUP(B252,LISTAS!$F$6:$G$1106,2,0))</f>
        <v>LICEU JARDIM</v>
      </c>
      <c r="D252" s="76">
        <v>1.42</v>
      </c>
      <c r="E252" s="4"/>
      <c r="F252" s="90">
        <f t="shared" si="44"/>
        <v>1.6719999999999999</v>
      </c>
      <c r="G252" s="85">
        <f>IF(F252=LISTAS!$D$15,"",F252)</f>
        <v>1.6719999999999999</v>
      </c>
      <c r="H252" s="80" t="str">
        <f t="shared" si="46"/>
        <v>RAFAEL DOURADO</v>
      </c>
      <c r="I252" s="80" t="str">
        <f t="shared" si="46"/>
        <v>LICEU JARDIM</v>
      </c>
      <c r="J252" s="78">
        <f t="shared" si="45"/>
        <v>1.42</v>
      </c>
      <c r="K252" s="78">
        <f t="shared" si="47"/>
        <v>1.6719999999999999</v>
      </c>
      <c r="L252" s="79">
        <f t="shared" si="48"/>
        <v>1.6719999999999999</v>
      </c>
      <c r="M252" s="50">
        <f t="shared" si="49"/>
        <v>39</v>
      </c>
      <c r="N252" s="50"/>
      <c r="O252" s="17">
        <v>39</v>
      </c>
      <c r="P252" s="18" t="str">
        <f t="shared" si="50"/>
        <v>RAFAEL DOURADO</v>
      </c>
      <c r="Q252" s="17" t="str">
        <f>IF(P252&lt;&gt;"",VLOOKUP(P252,LISTAS!$F$6:$G$1106,2,0),"")</f>
        <v>LICEU JARDIM</v>
      </c>
      <c r="R252" s="77">
        <f t="shared" si="51"/>
        <v>1.42</v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4" t="s">
        <v>275</v>
      </c>
      <c r="C253" s="16" t="str">
        <f>IF(B253="","",VLOOKUP(B253,LISTAS!$F$6:$G$1106,2,0))</f>
        <v>CCDA - COLÉGIO CARLOS DRUMMOND DE ANDRADE</v>
      </c>
      <c r="D253" s="76"/>
      <c r="E253" s="4"/>
      <c r="F253" s="90" t="str">
        <f t="shared" si="44"/>
        <v/>
      </c>
      <c r="G253" s="85" t="str">
        <f>IF(F253=LISTAS!$D$15,"",F253)</f>
        <v/>
      </c>
      <c r="H253" s="80" t="str">
        <f t="shared" si="46"/>
        <v/>
      </c>
      <c r="I253" s="80" t="str">
        <f t="shared" si="46"/>
        <v/>
      </c>
      <c r="J253" s="78" t="str">
        <f t="shared" si="45"/>
        <v/>
      </c>
      <c r="K253" s="78" t="str">
        <f t="shared" si="47"/>
        <v/>
      </c>
      <c r="L253" s="79" t="str">
        <f t="shared" si="48"/>
        <v/>
      </c>
      <c r="M253" s="50">
        <f t="shared" si="49"/>
        <v>40</v>
      </c>
      <c r="N253" s="50"/>
      <c r="O253" s="17" t="str">
        <f t="shared" ref="O253:O278" si="54">IF(R253&lt;&gt;"",_xlfn.RANK.EQ(R253,$R$214:$R$413,1),"")</f>
        <v/>
      </c>
      <c r="P253" s="18" t="str">
        <f t="shared" si="50"/>
        <v/>
      </c>
      <c r="Q253" s="17" t="str">
        <f>IF(P253&lt;&gt;"",VLOOKUP(P253,LISTAS!$F$6:$G$1106,2,0),"")</f>
        <v/>
      </c>
      <c r="R253" s="77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4" t="s">
        <v>279</v>
      </c>
      <c r="C254" s="16" t="str">
        <f>IF(B254="","",VLOOKUP(B254,LISTAS!$F$6:$G$1106,2,0))</f>
        <v>CCDA - COLÉGIO CARLOS DRUMMOND DE ANDRADE</v>
      </c>
      <c r="D254" s="76"/>
      <c r="E254" s="4"/>
      <c r="F254" s="90" t="str">
        <f t="shared" si="44"/>
        <v/>
      </c>
      <c r="G254" s="85" t="str">
        <f>IF(F254=LISTAS!$D$15,"",F254)</f>
        <v/>
      </c>
      <c r="H254" s="80" t="str">
        <f t="shared" si="46"/>
        <v/>
      </c>
      <c r="I254" s="80" t="str">
        <f t="shared" si="46"/>
        <v/>
      </c>
      <c r="J254" s="78" t="str">
        <f t="shared" si="45"/>
        <v/>
      </c>
      <c r="K254" s="78" t="str">
        <f t="shared" si="47"/>
        <v/>
      </c>
      <c r="L254" s="79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7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4" t="s">
        <v>280</v>
      </c>
      <c r="C255" s="16" t="str">
        <f>IF(B255="","",VLOOKUP(B255,LISTAS!$F$6:$G$1106,2,0))</f>
        <v>CCDA - COLÉGIO CARLOS DRUMMOND DE ANDRADE</v>
      </c>
      <c r="D255" s="76"/>
      <c r="E255" s="4"/>
      <c r="F255" s="90" t="str">
        <f t="shared" si="44"/>
        <v/>
      </c>
      <c r="G255" s="85" t="str">
        <f>IF(F255=LISTAS!$D$15,"",F255)</f>
        <v/>
      </c>
      <c r="H255" s="80" t="str">
        <f t="shared" si="46"/>
        <v/>
      </c>
      <c r="I255" s="80" t="str">
        <f t="shared" si="46"/>
        <v/>
      </c>
      <c r="J255" s="78" t="str">
        <f t="shared" si="45"/>
        <v/>
      </c>
      <c r="K255" s="78" t="str">
        <f t="shared" si="47"/>
        <v/>
      </c>
      <c r="L255" s="79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7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4" t="s">
        <v>286</v>
      </c>
      <c r="C256" s="16" t="str">
        <f>IF(B256="","",VLOOKUP(B256,LISTAS!$F$6:$G$1106,2,0))</f>
        <v>COLEGIO ARBOS SÃO BERNARDO</v>
      </c>
      <c r="D256" s="76"/>
      <c r="E256" s="4"/>
      <c r="F256" s="90" t="str">
        <f t="shared" si="44"/>
        <v/>
      </c>
      <c r="G256" s="85" t="str">
        <f>IF(F256=LISTAS!$D$15,"",F256)</f>
        <v/>
      </c>
      <c r="H256" s="80" t="str">
        <f t="shared" si="46"/>
        <v/>
      </c>
      <c r="I256" s="80" t="str">
        <f t="shared" si="46"/>
        <v/>
      </c>
      <c r="J256" s="78" t="str">
        <f t="shared" si="45"/>
        <v/>
      </c>
      <c r="K256" s="78" t="str">
        <f t="shared" si="47"/>
        <v/>
      </c>
      <c r="L256" s="79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7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4" t="s">
        <v>112</v>
      </c>
      <c r="C257" s="16" t="str">
        <f>IF(B257="","",VLOOKUP(B257,LISTAS!$F$6:$G$1106,2,0))</f>
        <v>COLEGIO PETROPOLIS</v>
      </c>
      <c r="D257" s="76"/>
      <c r="E257" s="4"/>
      <c r="F257" s="90" t="str">
        <f t="shared" si="44"/>
        <v/>
      </c>
      <c r="G257" s="85" t="str">
        <f>IF(F257=LISTAS!$D$15,"",F257)</f>
        <v/>
      </c>
      <c r="H257" s="80" t="str">
        <f t="shared" si="46"/>
        <v/>
      </c>
      <c r="I257" s="80" t="str">
        <f t="shared" si="46"/>
        <v/>
      </c>
      <c r="J257" s="78" t="str">
        <f t="shared" si="45"/>
        <v/>
      </c>
      <c r="K257" s="78" t="str">
        <f t="shared" si="47"/>
        <v/>
      </c>
      <c r="L257" s="79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7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4" t="s">
        <v>295</v>
      </c>
      <c r="C258" s="16" t="str">
        <f>IF(B258="","",VLOOKUP(B258,LISTAS!$F$6:$G$1106,2,0))</f>
        <v>COLEGIO PETROPOLIS</v>
      </c>
      <c r="D258" s="76"/>
      <c r="E258" s="4"/>
      <c r="F258" s="90" t="str">
        <f t="shared" si="44"/>
        <v/>
      </c>
      <c r="G258" s="85" t="str">
        <f>IF(F258=LISTAS!$D$15,"",F258)</f>
        <v/>
      </c>
      <c r="H258" s="80" t="str">
        <f t="shared" si="46"/>
        <v/>
      </c>
      <c r="I258" s="80" t="str">
        <f t="shared" si="46"/>
        <v/>
      </c>
      <c r="J258" s="78" t="str">
        <f t="shared" si="45"/>
        <v/>
      </c>
      <c r="K258" s="78" t="str">
        <f t="shared" si="47"/>
        <v/>
      </c>
      <c r="L258" s="79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7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4" t="s">
        <v>301</v>
      </c>
      <c r="C259" s="16" t="str">
        <f>IF(B259="","",VLOOKUP(B259,LISTAS!$F$6:$G$1106,2,0))</f>
        <v>ESCOLA STAGIUM</v>
      </c>
      <c r="D259" s="76"/>
      <c r="E259" s="4"/>
      <c r="F259" s="90" t="str">
        <f t="shared" si="44"/>
        <v/>
      </c>
      <c r="G259" s="85" t="str">
        <f>IF(F259=LISTAS!$D$15,"",F259)</f>
        <v/>
      </c>
      <c r="H259" s="80" t="str">
        <f t="shared" si="46"/>
        <v/>
      </c>
      <c r="I259" s="80" t="str">
        <f t="shared" si="46"/>
        <v/>
      </c>
      <c r="J259" s="78" t="str">
        <f t="shared" si="45"/>
        <v/>
      </c>
      <c r="K259" s="78" t="str">
        <f t="shared" si="47"/>
        <v/>
      </c>
      <c r="L259" s="79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7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102" t="s">
        <v>307</v>
      </c>
      <c r="C260" s="104" t="str">
        <f>IF(B260="","",VLOOKUP(B260,LISTAS!$F$6:$G$1106,2,0))</f>
        <v>ESCOLA STAGIUM</v>
      </c>
      <c r="D260" s="76"/>
      <c r="E260" s="4"/>
      <c r="F260" s="90" t="str">
        <f t="shared" si="44"/>
        <v/>
      </c>
      <c r="G260" s="85" t="str">
        <f>IF(F260=LISTAS!$D$15,"",F260)</f>
        <v/>
      </c>
      <c r="H260" s="80" t="str">
        <f t="shared" si="46"/>
        <v/>
      </c>
      <c r="I260" s="80" t="str">
        <f t="shared" si="46"/>
        <v/>
      </c>
      <c r="J260" s="78" t="str">
        <f t="shared" si="45"/>
        <v/>
      </c>
      <c r="K260" s="78" t="str">
        <f t="shared" si="47"/>
        <v/>
      </c>
      <c r="L260" s="79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7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102" t="s">
        <v>464</v>
      </c>
      <c r="C261" s="104" t="str">
        <f>IF(B261="","",VLOOKUP(B261,LISTAS!$F$6:$G$1106,2,0))</f>
        <v>LICEU JARDIM</v>
      </c>
      <c r="D261" s="76"/>
      <c r="E261" s="4"/>
      <c r="F261" s="90" t="str">
        <f t="shared" si="44"/>
        <v/>
      </c>
      <c r="G261" s="85" t="str">
        <f>IF(F261=LISTAS!$D$15,"",F261)</f>
        <v/>
      </c>
      <c r="H261" s="80" t="str">
        <f t="shared" si="46"/>
        <v/>
      </c>
      <c r="I261" s="80" t="str">
        <f t="shared" si="46"/>
        <v/>
      </c>
      <c r="J261" s="78" t="str">
        <f t="shared" si="45"/>
        <v/>
      </c>
      <c r="K261" s="78" t="str">
        <f t="shared" si="47"/>
        <v/>
      </c>
      <c r="L261" s="79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7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102" t="s">
        <v>326</v>
      </c>
      <c r="C262" s="104" t="str">
        <f>IF(B262="","",VLOOKUP(B262,LISTAS!$F$6:$G$1106,2,0))</f>
        <v>LICEU JARDIM</v>
      </c>
      <c r="D262" s="76"/>
      <c r="E262" s="4"/>
      <c r="F262" s="90" t="str">
        <f t="shared" si="44"/>
        <v/>
      </c>
      <c r="G262" s="85" t="str">
        <f>IF(F262=LISTAS!$D$15,"",F262)</f>
        <v/>
      </c>
      <c r="H262" s="80" t="str">
        <f t="shared" si="46"/>
        <v/>
      </c>
      <c r="I262" s="80" t="str">
        <f t="shared" si="46"/>
        <v/>
      </c>
      <c r="J262" s="78" t="str">
        <f t="shared" si="45"/>
        <v/>
      </c>
      <c r="K262" s="78" t="str">
        <f t="shared" si="47"/>
        <v/>
      </c>
      <c r="L262" s="79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7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4"/>
      <c r="C263" s="16" t="str">
        <f>IF(B263="","",VLOOKUP(B263,LISTAS!$F$6:$G$1106,2,0))</f>
        <v/>
      </c>
      <c r="D263" s="76"/>
      <c r="E263" s="4"/>
      <c r="F263" s="90" t="str">
        <f t="shared" si="44"/>
        <v/>
      </c>
      <c r="G263" s="85" t="str">
        <f>IF(F263=LISTAS!$D$15,"",F263)</f>
        <v/>
      </c>
      <c r="H263" s="80" t="str">
        <f t="shared" si="46"/>
        <v/>
      </c>
      <c r="I263" s="80" t="str">
        <f t="shared" si="46"/>
        <v/>
      </c>
      <c r="J263" s="78" t="str">
        <f t="shared" si="45"/>
        <v/>
      </c>
      <c r="K263" s="78" t="str">
        <f t="shared" si="47"/>
        <v/>
      </c>
      <c r="L263" s="79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7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4"/>
      <c r="C264" s="16" t="str">
        <f>IF(B264="","",VLOOKUP(B264,LISTAS!$F$6:$G$1106,2,0))</f>
        <v/>
      </c>
      <c r="D264" s="76"/>
      <c r="E264" s="4"/>
      <c r="F264" s="90" t="str">
        <f t="shared" si="44"/>
        <v/>
      </c>
      <c r="G264" s="85" t="str">
        <f>IF(F264=LISTAS!$D$15,"",F264)</f>
        <v/>
      </c>
      <c r="H264" s="80" t="str">
        <f t="shared" si="46"/>
        <v/>
      </c>
      <c r="I264" s="80" t="str">
        <f t="shared" si="46"/>
        <v/>
      </c>
      <c r="J264" s="78" t="str">
        <f t="shared" si="45"/>
        <v/>
      </c>
      <c r="K264" s="78" t="str">
        <f t="shared" si="47"/>
        <v/>
      </c>
      <c r="L264" s="79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7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4"/>
      <c r="C265" s="16" t="str">
        <f>IF(B265="","",VLOOKUP(B265,LISTAS!$F$6:$G$1106,2,0))</f>
        <v/>
      </c>
      <c r="D265" s="76"/>
      <c r="E265" s="4"/>
      <c r="F265" s="90" t="str">
        <f t="shared" si="44"/>
        <v/>
      </c>
      <c r="G265" s="85" t="str">
        <f>IF(F265=LISTAS!$D$15,"",F265)</f>
        <v/>
      </c>
      <c r="H265" s="80" t="str">
        <f t="shared" si="46"/>
        <v/>
      </c>
      <c r="I265" s="80" t="str">
        <f t="shared" si="46"/>
        <v/>
      </c>
      <c r="J265" s="78" t="str">
        <f t="shared" si="45"/>
        <v/>
      </c>
      <c r="K265" s="78" t="str">
        <f t="shared" si="47"/>
        <v/>
      </c>
      <c r="L265" s="79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7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4"/>
      <c r="C266" s="16" t="str">
        <f>IF(B266="","",VLOOKUP(B266,LISTAS!$F$6:$G$1106,2,0))</f>
        <v/>
      </c>
      <c r="D266" s="76"/>
      <c r="E266" s="4"/>
      <c r="F266" s="90" t="str">
        <f t="shared" si="44"/>
        <v/>
      </c>
      <c r="G266" s="85" t="str">
        <f>IF(F266=LISTAS!$D$15,"",F266)</f>
        <v/>
      </c>
      <c r="H266" s="80" t="str">
        <f t="shared" si="46"/>
        <v/>
      </c>
      <c r="I266" s="80" t="str">
        <f t="shared" si="46"/>
        <v/>
      </c>
      <c r="J266" s="78" t="str">
        <f t="shared" si="45"/>
        <v/>
      </c>
      <c r="K266" s="78" t="str">
        <f t="shared" si="47"/>
        <v/>
      </c>
      <c r="L266" s="79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7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4"/>
      <c r="C267" s="16" t="str">
        <f>IF(B267="","",VLOOKUP(B267,LISTAS!$F$6:$G$1106,2,0))</f>
        <v/>
      </c>
      <c r="D267" s="76"/>
      <c r="E267" s="4"/>
      <c r="F267" s="90" t="str">
        <f t="shared" si="44"/>
        <v/>
      </c>
      <c r="G267" s="85" t="str">
        <f>IF(F267=LISTAS!$D$15,"",F267)</f>
        <v/>
      </c>
      <c r="H267" s="80" t="str">
        <f t="shared" si="46"/>
        <v/>
      </c>
      <c r="I267" s="80" t="str">
        <f t="shared" si="46"/>
        <v/>
      </c>
      <c r="J267" s="78" t="str">
        <f t="shared" si="45"/>
        <v/>
      </c>
      <c r="K267" s="78" t="str">
        <f t="shared" si="47"/>
        <v/>
      </c>
      <c r="L267" s="79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7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4"/>
      <c r="C268" s="16" t="str">
        <f>IF(B268="","",VLOOKUP(B268,LISTAS!$F$6:$G$1106,2,0))</f>
        <v/>
      </c>
      <c r="D268" s="76"/>
      <c r="E268" s="4"/>
      <c r="F268" s="90" t="str">
        <f t="shared" si="44"/>
        <v/>
      </c>
      <c r="G268" s="85" t="str">
        <f>IF(F268=LISTAS!$D$15,"",F268)</f>
        <v/>
      </c>
      <c r="H268" s="80" t="str">
        <f t="shared" si="46"/>
        <v/>
      </c>
      <c r="I268" s="80" t="str">
        <f t="shared" si="46"/>
        <v/>
      </c>
      <c r="J268" s="78" t="str">
        <f t="shared" si="45"/>
        <v/>
      </c>
      <c r="K268" s="78" t="str">
        <f t="shared" si="47"/>
        <v/>
      </c>
      <c r="L268" s="79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7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4"/>
      <c r="C269" s="16" t="str">
        <f>IF(B269="","",VLOOKUP(B269,LISTAS!$F$6:$G$1106,2,0))</f>
        <v/>
      </c>
      <c r="D269" s="76"/>
      <c r="E269" s="4"/>
      <c r="F269" s="90" t="str">
        <f t="shared" si="44"/>
        <v/>
      </c>
      <c r="G269" s="85" t="str">
        <f>IF(F269=LISTAS!$D$15,"",F269)</f>
        <v/>
      </c>
      <c r="H269" s="80" t="str">
        <f t="shared" si="46"/>
        <v/>
      </c>
      <c r="I269" s="80" t="str">
        <f t="shared" si="46"/>
        <v/>
      </c>
      <c r="J269" s="78" t="str">
        <f t="shared" si="45"/>
        <v/>
      </c>
      <c r="K269" s="78" t="str">
        <f t="shared" si="47"/>
        <v/>
      </c>
      <c r="L269" s="79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7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4"/>
      <c r="C270" s="16" t="str">
        <f>IF(B270="","",VLOOKUP(B270,LISTAS!$F$6:$G$1106,2,0))</f>
        <v/>
      </c>
      <c r="D270" s="76"/>
      <c r="E270" s="4"/>
      <c r="F270" s="90" t="str">
        <f t="shared" si="44"/>
        <v/>
      </c>
      <c r="G270" s="85" t="str">
        <f>IF(F270=LISTAS!$D$15,"",F270)</f>
        <v/>
      </c>
      <c r="H270" s="80" t="str">
        <f t="shared" si="46"/>
        <v/>
      </c>
      <c r="I270" s="80" t="str">
        <f t="shared" si="46"/>
        <v/>
      </c>
      <c r="J270" s="78" t="str">
        <f t="shared" si="45"/>
        <v/>
      </c>
      <c r="K270" s="78" t="str">
        <f t="shared" si="47"/>
        <v/>
      </c>
      <c r="L270" s="79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7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4"/>
      <c r="C271" s="16" t="str">
        <f>IF(B271="","",VLOOKUP(B271,LISTAS!$F$6:$G$1106,2,0))</f>
        <v/>
      </c>
      <c r="D271" s="76"/>
      <c r="E271" s="4"/>
      <c r="F271" s="90" t="str">
        <f t="shared" si="44"/>
        <v/>
      </c>
      <c r="G271" s="85" t="str">
        <f>IF(F271=LISTAS!$D$15,"",F271)</f>
        <v/>
      </c>
      <c r="H271" s="80" t="str">
        <f t="shared" si="46"/>
        <v/>
      </c>
      <c r="I271" s="80" t="str">
        <f t="shared" si="46"/>
        <v/>
      </c>
      <c r="J271" s="78" t="str">
        <f t="shared" si="45"/>
        <v/>
      </c>
      <c r="K271" s="78" t="str">
        <f t="shared" si="47"/>
        <v/>
      </c>
      <c r="L271" s="79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7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4"/>
      <c r="C272" s="16" t="str">
        <f>IF(B272="","",VLOOKUP(B272,LISTAS!$F$6:$G$1106,2,0))</f>
        <v/>
      </c>
      <c r="D272" s="76"/>
      <c r="E272" s="4"/>
      <c r="F272" s="90" t="str">
        <f t="shared" si="44"/>
        <v/>
      </c>
      <c r="G272" s="85" t="str">
        <f>IF(F272=LISTAS!$D$15,"",F272)</f>
        <v/>
      </c>
      <c r="H272" s="80" t="str">
        <f t="shared" si="46"/>
        <v/>
      </c>
      <c r="I272" s="80" t="str">
        <f t="shared" si="46"/>
        <v/>
      </c>
      <c r="J272" s="78" t="str">
        <f t="shared" si="45"/>
        <v/>
      </c>
      <c r="K272" s="78" t="str">
        <f t="shared" si="47"/>
        <v/>
      </c>
      <c r="L272" s="79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7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4"/>
      <c r="C273" s="16" t="str">
        <f>IF(B273="","",VLOOKUP(B273,LISTAS!$F$6:$G$1106,2,0))</f>
        <v/>
      </c>
      <c r="D273" s="76"/>
      <c r="E273" s="4"/>
      <c r="F273" s="90" t="str">
        <f t="shared" si="44"/>
        <v/>
      </c>
      <c r="G273" s="85" t="str">
        <f>IF(F273=LISTAS!$D$15,"",F273)</f>
        <v/>
      </c>
      <c r="H273" s="80" t="str">
        <f t="shared" si="46"/>
        <v/>
      </c>
      <c r="I273" s="80" t="str">
        <f t="shared" si="46"/>
        <v/>
      </c>
      <c r="J273" s="78" t="str">
        <f t="shared" si="45"/>
        <v/>
      </c>
      <c r="K273" s="78" t="str">
        <f t="shared" si="47"/>
        <v/>
      </c>
      <c r="L273" s="79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7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4"/>
      <c r="C274" s="16" t="str">
        <f>IF(B274="","",VLOOKUP(B274,LISTAS!$F$6:$G$1106,2,0))</f>
        <v/>
      </c>
      <c r="D274" s="76"/>
      <c r="E274" s="4"/>
      <c r="F274" s="90" t="str">
        <f t="shared" si="44"/>
        <v/>
      </c>
      <c r="G274" s="85" t="str">
        <f>IF(F274=LISTAS!$D$15,"",F274)</f>
        <v/>
      </c>
      <c r="H274" s="80" t="str">
        <f t="shared" si="46"/>
        <v/>
      </c>
      <c r="I274" s="80" t="str">
        <f t="shared" si="46"/>
        <v/>
      </c>
      <c r="J274" s="78" t="str">
        <f t="shared" si="45"/>
        <v/>
      </c>
      <c r="K274" s="78" t="str">
        <f t="shared" si="47"/>
        <v/>
      </c>
      <c r="L274" s="79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7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4"/>
      <c r="C275" s="16" t="str">
        <f>IF(B275="","",VLOOKUP(B275,LISTAS!$F$6:$G$1106,2,0))</f>
        <v/>
      </c>
      <c r="D275" s="76"/>
      <c r="E275" s="4"/>
      <c r="F275" s="90" t="str">
        <f t="shared" si="44"/>
        <v/>
      </c>
      <c r="G275" s="85" t="str">
        <f>IF(F275=LISTAS!$D$15,"",F275)</f>
        <v/>
      </c>
      <c r="H275" s="80" t="str">
        <f t="shared" si="46"/>
        <v/>
      </c>
      <c r="I275" s="80" t="str">
        <f t="shared" si="46"/>
        <v/>
      </c>
      <c r="J275" s="78" t="str">
        <f t="shared" si="45"/>
        <v/>
      </c>
      <c r="K275" s="78" t="str">
        <f t="shared" si="47"/>
        <v/>
      </c>
      <c r="L275" s="79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7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4"/>
      <c r="C276" s="16" t="str">
        <f>IF(B276="","",VLOOKUP(B276,LISTAS!$F$6:$G$1106,2,0))</f>
        <v/>
      </c>
      <c r="D276" s="76"/>
      <c r="E276" s="4"/>
      <c r="F276" s="90" t="str">
        <f t="shared" si="44"/>
        <v/>
      </c>
      <c r="G276" s="85" t="str">
        <f>IF(F276=LISTAS!$D$15,"",F276)</f>
        <v/>
      </c>
      <c r="H276" s="80" t="str">
        <f t="shared" si="46"/>
        <v/>
      </c>
      <c r="I276" s="80" t="str">
        <f t="shared" si="46"/>
        <v/>
      </c>
      <c r="J276" s="78" t="str">
        <f t="shared" si="45"/>
        <v/>
      </c>
      <c r="K276" s="78" t="str">
        <f t="shared" si="47"/>
        <v/>
      </c>
      <c r="L276" s="79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7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4"/>
      <c r="C277" s="16" t="str">
        <f>IF(B277="","",VLOOKUP(B277,LISTAS!$F$6:$G$1106,2,0))</f>
        <v/>
      </c>
      <c r="D277" s="76"/>
      <c r="E277" s="4"/>
      <c r="F277" s="90" t="str">
        <f t="shared" si="44"/>
        <v/>
      </c>
      <c r="G277" s="85" t="str">
        <f>IF(F277=LISTAS!$D$15,"",F277)</f>
        <v/>
      </c>
      <c r="H277" s="80" t="str">
        <f t="shared" si="46"/>
        <v/>
      </c>
      <c r="I277" s="80" t="str">
        <f t="shared" si="46"/>
        <v/>
      </c>
      <c r="J277" s="78" t="str">
        <f t="shared" si="45"/>
        <v/>
      </c>
      <c r="K277" s="78" t="str">
        <f t="shared" si="47"/>
        <v/>
      </c>
      <c r="L277" s="79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7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4"/>
      <c r="C278" s="16" t="str">
        <f>IF(B278="","",VLOOKUP(B278,LISTAS!$F$6:$G$1106,2,0))</f>
        <v/>
      </c>
      <c r="D278" s="76"/>
      <c r="E278" s="4"/>
      <c r="F278" s="90" t="str">
        <f t="shared" ref="F278:F341" si="55">IF(D278="","",D278+(ROW(D278)/1000))</f>
        <v/>
      </c>
      <c r="G278" s="85" t="str">
        <f>IF(F278=LISTAS!$D$15,"",F278)</f>
        <v/>
      </c>
      <c r="H278" s="80" t="str">
        <f t="shared" si="46"/>
        <v/>
      </c>
      <c r="I278" s="80" t="str">
        <f t="shared" si="46"/>
        <v/>
      </c>
      <c r="J278" s="78" t="str">
        <f t="shared" ref="J278:J341" si="56">IF($K278="","",D278)</f>
        <v/>
      </c>
      <c r="K278" s="78" t="str">
        <f t="shared" si="47"/>
        <v/>
      </c>
      <c r="L278" s="79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7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4"/>
      <c r="C279" s="16" t="str">
        <f>IF(B279="","",VLOOKUP(B279,LISTAS!$F$6:$G$1106,2,0))</f>
        <v/>
      </c>
      <c r="D279" s="76"/>
      <c r="E279" s="4"/>
      <c r="F279" s="90" t="str">
        <f t="shared" si="55"/>
        <v/>
      </c>
      <c r="G279" s="85" t="str">
        <f>IF(F279=LISTAS!$D$15,"",F279)</f>
        <v/>
      </c>
      <c r="H279" s="80" t="str">
        <f t="shared" ref="H279:I342" si="57">IF($K279="","",IF(B279="","",B279))</f>
        <v/>
      </c>
      <c r="I279" s="80" t="str">
        <f t="shared" si="57"/>
        <v/>
      </c>
      <c r="J279" s="78" t="str">
        <f t="shared" si="56"/>
        <v/>
      </c>
      <c r="K279" s="78" t="str">
        <f t="shared" ref="K279:K342" si="58">G279</f>
        <v/>
      </c>
      <c r="L279" s="79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7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16" t="str">
        <f>IF(B280="","",VLOOKUP(B280,LISTAS!$F$6:$G$1106,2,0))</f>
        <v/>
      </c>
      <c r="D280" s="76"/>
      <c r="E280" s="4"/>
      <c r="F280" s="90" t="str">
        <f t="shared" si="55"/>
        <v/>
      </c>
      <c r="G280" s="85" t="str">
        <f>IF(F280=LISTAS!$D$15,"",F280)</f>
        <v/>
      </c>
      <c r="H280" s="80" t="str">
        <f t="shared" si="57"/>
        <v/>
      </c>
      <c r="I280" s="80" t="str">
        <f t="shared" si="57"/>
        <v/>
      </c>
      <c r="J280" s="78" t="str">
        <f t="shared" si="56"/>
        <v/>
      </c>
      <c r="K280" s="78" t="str">
        <f t="shared" si="58"/>
        <v/>
      </c>
      <c r="L280" s="79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7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4"/>
      <c r="C281" s="16" t="str">
        <f>IF(B281="","",VLOOKUP(B281,LISTAS!$F$6:$G$1106,2,0))</f>
        <v/>
      </c>
      <c r="D281" s="76"/>
      <c r="E281" s="4"/>
      <c r="F281" s="90" t="str">
        <f t="shared" si="55"/>
        <v/>
      </c>
      <c r="G281" s="85" t="str">
        <f>IF(F281=LISTAS!$D$15,"",F281)</f>
        <v/>
      </c>
      <c r="H281" s="80" t="str">
        <f t="shared" si="57"/>
        <v/>
      </c>
      <c r="I281" s="80" t="str">
        <f t="shared" si="57"/>
        <v/>
      </c>
      <c r="J281" s="78" t="str">
        <f t="shared" si="56"/>
        <v/>
      </c>
      <c r="K281" s="78" t="str">
        <f t="shared" si="58"/>
        <v/>
      </c>
      <c r="L281" s="79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7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4"/>
      <c r="C282" s="16" t="str">
        <f>IF(B282="","",VLOOKUP(B282,LISTAS!$F$6:$G$1106,2,0))</f>
        <v/>
      </c>
      <c r="D282" s="76"/>
      <c r="E282" s="4"/>
      <c r="F282" s="90" t="str">
        <f t="shared" si="55"/>
        <v/>
      </c>
      <c r="G282" s="85" t="str">
        <f>IF(F282=LISTAS!$D$15,"",F282)</f>
        <v/>
      </c>
      <c r="H282" s="80" t="str">
        <f t="shared" si="57"/>
        <v/>
      </c>
      <c r="I282" s="80" t="str">
        <f t="shared" si="57"/>
        <v/>
      </c>
      <c r="J282" s="78" t="str">
        <f t="shared" si="56"/>
        <v/>
      </c>
      <c r="K282" s="78" t="str">
        <f t="shared" si="58"/>
        <v/>
      </c>
      <c r="L282" s="79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7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4"/>
      <c r="C283" s="16" t="str">
        <f>IF(B283="","",VLOOKUP(B283,LISTAS!$F$6:$G$1106,2,0))</f>
        <v/>
      </c>
      <c r="D283" s="76"/>
      <c r="E283" s="4"/>
      <c r="F283" s="90" t="str">
        <f t="shared" si="55"/>
        <v/>
      </c>
      <c r="G283" s="85" t="str">
        <f>IF(F283=LISTAS!$D$15,"",F283)</f>
        <v/>
      </c>
      <c r="H283" s="80" t="str">
        <f t="shared" si="57"/>
        <v/>
      </c>
      <c r="I283" s="80" t="str">
        <f t="shared" si="57"/>
        <v/>
      </c>
      <c r="J283" s="78" t="str">
        <f t="shared" si="56"/>
        <v/>
      </c>
      <c r="K283" s="78" t="str">
        <f t="shared" si="58"/>
        <v/>
      </c>
      <c r="L283" s="79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7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4"/>
      <c r="C284" s="16" t="str">
        <f>IF(B284="","",VLOOKUP(B284,LISTAS!$F$6:$G$1106,2,0))</f>
        <v/>
      </c>
      <c r="D284" s="76"/>
      <c r="E284" s="4"/>
      <c r="F284" s="90" t="str">
        <f t="shared" si="55"/>
        <v/>
      </c>
      <c r="G284" s="85" t="str">
        <f>IF(F284=LISTAS!$D$15,"",F284)</f>
        <v/>
      </c>
      <c r="H284" s="80" t="str">
        <f t="shared" si="57"/>
        <v/>
      </c>
      <c r="I284" s="80" t="str">
        <f t="shared" si="57"/>
        <v/>
      </c>
      <c r="J284" s="78" t="str">
        <f t="shared" si="56"/>
        <v/>
      </c>
      <c r="K284" s="78" t="str">
        <f t="shared" si="58"/>
        <v/>
      </c>
      <c r="L284" s="79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7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4"/>
      <c r="C285" s="16" t="str">
        <f>IF(B285="","",VLOOKUP(B285,LISTAS!$F$6:$G$1106,2,0))</f>
        <v/>
      </c>
      <c r="D285" s="76"/>
      <c r="E285" s="4"/>
      <c r="F285" s="90" t="str">
        <f t="shared" si="55"/>
        <v/>
      </c>
      <c r="G285" s="85" t="str">
        <f>IF(F285=LISTAS!$D$15,"",F285)</f>
        <v/>
      </c>
      <c r="H285" s="80" t="str">
        <f t="shared" si="57"/>
        <v/>
      </c>
      <c r="I285" s="80" t="str">
        <f t="shared" si="57"/>
        <v/>
      </c>
      <c r="J285" s="78" t="str">
        <f t="shared" si="56"/>
        <v/>
      </c>
      <c r="K285" s="78" t="str">
        <f t="shared" si="58"/>
        <v/>
      </c>
      <c r="L285" s="79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7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4"/>
      <c r="C286" s="16" t="str">
        <f>IF(B286="","",VLOOKUP(B286,LISTAS!$F$6:$G$1106,2,0))</f>
        <v/>
      </c>
      <c r="D286" s="76"/>
      <c r="E286" s="4"/>
      <c r="F286" s="90" t="str">
        <f t="shared" si="55"/>
        <v/>
      </c>
      <c r="G286" s="85" t="str">
        <f>IF(F286=LISTAS!$D$15,"",F286)</f>
        <v/>
      </c>
      <c r="H286" s="80" t="str">
        <f t="shared" si="57"/>
        <v/>
      </c>
      <c r="I286" s="80" t="str">
        <f t="shared" si="57"/>
        <v/>
      </c>
      <c r="J286" s="78" t="str">
        <f t="shared" si="56"/>
        <v/>
      </c>
      <c r="K286" s="78" t="str">
        <f t="shared" si="58"/>
        <v/>
      </c>
      <c r="L286" s="79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7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4"/>
      <c r="C287" s="16" t="str">
        <f>IF(B287="","",VLOOKUP(B287,LISTAS!$F$6:$G$1106,2,0))</f>
        <v/>
      </c>
      <c r="D287" s="76"/>
      <c r="E287" s="4"/>
      <c r="F287" s="90" t="str">
        <f t="shared" si="55"/>
        <v/>
      </c>
      <c r="G287" s="85" t="str">
        <f>IF(F287=LISTAS!$D$15,"",F287)</f>
        <v/>
      </c>
      <c r="H287" s="80" t="str">
        <f t="shared" si="57"/>
        <v/>
      </c>
      <c r="I287" s="80" t="str">
        <f t="shared" si="57"/>
        <v/>
      </c>
      <c r="J287" s="78" t="str">
        <f t="shared" si="56"/>
        <v/>
      </c>
      <c r="K287" s="78" t="str">
        <f t="shared" si="58"/>
        <v/>
      </c>
      <c r="L287" s="79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7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4"/>
      <c r="C288" s="16" t="str">
        <f>IF(B288="","",VLOOKUP(B288,LISTAS!$F$6:$G$1106,2,0))</f>
        <v/>
      </c>
      <c r="D288" s="76"/>
      <c r="E288" s="4"/>
      <c r="F288" s="90" t="str">
        <f t="shared" si="55"/>
        <v/>
      </c>
      <c r="G288" s="85" t="str">
        <f>IF(F288=LISTAS!$D$15,"",F288)</f>
        <v/>
      </c>
      <c r="H288" s="80" t="str">
        <f t="shared" si="57"/>
        <v/>
      </c>
      <c r="I288" s="80" t="str">
        <f t="shared" si="57"/>
        <v/>
      </c>
      <c r="J288" s="78" t="str">
        <f t="shared" si="56"/>
        <v/>
      </c>
      <c r="K288" s="78" t="str">
        <f t="shared" si="58"/>
        <v/>
      </c>
      <c r="L288" s="79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7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4"/>
      <c r="C289" s="16" t="str">
        <f>IF(B289="","",VLOOKUP(B289,LISTAS!$F$6:$G$1106,2,0))</f>
        <v/>
      </c>
      <c r="D289" s="76"/>
      <c r="E289" s="4"/>
      <c r="F289" s="90" t="str">
        <f t="shared" si="55"/>
        <v/>
      </c>
      <c r="G289" s="85" t="str">
        <f>IF(F289=LISTAS!$D$15,"",F289)</f>
        <v/>
      </c>
      <c r="H289" s="80" t="str">
        <f t="shared" si="57"/>
        <v/>
      </c>
      <c r="I289" s="80" t="str">
        <f t="shared" si="57"/>
        <v/>
      </c>
      <c r="J289" s="78" t="str">
        <f t="shared" si="56"/>
        <v/>
      </c>
      <c r="K289" s="78" t="str">
        <f t="shared" si="58"/>
        <v/>
      </c>
      <c r="L289" s="79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7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4"/>
      <c r="C290" s="16" t="str">
        <f>IF(B290="","",VLOOKUP(B290,LISTAS!$F$6:$G$1106,2,0))</f>
        <v/>
      </c>
      <c r="D290" s="76"/>
      <c r="E290" s="4"/>
      <c r="F290" s="90" t="str">
        <f t="shared" si="55"/>
        <v/>
      </c>
      <c r="G290" s="85" t="str">
        <f>IF(F290=LISTAS!$D$15,"",F290)</f>
        <v/>
      </c>
      <c r="H290" s="80" t="str">
        <f t="shared" si="57"/>
        <v/>
      </c>
      <c r="I290" s="80" t="str">
        <f t="shared" si="57"/>
        <v/>
      </c>
      <c r="J290" s="78" t="str">
        <f t="shared" si="56"/>
        <v/>
      </c>
      <c r="K290" s="78" t="str">
        <f t="shared" si="58"/>
        <v/>
      </c>
      <c r="L290" s="79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7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4"/>
      <c r="C291" s="16" t="str">
        <f>IF(B291="","",VLOOKUP(B291,LISTAS!$F$6:$G$1106,2,0))</f>
        <v/>
      </c>
      <c r="D291" s="76"/>
      <c r="E291" s="4"/>
      <c r="F291" s="90" t="str">
        <f t="shared" si="55"/>
        <v/>
      </c>
      <c r="G291" s="85" t="str">
        <f>IF(F291=LISTAS!$D$15,"",F291)</f>
        <v/>
      </c>
      <c r="H291" s="80" t="str">
        <f t="shared" si="57"/>
        <v/>
      </c>
      <c r="I291" s="80" t="str">
        <f t="shared" si="57"/>
        <v/>
      </c>
      <c r="J291" s="78" t="str">
        <f t="shared" si="56"/>
        <v/>
      </c>
      <c r="K291" s="78" t="str">
        <f t="shared" si="58"/>
        <v/>
      </c>
      <c r="L291" s="79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7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4"/>
      <c r="C292" s="16" t="str">
        <f>IF(B292="","",VLOOKUP(B292,LISTAS!$F$6:$G$1106,2,0))</f>
        <v/>
      </c>
      <c r="D292" s="76"/>
      <c r="E292" s="4"/>
      <c r="F292" s="90" t="str">
        <f t="shared" si="55"/>
        <v/>
      </c>
      <c r="G292" s="85" t="str">
        <f>IF(F292=LISTAS!$D$15,"",F292)</f>
        <v/>
      </c>
      <c r="H292" s="80" t="str">
        <f t="shared" si="57"/>
        <v/>
      </c>
      <c r="I292" s="80" t="str">
        <f t="shared" si="57"/>
        <v/>
      </c>
      <c r="J292" s="78" t="str">
        <f t="shared" si="56"/>
        <v/>
      </c>
      <c r="K292" s="78" t="str">
        <f t="shared" si="58"/>
        <v/>
      </c>
      <c r="L292" s="79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7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4"/>
      <c r="C293" s="16" t="str">
        <f>IF(B293="","",VLOOKUP(B293,LISTAS!$F$6:$G$1106,2,0))</f>
        <v/>
      </c>
      <c r="D293" s="76"/>
      <c r="E293" s="4"/>
      <c r="F293" s="90" t="str">
        <f t="shared" si="55"/>
        <v/>
      </c>
      <c r="G293" s="85" t="str">
        <f>IF(F293=LISTAS!$D$15,"",F293)</f>
        <v/>
      </c>
      <c r="H293" s="80" t="str">
        <f t="shared" si="57"/>
        <v/>
      </c>
      <c r="I293" s="80" t="str">
        <f t="shared" si="57"/>
        <v/>
      </c>
      <c r="J293" s="78" t="str">
        <f t="shared" si="56"/>
        <v/>
      </c>
      <c r="K293" s="78" t="str">
        <f t="shared" si="58"/>
        <v/>
      </c>
      <c r="L293" s="79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7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4"/>
      <c r="C294" s="16" t="str">
        <f>IF(B294="","",VLOOKUP(B294,LISTAS!$F$6:$G$1106,2,0))</f>
        <v/>
      </c>
      <c r="D294" s="76"/>
      <c r="E294" s="4"/>
      <c r="F294" s="90" t="str">
        <f t="shared" si="55"/>
        <v/>
      </c>
      <c r="G294" s="85" t="str">
        <f>IF(F294=LISTAS!$D$15,"",F294)</f>
        <v/>
      </c>
      <c r="H294" s="80" t="str">
        <f t="shared" si="57"/>
        <v/>
      </c>
      <c r="I294" s="80" t="str">
        <f t="shared" si="57"/>
        <v/>
      </c>
      <c r="J294" s="78" t="str">
        <f t="shared" si="56"/>
        <v/>
      </c>
      <c r="K294" s="78" t="str">
        <f t="shared" si="58"/>
        <v/>
      </c>
      <c r="L294" s="79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7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4"/>
      <c r="C295" s="16" t="str">
        <f>IF(B295="","",VLOOKUP(B295,LISTAS!$F$6:$G$1106,2,0))</f>
        <v/>
      </c>
      <c r="D295" s="76"/>
      <c r="E295" s="4"/>
      <c r="F295" s="90" t="str">
        <f t="shared" si="55"/>
        <v/>
      </c>
      <c r="G295" s="85" t="str">
        <f>IF(F295=LISTAS!$D$15,"",F295)</f>
        <v/>
      </c>
      <c r="H295" s="80" t="str">
        <f t="shared" si="57"/>
        <v/>
      </c>
      <c r="I295" s="80" t="str">
        <f t="shared" si="57"/>
        <v/>
      </c>
      <c r="J295" s="78" t="str">
        <f t="shared" si="56"/>
        <v/>
      </c>
      <c r="K295" s="78" t="str">
        <f t="shared" si="58"/>
        <v/>
      </c>
      <c r="L295" s="79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7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4"/>
      <c r="C296" s="16" t="str">
        <f>IF(B296="","",VLOOKUP(B296,LISTAS!$F$6:$G$1106,2,0))</f>
        <v/>
      </c>
      <c r="D296" s="76"/>
      <c r="E296" s="4"/>
      <c r="F296" s="90" t="str">
        <f t="shared" si="55"/>
        <v/>
      </c>
      <c r="G296" s="85" t="str">
        <f>IF(F296=LISTAS!$D$15,"",F296)</f>
        <v/>
      </c>
      <c r="H296" s="80" t="str">
        <f t="shared" si="57"/>
        <v/>
      </c>
      <c r="I296" s="80" t="str">
        <f t="shared" si="57"/>
        <v/>
      </c>
      <c r="J296" s="78" t="str">
        <f t="shared" si="56"/>
        <v/>
      </c>
      <c r="K296" s="78" t="str">
        <f t="shared" si="58"/>
        <v/>
      </c>
      <c r="L296" s="79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7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4"/>
      <c r="C297" s="16" t="str">
        <f>IF(B297="","",VLOOKUP(B297,LISTAS!$F$6:$G$1106,2,0))</f>
        <v/>
      </c>
      <c r="D297" s="76"/>
      <c r="E297" s="4"/>
      <c r="F297" s="90" t="str">
        <f t="shared" si="55"/>
        <v/>
      </c>
      <c r="G297" s="85" t="str">
        <f>IF(F297=LISTAS!$D$15,"",F297)</f>
        <v/>
      </c>
      <c r="H297" s="80" t="str">
        <f t="shared" si="57"/>
        <v/>
      </c>
      <c r="I297" s="80" t="str">
        <f t="shared" si="57"/>
        <v/>
      </c>
      <c r="J297" s="78" t="str">
        <f t="shared" si="56"/>
        <v/>
      </c>
      <c r="K297" s="78" t="str">
        <f t="shared" si="58"/>
        <v/>
      </c>
      <c r="L297" s="79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7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4"/>
      <c r="C298" s="16" t="str">
        <f>IF(B298="","",VLOOKUP(B298,LISTAS!$F$6:$G$1106,2,0))</f>
        <v/>
      </c>
      <c r="D298" s="76"/>
      <c r="E298" s="4"/>
      <c r="F298" s="90" t="str">
        <f t="shared" si="55"/>
        <v/>
      </c>
      <c r="G298" s="85" t="str">
        <f>IF(F298=LISTAS!$D$15,"",F298)</f>
        <v/>
      </c>
      <c r="H298" s="80" t="str">
        <f t="shared" si="57"/>
        <v/>
      </c>
      <c r="I298" s="80" t="str">
        <f t="shared" si="57"/>
        <v/>
      </c>
      <c r="J298" s="78" t="str">
        <f t="shared" si="56"/>
        <v/>
      </c>
      <c r="K298" s="78" t="str">
        <f t="shared" si="58"/>
        <v/>
      </c>
      <c r="L298" s="79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7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4"/>
      <c r="C299" s="16" t="str">
        <f>IF(B299="","",VLOOKUP(B299,LISTAS!$F$6:$G$1106,2,0))</f>
        <v/>
      </c>
      <c r="D299" s="76"/>
      <c r="E299" s="4"/>
      <c r="F299" s="90" t="str">
        <f t="shared" si="55"/>
        <v/>
      </c>
      <c r="G299" s="85" t="str">
        <f>IF(F299=LISTAS!$D$15,"",F299)</f>
        <v/>
      </c>
      <c r="H299" s="80" t="str">
        <f t="shared" si="57"/>
        <v/>
      </c>
      <c r="I299" s="80" t="str">
        <f t="shared" si="57"/>
        <v/>
      </c>
      <c r="J299" s="78" t="str">
        <f t="shared" si="56"/>
        <v/>
      </c>
      <c r="K299" s="78" t="str">
        <f t="shared" si="58"/>
        <v/>
      </c>
      <c r="L299" s="79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7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4"/>
      <c r="C300" s="16" t="str">
        <f>IF(B300="","",VLOOKUP(B300,LISTAS!$F$6:$G$1106,2,0))</f>
        <v/>
      </c>
      <c r="D300" s="76"/>
      <c r="E300" s="4"/>
      <c r="F300" s="90" t="str">
        <f t="shared" si="55"/>
        <v/>
      </c>
      <c r="G300" s="85" t="str">
        <f>IF(F300=LISTAS!$D$15,"",F300)</f>
        <v/>
      </c>
      <c r="H300" s="80" t="str">
        <f t="shared" si="57"/>
        <v/>
      </c>
      <c r="I300" s="80" t="str">
        <f t="shared" si="57"/>
        <v/>
      </c>
      <c r="J300" s="78" t="str">
        <f t="shared" si="56"/>
        <v/>
      </c>
      <c r="K300" s="78" t="str">
        <f t="shared" si="58"/>
        <v/>
      </c>
      <c r="L300" s="79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7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4"/>
      <c r="C301" s="16" t="str">
        <f>IF(B301="","",VLOOKUP(B301,LISTAS!$F$6:$G$1106,2,0))</f>
        <v/>
      </c>
      <c r="D301" s="76"/>
      <c r="E301" s="4"/>
      <c r="F301" s="90" t="str">
        <f t="shared" si="55"/>
        <v/>
      </c>
      <c r="G301" s="85" t="str">
        <f>IF(F301=LISTAS!$D$15,"",F301)</f>
        <v/>
      </c>
      <c r="H301" s="80" t="str">
        <f t="shared" si="57"/>
        <v/>
      </c>
      <c r="I301" s="80" t="str">
        <f t="shared" si="57"/>
        <v/>
      </c>
      <c r="J301" s="78" t="str">
        <f t="shared" si="56"/>
        <v/>
      </c>
      <c r="K301" s="78" t="str">
        <f t="shared" si="58"/>
        <v/>
      </c>
      <c r="L301" s="79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7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4"/>
      <c r="C302" s="16" t="str">
        <f>IF(B302="","",VLOOKUP(B302,LISTAS!$F$6:$G$1106,2,0))</f>
        <v/>
      </c>
      <c r="D302" s="76"/>
      <c r="E302" s="4"/>
      <c r="F302" s="90" t="str">
        <f t="shared" si="55"/>
        <v/>
      </c>
      <c r="G302" s="85" t="str">
        <f>IF(F302=LISTAS!$D$15,"",F302)</f>
        <v/>
      </c>
      <c r="H302" s="80" t="str">
        <f t="shared" si="57"/>
        <v/>
      </c>
      <c r="I302" s="80" t="str">
        <f t="shared" si="57"/>
        <v/>
      </c>
      <c r="J302" s="78" t="str">
        <f t="shared" si="56"/>
        <v/>
      </c>
      <c r="K302" s="78" t="str">
        <f t="shared" si="58"/>
        <v/>
      </c>
      <c r="L302" s="79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7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4"/>
      <c r="C303" s="16" t="str">
        <f>IF(B303="","",VLOOKUP(B303,LISTAS!$F$6:$G$1106,2,0))</f>
        <v/>
      </c>
      <c r="D303" s="76"/>
      <c r="E303" s="4"/>
      <c r="F303" s="90" t="str">
        <f t="shared" si="55"/>
        <v/>
      </c>
      <c r="G303" s="85" t="str">
        <f>IF(F303=LISTAS!$D$15,"",F303)</f>
        <v/>
      </c>
      <c r="H303" s="80" t="str">
        <f t="shared" si="57"/>
        <v/>
      </c>
      <c r="I303" s="80" t="str">
        <f t="shared" si="57"/>
        <v/>
      </c>
      <c r="J303" s="78" t="str">
        <f t="shared" si="56"/>
        <v/>
      </c>
      <c r="K303" s="78" t="str">
        <f t="shared" si="58"/>
        <v/>
      </c>
      <c r="L303" s="79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7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4"/>
      <c r="C304" s="16" t="str">
        <f>IF(B304="","",VLOOKUP(B304,LISTAS!$F$6:$G$1106,2,0))</f>
        <v/>
      </c>
      <c r="D304" s="76"/>
      <c r="E304" s="4"/>
      <c r="F304" s="90" t="str">
        <f t="shared" si="55"/>
        <v/>
      </c>
      <c r="G304" s="85" t="str">
        <f>IF(F304=LISTAS!$D$15,"",F304)</f>
        <v/>
      </c>
      <c r="H304" s="80" t="str">
        <f t="shared" si="57"/>
        <v/>
      </c>
      <c r="I304" s="80" t="str">
        <f t="shared" si="57"/>
        <v/>
      </c>
      <c r="J304" s="78" t="str">
        <f t="shared" si="56"/>
        <v/>
      </c>
      <c r="K304" s="78" t="str">
        <f t="shared" si="58"/>
        <v/>
      </c>
      <c r="L304" s="79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7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4"/>
      <c r="C305" s="16" t="str">
        <f>IF(B305="","",VLOOKUP(B305,LISTAS!$F$6:$G$1106,2,0))</f>
        <v/>
      </c>
      <c r="D305" s="76"/>
      <c r="E305" s="4"/>
      <c r="F305" s="90" t="str">
        <f t="shared" si="55"/>
        <v/>
      </c>
      <c r="G305" s="85" t="str">
        <f>IF(F305=LISTAS!$D$15,"",F305)</f>
        <v/>
      </c>
      <c r="H305" s="80" t="str">
        <f t="shared" si="57"/>
        <v/>
      </c>
      <c r="I305" s="80" t="str">
        <f t="shared" si="57"/>
        <v/>
      </c>
      <c r="J305" s="78" t="str">
        <f t="shared" si="56"/>
        <v/>
      </c>
      <c r="K305" s="78" t="str">
        <f t="shared" si="58"/>
        <v/>
      </c>
      <c r="L305" s="79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7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4"/>
      <c r="C306" s="16" t="str">
        <f>IF(B306="","",VLOOKUP(B306,LISTAS!$F$6:$G$1106,2,0))</f>
        <v/>
      </c>
      <c r="D306" s="76"/>
      <c r="E306" s="4"/>
      <c r="F306" s="90" t="str">
        <f t="shared" si="55"/>
        <v/>
      </c>
      <c r="G306" s="85" t="str">
        <f>IF(F306=LISTAS!$D$15,"",F306)</f>
        <v/>
      </c>
      <c r="H306" s="80" t="str">
        <f t="shared" si="57"/>
        <v/>
      </c>
      <c r="I306" s="80" t="str">
        <f t="shared" si="57"/>
        <v/>
      </c>
      <c r="J306" s="78" t="str">
        <f t="shared" si="56"/>
        <v/>
      </c>
      <c r="K306" s="78" t="str">
        <f t="shared" si="58"/>
        <v/>
      </c>
      <c r="L306" s="79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7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4"/>
      <c r="C307" s="16" t="str">
        <f>IF(B307="","",VLOOKUP(B307,LISTAS!$F$6:$G$1106,2,0))</f>
        <v/>
      </c>
      <c r="D307" s="76"/>
      <c r="E307" s="4"/>
      <c r="F307" s="90" t="str">
        <f t="shared" si="55"/>
        <v/>
      </c>
      <c r="G307" s="85" t="str">
        <f>IF(F307=LISTAS!$D$15,"",F307)</f>
        <v/>
      </c>
      <c r="H307" s="80" t="str">
        <f t="shared" si="57"/>
        <v/>
      </c>
      <c r="I307" s="80" t="str">
        <f t="shared" si="57"/>
        <v/>
      </c>
      <c r="J307" s="78" t="str">
        <f t="shared" si="56"/>
        <v/>
      </c>
      <c r="K307" s="78" t="str">
        <f t="shared" si="58"/>
        <v/>
      </c>
      <c r="L307" s="79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7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4"/>
      <c r="C308" s="16" t="str">
        <f>IF(B308="","",VLOOKUP(B308,LISTAS!$F$6:$G$1106,2,0))</f>
        <v/>
      </c>
      <c r="D308" s="76"/>
      <c r="E308" s="4"/>
      <c r="F308" s="90" t="str">
        <f t="shared" si="55"/>
        <v/>
      </c>
      <c r="G308" s="85" t="str">
        <f>IF(F308=LISTAS!$D$15,"",F308)</f>
        <v/>
      </c>
      <c r="H308" s="80" t="str">
        <f t="shared" si="57"/>
        <v/>
      </c>
      <c r="I308" s="80" t="str">
        <f t="shared" si="57"/>
        <v/>
      </c>
      <c r="J308" s="78" t="str">
        <f t="shared" si="56"/>
        <v/>
      </c>
      <c r="K308" s="78" t="str">
        <f t="shared" si="58"/>
        <v/>
      </c>
      <c r="L308" s="79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7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4"/>
      <c r="C309" s="16" t="str">
        <f>IF(B309="","",VLOOKUP(B309,LISTAS!$F$6:$G$1106,2,0))</f>
        <v/>
      </c>
      <c r="D309" s="76"/>
      <c r="E309" s="4"/>
      <c r="F309" s="90" t="str">
        <f t="shared" si="55"/>
        <v/>
      </c>
      <c r="G309" s="85" t="str">
        <f>IF(F309=LISTAS!$D$15,"",F309)</f>
        <v/>
      </c>
      <c r="H309" s="80" t="str">
        <f t="shared" si="57"/>
        <v/>
      </c>
      <c r="I309" s="80" t="str">
        <f t="shared" si="57"/>
        <v/>
      </c>
      <c r="J309" s="78" t="str">
        <f t="shared" si="56"/>
        <v/>
      </c>
      <c r="K309" s="78" t="str">
        <f t="shared" si="58"/>
        <v/>
      </c>
      <c r="L309" s="79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7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4"/>
      <c r="C310" s="16" t="str">
        <f>IF(B310="","",VLOOKUP(B310,LISTAS!$F$6:$G$1106,2,0))</f>
        <v/>
      </c>
      <c r="D310" s="76"/>
      <c r="E310" s="4"/>
      <c r="F310" s="90" t="str">
        <f t="shared" si="55"/>
        <v/>
      </c>
      <c r="G310" s="85" t="str">
        <f>IF(F310=LISTAS!$D$15,"",F310)</f>
        <v/>
      </c>
      <c r="H310" s="80" t="str">
        <f t="shared" si="57"/>
        <v/>
      </c>
      <c r="I310" s="80" t="str">
        <f t="shared" si="57"/>
        <v/>
      </c>
      <c r="J310" s="78" t="str">
        <f t="shared" si="56"/>
        <v/>
      </c>
      <c r="K310" s="78" t="str">
        <f t="shared" si="58"/>
        <v/>
      </c>
      <c r="L310" s="79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7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4"/>
      <c r="C311" s="16" t="str">
        <f>IF(B311="","",VLOOKUP(B311,LISTAS!$F$6:$G$1106,2,0))</f>
        <v/>
      </c>
      <c r="D311" s="76"/>
      <c r="E311" s="4"/>
      <c r="F311" s="90" t="str">
        <f t="shared" si="55"/>
        <v/>
      </c>
      <c r="G311" s="85" t="str">
        <f>IF(F311=LISTAS!$D$15,"",F311)</f>
        <v/>
      </c>
      <c r="H311" s="80" t="str">
        <f t="shared" si="57"/>
        <v/>
      </c>
      <c r="I311" s="80" t="str">
        <f t="shared" si="57"/>
        <v/>
      </c>
      <c r="J311" s="78" t="str">
        <f t="shared" si="56"/>
        <v/>
      </c>
      <c r="K311" s="78" t="str">
        <f t="shared" si="58"/>
        <v/>
      </c>
      <c r="L311" s="79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7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4"/>
      <c r="C312" s="16" t="str">
        <f>IF(B312="","",VLOOKUP(B312,LISTAS!$F$6:$G$1106,2,0))</f>
        <v/>
      </c>
      <c r="D312" s="76"/>
      <c r="E312" s="4"/>
      <c r="F312" s="90" t="str">
        <f t="shared" si="55"/>
        <v/>
      </c>
      <c r="G312" s="85" t="str">
        <f>IF(F312=LISTAS!$D$15,"",F312)</f>
        <v/>
      </c>
      <c r="H312" s="80" t="str">
        <f t="shared" si="57"/>
        <v/>
      </c>
      <c r="I312" s="80" t="str">
        <f t="shared" si="57"/>
        <v/>
      </c>
      <c r="J312" s="78" t="str">
        <f t="shared" si="56"/>
        <v/>
      </c>
      <c r="K312" s="78" t="str">
        <f t="shared" si="58"/>
        <v/>
      </c>
      <c r="L312" s="79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7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4"/>
      <c r="C313" s="16" t="str">
        <f>IF(B313="","",VLOOKUP(B313,LISTAS!$F$6:$G$1106,2,0))</f>
        <v/>
      </c>
      <c r="D313" s="76"/>
      <c r="E313" s="4"/>
      <c r="F313" s="90" t="str">
        <f t="shared" si="55"/>
        <v/>
      </c>
      <c r="G313" s="85" t="str">
        <f>IF(F313=LISTAS!$D$15,"",F313)</f>
        <v/>
      </c>
      <c r="H313" s="80" t="str">
        <f t="shared" si="57"/>
        <v/>
      </c>
      <c r="I313" s="80" t="str">
        <f t="shared" si="57"/>
        <v/>
      </c>
      <c r="J313" s="78" t="str">
        <f t="shared" si="56"/>
        <v/>
      </c>
      <c r="K313" s="78" t="str">
        <f t="shared" si="58"/>
        <v/>
      </c>
      <c r="L313" s="79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7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4"/>
      <c r="C314" s="16" t="str">
        <f>IF(B314="","",VLOOKUP(B314,LISTAS!$F$6:$G$1106,2,0))</f>
        <v/>
      </c>
      <c r="D314" s="76"/>
      <c r="E314" s="4"/>
      <c r="F314" s="90" t="str">
        <f t="shared" si="55"/>
        <v/>
      </c>
      <c r="G314" s="85" t="str">
        <f>IF(F314=LISTAS!$D$15,"",F314)</f>
        <v/>
      </c>
      <c r="H314" s="80" t="str">
        <f t="shared" si="57"/>
        <v/>
      </c>
      <c r="I314" s="80" t="str">
        <f t="shared" si="57"/>
        <v/>
      </c>
      <c r="J314" s="78" t="str">
        <f t="shared" si="56"/>
        <v/>
      </c>
      <c r="K314" s="78" t="str">
        <f t="shared" si="58"/>
        <v/>
      </c>
      <c r="L314" s="79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7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4"/>
      <c r="C315" s="16" t="str">
        <f>IF(B315="","",VLOOKUP(B315,LISTAS!$F$6:$G$1106,2,0))</f>
        <v/>
      </c>
      <c r="D315" s="76"/>
      <c r="E315" s="4"/>
      <c r="F315" s="90" t="str">
        <f t="shared" si="55"/>
        <v/>
      </c>
      <c r="G315" s="85" t="str">
        <f>IF(F315=LISTAS!$D$15,"",F315)</f>
        <v/>
      </c>
      <c r="H315" s="80" t="str">
        <f t="shared" si="57"/>
        <v/>
      </c>
      <c r="I315" s="80" t="str">
        <f t="shared" si="57"/>
        <v/>
      </c>
      <c r="J315" s="78" t="str">
        <f t="shared" si="56"/>
        <v/>
      </c>
      <c r="K315" s="78" t="str">
        <f t="shared" si="58"/>
        <v/>
      </c>
      <c r="L315" s="79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7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4"/>
      <c r="C316" s="16" t="str">
        <f>IF(B316="","",VLOOKUP(B316,LISTAS!$F$6:$G$1106,2,0))</f>
        <v/>
      </c>
      <c r="D316" s="76"/>
      <c r="E316" s="4"/>
      <c r="F316" s="90" t="str">
        <f t="shared" si="55"/>
        <v/>
      </c>
      <c r="G316" s="85" t="str">
        <f>IF(F316=LISTAS!$D$15,"",F316)</f>
        <v/>
      </c>
      <c r="H316" s="80" t="str">
        <f t="shared" si="57"/>
        <v/>
      </c>
      <c r="I316" s="80" t="str">
        <f t="shared" si="57"/>
        <v/>
      </c>
      <c r="J316" s="78" t="str">
        <f t="shared" si="56"/>
        <v/>
      </c>
      <c r="K316" s="78" t="str">
        <f t="shared" si="58"/>
        <v/>
      </c>
      <c r="L316" s="79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7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4"/>
      <c r="C317" s="16" t="str">
        <f>IF(B317="","",VLOOKUP(B317,LISTAS!$F$6:$G$1106,2,0))</f>
        <v/>
      </c>
      <c r="D317" s="76"/>
      <c r="E317" s="4"/>
      <c r="F317" s="90" t="str">
        <f t="shared" si="55"/>
        <v/>
      </c>
      <c r="G317" s="85" t="str">
        <f>IF(F317=LISTAS!$D$15,"",F317)</f>
        <v/>
      </c>
      <c r="H317" s="80" t="str">
        <f t="shared" si="57"/>
        <v/>
      </c>
      <c r="I317" s="80" t="str">
        <f t="shared" si="57"/>
        <v/>
      </c>
      <c r="J317" s="78" t="str">
        <f t="shared" si="56"/>
        <v/>
      </c>
      <c r="K317" s="78" t="str">
        <f t="shared" si="58"/>
        <v/>
      </c>
      <c r="L317" s="79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7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4"/>
      <c r="C318" s="16" t="str">
        <f>IF(B318="","",VLOOKUP(B318,LISTAS!$F$6:$G$1106,2,0))</f>
        <v/>
      </c>
      <c r="D318" s="76"/>
      <c r="E318" s="4"/>
      <c r="F318" s="90" t="str">
        <f t="shared" si="55"/>
        <v/>
      </c>
      <c r="G318" s="85" t="str">
        <f>IF(F318=LISTAS!$D$15,"",F318)</f>
        <v/>
      </c>
      <c r="H318" s="80" t="str">
        <f t="shared" si="57"/>
        <v/>
      </c>
      <c r="I318" s="80" t="str">
        <f t="shared" si="57"/>
        <v/>
      </c>
      <c r="J318" s="78" t="str">
        <f t="shared" si="56"/>
        <v/>
      </c>
      <c r="K318" s="78" t="str">
        <f t="shared" si="58"/>
        <v/>
      </c>
      <c r="L318" s="79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7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4"/>
      <c r="C319" s="16" t="str">
        <f>IF(B319="","",VLOOKUP(B319,LISTAS!$F$6:$G$1106,2,0))</f>
        <v/>
      </c>
      <c r="D319" s="76"/>
      <c r="E319" s="4"/>
      <c r="F319" s="90" t="str">
        <f t="shared" si="55"/>
        <v/>
      </c>
      <c r="G319" s="85" t="str">
        <f>IF(F319=LISTAS!$D$15,"",F319)</f>
        <v/>
      </c>
      <c r="H319" s="80" t="str">
        <f t="shared" si="57"/>
        <v/>
      </c>
      <c r="I319" s="80" t="str">
        <f t="shared" si="57"/>
        <v/>
      </c>
      <c r="J319" s="78" t="str">
        <f t="shared" si="56"/>
        <v/>
      </c>
      <c r="K319" s="78" t="str">
        <f t="shared" si="58"/>
        <v/>
      </c>
      <c r="L319" s="79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7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4"/>
      <c r="C320" s="16" t="str">
        <f>IF(B320="","",VLOOKUP(B320,LISTAS!$F$6:$G$1106,2,0))</f>
        <v/>
      </c>
      <c r="D320" s="76"/>
      <c r="E320" s="4"/>
      <c r="F320" s="90" t="str">
        <f t="shared" si="55"/>
        <v/>
      </c>
      <c r="G320" s="85" t="str">
        <f>IF(F320=LISTAS!$D$15,"",F320)</f>
        <v/>
      </c>
      <c r="H320" s="80" t="str">
        <f t="shared" si="57"/>
        <v/>
      </c>
      <c r="I320" s="80" t="str">
        <f t="shared" si="57"/>
        <v/>
      </c>
      <c r="J320" s="78" t="str">
        <f t="shared" si="56"/>
        <v/>
      </c>
      <c r="K320" s="78" t="str">
        <f t="shared" si="58"/>
        <v/>
      </c>
      <c r="L320" s="79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7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4"/>
      <c r="C321" s="16" t="str">
        <f>IF(B321="","",VLOOKUP(B321,LISTAS!$F$6:$G$1106,2,0))</f>
        <v/>
      </c>
      <c r="D321" s="76"/>
      <c r="E321" s="4"/>
      <c r="F321" s="90" t="str">
        <f t="shared" si="55"/>
        <v/>
      </c>
      <c r="G321" s="85" t="str">
        <f>IF(F321=LISTAS!$D$15,"",F321)</f>
        <v/>
      </c>
      <c r="H321" s="80" t="str">
        <f t="shared" si="57"/>
        <v/>
      </c>
      <c r="I321" s="80" t="str">
        <f t="shared" si="57"/>
        <v/>
      </c>
      <c r="J321" s="78" t="str">
        <f t="shared" si="56"/>
        <v/>
      </c>
      <c r="K321" s="78" t="str">
        <f t="shared" si="58"/>
        <v/>
      </c>
      <c r="L321" s="79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7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4"/>
      <c r="C322" s="16" t="str">
        <f>IF(B322="","",VLOOKUP(B322,LISTAS!$F$6:$G$1106,2,0))</f>
        <v/>
      </c>
      <c r="D322" s="76"/>
      <c r="E322" s="4"/>
      <c r="F322" s="90" t="str">
        <f t="shared" si="55"/>
        <v/>
      </c>
      <c r="G322" s="85" t="str">
        <f>IF(F322=LISTAS!$D$15,"",F322)</f>
        <v/>
      </c>
      <c r="H322" s="80" t="str">
        <f t="shared" si="57"/>
        <v/>
      </c>
      <c r="I322" s="80" t="str">
        <f t="shared" si="57"/>
        <v/>
      </c>
      <c r="J322" s="78" t="str">
        <f t="shared" si="56"/>
        <v/>
      </c>
      <c r="K322" s="78" t="str">
        <f t="shared" si="58"/>
        <v/>
      </c>
      <c r="L322" s="79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7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4"/>
      <c r="C323" s="16" t="str">
        <f>IF(B323="","",VLOOKUP(B323,LISTAS!$F$6:$G$1106,2,0))</f>
        <v/>
      </c>
      <c r="D323" s="76"/>
      <c r="E323" s="4"/>
      <c r="F323" s="90" t="str">
        <f t="shared" si="55"/>
        <v/>
      </c>
      <c r="G323" s="85" t="str">
        <f>IF(F323=LISTAS!$D$15,"",F323)</f>
        <v/>
      </c>
      <c r="H323" s="80" t="str">
        <f t="shared" si="57"/>
        <v/>
      </c>
      <c r="I323" s="80" t="str">
        <f t="shared" si="57"/>
        <v/>
      </c>
      <c r="J323" s="78" t="str">
        <f t="shared" si="56"/>
        <v/>
      </c>
      <c r="K323" s="78" t="str">
        <f t="shared" si="58"/>
        <v/>
      </c>
      <c r="L323" s="79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7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4"/>
      <c r="C324" s="16" t="str">
        <f>IF(B324="","",VLOOKUP(B324,LISTAS!$F$6:$G$1106,2,0))</f>
        <v/>
      </c>
      <c r="D324" s="76"/>
      <c r="E324" s="4"/>
      <c r="F324" s="90" t="str">
        <f t="shared" si="55"/>
        <v/>
      </c>
      <c r="G324" s="85" t="str">
        <f>IF(F324=LISTAS!$D$15,"",F324)</f>
        <v/>
      </c>
      <c r="H324" s="80" t="str">
        <f t="shared" si="57"/>
        <v/>
      </c>
      <c r="I324" s="80" t="str">
        <f t="shared" si="57"/>
        <v/>
      </c>
      <c r="J324" s="78" t="str">
        <f t="shared" si="56"/>
        <v/>
      </c>
      <c r="K324" s="78" t="str">
        <f t="shared" si="58"/>
        <v/>
      </c>
      <c r="L324" s="79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7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4"/>
      <c r="C325" s="16" t="str">
        <f>IF(B325="","",VLOOKUP(B325,LISTAS!$F$6:$G$1106,2,0))</f>
        <v/>
      </c>
      <c r="D325" s="76"/>
      <c r="E325" s="4"/>
      <c r="F325" s="90" t="str">
        <f t="shared" si="55"/>
        <v/>
      </c>
      <c r="G325" s="85" t="str">
        <f>IF(F325=LISTAS!$D$15,"",F325)</f>
        <v/>
      </c>
      <c r="H325" s="80" t="str">
        <f t="shared" si="57"/>
        <v/>
      </c>
      <c r="I325" s="80" t="str">
        <f t="shared" si="57"/>
        <v/>
      </c>
      <c r="J325" s="78" t="str">
        <f t="shared" si="56"/>
        <v/>
      </c>
      <c r="K325" s="78" t="str">
        <f t="shared" si="58"/>
        <v/>
      </c>
      <c r="L325" s="79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7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4"/>
      <c r="C326" s="16" t="str">
        <f>IF(B326="","",VLOOKUP(B326,LISTAS!$F$6:$G$1106,2,0))</f>
        <v/>
      </c>
      <c r="D326" s="76"/>
      <c r="E326" s="4"/>
      <c r="F326" s="90" t="str">
        <f t="shared" si="55"/>
        <v/>
      </c>
      <c r="G326" s="85" t="str">
        <f>IF(F326=LISTAS!$D$15,"",F326)</f>
        <v/>
      </c>
      <c r="H326" s="80" t="str">
        <f t="shared" si="57"/>
        <v/>
      </c>
      <c r="I326" s="80" t="str">
        <f t="shared" si="57"/>
        <v/>
      </c>
      <c r="J326" s="78" t="str">
        <f t="shared" si="56"/>
        <v/>
      </c>
      <c r="K326" s="78" t="str">
        <f t="shared" si="58"/>
        <v/>
      </c>
      <c r="L326" s="79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7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4"/>
      <c r="C327" s="16" t="str">
        <f>IF(B327="","",VLOOKUP(B327,LISTAS!$F$6:$G$1106,2,0))</f>
        <v/>
      </c>
      <c r="D327" s="76"/>
      <c r="E327" s="4"/>
      <c r="F327" s="90" t="str">
        <f t="shared" si="55"/>
        <v/>
      </c>
      <c r="G327" s="85" t="str">
        <f>IF(F327=LISTAS!$D$15,"",F327)</f>
        <v/>
      </c>
      <c r="H327" s="80" t="str">
        <f t="shared" si="57"/>
        <v/>
      </c>
      <c r="I327" s="80" t="str">
        <f t="shared" si="57"/>
        <v/>
      </c>
      <c r="J327" s="78" t="str">
        <f t="shared" si="56"/>
        <v/>
      </c>
      <c r="K327" s="78" t="str">
        <f t="shared" si="58"/>
        <v/>
      </c>
      <c r="L327" s="79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7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4"/>
      <c r="C328" s="16" t="str">
        <f>IF(B328="","",VLOOKUP(B328,LISTAS!$F$6:$G$1106,2,0))</f>
        <v/>
      </c>
      <c r="D328" s="76"/>
      <c r="E328" s="4"/>
      <c r="F328" s="90" t="str">
        <f t="shared" si="55"/>
        <v/>
      </c>
      <c r="G328" s="85" t="str">
        <f>IF(F328=LISTAS!$D$15,"",F328)</f>
        <v/>
      </c>
      <c r="H328" s="80" t="str">
        <f t="shared" si="57"/>
        <v/>
      </c>
      <c r="I328" s="80" t="str">
        <f t="shared" si="57"/>
        <v/>
      </c>
      <c r="J328" s="78" t="str">
        <f t="shared" si="56"/>
        <v/>
      </c>
      <c r="K328" s="78" t="str">
        <f t="shared" si="58"/>
        <v/>
      </c>
      <c r="L328" s="79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7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4"/>
      <c r="C329" s="16" t="str">
        <f>IF(B329="","",VLOOKUP(B329,LISTAS!$F$6:$G$1106,2,0))</f>
        <v/>
      </c>
      <c r="D329" s="76"/>
      <c r="E329" s="4"/>
      <c r="F329" s="90" t="str">
        <f t="shared" si="55"/>
        <v/>
      </c>
      <c r="G329" s="85" t="str">
        <f>IF(F329=LISTAS!$D$15,"",F329)</f>
        <v/>
      </c>
      <c r="H329" s="80" t="str">
        <f t="shared" si="57"/>
        <v/>
      </c>
      <c r="I329" s="80" t="str">
        <f t="shared" si="57"/>
        <v/>
      </c>
      <c r="J329" s="78" t="str">
        <f t="shared" si="56"/>
        <v/>
      </c>
      <c r="K329" s="78" t="str">
        <f t="shared" si="58"/>
        <v/>
      </c>
      <c r="L329" s="79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7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4"/>
      <c r="C330" s="16" t="str">
        <f>IF(B330="","",VLOOKUP(B330,LISTAS!$F$6:$G$1106,2,0))</f>
        <v/>
      </c>
      <c r="D330" s="76"/>
      <c r="E330" s="4"/>
      <c r="F330" s="90" t="str">
        <f t="shared" si="55"/>
        <v/>
      </c>
      <c r="G330" s="85" t="str">
        <f>IF(F330=LISTAS!$D$15,"",F330)</f>
        <v/>
      </c>
      <c r="H330" s="80" t="str">
        <f t="shared" si="57"/>
        <v/>
      </c>
      <c r="I330" s="80" t="str">
        <f t="shared" si="57"/>
        <v/>
      </c>
      <c r="J330" s="78" t="str">
        <f t="shared" si="56"/>
        <v/>
      </c>
      <c r="K330" s="78" t="str">
        <f t="shared" si="58"/>
        <v/>
      </c>
      <c r="L330" s="79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7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4"/>
      <c r="C331" s="16" t="str">
        <f>IF(B331="","",VLOOKUP(B331,LISTAS!$F$6:$G$1106,2,0))</f>
        <v/>
      </c>
      <c r="D331" s="76"/>
      <c r="E331" s="4"/>
      <c r="F331" s="90" t="str">
        <f t="shared" si="55"/>
        <v/>
      </c>
      <c r="G331" s="85" t="str">
        <f>IF(F331=LISTAS!$D$15,"",F331)</f>
        <v/>
      </c>
      <c r="H331" s="80" t="str">
        <f t="shared" si="57"/>
        <v/>
      </c>
      <c r="I331" s="80" t="str">
        <f t="shared" si="57"/>
        <v/>
      </c>
      <c r="J331" s="78" t="str">
        <f t="shared" si="56"/>
        <v/>
      </c>
      <c r="K331" s="78" t="str">
        <f t="shared" si="58"/>
        <v/>
      </c>
      <c r="L331" s="79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7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4"/>
      <c r="C332" s="16" t="str">
        <f>IF(B332="","",VLOOKUP(B332,LISTAS!$F$6:$G$1106,2,0))</f>
        <v/>
      </c>
      <c r="D332" s="76"/>
      <c r="E332" s="4"/>
      <c r="F332" s="90" t="str">
        <f t="shared" si="55"/>
        <v/>
      </c>
      <c r="G332" s="85" t="str">
        <f>IF(F332=LISTAS!$D$15,"",F332)</f>
        <v/>
      </c>
      <c r="H332" s="80" t="str">
        <f t="shared" si="57"/>
        <v/>
      </c>
      <c r="I332" s="80" t="str">
        <f t="shared" si="57"/>
        <v/>
      </c>
      <c r="J332" s="78" t="str">
        <f t="shared" si="56"/>
        <v/>
      </c>
      <c r="K332" s="78" t="str">
        <f t="shared" si="58"/>
        <v/>
      </c>
      <c r="L332" s="79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7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4"/>
      <c r="C333" s="16" t="str">
        <f>IF(B333="","",VLOOKUP(B333,LISTAS!$F$6:$G$1106,2,0))</f>
        <v/>
      </c>
      <c r="D333" s="76"/>
      <c r="E333" s="4"/>
      <c r="F333" s="90" t="str">
        <f t="shared" si="55"/>
        <v/>
      </c>
      <c r="G333" s="85" t="str">
        <f>IF(F333=LISTAS!$D$15,"",F333)</f>
        <v/>
      </c>
      <c r="H333" s="80" t="str">
        <f t="shared" si="57"/>
        <v/>
      </c>
      <c r="I333" s="80" t="str">
        <f t="shared" si="57"/>
        <v/>
      </c>
      <c r="J333" s="78" t="str">
        <f t="shared" si="56"/>
        <v/>
      </c>
      <c r="K333" s="78" t="str">
        <f t="shared" si="58"/>
        <v/>
      </c>
      <c r="L333" s="79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7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4"/>
      <c r="C334" s="16" t="str">
        <f>IF(B334="","",VLOOKUP(B334,LISTAS!$F$6:$G$1106,2,0))</f>
        <v/>
      </c>
      <c r="D334" s="76"/>
      <c r="E334" s="4"/>
      <c r="F334" s="90" t="str">
        <f t="shared" si="55"/>
        <v/>
      </c>
      <c r="G334" s="85" t="str">
        <f>IF(F334=LISTAS!$D$15,"",F334)</f>
        <v/>
      </c>
      <c r="H334" s="80" t="str">
        <f t="shared" si="57"/>
        <v/>
      </c>
      <c r="I334" s="80" t="str">
        <f t="shared" si="57"/>
        <v/>
      </c>
      <c r="J334" s="78" t="str">
        <f t="shared" si="56"/>
        <v/>
      </c>
      <c r="K334" s="78" t="str">
        <f t="shared" si="58"/>
        <v/>
      </c>
      <c r="L334" s="79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7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4"/>
      <c r="C335" s="16" t="str">
        <f>IF(B335="","",VLOOKUP(B335,LISTAS!$F$6:$G$1106,2,0))</f>
        <v/>
      </c>
      <c r="D335" s="76"/>
      <c r="E335" s="4"/>
      <c r="F335" s="90" t="str">
        <f t="shared" si="55"/>
        <v/>
      </c>
      <c r="G335" s="85" t="str">
        <f>IF(F335=LISTAS!$D$15,"",F335)</f>
        <v/>
      </c>
      <c r="H335" s="80" t="str">
        <f t="shared" si="57"/>
        <v/>
      </c>
      <c r="I335" s="80" t="str">
        <f t="shared" si="57"/>
        <v/>
      </c>
      <c r="J335" s="78" t="str">
        <f t="shared" si="56"/>
        <v/>
      </c>
      <c r="K335" s="78" t="str">
        <f t="shared" si="58"/>
        <v/>
      </c>
      <c r="L335" s="79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7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4"/>
      <c r="C336" s="16" t="str">
        <f>IF(B336="","",VLOOKUP(B336,LISTAS!$F$6:$G$1106,2,0))</f>
        <v/>
      </c>
      <c r="D336" s="76"/>
      <c r="E336" s="4"/>
      <c r="F336" s="90" t="str">
        <f t="shared" si="55"/>
        <v/>
      </c>
      <c r="G336" s="85" t="str">
        <f>IF(F336=LISTAS!$D$15,"",F336)</f>
        <v/>
      </c>
      <c r="H336" s="80" t="str">
        <f t="shared" si="57"/>
        <v/>
      </c>
      <c r="I336" s="80" t="str">
        <f t="shared" si="57"/>
        <v/>
      </c>
      <c r="J336" s="78" t="str">
        <f t="shared" si="56"/>
        <v/>
      </c>
      <c r="K336" s="78" t="str">
        <f t="shared" si="58"/>
        <v/>
      </c>
      <c r="L336" s="79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7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4"/>
      <c r="C337" s="16" t="str">
        <f>IF(B337="","",VLOOKUP(B337,LISTAS!$F$6:$G$1106,2,0))</f>
        <v/>
      </c>
      <c r="D337" s="76"/>
      <c r="E337" s="4"/>
      <c r="F337" s="90" t="str">
        <f t="shared" si="55"/>
        <v/>
      </c>
      <c r="G337" s="85" t="str">
        <f>IF(F337=LISTAS!$D$15,"",F337)</f>
        <v/>
      </c>
      <c r="H337" s="80" t="str">
        <f t="shared" si="57"/>
        <v/>
      </c>
      <c r="I337" s="80" t="str">
        <f t="shared" si="57"/>
        <v/>
      </c>
      <c r="J337" s="78" t="str">
        <f t="shared" si="56"/>
        <v/>
      </c>
      <c r="K337" s="78" t="str">
        <f t="shared" si="58"/>
        <v/>
      </c>
      <c r="L337" s="79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7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4"/>
      <c r="C338" s="16" t="str">
        <f>IF(B338="","",VLOOKUP(B338,LISTAS!$F$6:$G$1106,2,0))</f>
        <v/>
      </c>
      <c r="D338" s="76"/>
      <c r="E338" s="4"/>
      <c r="F338" s="90" t="str">
        <f t="shared" si="55"/>
        <v/>
      </c>
      <c r="G338" s="85" t="str">
        <f>IF(F338=LISTAS!$D$15,"",F338)</f>
        <v/>
      </c>
      <c r="H338" s="80" t="str">
        <f t="shared" si="57"/>
        <v/>
      </c>
      <c r="I338" s="80" t="str">
        <f t="shared" si="57"/>
        <v/>
      </c>
      <c r="J338" s="78" t="str">
        <f t="shared" si="56"/>
        <v/>
      </c>
      <c r="K338" s="78" t="str">
        <f t="shared" si="58"/>
        <v/>
      </c>
      <c r="L338" s="79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7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4"/>
      <c r="C339" s="16" t="str">
        <f>IF(B339="","",VLOOKUP(B339,LISTAS!$F$6:$G$1106,2,0))</f>
        <v/>
      </c>
      <c r="D339" s="76"/>
      <c r="E339" s="4"/>
      <c r="F339" s="90" t="str">
        <f t="shared" si="55"/>
        <v/>
      </c>
      <c r="G339" s="85" t="str">
        <f>IF(F339=LISTAS!$D$15,"",F339)</f>
        <v/>
      </c>
      <c r="H339" s="80" t="str">
        <f t="shared" si="57"/>
        <v/>
      </c>
      <c r="I339" s="80" t="str">
        <f t="shared" si="57"/>
        <v/>
      </c>
      <c r="J339" s="78" t="str">
        <f t="shared" si="56"/>
        <v/>
      </c>
      <c r="K339" s="78" t="str">
        <f t="shared" si="58"/>
        <v/>
      </c>
      <c r="L339" s="79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7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4"/>
      <c r="C340" s="16" t="str">
        <f>IF(B340="","",VLOOKUP(B340,LISTAS!$F$6:$G$1106,2,0))</f>
        <v/>
      </c>
      <c r="D340" s="76"/>
      <c r="E340" s="4"/>
      <c r="F340" s="90" t="str">
        <f t="shared" si="55"/>
        <v/>
      </c>
      <c r="G340" s="85" t="str">
        <f>IF(F340=LISTAS!$D$15,"",F340)</f>
        <v/>
      </c>
      <c r="H340" s="80" t="str">
        <f t="shared" si="57"/>
        <v/>
      </c>
      <c r="I340" s="80" t="str">
        <f t="shared" si="57"/>
        <v/>
      </c>
      <c r="J340" s="78" t="str">
        <f t="shared" si="56"/>
        <v/>
      </c>
      <c r="K340" s="78" t="str">
        <f t="shared" si="58"/>
        <v/>
      </c>
      <c r="L340" s="79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7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4"/>
      <c r="C341" s="16" t="str">
        <f>IF(B341="","",VLOOKUP(B341,LISTAS!$F$6:$G$1106,2,0))</f>
        <v/>
      </c>
      <c r="D341" s="76"/>
      <c r="E341" s="4"/>
      <c r="F341" s="90" t="str">
        <f t="shared" si="55"/>
        <v/>
      </c>
      <c r="G341" s="85" t="str">
        <f>IF(F341=LISTAS!$D$15,"",F341)</f>
        <v/>
      </c>
      <c r="H341" s="80" t="str">
        <f t="shared" si="57"/>
        <v/>
      </c>
      <c r="I341" s="80" t="str">
        <f t="shared" si="57"/>
        <v/>
      </c>
      <c r="J341" s="78" t="str">
        <f t="shared" si="56"/>
        <v/>
      </c>
      <c r="K341" s="78" t="str">
        <f t="shared" si="58"/>
        <v/>
      </c>
      <c r="L341" s="79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7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4"/>
      <c r="C342" s="16" t="str">
        <f>IF(B342="","",VLOOKUP(B342,LISTAS!$F$6:$G$1106,2,0))</f>
        <v/>
      </c>
      <c r="D342" s="76"/>
      <c r="E342" s="4"/>
      <c r="F342" s="90" t="str">
        <f t="shared" ref="F342:F405" si="66">IF(D342="","",D342+(ROW(D342)/1000))</f>
        <v/>
      </c>
      <c r="G342" s="85" t="str">
        <f>IF(F342=LISTAS!$D$15,"",F342)</f>
        <v/>
      </c>
      <c r="H342" s="80" t="str">
        <f t="shared" si="57"/>
        <v/>
      </c>
      <c r="I342" s="80" t="str">
        <f t="shared" si="57"/>
        <v/>
      </c>
      <c r="J342" s="78" t="str">
        <f t="shared" ref="J342:J405" si="67">IF($K342="","",D342)</f>
        <v/>
      </c>
      <c r="K342" s="78" t="str">
        <f t="shared" si="58"/>
        <v/>
      </c>
      <c r="L342" s="79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7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4"/>
      <c r="C343" s="16" t="str">
        <f>IF(B343="","",VLOOKUP(B343,LISTAS!$F$6:$G$1106,2,0))</f>
        <v/>
      </c>
      <c r="D343" s="76"/>
      <c r="E343" s="4"/>
      <c r="F343" s="90" t="str">
        <f t="shared" si="66"/>
        <v/>
      </c>
      <c r="G343" s="85" t="str">
        <f>IF(F343=LISTAS!$D$15,"",F343)</f>
        <v/>
      </c>
      <c r="H343" s="80" t="str">
        <f t="shared" ref="H343:I406" si="68">IF($K343="","",IF(B343="","",B343))</f>
        <v/>
      </c>
      <c r="I343" s="80" t="str">
        <f t="shared" si="68"/>
        <v/>
      </c>
      <c r="J343" s="78" t="str">
        <f t="shared" si="67"/>
        <v/>
      </c>
      <c r="K343" s="78" t="str">
        <f t="shared" ref="K343:K406" si="69">G343</f>
        <v/>
      </c>
      <c r="L343" s="79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7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16" t="str">
        <f>IF(B344="","",VLOOKUP(B344,LISTAS!$F$6:$G$1106,2,0))</f>
        <v/>
      </c>
      <c r="D344" s="76"/>
      <c r="E344" s="4"/>
      <c r="F344" s="90" t="str">
        <f t="shared" si="66"/>
        <v/>
      </c>
      <c r="G344" s="85" t="str">
        <f>IF(F344=LISTAS!$D$15,"",F344)</f>
        <v/>
      </c>
      <c r="H344" s="80" t="str">
        <f t="shared" si="68"/>
        <v/>
      </c>
      <c r="I344" s="80" t="str">
        <f t="shared" si="68"/>
        <v/>
      </c>
      <c r="J344" s="78" t="str">
        <f t="shared" si="67"/>
        <v/>
      </c>
      <c r="K344" s="78" t="str">
        <f t="shared" si="69"/>
        <v/>
      </c>
      <c r="L344" s="79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7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4"/>
      <c r="C345" s="16" t="str">
        <f>IF(B345="","",VLOOKUP(B345,LISTAS!$F$6:$G$1106,2,0))</f>
        <v/>
      </c>
      <c r="D345" s="76"/>
      <c r="E345" s="4"/>
      <c r="F345" s="90" t="str">
        <f t="shared" si="66"/>
        <v/>
      </c>
      <c r="G345" s="85" t="str">
        <f>IF(F345=LISTAS!$D$15,"",F345)</f>
        <v/>
      </c>
      <c r="H345" s="80" t="str">
        <f t="shared" si="68"/>
        <v/>
      </c>
      <c r="I345" s="80" t="str">
        <f t="shared" si="68"/>
        <v/>
      </c>
      <c r="J345" s="78" t="str">
        <f t="shared" si="67"/>
        <v/>
      </c>
      <c r="K345" s="78" t="str">
        <f t="shared" si="69"/>
        <v/>
      </c>
      <c r="L345" s="79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7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4"/>
      <c r="C346" s="16" t="str">
        <f>IF(B346="","",VLOOKUP(B346,LISTAS!$F$6:$G$1106,2,0))</f>
        <v/>
      </c>
      <c r="D346" s="76"/>
      <c r="E346" s="4"/>
      <c r="F346" s="90" t="str">
        <f t="shared" si="66"/>
        <v/>
      </c>
      <c r="G346" s="85" t="str">
        <f>IF(F346=LISTAS!$D$15,"",F346)</f>
        <v/>
      </c>
      <c r="H346" s="80" t="str">
        <f t="shared" si="68"/>
        <v/>
      </c>
      <c r="I346" s="80" t="str">
        <f t="shared" si="68"/>
        <v/>
      </c>
      <c r="J346" s="78" t="str">
        <f t="shared" si="67"/>
        <v/>
      </c>
      <c r="K346" s="78" t="str">
        <f t="shared" si="69"/>
        <v/>
      </c>
      <c r="L346" s="79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7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4"/>
      <c r="C347" s="16" t="str">
        <f>IF(B347="","",VLOOKUP(B347,LISTAS!$F$6:$G$1106,2,0))</f>
        <v/>
      </c>
      <c r="D347" s="76"/>
      <c r="E347" s="4"/>
      <c r="F347" s="90" t="str">
        <f t="shared" si="66"/>
        <v/>
      </c>
      <c r="G347" s="85" t="str">
        <f>IF(F347=LISTAS!$D$15,"",F347)</f>
        <v/>
      </c>
      <c r="H347" s="80" t="str">
        <f t="shared" si="68"/>
        <v/>
      </c>
      <c r="I347" s="80" t="str">
        <f t="shared" si="68"/>
        <v/>
      </c>
      <c r="J347" s="78" t="str">
        <f t="shared" si="67"/>
        <v/>
      </c>
      <c r="K347" s="78" t="str">
        <f t="shared" si="69"/>
        <v/>
      </c>
      <c r="L347" s="79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7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4"/>
      <c r="C348" s="16" t="str">
        <f>IF(B348="","",VLOOKUP(B348,LISTAS!$F$6:$G$1106,2,0))</f>
        <v/>
      </c>
      <c r="D348" s="76"/>
      <c r="E348" s="4"/>
      <c r="F348" s="90" t="str">
        <f t="shared" si="66"/>
        <v/>
      </c>
      <c r="G348" s="85" t="str">
        <f>IF(F348=LISTAS!$D$15,"",F348)</f>
        <v/>
      </c>
      <c r="H348" s="80" t="str">
        <f t="shared" si="68"/>
        <v/>
      </c>
      <c r="I348" s="80" t="str">
        <f t="shared" si="68"/>
        <v/>
      </c>
      <c r="J348" s="78" t="str">
        <f t="shared" si="67"/>
        <v/>
      </c>
      <c r="K348" s="78" t="str">
        <f t="shared" si="69"/>
        <v/>
      </c>
      <c r="L348" s="79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7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4"/>
      <c r="C349" s="16" t="str">
        <f>IF(B349="","",VLOOKUP(B349,LISTAS!$F$6:$G$1106,2,0))</f>
        <v/>
      </c>
      <c r="D349" s="76"/>
      <c r="E349" s="4"/>
      <c r="F349" s="90" t="str">
        <f t="shared" si="66"/>
        <v/>
      </c>
      <c r="G349" s="85" t="str">
        <f>IF(F349=LISTAS!$D$15,"",F349)</f>
        <v/>
      </c>
      <c r="H349" s="80" t="str">
        <f t="shared" si="68"/>
        <v/>
      </c>
      <c r="I349" s="80" t="str">
        <f t="shared" si="68"/>
        <v/>
      </c>
      <c r="J349" s="78" t="str">
        <f t="shared" si="67"/>
        <v/>
      </c>
      <c r="K349" s="78" t="str">
        <f t="shared" si="69"/>
        <v/>
      </c>
      <c r="L349" s="79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7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4"/>
      <c r="C350" s="16" t="str">
        <f>IF(B350="","",VLOOKUP(B350,LISTAS!$F$6:$G$1106,2,0))</f>
        <v/>
      </c>
      <c r="D350" s="76"/>
      <c r="E350" s="4"/>
      <c r="F350" s="90" t="str">
        <f t="shared" si="66"/>
        <v/>
      </c>
      <c r="G350" s="85" t="str">
        <f>IF(F350=LISTAS!$D$15,"",F350)</f>
        <v/>
      </c>
      <c r="H350" s="80" t="str">
        <f t="shared" si="68"/>
        <v/>
      </c>
      <c r="I350" s="80" t="str">
        <f t="shared" si="68"/>
        <v/>
      </c>
      <c r="J350" s="78" t="str">
        <f t="shared" si="67"/>
        <v/>
      </c>
      <c r="K350" s="78" t="str">
        <f t="shared" si="69"/>
        <v/>
      </c>
      <c r="L350" s="79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7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4"/>
      <c r="C351" s="16" t="str">
        <f>IF(B351="","",VLOOKUP(B351,LISTAS!$F$6:$G$1106,2,0))</f>
        <v/>
      </c>
      <c r="D351" s="76"/>
      <c r="E351" s="4"/>
      <c r="F351" s="90" t="str">
        <f t="shared" si="66"/>
        <v/>
      </c>
      <c r="G351" s="85" t="str">
        <f>IF(F351=LISTAS!$D$15,"",F351)</f>
        <v/>
      </c>
      <c r="H351" s="80" t="str">
        <f t="shared" si="68"/>
        <v/>
      </c>
      <c r="I351" s="80" t="str">
        <f t="shared" si="68"/>
        <v/>
      </c>
      <c r="J351" s="78" t="str">
        <f t="shared" si="67"/>
        <v/>
      </c>
      <c r="K351" s="78" t="str">
        <f t="shared" si="69"/>
        <v/>
      </c>
      <c r="L351" s="79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7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4"/>
      <c r="C352" s="16" t="str">
        <f>IF(B352="","",VLOOKUP(B352,LISTAS!$F$6:$G$1106,2,0))</f>
        <v/>
      </c>
      <c r="D352" s="76"/>
      <c r="E352" s="4"/>
      <c r="F352" s="90" t="str">
        <f t="shared" si="66"/>
        <v/>
      </c>
      <c r="G352" s="85" t="str">
        <f>IF(F352=LISTAS!$D$15,"",F352)</f>
        <v/>
      </c>
      <c r="H352" s="80" t="str">
        <f t="shared" si="68"/>
        <v/>
      </c>
      <c r="I352" s="80" t="str">
        <f t="shared" si="68"/>
        <v/>
      </c>
      <c r="J352" s="78" t="str">
        <f t="shared" si="67"/>
        <v/>
      </c>
      <c r="K352" s="78" t="str">
        <f t="shared" si="69"/>
        <v/>
      </c>
      <c r="L352" s="79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7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4"/>
      <c r="C353" s="16" t="str">
        <f>IF(B353="","",VLOOKUP(B353,LISTAS!$F$6:$G$1106,2,0))</f>
        <v/>
      </c>
      <c r="D353" s="76"/>
      <c r="E353" s="4"/>
      <c r="F353" s="90" t="str">
        <f t="shared" si="66"/>
        <v/>
      </c>
      <c r="G353" s="85" t="str">
        <f>IF(F353=LISTAS!$D$15,"",F353)</f>
        <v/>
      </c>
      <c r="H353" s="80" t="str">
        <f t="shared" si="68"/>
        <v/>
      </c>
      <c r="I353" s="80" t="str">
        <f t="shared" si="68"/>
        <v/>
      </c>
      <c r="J353" s="78" t="str">
        <f t="shared" si="67"/>
        <v/>
      </c>
      <c r="K353" s="78" t="str">
        <f t="shared" si="69"/>
        <v/>
      </c>
      <c r="L353" s="79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7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4"/>
      <c r="C354" s="16" t="str">
        <f>IF(B354="","",VLOOKUP(B354,LISTAS!$F$6:$G$1106,2,0))</f>
        <v/>
      </c>
      <c r="D354" s="76"/>
      <c r="E354" s="4"/>
      <c r="F354" s="90" t="str">
        <f t="shared" si="66"/>
        <v/>
      </c>
      <c r="G354" s="85" t="str">
        <f>IF(F354=LISTAS!$D$15,"",F354)</f>
        <v/>
      </c>
      <c r="H354" s="80" t="str">
        <f t="shared" si="68"/>
        <v/>
      </c>
      <c r="I354" s="80" t="str">
        <f t="shared" si="68"/>
        <v/>
      </c>
      <c r="J354" s="78" t="str">
        <f t="shared" si="67"/>
        <v/>
      </c>
      <c r="K354" s="78" t="str">
        <f t="shared" si="69"/>
        <v/>
      </c>
      <c r="L354" s="79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7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4"/>
      <c r="C355" s="16" t="str">
        <f>IF(B355="","",VLOOKUP(B355,LISTAS!$F$6:$G$1106,2,0))</f>
        <v/>
      </c>
      <c r="D355" s="76"/>
      <c r="E355" s="4"/>
      <c r="F355" s="90" t="str">
        <f t="shared" si="66"/>
        <v/>
      </c>
      <c r="G355" s="85" t="str">
        <f>IF(F355=LISTAS!$D$15,"",F355)</f>
        <v/>
      </c>
      <c r="H355" s="80" t="str">
        <f t="shared" si="68"/>
        <v/>
      </c>
      <c r="I355" s="80" t="str">
        <f t="shared" si="68"/>
        <v/>
      </c>
      <c r="J355" s="78" t="str">
        <f t="shared" si="67"/>
        <v/>
      </c>
      <c r="K355" s="78" t="str">
        <f t="shared" si="69"/>
        <v/>
      </c>
      <c r="L355" s="79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7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4"/>
      <c r="C356" s="16" t="str">
        <f>IF(B356="","",VLOOKUP(B356,LISTAS!$F$6:$G$1106,2,0))</f>
        <v/>
      </c>
      <c r="D356" s="76"/>
      <c r="E356" s="4"/>
      <c r="F356" s="90" t="str">
        <f t="shared" si="66"/>
        <v/>
      </c>
      <c r="G356" s="85" t="str">
        <f>IF(F356=LISTAS!$D$15,"",F356)</f>
        <v/>
      </c>
      <c r="H356" s="80" t="str">
        <f t="shared" si="68"/>
        <v/>
      </c>
      <c r="I356" s="80" t="str">
        <f t="shared" si="68"/>
        <v/>
      </c>
      <c r="J356" s="78" t="str">
        <f t="shared" si="67"/>
        <v/>
      </c>
      <c r="K356" s="78" t="str">
        <f t="shared" si="69"/>
        <v/>
      </c>
      <c r="L356" s="79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7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4"/>
      <c r="C357" s="16" t="str">
        <f>IF(B357="","",VLOOKUP(B357,LISTAS!$F$6:$G$1106,2,0))</f>
        <v/>
      </c>
      <c r="D357" s="76"/>
      <c r="E357" s="4"/>
      <c r="F357" s="90" t="str">
        <f t="shared" si="66"/>
        <v/>
      </c>
      <c r="G357" s="85" t="str">
        <f>IF(F357=LISTAS!$D$15,"",F357)</f>
        <v/>
      </c>
      <c r="H357" s="80" t="str">
        <f t="shared" si="68"/>
        <v/>
      </c>
      <c r="I357" s="80" t="str">
        <f t="shared" si="68"/>
        <v/>
      </c>
      <c r="J357" s="78" t="str">
        <f t="shared" si="67"/>
        <v/>
      </c>
      <c r="K357" s="78" t="str">
        <f t="shared" si="69"/>
        <v/>
      </c>
      <c r="L357" s="79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7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4"/>
      <c r="C358" s="16" t="str">
        <f>IF(B358="","",VLOOKUP(B358,LISTAS!$F$6:$G$1106,2,0))</f>
        <v/>
      </c>
      <c r="D358" s="76"/>
      <c r="E358" s="4"/>
      <c r="F358" s="90" t="str">
        <f t="shared" si="66"/>
        <v/>
      </c>
      <c r="G358" s="85" t="str">
        <f>IF(F358=LISTAS!$D$15,"",F358)</f>
        <v/>
      </c>
      <c r="H358" s="80" t="str">
        <f t="shared" si="68"/>
        <v/>
      </c>
      <c r="I358" s="80" t="str">
        <f t="shared" si="68"/>
        <v/>
      </c>
      <c r="J358" s="78" t="str">
        <f t="shared" si="67"/>
        <v/>
      </c>
      <c r="K358" s="78" t="str">
        <f t="shared" si="69"/>
        <v/>
      </c>
      <c r="L358" s="79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7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4"/>
      <c r="C359" s="16" t="str">
        <f>IF(B359="","",VLOOKUP(B359,LISTAS!$F$6:$G$1106,2,0))</f>
        <v/>
      </c>
      <c r="D359" s="76"/>
      <c r="E359" s="4"/>
      <c r="F359" s="90" t="str">
        <f t="shared" si="66"/>
        <v/>
      </c>
      <c r="G359" s="85" t="str">
        <f>IF(F359=LISTAS!$D$15,"",F359)</f>
        <v/>
      </c>
      <c r="H359" s="80" t="str">
        <f t="shared" si="68"/>
        <v/>
      </c>
      <c r="I359" s="80" t="str">
        <f t="shared" si="68"/>
        <v/>
      </c>
      <c r="J359" s="78" t="str">
        <f t="shared" si="67"/>
        <v/>
      </c>
      <c r="K359" s="78" t="str">
        <f t="shared" si="69"/>
        <v/>
      </c>
      <c r="L359" s="79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7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4"/>
      <c r="C360" s="16" t="str">
        <f>IF(B360="","",VLOOKUP(B360,LISTAS!$F$6:$G$1106,2,0))</f>
        <v/>
      </c>
      <c r="D360" s="76"/>
      <c r="E360" s="4"/>
      <c r="F360" s="90" t="str">
        <f t="shared" si="66"/>
        <v/>
      </c>
      <c r="G360" s="85" t="str">
        <f>IF(F360=LISTAS!$D$15,"",F360)</f>
        <v/>
      </c>
      <c r="H360" s="80" t="str">
        <f t="shared" si="68"/>
        <v/>
      </c>
      <c r="I360" s="80" t="str">
        <f t="shared" si="68"/>
        <v/>
      </c>
      <c r="J360" s="78" t="str">
        <f t="shared" si="67"/>
        <v/>
      </c>
      <c r="K360" s="78" t="str">
        <f t="shared" si="69"/>
        <v/>
      </c>
      <c r="L360" s="79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7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4"/>
      <c r="C361" s="16" t="str">
        <f>IF(B361="","",VLOOKUP(B361,LISTAS!$F$6:$G$1106,2,0))</f>
        <v/>
      </c>
      <c r="D361" s="76"/>
      <c r="E361" s="4"/>
      <c r="F361" s="90" t="str">
        <f t="shared" si="66"/>
        <v/>
      </c>
      <c r="G361" s="85" t="str">
        <f>IF(F361=LISTAS!$D$15,"",F361)</f>
        <v/>
      </c>
      <c r="H361" s="80" t="str">
        <f t="shared" si="68"/>
        <v/>
      </c>
      <c r="I361" s="80" t="str">
        <f t="shared" si="68"/>
        <v/>
      </c>
      <c r="J361" s="78" t="str">
        <f t="shared" si="67"/>
        <v/>
      </c>
      <c r="K361" s="78" t="str">
        <f t="shared" si="69"/>
        <v/>
      </c>
      <c r="L361" s="79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7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4"/>
      <c r="C362" s="16" t="str">
        <f>IF(B362="","",VLOOKUP(B362,LISTAS!$F$6:$G$1106,2,0))</f>
        <v/>
      </c>
      <c r="D362" s="76"/>
      <c r="E362" s="4"/>
      <c r="F362" s="90" t="str">
        <f t="shared" si="66"/>
        <v/>
      </c>
      <c r="G362" s="85" t="str">
        <f>IF(F362=LISTAS!$D$15,"",F362)</f>
        <v/>
      </c>
      <c r="H362" s="80" t="str">
        <f t="shared" si="68"/>
        <v/>
      </c>
      <c r="I362" s="80" t="str">
        <f t="shared" si="68"/>
        <v/>
      </c>
      <c r="J362" s="78" t="str">
        <f t="shared" si="67"/>
        <v/>
      </c>
      <c r="K362" s="78" t="str">
        <f t="shared" si="69"/>
        <v/>
      </c>
      <c r="L362" s="79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7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4"/>
      <c r="C363" s="16" t="str">
        <f>IF(B363="","",VLOOKUP(B363,LISTAS!$F$6:$G$1106,2,0))</f>
        <v/>
      </c>
      <c r="D363" s="76"/>
      <c r="E363" s="4"/>
      <c r="F363" s="90" t="str">
        <f t="shared" si="66"/>
        <v/>
      </c>
      <c r="G363" s="85" t="str">
        <f>IF(F363=LISTAS!$D$15,"",F363)</f>
        <v/>
      </c>
      <c r="H363" s="80" t="str">
        <f t="shared" si="68"/>
        <v/>
      </c>
      <c r="I363" s="80" t="str">
        <f t="shared" si="68"/>
        <v/>
      </c>
      <c r="J363" s="78" t="str">
        <f t="shared" si="67"/>
        <v/>
      </c>
      <c r="K363" s="78" t="str">
        <f t="shared" si="69"/>
        <v/>
      </c>
      <c r="L363" s="79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7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4"/>
      <c r="C364" s="16" t="str">
        <f>IF(B364="","",VLOOKUP(B364,LISTAS!$F$6:$G$1106,2,0))</f>
        <v/>
      </c>
      <c r="D364" s="76"/>
      <c r="E364" s="4"/>
      <c r="F364" s="90" t="str">
        <f t="shared" si="66"/>
        <v/>
      </c>
      <c r="G364" s="85" t="str">
        <f>IF(F364=LISTAS!$D$15,"",F364)</f>
        <v/>
      </c>
      <c r="H364" s="80" t="str">
        <f t="shared" si="68"/>
        <v/>
      </c>
      <c r="I364" s="80" t="str">
        <f t="shared" si="68"/>
        <v/>
      </c>
      <c r="J364" s="78" t="str">
        <f t="shared" si="67"/>
        <v/>
      </c>
      <c r="K364" s="78" t="str">
        <f t="shared" si="69"/>
        <v/>
      </c>
      <c r="L364" s="79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7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4"/>
      <c r="C365" s="16" t="str">
        <f>IF(B365="","",VLOOKUP(B365,LISTAS!$F$6:$G$1106,2,0))</f>
        <v/>
      </c>
      <c r="D365" s="76"/>
      <c r="E365" s="4"/>
      <c r="F365" s="90" t="str">
        <f t="shared" si="66"/>
        <v/>
      </c>
      <c r="G365" s="85" t="str">
        <f>IF(F365=LISTAS!$D$15,"",F365)</f>
        <v/>
      </c>
      <c r="H365" s="80" t="str">
        <f t="shared" si="68"/>
        <v/>
      </c>
      <c r="I365" s="80" t="str">
        <f t="shared" si="68"/>
        <v/>
      </c>
      <c r="J365" s="78" t="str">
        <f t="shared" si="67"/>
        <v/>
      </c>
      <c r="K365" s="78" t="str">
        <f t="shared" si="69"/>
        <v/>
      </c>
      <c r="L365" s="79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7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4"/>
      <c r="C366" s="16" t="str">
        <f>IF(B366="","",VLOOKUP(B366,LISTAS!$F$6:$G$1106,2,0))</f>
        <v/>
      </c>
      <c r="D366" s="76"/>
      <c r="E366" s="4"/>
      <c r="F366" s="90" t="str">
        <f t="shared" si="66"/>
        <v/>
      </c>
      <c r="G366" s="85" t="str">
        <f>IF(F366=LISTAS!$D$15,"",F366)</f>
        <v/>
      </c>
      <c r="H366" s="80" t="str">
        <f t="shared" si="68"/>
        <v/>
      </c>
      <c r="I366" s="80" t="str">
        <f t="shared" si="68"/>
        <v/>
      </c>
      <c r="J366" s="78" t="str">
        <f t="shared" si="67"/>
        <v/>
      </c>
      <c r="K366" s="78" t="str">
        <f t="shared" si="69"/>
        <v/>
      </c>
      <c r="L366" s="79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7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4"/>
      <c r="C367" s="16" t="str">
        <f>IF(B367="","",VLOOKUP(B367,LISTAS!$F$6:$G$1106,2,0))</f>
        <v/>
      </c>
      <c r="D367" s="76"/>
      <c r="E367" s="4"/>
      <c r="F367" s="90" t="str">
        <f t="shared" si="66"/>
        <v/>
      </c>
      <c r="G367" s="85" t="str">
        <f>IF(F367=LISTAS!$D$15,"",F367)</f>
        <v/>
      </c>
      <c r="H367" s="80" t="str">
        <f t="shared" si="68"/>
        <v/>
      </c>
      <c r="I367" s="80" t="str">
        <f t="shared" si="68"/>
        <v/>
      </c>
      <c r="J367" s="78" t="str">
        <f t="shared" si="67"/>
        <v/>
      </c>
      <c r="K367" s="78" t="str">
        <f t="shared" si="69"/>
        <v/>
      </c>
      <c r="L367" s="79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7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4"/>
      <c r="C368" s="16" t="str">
        <f>IF(B368="","",VLOOKUP(B368,LISTAS!$F$6:$G$1106,2,0))</f>
        <v/>
      </c>
      <c r="D368" s="76"/>
      <c r="E368" s="4"/>
      <c r="F368" s="90" t="str">
        <f t="shared" si="66"/>
        <v/>
      </c>
      <c r="G368" s="85" t="str">
        <f>IF(F368=LISTAS!$D$15,"",F368)</f>
        <v/>
      </c>
      <c r="H368" s="80" t="str">
        <f t="shared" si="68"/>
        <v/>
      </c>
      <c r="I368" s="80" t="str">
        <f t="shared" si="68"/>
        <v/>
      </c>
      <c r="J368" s="78" t="str">
        <f t="shared" si="67"/>
        <v/>
      </c>
      <c r="K368" s="78" t="str">
        <f t="shared" si="69"/>
        <v/>
      </c>
      <c r="L368" s="79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7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4"/>
      <c r="C369" s="16" t="str">
        <f>IF(B369="","",VLOOKUP(B369,LISTAS!$F$6:$G$1106,2,0))</f>
        <v/>
      </c>
      <c r="D369" s="76"/>
      <c r="E369" s="4"/>
      <c r="F369" s="90" t="str">
        <f t="shared" si="66"/>
        <v/>
      </c>
      <c r="G369" s="85" t="str">
        <f>IF(F369=LISTAS!$D$15,"",F369)</f>
        <v/>
      </c>
      <c r="H369" s="80" t="str">
        <f t="shared" si="68"/>
        <v/>
      </c>
      <c r="I369" s="80" t="str">
        <f t="shared" si="68"/>
        <v/>
      </c>
      <c r="J369" s="78" t="str">
        <f t="shared" si="67"/>
        <v/>
      </c>
      <c r="K369" s="78" t="str">
        <f t="shared" si="69"/>
        <v/>
      </c>
      <c r="L369" s="79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7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4"/>
      <c r="C370" s="16" t="str">
        <f>IF(B370="","",VLOOKUP(B370,LISTAS!$F$6:$G$1106,2,0))</f>
        <v/>
      </c>
      <c r="D370" s="76"/>
      <c r="E370" s="4"/>
      <c r="F370" s="90" t="str">
        <f t="shared" si="66"/>
        <v/>
      </c>
      <c r="G370" s="85" t="str">
        <f>IF(F370=LISTAS!$D$15,"",F370)</f>
        <v/>
      </c>
      <c r="H370" s="80" t="str">
        <f t="shared" si="68"/>
        <v/>
      </c>
      <c r="I370" s="80" t="str">
        <f t="shared" si="68"/>
        <v/>
      </c>
      <c r="J370" s="78" t="str">
        <f t="shared" si="67"/>
        <v/>
      </c>
      <c r="K370" s="78" t="str">
        <f t="shared" si="69"/>
        <v/>
      </c>
      <c r="L370" s="79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7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4"/>
      <c r="C371" s="16" t="str">
        <f>IF(B371="","",VLOOKUP(B371,LISTAS!$F$6:$G$1106,2,0))</f>
        <v/>
      </c>
      <c r="D371" s="76"/>
      <c r="E371" s="4"/>
      <c r="F371" s="90" t="str">
        <f t="shared" si="66"/>
        <v/>
      </c>
      <c r="G371" s="85" t="str">
        <f>IF(F371=LISTAS!$D$15,"",F371)</f>
        <v/>
      </c>
      <c r="H371" s="80" t="str">
        <f t="shared" si="68"/>
        <v/>
      </c>
      <c r="I371" s="80" t="str">
        <f t="shared" si="68"/>
        <v/>
      </c>
      <c r="J371" s="78" t="str">
        <f t="shared" si="67"/>
        <v/>
      </c>
      <c r="K371" s="78" t="str">
        <f t="shared" si="69"/>
        <v/>
      </c>
      <c r="L371" s="79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7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4"/>
      <c r="C372" s="16" t="str">
        <f>IF(B372="","",VLOOKUP(B372,LISTAS!$F$6:$G$1106,2,0))</f>
        <v/>
      </c>
      <c r="D372" s="76"/>
      <c r="E372" s="4"/>
      <c r="F372" s="90" t="str">
        <f t="shared" si="66"/>
        <v/>
      </c>
      <c r="G372" s="85" t="str">
        <f>IF(F372=LISTAS!$D$15,"",F372)</f>
        <v/>
      </c>
      <c r="H372" s="80" t="str">
        <f t="shared" si="68"/>
        <v/>
      </c>
      <c r="I372" s="80" t="str">
        <f t="shared" si="68"/>
        <v/>
      </c>
      <c r="J372" s="78" t="str">
        <f t="shared" si="67"/>
        <v/>
      </c>
      <c r="K372" s="78" t="str">
        <f t="shared" si="69"/>
        <v/>
      </c>
      <c r="L372" s="79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7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4"/>
      <c r="C373" s="16" t="str">
        <f>IF(B373="","",VLOOKUP(B373,LISTAS!$F$6:$G$1106,2,0))</f>
        <v/>
      </c>
      <c r="D373" s="76"/>
      <c r="E373" s="4"/>
      <c r="F373" s="90" t="str">
        <f t="shared" si="66"/>
        <v/>
      </c>
      <c r="G373" s="85" t="str">
        <f>IF(F373=LISTAS!$D$15,"",F373)</f>
        <v/>
      </c>
      <c r="H373" s="80" t="str">
        <f t="shared" si="68"/>
        <v/>
      </c>
      <c r="I373" s="80" t="str">
        <f t="shared" si="68"/>
        <v/>
      </c>
      <c r="J373" s="78" t="str">
        <f t="shared" si="67"/>
        <v/>
      </c>
      <c r="K373" s="78" t="str">
        <f t="shared" si="69"/>
        <v/>
      </c>
      <c r="L373" s="79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7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4"/>
      <c r="C374" s="16" t="str">
        <f>IF(B374="","",VLOOKUP(B374,LISTAS!$F$6:$G$1106,2,0))</f>
        <v/>
      </c>
      <c r="D374" s="76"/>
      <c r="E374" s="4"/>
      <c r="F374" s="90" t="str">
        <f t="shared" si="66"/>
        <v/>
      </c>
      <c r="G374" s="85" t="str">
        <f>IF(F374=LISTAS!$D$15,"",F374)</f>
        <v/>
      </c>
      <c r="H374" s="80" t="str">
        <f t="shared" si="68"/>
        <v/>
      </c>
      <c r="I374" s="80" t="str">
        <f t="shared" si="68"/>
        <v/>
      </c>
      <c r="J374" s="78" t="str">
        <f t="shared" si="67"/>
        <v/>
      </c>
      <c r="K374" s="78" t="str">
        <f t="shared" si="69"/>
        <v/>
      </c>
      <c r="L374" s="79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7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4"/>
      <c r="C375" s="16" t="str">
        <f>IF(B375="","",VLOOKUP(B375,LISTAS!$F$6:$G$1106,2,0))</f>
        <v/>
      </c>
      <c r="D375" s="76"/>
      <c r="E375" s="4"/>
      <c r="F375" s="90" t="str">
        <f t="shared" si="66"/>
        <v/>
      </c>
      <c r="G375" s="85" t="str">
        <f>IF(F375=LISTAS!$D$15,"",F375)</f>
        <v/>
      </c>
      <c r="H375" s="80" t="str">
        <f t="shared" si="68"/>
        <v/>
      </c>
      <c r="I375" s="80" t="str">
        <f t="shared" si="68"/>
        <v/>
      </c>
      <c r="J375" s="78" t="str">
        <f t="shared" si="67"/>
        <v/>
      </c>
      <c r="K375" s="78" t="str">
        <f t="shared" si="69"/>
        <v/>
      </c>
      <c r="L375" s="79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7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4"/>
      <c r="C376" s="16" t="str">
        <f>IF(B376="","",VLOOKUP(B376,LISTAS!$F$6:$G$1106,2,0))</f>
        <v/>
      </c>
      <c r="D376" s="76"/>
      <c r="E376" s="4"/>
      <c r="F376" s="90" t="str">
        <f t="shared" si="66"/>
        <v/>
      </c>
      <c r="G376" s="85" t="str">
        <f>IF(F376=LISTAS!$D$15,"",F376)</f>
        <v/>
      </c>
      <c r="H376" s="80" t="str">
        <f t="shared" si="68"/>
        <v/>
      </c>
      <c r="I376" s="80" t="str">
        <f t="shared" si="68"/>
        <v/>
      </c>
      <c r="J376" s="78" t="str">
        <f t="shared" si="67"/>
        <v/>
      </c>
      <c r="K376" s="78" t="str">
        <f t="shared" si="69"/>
        <v/>
      </c>
      <c r="L376" s="79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7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4"/>
      <c r="C377" s="16" t="str">
        <f>IF(B377="","",VLOOKUP(B377,LISTAS!$F$6:$G$1106,2,0))</f>
        <v/>
      </c>
      <c r="D377" s="76"/>
      <c r="E377" s="4"/>
      <c r="F377" s="90" t="str">
        <f t="shared" si="66"/>
        <v/>
      </c>
      <c r="G377" s="85" t="str">
        <f>IF(F377=LISTAS!$D$15,"",F377)</f>
        <v/>
      </c>
      <c r="H377" s="80" t="str">
        <f t="shared" si="68"/>
        <v/>
      </c>
      <c r="I377" s="80" t="str">
        <f t="shared" si="68"/>
        <v/>
      </c>
      <c r="J377" s="78" t="str">
        <f t="shared" si="67"/>
        <v/>
      </c>
      <c r="K377" s="78" t="str">
        <f t="shared" si="69"/>
        <v/>
      </c>
      <c r="L377" s="79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7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4"/>
      <c r="C378" s="16" t="str">
        <f>IF(B378="","",VLOOKUP(B378,LISTAS!$F$6:$G$1106,2,0))</f>
        <v/>
      </c>
      <c r="D378" s="76"/>
      <c r="E378" s="4"/>
      <c r="F378" s="90" t="str">
        <f t="shared" si="66"/>
        <v/>
      </c>
      <c r="G378" s="85" t="str">
        <f>IF(F378=LISTAS!$D$15,"",F378)</f>
        <v/>
      </c>
      <c r="H378" s="80" t="str">
        <f t="shared" si="68"/>
        <v/>
      </c>
      <c r="I378" s="80" t="str">
        <f t="shared" si="68"/>
        <v/>
      </c>
      <c r="J378" s="78" t="str">
        <f t="shared" si="67"/>
        <v/>
      </c>
      <c r="K378" s="78" t="str">
        <f t="shared" si="69"/>
        <v/>
      </c>
      <c r="L378" s="79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7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4"/>
      <c r="C379" s="16" t="str">
        <f>IF(B379="","",VLOOKUP(B379,LISTAS!$F$6:$G$1106,2,0))</f>
        <v/>
      </c>
      <c r="D379" s="76"/>
      <c r="E379" s="4"/>
      <c r="F379" s="90" t="str">
        <f t="shared" si="66"/>
        <v/>
      </c>
      <c r="G379" s="85" t="str">
        <f>IF(F379=LISTAS!$D$15,"",F379)</f>
        <v/>
      </c>
      <c r="H379" s="80" t="str">
        <f t="shared" si="68"/>
        <v/>
      </c>
      <c r="I379" s="80" t="str">
        <f t="shared" si="68"/>
        <v/>
      </c>
      <c r="J379" s="78" t="str">
        <f t="shared" si="67"/>
        <v/>
      </c>
      <c r="K379" s="78" t="str">
        <f t="shared" si="69"/>
        <v/>
      </c>
      <c r="L379" s="79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7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4"/>
      <c r="C380" s="16" t="str">
        <f>IF(B380="","",VLOOKUP(B380,LISTAS!$F$6:$G$1106,2,0))</f>
        <v/>
      </c>
      <c r="D380" s="76"/>
      <c r="E380" s="4"/>
      <c r="F380" s="90" t="str">
        <f t="shared" si="66"/>
        <v/>
      </c>
      <c r="G380" s="85" t="str">
        <f>IF(F380=LISTAS!$D$15,"",F380)</f>
        <v/>
      </c>
      <c r="H380" s="80" t="str">
        <f t="shared" si="68"/>
        <v/>
      </c>
      <c r="I380" s="80" t="str">
        <f t="shared" si="68"/>
        <v/>
      </c>
      <c r="J380" s="78" t="str">
        <f t="shared" si="67"/>
        <v/>
      </c>
      <c r="K380" s="78" t="str">
        <f t="shared" si="69"/>
        <v/>
      </c>
      <c r="L380" s="79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7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4"/>
      <c r="C381" s="16" t="str">
        <f>IF(B381="","",VLOOKUP(B381,LISTAS!$F$6:$G$1106,2,0))</f>
        <v/>
      </c>
      <c r="D381" s="76"/>
      <c r="E381" s="4"/>
      <c r="F381" s="90" t="str">
        <f t="shared" si="66"/>
        <v/>
      </c>
      <c r="G381" s="85" t="str">
        <f>IF(F381=LISTAS!$D$15,"",F381)</f>
        <v/>
      </c>
      <c r="H381" s="80" t="str">
        <f t="shared" si="68"/>
        <v/>
      </c>
      <c r="I381" s="80" t="str">
        <f t="shared" si="68"/>
        <v/>
      </c>
      <c r="J381" s="78" t="str">
        <f t="shared" si="67"/>
        <v/>
      </c>
      <c r="K381" s="78" t="str">
        <f t="shared" si="69"/>
        <v/>
      </c>
      <c r="L381" s="79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7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4"/>
      <c r="C382" s="16" t="str">
        <f>IF(B382="","",VLOOKUP(B382,LISTAS!$F$6:$G$1106,2,0))</f>
        <v/>
      </c>
      <c r="D382" s="76"/>
      <c r="E382" s="4"/>
      <c r="F382" s="90" t="str">
        <f t="shared" si="66"/>
        <v/>
      </c>
      <c r="G382" s="85" t="str">
        <f>IF(F382=LISTAS!$D$15,"",F382)</f>
        <v/>
      </c>
      <c r="H382" s="80" t="str">
        <f t="shared" si="68"/>
        <v/>
      </c>
      <c r="I382" s="80" t="str">
        <f t="shared" si="68"/>
        <v/>
      </c>
      <c r="J382" s="78" t="str">
        <f t="shared" si="67"/>
        <v/>
      </c>
      <c r="K382" s="78" t="str">
        <f t="shared" si="69"/>
        <v/>
      </c>
      <c r="L382" s="79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7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4"/>
      <c r="C383" s="16" t="str">
        <f>IF(B383="","",VLOOKUP(B383,LISTAS!$F$6:$G$1106,2,0))</f>
        <v/>
      </c>
      <c r="D383" s="76"/>
      <c r="E383" s="4"/>
      <c r="F383" s="90" t="str">
        <f t="shared" si="66"/>
        <v/>
      </c>
      <c r="G383" s="85" t="str">
        <f>IF(F383=LISTAS!$D$15,"",F383)</f>
        <v/>
      </c>
      <c r="H383" s="80" t="str">
        <f t="shared" si="68"/>
        <v/>
      </c>
      <c r="I383" s="80" t="str">
        <f t="shared" si="68"/>
        <v/>
      </c>
      <c r="J383" s="78" t="str">
        <f t="shared" si="67"/>
        <v/>
      </c>
      <c r="K383" s="78" t="str">
        <f t="shared" si="69"/>
        <v/>
      </c>
      <c r="L383" s="79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7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4"/>
      <c r="C384" s="16" t="str">
        <f>IF(B384="","",VLOOKUP(B384,LISTAS!$F$6:$G$1106,2,0))</f>
        <v/>
      </c>
      <c r="D384" s="76"/>
      <c r="E384" s="4"/>
      <c r="F384" s="90" t="str">
        <f t="shared" si="66"/>
        <v/>
      </c>
      <c r="G384" s="85" t="str">
        <f>IF(F384=LISTAS!$D$15,"",F384)</f>
        <v/>
      </c>
      <c r="H384" s="80" t="str">
        <f t="shared" si="68"/>
        <v/>
      </c>
      <c r="I384" s="80" t="str">
        <f t="shared" si="68"/>
        <v/>
      </c>
      <c r="J384" s="78" t="str">
        <f t="shared" si="67"/>
        <v/>
      </c>
      <c r="K384" s="78" t="str">
        <f t="shared" si="69"/>
        <v/>
      </c>
      <c r="L384" s="79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7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4"/>
      <c r="C385" s="16" t="str">
        <f>IF(B385="","",VLOOKUP(B385,LISTAS!$F$6:$G$1106,2,0))</f>
        <v/>
      </c>
      <c r="D385" s="76"/>
      <c r="E385" s="4"/>
      <c r="F385" s="90" t="str">
        <f t="shared" si="66"/>
        <v/>
      </c>
      <c r="G385" s="85" t="str">
        <f>IF(F385=LISTAS!$D$15,"",F385)</f>
        <v/>
      </c>
      <c r="H385" s="80" t="str">
        <f t="shared" si="68"/>
        <v/>
      </c>
      <c r="I385" s="80" t="str">
        <f t="shared" si="68"/>
        <v/>
      </c>
      <c r="J385" s="78" t="str">
        <f t="shared" si="67"/>
        <v/>
      </c>
      <c r="K385" s="78" t="str">
        <f t="shared" si="69"/>
        <v/>
      </c>
      <c r="L385" s="79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7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4"/>
      <c r="C386" s="16" t="str">
        <f>IF(B386="","",VLOOKUP(B386,LISTAS!$F$6:$G$1106,2,0))</f>
        <v/>
      </c>
      <c r="D386" s="76"/>
      <c r="E386" s="4"/>
      <c r="F386" s="90" t="str">
        <f t="shared" si="66"/>
        <v/>
      </c>
      <c r="G386" s="85" t="str">
        <f>IF(F386=LISTAS!$D$15,"",F386)</f>
        <v/>
      </c>
      <c r="H386" s="80" t="str">
        <f t="shared" si="68"/>
        <v/>
      </c>
      <c r="I386" s="80" t="str">
        <f t="shared" si="68"/>
        <v/>
      </c>
      <c r="J386" s="78" t="str">
        <f t="shared" si="67"/>
        <v/>
      </c>
      <c r="K386" s="78" t="str">
        <f t="shared" si="69"/>
        <v/>
      </c>
      <c r="L386" s="79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7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4"/>
      <c r="C387" s="16" t="str">
        <f>IF(B387="","",VLOOKUP(B387,LISTAS!$F$6:$G$1106,2,0))</f>
        <v/>
      </c>
      <c r="D387" s="76"/>
      <c r="E387" s="4"/>
      <c r="F387" s="90" t="str">
        <f t="shared" si="66"/>
        <v/>
      </c>
      <c r="G387" s="85" t="str">
        <f>IF(F387=LISTAS!$D$15,"",F387)</f>
        <v/>
      </c>
      <c r="H387" s="80" t="str">
        <f t="shared" si="68"/>
        <v/>
      </c>
      <c r="I387" s="80" t="str">
        <f t="shared" si="68"/>
        <v/>
      </c>
      <c r="J387" s="78" t="str">
        <f t="shared" si="67"/>
        <v/>
      </c>
      <c r="K387" s="78" t="str">
        <f t="shared" si="69"/>
        <v/>
      </c>
      <c r="L387" s="79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7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4"/>
      <c r="C388" s="16" t="str">
        <f>IF(B388="","",VLOOKUP(B388,LISTAS!$F$6:$G$1106,2,0))</f>
        <v/>
      </c>
      <c r="D388" s="76"/>
      <c r="E388" s="4"/>
      <c r="F388" s="90" t="str">
        <f t="shared" si="66"/>
        <v/>
      </c>
      <c r="G388" s="85" t="str">
        <f>IF(F388=LISTAS!$D$15,"",F388)</f>
        <v/>
      </c>
      <c r="H388" s="80" t="str">
        <f t="shared" si="68"/>
        <v/>
      </c>
      <c r="I388" s="80" t="str">
        <f t="shared" si="68"/>
        <v/>
      </c>
      <c r="J388" s="78" t="str">
        <f t="shared" si="67"/>
        <v/>
      </c>
      <c r="K388" s="78" t="str">
        <f t="shared" si="69"/>
        <v/>
      </c>
      <c r="L388" s="79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7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4"/>
      <c r="C389" s="16" t="str">
        <f>IF(B389="","",VLOOKUP(B389,LISTAS!$F$6:$G$1106,2,0))</f>
        <v/>
      </c>
      <c r="D389" s="76"/>
      <c r="E389" s="4"/>
      <c r="F389" s="90" t="str">
        <f t="shared" si="66"/>
        <v/>
      </c>
      <c r="G389" s="85" t="str">
        <f>IF(F389=LISTAS!$D$15,"",F389)</f>
        <v/>
      </c>
      <c r="H389" s="80" t="str">
        <f t="shared" si="68"/>
        <v/>
      </c>
      <c r="I389" s="80" t="str">
        <f t="shared" si="68"/>
        <v/>
      </c>
      <c r="J389" s="78" t="str">
        <f t="shared" si="67"/>
        <v/>
      </c>
      <c r="K389" s="78" t="str">
        <f t="shared" si="69"/>
        <v/>
      </c>
      <c r="L389" s="79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7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4"/>
      <c r="C390" s="16" t="str">
        <f>IF(B390="","",VLOOKUP(B390,LISTAS!$F$6:$G$1106,2,0))</f>
        <v/>
      </c>
      <c r="D390" s="76"/>
      <c r="E390" s="4"/>
      <c r="F390" s="90" t="str">
        <f t="shared" si="66"/>
        <v/>
      </c>
      <c r="G390" s="85" t="str">
        <f>IF(F390=LISTAS!$D$15,"",F390)</f>
        <v/>
      </c>
      <c r="H390" s="80" t="str">
        <f t="shared" si="68"/>
        <v/>
      </c>
      <c r="I390" s="80" t="str">
        <f t="shared" si="68"/>
        <v/>
      </c>
      <c r="J390" s="78" t="str">
        <f t="shared" si="67"/>
        <v/>
      </c>
      <c r="K390" s="78" t="str">
        <f t="shared" si="69"/>
        <v/>
      </c>
      <c r="L390" s="79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7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4"/>
      <c r="C391" s="16" t="str">
        <f>IF(B391="","",VLOOKUP(B391,LISTAS!$F$6:$G$1106,2,0))</f>
        <v/>
      </c>
      <c r="D391" s="76"/>
      <c r="E391" s="4"/>
      <c r="F391" s="90" t="str">
        <f t="shared" si="66"/>
        <v/>
      </c>
      <c r="G391" s="85" t="str">
        <f>IF(F391=LISTAS!$D$15,"",F391)</f>
        <v/>
      </c>
      <c r="H391" s="80" t="str">
        <f t="shared" si="68"/>
        <v/>
      </c>
      <c r="I391" s="80" t="str">
        <f t="shared" si="68"/>
        <v/>
      </c>
      <c r="J391" s="78" t="str">
        <f t="shared" si="67"/>
        <v/>
      </c>
      <c r="K391" s="78" t="str">
        <f t="shared" si="69"/>
        <v/>
      </c>
      <c r="L391" s="79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7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4"/>
      <c r="C392" s="16" t="str">
        <f>IF(B392="","",VLOOKUP(B392,LISTAS!$F$6:$G$1106,2,0))</f>
        <v/>
      </c>
      <c r="D392" s="76"/>
      <c r="E392" s="4"/>
      <c r="F392" s="90" t="str">
        <f t="shared" si="66"/>
        <v/>
      </c>
      <c r="G392" s="85" t="str">
        <f>IF(F392=LISTAS!$D$15,"",F392)</f>
        <v/>
      </c>
      <c r="H392" s="80" t="str">
        <f t="shared" si="68"/>
        <v/>
      </c>
      <c r="I392" s="80" t="str">
        <f t="shared" si="68"/>
        <v/>
      </c>
      <c r="J392" s="78" t="str">
        <f t="shared" si="67"/>
        <v/>
      </c>
      <c r="K392" s="78" t="str">
        <f t="shared" si="69"/>
        <v/>
      </c>
      <c r="L392" s="79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7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4"/>
      <c r="C393" s="16" t="str">
        <f>IF(B393="","",VLOOKUP(B393,LISTAS!$F$6:$G$1106,2,0))</f>
        <v/>
      </c>
      <c r="D393" s="76"/>
      <c r="E393" s="4"/>
      <c r="F393" s="90" t="str">
        <f t="shared" si="66"/>
        <v/>
      </c>
      <c r="G393" s="85" t="str">
        <f>IF(F393=LISTAS!$D$15,"",F393)</f>
        <v/>
      </c>
      <c r="H393" s="80" t="str">
        <f t="shared" si="68"/>
        <v/>
      </c>
      <c r="I393" s="80" t="str">
        <f t="shared" si="68"/>
        <v/>
      </c>
      <c r="J393" s="78" t="str">
        <f t="shared" si="67"/>
        <v/>
      </c>
      <c r="K393" s="78" t="str">
        <f t="shared" si="69"/>
        <v/>
      </c>
      <c r="L393" s="79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7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4"/>
      <c r="C394" s="16" t="str">
        <f>IF(B394="","",VLOOKUP(B394,LISTAS!$F$6:$G$1106,2,0))</f>
        <v/>
      </c>
      <c r="D394" s="76"/>
      <c r="E394" s="4"/>
      <c r="F394" s="90" t="str">
        <f t="shared" si="66"/>
        <v/>
      </c>
      <c r="G394" s="85" t="str">
        <f>IF(F394=LISTAS!$D$15,"",F394)</f>
        <v/>
      </c>
      <c r="H394" s="80" t="str">
        <f t="shared" si="68"/>
        <v/>
      </c>
      <c r="I394" s="80" t="str">
        <f t="shared" si="68"/>
        <v/>
      </c>
      <c r="J394" s="78" t="str">
        <f t="shared" si="67"/>
        <v/>
      </c>
      <c r="K394" s="78" t="str">
        <f t="shared" si="69"/>
        <v/>
      </c>
      <c r="L394" s="79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7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4"/>
      <c r="C395" s="16" t="str">
        <f>IF(B395="","",VLOOKUP(B395,LISTAS!$F$6:$G$1106,2,0))</f>
        <v/>
      </c>
      <c r="D395" s="76"/>
      <c r="E395" s="4"/>
      <c r="F395" s="90" t="str">
        <f t="shared" si="66"/>
        <v/>
      </c>
      <c r="G395" s="85" t="str">
        <f>IF(F395=LISTAS!$D$15,"",F395)</f>
        <v/>
      </c>
      <c r="H395" s="80" t="str">
        <f t="shared" si="68"/>
        <v/>
      </c>
      <c r="I395" s="80" t="str">
        <f t="shared" si="68"/>
        <v/>
      </c>
      <c r="J395" s="78" t="str">
        <f t="shared" si="67"/>
        <v/>
      </c>
      <c r="K395" s="78" t="str">
        <f t="shared" si="69"/>
        <v/>
      </c>
      <c r="L395" s="79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7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4"/>
      <c r="C396" s="16" t="str">
        <f>IF(B396="","",VLOOKUP(B396,LISTAS!$F$6:$G$1106,2,0))</f>
        <v/>
      </c>
      <c r="D396" s="76"/>
      <c r="E396" s="4"/>
      <c r="F396" s="90" t="str">
        <f t="shared" si="66"/>
        <v/>
      </c>
      <c r="G396" s="85" t="str">
        <f>IF(F396=LISTAS!$D$15,"",F396)</f>
        <v/>
      </c>
      <c r="H396" s="80" t="str">
        <f t="shared" si="68"/>
        <v/>
      </c>
      <c r="I396" s="80" t="str">
        <f t="shared" si="68"/>
        <v/>
      </c>
      <c r="J396" s="78" t="str">
        <f t="shared" si="67"/>
        <v/>
      </c>
      <c r="K396" s="78" t="str">
        <f t="shared" si="69"/>
        <v/>
      </c>
      <c r="L396" s="79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7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4"/>
      <c r="C397" s="16" t="str">
        <f>IF(B397="","",VLOOKUP(B397,LISTAS!$F$6:$G$1106,2,0))</f>
        <v/>
      </c>
      <c r="D397" s="76"/>
      <c r="E397" s="4"/>
      <c r="F397" s="90" t="str">
        <f t="shared" si="66"/>
        <v/>
      </c>
      <c r="G397" s="85" t="str">
        <f>IF(F397=LISTAS!$D$15,"",F397)</f>
        <v/>
      </c>
      <c r="H397" s="80" t="str">
        <f t="shared" si="68"/>
        <v/>
      </c>
      <c r="I397" s="80" t="str">
        <f t="shared" si="68"/>
        <v/>
      </c>
      <c r="J397" s="78" t="str">
        <f t="shared" si="67"/>
        <v/>
      </c>
      <c r="K397" s="78" t="str">
        <f t="shared" si="69"/>
        <v/>
      </c>
      <c r="L397" s="79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7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4"/>
      <c r="C398" s="16" t="str">
        <f>IF(B398="","",VLOOKUP(B398,LISTAS!$F$6:$G$1106,2,0))</f>
        <v/>
      </c>
      <c r="D398" s="76"/>
      <c r="E398" s="4"/>
      <c r="F398" s="90" t="str">
        <f t="shared" si="66"/>
        <v/>
      </c>
      <c r="G398" s="85" t="str">
        <f>IF(F398=LISTAS!$D$15,"",F398)</f>
        <v/>
      </c>
      <c r="H398" s="80" t="str">
        <f t="shared" si="68"/>
        <v/>
      </c>
      <c r="I398" s="80" t="str">
        <f t="shared" si="68"/>
        <v/>
      </c>
      <c r="J398" s="78" t="str">
        <f t="shared" si="67"/>
        <v/>
      </c>
      <c r="K398" s="78" t="str">
        <f t="shared" si="69"/>
        <v/>
      </c>
      <c r="L398" s="79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7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4"/>
      <c r="C399" s="16" t="str">
        <f>IF(B399="","",VLOOKUP(B399,LISTAS!$F$6:$G$1106,2,0))</f>
        <v/>
      </c>
      <c r="D399" s="76"/>
      <c r="E399" s="4"/>
      <c r="F399" s="90" t="str">
        <f t="shared" si="66"/>
        <v/>
      </c>
      <c r="G399" s="85" t="str">
        <f>IF(F399=LISTAS!$D$15,"",F399)</f>
        <v/>
      </c>
      <c r="H399" s="80" t="str">
        <f t="shared" si="68"/>
        <v/>
      </c>
      <c r="I399" s="80" t="str">
        <f t="shared" si="68"/>
        <v/>
      </c>
      <c r="J399" s="78" t="str">
        <f t="shared" si="67"/>
        <v/>
      </c>
      <c r="K399" s="78" t="str">
        <f t="shared" si="69"/>
        <v/>
      </c>
      <c r="L399" s="79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7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4"/>
      <c r="C400" s="16" t="str">
        <f>IF(B400="","",VLOOKUP(B400,LISTAS!$F$6:$G$1106,2,0))</f>
        <v/>
      </c>
      <c r="D400" s="76"/>
      <c r="E400" s="4"/>
      <c r="F400" s="90" t="str">
        <f t="shared" si="66"/>
        <v/>
      </c>
      <c r="G400" s="85" t="str">
        <f>IF(F400=LISTAS!$D$15,"",F400)</f>
        <v/>
      </c>
      <c r="H400" s="80" t="str">
        <f t="shared" si="68"/>
        <v/>
      </c>
      <c r="I400" s="80" t="str">
        <f t="shared" si="68"/>
        <v/>
      </c>
      <c r="J400" s="78" t="str">
        <f t="shared" si="67"/>
        <v/>
      </c>
      <c r="K400" s="78" t="str">
        <f t="shared" si="69"/>
        <v/>
      </c>
      <c r="L400" s="79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7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4"/>
      <c r="C401" s="16" t="str">
        <f>IF(B401="","",VLOOKUP(B401,LISTAS!$F$6:$G$1106,2,0))</f>
        <v/>
      </c>
      <c r="D401" s="76"/>
      <c r="E401" s="4"/>
      <c r="F401" s="90" t="str">
        <f t="shared" si="66"/>
        <v/>
      </c>
      <c r="G401" s="85" t="str">
        <f>IF(F401=LISTAS!$D$15,"",F401)</f>
        <v/>
      </c>
      <c r="H401" s="80" t="str">
        <f t="shared" si="68"/>
        <v/>
      </c>
      <c r="I401" s="80" t="str">
        <f t="shared" si="68"/>
        <v/>
      </c>
      <c r="J401" s="78" t="str">
        <f t="shared" si="67"/>
        <v/>
      </c>
      <c r="K401" s="78" t="str">
        <f t="shared" si="69"/>
        <v/>
      </c>
      <c r="L401" s="79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7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4"/>
      <c r="C402" s="16" t="str">
        <f>IF(B402="","",VLOOKUP(B402,LISTAS!$F$6:$G$1106,2,0))</f>
        <v/>
      </c>
      <c r="D402" s="76"/>
      <c r="E402" s="4"/>
      <c r="F402" s="90" t="str">
        <f t="shared" si="66"/>
        <v/>
      </c>
      <c r="G402" s="85" t="str">
        <f>IF(F402=LISTAS!$D$15,"",F402)</f>
        <v/>
      </c>
      <c r="H402" s="80" t="str">
        <f t="shared" si="68"/>
        <v/>
      </c>
      <c r="I402" s="80" t="str">
        <f t="shared" si="68"/>
        <v/>
      </c>
      <c r="J402" s="78" t="str">
        <f t="shared" si="67"/>
        <v/>
      </c>
      <c r="K402" s="78" t="str">
        <f t="shared" si="69"/>
        <v/>
      </c>
      <c r="L402" s="79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7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4"/>
      <c r="C403" s="16" t="str">
        <f>IF(B403="","",VLOOKUP(B403,LISTAS!$F$6:$G$1106,2,0))</f>
        <v/>
      </c>
      <c r="D403" s="76"/>
      <c r="E403" s="4"/>
      <c r="F403" s="90" t="str">
        <f t="shared" si="66"/>
        <v/>
      </c>
      <c r="G403" s="85" t="str">
        <f>IF(F403=LISTAS!$D$15,"",F403)</f>
        <v/>
      </c>
      <c r="H403" s="80" t="str">
        <f t="shared" si="68"/>
        <v/>
      </c>
      <c r="I403" s="80" t="str">
        <f t="shared" si="68"/>
        <v/>
      </c>
      <c r="J403" s="78" t="str">
        <f t="shared" si="67"/>
        <v/>
      </c>
      <c r="K403" s="78" t="str">
        <f t="shared" si="69"/>
        <v/>
      </c>
      <c r="L403" s="79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7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4"/>
      <c r="C404" s="16" t="str">
        <f>IF(B404="","",VLOOKUP(B404,LISTAS!$F$6:$G$1106,2,0))</f>
        <v/>
      </c>
      <c r="D404" s="76"/>
      <c r="E404" s="4"/>
      <c r="F404" s="90" t="str">
        <f t="shared" si="66"/>
        <v/>
      </c>
      <c r="G404" s="85" t="str">
        <f>IF(F404=LISTAS!$D$15,"",F404)</f>
        <v/>
      </c>
      <c r="H404" s="80" t="str">
        <f t="shared" si="68"/>
        <v/>
      </c>
      <c r="I404" s="80" t="str">
        <f t="shared" si="68"/>
        <v/>
      </c>
      <c r="J404" s="78" t="str">
        <f t="shared" si="67"/>
        <v/>
      </c>
      <c r="K404" s="78" t="str">
        <f t="shared" si="69"/>
        <v/>
      </c>
      <c r="L404" s="79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7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4"/>
      <c r="C405" s="16" t="str">
        <f>IF(B405="","",VLOOKUP(B405,LISTAS!$F$6:$G$1106,2,0))</f>
        <v/>
      </c>
      <c r="D405" s="76"/>
      <c r="E405" s="4"/>
      <c r="F405" s="90" t="str">
        <f t="shared" si="66"/>
        <v/>
      </c>
      <c r="G405" s="85" t="str">
        <f>IF(F405=LISTAS!$D$15,"",F405)</f>
        <v/>
      </c>
      <c r="H405" s="80" t="str">
        <f t="shared" si="68"/>
        <v/>
      </c>
      <c r="I405" s="80" t="str">
        <f t="shared" si="68"/>
        <v/>
      </c>
      <c r="J405" s="78" t="str">
        <f t="shared" si="67"/>
        <v/>
      </c>
      <c r="K405" s="78" t="str">
        <f t="shared" si="69"/>
        <v/>
      </c>
      <c r="L405" s="79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7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4"/>
      <c r="C406" s="16" t="str">
        <f>IF(B406="","",VLOOKUP(B406,LISTAS!$F$6:$G$1106,2,0))</f>
        <v/>
      </c>
      <c r="D406" s="76"/>
      <c r="E406" s="4"/>
      <c r="F406" s="90" t="str">
        <f t="shared" ref="F406:F413" si="77">IF(D406="","",D406+(ROW(D406)/1000))</f>
        <v/>
      </c>
      <c r="G406" s="85" t="str">
        <f>IF(F406=LISTAS!$D$15,"",F406)</f>
        <v/>
      </c>
      <c r="H406" s="80" t="str">
        <f t="shared" si="68"/>
        <v/>
      </c>
      <c r="I406" s="80" t="str">
        <f t="shared" si="68"/>
        <v/>
      </c>
      <c r="J406" s="78" t="str">
        <f t="shared" ref="J406:J413" si="78">IF($K406="","",D406)</f>
        <v/>
      </c>
      <c r="K406" s="78" t="str">
        <f t="shared" si="69"/>
        <v/>
      </c>
      <c r="L406" s="79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7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4"/>
      <c r="C407" s="16" t="str">
        <f>IF(B407="","",VLOOKUP(B407,LISTAS!$F$6:$G$1106,2,0))</f>
        <v/>
      </c>
      <c r="D407" s="76"/>
      <c r="E407" s="4"/>
      <c r="F407" s="90" t="str">
        <f t="shared" si="77"/>
        <v/>
      </c>
      <c r="G407" s="85" t="str">
        <f>IF(F407=LISTAS!$D$15,"",F407)</f>
        <v/>
      </c>
      <c r="H407" s="80" t="str">
        <f t="shared" ref="H407:I413" si="79">IF($K407="","",IF(B407="","",B407))</f>
        <v/>
      </c>
      <c r="I407" s="80" t="str">
        <f t="shared" si="79"/>
        <v/>
      </c>
      <c r="J407" s="78" t="str">
        <f t="shared" si="78"/>
        <v/>
      </c>
      <c r="K407" s="78" t="str">
        <f t="shared" ref="K407:K413" si="80">G407</f>
        <v/>
      </c>
      <c r="L407" s="79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7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16" t="str">
        <f>IF(B408="","",VLOOKUP(B408,LISTAS!$F$6:$G$1106,2,0))</f>
        <v/>
      </c>
      <c r="D408" s="76"/>
      <c r="E408" s="4"/>
      <c r="F408" s="90" t="str">
        <f t="shared" si="77"/>
        <v/>
      </c>
      <c r="G408" s="85" t="str">
        <f>IF(F408=LISTAS!$D$15,"",F408)</f>
        <v/>
      </c>
      <c r="H408" s="80" t="str">
        <f t="shared" si="79"/>
        <v/>
      </c>
      <c r="I408" s="80" t="str">
        <f t="shared" si="79"/>
        <v/>
      </c>
      <c r="J408" s="78" t="str">
        <f t="shared" si="78"/>
        <v/>
      </c>
      <c r="K408" s="78" t="str">
        <f t="shared" si="80"/>
        <v/>
      </c>
      <c r="L408" s="79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7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4"/>
      <c r="C409" s="16" t="str">
        <f>IF(B409="","",VLOOKUP(B409,LISTAS!$F$6:$G$1106,2,0))</f>
        <v/>
      </c>
      <c r="D409" s="76"/>
      <c r="E409" s="4"/>
      <c r="F409" s="90" t="str">
        <f t="shared" si="77"/>
        <v/>
      </c>
      <c r="G409" s="85" t="str">
        <f>IF(F409=LISTAS!$D$15,"",F409)</f>
        <v/>
      </c>
      <c r="H409" s="80" t="str">
        <f t="shared" si="79"/>
        <v/>
      </c>
      <c r="I409" s="80" t="str">
        <f t="shared" si="79"/>
        <v/>
      </c>
      <c r="J409" s="78" t="str">
        <f t="shared" si="78"/>
        <v/>
      </c>
      <c r="K409" s="78" t="str">
        <f t="shared" si="80"/>
        <v/>
      </c>
      <c r="L409" s="79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7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4"/>
      <c r="C410" s="16" t="str">
        <f>IF(B410="","",VLOOKUP(B410,LISTAS!$F$6:$G$1106,2,0))</f>
        <v/>
      </c>
      <c r="D410" s="76"/>
      <c r="E410" s="4"/>
      <c r="F410" s="90" t="str">
        <f t="shared" si="77"/>
        <v/>
      </c>
      <c r="G410" s="85" t="str">
        <f>IF(F410=LISTAS!$D$15,"",F410)</f>
        <v/>
      </c>
      <c r="H410" s="80" t="str">
        <f t="shared" si="79"/>
        <v/>
      </c>
      <c r="I410" s="80" t="str">
        <f t="shared" si="79"/>
        <v/>
      </c>
      <c r="J410" s="78" t="str">
        <f t="shared" si="78"/>
        <v/>
      </c>
      <c r="K410" s="78" t="str">
        <f t="shared" si="80"/>
        <v/>
      </c>
      <c r="L410" s="79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7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4"/>
      <c r="C411" s="16" t="str">
        <f>IF(B411="","",VLOOKUP(B411,LISTAS!$F$6:$G$1106,2,0))</f>
        <v/>
      </c>
      <c r="D411" s="76"/>
      <c r="E411" s="4"/>
      <c r="F411" s="90" t="str">
        <f t="shared" si="77"/>
        <v/>
      </c>
      <c r="G411" s="85" t="str">
        <f>IF(F411=LISTAS!$D$15,"",F411)</f>
        <v/>
      </c>
      <c r="H411" s="80" t="str">
        <f t="shared" si="79"/>
        <v/>
      </c>
      <c r="I411" s="80" t="str">
        <f t="shared" si="79"/>
        <v/>
      </c>
      <c r="J411" s="78" t="str">
        <f t="shared" si="78"/>
        <v/>
      </c>
      <c r="K411" s="78" t="str">
        <f t="shared" si="80"/>
        <v/>
      </c>
      <c r="L411" s="79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7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4"/>
      <c r="C412" s="16" t="str">
        <f>IF(B412="","",VLOOKUP(B412,LISTAS!$F$6:$G$1106,2,0))</f>
        <v/>
      </c>
      <c r="D412" s="76"/>
      <c r="E412" s="4"/>
      <c r="F412" s="90" t="str">
        <f t="shared" si="77"/>
        <v/>
      </c>
      <c r="G412" s="85" t="str">
        <f>IF(F412=LISTAS!$D$15,"",F412)</f>
        <v/>
      </c>
      <c r="H412" s="80" t="str">
        <f t="shared" si="79"/>
        <v/>
      </c>
      <c r="I412" s="80" t="str">
        <f t="shared" si="79"/>
        <v/>
      </c>
      <c r="J412" s="78" t="str">
        <f t="shared" si="78"/>
        <v/>
      </c>
      <c r="K412" s="78" t="str">
        <f t="shared" si="80"/>
        <v/>
      </c>
      <c r="L412" s="79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7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4"/>
      <c r="C413" s="16" t="str">
        <f>IF(B413="","",VLOOKUP(B413,LISTAS!$F$6:$G$1106,2,0))</f>
        <v/>
      </c>
      <c r="D413" s="76"/>
      <c r="E413" s="4"/>
      <c r="F413" s="90" t="str">
        <f t="shared" si="77"/>
        <v/>
      </c>
      <c r="G413" s="85" t="str">
        <f>IF(F413=LISTAS!$D$15,"",F413)</f>
        <v/>
      </c>
      <c r="H413" s="80" t="str">
        <f t="shared" si="79"/>
        <v/>
      </c>
      <c r="I413" s="80" t="str">
        <f t="shared" si="79"/>
        <v/>
      </c>
      <c r="J413" s="78" t="str">
        <f t="shared" si="78"/>
        <v/>
      </c>
      <c r="K413" s="78" t="str">
        <f t="shared" si="80"/>
        <v/>
      </c>
      <c r="L413" s="79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7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6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2" t="s">
        <v>34</v>
      </c>
      <c r="C417" s="113"/>
      <c r="D417" s="114"/>
      <c r="E417" s="14"/>
      <c r="F417" s="70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1" t="s">
        <v>21</v>
      </c>
      <c r="C418" s="21" t="s">
        <v>0</v>
      </c>
      <c r="D418" s="73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4" t="s">
        <v>461</v>
      </c>
      <c r="C419" s="16" t="str">
        <f>IF(B419="","",VLOOKUP(B419,LISTAS!$F$6:$G$1106,2,0))</f>
        <v>CCDA - COLÉGIO CARLOS DRUMMOND DE ANDRADE</v>
      </c>
      <c r="D419" s="76">
        <v>34.409999999999997</v>
      </c>
      <c r="F419" s="90">
        <f t="shared" ref="F419:F482" si="88">IF(D419="","",D419+(ROW(D419)/1000))</f>
        <v>34.828999999999994</v>
      </c>
      <c r="G419" s="85">
        <f>IF(F419=LISTAS!$D$15,"",F419)</f>
        <v>34.828999999999994</v>
      </c>
      <c r="H419" s="49" t="str">
        <f>IF($K419="","",IF(B419="","",B419))</f>
        <v>KAUÃ MASSOTTI DE NATALE</v>
      </c>
      <c r="I419" s="49" t="str">
        <f>IF($K419="","",IF(C419="","",C419))</f>
        <v>CCDA - COLÉGIO CARLOS DRUMMOND DE ANDRADE</v>
      </c>
      <c r="J419" s="78">
        <f t="shared" ref="J419:J482" si="89">IF($K419="","",D419)</f>
        <v>34.409999999999997</v>
      </c>
      <c r="K419" s="78">
        <f>G419</f>
        <v>34.828999999999994</v>
      </c>
      <c r="L419" s="79">
        <f>IF(K419="","",LARGE($G$419:$G$618,M419))</f>
        <v>34.828999999999994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KAUÃ MASSOTTI DE NATALE</v>
      </c>
      <c r="Q419" s="17" t="str">
        <f>IF(P419&lt;&gt;"",VLOOKUP(P419,LISTAS!$F$6:$G$1106,2,0),"")</f>
        <v>CCDA - COLÉGIO CARLOS DRUMMOND DE ANDRADE</v>
      </c>
      <c r="R419" s="77">
        <f t="shared" ref="R419:R450" si="91">IF(K419="","",VLOOKUP(L419,$G$419:$J$618,4,0))</f>
        <v>34.409999999999997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312</v>
      </c>
      <c r="C420" s="16" t="str">
        <f>IF(B420="","",VLOOKUP(B420,LISTAS!$F$6:$G$1106,2,0))</f>
        <v>LICEU JARDIM</v>
      </c>
      <c r="D420" s="76">
        <v>32.4</v>
      </c>
      <c r="F420" s="90">
        <f t="shared" si="88"/>
        <v>32.82</v>
      </c>
      <c r="G420" s="85">
        <f>IF(F420=LISTAS!$D$15,"",F420)</f>
        <v>32.82</v>
      </c>
      <c r="H420" s="49" t="str">
        <f t="shared" ref="H420:I483" si="92">IF($K420="","",IF(B420="","",B420))</f>
        <v>CAIO RIZZO</v>
      </c>
      <c r="I420" s="49" t="str">
        <f t="shared" si="92"/>
        <v>LICEU JARDIM</v>
      </c>
      <c r="J420" s="78">
        <f t="shared" si="89"/>
        <v>32.4</v>
      </c>
      <c r="K420" s="78">
        <f t="shared" ref="K420:K483" si="93">G420</f>
        <v>32.82</v>
      </c>
      <c r="L420" s="79">
        <f t="shared" ref="L420:L483" si="94">IF(K420="","",LARGE($G$419:$G$618,M420))</f>
        <v>32.82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CAIO RIZZO</v>
      </c>
      <c r="Q420" s="17" t="str">
        <f>IF(P420&lt;&gt;"",VLOOKUP(P420,LISTAS!$F$6:$G$1106,2,0),"")</f>
        <v>LICEU JARDIM</v>
      </c>
      <c r="R420" s="77">
        <f t="shared" si="91"/>
        <v>32.4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99" t="s">
        <v>518</v>
      </c>
      <c r="C421" s="103" t="s">
        <v>56</v>
      </c>
      <c r="D421" s="76">
        <v>26.58</v>
      </c>
      <c r="F421" s="90">
        <f t="shared" si="88"/>
        <v>27.000999999999998</v>
      </c>
      <c r="G421" s="85">
        <f>IF(F421=LISTAS!$D$15,"",F421)</f>
        <v>27.000999999999998</v>
      </c>
      <c r="H421" s="49" t="str">
        <f t="shared" si="92"/>
        <v>PEDRO ALEX</v>
      </c>
      <c r="I421" s="49" t="str">
        <f t="shared" si="92"/>
        <v>CCDA - COLÉGIO CARLOS DRUMMOND DE ANDRADE</v>
      </c>
      <c r="J421" s="78">
        <f t="shared" si="89"/>
        <v>26.58</v>
      </c>
      <c r="K421" s="78">
        <f t="shared" si="93"/>
        <v>27.000999999999998</v>
      </c>
      <c r="L421" s="79">
        <f t="shared" si="94"/>
        <v>27.000999999999998</v>
      </c>
      <c r="M421" s="50">
        <f t="shared" si="95"/>
        <v>3</v>
      </c>
      <c r="N421" s="50"/>
      <c r="O421" s="17">
        <v>3</v>
      </c>
      <c r="P421" s="18" t="str">
        <f t="shared" si="90"/>
        <v>PEDRO ALEX</v>
      </c>
      <c r="Q421" s="17" t="str">
        <f>IF(P421&lt;&gt;"",VLOOKUP(P421,LISTAS!$F$6:$G$1106,2,0),"")</f>
        <v>CCDA - COLÉGIO CARLOS DRUMMOND DE ANDRADE</v>
      </c>
      <c r="R421" s="77">
        <f t="shared" si="91"/>
        <v>26.58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99" t="s">
        <v>525</v>
      </c>
      <c r="C422" s="103" t="s">
        <v>61</v>
      </c>
      <c r="D422" s="76">
        <v>26.3</v>
      </c>
      <c r="F422" s="90">
        <f t="shared" si="88"/>
        <v>26.722000000000001</v>
      </c>
      <c r="G422" s="85">
        <f>IF(F422=LISTAS!$D$15,"",F422)</f>
        <v>26.722000000000001</v>
      </c>
      <c r="H422" s="49" t="str">
        <f t="shared" si="92"/>
        <v>LEONARDO LEARDINI</v>
      </c>
      <c r="I422" s="49" t="str">
        <f t="shared" si="92"/>
        <v>LICEU JARDIM</v>
      </c>
      <c r="J422" s="78">
        <f t="shared" si="89"/>
        <v>26.3</v>
      </c>
      <c r="K422" s="78">
        <f t="shared" si="93"/>
        <v>26.722000000000001</v>
      </c>
      <c r="L422" s="79">
        <f t="shared" si="94"/>
        <v>26.722000000000001</v>
      </c>
      <c r="M422" s="50">
        <f t="shared" si="95"/>
        <v>4</v>
      </c>
      <c r="N422" s="50"/>
      <c r="O422" s="17">
        <v>4</v>
      </c>
      <c r="P422" s="18" t="str">
        <f t="shared" si="90"/>
        <v>LEONARDO LEARDINI</v>
      </c>
      <c r="Q422" s="17" t="str">
        <f>IF(P422&lt;&gt;"",VLOOKUP(P422,LISTAS!$F$6:$G$1106,2,0),"")</f>
        <v>LICEU JARDIM</v>
      </c>
      <c r="R422" s="77">
        <f t="shared" si="91"/>
        <v>26.3</v>
      </c>
      <c r="S422" s="18">
        <f t="shared" si="96"/>
        <v>280</v>
      </c>
      <c r="T422" s="18">
        <f t="shared" si="97"/>
        <v>280</v>
      </c>
    </row>
    <row r="423" spans="2:20" ht="18.75" customHeight="1" x14ac:dyDescent="0.25">
      <c r="B423" s="99" t="s">
        <v>526</v>
      </c>
      <c r="C423" s="103" t="s">
        <v>56</v>
      </c>
      <c r="D423" s="76">
        <v>26.22</v>
      </c>
      <c r="F423" s="90">
        <f t="shared" si="88"/>
        <v>26.642999999999997</v>
      </c>
      <c r="G423" s="85">
        <f>IF(F423=LISTAS!$D$15,"",F423)</f>
        <v>26.642999999999997</v>
      </c>
      <c r="H423" s="49" t="str">
        <f t="shared" si="92"/>
        <v xml:space="preserve">NOAH </v>
      </c>
      <c r="I423" s="49" t="str">
        <f t="shared" si="92"/>
        <v>CCDA - COLÉGIO CARLOS DRUMMOND DE ANDRADE</v>
      </c>
      <c r="J423" s="78">
        <f t="shared" si="89"/>
        <v>26.22</v>
      </c>
      <c r="K423" s="78">
        <f t="shared" si="93"/>
        <v>26.642999999999997</v>
      </c>
      <c r="L423" s="79">
        <f t="shared" si="94"/>
        <v>26.642999999999997</v>
      </c>
      <c r="M423" s="50">
        <f t="shared" si="95"/>
        <v>5</v>
      </c>
      <c r="N423" s="50"/>
      <c r="O423" s="17">
        <v>5</v>
      </c>
      <c r="P423" s="18" t="str">
        <f t="shared" si="90"/>
        <v xml:space="preserve">NOAH </v>
      </c>
      <c r="Q423" s="17" t="str">
        <f>IF(P423&lt;&gt;"",VLOOKUP(P423,LISTAS!$F$6:$G$1106,2,0),"")</f>
        <v>CCDA - COLÉGIO CARLOS DRUMMOND DE ANDRADE</v>
      </c>
      <c r="R423" s="77">
        <f t="shared" si="91"/>
        <v>26.22</v>
      </c>
      <c r="S423" s="18">
        <f t="shared" si="96"/>
        <v>270</v>
      </c>
      <c r="T423" s="18">
        <f t="shared" si="97"/>
        <v>270</v>
      </c>
    </row>
    <row r="424" spans="2:20" ht="18.75" customHeight="1" x14ac:dyDescent="0.25">
      <c r="B424" s="54" t="s">
        <v>274</v>
      </c>
      <c r="C424" s="16" t="str">
        <f>IF(B424="","",VLOOKUP(B424,LISTAS!$F$6:$G$1106,2,0))</f>
        <v>CCDA - COLÉGIO CARLOS DRUMMOND DE ANDRADE</v>
      </c>
      <c r="D424" s="76">
        <v>25.48</v>
      </c>
      <c r="F424" s="90">
        <f t="shared" si="88"/>
        <v>25.904</v>
      </c>
      <c r="G424" s="85">
        <f>IF(F424=LISTAS!$D$15,"",F424)</f>
        <v>25.904</v>
      </c>
      <c r="H424" s="49" t="str">
        <f t="shared" si="92"/>
        <v>DAVI WILSON DE SOUSA E SILVA</v>
      </c>
      <c r="I424" s="49" t="str">
        <f t="shared" si="92"/>
        <v>CCDA - COLÉGIO CARLOS DRUMMOND DE ANDRADE</v>
      </c>
      <c r="J424" s="78">
        <f t="shared" si="89"/>
        <v>25.48</v>
      </c>
      <c r="K424" s="78">
        <f t="shared" si="93"/>
        <v>25.904</v>
      </c>
      <c r="L424" s="79">
        <f t="shared" si="94"/>
        <v>25.904</v>
      </c>
      <c r="M424" s="50">
        <f t="shared" si="95"/>
        <v>6</v>
      </c>
      <c r="N424" s="50"/>
      <c r="O424" s="17">
        <v>6</v>
      </c>
      <c r="P424" s="18" t="str">
        <f t="shared" si="90"/>
        <v>DAVI WILSON DE SOUSA E SILVA</v>
      </c>
      <c r="Q424" s="17" t="str">
        <f>IF(P424&lt;&gt;"",VLOOKUP(P424,LISTAS!$F$6:$G$1106,2,0),"")</f>
        <v>CCDA - COLÉGIO CARLOS DRUMMOND DE ANDRADE</v>
      </c>
      <c r="R424" s="77">
        <f t="shared" si="91"/>
        <v>25.48</v>
      </c>
      <c r="S424" s="18">
        <f t="shared" si="96"/>
        <v>260</v>
      </c>
      <c r="T424" s="18">
        <f t="shared" si="97"/>
        <v>260</v>
      </c>
    </row>
    <row r="425" spans="2:20" ht="18.75" customHeight="1" x14ac:dyDescent="0.25">
      <c r="B425" s="54" t="s">
        <v>296</v>
      </c>
      <c r="C425" s="16" t="str">
        <f>IF(B425="","",VLOOKUP(B425,LISTAS!$F$6:$G$1106,2,0))</f>
        <v>COLÉGIO ARBOS - SÃO CAETANO DO SUL</v>
      </c>
      <c r="D425" s="76">
        <v>22</v>
      </c>
      <c r="F425" s="90">
        <f t="shared" si="88"/>
        <v>22.425000000000001</v>
      </c>
      <c r="G425" s="85">
        <f>IF(F425=LISTAS!$D$15,"",F425)</f>
        <v>22.425000000000001</v>
      </c>
      <c r="H425" s="49" t="str">
        <f t="shared" si="92"/>
        <v>ARTUR IERVOLINO DE MORAES</v>
      </c>
      <c r="I425" s="49" t="str">
        <f t="shared" si="92"/>
        <v>COLÉGIO ARBOS - SÃO CAETANO DO SUL</v>
      </c>
      <c r="J425" s="78">
        <f t="shared" si="89"/>
        <v>22</v>
      </c>
      <c r="K425" s="78">
        <f t="shared" si="93"/>
        <v>22.425000000000001</v>
      </c>
      <c r="L425" s="79">
        <f t="shared" si="94"/>
        <v>22.425000000000001</v>
      </c>
      <c r="M425" s="50">
        <f t="shared" si="95"/>
        <v>7</v>
      </c>
      <c r="N425" s="50"/>
      <c r="O425" s="17">
        <v>7</v>
      </c>
      <c r="P425" s="18" t="str">
        <f t="shared" si="90"/>
        <v>ARTUR IERVOLINO DE MORAES</v>
      </c>
      <c r="Q425" s="17" t="str">
        <f>IF(P425&lt;&gt;"",VLOOKUP(P425,LISTAS!$F$6:$G$1106,2,0),"")</f>
        <v>COLÉGIO ARBOS - SÃO CAETANO DO SUL</v>
      </c>
      <c r="R425" s="77">
        <f t="shared" si="91"/>
        <v>22</v>
      </c>
      <c r="S425" s="18">
        <f t="shared" si="96"/>
        <v>250</v>
      </c>
      <c r="T425" s="18">
        <f t="shared" si="97"/>
        <v>250</v>
      </c>
    </row>
    <row r="426" spans="2:20" ht="18.75" customHeight="1" x14ac:dyDescent="0.25">
      <c r="B426" s="54" t="s">
        <v>309</v>
      </c>
      <c r="C426" s="16" t="str">
        <f>IF(B426="","",VLOOKUP(B426,LISTAS!$F$6:$G$1106,2,0))</f>
        <v>ESCOLA STAGIUM</v>
      </c>
      <c r="D426" s="76">
        <v>21.76</v>
      </c>
      <c r="F426" s="90">
        <f t="shared" si="88"/>
        <v>22.186</v>
      </c>
      <c r="G426" s="85">
        <f>IF(F426=LISTAS!$D$15,"",F426)</f>
        <v>22.186</v>
      </c>
      <c r="H426" s="49" t="str">
        <f t="shared" si="92"/>
        <v>VITOR KENJI SAKATE</v>
      </c>
      <c r="I426" s="49" t="str">
        <f t="shared" si="92"/>
        <v>ESCOLA STAGIUM</v>
      </c>
      <c r="J426" s="78">
        <f t="shared" si="89"/>
        <v>21.76</v>
      </c>
      <c r="K426" s="78">
        <f t="shared" si="93"/>
        <v>22.186</v>
      </c>
      <c r="L426" s="79">
        <f t="shared" si="94"/>
        <v>22.186</v>
      </c>
      <c r="M426" s="50">
        <f t="shared" si="95"/>
        <v>8</v>
      </c>
      <c r="N426" s="50"/>
      <c r="O426" s="17">
        <v>8</v>
      </c>
      <c r="P426" s="18" t="str">
        <f t="shared" si="90"/>
        <v>VITOR KENJI SAKATE</v>
      </c>
      <c r="Q426" s="17" t="str">
        <f>IF(P426&lt;&gt;"",VLOOKUP(P426,LISTAS!$F$6:$G$1106,2,0),"")</f>
        <v>ESCOLA STAGIUM</v>
      </c>
      <c r="R426" s="77">
        <f t="shared" si="91"/>
        <v>21.76</v>
      </c>
      <c r="S426" s="18">
        <f t="shared" si="96"/>
        <v>240</v>
      </c>
      <c r="T426" s="18">
        <f t="shared" si="97"/>
        <v>240</v>
      </c>
    </row>
    <row r="427" spans="2:20" ht="18.75" customHeight="1" x14ac:dyDescent="0.25">
      <c r="B427" s="54" t="s">
        <v>462</v>
      </c>
      <c r="C427" s="16" t="str">
        <f>IF(B427="","",VLOOKUP(B427,LISTAS!$F$6:$G$1106,2,0))</f>
        <v>CCDA - COLÉGIO CARLOS DRUMMOND DE ANDRADE</v>
      </c>
      <c r="D427" s="76">
        <v>21.53</v>
      </c>
      <c r="F427" s="90">
        <f t="shared" si="88"/>
        <v>21.957000000000001</v>
      </c>
      <c r="G427" s="85">
        <f>IF(F427=LISTAS!$D$15,"",F427)</f>
        <v>21.957000000000001</v>
      </c>
      <c r="H427" s="49" t="str">
        <f t="shared" si="92"/>
        <v>PEDRO AUGUSTO PARAIZO</v>
      </c>
      <c r="I427" s="49" t="str">
        <f t="shared" si="92"/>
        <v>CCDA - COLÉGIO CARLOS DRUMMOND DE ANDRADE</v>
      </c>
      <c r="J427" s="78">
        <f t="shared" si="89"/>
        <v>21.53</v>
      </c>
      <c r="K427" s="78">
        <f t="shared" si="93"/>
        <v>21.957000000000001</v>
      </c>
      <c r="L427" s="79">
        <f t="shared" si="94"/>
        <v>21.957000000000001</v>
      </c>
      <c r="M427" s="50">
        <f t="shared" si="95"/>
        <v>9</v>
      </c>
      <c r="N427" s="50"/>
      <c r="O427" s="17">
        <v>9</v>
      </c>
      <c r="P427" s="18" t="str">
        <f t="shared" si="90"/>
        <v>PEDRO AUGUSTO PARAIZO</v>
      </c>
      <c r="Q427" s="17" t="str">
        <f>IF(P427&lt;&gt;"",VLOOKUP(P427,LISTAS!$F$6:$G$1106,2,0),"")</f>
        <v>CCDA - COLÉGIO CARLOS DRUMMOND DE ANDRADE</v>
      </c>
      <c r="R427" s="77">
        <f t="shared" si="91"/>
        <v>21.53</v>
      </c>
      <c r="S427" s="18">
        <f t="shared" si="96"/>
        <v>200</v>
      </c>
      <c r="T427" s="18">
        <f t="shared" si="97"/>
        <v>200</v>
      </c>
    </row>
    <row r="428" spans="2:20" ht="18.75" customHeight="1" x14ac:dyDescent="0.25">
      <c r="B428" s="99" t="s">
        <v>524</v>
      </c>
      <c r="C428" s="103" t="s">
        <v>72</v>
      </c>
      <c r="D428" s="76">
        <v>21.47</v>
      </c>
      <c r="F428" s="90">
        <f t="shared" si="88"/>
        <v>21.898</v>
      </c>
      <c r="G428" s="85">
        <f>IF(F428=LISTAS!$D$15,"",F428)</f>
        <v>21.898</v>
      </c>
      <c r="H428" s="49" t="str">
        <f t="shared" si="92"/>
        <v>YAN CARDOSO</v>
      </c>
      <c r="I428" s="49" t="str">
        <f t="shared" si="92"/>
        <v>COLEGIO PETROPOLIS</v>
      </c>
      <c r="J428" s="78">
        <f t="shared" si="89"/>
        <v>21.47</v>
      </c>
      <c r="K428" s="78">
        <f t="shared" si="93"/>
        <v>21.898</v>
      </c>
      <c r="L428" s="79">
        <f t="shared" si="94"/>
        <v>21.898</v>
      </c>
      <c r="M428" s="50">
        <f t="shared" si="95"/>
        <v>10</v>
      </c>
      <c r="N428" s="50"/>
      <c r="O428" s="17">
        <v>10</v>
      </c>
      <c r="P428" s="18" t="str">
        <f t="shared" si="90"/>
        <v>YAN CARDOSO</v>
      </c>
      <c r="Q428" s="17" t="str">
        <f>IF(P428&lt;&gt;"",VLOOKUP(P428,LISTAS!$F$6:$G$1106,2,0),"")</f>
        <v>COLEGIO PETROPOLIS</v>
      </c>
      <c r="R428" s="77">
        <f t="shared" si="91"/>
        <v>21.47</v>
      </c>
      <c r="S428" s="18">
        <f t="shared" si="96"/>
        <v>200</v>
      </c>
      <c r="T428" s="18">
        <f t="shared" si="97"/>
        <v>200</v>
      </c>
    </row>
    <row r="429" spans="2:20" ht="18.75" customHeight="1" x14ac:dyDescent="0.25">
      <c r="B429" s="54" t="s">
        <v>278</v>
      </c>
      <c r="C429" s="16" t="str">
        <f>IF(B429="","",VLOOKUP(B429,LISTAS!$F$6:$G$1106,2,0))</f>
        <v>CCDA - COLÉGIO CARLOS DRUMMOND DE ANDRADE</v>
      </c>
      <c r="D429" s="76">
        <v>19.940000000000001</v>
      </c>
      <c r="F429" s="90">
        <f t="shared" si="88"/>
        <v>20.369</v>
      </c>
      <c r="G429" s="85">
        <f>IF(F429=LISTAS!$D$15,"",F429)</f>
        <v>20.369</v>
      </c>
      <c r="H429" s="49" t="str">
        <f t="shared" si="92"/>
        <v>HEITOR CASTILHO GUEIROS</v>
      </c>
      <c r="I429" s="49" t="str">
        <f t="shared" si="92"/>
        <v>CCDA - COLÉGIO CARLOS DRUMMOND DE ANDRADE</v>
      </c>
      <c r="J429" s="78">
        <f t="shared" si="89"/>
        <v>19.940000000000001</v>
      </c>
      <c r="K429" s="78">
        <f t="shared" si="93"/>
        <v>20.369</v>
      </c>
      <c r="L429" s="79">
        <f t="shared" si="94"/>
        <v>20.369</v>
      </c>
      <c r="M429" s="50">
        <f t="shared" si="95"/>
        <v>11</v>
      </c>
      <c r="N429" s="50"/>
      <c r="O429" s="17">
        <v>11</v>
      </c>
      <c r="P429" s="18" t="str">
        <f t="shared" si="90"/>
        <v>HEITOR CASTILHO GUEIROS</v>
      </c>
      <c r="Q429" s="17" t="str">
        <f>IF(P429&lt;&gt;"",VLOOKUP(P429,LISTAS!$F$6:$G$1106,2,0),"")</f>
        <v>CCDA - COLÉGIO CARLOS DRUMMOND DE ANDRADE</v>
      </c>
      <c r="R429" s="77">
        <f t="shared" si="91"/>
        <v>19.940000000000001</v>
      </c>
      <c r="S429" s="18">
        <f t="shared" si="96"/>
        <v>200</v>
      </c>
      <c r="T429" s="18">
        <f t="shared" si="97"/>
        <v>200</v>
      </c>
    </row>
    <row r="430" spans="2:20" ht="18.75" customHeight="1" x14ac:dyDescent="0.25">
      <c r="B430" s="99" t="s">
        <v>523</v>
      </c>
      <c r="C430" s="103" t="s">
        <v>144</v>
      </c>
      <c r="D430" s="76">
        <v>16.829999999999998</v>
      </c>
      <c r="F430" s="90">
        <f t="shared" si="88"/>
        <v>17.259999999999998</v>
      </c>
      <c r="G430" s="85">
        <f>IF(F430=LISTAS!$D$15,"",F430)</f>
        <v>17.259999999999998</v>
      </c>
      <c r="H430" s="49" t="str">
        <f t="shared" si="92"/>
        <v>RAPHAEL FERNANDES</v>
      </c>
      <c r="I430" s="49" t="str">
        <f t="shared" si="92"/>
        <v>ESCOLA STAGIUM</v>
      </c>
      <c r="J430" s="78">
        <f t="shared" si="89"/>
        <v>16.829999999999998</v>
      </c>
      <c r="K430" s="78">
        <f t="shared" si="93"/>
        <v>17.259999999999998</v>
      </c>
      <c r="L430" s="79">
        <f t="shared" si="94"/>
        <v>17.259999999999998</v>
      </c>
      <c r="M430" s="50">
        <f t="shared" si="95"/>
        <v>12</v>
      </c>
      <c r="N430" s="50"/>
      <c r="O430" s="17">
        <v>12</v>
      </c>
      <c r="P430" s="18" t="str">
        <f t="shared" si="90"/>
        <v>RAPHAEL FERNANDES</v>
      </c>
      <c r="Q430" s="17" t="str">
        <f>IF(P430&lt;&gt;"",VLOOKUP(P430,LISTAS!$F$6:$G$1106,2,0),"")</f>
        <v>ESCOLA STAGIUM</v>
      </c>
      <c r="R430" s="77">
        <f t="shared" si="91"/>
        <v>16.829999999999998</v>
      </c>
      <c r="S430" s="18">
        <f t="shared" si="96"/>
        <v>200</v>
      </c>
      <c r="T430" s="18">
        <f t="shared" si="97"/>
        <v>200</v>
      </c>
    </row>
    <row r="431" spans="2:20" ht="18.75" customHeight="1" x14ac:dyDescent="0.25">
      <c r="B431" s="54" t="s">
        <v>315</v>
      </c>
      <c r="C431" s="16" t="str">
        <f>IF(B431="","",VLOOKUP(B431,LISTAS!$F$6:$G$1106,2,0))</f>
        <v>LICEU JARDIM</v>
      </c>
      <c r="D431" s="76">
        <v>16.25</v>
      </c>
      <c r="F431" s="90">
        <f t="shared" si="88"/>
        <v>16.681000000000001</v>
      </c>
      <c r="G431" s="85">
        <f>IF(F431=LISTAS!$D$15,"",F431)</f>
        <v>16.681000000000001</v>
      </c>
      <c r="H431" s="49" t="str">
        <f t="shared" si="92"/>
        <v>FELIPE OKUDA</v>
      </c>
      <c r="I431" s="49" t="str">
        <f t="shared" si="92"/>
        <v>LICEU JARDIM</v>
      </c>
      <c r="J431" s="78">
        <f t="shared" si="89"/>
        <v>16.25</v>
      </c>
      <c r="K431" s="78">
        <f t="shared" si="93"/>
        <v>16.681000000000001</v>
      </c>
      <c r="L431" s="79">
        <f t="shared" si="94"/>
        <v>16.681000000000001</v>
      </c>
      <c r="M431" s="50">
        <f t="shared" si="95"/>
        <v>13</v>
      </c>
      <c r="N431" s="50"/>
      <c r="O431" s="17">
        <v>13</v>
      </c>
      <c r="P431" s="18" t="str">
        <f t="shared" si="90"/>
        <v>FELIPE OKUDA</v>
      </c>
      <c r="Q431" s="17" t="str">
        <f>IF(P431&lt;&gt;"",VLOOKUP(P431,LISTAS!$F$6:$G$1106,2,0),"")</f>
        <v>LICEU JARDIM</v>
      </c>
      <c r="R431" s="77">
        <f t="shared" si="91"/>
        <v>16.25</v>
      </c>
      <c r="S431" s="18">
        <f t="shared" si="96"/>
        <v>200</v>
      </c>
      <c r="T431" s="18">
        <f t="shared" si="97"/>
        <v>200</v>
      </c>
    </row>
    <row r="432" spans="2:20" ht="18.75" customHeight="1" x14ac:dyDescent="0.25">
      <c r="B432" s="102" t="s">
        <v>323</v>
      </c>
      <c r="C432" s="104" t="str">
        <f>IF(B432="","",VLOOKUP(B432,LISTAS!$F$6:$G$1106,2,0))</f>
        <v>LICEU JARDIM</v>
      </c>
      <c r="D432" s="76">
        <v>15.04</v>
      </c>
      <c r="F432" s="90">
        <f t="shared" si="88"/>
        <v>15.472</v>
      </c>
      <c r="G432" s="85">
        <f>IF(F432=LISTAS!$D$15,"",F432)</f>
        <v>15.472</v>
      </c>
      <c r="H432" s="49" t="str">
        <f t="shared" si="92"/>
        <v>PEDRO CORDEIRO</v>
      </c>
      <c r="I432" s="49" t="str">
        <f t="shared" si="92"/>
        <v>LICEU JARDIM</v>
      </c>
      <c r="J432" s="78">
        <f t="shared" si="89"/>
        <v>15.04</v>
      </c>
      <c r="K432" s="78">
        <f t="shared" si="93"/>
        <v>15.472</v>
      </c>
      <c r="L432" s="79">
        <f t="shared" si="94"/>
        <v>15.472</v>
      </c>
      <c r="M432" s="50">
        <f t="shared" si="95"/>
        <v>14</v>
      </c>
      <c r="N432" s="50"/>
      <c r="O432" s="17">
        <v>14</v>
      </c>
      <c r="P432" s="18" t="str">
        <f t="shared" si="90"/>
        <v>PEDRO CORDEIRO</v>
      </c>
      <c r="Q432" s="17" t="str">
        <f>IF(P432&lt;&gt;"",VLOOKUP(P432,LISTAS!$F$6:$G$1106,2,0),"")</f>
        <v>LICEU JARDIM</v>
      </c>
      <c r="R432" s="77">
        <f t="shared" si="91"/>
        <v>15.04</v>
      </c>
      <c r="S432" s="18">
        <f t="shared" si="96"/>
        <v>200</v>
      </c>
      <c r="T432" s="18">
        <f t="shared" si="97"/>
        <v>200</v>
      </c>
    </row>
    <row r="433" spans="2:20" ht="18.75" customHeight="1" x14ac:dyDescent="0.25">
      <c r="B433" s="54" t="s">
        <v>293</v>
      </c>
      <c r="C433" s="16" t="str">
        <f>IF(B433="","",VLOOKUP(B433,LISTAS!$F$6:$G$1106,2,0))</f>
        <v>COLEGIO PETROPOLIS</v>
      </c>
      <c r="D433" s="76">
        <v>14.84</v>
      </c>
      <c r="F433" s="90">
        <f t="shared" si="88"/>
        <v>15.273</v>
      </c>
      <c r="G433" s="85">
        <f>IF(F433=LISTAS!$D$15,"",F433)</f>
        <v>15.273</v>
      </c>
      <c r="H433" s="49" t="str">
        <f t="shared" si="92"/>
        <v>MIGUEL COLONHESE CAMARGO F RODRIGUES</v>
      </c>
      <c r="I433" s="49" t="str">
        <f t="shared" si="92"/>
        <v>COLEGIO PETROPOLIS</v>
      </c>
      <c r="J433" s="78">
        <f t="shared" si="89"/>
        <v>14.84</v>
      </c>
      <c r="K433" s="78">
        <f t="shared" si="93"/>
        <v>15.273</v>
      </c>
      <c r="L433" s="79">
        <f t="shared" si="94"/>
        <v>15.273</v>
      </c>
      <c r="M433" s="50">
        <f t="shared" si="95"/>
        <v>15</v>
      </c>
      <c r="N433" s="50"/>
      <c r="O433" s="17">
        <v>15</v>
      </c>
      <c r="P433" s="18" t="str">
        <f t="shared" si="90"/>
        <v>MIGUEL COLONHESE CAMARGO F RODRIGUES</v>
      </c>
      <c r="Q433" s="17" t="str">
        <f>IF(P433&lt;&gt;"",VLOOKUP(P433,LISTAS!$F$6:$G$1106,2,0),"")</f>
        <v>COLEGIO PETROPOLIS</v>
      </c>
      <c r="R433" s="77">
        <f t="shared" si="91"/>
        <v>14.84</v>
      </c>
      <c r="S433" s="18">
        <f t="shared" si="96"/>
        <v>200</v>
      </c>
      <c r="T433" s="18">
        <f t="shared" si="97"/>
        <v>200</v>
      </c>
    </row>
    <row r="434" spans="2:20" ht="18.75" customHeight="1" x14ac:dyDescent="0.25">
      <c r="B434" s="54" t="s">
        <v>313</v>
      </c>
      <c r="C434" s="16" t="str">
        <f>IF(B434="","",VLOOKUP(B434,LISTAS!$F$6:$G$1106,2,0))</f>
        <v>LICEU JARDIM</v>
      </c>
      <c r="D434" s="76">
        <v>14.45</v>
      </c>
      <c r="F434" s="90">
        <f t="shared" si="88"/>
        <v>14.883999999999999</v>
      </c>
      <c r="G434" s="85">
        <f>IF(F434=LISTAS!$D$15,"",F434)</f>
        <v>14.883999999999999</v>
      </c>
      <c r="H434" s="49" t="str">
        <f t="shared" si="92"/>
        <v>DAVI SAVOIA</v>
      </c>
      <c r="I434" s="49" t="str">
        <f t="shared" si="92"/>
        <v>LICEU JARDIM</v>
      </c>
      <c r="J434" s="78">
        <f t="shared" si="89"/>
        <v>14.45</v>
      </c>
      <c r="K434" s="78">
        <f t="shared" si="93"/>
        <v>14.883999999999999</v>
      </c>
      <c r="L434" s="79">
        <f t="shared" si="94"/>
        <v>14.883999999999999</v>
      </c>
      <c r="M434" s="50">
        <f t="shared" si="95"/>
        <v>16</v>
      </c>
      <c r="N434" s="50"/>
      <c r="O434" s="17">
        <v>16</v>
      </c>
      <c r="P434" s="18" t="str">
        <f t="shared" si="90"/>
        <v>DAVI SAVOIA</v>
      </c>
      <c r="Q434" s="17" t="str">
        <f>IF(P434&lt;&gt;"",VLOOKUP(P434,LISTAS!$F$6:$G$1106,2,0),"")</f>
        <v>LICEU JARDIM</v>
      </c>
      <c r="R434" s="77">
        <f t="shared" si="91"/>
        <v>14.45</v>
      </c>
      <c r="S434" s="18">
        <f t="shared" si="96"/>
        <v>200</v>
      </c>
      <c r="T434" s="18">
        <f t="shared" si="97"/>
        <v>200</v>
      </c>
    </row>
    <row r="435" spans="2:20" ht="18.75" customHeight="1" x14ac:dyDescent="0.25">
      <c r="B435" s="99" t="s">
        <v>527</v>
      </c>
      <c r="C435" s="103" t="s">
        <v>56</v>
      </c>
      <c r="D435" s="76">
        <v>13.87</v>
      </c>
      <c r="F435" s="90">
        <f t="shared" si="88"/>
        <v>14.305</v>
      </c>
      <c r="G435" s="85">
        <f>IF(F435=LISTAS!$D$15,"",F435)</f>
        <v>14.305</v>
      </c>
      <c r="H435" s="49" t="str">
        <f t="shared" si="92"/>
        <v>DAVI SILVA</v>
      </c>
      <c r="I435" s="49" t="str">
        <f t="shared" si="92"/>
        <v>CCDA - COLÉGIO CARLOS DRUMMOND DE ANDRADE</v>
      </c>
      <c r="J435" s="78">
        <f t="shared" si="89"/>
        <v>13.87</v>
      </c>
      <c r="K435" s="78">
        <f t="shared" si="93"/>
        <v>14.305</v>
      </c>
      <c r="L435" s="79">
        <f t="shared" si="94"/>
        <v>14.305</v>
      </c>
      <c r="M435" s="50">
        <f t="shared" si="95"/>
        <v>17</v>
      </c>
      <c r="N435" s="50"/>
      <c r="O435" s="17">
        <v>17</v>
      </c>
      <c r="P435" s="18" t="str">
        <f t="shared" si="90"/>
        <v>DAVI SILVA</v>
      </c>
      <c r="Q435" s="17" t="str">
        <f>IF(P435&lt;&gt;"",VLOOKUP(P435,LISTAS!$F$6:$G$1106,2,0),"")</f>
        <v>CCDA - COLÉGIO CARLOS DRUMMOND DE ANDRADE</v>
      </c>
      <c r="R435" s="77">
        <f t="shared" si="91"/>
        <v>13.87</v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4" t="s">
        <v>317</v>
      </c>
      <c r="C436" s="16" t="str">
        <f>IF(B436="","",VLOOKUP(B436,LISTAS!$F$6:$G$1106,2,0))</f>
        <v>LICEU JARDIM</v>
      </c>
      <c r="D436" s="76">
        <v>13.47</v>
      </c>
      <c r="F436" s="90">
        <f t="shared" si="88"/>
        <v>13.906000000000001</v>
      </c>
      <c r="G436" s="85">
        <f>IF(F436=LISTAS!$D$15,"",F436)</f>
        <v>13.906000000000001</v>
      </c>
      <c r="H436" s="49" t="str">
        <f t="shared" si="92"/>
        <v>HENRIQUE BUSSATO</v>
      </c>
      <c r="I436" s="49" t="str">
        <f t="shared" si="92"/>
        <v>LICEU JARDIM</v>
      </c>
      <c r="J436" s="78">
        <f t="shared" si="89"/>
        <v>13.47</v>
      </c>
      <c r="K436" s="78">
        <f t="shared" si="93"/>
        <v>13.906000000000001</v>
      </c>
      <c r="L436" s="79">
        <f t="shared" si="94"/>
        <v>13.906000000000001</v>
      </c>
      <c r="M436" s="50">
        <f t="shared" si="95"/>
        <v>18</v>
      </c>
      <c r="N436" s="50"/>
      <c r="O436" s="17">
        <v>18</v>
      </c>
      <c r="P436" s="18" t="str">
        <f t="shared" si="90"/>
        <v>HENRIQUE BUSSATO</v>
      </c>
      <c r="Q436" s="17" t="str">
        <f>IF(P436&lt;&gt;"",VLOOKUP(P436,LISTAS!$F$6:$G$1106,2,0),"")</f>
        <v>LICEU JARDIM</v>
      </c>
      <c r="R436" s="77">
        <f t="shared" si="91"/>
        <v>13.47</v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4" t="s">
        <v>319</v>
      </c>
      <c r="C437" s="16" t="str">
        <f>IF(B437="","",VLOOKUP(B437,LISTAS!$F$6:$G$1106,2,0))</f>
        <v>LICEU JARDIM</v>
      </c>
      <c r="D437" s="76">
        <v>13.27</v>
      </c>
      <c r="F437" s="90">
        <f t="shared" si="88"/>
        <v>13.706999999999999</v>
      </c>
      <c r="G437" s="85">
        <f>IF(F437=LISTAS!$D$15,"",F437)</f>
        <v>13.706999999999999</v>
      </c>
      <c r="H437" s="49" t="str">
        <f t="shared" si="92"/>
        <v>IGOR PAIVA</v>
      </c>
      <c r="I437" s="49" t="str">
        <f t="shared" si="92"/>
        <v>LICEU JARDIM</v>
      </c>
      <c r="J437" s="78">
        <f t="shared" si="89"/>
        <v>13.27</v>
      </c>
      <c r="K437" s="78">
        <f t="shared" si="93"/>
        <v>13.706999999999999</v>
      </c>
      <c r="L437" s="79">
        <f t="shared" si="94"/>
        <v>13.706999999999999</v>
      </c>
      <c r="M437" s="50">
        <f t="shared" si="95"/>
        <v>19</v>
      </c>
      <c r="N437" s="50"/>
      <c r="O437" s="17">
        <v>19</v>
      </c>
      <c r="P437" s="18" t="str">
        <f t="shared" si="90"/>
        <v>IGOR PAIVA</v>
      </c>
      <c r="Q437" s="17" t="str">
        <f>IF(P437&lt;&gt;"",VLOOKUP(P437,LISTAS!$F$6:$G$1106,2,0),"")</f>
        <v>LICEU JARDIM</v>
      </c>
      <c r="R437" s="77">
        <f t="shared" si="91"/>
        <v>13.27</v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4" t="s">
        <v>314</v>
      </c>
      <c r="C438" s="16" t="str">
        <f>IF(B438="","",VLOOKUP(B438,LISTAS!$F$6:$G$1106,2,0))</f>
        <v>LICEU JARDIM</v>
      </c>
      <c r="D438" s="76">
        <v>12.55</v>
      </c>
      <c r="F438" s="90">
        <f t="shared" si="88"/>
        <v>12.988000000000001</v>
      </c>
      <c r="G438" s="85">
        <f>IF(F438=LISTAS!$D$15,"",F438)</f>
        <v>12.988000000000001</v>
      </c>
      <c r="H438" s="49" t="str">
        <f t="shared" si="92"/>
        <v>ENZO SOARES</v>
      </c>
      <c r="I438" s="49" t="str">
        <f t="shared" si="92"/>
        <v>LICEU JARDIM</v>
      </c>
      <c r="J438" s="78">
        <f t="shared" si="89"/>
        <v>12.55</v>
      </c>
      <c r="K438" s="78">
        <f t="shared" si="93"/>
        <v>12.988000000000001</v>
      </c>
      <c r="L438" s="79">
        <f t="shared" si="94"/>
        <v>12.988000000000001</v>
      </c>
      <c r="M438" s="50">
        <f t="shared" si="95"/>
        <v>20</v>
      </c>
      <c r="N438" s="50"/>
      <c r="O438" s="17">
        <v>20</v>
      </c>
      <c r="P438" s="18" t="str">
        <f t="shared" si="90"/>
        <v>ENZO SOARES</v>
      </c>
      <c r="Q438" s="17" t="str">
        <f>IF(P438&lt;&gt;"",VLOOKUP(P438,LISTAS!$F$6:$G$1106,2,0),"")</f>
        <v>LICEU JARDIM</v>
      </c>
      <c r="R438" s="77">
        <f t="shared" si="91"/>
        <v>12.55</v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4" t="s">
        <v>465</v>
      </c>
      <c r="C439" s="16" t="str">
        <f>IF(B439="","",VLOOKUP(B439,LISTAS!$F$6:$G$1106,2,0))</f>
        <v>LICEU JARDIM</v>
      </c>
      <c r="D439" s="76">
        <v>12.18</v>
      </c>
      <c r="F439" s="90">
        <f t="shared" si="88"/>
        <v>12.619</v>
      </c>
      <c r="G439" s="85">
        <f>IF(F439=LISTAS!$D$15,"",F439)</f>
        <v>12.619</v>
      </c>
      <c r="H439" s="49" t="str">
        <f t="shared" si="92"/>
        <v>LORENZO RANALLE</v>
      </c>
      <c r="I439" s="49" t="str">
        <f t="shared" si="92"/>
        <v>LICEU JARDIM</v>
      </c>
      <c r="J439" s="78">
        <f t="shared" si="89"/>
        <v>12.18</v>
      </c>
      <c r="K439" s="78">
        <f t="shared" si="93"/>
        <v>12.619</v>
      </c>
      <c r="L439" s="79">
        <f t="shared" si="94"/>
        <v>12.619</v>
      </c>
      <c r="M439" s="50">
        <f t="shared" si="95"/>
        <v>21</v>
      </c>
      <c r="N439" s="50"/>
      <c r="O439" s="17">
        <v>21</v>
      </c>
      <c r="P439" s="18" t="str">
        <f t="shared" si="90"/>
        <v>LORENZO RANALLE</v>
      </c>
      <c r="Q439" s="17" t="str">
        <f>IF(P439&lt;&gt;"",VLOOKUP(P439,LISTAS!$F$6:$G$1106,2,0),"")</f>
        <v>LICEU JARDIM</v>
      </c>
      <c r="R439" s="77">
        <f t="shared" si="91"/>
        <v>12.18</v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4" t="s">
        <v>463</v>
      </c>
      <c r="C440" s="16" t="str">
        <f>IF(B440="","",VLOOKUP(B440,LISTAS!$F$6:$G$1106,2,0))</f>
        <v>COLEGIO PETROPOLIS</v>
      </c>
      <c r="D440" s="76">
        <v>10.35</v>
      </c>
      <c r="F440" s="90">
        <f t="shared" si="88"/>
        <v>10.79</v>
      </c>
      <c r="G440" s="85">
        <f>IF(F440=LISTAS!$D$15,"",F440)</f>
        <v>10.79</v>
      </c>
      <c r="H440" s="49" t="str">
        <f t="shared" si="92"/>
        <v>ENZO TAKEDA GAMA LEITE</v>
      </c>
      <c r="I440" s="49" t="str">
        <f t="shared" si="92"/>
        <v>COLEGIO PETROPOLIS</v>
      </c>
      <c r="J440" s="78">
        <f t="shared" si="89"/>
        <v>10.35</v>
      </c>
      <c r="K440" s="78">
        <f t="shared" si="93"/>
        <v>10.79</v>
      </c>
      <c r="L440" s="79">
        <f t="shared" si="94"/>
        <v>10.79</v>
      </c>
      <c r="M440" s="50">
        <f t="shared" si="95"/>
        <v>22</v>
      </c>
      <c r="N440" s="50"/>
      <c r="O440" s="17">
        <v>22</v>
      </c>
      <c r="P440" s="18" t="str">
        <f t="shared" si="90"/>
        <v>ENZO TAKEDA GAMA LEITE</v>
      </c>
      <c r="Q440" s="17" t="str">
        <f>IF(P440&lt;&gt;"",VLOOKUP(P440,LISTAS!$F$6:$G$1106,2,0),"")</f>
        <v>COLEGIO PETROPOLIS</v>
      </c>
      <c r="R440" s="77">
        <f t="shared" si="91"/>
        <v>10.35</v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4" t="s">
        <v>288</v>
      </c>
      <c r="C441" s="16" t="str">
        <f>IF(B441="","",VLOOKUP(B441,LISTAS!$F$6:$G$1106,2,0))</f>
        <v>COLEGIO PETROPOLIS</v>
      </c>
      <c r="D441" s="76">
        <v>10.29</v>
      </c>
      <c r="F441" s="90">
        <f t="shared" si="88"/>
        <v>10.731</v>
      </c>
      <c r="G441" s="85">
        <f>IF(F441=LISTAS!$D$15,"",F441)</f>
        <v>10.731</v>
      </c>
      <c r="H441" s="49" t="str">
        <f t="shared" si="92"/>
        <v>ARTHUR GOMES LIMA</v>
      </c>
      <c r="I441" s="49" t="str">
        <f t="shared" si="92"/>
        <v>COLEGIO PETROPOLIS</v>
      </c>
      <c r="J441" s="78">
        <f t="shared" si="89"/>
        <v>10.29</v>
      </c>
      <c r="K441" s="78">
        <f t="shared" si="93"/>
        <v>10.731</v>
      </c>
      <c r="L441" s="79">
        <f t="shared" si="94"/>
        <v>10.731</v>
      </c>
      <c r="M441" s="50">
        <f t="shared" si="95"/>
        <v>23</v>
      </c>
      <c r="N441" s="50"/>
      <c r="O441" s="17">
        <v>23</v>
      </c>
      <c r="P441" s="18" t="str">
        <f t="shared" si="90"/>
        <v>ARTHUR GOMES LIMA</v>
      </c>
      <c r="Q441" s="17" t="str">
        <f>IF(P441&lt;&gt;"",VLOOKUP(P441,LISTAS!$F$6:$G$1106,2,0),"")</f>
        <v>COLEGIO PETROPOLIS</v>
      </c>
      <c r="R441" s="77">
        <f t="shared" si="91"/>
        <v>10.29</v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4"/>
      <c r="C442" s="16"/>
      <c r="D442" s="76"/>
      <c r="F442" s="90" t="str">
        <f t="shared" si="88"/>
        <v/>
      </c>
      <c r="G442" s="85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78" t="str">
        <f t="shared" si="89"/>
        <v/>
      </c>
      <c r="K442" s="78" t="str">
        <f t="shared" si="93"/>
        <v/>
      </c>
      <c r="L442" s="79" t="str">
        <f t="shared" si="94"/>
        <v/>
      </c>
      <c r="M442" s="50">
        <f t="shared" si="95"/>
        <v>24</v>
      </c>
      <c r="N442" s="50"/>
      <c r="O442" s="17" t="str">
        <f t="shared" ref="O442:O483" si="98">IF(R442&lt;&gt;"",_xlfn.RANK.EQ(R442,$R$419:$R$618,1),"")</f>
        <v/>
      </c>
      <c r="P442" s="18" t="str">
        <f t="shared" si="90"/>
        <v/>
      </c>
      <c r="Q442" s="17" t="str">
        <f>IF(P442&lt;&gt;"",VLOOKUP(P442,LISTAS!$F$6:$G$1106,2,0),"")</f>
        <v/>
      </c>
      <c r="R442" s="77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4"/>
      <c r="C443" s="16"/>
      <c r="D443" s="76"/>
      <c r="F443" s="90" t="str">
        <f t="shared" si="88"/>
        <v/>
      </c>
      <c r="G443" s="85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78" t="str">
        <f t="shared" si="89"/>
        <v/>
      </c>
      <c r="K443" s="78" t="str">
        <f t="shared" si="93"/>
        <v/>
      </c>
      <c r="L443" s="79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7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4"/>
      <c r="C444" s="16"/>
      <c r="D444" s="76"/>
      <c r="F444" s="90" t="str">
        <f t="shared" si="88"/>
        <v/>
      </c>
      <c r="G444" s="85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78" t="str">
        <f t="shared" si="89"/>
        <v/>
      </c>
      <c r="K444" s="78" t="str">
        <f t="shared" si="93"/>
        <v/>
      </c>
      <c r="L444" s="79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7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102"/>
      <c r="C445" s="104"/>
      <c r="D445" s="76"/>
      <c r="F445" s="90" t="str">
        <f t="shared" si="88"/>
        <v/>
      </c>
      <c r="G445" s="85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78" t="str">
        <f t="shared" si="89"/>
        <v/>
      </c>
      <c r="K445" s="78" t="str">
        <f t="shared" si="93"/>
        <v/>
      </c>
      <c r="L445" s="79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7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102"/>
      <c r="C446" s="104"/>
      <c r="D446" s="76"/>
      <c r="F446" s="90" t="str">
        <f t="shared" si="88"/>
        <v/>
      </c>
      <c r="G446" s="85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78" t="str">
        <f t="shared" si="89"/>
        <v/>
      </c>
      <c r="K446" s="78" t="str">
        <f t="shared" si="93"/>
        <v/>
      </c>
      <c r="L446" s="79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7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102"/>
      <c r="C447" s="104"/>
      <c r="D447" s="76"/>
      <c r="E447" s="4"/>
      <c r="F447" s="90" t="str">
        <f t="shared" si="88"/>
        <v/>
      </c>
      <c r="G447" s="85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78" t="str">
        <f t="shared" si="89"/>
        <v/>
      </c>
      <c r="K447" s="78" t="str">
        <f t="shared" si="93"/>
        <v/>
      </c>
      <c r="L447" s="79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7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102"/>
      <c r="C448" s="104"/>
      <c r="D448" s="76"/>
      <c r="E448" s="4"/>
      <c r="F448" s="90" t="str">
        <f t="shared" si="88"/>
        <v/>
      </c>
      <c r="G448" s="85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78" t="str">
        <f t="shared" si="89"/>
        <v/>
      </c>
      <c r="K448" s="78" t="str">
        <f t="shared" si="93"/>
        <v/>
      </c>
      <c r="L448" s="79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7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102"/>
      <c r="C449" s="104"/>
      <c r="D449" s="76"/>
      <c r="E449" s="4"/>
      <c r="F449" s="90" t="str">
        <f t="shared" si="88"/>
        <v/>
      </c>
      <c r="G449" s="85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78" t="str">
        <f t="shared" si="89"/>
        <v/>
      </c>
      <c r="K449" s="78" t="str">
        <f t="shared" si="93"/>
        <v/>
      </c>
      <c r="L449" s="79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7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4"/>
      <c r="C450" s="16" t="str">
        <f>IF(B450="","",VLOOKUP(B450,LISTAS!$F$6:$G$1106,2,0))</f>
        <v/>
      </c>
      <c r="D450" s="76"/>
      <c r="E450" s="4"/>
      <c r="F450" s="90" t="str">
        <f t="shared" si="88"/>
        <v/>
      </c>
      <c r="G450" s="85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78" t="str">
        <f t="shared" si="89"/>
        <v/>
      </c>
      <c r="K450" s="78" t="str">
        <f t="shared" si="93"/>
        <v/>
      </c>
      <c r="L450" s="79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7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4"/>
      <c r="C451" s="16" t="str">
        <f>IF(B451="","",VLOOKUP(B451,LISTAS!$F$6:$G$1106,2,0))</f>
        <v/>
      </c>
      <c r="D451" s="76"/>
      <c r="E451" s="4"/>
      <c r="F451" s="90" t="str">
        <f t="shared" si="88"/>
        <v/>
      </c>
      <c r="G451" s="85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78" t="str">
        <f t="shared" si="89"/>
        <v/>
      </c>
      <c r="K451" s="78" t="str">
        <f t="shared" si="93"/>
        <v/>
      </c>
      <c r="L451" s="79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7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4"/>
      <c r="C452" s="16" t="str">
        <f>IF(B452="","",VLOOKUP(B452,LISTAS!$F$6:$G$1106,2,0))</f>
        <v/>
      </c>
      <c r="D452" s="76"/>
      <c r="E452" s="4"/>
      <c r="F452" s="90" t="str">
        <f t="shared" si="88"/>
        <v/>
      </c>
      <c r="G452" s="85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78" t="str">
        <f t="shared" si="89"/>
        <v/>
      </c>
      <c r="K452" s="78" t="str">
        <f t="shared" si="93"/>
        <v/>
      </c>
      <c r="L452" s="79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7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4"/>
      <c r="C453" s="16" t="str">
        <f>IF(B453="","",VLOOKUP(B453,LISTAS!$F$6:$G$1106,2,0))</f>
        <v/>
      </c>
      <c r="D453" s="76"/>
      <c r="E453" s="4"/>
      <c r="F453" s="90" t="str">
        <f t="shared" si="88"/>
        <v/>
      </c>
      <c r="G453" s="85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78" t="str">
        <f t="shared" si="89"/>
        <v/>
      </c>
      <c r="K453" s="78" t="str">
        <f t="shared" si="93"/>
        <v/>
      </c>
      <c r="L453" s="79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7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4"/>
      <c r="C454" s="16" t="str">
        <f>IF(B454="","",VLOOKUP(B454,LISTAS!$F$6:$G$1106,2,0))</f>
        <v/>
      </c>
      <c r="D454" s="76"/>
      <c r="E454" s="4"/>
      <c r="F454" s="90" t="str">
        <f t="shared" si="88"/>
        <v/>
      </c>
      <c r="G454" s="85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78" t="str">
        <f t="shared" si="89"/>
        <v/>
      </c>
      <c r="K454" s="78" t="str">
        <f t="shared" si="93"/>
        <v/>
      </c>
      <c r="L454" s="79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7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4"/>
      <c r="C455" s="16" t="str">
        <f>IF(B455="","",VLOOKUP(B455,LISTAS!$F$6:$G$1106,2,0))</f>
        <v/>
      </c>
      <c r="D455" s="76"/>
      <c r="E455" s="4"/>
      <c r="F455" s="90" t="str">
        <f t="shared" si="88"/>
        <v/>
      </c>
      <c r="G455" s="85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78" t="str">
        <f t="shared" si="89"/>
        <v/>
      </c>
      <c r="K455" s="78" t="str">
        <f t="shared" si="93"/>
        <v/>
      </c>
      <c r="L455" s="79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7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4"/>
      <c r="C456" s="16" t="str">
        <f>IF(B456="","",VLOOKUP(B456,LISTAS!$F$6:$G$1106,2,0))</f>
        <v/>
      </c>
      <c r="D456" s="76"/>
      <c r="E456" s="4"/>
      <c r="F456" s="90" t="str">
        <f t="shared" si="88"/>
        <v/>
      </c>
      <c r="G456" s="85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78" t="str">
        <f t="shared" si="89"/>
        <v/>
      </c>
      <c r="K456" s="78" t="str">
        <f t="shared" si="93"/>
        <v/>
      </c>
      <c r="L456" s="79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7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4"/>
      <c r="C457" s="16" t="str">
        <f>IF(B457="","",VLOOKUP(B457,LISTAS!$F$6:$G$1106,2,0))</f>
        <v/>
      </c>
      <c r="D457" s="76"/>
      <c r="E457" s="4"/>
      <c r="F457" s="90" t="str">
        <f t="shared" si="88"/>
        <v/>
      </c>
      <c r="G457" s="85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78" t="str">
        <f t="shared" si="89"/>
        <v/>
      </c>
      <c r="K457" s="78" t="str">
        <f t="shared" si="93"/>
        <v/>
      </c>
      <c r="L457" s="79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7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4"/>
      <c r="C458" s="16" t="str">
        <f>IF(B458="","",VLOOKUP(B458,LISTAS!$F$6:$G$1106,2,0))</f>
        <v/>
      </c>
      <c r="D458" s="76"/>
      <c r="E458" s="4"/>
      <c r="F458" s="90" t="str">
        <f t="shared" si="88"/>
        <v/>
      </c>
      <c r="G458" s="85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78" t="str">
        <f t="shared" si="89"/>
        <v/>
      </c>
      <c r="K458" s="78" t="str">
        <f t="shared" si="93"/>
        <v/>
      </c>
      <c r="L458" s="79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7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4"/>
      <c r="C459" s="16" t="str">
        <f>IF(B459="","",VLOOKUP(B459,LISTAS!$F$6:$G$1106,2,0))</f>
        <v/>
      </c>
      <c r="D459" s="76"/>
      <c r="E459" s="4"/>
      <c r="F459" s="90" t="str">
        <f t="shared" si="88"/>
        <v/>
      </c>
      <c r="G459" s="85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78" t="str">
        <f t="shared" si="89"/>
        <v/>
      </c>
      <c r="K459" s="78" t="str">
        <f t="shared" si="93"/>
        <v/>
      </c>
      <c r="L459" s="79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7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4"/>
      <c r="C460" s="16" t="str">
        <f>IF(B460="","",VLOOKUP(B460,LISTAS!$F$6:$G$1106,2,0))</f>
        <v/>
      </c>
      <c r="D460" s="76"/>
      <c r="E460" s="4"/>
      <c r="F460" s="90" t="str">
        <f t="shared" si="88"/>
        <v/>
      </c>
      <c r="G460" s="85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78" t="str">
        <f t="shared" si="89"/>
        <v/>
      </c>
      <c r="K460" s="78" t="str">
        <f t="shared" si="93"/>
        <v/>
      </c>
      <c r="L460" s="79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7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4"/>
      <c r="C461" s="16" t="str">
        <f>IF(B461="","",VLOOKUP(B461,LISTAS!$F$6:$G$1106,2,0))</f>
        <v/>
      </c>
      <c r="D461" s="76"/>
      <c r="E461" s="4"/>
      <c r="F461" s="90" t="str">
        <f t="shared" si="88"/>
        <v/>
      </c>
      <c r="G461" s="85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78" t="str">
        <f t="shared" si="89"/>
        <v/>
      </c>
      <c r="K461" s="78" t="str">
        <f t="shared" si="93"/>
        <v/>
      </c>
      <c r="L461" s="79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7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4"/>
      <c r="C462" s="16" t="str">
        <f>IF(B462="","",VLOOKUP(B462,LISTAS!$F$6:$G$1106,2,0))</f>
        <v/>
      </c>
      <c r="D462" s="76"/>
      <c r="E462" s="4"/>
      <c r="F462" s="90" t="str">
        <f t="shared" si="88"/>
        <v/>
      </c>
      <c r="G462" s="85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78" t="str">
        <f t="shared" si="89"/>
        <v/>
      </c>
      <c r="K462" s="78" t="str">
        <f t="shared" si="93"/>
        <v/>
      </c>
      <c r="L462" s="79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7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4"/>
      <c r="C463" s="16" t="str">
        <f>IF(B463="","",VLOOKUP(B463,LISTAS!$F$6:$G$1106,2,0))</f>
        <v/>
      </c>
      <c r="D463" s="76"/>
      <c r="E463" s="4"/>
      <c r="F463" s="90" t="str">
        <f t="shared" si="88"/>
        <v/>
      </c>
      <c r="G463" s="85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78" t="str">
        <f t="shared" si="89"/>
        <v/>
      </c>
      <c r="K463" s="78" t="str">
        <f t="shared" si="93"/>
        <v/>
      </c>
      <c r="L463" s="79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7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4"/>
      <c r="C464" s="16" t="str">
        <f>IF(B464="","",VLOOKUP(B464,LISTAS!$F$6:$G$1106,2,0))</f>
        <v/>
      </c>
      <c r="D464" s="76"/>
      <c r="E464" s="4"/>
      <c r="F464" s="90" t="str">
        <f t="shared" si="88"/>
        <v/>
      </c>
      <c r="G464" s="85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78" t="str">
        <f t="shared" si="89"/>
        <v/>
      </c>
      <c r="K464" s="78" t="str">
        <f t="shared" si="93"/>
        <v/>
      </c>
      <c r="L464" s="79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7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4"/>
      <c r="C465" s="16" t="str">
        <f>IF(B465="","",VLOOKUP(B465,LISTAS!$F$6:$G$1106,2,0))</f>
        <v/>
      </c>
      <c r="D465" s="76"/>
      <c r="E465" s="4"/>
      <c r="F465" s="90" t="str">
        <f t="shared" si="88"/>
        <v/>
      </c>
      <c r="G465" s="85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78" t="str">
        <f t="shared" si="89"/>
        <v/>
      </c>
      <c r="K465" s="78" t="str">
        <f t="shared" si="93"/>
        <v/>
      </c>
      <c r="L465" s="79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7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4"/>
      <c r="C466" s="16" t="str">
        <f>IF(B466="","",VLOOKUP(B466,LISTAS!$F$6:$G$1106,2,0))</f>
        <v/>
      </c>
      <c r="D466" s="76"/>
      <c r="E466" s="4"/>
      <c r="F466" s="90" t="str">
        <f t="shared" si="88"/>
        <v/>
      </c>
      <c r="G466" s="85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78" t="str">
        <f t="shared" si="89"/>
        <v/>
      </c>
      <c r="K466" s="78" t="str">
        <f t="shared" si="93"/>
        <v/>
      </c>
      <c r="L466" s="79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7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4"/>
      <c r="C467" s="16" t="str">
        <f>IF(B467="","",VLOOKUP(B467,LISTAS!$F$6:$G$1106,2,0))</f>
        <v/>
      </c>
      <c r="D467" s="76"/>
      <c r="E467" s="4"/>
      <c r="F467" s="90" t="str">
        <f t="shared" si="88"/>
        <v/>
      </c>
      <c r="G467" s="85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78" t="str">
        <f t="shared" si="89"/>
        <v/>
      </c>
      <c r="K467" s="78" t="str">
        <f t="shared" si="93"/>
        <v/>
      </c>
      <c r="L467" s="79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7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4"/>
      <c r="C468" s="16" t="str">
        <f>IF(B468="","",VLOOKUP(B468,LISTAS!$F$6:$G$1106,2,0))</f>
        <v/>
      </c>
      <c r="D468" s="76"/>
      <c r="E468" s="4"/>
      <c r="F468" s="90" t="str">
        <f t="shared" si="88"/>
        <v/>
      </c>
      <c r="G468" s="85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78" t="str">
        <f t="shared" si="89"/>
        <v/>
      </c>
      <c r="K468" s="78" t="str">
        <f t="shared" si="93"/>
        <v/>
      </c>
      <c r="L468" s="79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7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4"/>
      <c r="C469" s="16" t="str">
        <f>IF(B469="","",VLOOKUP(B469,LISTAS!$F$6:$G$1106,2,0))</f>
        <v/>
      </c>
      <c r="D469" s="76"/>
      <c r="E469" s="4"/>
      <c r="F469" s="90" t="str">
        <f t="shared" si="88"/>
        <v/>
      </c>
      <c r="G469" s="85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78" t="str">
        <f t="shared" si="89"/>
        <v/>
      </c>
      <c r="K469" s="78" t="str">
        <f t="shared" si="93"/>
        <v/>
      </c>
      <c r="L469" s="79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7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4"/>
      <c r="C470" s="16" t="str">
        <f>IF(B470="","",VLOOKUP(B470,LISTAS!$F$6:$G$1106,2,0))</f>
        <v/>
      </c>
      <c r="D470" s="76"/>
      <c r="E470" s="4"/>
      <c r="F470" s="90" t="str">
        <f t="shared" si="88"/>
        <v/>
      </c>
      <c r="G470" s="85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78" t="str">
        <f t="shared" si="89"/>
        <v/>
      </c>
      <c r="K470" s="78" t="str">
        <f t="shared" si="93"/>
        <v/>
      </c>
      <c r="L470" s="79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7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4"/>
      <c r="C471" s="16" t="str">
        <f>IF(B471="","",VLOOKUP(B471,LISTAS!$F$6:$G$1106,2,0))</f>
        <v/>
      </c>
      <c r="D471" s="76"/>
      <c r="E471" s="4"/>
      <c r="F471" s="90" t="str">
        <f t="shared" si="88"/>
        <v/>
      </c>
      <c r="G471" s="85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78" t="str">
        <f t="shared" si="89"/>
        <v/>
      </c>
      <c r="K471" s="78" t="str">
        <f t="shared" si="93"/>
        <v/>
      </c>
      <c r="L471" s="79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7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4"/>
      <c r="C472" s="16" t="str">
        <f>IF(B472="","",VLOOKUP(B472,LISTAS!$F$6:$G$1106,2,0))</f>
        <v/>
      </c>
      <c r="D472" s="76"/>
      <c r="E472" s="4"/>
      <c r="F472" s="90" t="str">
        <f t="shared" si="88"/>
        <v/>
      </c>
      <c r="G472" s="85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78" t="str">
        <f t="shared" si="89"/>
        <v/>
      </c>
      <c r="K472" s="78" t="str">
        <f t="shared" si="93"/>
        <v/>
      </c>
      <c r="L472" s="79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7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4"/>
      <c r="C473" s="16" t="str">
        <f>IF(B473="","",VLOOKUP(B473,LISTAS!$F$6:$G$1106,2,0))</f>
        <v/>
      </c>
      <c r="D473" s="76"/>
      <c r="E473" s="4"/>
      <c r="F473" s="90" t="str">
        <f t="shared" si="88"/>
        <v/>
      </c>
      <c r="G473" s="85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78" t="str">
        <f t="shared" si="89"/>
        <v/>
      </c>
      <c r="K473" s="78" t="str">
        <f t="shared" si="93"/>
        <v/>
      </c>
      <c r="L473" s="79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7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4"/>
      <c r="C474" s="16" t="str">
        <f>IF(B474="","",VLOOKUP(B474,LISTAS!$F$6:$G$1106,2,0))</f>
        <v/>
      </c>
      <c r="D474" s="76"/>
      <c r="E474" s="4"/>
      <c r="F474" s="90" t="str">
        <f t="shared" si="88"/>
        <v/>
      </c>
      <c r="G474" s="85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78" t="str">
        <f t="shared" si="89"/>
        <v/>
      </c>
      <c r="K474" s="78" t="str">
        <f t="shared" si="93"/>
        <v/>
      </c>
      <c r="L474" s="79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7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4"/>
      <c r="C475" s="16" t="str">
        <f>IF(B475="","",VLOOKUP(B475,LISTAS!$F$6:$G$1106,2,0))</f>
        <v/>
      </c>
      <c r="D475" s="76"/>
      <c r="E475" s="4"/>
      <c r="F475" s="90" t="str">
        <f t="shared" si="88"/>
        <v/>
      </c>
      <c r="G475" s="85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78" t="str">
        <f t="shared" si="89"/>
        <v/>
      </c>
      <c r="K475" s="78" t="str">
        <f t="shared" si="93"/>
        <v/>
      </c>
      <c r="L475" s="79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7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4"/>
      <c r="C476" s="16" t="str">
        <f>IF(B476="","",VLOOKUP(B476,LISTAS!$F$6:$G$1106,2,0))</f>
        <v/>
      </c>
      <c r="D476" s="76"/>
      <c r="E476" s="4"/>
      <c r="F476" s="90" t="str">
        <f t="shared" si="88"/>
        <v/>
      </c>
      <c r="G476" s="85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78" t="str">
        <f t="shared" si="89"/>
        <v/>
      </c>
      <c r="K476" s="78" t="str">
        <f t="shared" si="93"/>
        <v/>
      </c>
      <c r="L476" s="79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7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4"/>
      <c r="C477" s="16" t="str">
        <f>IF(B477="","",VLOOKUP(B477,LISTAS!$F$6:$G$1106,2,0))</f>
        <v/>
      </c>
      <c r="D477" s="76"/>
      <c r="E477" s="4"/>
      <c r="F477" s="90" t="str">
        <f t="shared" si="88"/>
        <v/>
      </c>
      <c r="G477" s="85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78" t="str">
        <f t="shared" si="89"/>
        <v/>
      </c>
      <c r="K477" s="78" t="str">
        <f t="shared" si="93"/>
        <v/>
      </c>
      <c r="L477" s="79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7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4"/>
      <c r="C478" s="16" t="str">
        <f>IF(B478="","",VLOOKUP(B478,LISTAS!$F$6:$G$1106,2,0))</f>
        <v/>
      </c>
      <c r="D478" s="76"/>
      <c r="E478" s="4"/>
      <c r="F478" s="90" t="str">
        <f t="shared" si="88"/>
        <v/>
      </c>
      <c r="G478" s="85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78" t="str">
        <f t="shared" si="89"/>
        <v/>
      </c>
      <c r="K478" s="78" t="str">
        <f t="shared" si="93"/>
        <v/>
      </c>
      <c r="L478" s="79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7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4"/>
      <c r="C479" s="16" t="str">
        <f>IF(B479="","",VLOOKUP(B479,LISTAS!$F$6:$G$1106,2,0))</f>
        <v/>
      </c>
      <c r="D479" s="76"/>
      <c r="E479" s="4"/>
      <c r="F479" s="90" t="str">
        <f t="shared" si="88"/>
        <v/>
      </c>
      <c r="G479" s="85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78" t="str">
        <f t="shared" si="89"/>
        <v/>
      </c>
      <c r="K479" s="78" t="str">
        <f t="shared" si="93"/>
        <v/>
      </c>
      <c r="L479" s="79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7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4"/>
      <c r="C480" s="16" t="str">
        <f>IF(B480="","",VLOOKUP(B480,LISTAS!$F$6:$G$1106,2,0))</f>
        <v/>
      </c>
      <c r="D480" s="76"/>
      <c r="E480" s="4"/>
      <c r="F480" s="90" t="str">
        <f t="shared" si="88"/>
        <v/>
      </c>
      <c r="G480" s="85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78" t="str">
        <f t="shared" si="89"/>
        <v/>
      </c>
      <c r="K480" s="78" t="str">
        <f t="shared" si="93"/>
        <v/>
      </c>
      <c r="L480" s="79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7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4"/>
      <c r="C481" s="16" t="str">
        <f>IF(B481="","",VLOOKUP(B481,LISTAS!$F$6:$G$1106,2,0))</f>
        <v/>
      </c>
      <c r="D481" s="76"/>
      <c r="E481" s="4"/>
      <c r="F481" s="90" t="str">
        <f t="shared" si="88"/>
        <v/>
      </c>
      <c r="G481" s="85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78" t="str">
        <f t="shared" si="89"/>
        <v/>
      </c>
      <c r="K481" s="78" t="str">
        <f t="shared" si="93"/>
        <v/>
      </c>
      <c r="L481" s="79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7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4"/>
      <c r="C482" s="16" t="str">
        <f>IF(B482="","",VLOOKUP(B482,LISTAS!$F$6:$G$1106,2,0))</f>
        <v/>
      </c>
      <c r="D482" s="76"/>
      <c r="E482" s="4"/>
      <c r="F482" s="90" t="str">
        <f t="shared" si="88"/>
        <v/>
      </c>
      <c r="G482" s="85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78" t="str">
        <f t="shared" si="89"/>
        <v/>
      </c>
      <c r="K482" s="78" t="str">
        <f t="shared" si="93"/>
        <v/>
      </c>
      <c r="L482" s="79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7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4"/>
      <c r="C483" s="16" t="str">
        <f>IF(B483="","",VLOOKUP(B483,LISTAS!$F$6:$G$1106,2,0))</f>
        <v/>
      </c>
      <c r="D483" s="76"/>
      <c r="E483" s="4"/>
      <c r="F483" s="90" t="str">
        <f t="shared" ref="F483:F546" si="101">IF(D483="","",D483+(ROW(D483)/1000))</f>
        <v/>
      </c>
      <c r="G483" s="85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78" t="str">
        <f t="shared" ref="J483:J618" si="102">IF($K483="","",D483)</f>
        <v/>
      </c>
      <c r="K483" s="78" t="str">
        <f t="shared" si="93"/>
        <v/>
      </c>
      <c r="L483" s="79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7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4"/>
      <c r="C484" s="16" t="str">
        <f>IF(B484="","",VLOOKUP(B484,LISTAS!$F$6:$G$1106,2,0))</f>
        <v/>
      </c>
      <c r="D484" s="76"/>
      <c r="E484" s="4"/>
      <c r="F484" s="90" t="str">
        <f t="shared" si="101"/>
        <v/>
      </c>
      <c r="G484" s="85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78" t="str">
        <f t="shared" si="102"/>
        <v/>
      </c>
      <c r="K484" s="78" t="str">
        <f t="shared" ref="K484:K517" si="106">G484</f>
        <v/>
      </c>
      <c r="L484" s="79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7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16" t="str">
        <f>IF(B485="","",VLOOKUP(B485,LISTAS!$F$6:$G$1106,2,0))</f>
        <v/>
      </c>
      <c r="D485" s="76"/>
      <c r="E485" s="4"/>
      <c r="F485" s="90" t="str">
        <f t="shared" si="101"/>
        <v/>
      </c>
      <c r="G485" s="85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78" t="str">
        <f t="shared" si="102"/>
        <v/>
      </c>
      <c r="K485" s="78" t="str">
        <f t="shared" si="106"/>
        <v/>
      </c>
      <c r="L485" s="79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7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4"/>
      <c r="C486" s="16" t="str">
        <f>IF(B486="","",VLOOKUP(B486,LISTAS!$F$6:$G$1106,2,0))</f>
        <v/>
      </c>
      <c r="D486" s="76"/>
      <c r="E486" s="4"/>
      <c r="F486" s="90" t="str">
        <f t="shared" si="101"/>
        <v/>
      </c>
      <c r="G486" s="85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78" t="str">
        <f t="shared" si="102"/>
        <v/>
      </c>
      <c r="K486" s="78" t="str">
        <f t="shared" si="106"/>
        <v/>
      </c>
      <c r="L486" s="79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7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4"/>
      <c r="C487" s="16" t="str">
        <f>IF(B487="","",VLOOKUP(B487,LISTAS!$F$6:$G$1106,2,0))</f>
        <v/>
      </c>
      <c r="D487" s="76"/>
      <c r="E487" s="4"/>
      <c r="F487" s="90" t="str">
        <f t="shared" si="101"/>
        <v/>
      </c>
      <c r="G487" s="85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78" t="str">
        <f t="shared" si="102"/>
        <v/>
      </c>
      <c r="K487" s="78" t="str">
        <f t="shared" si="106"/>
        <v/>
      </c>
      <c r="L487" s="79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7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4"/>
      <c r="C488" s="16" t="str">
        <f>IF(B488="","",VLOOKUP(B488,LISTAS!$F$6:$G$1106,2,0))</f>
        <v/>
      </c>
      <c r="D488" s="76"/>
      <c r="E488" s="4"/>
      <c r="F488" s="90" t="str">
        <f t="shared" si="101"/>
        <v/>
      </c>
      <c r="G488" s="85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78" t="str">
        <f t="shared" si="102"/>
        <v/>
      </c>
      <c r="K488" s="78" t="str">
        <f t="shared" si="106"/>
        <v/>
      </c>
      <c r="L488" s="79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7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4"/>
      <c r="C489" s="16" t="str">
        <f>IF(B489="","",VLOOKUP(B489,LISTAS!$F$6:$G$1106,2,0))</f>
        <v/>
      </c>
      <c r="D489" s="76"/>
      <c r="E489" s="4"/>
      <c r="F489" s="90" t="str">
        <f t="shared" si="101"/>
        <v/>
      </c>
      <c r="G489" s="85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78" t="str">
        <f t="shared" si="102"/>
        <v/>
      </c>
      <c r="K489" s="78" t="str">
        <f t="shared" si="106"/>
        <v/>
      </c>
      <c r="L489" s="79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7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4"/>
      <c r="C490" s="16" t="str">
        <f>IF(B490="","",VLOOKUP(B490,LISTAS!$F$6:$G$1106,2,0))</f>
        <v/>
      </c>
      <c r="D490" s="76"/>
      <c r="E490" s="4"/>
      <c r="F490" s="90" t="str">
        <f t="shared" si="101"/>
        <v/>
      </c>
      <c r="G490" s="85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78" t="str">
        <f t="shared" si="102"/>
        <v/>
      </c>
      <c r="K490" s="78" t="str">
        <f t="shared" si="106"/>
        <v/>
      </c>
      <c r="L490" s="79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7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4"/>
      <c r="C491" s="16" t="str">
        <f>IF(B491="","",VLOOKUP(B491,LISTAS!$F$6:$G$1106,2,0))</f>
        <v/>
      </c>
      <c r="D491" s="76"/>
      <c r="E491" s="4"/>
      <c r="F491" s="90" t="str">
        <f t="shared" si="101"/>
        <v/>
      </c>
      <c r="G491" s="85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78" t="str">
        <f t="shared" si="102"/>
        <v/>
      </c>
      <c r="K491" s="78" t="str">
        <f t="shared" si="106"/>
        <v/>
      </c>
      <c r="L491" s="79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7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4"/>
      <c r="C492" s="16" t="str">
        <f>IF(B492="","",VLOOKUP(B492,LISTAS!$F$6:$G$1106,2,0))</f>
        <v/>
      </c>
      <c r="D492" s="76"/>
      <c r="E492" s="4"/>
      <c r="F492" s="90" t="str">
        <f t="shared" si="101"/>
        <v/>
      </c>
      <c r="G492" s="85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78" t="str">
        <f t="shared" si="102"/>
        <v/>
      </c>
      <c r="K492" s="78" t="str">
        <f t="shared" si="106"/>
        <v/>
      </c>
      <c r="L492" s="79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7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4"/>
      <c r="C493" s="16" t="str">
        <f>IF(B493="","",VLOOKUP(B493,LISTAS!$F$6:$G$1106,2,0))</f>
        <v/>
      </c>
      <c r="D493" s="76"/>
      <c r="E493" s="4"/>
      <c r="F493" s="90" t="str">
        <f t="shared" si="101"/>
        <v/>
      </c>
      <c r="G493" s="85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78" t="str">
        <f t="shared" si="102"/>
        <v/>
      </c>
      <c r="K493" s="78" t="str">
        <f t="shared" si="106"/>
        <v/>
      </c>
      <c r="L493" s="79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7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4"/>
      <c r="C494" s="16" t="str">
        <f>IF(B494="","",VLOOKUP(B494,LISTAS!$F$6:$G$1106,2,0))</f>
        <v/>
      </c>
      <c r="D494" s="76"/>
      <c r="E494" s="4"/>
      <c r="F494" s="90" t="str">
        <f t="shared" si="101"/>
        <v/>
      </c>
      <c r="G494" s="85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78" t="str">
        <f t="shared" si="102"/>
        <v/>
      </c>
      <c r="K494" s="78" t="str">
        <f t="shared" si="106"/>
        <v/>
      </c>
      <c r="L494" s="79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7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4"/>
      <c r="C495" s="16" t="str">
        <f>IF(B495="","",VLOOKUP(B495,LISTAS!$F$6:$G$1106,2,0))</f>
        <v/>
      </c>
      <c r="D495" s="76"/>
      <c r="E495" s="4"/>
      <c r="F495" s="90" t="str">
        <f t="shared" si="101"/>
        <v/>
      </c>
      <c r="G495" s="85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78" t="str">
        <f t="shared" si="102"/>
        <v/>
      </c>
      <c r="K495" s="78" t="str">
        <f t="shared" si="106"/>
        <v/>
      </c>
      <c r="L495" s="79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7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4"/>
      <c r="C496" s="16" t="str">
        <f>IF(B496="","",VLOOKUP(B496,LISTAS!$F$6:$G$1106,2,0))</f>
        <v/>
      </c>
      <c r="D496" s="76"/>
      <c r="E496" s="4"/>
      <c r="F496" s="90" t="str">
        <f t="shared" si="101"/>
        <v/>
      </c>
      <c r="G496" s="85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78" t="str">
        <f t="shared" si="102"/>
        <v/>
      </c>
      <c r="K496" s="78" t="str">
        <f t="shared" si="106"/>
        <v/>
      </c>
      <c r="L496" s="79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7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4"/>
      <c r="C497" s="16" t="str">
        <f>IF(B497="","",VLOOKUP(B497,LISTAS!$F$6:$G$1106,2,0))</f>
        <v/>
      </c>
      <c r="D497" s="76"/>
      <c r="E497" s="4"/>
      <c r="F497" s="90" t="str">
        <f t="shared" si="101"/>
        <v/>
      </c>
      <c r="G497" s="85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78" t="str">
        <f t="shared" si="102"/>
        <v/>
      </c>
      <c r="K497" s="78" t="str">
        <f t="shared" si="106"/>
        <v/>
      </c>
      <c r="L497" s="79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7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4"/>
      <c r="C498" s="16" t="str">
        <f>IF(B498="","",VLOOKUP(B498,LISTAS!$F$6:$G$1106,2,0))</f>
        <v/>
      </c>
      <c r="D498" s="76"/>
      <c r="E498" s="4"/>
      <c r="F498" s="90" t="str">
        <f t="shared" si="101"/>
        <v/>
      </c>
      <c r="G498" s="85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78" t="str">
        <f t="shared" si="102"/>
        <v/>
      </c>
      <c r="K498" s="78" t="str">
        <f t="shared" si="106"/>
        <v/>
      </c>
      <c r="L498" s="79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7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4"/>
      <c r="C499" s="16" t="str">
        <f>IF(B499="","",VLOOKUP(B499,LISTAS!$F$6:$G$1106,2,0))</f>
        <v/>
      </c>
      <c r="D499" s="76"/>
      <c r="E499" s="4"/>
      <c r="F499" s="90" t="str">
        <f t="shared" si="101"/>
        <v/>
      </c>
      <c r="G499" s="85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78" t="str">
        <f t="shared" si="102"/>
        <v/>
      </c>
      <c r="K499" s="78" t="str">
        <f t="shared" si="106"/>
        <v/>
      </c>
      <c r="L499" s="79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7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4"/>
      <c r="C500" s="16" t="str">
        <f>IF(B500="","",VLOOKUP(B500,LISTAS!$F$6:$G$1106,2,0))</f>
        <v/>
      </c>
      <c r="D500" s="76"/>
      <c r="E500" s="4"/>
      <c r="F500" s="90" t="str">
        <f t="shared" si="101"/>
        <v/>
      </c>
      <c r="G500" s="85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78" t="str">
        <f t="shared" si="102"/>
        <v/>
      </c>
      <c r="K500" s="78" t="str">
        <f t="shared" si="106"/>
        <v/>
      </c>
      <c r="L500" s="79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7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4"/>
      <c r="C501" s="16" t="str">
        <f>IF(B501="","",VLOOKUP(B501,LISTAS!$F$6:$G$1106,2,0))</f>
        <v/>
      </c>
      <c r="D501" s="76"/>
      <c r="E501" s="4"/>
      <c r="F501" s="90" t="str">
        <f t="shared" si="101"/>
        <v/>
      </c>
      <c r="G501" s="85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78" t="str">
        <f t="shared" si="102"/>
        <v/>
      </c>
      <c r="K501" s="78" t="str">
        <f t="shared" si="106"/>
        <v/>
      </c>
      <c r="L501" s="79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7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4"/>
      <c r="C502" s="16" t="str">
        <f>IF(B502="","",VLOOKUP(B502,LISTAS!$F$6:$G$1106,2,0))</f>
        <v/>
      </c>
      <c r="D502" s="76"/>
      <c r="E502" s="4"/>
      <c r="F502" s="90" t="str">
        <f t="shared" si="101"/>
        <v/>
      </c>
      <c r="G502" s="85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78" t="str">
        <f t="shared" si="102"/>
        <v/>
      </c>
      <c r="K502" s="78" t="str">
        <f t="shared" si="106"/>
        <v/>
      </c>
      <c r="L502" s="79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7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4"/>
      <c r="C503" s="16" t="str">
        <f>IF(B503="","",VLOOKUP(B503,LISTAS!$F$6:$G$1106,2,0))</f>
        <v/>
      </c>
      <c r="D503" s="76"/>
      <c r="E503" s="4"/>
      <c r="F503" s="90" t="str">
        <f t="shared" si="101"/>
        <v/>
      </c>
      <c r="G503" s="85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78" t="str">
        <f t="shared" si="102"/>
        <v/>
      </c>
      <c r="K503" s="78" t="str">
        <f t="shared" si="106"/>
        <v/>
      </c>
      <c r="L503" s="79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7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4"/>
      <c r="C504" s="16" t="str">
        <f>IF(B504="","",VLOOKUP(B504,LISTAS!$F$6:$G$1106,2,0))</f>
        <v/>
      </c>
      <c r="D504" s="76"/>
      <c r="E504" s="4"/>
      <c r="F504" s="90" t="str">
        <f t="shared" si="101"/>
        <v/>
      </c>
      <c r="G504" s="85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78" t="str">
        <f t="shared" si="102"/>
        <v/>
      </c>
      <c r="K504" s="78" t="str">
        <f t="shared" si="106"/>
        <v/>
      </c>
      <c r="L504" s="79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7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4"/>
      <c r="C505" s="16" t="str">
        <f>IF(B505="","",VLOOKUP(B505,LISTAS!$F$6:$G$1106,2,0))</f>
        <v/>
      </c>
      <c r="D505" s="76"/>
      <c r="E505" s="4"/>
      <c r="F505" s="90" t="str">
        <f t="shared" si="101"/>
        <v/>
      </c>
      <c r="G505" s="85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78" t="str">
        <f t="shared" si="102"/>
        <v/>
      </c>
      <c r="K505" s="78" t="str">
        <f t="shared" si="106"/>
        <v/>
      </c>
      <c r="L505" s="79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7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4"/>
      <c r="C506" s="16" t="str">
        <f>IF(B506="","",VLOOKUP(B506,LISTAS!$F$6:$G$1106,2,0))</f>
        <v/>
      </c>
      <c r="D506" s="76"/>
      <c r="E506" s="4"/>
      <c r="F506" s="90" t="str">
        <f t="shared" si="101"/>
        <v/>
      </c>
      <c r="G506" s="85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78" t="str">
        <f t="shared" si="102"/>
        <v/>
      </c>
      <c r="K506" s="78" t="str">
        <f t="shared" si="106"/>
        <v/>
      </c>
      <c r="L506" s="79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7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4"/>
      <c r="C507" s="16" t="str">
        <f>IF(B507="","",VLOOKUP(B507,LISTAS!$F$6:$G$1106,2,0))</f>
        <v/>
      </c>
      <c r="D507" s="76"/>
      <c r="E507" s="4"/>
      <c r="F507" s="90" t="str">
        <f t="shared" si="101"/>
        <v/>
      </c>
      <c r="G507" s="85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78" t="str">
        <f t="shared" si="102"/>
        <v/>
      </c>
      <c r="K507" s="78" t="str">
        <f t="shared" si="106"/>
        <v/>
      </c>
      <c r="L507" s="79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7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4"/>
      <c r="C508" s="16" t="str">
        <f>IF(B508="","",VLOOKUP(B508,LISTAS!$F$6:$G$1106,2,0))</f>
        <v/>
      </c>
      <c r="D508" s="76"/>
      <c r="E508" s="4"/>
      <c r="F508" s="90" t="str">
        <f t="shared" si="101"/>
        <v/>
      </c>
      <c r="G508" s="85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78" t="str">
        <f t="shared" si="102"/>
        <v/>
      </c>
      <c r="K508" s="78" t="str">
        <f t="shared" si="106"/>
        <v/>
      </c>
      <c r="L508" s="79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7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4"/>
      <c r="C509" s="16" t="str">
        <f>IF(B509="","",VLOOKUP(B509,LISTAS!$F$6:$G$1106,2,0))</f>
        <v/>
      </c>
      <c r="D509" s="76"/>
      <c r="E509" s="4"/>
      <c r="F509" s="90" t="str">
        <f t="shared" si="101"/>
        <v/>
      </c>
      <c r="G509" s="85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78" t="str">
        <f t="shared" si="102"/>
        <v/>
      </c>
      <c r="K509" s="78" t="str">
        <f t="shared" si="106"/>
        <v/>
      </c>
      <c r="L509" s="79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7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4"/>
      <c r="C510" s="16" t="str">
        <f>IF(B510="","",VLOOKUP(B510,LISTAS!$F$6:$G$1106,2,0))</f>
        <v/>
      </c>
      <c r="D510" s="76"/>
      <c r="E510" s="4"/>
      <c r="F510" s="90" t="str">
        <f t="shared" si="101"/>
        <v/>
      </c>
      <c r="G510" s="85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78" t="str">
        <f t="shared" si="102"/>
        <v/>
      </c>
      <c r="K510" s="78" t="str">
        <f t="shared" si="106"/>
        <v/>
      </c>
      <c r="L510" s="79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7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4"/>
      <c r="C511" s="16" t="str">
        <f>IF(B511="","",VLOOKUP(B511,LISTAS!$F$6:$G$1106,2,0))</f>
        <v/>
      </c>
      <c r="D511" s="76"/>
      <c r="E511" s="4"/>
      <c r="F511" s="90" t="str">
        <f t="shared" si="101"/>
        <v/>
      </c>
      <c r="G511" s="85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78" t="str">
        <f t="shared" si="102"/>
        <v/>
      </c>
      <c r="K511" s="78" t="str">
        <f t="shared" si="106"/>
        <v/>
      </c>
      <c r="L511" s="79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7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4"/>
      <c r="C512" s="16" t="str">
        <f>IF(B512="","",VLOOKUP(B512,LISTAS!$F$6:$G$1106,2,0))</f>
        <v/>
      </c>
      <c r="D512" s="76"/>
      <c r="E512" s="4"/>
      <c r="F512" s="90" t="str">
        <f t="shared" si="101"/>
        <v/>
      </c>
      <c r="G512" s="85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78" t="str">
        <f t="shared" si="102"/>
        <v/>
      </c>
      <c r="K512" s="78" t="str">
        <f t="shared" si="106"/>
        <v/>
      </c>
      <c r="L512" s="79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7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4"/>
      <c r="C513" s="16" t="str">
        <f>IF(B513="","",VLOOKUP(B513,LISTAS!$F$6:$G$1106,2,0))</f>
        <v/>
      </c>
      <c r="D513" s="76"/>
      <c r="E513" s="4"/>
      <c r="F513" s="90" t="str">
        <f t="shared" si="101"/>
        <v/>
      </c>
      <c r="G513" s="85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78" t="str">
        <f t="shared" si="102"/>
        <v/>
      </c>
      <c r="K513" s="78" t="str">
        <f t="shared" si="106"/>
        <v/>
      </c>
      <c r="L513" s="79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7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4"/>
      <c r="C514" s="16" t="str">
        <f>IF(B514="","",VLOOKUP(B514,LISTAS!$F$6:$G$1106,2,0))</f>
        <v/>
      </c>
      <c r="D514" s="76"/>
      <c r="E514" s="4"/>
      <c r="F514" s="90" t="str">
        <f t="shared" si="101"/>
        <v/>
      </c>
      <c r="G514" s="85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78" t="str">
        <f t="shared" si="102"/>
        <v/>
      </c>
      <c r="K514" s="78" t="str">
        <f t="shared" si="106"/>
        <v/>
      </c>
      <c r="L514" s="79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7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4"/>
      <c r="C515" s="16" t="str">
        <f>IF(B515="","",VLOOKUP(B515,LISTAS!$F$6:$G$1106,2,0))</f>
        <v/>
      </c>
      <c r="D515" s="76"/>
      <c r="E515" s="4"/>
      <c r="F515" s="90" t="str">
        <f t="shared" si="101"/>
        <v/>
      </c>
      <c r="G515" s="85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78" t="str">
        <f t="shared" si="102"/>
        <v/>
      </c>
      <c r="K515" s="78" t="str">
        <f t="shared" si="106"/>
        <v/>
      </c>
      <c r="L515" s="79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7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4"/>
      <c r="C516" s="16" t="str">
        <f>IF(B516="","",VLOOKUP(B516,LISTAS!$F$6:$G$1106,2,0))</f>
        <v/>
      </c>
      <c r="D516" s="76"/>
      <c r="E516" s="4"/>
      <c r="F516" s="90" t="str">
        <f t="shared" si="101"/>
        <v/>
      </c>
      <c r="G516" s="85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78" t="str">
        <f t="shared" si="102"/>
        <v/>
      </c>
      <c r="K516" s="78" t="str">
        <f t="shared" si="106"/>
        <v/>
      </c>
      <c r="L516" s="79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7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4"/>
      <c r="C517" s="16" t="str">
        <f>IF(B517="","",VLOOKUP(B517,LISTAS!$F$6:$G$1106,2,0))</f>
        <v/>
      </c>
      <c r="D517" s="76"/>
      <c r="E517" s="4"/>
      <c r="F517" s="90" t="str">
        <f t="shared" si="101"/>
        <v/>
      </c>
      <c r="G517" s="85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78" t="str">
        <f t="shared" si="102"/>
        <v/>
      </c>
      <c r="K517" s="78" t="str">
        <f t="shared" si="106"/>
        <v/>
      </c>
      <c r="L517" s="79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7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4"/>
      <c r="C518" s="16" t="str">
        <f>IF(B518="","",VLOOKUP(B518,LISTAS!$F$6:$G$1106,2,0))</f>
        <v/>
      </c>
      <c r="D518" s="76"/>
      <c r="F518" s="90" t="str">
        <f t="shared" si="101"/>
        <v/>
      </c>
      <c r="G518" s="85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78" t="str">
        <f t="shared" si="102"/>
        <v/>
      </c>
      <c r="K518" s="78" t="str">
        <f>G518</f>
        <v/>
      </c>
      <c r="L518" s="79" t="str">
        <f t="shared" si="107"/>
        <v/>
      </c>
      <c r="M518" s="50">
        <f t="shared" si="108"/>
        <v>100</v>
      </c>
      <c r="N518" s="50"/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7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16" t="str">
        <f>IF(B519="","",VLOOKUP(B519,LISTAS!$F$6:$G$1106,2,0))</f>
        <v/>
      </c>
      <c r="D519" s="76"/>
      <c r="F519" s="90" t="str">
        <f t="shared" si="101"/>
        <v/>
      </c>
      <c r="G519" s="85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78" t="str">
        <f t="shared" si="102"/>
        <v/>
      </c>
      <c r="K519" s="78" t="str">
        <f t="shared" ref="K519:K582" si="115">G519</f>
        <v/>
      </c>
      <c r="L519" s="79" t="str">
        <f t="shared" si="107"/>
        <v/>
      </c>
      <c r="M519" s="50">
        <f t="shared" si="108"/>
        <v>101</v>
      </c>
      <c r="N519" s="50"/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7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16" t="str">
        <f>IF(B520="","",VLOOKUP(B520,LISTAS!$F$6:$G$1106,2,0))</f>
        <v/>
      </c>
      <c r="D520" s="76"/>
      <c r="F520" s="90" t="str">
        <f t="shared" si="101"/>
        <v/>
      </c>
      <c r="G520" s="85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78" t="str">
        <f t="shared" si="102"/>
        <v/>
      </c>
      <c r="K520" s="78" t="str">
        <f t="shared" si="115"/>
        <v/>
      </c>
      <c r="L520" s="79" t="str">
        <f t="shared" si="107"/>
        <v/>
      </c>
      <c r="M520" s="50">
        <f t="shared" si="108"/>
        <v>102</v>
      </c>
      <c r="N520" s="50"/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7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4"/>
      <c r="C521" s="16" t="str">
        <f>IF(B521="","",VLOOKUP(B521,LISTAS!$F$6:$G$1106,2,0))</f>
        <v/>
      </c>
      <c r="D521" s="76"/>
      <c r="F521" s="90" t="str">
        <f t="shared" si="101"/>
        <v/>
      </c>
      <c r="G521" s="85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78" t="str">
        <f t="shared" si="102"/>
        <v/>
      </c>
      <c r="K521" s="78" t="str">
        <f t="shared" si="115"/>
        <v/>
      </c>
      <c r="L521" s="79" t="str">
        <f t="shared" si="107"/>
        <v/>
      </c>
      <c r="M521" s="50">
        <f t="shared" si="108"/>
        <v>103</v>
      </c>
      <c r="N521" s="50"/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7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4"/>
      <c r="C522" s="16" t="str">
        <f>IF(B522="","",VLOOKUP(B522,LISTAS!$F$6:$G$1106,2,0))</f>
        <v/>
      </c>
      <c r="D522" s="76"/>
      <c r="F522" s="90" t="str">
        <f t="shared" si="101"/>
        <v/>
      </c>
      <c r="G522" s="85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78" t="str">
        <f t="shared" si="102"/>
        <v/>
      </c>
      <c r="K522" s="78" t="str">
        <f t="shared" si="115"/>
        <v/>
      </c>
      <c r="L522" s="79" t="str">
        <f t="shared" si="107"/>
        <v/>
      </c>
      <c r="M522" s="50">
        <f t="shared" si="108"/>
        <v>104</v>
      </c>
      <c r="N522" s="50"/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7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4"/>
      <c r="C523" s="16" t="str">
        <f>IF(B523="","",VLOOKUP(B523,LISTAS!$F$6:$G$1106,2,0))</f>
        <v/>
      </c>
      <c r="D523" s="76"/>
      <c r="F523" s="90" t="str">
        <f t="shared" si="101"/>
        <v/>
      </c>
      <c r="G523" s="85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78" t="str">
        <f t="shared" si="102"/>
        <v/>
      </c>
      <c r="K523" s="78" t="str">
        <f t="shared" si="115"/>
        <v/>
      </c>
      <c r="L523" s="79" t="str">
        <f t="shared" si="107"/>
        <v/>
      </c>
      <c r="M523" s="50">
        <f t="shared" si="108"/>
        <v>105</v>
      </c>
      <c r="N523" s="50"/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7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4"/>
      <c r="C524" s="16" t="str">
        <f>IF(B524="","",VLOOKUP(B524,LISTAS!$F$6:$G$1106,2,0))</f>
        <v/>
      </c>
      <c r="D524" s="76"/>
      <c r="F524" s="90" t="str">
        <f t="shared" si="101"/>
        <v/>
      </c>
      <c r="G524" s="85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78" t="str">
        <f t="shared" si="102"/>
        <v/>
      </c>
      <c r="K524" s="78" t="str">
        <f t="shared" si="115"/>
        <v/>
      </c>
      <c r="L524" s="79" t="str">
        <f t="shared" si="107"/>
        <v/>
      </c>
      <c r="M524" s="50">
        <f t="shared" si="108"/>
        <v>106</v>
      </c>
      <c r="N524" s="50"/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7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4"/>
      <c r="C525" s="16" t="str">
        <f>IF(B525="","",VLOOKUP(B525,LISTAS!$F$6:$G$1106,2,0))</f>
        <v/>
      </c>
      <c r="D525" s="76"/>
      <c r="F525" s="90" t="str">
        <f t="shared" si="101"/>
        <v/>
      </c>
      <c r="G525" s="85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78" t="str">
        <f t="shared" si="102"/>
        <v/>
      </c>
      <c r="K525" s="78" t="str">
        <f t="shared" si="115"/>
        <v/>
      </c>
      <c r="L525" s="79" t="str">
        <f t="shared" si="107"/>
        <v/>
      </c>
      <c r="M525" s="50">
        <f t="shared" si="108"/>
        <v>107</v>
      </c>
      <c r="N525" s="50"/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7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4"/>
      <c r="C526" s="16" t="str">
        <f>IF(B526="","",VLOOKUP(B526,LISTAS!$F$6:$G$1106,2,0))</f>
        <v/>
      </c>
      <c r="D526" s="76"/>
      <c r="F526" s="90" t="str">
        <f t="shared" si="101"/>
        <v/>
      </c>
      <c r="G526" s="85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78" t="str">
        <f t="shared" si="102"/>
        <v/>
      </c>
      <c r="K526" s="78" t="str">
        <f t="shared" si="115"/>
        <v/>
      </c>
      <c r="L526" s="79" t="str">
        <f t="shared" si="107"/>
        <v/>
      </c>
      <c r="M526" s="50">
        <f t="shared" si="108"/>
        <v>108</v>
      </c>
      <c r="N526" s="50"/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7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4"/>
      <c r="C527" s="16" t="str">
        <f>IF(B527="","",VLOOKUP(B527,LISTAS!$F$6:$G$1106,2,0))</f>
        <v/>
      </c>
      <c r="D527" s="76"/>
      <c r="F527" s="90" t="str">
        <f t="shared" si="101"/>
        <v/>
      </c>
      <c r="G527" s="85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78" t="str">
        <f t="shared" si="102"/>
        <v/>
      </c>
      <c r="K527" s="78" t="str">
        <f t="shared" si="115"/>
        <v/>
      </c>
      <c r="L527" s="79" t="str">
        <f t="shared" si="107"/>
        <v/>
      </c>
      <c r="M527" s="50">
        <f t="shared" si="108"/>
        <v>109</v>
      </c>
      <c r="N527" s="50"/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7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4"/>
      <c r="C528" s="16" t="str">
        <f>IF(B528="","",VLOOKUP(B528,LISTAS!$F$6:$G$1106,2,0))</f>
        <v/>
      </c>
      <c r="D528" s="76"/>
      <c r="F528" s="90" t="str">
        <f t="shared" si="101"/>
        <v/>
      </c>
      <c r="G528" s="85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78" t="str">
        <f t="shared" si="102"/>
        <v/>
      </c>
      <c r="K528" s="78" t="str">
        <f t="shared" si="115"/>
        <v/>
      </c>
      <c r="L528" s="79" t="str">
        <f t="shared" si="107"/>
        <v/>
      </c>
      <c r="M528" s="50">
        <f t="shared" si="108"/>
        <v>110</v>
      </c>
      <c r="N528" s="50"/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7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4"/>
      <c r="C529" s="16" t="str">
        <f>IF(B529="","",VLOOKUP(B529,LISTAS!$F$6:$G$1106,2,0))</f>
        <v/>
      </c>
      <c r="D529" s="76"/>
      <c r="F529" s="90" t="str">
        <f t="shared" si="101"/>
        <v/>
      </c>
      <c r="G529" s="85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78" t="str">
        <f t="shared" si="102"/>
        <v/>
      </c>
      <c r="K529" s="78" t="str">
        <f t="shared" si="115"/>
        <v/>
      </c>
      <c r="L529" s="79" t="str">
        <f t="shared" si="107"/>
        <v/>
      </c>
      <c r="M529" s="50">
        <f t="shared" si="108"/>
        <v>111</v>
      </c>
      <c r="N529" s="50"/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7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4"/>
      <c r="C530" s="16" t="str">
        <f>IF(B530="","",VLOOKUP(B530,LISTAS!$F$6:$G$1106,2,0))</f>
        <v/>
      </c>
      <c r="D530" s="76"/>
      <c r="F530" s="90" t="str">
        <f t="shared" si="101"/>
        <v/>
      </c>
      <c r="G530" s="85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78" t="str">
        <f t="shared" si="102"/>
        <v/>
      </c>
      <c r="K530" s="78" t="str">
        <f t="shared" si="115"/>
        <v/>
      </c>
      <c r="L530" s="79" t="str">
        <f t="shared" si="107"/>
        <v/>
      </c>
      <c r="M530" s="50">
        <f t="shared" si="108"/>
        <v>112</v>
      </c>
      <c r="N530" s="50"/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7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4"/>
      <c r="C531" s="16" t="str">
        <f>IF(B531="","",VLOOKUP(B531,LISTAS!$F$6:$G$1106,2,0))</f>
        <v/>
      </c>
      <c r="D531" s="76"/>
      <c r="F531" s="90" t="str">
        <f t="shared" si="101"/>
        <v/>
      </c>
      <c r="G531" s="85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78" t="str">
        <f t="shared" si="102"/>
        <v/>
      </c>
      <c r="K531" s="78" t="str">
        <f t="shared" si="115"/>
        <v/>
      </c>
      <c r="L531" s="79" t="str">
        <f t="shared" si="107"/>
        <v/>
      </c>
      <c r="M531" s="50">
        <f t="shared" si="108"/>
        <v>113</v>
      </c>
      <c r="N531" s="50"/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7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4"/>
      <c r="C532" s="16" t="str">
        <f>IF(B532="","",VLOOKUP(B532,LISTAS!$F$6:$G$1106,2,0))</f>
        <v/>
      </c>
      <c r="D532" s="76"/>
      <c r="F532" s="90" t="str">
        <f t="shared" si="101"/>
        <v/>
      </c>
      <c r="G532" s="85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78" t="str">
        <f t="shared" si="102"/>
        <v/>
      </c>
      <c r="K532" s="78" t="str">
        <f t="shared" si="115"/>
        <v/>
      </c>
      <c r="L532" s="79" t="str">
        <f t="shared" si="107"/>
        <v/>
      </c>
      <c r="M532" s="50">
        <f t="shared" si="108"/>
        <v>114</v>
      </c>
      <c r="N532" s="50"/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7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4"/>
      <c r="C533" s="16" t="str">
        <f>IF(B533="","",VLOOKUP(B533,LISTAS!$F$6:$G$1106,2,0))</f>
        <v/>
      </c>
      <c r="D533" s="76"/>
      <c r="F533" s="90" t="str">
        <f t="shared" si="101"/>
        <v/>
      </c>
      <c r="G533" s="85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78" t="str">
        <f t="shared" si="102"/>
        <v/>
      </c>
      <c r="K533" s="78" t="str">
        <f t="shared" si="115"/>
        <v/>
      </c>
      <c r="L533" s="79" t="str">
        <f t="shared" si="107"/>
        <v/>
      </c>
      <c r="M533" s="50">
        <f t="shared" si="108"/>
        <v>115</v>
      </c>
      <c r="N533" s="50"/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7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4"/>
      <c r="C534" s="16" t="str">
        <f>IF(B534="","",VLOOKUP(B534,LISTAS!$F$6:$G$1106,2,0))</f>
        <v/>
      </c>
      <c r="D534" s="76"/>
      <c r="F534" s="90" t="str">
        <f t="shared" si="101"/>
        <v/>
      </c>
      <c r="G534" s="85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78" t="str">
        <f t="shared" si="102"/>
        <v/>
      </c>
      <c r="K534" s="78" t="str">
        <f t="shared" si="115"/>
        <v/>
      </c>
      <c r="L534" s="79" t="str">
        <f t="shared" si="107"/>
        <v/>
      </c>
      <c r="M534" s="50">
        <f t="shared" si="108"/>
        <v>116</v>
      </c>
      <c r="N534" s="50"/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7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4"/>
      <c r="C535" s="16" t="str">
        <f>IF(B535="","",VLOOKUP(B535,LISTAS!$F$6:$G$1106,2,0))</f>
        <v/>
      </c>
      <c r="D535" s="76"/>
      <c r="F535" s="90" t="str">
        <f t="shared" si="101"/>
        <v/>
      </c>
      <c r="G535" s="85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78" t="str">
        <f t="shared" si="102"/>
        <v/>
      </c>
      <c r="K535" s="78" t="str">
        <f t="shared" si="115"/>
        <v/>
      </c>
      <c r="L535" s="79" t="str">
        <f t="shared" si="107"/>
        <v/>
      </c>
      <c r="M535" s="50">
        <f t="shared" si="108"/>
        <v>117</v>
      </c>
      <c r="N535" s="50"/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7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4"/>
      <c r="C536" s="16" t="str">
        <f>IF(B536="","",VLOOKUP(B536,LISTAS!$F$6:$G$1106,2,0))</f>
        <v/>
      </c>
      <c r="D536" s="76"/>
      <c r="F536" s="90" t="str">
        <f t="shared" si="101"/>
        <v/>
      </c>
      <c r="G536" s="85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78" t="str">
        <f t="shared" si="102"/>
        <v/>
      </c>
      <c r="K536" s="78" t="str">
        <f t="shared" si="115"/>
        <v/>
      </c>
      <c r="L536" s="79" t="str">
        <f t="shared" si="107"/>
        <v/>
      </c>
      <c r="M536" s="50">
        <f t="shared" si="108"/>
        <v>118</v>
      </c>
      <c r="N536" s="50"/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7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4"/>
      <c r="C537" s="16" t="str">
        <f>IF(B537="","",VLOOKUP(B537,LISTAS!$F$6:$G$1106,2,0))</f>
        <v/>
      </c>
      <c r="D537" s="76"/>
      <c r="F537" s="90" t="str">
        <f t="shared" si="101"/>
        <v/>
      </c>
      <c r="G537" s="85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78" t="str">
        <f t="shared" si="102"/>
        <v/>
      </c>
      <c r="K537" s="78" t="str">
        <f t="shared" si="115"/>
        <v/>
      </c>
      <c r="L537" s="79" t="str">
        <f t="shared" si="107"/>
        <v/>
      </c>
      <c r="M537" s="50">
        <f t="shared" si="108"/>
        <v>119</v>
      </c>
      <c r="N537" s="50"/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7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4"/>
      <c r="C538" s="16" t="str">
        <f>IF(B538="","",VLOOKUP(B538,LISTAS!$F$6:$G$1106,2,0))</f>
        <v/>
      </c>
      <c r="D538" s="76"/>
      <c r="F538" s="90" t="str">
        <f t="shared" si="101"/>
        <v/>
      </c>
      <c r="G538" s="85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78" t="str">
        <f t="shared" si="102"/>
        <v/>
      </c>
      <c r="K538" s="78" t="str">
        <f t="shared" si="115"/>
        <v/>
      </c>
      <c r="L538" s="79" t="str">
        <f t="shared" si="107"/>
        <v/>
      </c>
      <c r="M538" s="50">
        <f t="shared" si="108"/>
        <v>120</v>
      </c>
      <c r="N538" s="50"/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7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4"/>
      <c r="C539" s="16" t="str">
        <f>IF(B539="","",VLOOKUP(B539,LISTAS!$F$6:$G$1106,2,0))</f>
        <v/>
      </c>
      <c r="D539" s="76"/>
      <c r="F539" s="90" t="str">
        <f t="shared" si="101"/>
        <v/>
      </c>
      <c r="G539" s="85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78" t="str">
        <f t="shared" si="102"/>
        <v/>
      </c>
      <c r="K539" s="78" t="str">
        <f t="shared" si="115"/>
        <v/>
      </c>
      <c r="L539" s="79" t="str">
        <f t="shared" si="107"/>
        <v/>
      </c>
      <c r="M539" s="50">
        <f t="shared" si="108"/>
        <v>121</v>
      </c>
      <c r="N539" s="50"/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7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4"/>
      <c r="C540" s="16" t="str">
        <f>IF(B540="","",VLOOKUP(B540,LISTAS!$F$6:$G$1106,2,0))</f>
        <v/>
      </c>
      <c r="D540" s="76"/>
      <c r="F540" s="90" t="str">
        <f t="shared" si="101"/>
        <v/>
      </c>
      <c r="G540" s="85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78" t="str">
        <f t="shared" si="102"/>
        <v/>
      </c>
      <c r="K540" s="78" t="str">
        <f t="shared" si="115"/>
        <v/>
      </c>
      <c r="L540" s="79" t="str">
        <f t="shared" si="107"/>
        <v/>
      </c>
      <c r="M540" s="50">
        <f t="shared" si="108"/>
        <v>122</v>
      </c>
      <c r="N540" s="50"/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7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4"/>
      <c r="C541" s="16" t="str">
        <f>IF(B541="","",VLOOKUP(B541,LISTAS!$F$6:$G$1106,2,0))</f>
        <v/>
      </c>
      <c r="D541" s="76"/>
      <c r="F541" s="90" t="str">
        <f t="shared" si="101"/>
        <v/>
      </c>
      <c r="G541" s="85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78" t="str">
        <f t="shared" si="102"/>
        <v/>
      </c>
      <c r="K541" s="78" t="str">
        <f t="shared" si="115"/>
        <v/>
      </c>
      <c r="L541" s="79" t="str">
        <f t="shared" si="107"/>
        <v/>
      </c>
      <c r="M541" s="50">
        <f t="shared" si="108"/>
        <v>123</v>
      </c>
      <c r="N541" s="50"/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7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4"/>
      <c r="C542" s="16" t="str">
        <f>IF(B542="","",VLOOKUP(B542,LISTAS!$F$6:$G$1106,2,0))</f>
        <v/>
      </c>
      <c r="D542" s="76"/>
      <c r="F542" s="90" t="str">
        <f t="shared" si="101"/>
        <v/>
      </c>
      <c r="G542" s="85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78" t="str">
        <f t="shared" si="102"/>
        <v/>
      </c>
      <c r="K542" s="78" t="str">
        <f t="shared" si="115"/>
        <v/>
      </c>
      <c r="L542" s="79" t="str">
        <f t="shared" si="107"/>
        <v/>
      </c>
      <c r="M542" s="50">
        <f t="shared" si="108"/>
        <v>124</v>
      </c>
      <c r="N542" s="50"/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7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4"/>
      <c r="C543" s="16" t="str">
        <f>IF(B543="","",VLOOKUP(B543,LISTAS!$F$6:$G$1106,2,0))</f>
        <v/>
      </c>
      <c r="D543" s="76"/>
      <c r="F543" s="90" t="str">
        <f t="shared" si="101"/>
        <v/>
      </c>
      <c r="G543" s="85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78" t="str">
        <f t="shared" si="102"/>
        <v/>
      </c>
      <c r="K543" s="78" t="str">
        <f t="shared" si="115"/>
        <v/>
      </c>
      <c r="L543" s="79" t="str">
        <f t="shared" si="107"/>
        <v/>
      </c>
      <c r="M543" s="50">
        <f t="shared" si="108"/>
        <v>125</v>
      </c>
      <c r="N543" s="50"/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7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4"/>
      <c r="C544" s="16" t="str">
        <f>IF(B544="","",VLOOKUP(B544,LISTAS!$F$6:$G$1106,2,0))</f>
        <v/>
      </c>
      <c r="D544" s="76"/>
      <c r="F544" s="90" t="str">
        <f t="shared" si="101"/>
        <v/>
      </c>
      <c r="G544" s="85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78" t="str">
        <f t="shared" si="102"/>
        <v/>
      </c>
      <c r="K544" s="78" t="str">
        <f t="shared" si="115"/>
        <v/>
      </c>
      <c r="L544" s="79" t="str">
        <f t="shared" si="107"/>
        <v/>
      </c>
      <c r="M544" s="50">
        <f t="shared" si="108"/>
        <v>126</v>
      </c>
      <c r="N544" s="50"/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7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4"/>
      <c r="C545" s="16" t="str">
        <f>IF(B545="","",VLOOKUP(B545,LISTAS!$F$6:$G$1106,2,0))</f>
        <v/>
      </c>
      <c r="D545" s="76"/>
      <c r="F545" s="90" t="str">
        <f t="shared" si="101"/>
        <v/>
      </c>
      <c r="G545" s="85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78" t="str">
        <f t="shared" si="102"/>
        <v/>
      </c>
      <c r="K545" s="78" t="str">
        <f t="shared" si="115"/>
        <v/>
      </c>
      <c r="L545" s="79" t="str">
        <f t="shared" si="107"/>
        <v/>
      </c>
      <c r="M545" s="50">
        <f t="shared" si="108"/>
        <v>127</v>
      </c>
      <c r="N545" s="50"/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7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4"/>
      <c r="C546" s="16" t="str">
        <f>IF(B546="","",VLOOKUP(B546,LISTAS!$F$6:$G$1106,2,0))</f>
        <v/>
      </c>
      <c r="D546" s="76"/>
      <c r="E546" s="4"/>
      <c r="F546" s="90" t="str">
        <f t="shared" si="101"/>
        <v/>
      </c>
      <c r="G546" s="85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78" t="str">
        <f t="shared" si="102"/>
        <v/>
      </c>
      <c r="K546" s="78" t="str">
        <f t="shared" si="115"/>
        <v/>
      </c>
      <c r="L546" s="79" t="str">
        <f t="shared" si="107"/>
        <v/>
      </c>
      <c r="M546" s="50">
        <f t="shared" si="108"/>
        <v>128</v>
      </c>
      <c r="N546" s="50"/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7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4"/>
      <c r="C547" s="16" t="str">
        <f>IF(B547="","",VLOOKUP(B547,LISTAS!$F$6:$G$1106,2,0))</f>
        <v/>
      </c>
      <c r="D547" s="76"/>
      <c r="E547" s="4"/>
      <c r="F547" s="90" t="str">
        <f t="shared" ref="F547:F610" si="118">IF(D547="","",D547+(ROW(D547)/1000))</f>
        <v/>
      </c>
      <c r="G547" s="85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78" t="str">
        <f t="shared" si="102"/>
        <v/>
      </c>
      <c r="K547" s="78" t="str">
        <f t="shared" si="115"/>
        <v/>
      </c>
      <c r="L547" s="79" t="str">
        <f t="shared" si="107"/>
        <v/>
      </c>
      <c r="M547" s="50">
        <f t="shared" si="108"/>
        <v>129</v>
      </c>
      <c r="N547" s="50"/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7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4"/>
      <c r="C548" s="16" t="str">
        <f>IF(B548="","",VLOOKUP(B548,LISTAS!$F$6:$G$1106,2,0))</f>
        <v/>
      </c>
      <c r="D548" s="76"/>
      <c r="E548" s="4"/>
      <c r="F548" s="90" t="str">
        <f t="shared" si="118"/>
        <v/>
      </c>
      <c r="G548" s="85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78" t="str">
        <f t="shared" si="102"/>
        <v/>
      </c>
      <c r="K548" s="78" t="str">
        <f t="shared" si="115"/>
        <v/>
      </c>
      <c r="L548" s="79" t="str">
        <f t="shared" ref="L548:L611" si="121">IF(K548="","",LARGE($G$419:$G$618,M548))</f>
        <v/>
      </c>
      <c r="M548" s="50">
        <f t="shared" ref="M548:M611" si="122">IF(F547="FALTA",M547,M547+1)</f>
        <v>130</v>
      </c>
      <c r="N548" s="50"/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7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4"/>
      <c r="C549" s="16" t="str">
        <f>IF(B549="","",VLOOKUP(B549,LISTAS!$F$6:$G$1106,2,0))</f>
        <v/>
      </c>
      <c r="D549" s="76"/>
      <c r="E549" s="4"/>
      <c r="F549" s="90" t="str">
        <f t="shared" si="118"/>
        <v/>
      </c>
      <c r="G549" s="85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78" t="str">
        <f t="shared" si="102"/>
        <v/>
      </c>
      <c r="K549" s="78" t="str">
        <f t="shared" si="115"/>
        <v/>
      </c>
      <c r="L549" s="79" t="str">
        <f t="shared" si="121"/>
        <v/>
      </c>
      <c r="M549" s="50">
        <f t="shared" si="122"/>
        <v>131</v>
      </c>
      <c r="N549" s="50"/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7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4"/>
      <c r="C550" s="16" t="str">
        <f>IF(B550="","",VLOOKUP(B550,LISTAS!$F$6:$G$1106,2,0))</f>
        <v/>
      </c>
      <c r="D550" s="76"/>
      <c r="E550" s="4"/>
      <c r="F550" s="90" t="str">
        <f t="shared" si="118"/>
        <v/>
      </c>
      <c r="G550" s="85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78" t="str">
        <f t="shared" si="102"/>
        <v/>
      </c>
      <c r="K550" s="78" t="str">
        <f t="shared" si="115"/>
        <v/>
      </c>
      <c r="L550" s="79" t="str">
        <f t="shared" si="121"/>
        <v/>
      </c>
      <c r="M550" s="50">
        <f t="shared" si="122"/>
        <v>132</v>
      </c>
      <c r="N550" s="50"/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7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4"/>
      <c r="C551" s="16" t="str">
        <f>IF(B551="","",VLOOKUP(B551,LISTAS!$F$6:$G$1106,2,0))</f>
        <v/>
      </c>
      <c r="D551" s="76"/>
      <c r="E551" s="4"/>
      <c r="F551" s="90" t="str">
        <f t="shared" si="118"/>
        <v/>
      </c>
      <c r="G551" s="85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78" t="str">
        <f t="shared" si="102"/>
        <v/>
      </c>
      <c r="K551" s="78" t="str">
        <f t="shared" si="115"/>
        <v/>
      </c>
      <c r="L551" s="79" t="str">
        <f t="shared" si="121"/>
        <v/>
      </c>
      <c r="M551" s="50">
        <f t="shared" si="122"/>
        <v>133</v>
      </c>
      <c r="N551" s="50"/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7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4"/>
      <c r="C552" s="16" t="str">
        <f>IF(B552="","",VLOOKUP(B552,LISTAS!$F$6:$G$1106,2,0))</f>
        <v/>
      </c>
      <c r="D552" s="76"/>
      <c r="E552" s="4"/>
      <c r="F552" s="90" t="str">
        <f t="shared" si="118"/>
        <v/>
      </c>
      <c r="G552" s="85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78" t="str">
        <f t="shared" si="102"/>
        <v/>
      </c>
      <c r="K552" s="78" t="str">
        <f t="shared" si="115"/>
        <v/>
      </c>
      <c r="L552" s="79" t="str">
        <f t="shared" si="121"/>
        <v/>
      </c>
      <c r="M552" s="50">
        <f t="shared" si="122"/>
        <v>134</v>
      </c>
      <c r="N552" s="50"/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7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4"/>
      <c r="C553" s="16" t="str">
        <f>IF(B553="","",VLOOKUP(B553,LISTAS!$F$6:$G$1106,2,0))</f>
        <v/>
      </c>
      <c r="D553" s="76"/>
      <c r="E553" s="4"/>
      <c r="F553" s="90" t="str">
        <f t="shared" si="118"/>
        <v/>
      </c>
      <c r="G553" s="85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78" t="str">
        <f t="shared" si="102"/>
        <v/>
      </c>
      <c r="K553" s="78" t="str">
        <f t="shared" si="115"/>
        <v/>
      </c>
      <c r="L553" s="79" t="str">
        <f t="shared" si="121"/>
        <v/>
      </c>
      <c r="M553" s="50">
        <f t="shared" si="122"/>
        <v>135</v>
      </c>
      <c r="N553" s="50"/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7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4"/>
      <c r="C554" s="16" t="str">
        <f>IF(B554="","",VLOOKUP(B554,LISTAS!$F$6:$G$1106,2,0))</f>
        <v/>
      </c>
      <c r="D554" s="76"/>
      <c r="E554" s="4"/>
      <c r="F554" s="90" t="str">
        <f t="shared" si="118"/>
        <v/>
      </c>
      <c r="G554" s="85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78" t="str">
        <f t="shared" si="102"/>
        <v/>
      </c>
      <c r="K554" s="78" t="str">
        <f t="shared" si="115"/>
        <v/>
      </c>
      <c r="L554" s="79" t="str">
        <f t="shared" si="121"/>
        <v/>
      </c>
      <c r="M554" s="50">
        <f t="shared" si="122"/>
        <v>136</v>
      </c>
      <c r="N554" s="50"/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7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4"/>
      <c r="C555" s="16" t="str">
        <f>IF(B555="","",VLOOKUP(B555,LISTAS!$F$6:$G$1106,2,0))</f>
        <v/>
      </c>
      <c r="D555" s="76"/>
      <c r="E555" s="4"/>
      <c r="F555" s="90" t="str">
        <f t="shared" si="118"/>
        <v/>
      </c>
      <c r="G555" s="85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78" t="str">
        <f t="shared" si="102"/>
        <v/>
      </c>
      <c r="K555" s="78" t="str">
        <f t="shared" si="115"/>
        <v/>
      </c>
      <c r="L555" s="79" t="str">
        <f t="shared" si="121"/>
        <v/>
      </c>
      <c r="M555" s="50">
        <f t="shared" si="122"/>
        <v>137</v>
      </c>
      <c r="N555" s="50"/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7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4"/>
      <c r="C556" s="16" t="str">
        <f>IF(B556="","",VLOOKUP(B556,LISTAS!$F$6:$G$1106,2,0))</f>
        <v/>
      </c>
      <c r="D556" s="76"/>
      <c r="E556" s="4"/>
      <c r="F556" s="90" t="str">
        <f t="shared" si="118"/>
        <v/>
      </c>
      <c r="G556" s="85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78" t="str">
        <f t="shared" si="102"/>
        <v/>
      </c>
      <c r="K556" s="78" t="str">
        <f t="shared" si="115"/>
        <v/>
      </c>
      <c r="L556" s="79" t="str">
        <f t="shared" si="121"/>
        <v/>
      </c>
      <c r="M556" s="50">
        <f t="shared" si="122"/>
        <v>138</v>
      </c>
      <c r="N556" s="50"/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7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4"/>
      <c r="C557" s="16" t="str">
        <f>IF(B557="","",VLOOKUP(B557,LISTAS!$F$6:$G$1106,2,0))</f>
        <v/>
      </c>
      <c r="D557" s="76"/>
      <c r="E557" s="4"/>
      <c r="F557" s="90" t="str">
        <f t="shared" si="118"/>
        <v/>
      </c>
      <c r="G557" s="85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78" t="str">
        <f t="shared" si="102"/>
        <v/>
      </c>
      <c r="K557" s="78" t="str">
        <f t="shared" si="115"/>
        <v/>
      </c>
      <c r="L557" s="79" t="str">
        <f t="shared" si="121"/>
        <v/>
      </c>
      <c r="M557" s="50">
        <f t="shared" si="122"/>
        <v>139</v>
      </c>
      <c r="N557" s="50"/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7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4"/>
      <c r="C558" s="16" t="str">
        <f>IF(B558="","",VLOOKUP(B558,LISTAS!$F$6:$G$1106,2,0))</f>
        <v/>
      </c>
      <c r="D558" s="76"/>
      <c r="E558" s="4"/>
      <c r="F558" s="90" t="str">
        <f t="shared" si="118"/>
        <v/>
      </c>
      <c r="G558" s="85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78" t="str">
        <f t="shared" si="102"/>
        <v/>
      </c>
      <c r="K558" s="78" t="str">
        <f t="shared" si="115"/>
        <v/>
      </c>
      <c r="L558" s="79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7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4"/>
      <c r="C559" s="16" t="str">
        <f>IF(B559="","",VLOOKUP(B559,LISTAS!$F$6:$G$1106,2,0))</f>
        <v/>
      </c>
      <c r="D559" s="76"/>
      <c r="E559" s="4"/>
      <c r="F559" s="90" t="str">
        <f t="shared" si="118"/>
        <v/>
      </c>
      <c r="G559" s="85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78" t="str">
        <f t="shared" si="102"/>
        <v/>
      </c>
      <c r="K559" s="78" t="str">
        <f t="shared" si="115"/>
        <v/>
      </c>
      <c r="L559" s="79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7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4"/>
      <c r="C560" s="16" t="str">
        <f>IF(B560="","",VLOOKUP(B560,LISTAS!$F$6:$G$1106,2,0))</f>
        <v/>
      </c>
      <c r="D560" s="76"/>
      <c r="E560" s="4"/>
      <c r="F560" s="90" t="str">
        <f t="shared" si="118"/>
        <v/>
      </c>
      <c r="G560" s="85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78" t="str">
        <f t="shared" si="102"/>
        <v/>
      </c>
      <c r="K560" s="78" t="str">
        <f t="shared" si="115"/>
        <v/>
      </c>
      <c r="L560" s="79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7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4"/>
      <c r="C561" s="16" t="str">
        <f>IF(B561="","",VLOOKUP(B561,LISTAS!$F$6:$G$1106,2,0))</f>
        <v/>
      </c>
      <c r="D561" s="76"/>
      <c r="E561" s="4"/>
      <c r="F561" s="90" t="str">
        <f t="shared" si="118"/>
        <v/>
      </c>
      <c r="G561" s="85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78" t="str">
        <f t="shared" si="102"/>
        <v/>
      </c>
      <c r="K561" s="78" t="str">
        <f t="shared" si="115"/>
        <v/>
      </c>
      <c r="L561" s="79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7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4"/>
      <c r="C562" s="16" t="str">
        <f>IF(B562="","",VLOOKUP(B562,LISTAS!$F$6:$G$1106,2,0))</f>
        <v/>
      </c>
      <c r="D562" s="76"/>
      <c r="E562" s="4"/>
      <c r="F562" s="90" t="str">
        <f t="shared" si="118"/>
        <v/>
      </c>
      <c r="G562" s="85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78" t="str">
        <f t="shared" si="102"/>
        <v/>
      </c>
      <c r="K562" s="78" t="str">
        <f t="shared" si="115"/>
        <v/>
      </c>
      <c r="L562" s="79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7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4"/>
      <c r="C563" s="16" t="str">
        <f>IF(B563="","",VLOOKUP(B563,LISTAS!$F$6:$G$1106,2,0))</f>
        <v/>
      </c>
      <c r="D563" s="76"/>
      <c r="E563" s="4"/>
      <c r="F563" s="90" t="str">
        <f t="shared" si="118"/>
        <v/>
      </c>
      <c r="G563" s="85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78" t="str">
        <f t="shared" si="102"/>
        <v/>
      </c>
      <c r="K563" s="78" t="str">
        <f t="shared" si="115"/>
        <v/>
      </c>
      <c r="L563" s="79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7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4"/>
      <c r="C564" s="16" t="str">
        <f>IF(B564="","",VLOOKUP(B564,LISTAS!$F$6:$G$1106,2,0))</f>
        <v/>
      </c>
      <c r="D564" s="76"/>
      <c r="E564" s="4"/>
      <c r="F564" s="90" t="str">
        <f t="shared" si="118"/>
        <v/>
      </c>
      <c r="G564" s="85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78" t="str">
        <f t="shared" si="102"/>
        <v/>
      </c>
      <c r="K564" s="78" t="str">
        <f t="shared" si="115"/>
        <v/>
      </c>
      <c r="L564" s="79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7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4"/>
      <c r="C565" s="16" t="str">
        <f>IF(B565="","",VLOOKUP(B565,LISTAS!$F$6:$G$1106,2,0))</f>
        <v/>
      </c>
      <c r="D565" s="76"/>
      <c r="E565" s="4"/>
      <c r="F565" s="90" t="str">
        <f t="shared" si="118"/>
        <v/>
      </c>
      <c r="G565" s="85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78" t="str">
        <f t="shared" si="102"/>
        <v/>
      </c>
      <c r="K565" s="78" t="str">
        <f t="shared" si="115"/>
        <v/>
      </c>
      <c r="L565" s="79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7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4"/>
      <c r="C566" s="16" t="str">
        <f>IF(B566="","",VLOOKUP(B566,LISTAS!$F$6:$G$1106,2,0))</f>
        <v/>
      </c>
      <c r="D566" s="76"/>
      <c r="E566" s="4"/>
      <c r="F566" s="90" t="str">
        <f t="shared" si="118"/>
        <v/>
      </c>
      <c r="G566" s="85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78" t="str">
        <f t="shared" si="102"/>
        <v/>
      </c>
      <c r="K566" s="78" t="str">
        <f t="shared" si="115"/>
        <v/>
      </c>
      <c r="L566" s="79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7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4"/>
      <c r="C567" s="16" t="str">
        <f>IF(B567="","",VLOOKUP(B567,LISTAS!$F$6:$G$1106,2,0))</f>
        <v/>
      </c>
      <c r="D567" s="76"/>
      <c r="E567" s="4"/>
      <c r="F567" s="90" t="str">
        <f t="shared" si="118"/>
        <v/>
      </c>
      <c r="G567" s="85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78" t="str">
        <f t="shared" si="102"/>
        <v/>
      </c>
      <c r="K567" s="78" t="str">
        <f t="shared" si="115"/>
        <v/>
      </c>
      <c r="L567" s="79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7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4"/>
      <c r="C568" s="16" t="str">
        <f>IF(B568="","",VLOOKUP(B568,LISTAS!$F$6:$G$1106,2,0))</f>
        <v/>
      </c>
      <c r="D568" s="76"/>
      <c r="E568" s="4"/>
      <c r="F568" s="90" t="str">
        <f t="shared" si="118"/>
        <v/>
      </c>
      <c r="G568" s="85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78" t="str">
        <f t="shared" si="102"/>
        <v/>
      </c>
      <c r="K568" s="78" t="str">
        <f t="shared" si="115"/>
        <v/>
      </c>
      <c r="L568" s="79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7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4"/>
      <c r="C569" s="16" t="str">
        <f>IF(B569="","",VLOOKUP(B569,LISTAS!$F$6:$G$1106,2,0))</f>
        <v/>
      </c>
      <c r="D569" s="76"/>
      <c r="E569" s="4"/>
      <c r="F569" s="90" t="str">
        <f t="shared" si="118"/>
        <v/>
      </c>
      <c r="G569" s="85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78" t="str">
        <f t="shared" si="102"/>
        <v/>
      </c>
      <c r="K569" s="78" t="str">
        <f t="shared" si="115"/>
        <v/>
      </c>
      <c r="L569" s="79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7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4"/>
      <c r="C570" s="16" t="str">
        <f>IF(B570="","",VLOOKUP(B570,LISTAS!$F$6:$G$1106,2,0))</f>
        <v/>
      </c>
      <c r="D570" s="76"/>
      <c r="E570" s="4"/>
      <c r="F570" s="90" t="str">
        <f t="shared" si="118"/>
        <v/>
      </c>
      <c r="G570" s="85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78" t="str">
        <f t="shared" si="102"/>
        <v/>
      </c>
      <c r="K570" s="78" t="str">
        <f t="shared" si="115"/>
        <v/>
      </c>
      <c r="L570" s="79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7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4"/>
      <c r="C571" s="16" t="str">
        <f>IF(B571="","",VLOOKUP(B571,LISTAS!$F$6:$G$1106,2,0))</f>
        <v/>
      </c>
      <c r="D571" s="76"/>
      <c r="E571" s="4"/>
      <c r="F571" s="90" t="str">
        <f t="shared" si="118"/>
        <v/>
      </c>
      <c r="G571" s="85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78" t="str">
        <f t="shared" si="102"/>
        <v/>
      </c>
      <c r="K571" s="78" t="str">
        <f t="shared" si="115"/>
        <v/>
      </c>
      <c r="L571" s="79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7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4"/>
      <c r="C572" s="16" t="str">
        <f>IF(B572="","",VLOOKUP(B572,LISTAS!$F$6:$G$1106,2,0))</f>
        <v/>
      </c>
      <c r="D572" s="76"/>
      <c r="E572" s="4"/>
      <c r="F572" s="90" t="str">
        <f t="shared" si="118"/>
        <v/>
      </c>
      <c r="G572" s="85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78" t="str">
        <f t="shared" si="102"/>
        <v/>
      </c>
      <c r="K572" s="78" t="str">
        <f t="shared" si="115"/>
        <v/>
      </c>
      <c r="L572" s="79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7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4"/>
      <c r="C573" s="16" t="str">
        <f>IF(B573="","",VLOOKUP(B573,LISTAS!$F$6:$G$1106,2,0))</f>
        <v/>
      </c>
      <c r="D573" s="76"/>
      <c r="E573" s="4"/>
      <c r="F573" s="90" t="str">
        <f t="shared" si="118"/>
        <v/>
      </c>
      <c r="G573" s="85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78" t="str">
        <f t="shared" si="102"/>
        <v/>
      </c>
      <c r="K573" s="78" t="str">
        <f t="shared" si="115"/>
        <v/>
      </c>
      <c r="L573" s="79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7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4"/>
      <c r="C574" s="16" t="str">
        <f>IF(B574="","",VLOOKUP(B574,LISTAS!$F$6:$G$1106,2,0))</f>
        <v/>
      </c>
      <c r="D574" s="76"/>
      <c r="E574" s="4"/>
      <c r="F574" s="90" t="str">
        <f t="shared" si="118"/>
        <v/>
      </c>
      <c r="G574" s="85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78" t="str">
        <f t="shared" si="102"/>
        <v/>
      </c>
      <c r="K574" s="78" t="str">
        <f t="shared" si="115"/>
        <v/>
      </c>
      <c r="L574" s="79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7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4"/>
      <c r="C575" s="16" t="str">
        <f>IF(B575="","",VLOOKUP(B575,LISTAS!$F$6:$G$1106,2,0))</f>
        <v/>
      </c>
      <c r="D575" s="76"/>
      <c r="E575" s="4"/>
      <c r="F575" s="90" t="str">
        <f t="shared" si="118"/>
        <v/>
      </c>
      <c r="G575" s="85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78" t="str">
        <f t="shared" si="102"/>
        <v/>
      </c>
      <c r="K575" s="78" t="str">
        <f t="shared" si="115"/>
        <v/>
      </c>
      <c r="L575" s="79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7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4"/>
      <c r="C576" s="16" t="str">
        <f>IF(B576="","",VLOOKUP(B576,LISTAS!$F$6:$G$1106,2,0))</f>
        <v/>
      </c>
      <c r="D576" s="76"/>
      <c r="E576" s="4"/>
      <c r="F576" s="90" t="str">
        <f t="shared" si="118"/>
        <v/>
      </c>
      <c r="G576" s="85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78" t="str">
        <f t="shared" si="102"/>
        <v/>
      </c>
      <c r="K576" s="78" t="str">
        <f t="shared" si="115"/>
        <v/>
      </c>
      <c r="L576" s="79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7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4"/>
      <c r="C577" s="16" t="str">
        <f>IF(B577="","",VLOOKUP(B577,LISTAS!$F$6:$G$1106,2,0))</f>
        <v/>
      </c>
      <c r="D577" s="76"/>
      <c r="E577" s="4"/>
      <c r="F577" s="90" t="str">
        <f t="shared" si="118"/>
        <v/>
      </c>
      <c r="G577" s="85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78" t="str">
        <f t="shared" si="102"/>
        <v/>
      </c>
      <c r="K577" s="78" t="str">
        <f t="shared" si="115"/>
        <v/>
      </c>
      <c r="L577" s="79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7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4"/>
      <c r="C578" s="16" t="str">
        <f>IF(B578="","",VLOOKUP(B578,LISTAS!$F$6:$G$1106,2,0))</f>
        <v/>
      </c>
      <c r="D578" s="76"/>
      <c r="E578" s="4"/>
      <c r="F578" s="90" t="str">
        <f t="shared" si="118"/>
        <v/>
      </c>
      <c r="G578" s="85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78" t="str">
        <f t="shared" si="102"/>
        <v/>
      </c>
      <c r="K578" s="78" t="str">
        <f t="shared" si="115"/>
        <v/>
      </c>
      <c r="L578" s="79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7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4"/>
      <c r="C579" s="16" t="str">
        <f>IF(B579="","",VLOOKUP(B579,LISTAS!$F$6:$G$1106,2,0))</f>
        <v/>
      </c>
      <c r="D579" s="76"/>
      <c r="E579" s="4"/>
      <c r="F579" s="90" t="str">
        <f t="shared" si="118"/>
        <v/>
      </c>
      <c r="G579" s="85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78" t="str">
        <f t="shared" si="102"/>
        <v/>
      </c>
      <c r="K579" s="78" t="str">
        <f t="shared" si="115"/>
        <v/>
      </c>
      <c r="L579" s="79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7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4"/>
      <c r="C580" s="16" t="str">
        <f>IF(B580="","",VLOOKUP(B580,LISTAS!$F$6:$G$1106,2,0))</f>
        <v/>
      </c>
      <c r="D580" s="76"/>
      <c r="E580" s="4"/>
      <c r="F580" s="90" t="str">
        <f t="shared" si="118"/>
        <v/>
      </c>
      <c r="G580" s="85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78" t="str">
        <f t="shared" si="102"/>
        <v/>
      </c>
      <c r="K580" s="78" t="str">
        <f t="shared" si="115"/>
        <v/>
      </c>
      <c r="L580" s="79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7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4"/>
      <c r="C581" s="16" t="str">
        <f>IF(B581="","",VLOOKUP(B581,LISTAS!$F$6:$G$1106,2,0))</f>
        <v/>
      </c>
      <c r="D581" s="76"/>
      <c r="E581" s="4"/>
      <c r="F581" s="90" t="str">
        <f t="shared" si="118"/>
        <v/>
      </c>
      <c r="G581" s="85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78" t="str">
        <f t="shared" si="102"/>
        <v/>
      </c>
      <c r="K581" s="78" t="str">
        <f t="shared" si="115"/>
        <v/>
      </c>
      <c r="L581" s="79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7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4"/>
      <c r="C582" s="16" t="str">
        <f>IF(B582="","",VLOOKUP(B582,LISTAS!$F$6:$G$1106,2,0))</f>
        <v/>
      </c>
      <c r="D582" s="76"/>
      <c r="E582" s="4"/>
      <c r="F582" s="90" t="str">
        <f t="shared" si="118"/>
        <v/>
      </c>
      <c r="G582" s="85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78" t="str">
        <f t="shared" si="102"/>
        <v/>
      </c>
      <c r="K582" s="78" t="str">
        <f t="shared" si="115"/>
        <v/>
      </c>
      <c r="L582" s="79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7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4"/>
      <c r="C583" s="16" t="str">
        <f>IF(B583="","",VLOOKUP(B583,LISTAS!$F$6:$G$1106,2,0))</f>
        <v/>
      </c>
      <c r="D583" s="76"/>
      <c r="E583" s="4"/>
      <c r="F583" s="90" t="str">
        <f t="shared" si="118"/>
        <v/>
      </c>
      <c r="G583" s="85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78" t="str">
        <f t="shared" si="102"/>
        <v/>
      </c>
      <c r="K583" s="78" t="str">
        <f t="shared" ref="K583:K618" si="127">G583</f>
        <v/>
      </c>
      <c r="L583" s="79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7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16" t="str">
        <f>IF(B584="","",VLOOKUP(B584,LISTAS!$F$6:$G$1106,2,0))</f>
        <v/>
      </c>
      <c r="D584" s="76"/>
      <c r="E584" s="4"/>
      <c r="F584" s="90" t="str">
        <f t="shared" si="118"/>
        <v/>
      </c>
      <c r="G584" s="85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78" t="str">
        <f t="shared" si="102"/>
        <v/>
      </c>
      <c r="K584" s="78" t="str">
        <f t="shared" si="127"/>
        <v/>
      </c>
      <c r="L584" s="79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7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4"/>
      <c r="C585" s="16" t="str">
        <f>IF(B585="","",VLOOKUP(B585,LISTAS!$F$6:$G$1106,2,0))</f>
        <v/>
      </c>
      <c r="D585" s="76"/>
      <c r="E585" s="4"/>
      <c r="F585" s="90" t="str">
        <f t="shared" si="118"/>
        <v/>
      </c>
      <c r="G585" s="85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78" t="str">
        <f t="shared" si="102"/>
        <v/>
      </c>
      <c r="K585" s="78" t="str">
        <f t="shared" si="127"/>
        <v/>
      </c>
      <c r="L585" s="79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7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4"/>
      <c r="C586" s="16" t="str">
        <f>IF(B586="","",VLOOKUP(B586,LISTAS!$F$6:$G$1106,2,0))</f>
        <v/>
      </c>
      <c r="D586" s="76"/>
      <c r="E586" s="4"/>
      <c r="F586" s="90" t="str">
        <f t="shared" si="118"/>
        <v/>
      </c>
      <c r="G586" s="85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78" t="str">
        <f t="shared" si="102"/>
        <v/>
      </c>
      <c r="K586" s="78" t="str">
        <f t="shared" si="127"/>
        <v/>
      </c>
      <c r="L586" s="79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7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4"/>
      <c r="C587" s="16" t="str">
        <f>IF(B587="","",VLOOKUP(B587,LISTAS!$F$6:$G$1106,2,0))</f>
        <v/>
      </c>
      <c r="D587" s="76"/>
      <c r="E587" s="4"/>
      <c r="F587" s="90" t="str">
        <f t="shared" si="118"/>
        <v/>
      </c>
      <c r="G587" s="85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78" t="str">
        <f t="shared" si="102"/>
        <v/>
      </c>
      <c r="K587" s="78" t="str">
        <f t="shared" si="127"/>
        <v/>
      </c>
      <c r="L587" s="79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7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4"/>
      <c r="C588" s="16" t="str">
        <f>IF(B588="","",VLOOKUP(B588,LISTAS!$F$6:$G$1106,2,0))</f>
        <v/>
      </c>
      <c r="D588" s="76"/>
      <c r="E588" s="4"/>
      <c r="F588" s="90" t="str">
        <f t="shared" si="118"/>
        <v/>
      </c>
      <c r="G588" s="85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78" t="str">
        <f t="shared" si="102"/>
        <v/>
      </c>
      <c r="K588" s="78" t="str">
        <f t="shared" si="127"/>
        <v/>
      </c>
      <c r="L588" s="79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7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4"/>
      <c r="C589" s="16" t="str">
        <f>IF(B589="","",VLOOKUP(B589,LISTAS!$F$6:$G$1106,2,0))</f>
        <v/>
      </c>
      <c r="D589" s="76"/>
      <c r="E589" s="4"/>
      <c r="F589" s="90" t="str">
        <f t="shared" si="118"/>
        <v/>
      </c>
      <c r="G589" s="85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78" t="str">
        <f t="shared" si="102"/>
        <v/>
      </c>
      <c r="K589" s="78" t="str">
        <f t="shared" si="127"/>
        <v/>
      </c>
      <c r="L589" s="79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7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4"/>
      <c r="C590" s="16" t="str">
        <f>IF(B590="","",VLOOKUP(B590,LISTAS!$F$6:$G$1106,2,0))</f>
        <v/>
      </c>
      <c r="D590" s="76"/>
      <c r="E590" s="4"/>
      <c r="F590" s="90" t="str">
        <f t="shared" si="118"/>
        <v/>
      </c>
      <c r="G590" s="85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78" t="str">
        <f t="shared" si="102"/>
        <v/>
      </c>
      <c r="K590" s="78" t="str">
        <f t="shared" si="127"/>
        <v/>
      </c>
      <c r="L590" s="79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7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4"/>
      <c r="C591" s="16" t="str">
        <f>IF(B591="","",VLOOKUP(B591,LISTAS!$F$6:$G$1106,2,0))</f>
        <v/>
      </c>
      <c r="D591" s="76"/>
      <c r="E591" s="4"/>
      <c r="F591" s="90" t="str">
        <f t="shared" si="118"/>
        <v/>
      </c>
      <c r="G591" s="85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78" t="str">
        <f t="shared" si="102"/>
        <v/>
      </c>
      <c r="K591" s="78" t="str">
        <f t="shared" si="127"/>
        <v/>
      </c>
      <c r="L591" s="79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7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4"/>
      <c r="C592" s="16" t="str">
        <f>IF(B592="","",VLOOKUP(B592,LISTAS!$F$6:$G$1106,2,0))</f>
        <v/>
      </c>
      <c r="D592" s="76"/>
      <c r="E592" s="4"/>
      <c r="F592" s="90" t="str">
        <f t="shared" si="118"/>
        <v/>
      </c>
      <c r="G592" s="85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78" t="str">
        <f t="shared" si="102"/>
        <v/>
      </c>
      <c r="K592" s="78" t="str">
        <f t="shared" si="127"/>
        <v/>
      </c>
      <c r="L592" s="79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7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4"/>
      <c r="C593" s="16" t="str">
        <f>IF(B593="","",VLOOKUP(B593,LISTAS!$F$6:$G$1106,2,0))</f>
        <v/>
      </c>
      <c r="D593" s="76"/>
      <c r="E593" s="4"/>
      <c r="F593" s="90" t="str">
        <f t="shared" si="118"/>
        <v/>
      </c>
      <c r="G593" s="85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78" t="str">
        <f t="shared" si="102"/>
        <v/>
      </c>
      <c r="K593" s="78" t="str">
        <f t="shared" si="127"/>
        <v/>
      </c>
      <c r="L593" s="79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7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4"/>
      <c r="C594" s="16" t="str">
        <f>IF(B594="","",VLOOKUP(B594,LISTAS!$F$6:$G$1106,2,0))</f>
        <v/>
      </c>
      <c r="D594" s="76"/>
      <c r="E594" s="4"/>
      <c r="F594" s="90" t="str">
        <f t="shared" si="118"/>
        <v/>
      </c>
      <c r="G594" s="85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78" t="str">
        <f t="shared" si="102"/>
        <v/>
      </c>
      <c r="K594" s="78" t="str">
        <f t="shared" si="127"/>
        <v/>
      </c>
      <c r="L594" s="79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7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4"/>
      <c r="C595" s="16" t="str">
        <f>IF(B595="","",VLOOKUP(B595,LISTAS!$F$6:$G$1106,2,0))</f>
        <v/>
      </c>
      <c r="D595" s="76"/>
      <c r="E595" s="4"/>
      <c r="F595" s="90" t="str">
        <f t="shared" si="118"/>
        <v/>
      </c>
      <c r="G595" s="85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78" t="str">
        <f t="shared" si="102"/>
        <v/>
      </c>
      <c r="K595" s="78" t="str">
        <f t="shared" si="127"/>
        <v/>
      </c>
      <c r="L595" s="79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7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4"/>
      <c r="C596" s="16" t="str">
        <f>IF(B596="","",VLOOKUP(B596,LISTAS!$F$6:$G$1106,2,0))</f>
        <v/>
      </c>
      <c r="D596" s="76"/>
      <c r="E596" s="4"/>
      <c r="F596" s="90" t="str">
        <f t="shared" si="118"/>
        <v/>
      </c>
      <c r="G596" s="85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78" t="str">
        <f t="shared" si="102"/>
        <v/>
      </c>
      <c r="K596" s="78" t="str">
        <f t="shared" si="127"/>
        <v/>
      </c>
      <c r="L596" s="79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7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4"/>
      <c r="C597" s="16" t="str">
        <f>IF(B597="","",VLOOKUP(B597,LISTAS!$F$6:$G$1106,2,0))</f>
        <v/>
      </c>
      <c r="D597" s="76"/>
      <c r="E597" s="4"/>
      <c r="F597" s="90" t="str">
        <f t="shared" si="118"/>
        <v/>
      </c>
      <c r="G597" s="85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78" t="str">
        <f t="shared" si="102"/>
        <v/>
      </c>
      <c r="K597" s="78" t="str">
        <f t="shared" si="127"/>
        <v/>
      </c>
      <c r="L597" s="79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7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4"/>
      <c r="C598" s="16" t="str">
        <f>IF(B598="","",VLOOKUP(B598,LISTAS!$F$6:$G$1106,2,0))</f>
        <v/>
      </c>
      <c r="D598" s="76"/>
      <c r="E598" s="4"/>
      <c r="F598" s="90" t="str">
        <f t="shared" si="118"/>
        <v/>
      </c>
      <c r="G598" s="85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78" t="str">
        <f t="shared" si="102"/>
        <v/>
      </c>
      <c r="K598" s="78" t="str">
        <f t="shared" si="127"/>
        <v/>
      </c>
      <c r="L598" s="79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7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4"/>
      <c r="C599" s="16" t="str">
        <f>IF(B599="","",VLOOKUP(B599,LISTAS!$F$6:$G$1106,2,0))</f>
        <v/>
      </c>
      <c r="D599" s="76"/>
      <c r="E599" s="4"/>
      <c r="F599" s="90" t="str">
        <f t="shared" si="118"/>
        <v/>
      </c>
      <c r="G599" s="85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78" t="str">
        <f t="shared" si="102"/>
        <v/>
      </c>
      <c r="K599" s="78" t="str">
        <f t="shared" si="127"/>
        <v/>
      </c>
      <c r="L599" s="79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7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4"/>
      <c r="C600" s="16" t="str">
        <f>IF(B600="","",VLOOKUP(B600,LISTAS!$F$6:$G$1106,2,0))</f>
        <v/>
      </c>
      <c r="D600" s="76"/>
      <c r="E600" s="4"/>
      <c r="F600" s="90" t="str">
        <f t="shared" si="118"/>
        <v/>
      </c>
      <c r="G600" s="85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78" t="str">
        <f t="shared" si="102"/>
        <v/>
      </c>
      <c r="K600" s="78" t="str">
        <f t="shared" si="127"/>
        <v/>
      </c>
      <c r="L600" s="79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7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4"/>
      <c r="C601" s="16" t="str">
        <f>IF(B601="","",VLOOKUP(B601,LISTAS!$F$6:$G$1106,2,0))</f>
        <v/>
      </c>
      <c r="D601" s="76"/>
      <c r="E601" s="4"/>
      <c r="F601" s="90" t="str">
        <f t="shared" si="118"/>
        <v/>
      </c>
      <c r="G601" s="85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78" t="str">
        <f t="shared" si="102"/>
        <v/>
      </c>
      <c r="K601" s="78" t="str">
        <f t="shared" si="127"/>
        <v/>
      </c>
      <c r="L601" s="79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7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4"/>
      <c r="C602" s="16" t="str">
        <f>IF(B602="","",VLOOKUP(B602,LISTAS!$F$6:$G$1106,2,0))</f>
        <v/>
      </c>
      <c r="D602" s="76"/>
      <c r="E602" s="4"/>
      <c r="F602" s="90" t="str">
        <f t="shared" si="118"/>
        <v/>
      </c>
      <c r="G602" s="85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78" t="str">
        <f t="shared" si="102"/>
        <v/>
      </c>
      <c r="K602" s="78" t="str">
        <f t="shared" si="127"/>
        <v/>
      </c>
      <c r="L602" s="79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7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4"/>
      <c r="C603" s="16" t="str">
        <f>IF(B603="","",VLOOKUP(B603,LISTAS!$F$6:$G$1106,2,0))</f>
        <v/>
      </c>
      <c r="D603" s="76"/>
      <c r="E603" s="4"/>
      <c r="F603" s="90" t="str">
        <f t="shared" si="118"/>
        <v/>
      </c>
      <c r="G603" s="85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78" t="str">
        <f t="shared" si="102"/>
        <v/>
      </c>
      <c r="K603" s="78" t="str">
        <f t="shared" si="127"/>
        <v/>
      </c>
      <c r="L603" s="79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7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4"/>
      <c r="C604" s="16" t="str">
        <f>IF(B604="","",VLOOKUP(B604,LISTAS!$F$6:$G$1106,2,0))</f>
        <v/>
      </c>
      <c r="D604" s="76"/>
      <c r="E604" s="4"/>
      <c r="F604" s="90" t="str">
        <f t="shared" si="118"/>
        <v/>
      </c>
      <c r="G604" s="85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78" t="str">
        <f t="shared" si="102"/>
        <v/>
      </c>
      <c r="K604" s="78" t="str">
        <f t="shared" si="127"/>
        <v/>
      </c>
      <c r="L604" s="79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7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4"/>
      <c r="C605" s="16" t="str">
        <f>IF(B605="","",VLOOKUP(B605,LISTAS!$F$6:$G$1106,2,0))</f>
        <v/>
      </c>
      <c r="D605" s="76"/>
      <c r="E605" s="4"/>
      <c r="F605" s="90" t="str">
        <f t="shared" si="118"/>
        <v/>
      </c>
      <c r="G605" s="85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78" t="str">
        <f t="shared" si="102"/>
        <v/>
      </c>
      <c r="K605" s="78" t="str">
        <f t="shared" si="127"/>
        <v/>
      </c>
      <c r="L605" s="79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7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4"/>
      <c r="C606" s="16" t="str">
        <f>IF(B606="","",VLOOKUP(B606,LISTAS!$F$6:$G$1106,2,0))</f>
        <v/>
      </c>
      <c r="D606" s="76"/>
      <c r="E606" s="4"/>
      <c r="F606" s="90" t="str">
        <f t="shared" si="118"/>
        <v/>
      </c>
      <c r="G606" s="85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78" t="str">
        <f t="shared" si="102"/>
        <v/>
      </c>
      <c r="K606" s="78" t="str">
        <f t="shared" si="127"/>
        <v/>
      </c>
      <c r="L606" s="79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7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4"/>
      <c r="C607" s="16" t="str">
        <f>IF(B607="","",VLOOKUP(B607,LISTAS!$F$6:$G$1106,2,0))</f>
        <v/>
      </c>
      <c r="D607" s="76"/>
      <c r="E607" s="4"/>
      <c r="F607" s="90" t="str">
        <f t="shared" si="118"/>
        <v/>
      </c>
      <c r="G607" s="85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78" t="str">
        <f t="shared" si="102"/>
        <v/>
      </c>
      <c r="K607" s="78" t="str">
        <f t="shared" si="127"/>
        <v/>
      </c>
      <c r="L607" s="79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7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4"/>
      <c r="C608" s="16" t="str">
        <f>IF(B608="","",VLOOKUP(B608,LISTAS!$F$6:$G$1106,2,0))</f>
        <v/>
      </c>
      <c r="D608" s="76"/>
      <c r="E608" s="4"/>
      <c r="F608" s="90" t="str">
        <f t="shared" si="118"/>
        <v/>
      </c>
      <c r="G608" s="85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78" t="str">
        <f t="shared" si="102"/>
        <v/>
      </c>
      <c r="K608" s="78" t="str">
        <f t="shared" si="127"/>
        <v/>
      </c>
      <c r="L608" s="79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7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4"/>
      <c r="C609" s="16" t="str">
        <f>IF(B609="","",VLOOKUP(B609,LISTAS!$F$6:$G$1106,2,0))</f>
        <v/>
      </c>
      <c r="D609" s="76"/>
      <c r="E609" s="4"/>
      <c r="F609" s="90" t="str">
        <f t="shared" si="118"/>
        <v/>
      </c>
      <c r="G609" s="85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78" t="str">
        <f t="shared" si="102"/>
        <v/>
      </c>
      <c r="K609" s="78" t="str">
        <f t="shared" si="127"/>
        <v/>
      </c>
      <c r="L609" s="79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7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4"/>
      <c r="C610" s="16" t="str">
        <f>IF(B610="","",VLOOKUP(B610,LISTAS!$F$6:$G$1106,2,0))</f>
        <v/>
      </c>
      <c r="D610" s="76"/>
      <c r="E610" s="4"/>
      <c r="F610" s="90" t="str">
        <f t="shared" si="118"/>
        <v/>
      </c>
      <c r="G610" s="85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78" t="str">
        <f t="shared" si="102"/>
        <v/>
      </c>
      <c r="K610" s="78" t="str">
        <f t="shared" si="127"/>
        <v/>
      </c>
      <c r="L610" s="79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7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4"/>
      <c r="C611" s="16" t="str">
        <f>IF(B611="","",VLOOKUP(B611,LISTAS!$F$6:$G$1106,2,0))</f>
        <v/>
      </c>
      <c r="D611" s="76"/>
      <c r="E611" s="4"/>
      <c r="F611" s="90" t="str">
        <f t="shared" ref="F611:F618" si="130">IF(D611="","",D611+(ROW(D611)/1000))</f>
        <v/>
      </c>
      <c r="G611" s="85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78" t="str">
        <f t="shared" si="102"/>
        <v/>
      </c>
      <c r="K611" s="78" t="str">
        <f t="shared" si="127"/>
        <v/>
      </c>
      <c r="L611" s="79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7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4"/>
      <c r="C612" s="16" t="str">
        <f>IF(B612="","",VLOOKUP(B612,LISTAS!$F$6:$G$1106,2,0))</f>
        <v/>
      </c>
      <c r="D612" s="76"/>
      <c r="E612" s="4"/>
      <c r="F612" s="90" t="str">
        <f t="shared" si="130"/>
        <v/>
      </c>
      <c r="G612" s="85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78" t="str">
        <f t="shared" si="102"/>
        <v/>
      </c>
      <c r="K612" s="78" t="str">
        <f t="shared" si="127"/>
        <v/>
      </c>
      <c r="L612" s="79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7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4"/>
      <c r="C613" s="16" t="str">
        <f>IF(B613="","",VLOOKUP(B613,LISTAS!$F$6:$G$1106,2,0))</f>
        <v/>
      </c>
      <c r="D613" s="76"/>
      <c r="E613" s="4"/>
      <c r="F613" s="90" t="str">
        <f t="shared" si="130"/>
        <v/>
      </c>
      <c r="G613" s="85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78" t="str">
        <f t="shared" si="102"/>
        <v/>
      </c>
      <c r="K613" s="78" t="str">
        <f t="shared" si="127"/>
        <v/>
      </c>
      <c r="L613" s="79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7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4"/>
      <c r="C614" s="16" t="str">
        <f>IF(B614="","",VLOOKUP(B614,LISTAS!$F$6:$G$1106,2,0))</f>
        <v/>
      </c>
      <c r="D614" s="76"/>
      <c r="E614" s="4"/>
      <c r="F614" s="90" t="str">
        <f t="shared" si="130"/>
        <v/>
      </c>
      <c r="G614" s="85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78" t="str">
        <f t="shared" si="102"/>
        <v/>
      </c>
      <c r="K614" s="78" t="str">
        <f t="shared" si="127"/>
        <v/>
      </c>
      <c r="L614" s="79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7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4"/>
      <c r="C615" s="16" t="str">
        <f>IF(B615="","",VLOOKUP(B615,LISTAS!$F$6:$G$1106,2,0))</f>
        <v/>
      </c>
      <c r="D615" s="76"/>
      <c r="E615" s="4"/>
      <c r="F615" s="90" t="str">
        <f t="shared" si="130"/>
        <v/>
      </c>
      <c r="G615" s="85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78" t="str">
        <f t="shared" si="102"/>
        <v/>
      </c>
      <c r="K615" s="78" t="str">
        <f t="shared" si="127"/>
        <v/>
      </c>
      <c r="L615" s="79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7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4"/>
      <c r="C616" s="16" t="str">
        <f>IF(B616="","",VLOOKUP(B616,LISTAS!$F$6:$G$1106,2,0))</f>
        <v/>
      </c>
      <c r="D616" s="76"/>
      <c r="E616" s="4"/>
      <c r="F616" s="90" t="str">
        <f t="shared" si="130"/>
        <v/>
      </c>
      <c r="G616" s="85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78" t="str">
        <f t="shared" si="102"/>
        <v/>
      </c>
      <c r="K616" s="78" t="str">
        <f t="shared" si="127"/>
        <v/>
      </c>
      <c r="L616" s="79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7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4"/>
      <c r="C617" s="16" t="str">
        <f>IF(B617="","",VLOOKUP(B617,LISTAS!$F$6:$G$1106,2,0))</f>
        <v/>
      </c>
      <c r="D617" s="76"/>
      <c r="E617" s="4"/>
      <c r="F617" s="90" t="str">
        <f t="shared" si="130"/>
        <v/>
      </c>
      <c r="G617" s="85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78" t="str">
        <f t="shared" si="102"/>
        <v/>
      </c>
      <c r="K617" s="78" t="str">
        <f t="shared" si="127"/>
        <v/>
      </c>
      <c r="L617" s="79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7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4"/>
      <c r="C618" s="16" t="str">
        <f>IF(B618="","",VLOOKUP(B618,LISTAS!$F$6:$G$1106,2,0))</f>
        <v/>
      </c>
      <c r="D618" s="76"/>
      <c r="E618" s="4"/>
      <c r="F618" s="90" t="str">
        <f t="shared" si="130"/>
        <v/>
      </c>
      <c r="G618" s="85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78" t="str">
        <f t="shared" si="102"/>
        <v/>
      </c>
      <c r="K618" s="78" t="str">
        <f t="shared" si="127"/>
        <v/>
      </c>
      <c r="L618" s="79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7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7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2" t="s">
        <v>34</v>
      </c>
      <c r="C622" s="113"/>
      <c r="D622" s="114"/>
      <c r="E622" s="14"/>
      <c r="F622" s="70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1" t="s">
        <v>21</v>
      </c>
      <c r="C623" s="21" t="s">
        <v>0</v>
      </c>
      <c r="D623" s="73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4" t="s">
        <v>107</v>
      </c>
      <c r="C624" s="16" t="str">
        <f>IF(B624="","",VLOOKUP(B624,LISTAS!$F$6:$G$1106,2,0))</f>
        <v>CCDA - COLÉGIO CARLOS DRUMMOND DE ANDRADE</v>
      </c>
      <c r="D624" s="74">
        <v>9.2534722222222226E-4</v>
      </c>
      <c r="F624" s="11">
        <f>IF(D624="","",D624)</f>
        <v>9.2534722222222226E-4</v>
      </c>
      <c r="G624" s="61">
        <f>IF(F624=LISTAS!$D$15,"",F624)</f>
        <v>9.2534722222222226E-4</v>
      </c>
      <c r="H624" s="49" t="str">
        <f>IF($K624="","",IF(B624="","",B624))</f>
        <v>EDUARDO BENICIO MOTA</v>
      </c>
      <c r="I624" s="49" t="str">
        <f>IF($K624="","",IF(C624="","",C624))</f>
        <v>CCDA - COLÉGIO CARLOS DRUMMOND DE ANDRADE</v>
      </c>
      <c r="J624" s="11">
        <f t="shared" ref="J624:J687" si="137">IF($K624="","",D624)</f>
        <v>9.2534722222222226E-4</v>
      </c>
      <c r="K624" s="11">
        <f>G624</f>
        <v>9.2534722222222226E-4</v>
      </c>
      <c r="L624" s="66">
        <f>IF(K624="","",SMALL($G$624:$G$823,M624))</f>
        <v>9.2534722222222226E-4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EDUARDO BENICIO MOTA</v>
      </c>
      <c r="Q624" s="17" t="str">
        <f>IF(P624&lt;&gt;"",VLOOKUP(P624,LISTAS!$F$6:$G$1106,2,0),"")</f>
        <v>CCDA - COLÉGIO CARLOS DRUMMOND DE ANDRADE</v>
      </c>
      <c r="R624" s="72">
        <f>IF(K624="","",VLOOKUP(L624,$G$624:$J$823,4,0))</f>
        <v>9.2534722222222226E-4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118</v>
      </c>
      <c r="C625" s="16" t="str">
        <f>IF(B625="","",VLOOKUP(B625,LISTAS!$F$6:$G$1106,2,0))</f>
        <v>LICEU JARDIM</v>
      </c>
      <c r="D625" s="74">
        <v>9.2997685185185175E-4</v>
      </c>
      <c r="F625" s="11">
        <f t="shared" ref="F625:F688" si="138">IF(D625="","",D625)</f>
        <v>9.2997685185185175E-4</v>
      </c>
      <c r="G625" s="61">
        <f>IF(F625=LISTAS!$D$15,"",F625)</f>
        <v>9.2997685185185175E-4</v>
      </c>
      <c r="H625" s="49" t="str">
        <f t="shared" ref="H625:I688" si="139">IF($K625="","",IF(B625="","",B625))</f>
        <v>DAVI COUTO</v>
      </c>
      <c r="I625" s="49" t="str">
        <f t="shared" si="139"/>
        <v>LICEU JARDIM</v>
      </c>
      <c r="J625" s="11">
        <f t="shared" si="137"/>
        <v>9.2997685185185175E-4</v>
      </c>
      <c r="K625" s="11">
        <f t="shared" ref="K625:K688" si="140">G625</f>
        <v>9.2997685185185175E-4</v>
      </c>
      <c r="L625" s="66">
        <f t="shared" ref="L625:L688" si="141">IF(K625="","",SMALL($G$624:$G$823,M625))</f>
        <v>9.2997685185185175E-4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DAVI COUTO</v>
      </c>
      <c r="Q625" s="17" t="str">
        <f>IF(P625&lt;&gt;"",VLOOKUP(P625,LISTAS!$F$6:$G$1106,2,0),"")</f>
        <v>LICEU JARDIM</v>
      </c>
      <c r="R625" s="72">
        <f t="shared" ref="R625:R688" si="145">IF(K625="","",VLOOKUP(L625,$G$624:$J$823,4,0))</f>
        <v>9.2997685185185175E-4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4" t="s">
        <v>114</v>
      </c>
      <c r="C626" s="16" t="str">
        <f>IF(B626="","",VLOOKUP(B626,LISTAS!$F$6:$G$1106,2,0))</f>
        <v>COLEGIO PETROPOLIS</v>
      </c>
      <c r="D626" s="74">
        <v>9.8344907407407409E-4</v>
      </c>
      <c r="F626" s="11">
        <f t="shared" si="138"/>
        <v>9.8344907407407409E-4</v>
      </c>
      <c r="G626" s="61">
        <f>IF(F626=LISTAS!$D$15,"",F626)</f>
        <v>9.8344907407407409E-4</v>
      </c>
      <c r="H626" s="49" t="str">
        <f t="shared" si="139"/>
        <v>MURILO LIMA CANONICO</v>
      </c>
      <c r="I626" s="49" t="str">
        <f t="shared" si="139"/>
        <v>COLEGIO PETROPOLIS</v>
      </c>
      <c r="J626" s="11">
        <f t="shared" si="137"/>
        <v>9.8344907407407409E-4</v>
      </c>
      <c r="K626" s="11">
        <f t="shared" si="140"/>
        <v>9.8344907407407409E-4</v>
      </c>
      <c r="L626" s="66">
        <f t="shared" si="141"/>
        <v>9.8344907407407409E-4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MURILO LIMA CANONICO</v>
      </c>
      <c r="Q626" s="17" t="str">
        <f>IF(P626&lt;&gt;"",VLOOKUP(P626,LISTAS!$F$6:$G$1106,2,0),"")</f>
        <v>COLEGIO PETROPOLIS</v>
      </c>
      <c r="R626" s="72">
        <f t="shared" si="145"/>
        <v>9.8344907407407409E-4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99" t="s">
        <v>321</v>
      </c>
      <c r="C627" s="103" t="s">
        <v>61</v>
      </c>
      <c r="D627" s="74">
        <v>9.886574074074075E-4</v>
      </c>
      <c r="F627" s="11">
        <f t="shared" si="138"/>
        <v>9.886574074074075E-4</v>
      </c>
      <c r="G627" s="61">
        <f>IF(F627=LISTAS!$D$15,"",F627)</f>
        <v>9.886574074074075E-4</v>
      </c>
      <c r="H627" s="49" t="str">
        <f t="shared" si="139"/>
        <v>LORENZO FRANZOTTI</v>
      </c>
      <c r="I627" s="49" t="str">
        <f t="shared" si="139"/>
        <v>LICEU JARDIM</v>
      </c>
      <c r="J627" s="11">
        <f t="shared" si="137"/>
        <v>9.886574074074075E-4</v>
      </c>
      <c r="K627" s="11">
        <f t="shared" si="140"/>
        <v>9.886574074074075E-4</v>
      </c>
      <c r="L627" s="66">
        <f t="shared" si="141"/>
        <v>9.886574074074075E-4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LORENZO FRANZOTTI</v>
      </c>
      <c r="Q627" s="17" t="str">
        <f>IF(P627&lt;&gt;"",VLOOKUP(P627,LISTAS!$F$6:$G$1106,2,0),"")</f>
        <v>LICEU JARDIM</v>
      </c>
      <c r="R627" s="72">
        <f t="shared" si="145"/>
        <v>9.886574074074075E-4</v>
      </c>
      <c r="S627" s="18">
        <f t="shared" si="146"/>
        <v>280</v>
      </c>
      <c r="T627" s="18">
        <f t="shared" si="147"/>
        <v>280</v>
      </c>
    </row>
    <row r="628" spans="2:20" ht="18.75" customHeight="1" x14ac:dyDescent="0.25">
      <c r="B628" s="54" t="s">
        <v>115</v>
      </c>
      <c r="C628" s="16" t="str">
        <f>IF(B628="","",VLOOKUP(B628,LISTAS!$F$6:$G$1106,2,0))</f>
        <v>COLÉGIO ARBOS - UNIDADE SANTO ANDRÉ</v>
      </c>
      <c r="D628" s="74">
        <v>9.9687499999999993E-4</v>
      </c>
      <c r="F628" s="11">
        <f t="shared" si="138"/>
        <v>9.9687499999999993E-4</v>
      </c>
      <c r="G628" s="61">
        <f>IF(F628=LISTAS!$D$15,"",F628)</f>
        <v>9.9687499999999993E-4</v>
      </c>
      <c r="H628" s="49" t="str">
        <f t="shared" si="139"/>
        <v>GUILHERME AMORIM NISHI</v>
      </c>
      <c r="I628" s="49" t="str">
        <f t="shared" si="139"/>
        <v>COLÉGIO ARBOS - UNIDADE SANTO ANDRÉ</v>
      </c>
      <c r="J628" s="11">
        <f t="shared" si="137"/>
        <v>9.9687499999999993E-4</v>
      </c>
      <c r="K628" s="11">
        <f t="shared" si="140"/>
        <v>9.9687499999999993E-4</v>
      </c>
      <c r="L628" s="66">
        <f t="shared" si="141"/>
        <v>9.9687499999999993E-4</v>
      </c>
      <c r="M628" s="50">
        <f t="shared" si="142"/>
        <v>5</v>
      </c>
      <c r="N628" s="50"/>
      <c r="O628" s="17">
        <f t="shared" si="143"/>
        <v>5</v>
      </c>
      <c r="P628" s="18" t="str">
        <f t="shared" si="144"/>
        <v>GUILHERME AMORIM NISHI</v>
      </c>
      <c r="Q628" s="17" t="str">
        <f>IF(P628&lt;&gt;"",VLOOKUP(P628,LISTAS!$F$6:$G$1106,2,0),"")</f>
        <v>COLÉGIO ARBOS - UNIDADE SANTO ANDRÉ</v>
      </c>
      <c r="R628" s="72">
        <f t="shared" si="145"/>
        <v>9.9687499999999993E-4</v>
      </c>
      <c r="S628" s="18">
        <f t="shared" si="146"/>
        <v>270</v>
      </c>
      <c r="T628" s="18">
        <f t="shared" si="147"/>
        <v>270</v>
      </c>
    </row>
    <row r="629" spans="2:20" ht="18.75" customHeight="1" x14ac:dyDescent="0.25">
      <c r="B629" s="54" t="s">
        <v>108</v>
      </c>
      <c r="C629" s="16" t="str">
        <f>IF(B629="","",VLOOKUP(B629,LISTAS!$F$6:$G$1106,2,0))</f>
        <v>CCDA - COLÉGIO CARLOS DRUMMOND DE ANDRADE</v>
      </c>
      <c r="D629" s="74">
        <v>1.0096064814814816E-3</v>
      </c>
      <c r="F629" s="11">
        <f t="shared" si="138"/>
        <v>1.0096064814814816E-3</v>
      </c>
      <c r="G629" s="61">
        <f>IF(F629=LISTAS!$D$15,"",F629)</f>
        <v>1.0096064814814816E-3</v>
      </c>
      <c r="H629" s="49" t="str">
        <f t="shared" si="139"/>
        <v>GABRIEL SOUZA URBINATTI</v>
      </c>
      <c r="I629" s="49" t="str">
        <f t="shared" si="139"/>
        <v>CCDA - COLÉGIO CARLOS DRUMMOND DE ANDRADE</v>
      </c>
      <c r="J629" s="11">
        <f t="shared" si="137"/>
        <v>1.0096064814814816E-3</v>
      </c>
      <c r="K629" s="11">
        <f t="shared" si="140"/>
        <v>1.0096064814814816E-3</v>
      </c>
      <c r="L629" s="66">
        <f t="shared" si="141"/>
        <v>1.0096064814814816E-3</v>
      </c>
      <c r="M629" s="50">
        <f t="shared" si="142"/>
        <v>6</v>
      </c>
      <c r="N629" s="50"/>
      <c r="O629" s="17">
        <f t="shared" si="143"/>
        <v>6</v>
      </c>
      <c r="P629" s="18" t="str">
        <f t="shared" si="144"/>
        <v>GABRIEL SOUZA URBINATTI</v>
      </c>
      <c r="Q629" s="17" t="str">
        <f>IF(P629&lt;&gt;"",VLOOKUP(P629,LISTAS!$F$6:$G$1106,2,0),"")</f>
        <v>CCDA - COLÉGIO CARLOS DRUMMOND DE ANDRADE</v>
      </c>
      <c r="R629" s="72">
        <f t="shared" si="145"/>
        <v>1.0096064814814816E-3</v>
      </c>
      <c r="S629" s="18">
        <f t="shared" si="146"/>
        <v>260</v>
      </c>
      <c r="T629" s="18">
        <f t="shared" si="147"/>
        <v>260</v>
      </c>
    </row>
    <row r="630" spans="2:20" ht="18.75" customHeight="1" x14ac:dyDescent="0.25">
      <c r="B630" s="54" t="s">
        <v>111</v>
      </c>
      <c r="C630" s="16" t="str">
        <f>IF(B630="","",VLOOKUP(B630,LISTAS!$F$6:$G$1106,2,0))</f>
        <v>COLEGIO PETROPOLIS</v>
      </c>
      <c r="D630" s="74">
        <v>1.0546296296296298E-3</v>
      </c>
      <c r="F630" s="11">
        <f t="shared" si="138"/>
        <v>1.0546296296296298E-3</v>
      </c>
      <c r="G630" s="61">
        <f>IF(F630=LISTAS!$D$15,"",F630)</f>
        <v>1.0546296296296298E-3</v>
      </c>
      <c r="H630" s="49" t="str">
        <f t="shared" si="139"/>
        <v>GABRIEL LIMA OLIVEIRA SOUZA</v>
      </c>
      <c r="I630" s="49" t="str">
        <f t="shared" si="139"/>
        <v>COLEGIO PETROPOLIS</v>
      </c>
      <c r="J630" s="11">
        <f t="shared" si="137"/>
        <v>1.0546296296296298E-3</v>
      </c>
      <c r="K630" s="11">
        <f t="shared" si="140"/>
        <v>1.0546296296296298E-3</v>
      </c>
      <c r="L630" s="66">
        <f t="shared" si="141"/>
        <v>1.0546296296296298E-3</v>
      </c>
      <c r="M630" s="50">
        <f t="shared" si="142"/>
        <v>7</v>
      </c>
      <c r="N630" s="50"/>
      <c r="O630" s="17">
        <f t="shared" si="143"/>
        <v>7</v>
      </c>
      <c r="P630" s="18" t="str">
        <f t="shared" si="144"/>
        <v>GABRIEL LIMA OLIVEIRA SOUZA</v>
      </c>
      <c r="Q630" s="17" t="str">
        <f>IF(P630&lt;&gt;"",VLOOKUP(P630,LISTAS!$F$6:$G$1106,2,0),"")</f>
        <v>COLEGIO PETROPOLIS</v>
      </c>
      <c r="R630" s="72">
        <f t="shared" si="145"/>
        <v>1.0546296296296298E-3</v>
      </c>
      <c r="S630" s="18">
        <f t="shared" si="146"/>
        <v>250</v>
      </c>
      <c r="T630" s="18">
        <f t="shared" si="147"/>
        <v>250</v>
      </c>
    </row>
    <row r="631" spans="2:20" ht="18.75" customHeight="1" x14ac:dyDescent="0.25">
      <c r="B631" s="54" t="s">
        <v>109</v>
      </c>
      <c r="C631" s="16" t="str">
        <f>IF(B631="","",VLOOKUP(B631,LISTAS!$F$6:$G$1106,2,0))</f>
        <v>COLEGIO PETROPOLIS</v>
      </c>
      <c r="D631" s="74">
        <v>1.0718749999999999E-3</v>
      </c>
      <c r="F631" s="11">
        <f t="shared" si="138"/>
        <v>1.0718749999999999E-3</v>
      </c>
      <c r="G631" s="61">
        <f>IF(F631=LISTAS!$D$15,"",F631)</f>
        <v>1.0718749999999999E-3</v>
      </c>
      <c r="H631" s="49" t="str">
        <f t="shared" si="139"/>
        <v>ALEC PENTEADO LAGE</v>
      </c>
      <c r="I631" s="49" t="str">
        <f t="shared" si="139"/>
        <v>COLEGIO PETROPOLIS</v>
      </c>
      <c r="J631" s="11">
        <f t="shared" si="137"/>
        <v>1.0718749999999999E-3</v>
      </c>
      <c r="K631" s="11">
        <f t="shared" si="140"/>
        <v>1.0718749999999999E-3</v>
      </c>
      <c r="L631" s="66">
        <f t="shared" si="141"/>
        <v>1.0718749999999999E-3</v>
      </c>
      <c r="M631" s="50">
        <f t="shared" si="142"/>
        <v>8</v>
      </c>
      <c r="N631" s="50"/>
      <c r="O631" s="17">
        <f t="shared" si="143"/>
        <v>8</v>
      </c>
      <c r="P631" s="18" t="str">
        <f t="shared" si="144"/>
        <v>ALEC PENTEADO LAGE</v>
      </c>
      <c r="Q631" s="17" t="str">
        <f>IF(P631&lt;&gt;"",VLOOKUP(P631,LISTAS!$F$6:$G$1106,2,0),"")</f>
        <v>COLEGIO PETROPOLIS</v>
      </c>
      <c r="R631" s="72">
        <f t="shared" si="145"/>
        <v>1.0718749999999999E-3</v>
      </c>
      <c r="S631" s="18">
        <f t="shared" si="146"/>
        <v>240</v>
      </c>
      <c r="T631" s="18">
        <f t="shared" si="147"/>
        <v>240</v>
      </c>
    </row>
    <row r="632" spans="2:20" ht="18.75" customHeight="1" x14ac:dyDescent="0.25">
      <c r="B632" s="99" t="s">
        <v>505</v>
      </c>
      <c r="C632" s="103" t="s">
        <v>84</v>
      </c>
      <c r="D632" s="74">
        <v>1.0753472222222221E-3</v>
      </c>
      <c r="F632" s="11">
        <f t="shared" si="138"/>
        <v>1.0753472222222221E-3</v>
      </c>
      <c r="G632" s="61">
        <f>IF(F632=LISTAS!$D$15,"",F632)</f>
        <v>1.0753472222222221E-3</v>
      </c>
      <c r="H632" s="49" t="str">
        <f t="shared" si="139"/>
        <v>HEITOR TRUJILLO</v>
      </c>
      <c r="I632" s="49" t="str">
        <f t="shared" si="139"/>
        <v>COLEGIO ARBOS SÃO BERNARDO</v>
      </c>
      <c r="J632" s="11">
        <f t="shared" si="137"/>
        <v>1.0753472222222221E-3</v>
      </c>
      <c r="K632" s="11">
        <f t="shared" si="140"/>
        <v>1.0753472222222221E-3</v>
      </c>
      <c r="L632" s="66">
        <f t="shared" si="141"/>
        <v>1.0753472222222221E-3</v>
      </c>
      <c r="M632" s="50">
        <f t="shared" si="142"/>
        <v>9</v>
      </c>
      <c r="N632" s="50"/>
      <c r="O632" s="17">
        <f t="shared" si="143"/>
        <v>9</v>
      </c>
      <c r="P632" s="18" t="str">
        <f t="shared" si="144"/>
        <v>HEITOR TRUJILLO</v>
      </c>
      <c r="Q632" s="17" t="str">
        <f>IF(P632&lt;&gt;"",VLOOKUP(P632,LISTAS!$F$6:$G$1106,2,0),"")</f>
        <v>COLEGIO ARBOS SÃO BERNARDO</v>
      </c>
      <c r="R632" s="72">
        <f t="shared" si="145"/>
        <v>1.0753472222222221E-3</v>
      </c>
      <c r="S632" s="18">
        <f t="shared" si="146"/>
        <v>200</v>
      </c>
      <c r="T632" s="18">
        <f t="shared" si="147"/>
        <v>200</v>
      </c>
    </row>
    <row r="633" spans="2:20" ht="18.75" customHeight="1" x14ac:dyDescent="0.25">
      <c r="B633" s="99" t="s">
        <v>506</v>
      </c>
      <c r="C633" s="103" t="s">
        <v>84</v>
      </c>
      <c r="D633" s="74">
        <v>1.1046296296296297E-3</v>
      </c>
      <c r="F633" s="11">
        <f t="shared" si="138"/>
        <v>1.1046296296296297E-3</v>
      </c>
      <c r="G633" s="61">
        <f>IF(F633=LISTAS!$D$15,"",F633)</f>
        <v>1.1046296296296297E-3</v>
      </c>
      <c r="H633" s="49" t="str">
        <f t="shared" si="139"/>
        <v>FELIPE MARQUES</v>
      </c>
      <c r="I633" s="49" t="str">
        <f t="shared" si="139"/>
        <v>COLEGIO ARBOS SÃO BERNARDO</v>
      </c>
      <c r="J633" s="11">
        <f t="shared" si="137"/>
        <v>1.1046296296296297E-3</v>
      </c>
      <c r="K633" s="11">
        <f t="shared" si="140"/>
        <v>1.1046296296296297E-3</v>
      </c>
      <c r="L633" s="66">
        <f t="shared" si="141"/>
        <v>1.1046296296296297E-3</v>
      </c>
      <c r="M633" s="50">
        <f t="shared" si="142"/>
        <v>10</v>
      </c>
      <c r="N633" s="50"/>
      <c r="O633" s="17">
        <f t="shared" si="143"/>
        <v>10</v>
      </c>
      <c r="P633" s="18" t="str">
        <f t="shared" si="144"/>
        <v>FELIPE MARQUES</v>
      </c>
      <c r="Q633" s="17" t="str">
        <f>IF(P633&lt;&gt;"",VLOOKUP(P633,LISTAS!$F$6:$G$1106,2,0),"")</f>
        <v>COLEGIO ARBOS SÃO BERNARDO</v>
      </c>
      <c r="R633" s="72">
        <f t="shared" si="145"/>
        <v>1.1046296296296297E-3</v>
      </c>
      <c r="S633" s="18">
        <f t="shared" si="146"/>
        <v>200</v>
      </c>
      <c r="T633" s="18">
        <f t="shared" si="147"/>
        <v>200</v>
      </c>
    </row>
    <row r="634" spans="2:20" ht="18.75" customHeight="1" x14ac:dyDescent="0.25">
      <c r="B634" s="54" t="s">
        <v>110</v>
      </c>
      <c r="C634" s="16" t="str">
        <f>IF(B634="","",VLOOKUP(B634,LISTAS!$F$6:$G$1106,2,0))</f>
        <v>COLEGIO PETROPOLIS</v>
      </c>
      <c r="D634" s="74">
        <v>1.1409722222222223E-3</v>
      </c>
      <c r="F634" s="11">
        <f t="shared" si="138"/>
        <v>1.1409722222222223E-3</v>
      </c>
      <c r="G634" s="61">
        <f>IF(F634=LISTAS!$D$15,"",F634)</f>
        <v>1.1409722222222223E-3</v>
      </c>
      <c r="H634" s="49" t="str">
        <f t="shared" si="139"/>
        <v>DANTE MASSENZI SAVORDELLI RUIZ</v>
      </c>
      <c r="I634" s="49" t="str">
        <f t="shared" si="139"/>
        <v>COLEGIO PETROPOLIS</v>
      </c>
      <c r="J634" s="11">
        <f t="shared" si="137"/>
        <v>1.1409722222222223E-3</v>
      </c>
      <c r="K634" s="11">
        <f t="shared" si="140"/>
        <v>1.1409722222222223E-3</v>
      </c>
      <c r="L634" s="66">
        <f t="shared" si="141"/>
        <v>1.1409722222222223E-3</v>
      </c>
      <c r="M634" s="50">
        <f t="shared" si="142"/>
        <v>11</v>
      </c>
      <c r="N634" s="50"/>
      <c r="O634" s="17">
        <f t="shared" si="143"/>
        <v>11</v>
      </c>
      <c r="P634" s="18" t="str">
        <f t="shared" si="144"/>
        <v>DANTE MASSENZI SAVORDELLI RUIZ</v>
      </c>
      <c r="Q634" s="17" t="str">
        <f>IF(P634&lt;&gt;"",VLOOKUP(P634,LISTAS!$F$6:$G$1106,2,0),"")</f>
        <v>COLEGIO PETROPOLIS</v>
      </c>
      <c r="R634" s="72">
        <f t="shared" si="145"/>
        <v>1.1409722222222223E-3</v>
      </c>
      <c r="S634" s="18">
        <f t="shared" si="146"/>
        <v>200</v>
      </c>
      <c r="T634" s="18">
        <f t="shared" si="147"/>
        <v>200</v>
      </c>
    </row>
    <row r="635" spans="2:20" ht="18.75" customHeight="1" x14ac:dyDescent="0.25">
      <c r="B635" s="54" t="s">
        <v>119</v>
      </c>
      <c r="C635" s="16" t="str">
        <f>IF(B635="","",VLOOKUP(B635,LISTAS!$F$6:$G$1106,2,0))</f>
        <v>LICEU JARDIM</v>
      </c>
      <c r="D635" s="74">
        <v>1.163888888888889E-3</v>
      </c>
      <c r="F635" s="11">
        <f t="shared" si="138"/>
        <v>1.163888888888889E-3</v>
      </c>
      <c r="G635" s="61">
        <f>IF(F635=LISTAS!$D$15,"",F635)</f>
        <v>1.163888888888889E-3</v>
      </c>
      <c r="H635" s="49" t="str">
        <f t="shared" si="139"/>
        <v>DAVI FACUNDO</v>
      </c>
      <c r="I635" s="49" t="str">
        <f t="shared" si="139"/>
        <v>LICEU JARDIM</v>
      </c>
      <c r="J635" s="11">
        <f t="shared" si="137"/>
        <v>1.163888888888889E-3</v>
      </c>
      <c r="K635" s="11">
        <f t="shared" si="140"/>
        <v>1.163888888888889E-3</v>
      </c>
      <c r="L635" s="66">
        <f t="shared" si="141"/>
        <v>1.163888888888889E-3</v>
      </c>
      <c r="M635" s="50">
        <f t="shared" si="142"/>
        <v>12</v>
      </c>
      <c r="N635" s="50"/>
      <c r="O635" s="17">
        <f t="shared" si="143"/>
        <v>12</v>
      </c>
      <c r="P635" s="18" t="str">
        <f t="shared" si="144"/>
        <v>DAVI FACUNDO</v>
      </c>
      <c r="Q635" s="17" t="str">
        <f>IF(P635&lt;&gt;"",VLOOKUP(P635,LISTAS!$F$6:$G$1106,2,0),"")</f>
        <v>LICEU JARDIM</v>
      </c>
      <c r="R635" s="72">
        <f t="shared" si="145"/>
        <v>1.163888888888889E-3</v>
      </c>
      <c r="S635" s="18">
        <f t="shared" si="146"/>
        <v>200</v>
      </c>
      <c r="T635" s="18">
        <f t="shared" si="147"/>
        <v>200</v>
      </c>
    </row>
    <row r="636" spans="2:20" ht="18.75" customHeight="1" x14ac:dyDescent="0.25">
      <c r="B636" s="54" t="s">
        <v>122</v>
      </c>
      <c r="C636" s="16" t="str">
        <f>IF(B636="","",VLOOKUP(B636,LISTAS!$F$6:$G$1106,2,0))</f>
        <v>PEN LIFE</v>
      </c>
      <c r="D636" s="74">
        <v>1.199074074074074E-3</v>
      </c>
      <c r="F636" s="11">
        <f t="shared" si="138"/>
        <v>1.199074074074074E-3</v>
      </c>
      <c r="G636" s="61">
        <f>IF(F636=LISTAS!$D$15,"",F636)</f>
        <v>1.199074074074074E-3</v>
      </c>
      <c r="H636" s="49" t="str">
        <f t="shared" si="139"/>
        <v>DAVI LORENZO DE AMORIM FREIRE</v>
      </c>
      <c r="I636" s="49" t="str">
        <f t="shared" si="139"/>
        <v>PEN LIFE</v>
      </c>
      <c r="J636" s="11">
        <f t="shared" si="137"/>
        <v>1.199074074074074E-3</v>
      </c>
      <c r="K636" s="11">
        <f t="shared" si="140"/>
        <v>1.199074074074074E-3</v>
      </c>
      <c r="L636" s="66">
        <f t="shared" si="141"/>
        <v>1.199074074074074E-3</v>
      </c>
      <c r="M636" s="50">
        <f t="shared" si="142"/>
        <v>13</v>
      </c>
      <c r="N636" s="50"/>
      <c r="O636" s="17">
        <f t="shared" si="143"/>
        <v>13</v>
      </c>
      <c r="P636" s="18" t="str">
        <f t="shared" si="144"/>
        <v>DAVI LORENZO DE AMORIM FREIRE</v>
      </c>
      <c r="Q636" s="17" t="str">
        <f>IF(P636&lt;&gt;"",VLOOKUP(P636,LISTAS!$F$6:$G$1106,2,0),"")</f>
        <v>PEN LIFE</v>
      </c>
      <c r="R636" s="72">
        <f t="shared" si="145"/>
        <v>1.199074074074074E-3</v>
      </c>
      <c r="S636" s="18">
        <f t="shared" si="146"/>
        <v>200</v>
      </c>
      <c r="T636" s="18">
        <f t="shared" si="147"/>
        <v>200</v>
      </c>
    </row>
    <row r="637" spans="2:20" ht="18.75" customHeight="1" x14ac:dyDescent="0.25">
      <c r="B637" s="99" t="s">
        <v>280</v>
      </c>
      <c r="C637" s="103" t="s">
        <v>56</v>
      </c>
      <c r="D637" s="74">
        <v>1.2291666666666666E-3</v>
      </c>
      <c r="F637" s="11">
        <f t="shared" si="138"/>
        <v>1.2291666666666666E-3</v>
      </c>
      <c r="G637" s="61">
        <f>IF(F637=LISTAS!$D$15,"",F637)</f>
        <v>1.2291666666666666E-3</v>
      </c>
      <c r="H637" s="49" t="str">
        <f t="shared" si="139"/>
        <v>HENRIQUE HIDEYOSHI TAMASHIRO GOYA</v>
      </c>
      <c r="I637" s="49" t="str">
        <f t="shared" si="139"/>
        <v>CCDA - COLÉGIO CARLOS DRUMMOND DE ANDRADE</v>
      </c>
      <c r="J637" s="11">
        <f t="shared" si="137"/>
        <v>1.2291666666666666E-3</v>
      </c>
      <c r="K637" s="11">
        <f t="shared" si="140"/>
        <v>1.2291666666666666E-3</v>
      </c>
      <c r="L637" s="66">
        <f t="shared" si="141"/>
        <v>1.2291666666666666E-3</v>
      </c>
      <c r="M637" s="50">
        <f t="shared" si="142"/>
        <v>14</v>
      </c>
      <c r="N637" s="50"/>
      <c r="O637" s="17">
        <f t="shared" si="143"/>
        <v>14</v>
      </c>
      <c r="P637" s="18" t="str">
        <f t="shared" si="144"/>
        <v>HENRIQUE HIDEYOSHI TAMASHIRO GOYA</v>
      </c>
      <c r="Q637" s="17" t="str">
        <f>IF(P637&lt;&gt;"",VLOOKUP(P637,LISTAS!$F$6:$G$1106,2,0),"")</f>
        <v>CCDA - COLÉGIO CARLOS DRUMMOND DE ANDRADE</v>
      </c>
      <c r="R637" s="72">
        <f t="shared" si="145"/>
        <v>1.2291666666666666E-3</v>
      </c>
      <c r="S637" s="18">
        <f t="shared" si="146"/>
        <v>200</v>
      </c>
      <c r="T637" s="18">
        <f t="shared" si="147"/>
        <v>200</v>
      </c>
    </row>
    <row r="638" spans="2:20" ht="18.75" customHeight="1" x14ac:dyDescent="0.25">
      <c r="B638" s="54" t="s">
        <v>121</v>
      </c>
      <c r="C638" s="16" t="str">
        <f>IF(B638="","",VLOOKUP(B638,LISTAS!$F$6:$G$1106,2,0))</f>
        <v>LICEU JARDIM</v>
      </c>
      <c r="D638" s="74">
        <v>1.3359953703703704E-3</v>
      </c>
      <c r="F638" s="11">
        <f t="shared" si="138"/>
        <v>1.3359953703703704E-3</v>
      </c>
      <c r="G638" s="61">
        <f>IF(F638=LISTAS!$D$15,"",F638)</f>
        <v>1.3359953703703704E-3</v>
      </c>
      <c r="H638" s="49" t="str">
        <f t="shared" si="139"/>
        <v>VIKTOR GONZALEZ</v>
      </c>
      <c r="I638" s="49" t="str">
        <f t="shared" si="139"/>
        <v>LICEU JARDIM</v>
      </c>
      <c r="J638" s="11">
        <f t="shared" si="137"/>
        <v>1.3359953703703704E-3</v>
      </c>
      <c r="K638" s="11">
        <f t="shared" si="140"/>
        <v>1.3359953703703704E-3</v>
      </c>
      <c r="L638" s="66">
        <f t="shared" si="141"/>
        <v>1.3359953703703704E-3</v>
      </c>
      <c r="M638" s="50">
        <f t="shared" si="142"/>
        <v>15</v>
      </c>
      <c r="N638" s="50"/>
      <c r="O638" s="17">
        <f t="shared" si="143"/>
        <v>15</v>
      </c>
      <c r="P638" s="18" t="str">
        <f t="shared" si="144"/>
        <v>VIKTOR GONZALEZ</v>
      </c>
      <c r="Q638" s="17" t="str">
        <f>IF(P638&lt;&gt;"",VLOOKUP(P638,LISTAS!$F$6:$G$1106,2,0),"")</f>
        <v>LICEU JARDIM</v>
      </c>
      <c r="R638" s="72">
        <f t="shared" si="145"/>
        <v>1.3359953703703704E-3</v>
      </c>
      <c r="S638" s="18">
        <f t="shared" si="146"/>
        <v>200</v>
      </c>
      <c r="T638" s="18">
        <f t="shared" si="147"/>
        <v>200</v>
      </c>
    </row>
    <row r="639" spans="2:20" ht="18.75" customHeight="1" x14ac:dyDescent="0.25">
      <c r="B639" s="54" t="s">
        <v>117</v>
      </c>
      <c r="C639" s="16" t="str">
        <f>IF(B639="","",VLOOKUP(B639,LISTAS!$F$6:$G$1106,2,0))</f>
        <v>LICEU JARDIM</v>
      </c>
      <c r="D639" s="74">
        <v>1.7236111111111113E-3</v>
      </c>
      <c r="F639" s="11">
        <f t="shared" si="138"/>
        <v>1.7236111111111113E-3</v>
      </c>
      <c r="G639" s="61">
        <f>IF(F639=LISTAS!$D$15,"",F639)</f>
        <v>1.7236111111111113E-3</v>
      </c>
      <c r="H639" s="49" t="str">
        <f t="shared" si="139"/>
        <v>ARTHUR ARAUJO BRANDÃO</v>
      </c>
      <c r="I639" s="49" t="str">
        <f t="shared" si="139"/>
        <v>LICEU JARDIM</v>
      </c>
      <c r="J639" s="11">
        <f t="shared" si="137"/>
        <v>1.7236111111111113E-3</v>
      </c>
      <c r="K639" s="11">
        <f t="shared" si="140"/>
        <v>1.7236111111111113E-3</v>
      </c>
      <c r="L639" s="66">
        <f t="shared" si="141"/>
        <v>1.7236111111111113E-3</v>
      </c>
      <c r="M639" s="50">
        <f t="shared" si="142"/>
        <v>16</v>
      </c>
      <c r="N639" s="50"/>
      <c r="O639" s="17">
        <f t="shared" si="143"/>
        <v>16</v>
      </c>
      <c r="P639" s="18" t="str">
        <f t="shared" si="144"/>
        <v>ARTHUR ARAUJO BRANDÃO</v>
      </c>
      <c r="Q639" s="17" t="str">
        <f>IF(P639&lt;&gt;"",VLOOKUP(P639,LISTAS!$F$6:$G$1106,2,0),"")</f>
        <v>LICEU JARDIM</v>
      </c>
      <c r="R639" s="72">
        <f t="shared" si="145"/>
        <v>1.7236111111111113E-3</v>
      </c>
      <c r="S639" s="18">
        <f t="shared" si="146"/>
        <v>200</v>
      </c>
      <c r="T639" s="18">
        <f t="shared" si="147"/>
        <v>200</v>
      </c>
    </row>
    <row r="640" spans="2:20" ht="18.75" customHeight="1" x14ac:dyDescent="0.25">
      <c r="B640" s="102" t="s">
        <v>112</v>
      </c>
      <c r="C640" s="104" t="str">
        <f>IF(B640="","",VLOOKUP(B640,LISTAS!$F$6:$G$1106,2,0))</f>
        <v>COLEGIO PETROPOLIS</v>
      </c>
      <c r="D640" s="74" t="s">
        <v>49</v>
      </c>
      <c r="F640" s="11" t="str">
        <f t="shared" si="138"/>
        <v>FALTA</v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17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102" t="s">
        <v>113</v>
      </c>
      <c r="C641" s="104" t="str">
        <f>IF(B641="","",VLOOKUP(B641,LISTAS!$F$6:$G$1106,2,0))</f>
        <v>COLEGIO PETROPOLIS</v>
      </c>
      <c r="D641" s="74" t="s">
        <v>49</v>
      </c>
      <c r="F641" s="11" t="str">
        <f t="shared" si="138"/>
        <v>FALTA</v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17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102" t="s">
        <v>120</v>
      </c>
      <c r="C642" s="104" t="str">
        <f>IF(B642="","",VLOOKUP(B642,LISTAS!$F$6:$G$1106,2,0))</f>
        <v>LICEU JARDIM</v>
      </c>
      <c r="D642" s="74" t="s">
        <v>49</v>
      </c>
      <c r="F642" s="11" t="str">
        <f t="shared" si="138"/>
        <v>FALTA</v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17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102" t="s">
        <v>116</v>
      </c>
      <c r="C643" s="104" t="str">
        <f>IF(B643="","",VLOOKUP(B643,LISTAS!$F$6:$G$1106,2,0))</f>
        <v>COLÉGIO ARBOS - UNIDADE SANTO ANDRÉ</v>
      </c>
      <c r="D643" s="74" t="s">
        <v>49</v>
      </c>
      <c r="F643" s="11" t="str">
        <f t="shared" si="138"/>
        <v>FALTA</v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17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4"/>
      <c r="C644" s="16" t="str">
        <f>IF(B644="","",VLOOKUP(B644,LISTAS!$F$6:$G$1106,2,0))</f>
        <v/>
      </c>
      <c r="D644" s="74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17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4"/>
      <c r="C645" s="16" t="str">
        <f>IF(B645="","",VLOOKUP(B645,LISTAS!$F$6:$G$1106,2,0))</f>
        <v/>
      </c>
      <c r="D645" s="74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18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4"/>
      <c r="C646" s="16" t="str">
        <f>IF(B646="","",VLOOKUP(B646,LISTAS!$F$6:$G$1106,2,0))</f>
        <v/>
      </c>
      <c r="D646" s="74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19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4"/>
      <c r="C647" s="16" t="str">
        <f>IF(B647="","",VLOOKUP(B647,LISTAS!$F$6:$G$1106,2,0))</f>
        <v/>
      </c>
      <c r="D647" s="74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20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4"/>
      <c r="C648" s="16" t="str">
        <f>IF(B648="","",VLOOKUP(B648,LISTAS!$F$6:$G$1106,2,0))</f>
        <v/>
      </c>
      <c r="D648" s="74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21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4"/>
      <c r="C649" s="16" t="str">
        <f>IF(B649="","",VLOOKUP(B649,LISTAS!$F$6:$G$1106,2,0))</f>
        <v/>
      </c>
      <c r="D649" s="74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22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4"/>
      <c r="C650" s="16" t="str">
        <f>IF(B650="","",VLOOKUP(B650,LISTAS!$F$6:$G$1106,2,0))</f>
        <v/>
      </c>
      <c r="D650" s="74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23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4"/>
      <c r="C651" s="16" t="str">
        <f>IF(B651="","",VLOOKUP(B651,LISTAS!$F$6:$G$1106,2,0))</f>
        <v/>
      </c>
      <c r="D651" s="74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24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4"/>
      <c r="C652" s="16" t="str">
        <f>IF(B652="","",VLOOKUP(B652,LISTAS!$F$6:$G$1106,2,0))</f>
        <v/>
      </c>
      <c r="D652" s="74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25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4"/>
      <c r="C653" s="16" t="str">
        <f>IF(B653="","",VLOOKUP(B653,LISTAS!$F$6:$G$1106,2,0))</f>
        <v/>
      </c>
      <c r="D653" s="74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26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4"/>
      <c r="C654" s="16" t="str">
        <f>IF(B654="","",VLOOKUP(B654,LISTAS!$F$6:$G$1106,2,0))</f>
        <v/>
      </c>
      <c r="D654" s="74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27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4"/>
      <c r="C655" s="16" t="str">
        <f>IF(B655="","",VLOOKUP(B655,LISTAS!$F$6:$G$1106,2,0))</f>
        <v/>
      </c>
      <c r="D655" s="74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28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4"/>
      <c r="C656" s="16" t="str">
        <f>IF(B656="","",VLOOKUP(B656,LISTAS!$F$6:$G$1106,2,0))</f>
        <v/>
      </c>
      <c r="D656" s="74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29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4"/>
      <c r="C657" s="16" t="str">
        <f>IF(B657="","",VLOOKUP(B657,LISTAS!$F$6:$G$1106,2,0))</f>
        <v/>
      </c>
      <c r="D657" s="74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30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4"/>
      <c r="C658" s="16" t="str">
        <f>IF(B658="","",VLOOKUP(B658,LISTAS!$F$6:$G$1106,2,0))</f>
        <v/>
      </c>
      <c r="D658" s="74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31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4"/>
      <c r="C659" s="16" t="str">
        <f>IF(B659="","",VLOOKUP(B659,LISTAS!$F$6:$G$1106,2,0))</f>
        <v/>
      </c>
      <c r="D659" s="74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32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4"/>
      <c r="C660" s="16" t="str">
        <f>IF(B660="","",VLOOKUP(B660,LISTAS!$F$6:$G$1106,2,0))</f>
        <v/>
      </c>
      <c r="D660" s="74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33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4"/>
      <c r="C661" s="16" t="str">
        <f>IF(B661="","",VLOOKUP(B661,LISTAS!$F$6:$G$1106,2,0))</f>
        <v/>
      </c>
      <c r="D661" s="74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34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4"/>
      <c r="C662" s="16" t="str">
        <f>IF(B662="","",VLOOKUP(B662,LISTAS!$F$6:$G$1106,2,0))</f>
        <v/>
      </c>
      <c r="D662" s="74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35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4"/>
      <c r="C663" s="16" t="str">
        <f>IF(B663="","",VLOOKUP(B663,LISTAS!$F$6:$G$1106,2,0))</f>
        <v/>
      </c>
      <c r="D663" s="74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36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4"/>
      <c r="C664" s="16" t="str">
        <f>IF(B664="","",VLOOKUP(B664,LISTAS!$F$6:$G$1106,2,0))</f>
        <v/>
      </c>
      <c r="D664" s="74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37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4"/>
      <c r="C665" s="16" t="str">
        <f>IF(B665="","",VLOOKUP(B665,LISTAS!$F$6:$G$1106,2,0))</f>
        <v/>
      </c>
      <c r="D665" s="74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38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4"/>
      <c r="C666" s="16" t="str">
        <f>IF(B666="","",VLOOKUP(B666,LISTAS!$F$6:$G$1106,2,0))</f>
        <v/>
      </c>
      <c r="D666" s="74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39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4"/>
      <c r="C667" s="16" t="str">
        <f>IF(B667="","",VLOOKUP(B667,LISTAS!$F$6:$G$1106,2,0))</f>
        <v/>
      </c>
      <c r="D667" s="74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40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4"/>
      <c r="C668" s="16" t="str">
        <f>IF(B668="","",VLOOKUP(B668,LISTAS!$F$6:$G$1106,2,0))</f>
        <v/>
      </c>
      <c r="D668" s="74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41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4"/>
      <c r="C669" s="16" t="str">
        <f>IF(B669="","",VLOOKUP(B669,LISTAS!$F$6:$G$1106,2,0))</f>
        <v/>
      </c>
      <c r="D669" s="74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42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4"/>
      <c r="C670" s="16" t="str">
        <f>IF(B670="","",VLOOKUP(B670,LISTAS!$F$6:$G$1106,2,0))</f>
        <v/>
      </c>
      <c r="D670" s="74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43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4"/>
      <c r="C671" s="16" t="str">
        <f>IF(B671="","",VLOOKUP(B671,LISTAS!$F$6:$G$1106,2,0))</f>
        <v/>
      </c>
      <c r="D671" s="74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44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4"/>
      <c r="C672" s="16" t="str">
        <f>IF(B672="","",VLOOKUP(B672,LISTAS!$F$6:$G$1106,2,0))</f>
        <v/>
      </c>
      <c r="D672" s="74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45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4"/>
      <c r="C673" s="16" t="str">
        <f>IF(B673="","",VLOOKUP(B673,LISTAS!$F$6:$G$1106,2,0))</f>
        <v/>
      </c>
      <c r="D673" s="74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46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4"/>
      <c r="C674" s="16" t="str">
        <f>IF(B674="","",VLOOKUP(B674,LISTAS!$F$6:$G$1106,2,0))</f>
        <v/>
      </c>
      <c r="D674" s="74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47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4"/>
      <c r="C675" s="16" t="str">
        <f>IF(B675="","",VLOOKUP(B675,LISTAS!$F$6:$G$1106,2,0))</f>
        <v/>
      </c>
      <c r="D675" s="74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48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4"/>
      <c r="C676" s="16" t="str">
        <f>IF(B676="","",VLOOKUP(B676,LISTAS!$F$6:$G$1106,2,0))</f>
        <v/>
      </c>
      <c r="D676" s="74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49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4"/>
      <c r="C677" s="16" t="str">
        <f>IF(B677="","",VLOOKUP(B677,LISTAS!$F$6:$G$1106,2,0))</f>
        <v/>
      </c>
      <c r="D677" s="74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50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4"/>
      <c r="C678" s="16" t="str">
        <f>IF(B678="","",VLOOKUP(B678,LISTAS!$F$6:$G$1106,2,0))</f>
        <v/>
      </c>
      <c r="D678" s="74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51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4"/>
      <c r="C679" s="16" t="str">
        <f>IF(B679="","",VLOOKUP(B679,LISTAS!$F$6:$G$1106,2,0))</f>
        <v/>
      </c>
      <c r="D679" s="74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52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4"/>
      <c r="C680" s="16" t="str">
        <f>IF(B680="","",VLOOKUP(B680,LISTAS!$F$6:$G$1106,2,0))</f>
        <v/>
      </c>
      <c r="D680" s="74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53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4"/>
      <c r="C681" s="16" t="str">
        <f>IF(B681="","",VLOOKUP(B681,LISTAS!$F$6:$G$1106,2,0))</f>
        <v/>
      </c>
      <c r="D681" s="74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54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4"/>
      <c r="C682" s="16" t="str">
        <f>IF(B682="","",VLOOKUP(B682,LISTAS!$F$6:$G$1106,2,0))</f>
        <v/>
      </c>
      <c r="D682" s="74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55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4"/>
      <c r="C683" s="16" t="str">
        <f>IF(B683="","",VLOOKUP(B683,LISTAS!$F$6:$G$1106,2,0))</f>
        <v/>
      </c>
      <c r="D683" s="74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56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4"/>
      <c r="C684" s="16" t="str">
        <f>IF(B684="","",VLOOKUP(B684,LISTAS!$F$6:$G$1106,2,0))</f>
        <v/>
      </c>
      <c r="D684" s="74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57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4"/>
      <c r="C685" s="16" t="str">
        <f>IF(B685="","",VLOOKUP(B685,LISTAS!$F$6:$G$1106,2,0))</f>
        <v/>
      </c>
      <c r="D685" s="74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58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4"/>
      <c r="C686" s="16" t="str">
        <f>IF(B686="","",VLOOKUP(B686,LISTAS!$F$6:$G$1106,2,0))</f>
        <v/>
      </c>
      <c r="D686" s="74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59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4"/>
      <c r="C687" s="16" t="str">
        <f>IF(B687="","",VLOOKUP(B687,LISTAS!$F$6:$G$1106,2,0))</f>
        <v/>
      </c>
      <c r="D687" s="74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60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4"/>
      <c r="C688" s="16" t="str">
        <f>IF(B688="","",VLOOKUP(B688,LISTAS!$F$6:$G$1106,2,0))</f>
        <v/>
      </c>
      <c r="D688" s="74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61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4"/>
      <c r="C689" s="16" t="str">
        <f>IF(B689="","",VLOOKUP(B689,LISTAS!$F$6:$G$1106,2,0))</f>
        <v/>
      </c>
      <c r="D689" s="74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62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16" t="str">
        <f>IF(B690="","",VLOOKUP(B690,LISTAS!$F$6:$G$1106,2,0))</f>
        <v/>
      </c>
      <c r="D690" s="74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63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4"/>
      <c r="C691" s="16" t="str">
        <f>IF(B691="","",VLOOKUP(B691,LISTAS!$F$6:$G$1106,2,0))</f>
        <v/>
      </c>
      <c r="D691" s="74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64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4"/>
      <c r="C692" s="16" t="str">
        <f>IF(B692="","",VLOOKUP(B692,LISTAS!$F$6:$G$1106,2,0))</f>
        <v/>
      </c>
      <c r="D692" s="74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65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4"/>
      <c r="C693" s="16" t="str">
        <f>IF(B693="","",VLOOKUP(B693,LISTAS!$F$6:$G$1106,2,0))</f>
        <v/>
      </c>
      <c r="D693" s="74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66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4"/>
      <c r="C694" s="16" t="str">
        <f>IF(B694="","",VLOOKUP(B694,LISTAS!$F$6:$G$1106,2,0))</f>
        <v/>
      </c>
      <c r="D694" s="74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67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4"/>
      <c r="C695" s="16" t="str">
        <f>IF(B695="","",VLOOKUP(B695,LISTAS!$F$6:$G$1106,2,0))</f>
        <v/>
      </c>
      <c r="D695" s="74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68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4"/>
      <c r="C696" s="16" t="str">
        <f>IF(B696="","",VLOOKUP(B696,LISTAS!$F$6:$G$1106,2,0))</f>
        <v/>
      </c>
      <c r="D696" s="74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69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4"/>
      <c r="C697" s="16" t="str">
        <f>IF(B697="","",VLOOKUP(B697,LISTAS!$F$6:$G$1106,2,0))</f>
        <v/>
      </c>
      <c r="D697" s="74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70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4"/>
      <c r="C698" s="16" t="str">
        <f>IF(B698="","",VLOOKUP(B698,LISTAS!$F$6:$G$1106,2,0))</f>
        <v/>
      </c>
      <c r="D698" s="74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71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4"/>
      <c r="C699" s="16" t="str">
        <f>IF(B699="","",VLOOKUP(B699,LISTAS!$F$6:$G$1106,2,0))</f>
        <v/>
      </c>
      <c r="D699" s="74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72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4"/>
      <c r="C700" s="16" t="str">
        <f>IF(B700="","",VLOOKUP(B700,LISTAS!$F$6:$G$1106,2,0))</f>
        <v/>
      </c>
      <c r="D700" s="74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73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4"/>
      <c r="C701" s="16" t="str">
        <f>IF(B701="","",VLOOKUP(B701,LISTAS!$F$6:$G$1106,2,0))</f>
        <v/>
      </c>
      <c r="D701" s="74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74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4"/>
      <c r="C702" s="16" t="str">
        <f>IF(B702="","",VLOOKUP(B702,LISTAS!$F$6:$G$1106,2,0))</f>
        <v/>
      </c>
      <c r="D702" s="74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75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4"/>
      <c r="C703" s="16" t="str">
        <f>IF(B703="","",VLOOKUP(B703,LISTAS!$F$6:$G$1106,2,0))</f>
        <v/>
      </c>
      <c r="D703" s="74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76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4"/>
      <c r="C704" s="16" t="str">
        <f>IF(B704="","",VLOOKUP(B704,LISTAS!$F$6:$G$1106,2,0))</f>
        <v/>
      </c>
      <c r="D704" s="74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77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4"/>
      <c r="C705" s="16" t="str">
        <f>IF(B705="","",VLOOKUP(B705,LISTAS!$F$6:$G$1106,2,0))</f>
        <v/>
      </c>
      <c r="D705" s="74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78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4"/>
      <c r="C706" s="16" t="str">
        <f>IF(B706="","",VLOOKUP(B706,LISTAS!$F$6:$G$1106,2,0))</f>
        <v/>
      </c>
      <c r="D706" s="74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79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4"/>
      <c r="C707" s="16" t="str">
        <f>IF(B707="","",VLOOKUP(B707,LISTAS!$F$6:$G$1106,2,0))</f>
        <v/>
      </c>
      <c r="D707" s="74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80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4"/>
      <c r="C708" s="16" t="str">
        <f>IF(B708="","",VLOOKUP(B708,LISTAS!$F$6:$G$1106,2,0))</f>
        <v/>
      </c>
      <c r="D708" s="74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81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4"/>
      <c r="C709" s="16" t="str">
        <f>IF(B709="","",VLOOKUP(B709,LISTAS!$F$6:$G$1106,2,0))</f>
        <v/>
      </c>
      <c r="D709" s="74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82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4"/>
      <c r="C710" s="16" t="str">
        <f>IF(B710="","",VLOOKUP(B710,LISTAS!$F$6:$G$1106,2,0))</f>
        <v/>
      </c>
      <c r="D710" s="74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83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4"/>
      <c r="C711" s="16" t="str">
        <f>IF(B711="","",VLOOKUP(B711,LISTAS!$F$6:$G$1106,2,0))</f>
        <v/>
      </c>
      <c r="D711" s="74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84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4"/>
      <c r="C712" s="16" t="str">
        <f>IF(B712="","",VLOOKUP(B712,LISTAS!$F$6:$G$1106,2,0))</f>
        <v/>
      </c>
      <c r="D712" s="74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85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4"/>
      <c r="C713" s="16" t="str">
        <f>IF(B713="","",VLOOKUP(B713,LISTAS!$F$6:$G$1106,2,0))</f>
        <v/>
      </c>
      <c r="D713" s="74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86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4"/>
      <c r="C714" s="16" t="str">
        <f>IF(B714="","",VLOOKUP(B714,LISTAS!$F$6:$G$1106,2,0))</f>
        <v/>
      </c>
      <c r="D714" s="74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87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4"/>
      <c r="C715" s="16" t="str">
        <f>IF(B715="","",VLOOKUP(B715,LISTAS!$F$6:$G$1106,2,0))</f>
        <v/>
      </c>
      <c r="D715" s="74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88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4"/>
      <c r="C716" s="16" t="str">
        <f>IF(B716="","",VLOOKUP(B716,LISTAS!$F$6:$G$1106,2,0))</f>
        <v/>
      </c>
      <c r="D716" s="74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89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4"/>
      <c r="C717" s="16" t="str">
        <f>IF(B717="","",VLOOKUP(B717,LISTAS!$F$6:$G$1106,2,0))</f>
        <v/>
      </c>
      <c r="D717" s="74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90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4"/>
      <c r="C718" s="16" t="str">
        <f>IF(B718="","",VLOOKUP(B718,LISTAS!$F$6:$G$1106,2,0))</f>
        <v/>
      </c>
      <c r="D718" s="74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91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4"/>
      <c r="C719" s="16" t="str">
        <f>IF(B719="","",VLOOKUP(B719,LISTAS!$F$6:$G$1106,2,0))</f>
        <v/>
      </c>
      <c r="D719" s="74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92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4"/>
      <c r="C720" s="16" t="str">
        <f>IF(B720="","",VLOOKUP(B720,LISTAS!$F$6:$G$1106,2,0))</f>
        <v/>
      </c>
      <c r="D720" s="74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93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4"/>
      <c r="C721" s="16" t="str">
        <f>IF(B721="","",VLOOKUP(B721,LISTAS!$F$6:$G$1106,2,0))</f>
        <v/>
      </c>
      <c r="D721" s="74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94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4"/>
      <c r="C722" s="16" t="str">
        <f>IF(B722="","",VLOOKUP(B722,LISTAS!$F$6:$G$1106,2,0))</f>
        <v/>
      </c>
      <c r="D722" s="74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95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4"/>
      <c r="C723" s="16" t="str">
        <f>IF(B723="","",VLOOKUP(B723,LISTAS!$F$6:$G$1106,2,0))</f>
        <v/>
      </c>
      <c r="D723" s="7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96</v>
      </c>
      <c r="N723" s="50"/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4"/>
      <c r="C724" s="16" t="str">
        <f>IF(B724="","",VLOOKUP(B724,LISTAS!$F$6:$G$1106,2,0))</f>
        <v/>
      </c>
      <c r="D724" s="7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97</v>
      </c>
      <c r="N724" s="50"/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4"/>
      <c r="C725" s="16" t="str">
        <f>IF(B725="","",VLOOKUP(B725,LISTAS!$F$6:$G$1106,2,0))</f>
        <v/>
      </c>
      <c r="D725" s="7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98</v>
      </c>
      <c r="N725" s="50"/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4"/>
      <c r="C726" s="16" t="str">
        <f>IF(B726="","",VLOOKUP(B726,LISTAS!$F$6:$G$1106,2,0))</f>
        <v/>
      </c>
      <c r="D726" s="7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99</v>
      </c>
      <c r="N726" s="50"/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4"/>
      <c r="C727" s="16" t="str">
        <f>IF(B727="","",VLOOKUP(B727,LISTAS!$F$6:$G$1106,2,0))</f>
        <v/>
      </c>
      <c r="D727" s="7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100</v>
      </c>
      <c r="N727" s="50"/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4"/>
      <c r="C728" s="16" t="str">
        <f>IF(B728="","",VLOOKUP(B728,LISTAS!$F$6:$G$1106,2,0))</f>
        <v/>
      </c>
      <c r="D728" s="7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101</v>
      </c>
      <c r="N728" s="50"/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4"/>
      <c r="C729" s="16" t="str">
        <f>IF(B729="","",VLOOKUP(B729,LISTAS!$F$6:$G$1106,2,0))</f>
        <v/>
      </c>
      <c r="D729" s="7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102</v>
      </c>
      <c r="N729" s="50"/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4"/>
      <c r="C730" s="16" t="str">
        <f>IF(B730="","",VLOOKUP(B730,LISTAS!$F$6:$G$1106,2,0))</f>
        <v/>
      </c>
      <c r="D730" s="7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103</v>
      </c>
      <c r="N730" s="50"/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4"/>
      <c r="C731" s="16" t="str">
        <f>IF(B731="","",VLOOKUP(B731,LISTAS!$F$6:$G$1106,2,0))</f>
        <v/>
      </c>
      <c r="D731" s="7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104</v>
      </c>
      <c r="N731" s="50"/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4"/>
      <c r="C732" s="16" t="str">
        <f>IF(B732="","",VLOOKUP(B732,LISTAS!$F$6:$G$1106,2,0))</f>
        <v/>
      </c>
      <c r="D732" s="7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105</v>
      </c>
      <c r="N732" s="50"/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4"/>
      <c r="C733" s="16" t="str">
        <f>IF(B733="","",VLOOKUP(B733,LISTAS!$F$6:$G$1106,2,0))</f>
        <v/>
      </c>
      <c r="D733" s="7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106</v>
      </c>
      <c r="N733" s="50"/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4"/>
      <c r="C734" s="16" t="str">
        <f>IF(B734="","",VLOOKUP(B734,LISTAS!$F$6:$G$1106,2,0))</f>
        <v/>
      </c>
      <c r="D734" s="7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107</v>
      </c>
      <c r="N734" s="50"/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4"/>
      <c r="C735" s="16" t="str">
        <f>IF(B735="","",VLOOKUP(B735,LISTAS!$F$6:$G$1106,2,0))</f>
        <v/>
      </c>
      <c r="D735" s="7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108</v>
      </c>
      <c r="N735" s="50"/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4"/>
      <c r="C736" s="16" t="str">
        <f>IF(B736="","",VLOOKUP(B736,LISTAS!$F$6:$G$1106,2,0))</f>
        <v/>
      </c>
      <c r="D736" s="7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109</v>
      </c>
      <c r="N736" s="50"/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4"/>
      <c r="C737" s="16" t="str">
        <f>IF(B737="","",VLOOKUP(B737,LISTAS!$F$6:$G$1106,2,0))</f>
        <v/>
      </c>
      <c r="D737" s="7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110</v>
      </c>
      <c r="N737" s="50"/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4"/>
      <c r="C738" s="16" t="str">
        <f>IF(B738="","",VLOOKUP(B738,LISTAS!$F$6:$G$1106,2,0))</f>
        <v/>
      </c>
      <c r="D738" s="7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111</v>
      </c>
      <c r="N738" s="50"/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4"/>
      <c r="C739" s="16" t="str">
        <f>IF(B739="","",VLOOKUP(B739,LISTAS!$F$6:$G$1106,2,0))</f>
        <v/>
      </c>
      <c r="D739" s="7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112</v>
      </c>
      <c r="N739" s="50"/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4"/>
      <c r="C740" s="16" t="str">
        <f>IF(B740="","",VLOOKUP(B740,LISTAS!$F$6:$G$1106,2,0))</f>
        <v/>
      </c>
      <c r="D740" s="7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113</v>
      </c>
      <c r="N740" s="50"/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4"/>
      <c r="C741" s="16" t="str">
        <f>IF(B741="","",VLOOKUP(B741,LISTAS!$F$6:$G$1106,2,0))</f>
        <v/>
      </c>
      <c r="D741" s="7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114</v>
      </c>
      <c r="N741" s="50"/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4"/>
      <c r="C742" s="16" t="str">
        <f>IF(B742="","",VLOOKUP(B742,LISTAS!$F$6:$G$1106,2,0))</f>
        <v/>
      </c>
      <c r="D742" s="7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115</v>
      </c>
      <c r="N742" s="50"/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4"/>
      <c r="C743" s="16" t="str">
        <f>IF(B743="","",VLOOKUP(B743,LISTAS!$F$6:$G$1106,2,0))</f>
        <v/>
      </c>
      <c r="D743" s="7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116</v>
      </c>
      <c r="N743" s="50"/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4"/>
      <c r="C744" s="16" t="str">
        <f>IF(B744="","",VLOOKUP(B744,LISTAS!$F$6:$G$1106,2,0))</f>
        <v/>
      </c>
      <c r="D744" s="7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117</v>
      </c>
      <c r="N744" s="50"/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4"/>
      <c r="C745" s="16" t="str">
        <f>IF(B745="","",VLOOKUP(B745,LISTAS!$F$6:$G$1106,2,0))</f>
        <v/>
      </c>
      <c r="D745" s="7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118</v>
      </c>
      <c r="N745" s="50"/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4"/>
      <c r="C746" s="16" t="str">
        <f>IF(B746="","",VLOOKUP(B746,LISTAS!$F$6:$G$1106,2,0))</f>
        <v/>
      </c>
      <c r="D746" s="7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119</v>
      </c>
      <c r="N746" s="50"/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4"/>
      <c r="C747" s="16" t="str">
        <f>IF(B747="","",VLOOKUP(B747,LISTAS!$F$6:$G$1106,2,0))</f>
        <v/>
      </c>
      <c r="D747" s="7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120</v>
      </c>
      <c r="N747" s="50"/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4"/>
      <c r="C748" s="16" t="str">
        <f>IF(B748="","",VLOOKUP(B748,LISTAS!$F$6:$G$1106,2,0))</f>
        <v/>
      </c>
      <c r="D748" s="7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121</v>
      </c>
      <c r="N748" s="50"/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4"/>
      <c r="C749" s="16" t="str">
        <f>IF(B749="","",VLOOKUP(B749,LISTAS!$F$6:$G$1106,2,0))</f>
        <v/>
      </c>
      <c r="D749" s="7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122</v>
      </c>
      <c r="N749" s="50"/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4"/>
      <c r="C750" s="16" t="str">
        <f>IF(B750="","",VLOOKUP(B750,LISTAS!$F$6:$G$1106,2,0))</f>
        <v/>
      </c>
      <c r="D750" s="7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123</v>
      </c>
      <c r="N750" s="50"/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4"/>
      <c r="C751" s="16" t="str">
        <f>IF(B751="","",VLOOKUP(B751,LISTAS!$F$6:$G$1106,2,0))</f>
        <v/>
      </c>
      <c r="D751" s="74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124</v>
      </c>
      <c r="N751" s="50"/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4"/>
      <c r="C752" s="16" t="str">
        <f>IF(B752="","",VLOOKUP(B752,LISTAS!$F$6:$G$1106,2,0))</f>
        <v/>
      </c>
      <c r="D752" s="74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125</v>
      </c>
      <c r="N752" s="50"/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4"/>
      <c r="C753" s="16" t="str">
        <f>IF(B753="","",VLOOKUP(B753,LISTAS!$F$6:$G$1106,2,0))</f>
        <v/>
      </c>
      <c r="D753" s="74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126</v>
      </c>
      <c r="N753" s="50"/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16" t="str">
        <f>IF(B754="","",VLOOKUP(B754,LISTAS!$F$6:$G$1106,2,0))</f>
        <v/>
      </c>
      <c r="D754" s="74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127</v>
      </c>
      <c r="N754" s="50"/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4"/>
      <c r="C755" s="16" t="str">
        <f>IF(B755="","",VLOOKUP(B755,LISTAS!$F$6:$G$1106,2,0))</f>
        <v/>
      </c>
      <c r="D755" s="74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128</v>
      </c>
      <c r="N755" s="50"/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4"/>
      <c r="C756" s="16" t="str">
        <f>IF(B756="","",VLOOKUP(B756,LISTAS!$F$6:$G$1106,2,0))</f>
        <v/>
      </c>
      <c r="D756" s="74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129</v>
      </c>
      <c r="N756" s="50"/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4"/>
      <c r="C757" s="16" t="str">
        <f>IF(B757="","",VLOOKUP(B757,LISTAS!$F$6:$G$1106,2,0))</f>
        <v/>
      </c>
      <c r="D757" s="74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130</v>
      </c>
      <c r="N757" s="50"/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4"/>
      <c r="C758" s="16" t="str">
        <f>IF(B758="","",VLOOKUP(B758,LISTAS!$F$6:$G$1106,2,0))</f>
        <v/>
      </c>
      <c r="D758" s="74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131</v>
      </c>
      <c r="N758" s="50"/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4"/>
      <c r="C759" s="16" t="str">
        <f>IF(B759="","",VLOOKUP(B759,LISTAS!$F$6:$G$1106,2,0))</f>
        <v/>
      </c>
      <c r="D759" s="74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132</v>
      </c>
      <c r="N759" s="50"/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4"/>
      <c r="C760" s="16" t="str">
        <f>IF(B760="","",VLOOKUP(B760,LISTAS!$F$6:$G$1106,2,0))</f>
        <v/>
      </c>
      <c r="D760" s="74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133</v>
      </c>
      <c r="N760" s="50"/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4"/>
      <c r="C761" s="16" t="str">
        <f>IF(B761="","",VLOOKUP(B761,LISTAS!$F$6:$G$1106,2,0))</f>
        <v/>
      </c>
      <c r="D761" s="74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134</v>
      </c>
      <c r="N761" s="50"/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4"/>
      <c r="C762" s="16" t="str">
        <f>IF(B762="","",VLOOKUP(B762,LISTAS!$F$6:$G$1106,2,0))</f>
        <v/>
      </c>
      <c r="D762" s="74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135</v>
      </c>
      <c r="N762" s="50"/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4"/>
      <c r="C763" s="16" t="str">
        <f>IF(B763="","",VLOOKUP(B763,LISTAS!$F$6:$G$1106,2,0))</f>
        <v/>
      </c>
      <c r="D763" s="74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136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4"/>
      <c r="C764" s="16" t="str">
        <f>IF(B764="","",VLOOKUP(B764,LISTAS!$F$6:$G$1106,2,0))</f>
        <v/>
      </c>
      <c r="D764" s="74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137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4"/>
      <c r="C765" s="16" t="str">
        <f>IF(B765="","",VLOOKUP(B765,LISTAS!$F$6:$G$1106,2,0))</f>
        <v/>
      </c>
      <c r="D765" s="74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138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4"/>
      <c r="C766" s="16" t="str">
        <f>IF(B766="","",VLOOKUP(B766,LISTAS!$F$6:$G$1106,2,0))</f>
        <v/>
      </c>
      <c r="D766" s="74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139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4"/>
      <c r="C767" s="16" t="str">
        <f>IF(B767="","",VLOOKUP(B767,LISTAS!$F$6:$G$1106,2,0))</f>
        <v/>
      </c>
      <c r="D767" s="74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140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4"/>
      <c r="C768" s="16" t="str">
        <f>IF(B768="","",VLOOKUP(B768,LISTAS!$F$6:$G$1106,2,0))</f>
        <v/>
      </c>
      <c r="D768" s="74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141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4"/>
      <c r="C769" s="16" t="str">
        <f>IF(B769="","",VLOOKUP(B769,LISTAS!$F$6:$G$1106,2,0))</f>
        <v/>
      </c>
      <c r="D769" s="74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142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4"/>
      <c r="C770" s="16" t="str">
        <f>IF(B770="","",VLOOKUP(B770,LISTAS!$F$6:$G$1106,2,0))</f>
        <v/>
      </c>
      <c r="D770" s="74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143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4"/>
      <c r="C771" s="16" t="str">
        <f>IF(B771="","",VLOOKUP(B771,LISTAS!$F$6:$G$1106,2,0))</f>
        <v/>
      </c>
      <c r="D771" s="74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144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4"/>
      <c r="C772" s="16" t="str">
        <f>IF(B772="","",VLOOKUP(B772,LISTAS!$F$6:$G$1106,2,0))</f>
        <v/>
      </c>
      <c r="D772" s="74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145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4"/>
      <c r="C773" s="16" t="str">
        <f>IF(B773="","",VLOOKUP(B773,LISTAS!$F$6:$G$1106,2,0))</f>
        <v/>
      </c>
      <c r="D773" s="74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146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4"/>
      <c r="C774" s="16" t="str">
        <f>IF(B774="","",VLOOKUP(B774,LISTAS!$F$6:$G$1106,2,0))</f>
        <v/>
      </c>
      <c r="D774" s="74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147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4"/>
      <c r="C775" s="16" t="str">
        <f>IF(B775="","",VLOOKUP(B775,LISTAS!$F$6:$G$1106,2,0))</f>
        <v/>
      </c>
      <c r="D775" s="74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148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4"/>
      <c r="C776" s="16" t="str">
        <f>IF(B776="","",VLOOKUP(B776,LISTAS!$F$6:$G$1106,2,0))</f>
        <v/>
      </c>
      <c r="D776" s="74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149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4"/>
      <c r="C777" s="16" t="str">
        <f>IF(B777="","",VLOOKUP(B777,LISTAS!$F$6:$G$1106,2,0))</f>
        <v/>
      </c>
      <c r="D777" s="74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150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4"/>
      <c r="C778" s="16" t="str">
        <f>IF(B778="","",VLOOKUP(B778,LISTAS!$F$6:$G$1106,2,0))</f>
        <v/>
      </c>
      <c r="D778" s="74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151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4"/>
      <c r="C779" s="16" t="str">
        <f>IF(B779="","",VLOOKUP(B779,LISTAS!$F$6:$G$1106,2,0))</f>
        <v/>
      </c>
      <c r="D779" s="74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152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4"/>
      <c r="C780" s="16" t="str">
        <f>IF(B780="","",VLOOKUP(B780,LISTAS!$F$6:$G$1106,2,0))</f>
        <v/>
      </c>
      <c r="D780" s="74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153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4"/>
      <c r="C781" s="16" t="str">
        <f>IF(B781="","",VLOOKUP(B781,LISTAS!$F$6:$G$1106,2,0))</f>
        <v/>
      </c>
      <c r="D781" s="74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154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4"/>
      <c r="C782" s="16" t="str">
        <f>IF(B782="","",VLOOKUP(B782,LISTAS!$F$6:$G$1106,2,0))</f>
        <v/>
      </c>
      <c r="D782" s="74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155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4"/>
      <c r="C783" s="16" t="str">
        <f>IF(B783="","",VLOOKUP(B783,LISTAS!$F$6:$G$1106,2,0))</f>
        <v/>
      </c>
      <c r="D783" s="74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156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4"/>
      <c r="C784" s="16" t="str">
        <f>IF(B784="","",VLOOKUP(B784,LISTAS!$F$6:$G$1106,2,0))</f>
        <v/>
      </c>
      <c r="D784" s="74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157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4"/>
      <c r="C785" s="16" t="str">
        <f>IF(B785="","",VLOOKUP(B785,LISTAS!$F$6:$G$1106,2,0))</f>
        <v/>
      </c>
      <c r="D785" s="74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158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4"/>
      <c r="C786" s="16" t="str">
        <f>IF(B786="","",VLOOKUP(B786,LISTAS!$F$6:$G$1106,2,0))</f>
        <v/>
      </c>
      <c r="D786" s="74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159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4"/>
      <c r="C787" s="16" t="str">
        <f>IF(B787="","",VLOOKUP(B787,LISTAS!$F$6:$G$1106,2,0))</f>
        <v/>
      </c>
      <c r="D787" s="74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160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4"/>
      <c r="C788" s="16" t="str">
        <f>IF(B788="","",VLOOKUP(B788,LISTAS!$F$6:$G$1106,2,0))</f>
        <v/>
      </c>
      <c r="D788" s="74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161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4"/>
      <c r="C789" s="16" t="str">
        <f>IF(B789="","",VLOOKUP(B789,LISTAS!$F$6:$G$1106,2,0))</f>
        <v/>
      </c>
      <c r="D789" s="74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162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4"/>
      <c r="C790" s="16" t="str">
        <f>IF(B790="","",VLOOKUP(B790,LISTAS!$F$6:$G$1106,2,0))</f>
        <v/>
      </c>
      <c r="D790" s="74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163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4"/>
      <c r="C791" s="16" t="str">
        <f>IF(B791="","",VLOOKUP(B791,LISTAS!$F$6:$G$1106,2,0))</f>
        <v/>
      </c>
      <c r="D791" s="74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164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4"/>
      <c r="C792" s="16" t="str">
        <f>IF(B792="","",VLOOKUP(B792,LISTAS!$F$6:$G$1106,2,0))</f>
        <v/>
      </c>
      <c r="D792" s="74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165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4"/>
      <c r="C793" s="16" t="str">
        <f>IF(B793="","",VLOOKUP(B793,LISTAS!$F$6:$G$1106,2,0))</f>
        <v/>
      </c>
      <c r="D793" s="74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166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4"/>
      <c r="C794" s="16" t="str">
        <f>IF(B794="","",VLOOKUP(B794,LISTAS!$F$6:$G$1106,2,0))</f>
        <v/>
      </c>
      <c r="D794" s="74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167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4"/>
      <c r="C795" s="16" t="str">
        <f>IF(B795="","",VLOOKUP(B795,LISTAS!$F$6:$G$1106,2,0))</f>
        <v/>
      </c>
      <c r="D795" s="74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168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4"/>
      <c r="C796" s="16" t="str">
        <f>IF(B796="","",VLOOKUP(B796,LISTAS!$F$6:$G$1106,2,0))</f>
        <v/>
      </c>
      <c r="D796" s="74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169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4"/>
      <c r="C797" s="16" t="str">
        <f>IF(B797="","",VLOOKUP(B797,LISTAS!$F$6:$G$1106,2,0))</f>
        <v/>
      </c>
      <c r="D797" s="74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170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4"/>
      <c r="C798" s="16" t="str">
        <f>IF(B798="","",VLOOKUP(B798,LISTAS!$F$6:$G$1106,2,0))</f>
        <v/>
      </c>
      <c r="D798" s="74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171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4"/>
      <c r="C799" s="16" t="str">
        <f>IF(B799="","",VLOOKUP(B799,LISTAS!$F$6:$G$1106,2,0))</f>
        <v/>
      </c>
      <c r="D799" s="74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172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4"/>
      <c r="C800" s="16" t="str">
        <f>IF(B800="","",VLOOKUP(B800,LISTAS!$F$6:$G$1106,2,0))</f>
        <v/>
      </c>
      <c r="D800" s="74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173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4"/>
      <c r="C801" s="16" t="str">
        <f>IF(B801="","",VLOOKUP(B801,LISTAS!$F$6:$G$1106,2,0))</f>
        <v/>
      </c>
      <c r="D801" s="74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174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4"/>
      <c r="C802" s="16" t="str">
        <f>IF(B802="","",VLOOKUP(B802,LISTAS!$F$6:$G$1106,2,0))</f>
        <v/>
      </c>
      <c r="D802" s="74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175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4"/>
      <c r="C803" s="16" t="str">
        <f>IF(B803="","",VLOOKUP(B803,LISTAS!$F$6:$G$1106,2,0))</f>
        <v/>
      </c>
      <c r="D803" s="74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176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4"/>
      <c r="C804" s="16" t="str">
        <f>IF(B804="","",VLOOKUP(B804,LISTAS!$F$6:$G$1106,2,0))</f>
        <v/>
      </c>
      <c r="D804" s="74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177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4"/>
      <c r="C805" s="16" t="str">
        <f>IF(B805="","",VLOOKUP(B805,LISTAS!$F$6:$G$1106,2,0))</f>
        <v/>
      </c>
      <c r="D805" s="74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178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4"/>
      <c r="C806" s="16" t="str">
        <f>IF(B806="","",VLOOKUP(B806,LISTAS!$F$6:$G$1106,2,0))</f>
        <v/>
      </c>
      <c r="D806" s="74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179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4"/>
      <c r="C807" s="16" t="str">
        <f>IF(B807="","",VLOOKUP(B807,LISTAS!$F$6:$G$1106,2,0))</f>
        <v/>
      </c>
      <c r="D807" s="74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180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4"/>
      <c r="C808" s="16" t="str">
        <f>IF(B808="","",VLOOKUP(B808,LISTAS!$F$6:$G$1106,2,0))</f>
        <v/>
      </c>
      <c r="D808" s="74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181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4"/>
      <c r="C809" s="16" t="str">
        <f>IF(B809="","",VLOOKUP(B809,LISTAS!$F$6:$G$1106,2,0))</f>
        <v/>
      </c>
      <c r="D809" s="74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182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4"/>
      <c r="C810" s="16" t="str">
        <f>IF(B810="","",VLOOKUP(B810,LISTAS!$F$6:$G$1106,2,0))</f>
        <v/>
      </c>
      <c r="D810" s="74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183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4"/>
      <c r="C811" s="16" t="str">
        <f>IF(B811="","",VLOOKUP(B811,LISTAS!$F$6:$G$1106,2,0))</f>
        <v/>
      </c>
      <c r="D811" s="74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184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4"/>
      <c r="C812" s="16" t="str">
        <f>IF(B812="","",VLOOKUP(B812,LISTAS!$F$6:$G$1106,2,0))</f>
        <v/>
      </c>
      <c r="D812" s="74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185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4"/>
      <c r="C813" s="16" t="str">
        <f>IF(B813="","",VLOOKUP(B813,LISTAS!$F$6:$G$1106,2,0))</f>
        <v/>
      </c>
      <c r="D813" s="74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186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4"/>
      <c r="C814" s="16" t="str">
        <f>IF(B814="","",VLOOKUP(B814,LISTAS!$F$6:$G$1106,2,0))</f>
        <v/>
      </c>
      <c r="D814" s="74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187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4"/>
      <c r="C815" s="16" t="str">
        <f>IF(B815="","",VLOOKUP(B815,LISTAS!$F$6:$G$1106,2,0))</f>
        <v/>
      </c>
      <c r="D815" s="74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188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4"/>
      <c r="C816" s="16" t="str">
        <f>IF(B816="","",VLOOKUP(B816,LISTAS!$F$6:$G$1106,2,0))</f>
        <v/>
      </c>
      <c r="D816" s="74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189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4"/>
      <c r="C817" s="16" t="str">
        <f>IF(B817="","",VLOOKUP(B817,LISTAS!$F$6:$G$1106,2,0))</f>
        <v/>
      </c>
      <c r="D817" s="74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190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16" t="str">
        <f>IF(B818="","",VLOOKUP(B818,LISTAS!$F$6:$G$1106,2,0))</f>
        <v/>
      </c>
      <c r="D818" s="74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191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4"/>
      <c r="C819" s="16" t="str">
        <f>IF(B819="","",VLOOKUP(B819,LISTAS!$F$6:$G$1106,2,0))</f>
        <v/>
      </c>
      <c r="D819" s="74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192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4"/>
      <c r="C820" s="16" t="str">
        <f>IF(B820="","",VLOOKUP(B820,LISTAS!$F$6:$G$1106,2,0))</f>
        <v/>
      </c>
      <c r="D820" s="74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193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4"/>
      <c r="C821" s="16" t="str">
        <f>IF(B821="","",VLOOKUP(B821,LISTAS!$F$6:$G$1106,2,0))</f>
        <v/>
      </c>
      <c r="D821" s="74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194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4"/>
      <c r="C822" s="16" t="str">
        <f>IF(B822="","",VLOOKUP(B822,LISTAS!$F$6:$G$1106,2,0))</f>
        <v/>
      </c>
      <c r="D822" s="74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195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4"/>
      <c r="C823" s="16" t="str">
        <f>IF(B823="","",VLOOKUP(B823,LISTAS!$F$6:$G$1106,2,0))</f>
        <v/>
      </c>
      <c r="D823" s="74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196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41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2" t="s">
        <v>34</v>
      </c>
      <c r="C827" s="113"/>
      <c r="D827" s="114"/>
      <c r="E827" s="14"/>
      <c r="F827" s="70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1" t="s">
        <v>21</v>
      </c>
      <c r="C828" s="21" t="s">
        <v>0</v>
      </c>
      <c r="D828" s="73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497</v>
      </c>
      <c r="C829" s="40" t="s">
        <v>61</v>
      </c>
      <c r="D829" s="74">
        <v>4.5127314814814818E-4</v>
      </c>
      <c r="F829" s="11">
        <f>IF(D829="","",D829)</f>
        <v>4.5127314814814818E-4</v>
      </c>
      <c r="G829" s="61">
        <f>IF(F829=LISTAS!$D$15,"",F829)</f>
        <v>4.5127314814814818E-4</v>
      </c>
      <c r="H829" s="49" t="str">
        <f>IF($K829="","",IF(B829="","",B829))</f>
        <v>DAVI/LEONARDO/CAIO/DAVI</v>
      </c>
      <c r="I829" s="49" t="str">
        <f>IF($K829="","",IF(C829="","",C829))</f>
        <v>LICEU JARDIM</v>
      </c>
      <c r="J829" s="11">
        <f t="shared" ref="J829:J892" si="180">IF($K829="","",D829)</f>
        <v>4.5127314814814818E-4</v>
      </c>
      <c r="K829" s="11">
        <f>G829</f>
        <v>4.5127314814814818E-4</v>
      </c>
      <c r="L829" s="66">
        <f>IF(K829="","",SMALL($G$829:$G$1028,M829))</f>
        <v>4.5127314814814818E-4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DAVI/LEONARDO/CAIO/DAVI</v>
      </c>
      <c r="Q829" s="17" t="str">
        <f>IF(P829&lt;&gt;"",VLOOKUP(P829,LISTAS!$F$6:$G$1106,2,0),"")</f>
        <v>LICEU JARDIM</v>
      </c>
      <c r="R829" s="72">
        <f>IF(K829="","",VLOOKUP(L829,$G$829:$J$1028,4,0))</f>
        <v>4.5127314814814818E-4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498</v>
      </c>
      <c r="C830" s="40" t="s">
        <v>56</v>
      </c>
      <c r="D830" s="74">
        <v>4.5949074074074078E-4</v>
      </c>
      <c r="F830" s="11">
        <f t="shared" ref="F830:F893" si="181">IF(D830="","",D830)</f>
        <v>4.5949074074074078E-4</v>
      </c>
      <c r="G830" s="61">
        <f>IF(F830=LISTAS!$D$15,"",F830)</f>
        <v>4.5949074074074078E-4</v>
      </c>
      <c r="H830" s="49" t="str">
        <f t="shared" ref="H830:H893" si="182">IF($K830="","",IF(B830="","",B830))</f>
        <v>EDUARDO/GABRIEL/KAUA/ESTEVAO</v>
      </c>
      <c r="I830" s="49" t="str">
        <f t="shared" ref="I830:I893" si="183">IF($K830="","",IF(C830="","",C830))</f>
        <v>CCDA - COLÉGIO CARLOS DRUMMOND DE ANDRADE</v>
      </c>
      <c r="J830" s="11">
        <f t="shared" si="180"/>
        <v>4.5949074074074078E-4</v>
      </c>
      <c r="K830" s="11">
        <f t="shared" ref="K830:K893" si="184">G830</f>
        <v>4.5949074074074078E-4</v>
      </c>
      <c r="L830" s="66">
        <f t="shared" ref="L830:L893" si="185">IF(K830="","",SMALL($G$829:$G$1028,M830))</f>
        <v>4.5949074074074078E-4</v>
      </c>
      <c r="M830" s="50">
        <f t="shared" ref="M830:M893" si="186">IF(F829="FALTA",M829,M829+1)</f>
        <v>2</v>
      </c>
      <c r="N830" s="50"/>
      <c r="O830" s="17">
        <f t="shared" ref="O830:O893" si="187">IF(R830&lt;&gt;"",_xlfn.RANK.EQ(R830,$R$829:$R$1028,1),"")</f>
        <v>2</v>
      </c>
      <c r="P830" s="18" t="str">
        <f t="shared" ref="P830:P893" si="188">IF(K830="","",VLOOKUP(L830,$G$829:$J$1028,2,0))</f>
        <v>EDUARDO/GABRIEL/KAUA/ESTEVAO</v>
      </c>
      <c r="Q830" s="17" t="str">
        <f>IF(P830&lt;&gt;"",VLOOKUP(P830,LISTAS!$F$6:$G$1106,2,0),"")</f>
        <v>CCDA - COLÉGIO CARLOS DRUMMOND DE ANDRADE</v>
      </c>
      <c r="R830" s="72">
        <f t="shared" ref="R830:R893" si="189">IF(K830="","",VLOOKUP(L830,$G$829:$J$1028,4,0))</f>
        <v>4.5949074074074078E-4</v>
      </c>
      <c r="S830" s="18">
        <f t="shared" ref="S830:S893" si="190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39" t="s">
        <v>489</v>
      </c>
      <c r="C831" s="40" t="s">
        <v>72</v>
      </c>
      <c r="D831" s="74">
        <v>4.744212962962963E-4</v>
      </c>
      <c r="F831" s="11">
        <f t="shared" si="181"/>
        <v>4.744212962962963E-4</v>
      </c>
      <c r="G831" s="61">
        <f>IF(F831=LISTAS!$D$15,"",F831)</f>
        <v>4.744212962962963E-4</v>
      </c>
      <c r="H831" s="49" t="str">
        <f t="shared" si="182"/>
        <v>MURILO/ALEC/GABRIEL/YAN</v>
      </c>
      <c r="I831" s="49" t="str">
        <f t="shared" si="183"/>
        <v>COLEGIO PETROPOLIS</v>
      </c>
      <c r="J831" s="11">
        <f t="shared" si="180"/>
        <v>4.744212962962963E-4</v>
      </c>
      <c r="K831" s="11">
        <f t="shared" si="184"/>
        <v>4.744212962962963E-4</v>
      </c>
      <c r="L831" s="66">
        <f t="shared" si="185"/>
        <v>4.744212962962963E-4</v>
      </c>
      <c r="M831" s="50">
        <f t="shared" si="186"/>
        <v>3</v>
      </c>
      <c r="N831" s="50"/>
      <c r="O831" s="17">
        <f t="shared" si="187"/>
        <v>3</v>
      </c>
      <c r="P831" s="18" t="str">
        <f t="shared" si="188"/>
        <v>MURILO/ALEC/GABRIEL/YAN</v>
      </c>
      <c r="Q831" s="17" t="str">
        <f>IF(P831&lt;&gt;"",VLOOKUP(P831,LISTAS!$F$6:$G$1106,2,0),"")</f>
        <v>COLEGIO PETROPOLIS</v>
      </c>
      <c r="R831" s="72">
        <f t="shared" si="189"/>
        <v>4.744212962962963E-4</v>
      </c>
      <c r="S831" s="18">
        <f t="shared" si="190"/>
        <v>300</v>
      </c>
      <c r="T831" s="18">
        <v>600</v>
      </c>
    </row>
    <row r="832" spans="2:20" ht="18.75" customHeight="1" x14ac:dyDescent="0.25">
      <c r="B832" s="39" t="s">
        <v>490</v>
      </c>
      <c r="C832" s="40" t="s">
        <v>56</v>
      </c>
      <c r="D832" s="74">
        <v>4.8414351851851852E-4</v>
      </c>
      <c r="F832" s="11">
        <f t="shared" si="181"/>
        <v>4.8414351851851852E-4</v>
      </c>
      <c r="G832" s="61">
        <f>IF(F832=LISTAS!$D$15,"",F832)</f>
        <v>4.8414351851851852E-4</v>
      </c>
      <c r="H832" s="49" t="str">
        <f t="shared" si="182"/>
        <v>GUSTAVO/PEDRO/PIETRO/HENRIQUE</v>
      </c>
      <c r="I832" s="49" t="str">
        <f t="shared" si="183"/>
        <v>CCDA - COLÉGIO CARLOS DRUMMOND DE ANDRADE</v>
      </c>
      <c r="J832" s="11">
        <f t="shared" si="180"/>
        <v>4.8414351851851852E-4</v>
      </c>
      <c r="K832" s="11">
        <f t="shared" si="184"/>
        <v>4.8414351851851852E-4</v>
      </c>
      <c r="L832" s="66">
        <f t="shared" si="185"/>
        <v>4.8414351851851852E-4</v>
      </c>
      <c r="M832" s="50">
        <f t="shared" si="186"/>
        <v>4</v>
      </c>
      <c r="N832" s="50"/>
      <c r="O832" s="17">
        <f t="shared" si="187"/>
        <v>4</v>
      </c>
      <c r="P832" s="18" t="str">
        <f t="shared" si="188"/>
        <v>GUSTAVO/PEDRO/PIETRO/HENRIQUE</v>
      </c>
      <c r="Q832" s="17" t="str">
        <f>IF(P832&lt;&gt;"",VLOOKUP(P832,LISTAS!$F$6:$G$1106,2,0),"")</f>
        <v>CCDA - COLÉGIO CARLOS DRUMMOND DE ANDRADE</v>
      </c>
      <c r="R832" s="72">
        <f t="shared" si="189"/>
        <v>4.8414351851851852E-4</v>
      </c>
      <c r="S832" s="18">
        <f t="shared" si="190"/>
        <v>280</v>
      </c>
      <c r="T832" s="18">
        <v>560</v>
      </c>
    </row>
    <row r="833" spans="2:20" ht="18.75" customHeight="1" x14ac:dyDescent="0.25">
      <c r="B833" s="39" t="s">
        <v>491</v>
      </c>
      <c r="C833" s="40" t="s">
        <v>61</v>
      </c>
      <c r="D833" s="74">
        <v>4.9224537037037043E-4</v>
      </c>
      <c r="F833" s="11">
        <f t="shared" si="181"/>
        <v>4.9224537037037043E-4</v>
      </c>
      <c r="G833" s="61">
        <f>IF(F833=LISTAS!$D$15,"",F833)</f>
        <v>4.9224537037037043E-4</v>
      </c>
      <c r="H833" s="49" t="str">
        <f t="shared" si="182"/>
        <v>LUCAS/IGOR/VIKTOR/HENRIQUE</v>
      </c>
      <c r="I833" s="49" t="str">
        <f t="shared" si="183"/>
        <v>LICEU JARDIM</v>
      </c>
      <c r="J833" s="11">
        <f t="shared" si="180"/>
        <v>4.9224537037037043E-4</v>
      </c>
      <c r="K833" s="11">
        <f t="shared" si="184"/>
        <v>4.9224537037037043E-4</v>
      </c>
      <c r="L833" s="66">
        <f t="shared" si="185"/>
        <v>4.9224537037037043E-4</v>
      </c>
      <c r="M833" s="50">
        <f t="shared" si="186"/>
        <v>5</v>
      </c>
      <c r="N833" s="50"/>
      <c r="O833" s="17">
        <f t="shared" si="187"/>
        <v>5</v>
      </c>
      <c r="P833" s="18" t="str">
        <f t="shared" si="188"/>
        <v>LUCAS/IGOR/VIKTOR/HENRIQUE</v>
      </c>
      <c r="Q833" s="17" t="str">
        <f>IF(P833&lt;&gt;"",VLOOKUP(P833,LISTAS!$F$6:$G$1106,2,0),"")</f>
        <v>LICEU JARDIM</v>
      </c>
      <c r="R833" s="72">
        <f t="shared" si="189"/>
        <v>4.9224537037037043E-4</v>
      </c>
      <c r="S833" s="18">
        <f t="shared" si="190"/>
        <v>270</v>
      </c>
      <c r="T833" s="18">
        <v>540</v>
      </c>
    </row>
    <row r="834" spans="2:20" ht="18.75" customHeight="1" x14ac:dyDescent="0.25">
      <c r="B834" s="39" t="s">
        <v>492</v>
      </c>
      <c r="C834" s="40" t="s">
        <v>56</v>
      </c>
      <c r="D834" s="74">
        <v>5.0219907407407407E-4</v>
      </c>
      <c r="F834" s="11">
        <f t="shared" si="181"/>
        <v>5.0219907407407407E-4</v>
      </c>
      <c r="G834" s="61">
        <f>IF(F834=LISTAS!$D$15,"",F834)</f>
        <v>5.0219907407407407E-4</v>
      </c>
      <c r="H834" s="49" t="str">
        <f t="shared" si="182"/>
        <v>HEITOR/PEDRO AUGUSTO/PEDRO ALEN/NOAH</v>
      </c>
      <c r="I834" s="49" t="str">
        <f t="shared" si="183"/>
        <v>CCDA - COLÉGIO CARLOS DRUMMOND DE ANDRADE</v>
      </c>
      <c r="J834" s="11">
        <f t="shared" si="180"/>
        <v>5.0219907407407407E-4</v>
      </c>
      <c r="K834" s="11">
        <f t="shared" si="184"/>
        <v>5.0219907407407407E-4</v>
      </c>
      <c r="L834" s="66">
        <f t="shared" si="185"/>
        <v>5.0219907407407407E-4</v>
      </c>
      <c r="M834" s="50">
        <f t="shared" si="186"/>
        <v>6</v>
      </c>
      <c r="N834" s="50"/>
      <c r="O834" s="17">
        <f t="shared" si="187"/>
        <v>6</v>
      </c>
      <c r="P834" s="18" t="str">
        <f t="shared" si="188"/>
        <v>HEITOR/PEDRO AUGUSTO/PEDRO ALEN/NOAH</v>
      </c>
      <c r="Q834" s="17" t="str">
        <f>IF(P834&lt;&gt;"",VLOOKUP(P834,LISTAS!$F$6:$G$1106,2,0),"")</f>
        <v>CCDA - COLÉGIO CARLOS DRUMMOND DE ANDRADE</v>
      </c>
      <c r="R834" s="72">
        <f t="shared" si="189"/>
        <v>5.0219907407407407E-4</v>
      </c>
      <c r="S834" s="18">
        <f t="shared" si="190"/>
        <v>260</v>
      </c>
      <c r="T834" s="18"/>
    </row>
    <row r="835" spans="2:20" ht="18.75" customHeight="1" x14ac:dyDescent="0.25">
      <c r="B835" s="39" t="s">
        <v>493</v>
      </c>
      <c r="C835" s="40" t="s">
        <v>56</v>
      </c>
      <c r="D835" s="74">
        <v>5.094907407407408E-4</v>
      </c>
      <c r="F835" s="11">
        <f t="shared" si="181"/>
        <v>5.094907407407408E-4</v>
      </c>
      <c r="G835" s="61">
        <f>IF(F835=LISTAS!$D$15,"",F835)</f>
        <v>5.094907407407408E-4</v>
      </c>
      <c r="H835" s="49" t="str">
        <f t="shared" si="182"/>
        <v>HENRIQUE/ARTHUR/LUCCA/BENTO</v>
      </c>
      <c r="I835" s="49" t="str">
        <f t="shared" si="183"/>
        <v>CCDA - COLÉGIO CARLOS DRUMMOND DE ANDRADE</v>
      </c>
      <c r="J835" s="11">
        <f t="shared" si="180"/>
        <v>5.094907407407408E-4</v>
      </c>
      <c r="K835" s="11">
        <f t="shared" si="184"/>
        <v>5.094907407407408E-4</v>
      </c>
      <c r="L835" s="66">
        <f t="shared" si="185"/>
        <v>5.094907407407408E-4</v>
      </c>
      <c r="M835" s="50">
        <f t="shared" si="186"/>
        <v>7</v>
      </c>
      <c r="N835" s="50"/>
      <c r="O835" s="17">
        <f t="shared" si="187"/>
        <v>7</v>
      </c>
      <c r="P835" s="18" t="str">
        <f t="shared" si="188"/>
        <v>HENRIQUE/ARTHUR/LUCCA/BENTO</v>
      </c>
      <c r="Q835" s="17" t="str">
        <f>IF(P835&lt;&gt;"",VLOOKUP(P835,LISTAS!$F$6:$G$1106,2,0),"")</f>
        <v>CCDA - COLÉGIO CARLOS DRUMMOND DE ANDRADE</v>
      </c>
      <c r="R835" s="72">
        <f t="shared" si="189"/>
        <v>5.094907407407408E-4</v>
      </c>
      <c r="S835" s="18">
        <f t="shared" si="190"/>
        <v>250</v>
      </c>
      <c r="T835" s="18"/>
    </row>
    <row r="836" spans="2:20" ht="18.75" customHeight="1" x14ac:dyDescent="0.25">
      <c r="B836" s="39" t="s">
        <v>494</v>
      </c>
      <c r="C836" s="40" t="s">
        <v>144</v>
      </c>
      <c r="D836" s="74">
        <v>5.135416666666666E-4</v>
      </c>
      <c r="F836" s="11">
        <f t="shared" si="181"/>
        <v>5.135416666666666E-4</v>
      </c>
      <c r="G836" s="61">
        <f>IF(F836=LISTAS!$D$15,"",F836)</f>
        <v>5.135416666666666E-4</v>
      </c>
      <c r="H836" s="49" t="str">
        <f t="shared" si="182"/>
        <v>BENICIO/VITOR/RAFAEL/MIGUEL</v>
      </c>
      <c r="I836" s="49" t="str">
        <f t="shared" si="183"/>
        <v>ESCOLA STAGIUM</v>
      </c>
      <c r="J836" s="11">
        <f t="shared" si="180"/>
        <v>5.135416666666666E-4</v>
      </c>
      <c r="K836" s="11">
        <f t="shared" si="184"/>
        <v>5.135416666666666E-4</v>
      </c>
      <c r="L836" s="66">
        <f t="shared" si="185"/>
        <v>5.135416666666666E-4</v>
      </c>
      <c r="M836" s="50">
        <f t="shared" si="186"/>
        <v>8</v>
      </c>
      <c r="N836" s="50"/>
      <c r="O836" s="17">
        <f t="shared" si="187"/>
        <v>8</v>
      </c>
      <c r="P836" s="18" t="str">
        <f t="shared" si="188"/>
        <v>BENICIO/VITOR/RAFAEL/MIGUEL</v>
      </c>
      <c r="Q836" s="17" t="str">
        <f>IF(P836&lt;&gt;"",VLOOKUP(P836,LISTAS!$F$6:$G$1106,2,0),"")</f>
        <v>ESCOLA STAGIUM</v>
      </c>
      <c r="R836" s="72">
        <f t="shared" si="189"/>
        <v>5.135416666666666E-4</v>
      </c>
      <c r="S836" s="18">
        <f t="shared" si="190"/>
        <v>240</v>
      </c>
      <c r="T836" s="18">
        <v>480</v>
      </c>
    </row>
    <row r="837" spans="2:20" ht="18.75" customHeight="1" x14ac:dyDescent="0.25">
      <c r="B837" s="39" t="s">
        <v>499</v>
      </c>
      <c r="C837" s="40" t="s">
        <v>61</v>
      </c>
      <c r="D837" s="74">
        <v>5.1504629629629632E-4</v>
      </c>
      <c r="F837" s="11">
        <f t="shared" si="181"/>
        <v>5.1504629629629632E-4</v>
      </c>
      <c r="G837" s="61">
        <f>IF(F837=LISTAS!$D$15,"",F837)</f>
        <v>5.1504629629629632E-4</v>
      </c>
      <c r="H837" s="49" t="str">
        <f t="shared" si="182"/>
        <v>JOAQUIM/DAVI/IAN/LORENZO</v>
      </c>
      <c r="I837" s="49" t="str">
        <f t="shared" si="183"/>
        <v>LICEU JARDIM</v>
      </c>
      <c r="J837" s="11">
        <f t="shared" si="180"/>
        <v>5.1504629629629632E-4</v>
      </c>
      <c r="K837" s="11">
        <f t="shared" si="184"/>
        <v>5.1504629629629632E-4</v>
      </c>
      <c r="L837" s="66">
        <f t="shared" si="185"/>
        <v>5.1504629629629632E-4</v>
      </c>
      <c r="M837" s="50">
        <f t="shared" si="186"/>
        <v>9</v>
      </c>
      <c r="N837" s="50"/>
      <c r="O837" s="17">
        <f t="shared" si="187"/>
        <v>9</v>
      </c>
      <c r="P837" s="18" t="str">
        <f t="shared" si="188"/>
        <v>JOAQUIM/DAVI/IAN/LORENZO</v>
      </c>
      <c r="Q837" s="17" t="str">
        <f>IF(P837&lt;&gt;"",VLOOKUP(P837,LISTAS!$F$6:$G$1106,2,0),"")</f>
        <v>LICEU JARDIM</v>
      </c>
      <c r="R837" s="72">
        <f t="shared" si="189"/>
        <v>5.1504629629629632E-4</v>
      </c>
      <c r="S837" s="18">
        <f t="shared" si="190"/>
        <v>200</v>
      </c>
      <c r="T837" s="18"/>
    </row>
    <row r="838" spans="2:20" ht="18.75" customHeight="1" x14ac:dyDescent="0.25">
      <c r="B838" s="39" t="s">
        <v>500</v>
      </c>
      <c r="C838" s="40" t="s">
        <v>72</v>
      </c>
      <c r="D838" s="74">
        <v>5.2083333333333333E-4</v>
      </c>
      <c r="F838" s="11">
        <f t="shared" si="181"/>
        <v>5.2083333333333333E-4</v>
      </c>
      <c r="G838" s="61">
        <f>IF(F838=LISTAS!$D$15,"",F838)</f>
        <v>5.2083333333333333E-4</v>
      </c>
      <c r="H838" s="49" t="str">
        <f t="shared" si="182"/>
        <v>GABRIEL/ENZO/DANTE/DAVI</v>
      </c>
      <c r="I838" s="49" t="str">
        <f t="shared" si="183"/>
        <v>COLEGIO PETROPOLIS</v>
      </c>
      <c r="J838" s="11">
        <f t="shared" si="180"/>
        <v>5.2083333333333333E-4</v>
      </c>
      <c r="K838" s="11">
        <f t="shared" si="184"/>
        <v>5.2083333333333333E-4</v>
      </c>
      <c r="L838" s="66">
        <f t="shared" si="185"/>
        <v>5.2083333333333333E-4</v>
      </c>
      <c r="M838" s="50">
        <f t="shared" si="186"/>
        <v>10</v>
      </c>
      <c r="N838" s="50"/>
      <c r="O838" s="17">
        <f t="shared" si="187"/>
        <v>10</v>
      </c>
      <c r="P838" s="18" t="str">
        <f t="shared" si="188"/>
        <v>GABRIEL/ENZO/DANTE/DAVI</v>
      </c>
      <c r="Q838" s="17" t="str">
        <f>IF(P838&lt;&gt;"",VLOOKUP(P838,LISTAS!$F$6:$G$1106,2,0),"")</f>
        <v>COLEGIO PETROPOLIS</v>
      </c>
      <c r="R838" s="72">
        <f t="shared" si="189"/>
        <v>5.2083333333333333E-4</v>
      </c>
      <c r="S838" s="18">
        <f t="shared" si="190"/>
        <v>200</v>
      </c>
      <c r="T838" s="18">
        <v>400</v>
      </c>
    </row>
    <row r="839" spans="2:20" ht="18.75" customHeight="1" x14ac:dyDescent="0.25">
      <c r="B839" s="39" t="s">
        <v>501</v>
      </c>
      <c r="C839" s="40" t="s">
        <v>144</v>
      </c>
      <c r="D839" s="74">
        <v>5.2349537037037035E-4</v>
      </c>
      <c r="F839" s="11">
        <f t="shared" si="181"/>
        <v>5.2349537037037035E-4</v>
      </c>
      <c r="G839" s="61">
        <f>IF(F839=LISTAS!$D$15,"",F839)</f>
        <v>5.2349537037037035E-4</v>
      </c>
      <c r="H839" s="49" t="str">
        <f t="shared" si="182"/>
        <v>JOAQUIM/RAFAEL/MIGUEL/GABRIEL</v>
      </c>
      <c r="I839" s="49" t="str">
        <f t="shared" si="183"/>
        <v>ESCOLA STAGIUM</v>
      </c>
      <c r="J839" s="11">
        <f t="shared" si="180"/>
        <v>5.2349537037037035E-4</v>
      </c>
      <c r="K839" s="11">
        <f t="shared" si="184"/>
        <v>5.2349537037037035E-4</v>
      </c>
      <c r="L839" s="66">
        <f t="shared" si="185"/>
        <v>5.2349537037037035E-4</v>
      </c>
      <c r="M839" s="50">
        <f t="shared" si="186"/>
        <v>11</v>
      </c>
      <c r="N839" s="50"/>
      <c r="O839" s="17">
        <f t="shared" si="187"/>
        <v>11</v>
      </c>
      <c r="P839" s="18" t="str">
        <f t="shared" si="188"/>
        <v>JOAQUIM/RAFAEL/MIGUEL/GABRIEL</v>
      </c>
      <c r="Q839" s="17" t="str">
        <f>IF(P839&lt;&gt;"",VLOOKUP(P839,LISTAS!$F$6:$G$1106,2,0),"")</f>
        <v>ESCOLA STAGIUM</v>
      </c>
      <c r="R839" s="72">
        <f t="shared" si="189"/>
        <v>5.2349537037037035E-4</v>
      </c>
      <c r="S839" s="18">
        <f t="shared" si="190"/>
        <v>200</v>
      </c>
      <c r="T839" s="18">
        <v>400</v>
      </c>
    </row>
    <row r="840" spans="2:20" ht="18.75" customHeight="1" x14ac:dyDescent="0.25">
      <c r="B840" s="39" t="s">
        <v>495</v>
      </c>
      <c r="C840" s="40" t="s">
        <v>61</v>
      </c>
      <c r="D840" s="74">
        <v>5.6412037037037043E-4</v>
      </c>
      <c r="F840" s="11">
        <f t="shared" si="181"/>
        <v>5.6412037037037043E-4</v>
      </c>
      <c r="G840" s="61">
        <f>IF(F840=LISTAS!$D$15,"",F840)</f>
        <v>5.6412037037037043E-4</v>
      </c>
      <c r="H840" s="49" t="str">
        <f t="shared" si="182"/>
        <v>SAMUEL/GUSTAVO/BENJAMIN/RAFAEL</v>
      </c>
      <c r="I840" s="49" t="str">
        <f t="shared" si="183"/>
        <v>LICEU JARDIM</v>
      </c>
      <c r="J840" s="11">
        <f t="shared" si="180"/>
        <v>5.6412037037037043E-4</v>
      </c>
      <c r="K840" s="11">
        <f t="shared" si="184"/>
        <v>5.6412037037037043E-4</v>
      </c>
      <c r="L840" s="66">
        <f t="shared" si="185"/>
        <v>5.6412037037037043E-4</v>
      </c>
      <c r="M840" s="50">
        <f t="shared" si="186"/>
        <v>12</v>
      </c>
      <c r="N840" s="50"/>
      <c r="O840" s="17">
        <f t="shared" si="187"/>
        <v>12</v>
      </c>
      <c r="P840" s="18" t="str">
        <f t="shared" si="188"/>
        <v>SAMUEL/GUSTAVO/BENJAMIN/RAFAEL</v>
      </c>
      <c r="Q840" s="17" t="str">
        <f>IF(P840&lt;&gt;"",VLOOKUP(P840,LISTAS!$F$6:$G$1106,2,0),"")</f>
        <v>LICEU JARDIM</v>
      </c>
      <c r="R840" s="72">
        <f t="shared" si="189"/>
        <v>5.6412037037037043E-4</v>
      </c>
      <c r="S840" s="18">
        <f t="shared" si="190"/>
        <v>200</v>
      </c>
      <c r="T840" s="18"/>
    </row>
    <row r="841" spans="2:20" ht="18.75" customHeight="1" x14ac:dyDescent="0.25">
      <c r="B841" s="39" t="s">
        <v>496</v>
      </c>
      <c r="C841" s="40" t="s">
        <v>61</v>
      </c>
      <c r="D841" s="74">
        <v>5.6770833333333326E-4</v>
      </c>
      <c r="F841" s="11">
        <f t="shared" si="181"/>
        <v>5.6770833333333326E-4</v>
      </c>
      <c r="G841" s="61">
        <f>IF(F841=LISTAS!$D$15,"",F841)</f>
        <v>5.6770833333333326E-4</v>
      </c>
      <c r="H841" s="49" t="str">
        <f t="shared" si="182"/>
        <v>ENZO/CAIO/FELIPE/PEDRO</v>
      </c>
      <c r="I841" s="49" t="str">
        <f t="shared" si="183"/>
        <v>LICEU JARDIM</v>
      </c>
      <c r="J841" s="11">
        <f t="shared" si="180"/>
        <v>5.6770833333333326E-4</v>
      </c>
      <c r="K841" s="11">
        <f t="shared" si="184"/>
        <v>5.6770833333333326E-4</v>
      </c>
      <c r="L841" s="66">
        <f t="shared" si="185"/>
        <v>5.6770833333333326E-4</v>
      </c>
      <c r="M841" s="50">
        <f t="shared" si="186"/>
        <v>13</v>
      </c>
      <c r="N841" s="50"/>
      <c r="O841" s="17">
        <f t="shared" si="187"/>
        <v>13</v>
      </c>
      <c r="P841" s="18" t="str">
        <f t="shared" si="188"/>
        <v>ENZO/CAIO/FELIPE/PEDRO</v>
      </c>
      <c r="Q841" s="17" t="str">
        <f>IF(P841&lt;&gt;"",VLOOKUP(P841,LISTAS!$F$6:$G$1106,2,0),"")</f>
        <v>LICEU JARDIM</v>
      </c>
      <c r="R841" s="72">
        <f t="shared" si="189"/>
        <v>5.6770833333333326E-4</v>
      </c>
      <c r="S841" s="18">
        <f t="shared" si="190"/>
        <v>200</v>
      </c>
      <c r="T841" s="18"/>
    </row>
    <row r="842" spans="2:20" ht="18.75" customHeight="1" x14ac:dyDescent="0.25">
      <c r="B842" s="54"/>
      <c r="C842" s="16" t="str">
        <f>IF(B842="","",VLOOKUP(B842,LISTAS!$F$6:$G$1106,2,0))</f>
        <v/>
      </c>
      <c r="D842" s="74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3"/>
        <v/>
      </c>
      <c r="J842" s="11" t="str">
        <f t="shared" si="180"/>
        <v/>
      </c>
      <c r="K842" s="11" t="str">
        <f t="shared" si="184"/>
        <v/>
      </c>
      <c r="L842" s="66" t="str">
        <f t="shared" si="185"/>
        <v/>
      </c>
      <c r="M842" s="50">
        <f t="shared" si="186"/>
        <v>14</v>
      </c>
      <c r="N842" s="50"/>
      <c r="O842" s="17" t="str">
        <f t="shared" si="187"/>
        <v/>
      </c>
      <c r="P842" s="18" t="str">
        <f t="shared" si="188"/>
        <v/>
      </c>
      <c r="Q842" s="17" t="str">
        <f>IF(P842&lt;&gt;"",VLOOKUP(P842,LISTAS!$F$6:$G$1106,2,0),"")</f>
        <v/>
      </c>
      <c r="R842" s="72" t="str">
        <f t="shared" si="189"/>
        <v/>
      </c>
      <c r="S842" s="18" t="str">
        <f t="shared" si="190"/>
        <v/>
      </c>
      <c r="T842" s="18" t="str">
        <f t="shared" ref="T842:T893" si="191">IF(O842="","",IF($R$5="NÃO","",IF(R842=$T$5,"0,00",IF(O842=1,400,IF(O842=2,340,IF(O842=3,300,IF(O842=4,280,IF(O842=5,270,IF(O842=6,260,IF(O842=7,250,IF(O842=8,240,IF(O842=9,200,IF(O842=10,200,IF(O842=11,200,IF(O842=12,200,IF(O842=13,200,IF(O842=14,200,IF(O842=15,200,IF(O842=16,200,IF(O842&gt;16,"",""))))))))))))))))))))</f>
        <v/>
      </c>
    </row>
    <row r="843" spans="2:20" ht="18.75" customHeight="1" x14ac:dyDescent="0.25">
      <c r="B843" s="54"/>
      <c r="C843" s="16" t="str">
        <f>IF(B843="","",VLOOKUP(B843,LISTAS!$F$6:$G$1106,2,0))</f>
        <v/>
      </c>
      <c r="D843" s="74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3"/>
        <v/>
      </c>
      <c r="J843" s="11" t="str">
        <f t="shared" si="180"/>
        <v/>
      </c>
      <c r="K843" s="11" t="str">
        <f t="shared" si="184"/>
        <v/>
      </c>
      <c r="L843" s="66" t="str">
        <f t="shared" si="185"/>
        <v/>
      </c>
      <c r="M843" s="50">
        <f t="shared" si="186"/>
        <v>15</v>
      </c>
      <c r="N843" s="50"/>
      <c r="O843" s="17" t="str">
        <f t="shared" si="187"/>
        <v/>
      </c>
      <c r="P843" s="18" t="str">
        <f t="shared" si="188"/>
        <v/>
      </c>
      <c r="Q843" s="17" t="str">
        <f>IF(P843&lt;&gt;"",VLOOKUP(P843,LISTAS!$F$6:$G$1106,2,0),"")</f>
        <v/>
      </c>
      <c r="R843" s="72" t="str">
        <f t="shared" si="189"/>
        <v/>
      </c>
      <c r="S843" s="18" t="str">
        <f t="shared" si="190"/>
        <v/>
      </c>
      <c r="T843" s="18" t="str">
        <f t="shared" si="191"/>
        <v/>
      </c>
    </row>
    <row r="844" spans="2:20" ht="18.75" customHeight="1" x14ac:dyDescent="0.25">
      <c r="B844" s="54"/>
      <c r="C844" s="16" t="str">
        <f>IF(B844="","",VLOOKUP(B844,LISTAS!$F$6:$G$1106,2,0))</f>
        <v/>
      </c>
      <c r="D844" s="74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3"/>
        <v/>
      </c>
      <c r="J844" s="11" t="str">
        <f t="shared" si="180"/>
        <v/>
      </c>
      <c r="K844" s="11" t="str">
        <f t="shared" si="184"/>
        <v/>
      </c>
      <c r="L844" s="66" t="str">
        <f t="shared" si="185"/>
        <v/>
      </c>
      <c r="M844" s="50">
        <f t="shared" si="186"/>
        <v>16</v>
      </c>
      <c r="N844" s="50"/>
      <c r="O844" s="17" t="str">
        <f t="shared" si="187"/>
        <v/>
      </c>
      <c r="P844" s="18" t="str">
        <f t="shared" si="188"/>
        <v/>
      </c>
      <c r="Q844" s="17" t="str">
        <f>IF(P844&lt;&gt;"",VLOOKUP(P844,LISTAS!$F$6:$G$1106,2,0),"")</f>
        <v/>
      </c>
      <c r="R844" s="72" t="str">
        <f t="shared" si="189"/>
        <v/>
      </c>
      <c r="S844" s="18" t="str">
        <f t="shared" si="190"/>
        <v/>
      </c>
      <c r="T844" s="18" t="str">
        <f t="shared" si="191"/>
        <v/>
      </c>
    </row>
    <row r="845" spans="2:20" ht="18.75" customHeight="1" x14ac:dyDescent="0.25">
      <c r="B845" s="54"/>
      <c r="C845" s="16" t="str">
        <f>IF(B845="","",VLOOKUP(B845,LISTAS!$F$6:$G$1106,2,0))</f>
        <v/>
      </c>
      <c r="D845" s="74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3"/>
        <v/>
      </c>
      <c r="J845" s="11" t="str">
        <f t="shared" si="180"/>
        <v/>
      </c>
      <c r="K845" s="11" t="str">
        <f t="shared" si="184"/>
        <v/>
      </c>
      <c r="L845" s="66" t="str">
        <f t="shared" si="185"/>
        <v/>
      </c>
      <c r="M845" s="50">
        <f t="shared" si="186"/>
        <v>17</v>
      </c>
      <c r="N845" s="50"/>
      <c r="O845" s="17" t="str">
        <f t="shared" si="187"/>
        <v/>
      </c>
      <c r="P845" s="18" t="str">
        <f t="shared" si="188"/>
        <v/>
      </c>
      <c r="Q845" s="17" t="str">
        <f>IF(P845&lt;&gt;"",VLOOKUP(P845,LISTAS!$F$6:$G$1106,2,0),"")</f>
        <v/>
      </c>
      <c r="R845" s="72" t="str">
        <f t="shared" si="189"/>
        <v/>
      </c>
      <c r="S845" s="18" t="str">
        <f t="shared" si="190"/>
        <v/>
      </c>
      <c r="T845" s="18" t="str">
        <f t="shared" si="191"/>
        <v/>
      </c>
    </row>
    <row r="846" spans="2:20" ht="18.75" customHeight="1" x14ac:dyDescent="0.25">
      <c r="B846" s="54"/>
      <c r="C846" s="16" t="str">
        <f>IF(B846="","",VLOOKUP(B846,LISTAS!$F$6:$G$1106,2,0))</f>
        <v/>
      </c>
      <c r="D846" s="74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3"/>
        <v/>
      </c>
      <c r="J846" s="11" t="str">
        <f t="shared" si="180"/>
        <v/>
      </c>
      <c r="K846" s="11" t="str">
        <f t="shared" si="184"/>
        <v/>
      </c>
      <c r="L846" s="66" t="str">
        <f t="shared" si="185"/>
        <v/>
      </c>
      <c r="M846" s="50">
        <f t="shared" si="186"/>
        <v>18</v>
      </c>
      <c r="N846" s="50"/>
      <c r="O846" s="17" t="str">
        <f t="shared" si="187"/>
        <v/>
      </c>
      <c r="P846" s="18" t="str">
        <f t="shared" si="188"/>
        <v/>
      </c>
      <c r="Q846" s="17" t="str">
        <f>IF(P846&lt;&gt;"",VLOOKUP(P846,LISTAS!$F$6:$G$1106,2,0),"")</f>
        <v/>
      </c>
      <c r="R846" s="72" t="str">
        <f t="shared" si="189"/>
        <v/>
      </c>
      <c r="S846" s="18" t="str">
        <f t="shared" si="190"/>
        <v/>
      </c>
      <c r="T846" s="18" t="str">
        <f t="shared" si="191"/>
        <v/>
      </c>
    </row>
    <row r="847" spans="2:20" ht="18.75" customHeight="1" x14ac:dyDescent="0.25">
      <c r="B847" s="54"/>
      <c r="C847" s="16" t="str">
        <f>IF(B847="","",VLOOKUP(B847,LISTAS!$F$6:$G$1106,2,0))</f>
        <v/>
      </c>
      <c r="D847" s="74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3"/>
        <v/>
      </c>
      <c r="J847" s="11" t="str">
        <f t="shared" si="180"/>
        <v/>
      </c>
      <c r="K847" s="11" t="str">
        <f t="shared" si="184"/>
        <v/>
      </c>
      <c r="L847" s="66" t="str">
        <f t="shared" si="185"/>
        <v/>
      </c>
      <c r="M847" s="50">
        <f t="shared" si="186"/>
        <v>19</v>
      </c>
      <c r="N847" s="50"/>
      <c r="O847" s="17" t="str">
        <f t="shared" si="187"/>
        <v/>
      </c>
      <c r="P847" s="18" t="str">
        <f t="shared" si="188"/>
        <v/>
      </c>
      <c r="Q847" s="17" t="str">
        <f>IF(P847&lt;&gt;"",VLOOKUP(P847,LISTAS!$F$6:$G$1106,2,0),"")</f>
        <v/>
      </c>
      <c r="R847" s="72" t="str">
        <f t="shared" si="189"/>
        <v/>
      </c>
      <c r="S847" s="18" t="str">
        <f t="shared" si="190"/>
        <v/>
      </c>
      <c r="T847" s="18" t="str">
        <f t="shared" si="191"/>
        <v/>
      </c>
    </row>
    <row r="848" spans="2:20" ht="18.75" customHeight="1" x14ac:dyDescent="0.25">
      <c r="B848" s="54"/>
      <c r="C848" s="16" t="str">
        <f>IF(B848="","",VLOOKUP(B848,LISTAS!$F$6:$G$1106,2,0))</f>
        <v/>
      </c>
      <c r="D848" s="74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3"/>
        <v/>
      </c>
      <c r="J848" s="11" t="str">
        <f t="shared" si="180"/>
        <v/>
      </c>
      <c r="K848" s="11" t="str">
        <f t="shared" si="184"/>
        <v/>
      </c>
      <c r="L848" s="66" t="str">
        <f t="shared" si="185"/>
        <v/>
      </c>
      <c r="M848" s="50">
        <f t="shared" si="186"/>
        <v>20</v>
      </c>
      <c r="N848" s="50"/>
      <c r="O848" s="17" t="str">
        <f t="shared" si="187"/>
        <v/>
      </c>
      <c r="P848" s="18" t="str">
        <f t="shared" si="188"/>
        <v/>
      </c>
      <c r="Q848" s="17" t="str">
        <f>IF(P848&lt;&gt;"",VLOOKUP(P848,LISTAS!$F$6:$G$1106,2,0),"")</f>
        <v/>
      </c>
      <c r="R848" s="72" t="str">
        <f t="shared" si="189"/>
        <v/>
      </c>
      <c r="S848" s="18" t="str">
        <f t="shared" si="190"/>
        <v/>
      </c>
      <c r="T848" s="18" t="str">
        <f t="shared" si="191"/>
        <v/>
      </c>
    </row>
    <row r="849" spans="2:20" ht="18.75" customHeight="1" x14ac:dyDescent="0.25">
      <c r="B849" s="54"/>
      <c r="C849" s="16" t="str">
        <f>IF(B849="","",VLOOKUP(B849,LISTAS!$F$6:$G$1106,2,0))</f>
        <v/>
      </c>
      <c r="D849" s="74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3"/>
        <v/>
      </c>
      <c r="J849" s="11" t="str">
        <f t="shared" si="180"/>
        <v/>
      </c>
      <c r="K849" s="11" t="str">
        <f t="shared" si="184"/>
        <v/>
      </c>
      <c r="L849" s="66" t="str">
        <f t="shared" si="185"/>
        <v/>
      </c>
      <c r="M849" s="50">
        <f t="shared" si="186"/>
        <v>21</v>
      </c>
      <c r="N849" s="50"/>
      <c r="O849" s="17" t="str">
        <f t="shared" si="187"/>
        <v/>
      </c>
      <c r="P849" s="18" t="str">
        <f t="shared" si="188"/>
        <v/>
      </c>
      <c r="Q849" s="17" t="str">
        <f>IF(P849&lt;&gt;"",VLOOKUP(P849,LISTAS!$F$6:$G$1106,2,0),"")</f>
        <v/>
      </c>
      <c r="R849" s="72" t="str">
        <f t="shared" si="189"/>
        <v/>
      </c>
      <c r="S849" s="18" t="str">
        <f t="shared" si="190"/>
        <v/>
      </c>
      <c r="T849" s="18" t="str">
        <f t="shared" si="191"/>
        <v/>
      </c>
    </row>
    <row r="850" spans="2:20" ht="18.75" customHeight="1" x14ac:dyDescent="0.25">
      <c r="B850" s="54"/>
      <c r="C850" s="16" t="str">
        <f>IF(B850="","",VLOOKUP(B850,LISTAS!$F$6:$G$1106,2,0))</f>
        <v/>
      </c>
      <c r="D850" s="74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3"/>
        <v/>
      </c>
      <c r="J850" s="11" t="str">
        <f t="shared" si="180"/>
        <v/>
      </c>
      <c r="K850" s="11" t="str">
        <f t="shared" si="184"/>
        <v/>
      </c>
      <c r="L850" s="66" t="str">
        <f t="shared" si="185"/>
        <v/>
      </c>
      <c r="M850" s="50">
        <f t="shared" si="186"/>
        <v>22</v>
      </c>
      <c r="N850" s="50"/>
      <c r="O850" s="17" t="str">
        <f t="shared" si="187"/>
        <v/>
      </c>
      <c r="P850" s="18" t="str">
        <f t="shared" si="188"/>
        <v/>
      </c>
      <c r="Q850" s="17" t="str">
        <f>IF(P850&lt;&gt;"",VLOOKUP(P850,LISTAS!$F$6:$G$1106,2,0),"")</f>
        <v/>
      </c>
      <c r="R850" s="72" t="str">
        <f t="shared" si="189"/>
        <v/>
      </c>
      <c r="S850" s="18" t="str">
        <f t="shared" si="190"/>
        <v/>
      </c>
      <c r="T850" s="18" t="str">
        <f t="shared" si="191"/>
        <v/>
      </c>
    </row>
    <row r="851" spans="2:20" ht="18.75" customHeight="1" x14ac:dyDescent="0.25">
      <c r="B851" s="54"/>
      <c r="C851" s="16" t="str">
        <f>IF(B851="","",VLOOKUP(B851,LISTAS!$F$6:$G$1106,2,0))</f>
        <v/>
      </c>
      <c r="D851" s="74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3"/>
        <v/>
      </c>
      <c r="J851" s="11" t="str">
        <f t="shared" si="180"/>
        <v/>
      </c>
      <c r="K851" s="11" t="str">
        <f t="shared" si="184"/>
        <v/>
      </c>
      <c r="L851" s="66" t="str">
        <f t="shared" si="185"/>
        <v/>
      </c>
      <c r="M851" s="50">
        <f t="shared" si="186"/>
        <v>23</v>
      </c>
      <c r="N851" s="50"/>
      <c r="O851" s="17" t="str">
        <f t="shared" si="187"/>
        <v/>
      </c>
      <c r="P851" s="18" t="str">
        <f t="shared" si="188"/>
        <v/>
      </c>
      <c r="Q851" s="17" t="str">
        <f>IF(P851&lt;&gt;"",VLOOKUP(P851,LISTAS!$F$6:$G$1106,2,0),"")</f>
        <v/>
      </c>
      <c r="R851" s="72" t="str">
        <f t="shared" si="189"/>
        <v/>
      </c>
      <c r="S851" s="18" t="str">
        <f t="shared" si="190"/>
        <v/>
      </c>
      <c r="T851" s="18" t="str">
        <f t="shared" si="191"/>
        <v/>
      </c>
    </row>
    <row r="852" spans="2:20" ht="18.75" customHeight="1" x14ac:dyDescent="0.25">
      <c r="B852" s="54"/>
      <c r="C852" s="16" t="str">
        <f>IF(B852="","",VLOOKUP(B852,LISTAS!$F$6:$G$1106,2,0))</f>
        <v/>
      </c>
      <c r="D852" s="74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3"/>
        <v/>
      </c>
      <c r="J852" s="11" t="str">
        <f t="shared" si="180"/>
        <v/>
      </c>
      <c r="K852" s="11" t="str">
        <f t="shared" si="184"/>
        <v/>
      </c>
      <c r="L852" s="66" t="str">
        <f t="shared" si="185"/>
        <v/>
      </c>
      <c r="M852" s="50">
        <f t="shared" si="186"/>
        <v>24</v>
      </c>
      <c r="N852" s="50"/>
      <c r="O852" s="17" t="str">
        <f t="shared" si="187"/>
        <v/>
      </c>
      <c r="P852" s="18" t="str">
        <f t="shared" si="188"/>
        <v/>
      </c>
      <c r="Q852" s="17" t="str">
        <f>IF(P852&lt;&gt;"",VLOOKUP(P852,LISTAS!$F$6:$G$1106,2,0),"")</f>
        <v/>
      </c>
      <c r="R852" s="72" t="str">
        <f t="shared" si="189"/>
        <v/>
      </c>
      <c r="S852" s="18" t="str">
        <f t="shared" si="190"/>
        <v/>
      </c>
      <c r="T852" s="18" t="str">
        <f t="shared" si="191"/>
        <v/>
      </c>
    </row>
    <row r="853" spans="2:20" ht="18.75" customHeight="1" x14ac:dyDescent="0.25">
      <c r="B853" s="54"/>
      <c r="C853" s="16" t="str">
        <f>IF(B853="","",VLOOKUP(B853,LISTAS!$F$6:$G$1106,2,0))</f>
        <v/>
      </c>
      <c r="D853" s="74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3"/>
        <v/>
      </c>
      <c r="J853" s="11" t="str">
        <f t="shared" si="180"/>
        <v/>
      </c>
      <c r="K853" s="11" t="str">
        <f t="shared" si="184"/>
        <v/>
      </c>
      <c r="L853" s="66" t="str">
        <f t="shared" si="185"/>
        <v/>
      </c>
      <c r="M853" s="50">
        <f t="shared" si="186"/>
        <v>25</v>
      </c>
      <c r="N853" s="50"/>
      <c r="O853" s="17" t="str">
        <f t="shared" si="187"/>
        <v/>
      </c>
      <c r="P853" s="18" t="str">
        <f t="shared" si="188"/>
        <v/>
      </c>
      <c r="Q853" s="17" t="str">
        <f>IF(P853&lt;&gt;"",VLOOKUP(P853,LISTAS!$F$6:$G$1106,2,0),"")</f>
        <v/>
      </c>
      <c r="R853" s="72" t="str">
        <f t="shared" si="189"/>
        <v/>
      </c>
      <c r="S853" s="18" t="str">
        <f t="shared" si="190"/>
        <v/>
      </c>
      <c r="T853" s="18" t="str">
        <f t="shared" si="191"/>
        <v/>
      </c>
    </row>
    <row r="854" spans="2:20" ht="18.75" customHeight="1" x14ac:dyDescent="0.25">
      <c r="B854" s="54"/>
      <c r="C854" s="16" t="str">
        <f>IF(B854="","",VLOOKUP(B854,LISTAS!$F$6:$G$1106,2,0))</f>
        <v/>
      </c>
      <c r="D854" s="74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3"/>
        <v/>
      </c>
      <c r="J854" s="11" t="str">
        <f t="shared" si="180"/>
        <v/>
      </c>
      <c r="K854" s="11" t="str">
        <f t="shared" si="184"/>
        <v/>
      </c>
      <c r="L854" s="66" t="str">
        <f t="shared" si="185"/>
        <v/>
      </c>
      <c r="M854" s="50">
        <f t="shared" si="186"/>
        <v>26</v>
      </c>
      <c r="N854" s="50"/>
      <c r="O854" s="17" t="str">
        <f t="shared" si="187"/>
        <v/>
      </c>
      <c r="P854" s="18" t="str">
        <f t="shared" si="188"/>
        <v/>
      </c>
      <c r="Q854" s="17" t="str">
        <f>IF(P854&lt;&gt;"",VLOOKUP(P854,LISTAS!$F$6:$G$1106,2,0),"")</f>
        <v/>
      </c>
      <c r="R854" s="72" t="str">
        <f t="shared" si="189"/>
        <v/>
      </c>
      <c r="S854" s="18" t="str">
        <f t="shared" si="190"/>
        <v/>
      </c>
      <c r="T854" s="18" t="str">
        <f t="shared" si="191"/>
        <v/>
      </c>
    </row>
    <row r="855" spans="2:20" ht="18.75" customHeight="1" x14ac:dyDescent="0.25">
      <c r="B855" s="54"/>
      <c r="C855" s="16" t="str">
        <f>IF(B855="","",VLOOKUP(B855,LISTAS!$F$6:$G$1106,2,0))</f>
        <v/>
      </c>
      <c r="D855" s="74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3"/>
        <v/>
      </c>
      <c r="J855" s="11" t="str">
        <f t="shared" si="180"/>
        <v/>
      </c>
      <c r="K855" s="11" t="str">
        <f t="shared" si="184"/>
        <v/>
      </c>
      <c r="L855" s="66" t="str">
        <f t="shared" si="185"/>
        <v/>
      </c>
      <c r="M855" s="50">
        <f t="shared" si="186"/>
        <v>27</v>
      </c>
      <c r="N855" s="50"/>
      <c r="O855" s="17" t="str">
        <f t="shared" si="187"/>
        <v/>
      </c>
      <c r="P855" s="18" t="str">
        <f t="shared" si="188"/>
        <v/>
      </c>
      <c r="Q855" s="17" t="str">
        <f>IF(P855&lt;&gt;"",VLOOKUP(P855,LISTAS!$F$6:$G$1106,2,0),"")</f>
        <v/>
      </c>
      <c r="R855" s="72" t="str">
        <f t="shared" si="189"/>
        <v/>
      </c>
      <c r="S855" s="18" t="str">
        <f t="shared" si="190"/>
        <v/>
      </c>
      <c r="T855" s="18" t="str">
        <f t="shared" si="191"/>
        <v/>
      </c>
    </row>
    <row r="856" spans="2:20" ht="18.75" customHeight="1" x14ac:dyDescent="0.25">
      <c r="B856" s="54"/>
      <c r="C856" s="16" t="str">
        <f>IF(B856="","",VLOOKUP(B856,LISTAS!$F$6:$G$1106,2,0))</f>
        <v/>
      </c>
      <c r="D856" s="74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3"/>
        <v/>
      </c>
      <c r="J856" s="11" t="str">
        <f t="shared" si="180"/>
        <v/>
      </c>
      <c r="K856" s="11" t="str">
        <f t="shared" si="184"/>
        <v/>
      </c>
      <c r="L856" s="66" t="str">
        <f t="shared" si="185"/>
        <v/>
      </c>
      <c r="M856" s="50">
        <f t="shared" si="186"/>
        <v>28</v>
      </c>
      <c r="N856" s="50"/>
      <c r="O856" s="17" t="str">
        <f t="shared" si="187"/>
        <v/>
      </c>
      <c r="P856" s="18" t="str">
        <f t="shared" si="188"/>
        <v/>
      </c>
      <c r="Q856" s="17" t="str">
        <f>IF(P856&lt;&gt;"",VLOOKUP(P856,LISTAS!$F$6:$G$1106,2,0),"")</f>
        <v/>
      </c>
      <c r="R856" s="72" t="str">
        <f t="shared" si="189"/>
        <v/>
      </c>
      <c r="S856" s="18" t="str">
        <f t="shared" si="190"/>
        <v/>
      </c>
      <c r="T856" s="18" t="str">
        <f t="shared" si="191"/>
        <v/>
      </c>
    </row>
    <row r="857" spans="2:20" ht="18.75" customHeight="1" x14ac:dyDescent="0.25">
      <c r="B857" s="54"/>
      <c r="C857" s="16" t="str">
        <f>IF(B857="","",VLOOKUP(B857,LISTAS!$F$6:$G$1106,2,0))</f>
        <v/>
      </c>
      <c r="D857" s="74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3"/>
        <v/>
      </c>
      <c r="J857" s="11" t="str">
        <f t="shared" si="180"/>
        <v/>
      </c>
      <c r="K857" s="11" t="str">
        <f t="shared" si="184"/>
        <v/>
      </c>
      <c r="L857" s="66" t="str">
        <f t="shared" si="185"/>
        <v/>
      </c>
      <c r="M857" s="50">
        <f t="shared" si="186"/>
        <v>29</v>
      </c>
      <c r="N857" s="50"/>
      <c r="O857" s="17" t="str">
        <f t="shared" si="187"/>
        <v/>
      </c>
      <c r="P857" s="18" t="str">
        <f t="shared" si="188"/>
        <v/>
      </c>
      <c r="Q857" s="17" t="str">
        <f>IF(P857&lt;&gt;"",VLOOKUP(P857,LISTAS!$F$6:$G$1106,2,0),"")</f>
        <v/>
      </c>
      <c r="R857" s="72" t="str">
        <f t="shared" si="189"/>
        <v/>
      </c>
      <c r="S857" s="18" t="str">
        <f t="shared" si="190"/>
        <v/>
      </c>
      <c r="T857" s="18" t="str">
        <f t="shared" si="191"/>
        <v/>
      </c>
    </row>
    <row r="858" spans="2:20" ht="18.75" customHeight="1" x14ac:dyDescent="0.25">
      <c r="B858" s="54"/>
      <c r="C858" s="16" t="str">
        <f>IF(B858="","",VLOOKUP(B858,LISTAS!$F$6:$G$1106,2,0))</f>
        <v/>
      </c>
      <c r="D858" s="74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3"/>
        <v/>
      </c>
      <c r="J858" s="11" t="str">
        <f t="shared" si="180"/>
        <v/>
      </c>
      <c r="K858" s="11" t="str">
        <f t="shared" si="184"/>
        <v/>
      </c>
      <c r="L858" s="66" t="str">
        <f t="shared" si="185"/>
        <v/>
      </c>
      <c r="M858" s="50">
        <f t="shared" si="186"/>
        <v>30</v>
      </c>
      <c r="N858" s="50"/>
      <c r="O858" s="17" t="str">
        <f t="shared" si="187"/>
        <v/>
      </c>
      <c r="P858" s="18" t="str">
        <f t="shared" si="188"/>
        <v/>
      </c>
      <c r="Q858" s="17" t="str">
        <f>IF(P858&lt;&gt;"",VLOOKUP(P858,LISTAS!$F$6:$G$1106,2,0),"")</f>
        <v/>
      </c>
      <c r="R858" s="72" t="str">
        <f t="shared" si="189"/>
        <v/>
      </c>
      <c r="S858" s="18" t="str">
        <f t="shared" si="190"/>
        <v/>
      </c>
      <c r="T858" s="18" t="str">
        <f t="shared" si="191"/>
        <v/>
      </c>
    </row>
    <row r="859" spans="2:20" ht="18.75" customHeight="1" x14ac:dyDescent="0.25">
      <c r="B859" s="54"/>
      <c r="C859" s="16" t="str">
        <f>IF(B859="","",VLOOKUP(B859,LISTAS!$F$6:$G$1106,2,0))</f>
        <v/>
      </c>
      <c r="D859" s="74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3"/>
        <v/>
      </c>
      <c r="J859" s="11" t="str">
        <f t="shared" si="180"/>
        <v/>
      </c>
      <c r="K859" s="11" t="str">
        <f t="shared" si="184"/>
        <v/>
      </c>
      <c r="L859" s="66" t="str">
        <f t="shared" si="185"/>
        <v/>
      </c>
      <c r="M859" s="50">
        <f t="shared" si="186"/>
        <v>31</v>
      </c>
      <c r="N859" s="50"/>
      <c r="O859" s="17" t="str">
        <f t="shared" si="187"/>
        <v/>
      </c>
      <c r="P859" s="18" t="str">
        <f t="shared" si="188"/>
        <v/>
      </c>
      <c r="Q859" s="17" t="str">
        <f>IF(P859&lt;&gt;"",VLOOKUP(P859,LISTAS!$F$6:$G$1106,2,0),"")</f>
        <v/>
      </c>
      <c r="R859" s="72" t="str">
        <f t="shared" si="189"/>
        <v/>
      </c>
      <c r="S859" s="18" t="str">
        <f t="shared" si="190"/>
        <v/>
      </c>
      <c r="T859" s="18" t="str">
        <f t="shared" si="191"/>
        <v/>
      </c>
    </row>
    <row r="860" spans="2:20" ht="18.75" customHeight="1" x14ac:dyDescent="0.25">
      <c r="B860" s="54"/>
      <c r="C860" s="16" t="str">
        <f>IF(B860="","",VLOOKUP(B860,LISTAS!$F$6:$G$1106,2,0))</f>
        <v/>
      </c>
      <c r="D860" s="74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3"/>
        <v/>
      </c>
      <c r="J860" s="11" t="str">
        <f t="shared" si="180"/>
        <v/>
      </c>
      <c r="K860" s="11" t="str">
        <f t="shared" si="184"/>
        <v/>
      </c>
      <c r="L860" s="66" t="str">
        <f t="shared" si="185"/>
        <v/>
      </c>
      <c r="M860" s="50">
        <f t="shared" si="186"/>
        <v>32</v>
      </c>
      <c r="N860" s="50"/>
      <c r="O860" s="17" t="str">
        <f t="shared" si="187"/>
        <v/>
      </c>
      <c r="P860" s="18" t="str">
        <f t="shared" si="188"/>
        <v/>
      </c>
      <c r="Q860" s="17" t="str">
        <f>IF(P860&lt;&gt;"",VLOOKUP(P860,LISTAS!$F$6:$G$1106,2,0),"")</f>
        <v/>
      </c>
      <c r="R860" s="72" t="str">
        <f t="shared" si="189"/>
        <v/>
      </c>
      <c r="S860" s="18" t="str">
        <f t="shared" si="190"/>
        <v/>
      </c>
      <c r="T860" s="18" t="str">
        <f t="shared" si="191"/>
        <v/>
      </c>
    </row>
    <row r="861" spans="2:20" ht="18.75" customHeight="1" x14ac:dyDescent="0.25">
      <c r="B861" s="54"/>
      <c r="C861" s="16" t="str">
        <f>IF(B861="","",VLOOKUP(B861,LISTAS!$F$6:$G$1106,2,0))</f>
        <v/>
      </c>
      <c r="D861" s="74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3"/>
        <v/>
      </c>
      <c r="J861" s="11" t="str">
        <f t="shared" si="180"/>
        <v/>
      </c>
      <c r="K861" s="11" t="str">
        <f t="shared" si="184"/>
        <v/>
      </c>
      <c r="L861" s="66" t="str">
        <f t="shared" si="185"/>
        <v/>
      </c>
      <c r="M861" s="50">
        <f t="shared" si="186"/>
        <v>33</v>
      </c>
      <c r="N861" s="50"/>
      <c r="O861" s="17" t="str">
        <f t="shared" si="187"/>
        <v/>
      </c>
      <c r="P861" s="18" t="str">
        <f t="shared" si="188"/>
        <v/>
      </c>
      <c r="Q861" s="17" t="str">
        <f>IF(P861&lt;&gt;"",VLOOKUP(P861,LISTAS!$F$6:$G$1106,2,0),"")</f>
        <v/>
      </c>
      <c r="R861" s="72" t="str">
        <f t="shared" si="189"/>
        <v/>
      </c>
      <c r="S861" s="18" t="str">
        <f t="shared" si="190"/>
        <v/>
      </c>
      <c r="T861" s="18" t="str">
        <f t="shared" si="191"/>
        <v/>
      </c>
    </row>
    <row r="862" spans="2:20" ht="18.75" customHeight="1" x14ac:dyDescent="0.25">
      <c r="B862" s="54"/>
      <c r="C862" s="16" t="str">
        <f>IF(B862="","",VLOOKUP(B862,LISTAS!$F$6:$G$1106,2,0))</f>
        <v/>
      </c>
      <c r="D862" s="74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3"/>
        <v/>
      </c>
      <c r="J862" s="11" t="str">
        <f t="shared" si="180"/>
        <v/>
      </c>
      <c r="K862" s="11" t="str">
        <f t="shared" si="184"/>
        <v/>
      </c>
      <c r="L862" s="66" t="str">
        <f t="shared" si="185"/>
        <v/>
      </c>
      <c r="M862" s="50">
        <f t="shared" si="186"/>
        <v>34</v>
      </c>
      <c r="N862" s="50"/>
      <c r="O862" s="17" t="str">
        <f t="shared" si="187"/>
        <v/>
      </c>
      <c r="P862" s="18" t="str">
        <f t="shared" si="188"/>
        <v/>
      </c>
      <c r="Q862" s="17" t="str">
        <f>IF(P862&lt;&gt;"",VLOOKUP(P862,LISTAS!$F$6:$G$1106,2,0),"")</f>
        <v/>
      </c>
      <c r="R862" s="72" t="str">
        <f t="shared" si="189"/>
        <v/>
      </c>
      <c r="S862" s="18" t="str">
        <f t="shared" si="190"/>
        <v/>
      </c>
      <c r="T862" s="18" t="str">
        <f t="shared" si="191"/>
        <v/>
      </c>
    </row>
    <row r="863" spans="2:20" ht="18.75" customHeight="1" x14ac:dyDescent="0.25">
      <c r="B863" s="54"/>
      <c r="C863" s="16" t="str">
        <f>IF(B863="","",VLOOKUP(B863,LISTAS!$F$6:$G$1106,2,0))</f>
        <v/>
      </c>
      <c r="D863" s="74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3"/>
        <v/>
      </c>
      <c r="J863" s="11" t="str">
        <f t="shared" si="180"/>
        <v/>
      </c>
      <c r="K863" s="11" t="str">
        <f t="shared" si="184"/>
        <v/>
      </c>
      <c r="L863" s="66" t="str">
        <f t="shared" si="185"/>
        <v/>
      </c>
      <c r="M863" s="50">
        <f t="shared" si="186"/>
        <v>35</v>
      </c>
      <c r="N863" s="50"/>
      <c r="O863" s="17" t="str">
        <f t="shared" si="187"/>
        <v/>
      </c>
      <c r="P863" s="18" t="str">
        <f t="shared" si="188"/>
        <v/>
      </c>
      <c r="Q863" s="17" t="str">
        <f>IF(P863&lt;&gt;"",VLOOKUP(P863,LISTAS!$F$6:$G$1106,2,0),"")</f>
        <v/>
      </c>
      <c r="R863" s="72" t="str">
        <f t="shared" si="189"/>
        <v/>
      </c>
      <c r="S863" s="18" t="str">
        <f t="shared" si="190"/>
        <v/>
      </c>
      <c r="T863" s="18" t="str">
        <f t="shared" si="191"/>
        <v/>
      </c>
    </row>
    <row r="864" spans="2:20" ht="18.75" customHeight="1" x14ac:dyDescent="0.25">
      <c r="B864" s="54"/>
      <c r="C864" s="16" t="str">
        <f>IF(B864="","",VLOOKUP(B864,LISTAS!$F$6:$G$1106,2,0))</f>
        <v/>
      </c>
      <c r="D864" s="74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3"/>
        <v/>
      </c>
      <c r="J864" s="11" t="str">
        <f t="shared" si="180"/>
        <v/>
      </c>
      <c r="K864" s="11" t="str">
        <f t="shared" si="184"/>
        <v/>
      </c>
      <c r="L864" s="66" t="str">
        <f t="shared" si="185"/>
        <v/>
      </c>
      <c r="M864" s="50">
        <f t="shared" si="186"/>
        <v>36</v>
      </c>
      <c r="N864" s="50"/>
      <c r="O864" s="17" t="str">
        <f t="shared" si="187"/>
        <v/>
      </c>
      <c r="P864" s="18" t="str">
        <f t="shared" si="188"/>
        <v/>
      </c>
      <c r="Q864" s="17" t="str">
        <f>IF(P864&lt;&gt;"",VLOOKUP(P864,LISTAS!$F$6:$G$1106,2,0),"")</f>
        <v/>
      </c>
      <c r="R864" s="72" t="str">
        <f t="shared" si="189"/>
        <v/>
      </c>
      <c r="S864" s="18" t="str">
        <f t="shared" si="190"/>
        <v/>
      </c>
      <c r="T864" s="18" t="str">
        <f t="shared" si="191"/>
        <v/>
      </c>
    </row>
    <row r="865" spans="2:20" ht="18.75" customHeight="1" x14ac:dyDescent="0.25">
      <c r="B865" s="54"/>
      <c r="C865" s="16" t="str">
        <f>IF(B865="","",VLOOKUP(B865,LISTAS!$F$6:$G$1106,2,0))</f>
        <v/>
      </c>
      <c r="D865" s="74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3"/>
        <v/>
      </c>
      <c r="J865" s="11" t="str">
        <f t="shared" si="180"/>
        <v/>
      </c>
      <c r="K865" s="11" t="str">
        <f t="shared" si="184"/>
        <v/>
      </c>
      <c r="L865" s="66" t="str">
        <f t="shared" si="185"/>
        <v/>
      </c>
      <c r="M865" s="50">
        <f t="shared" si="186"/>
        <v>37</v>
      </c>
      <c r="N865" s="50"/>
      <c r="O865" s="17" t="str">
        <f t="shared" si="187"/>
        <v/>
      </c>
      <c r="P865" s="18" t="str">
        <f t="shared" si="188"/>
        <v/>
      </c>
      <c r="Q865" s="17" t="str">
        <f>IF(P865&lt;&gt;"",VLOOKUP(P865,LISTAS!$F$6:$G$1106,2,0),"")</f>
        <v/>
      </c>
      <c r="R865" s="72" t="str">
        <f t="shared" si="189"/>
        <v/>
      </c>
      <c r="S865" s="18" t="str">
        <f t="shared" si="190"/>
        <v/>
      </c>
      <c r="T865" s="18" t="str">
        <f t="shared" si="191"/>
        <v/>
      </c>
    </row>
    <row r="866" spans="2:20" ht="18.75" customHeight="1" x14ac:dyDescent="0.25">
      <c r="B866" s="54"/>
      <c r="C866" s="16" t="str">
        <f>IF(B866="","",VLOOKUP(B866,LISTAS!$F$6:$G$1106,2,0))</f>
        <v/>
      </c>
      <c r="D866" s="74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3"/>
        <v/>
      </c>
      <c r="J866" s="11" t="str">
        <f t="shared" si="180"/>
        <v/>
      </c>
      <c r="K866" s="11" t="str">
        <f t="shared" si="184"/>
        <v/>
      </c>
      <c r="L866" s="66" t="str">
        <f t="shared" si="185"/>
        <v/>
      </c>
      <c r="M866" s="50">
        <f t="shared" si="186"/>
        <v>38</v>
      </c>
      <c r="N866" s="50"/>
      <c r="O866" s="17" t="str">
        <f t="shared" si="187"/>
        <v/>
      </c>
      <c r="P866" s="18" t="str">
        <f t="shared" si="188"/>
        <v/>
      </c>
      <c r="Q866" s="17" t="str">
        <f>IF(P866&lt;&gt;"",VLOOKUP(P866,LISTAS!$F$6:$G$1106,2,0),"")</f>
        <v/>
      </c>
      <c r="R866" s="72" t="str">
        <f t="shared" si="189"/>
        <v/>
      </c>
      <c r="S866" s="18" t="str">
        <f t="shared" si="190"/>
        <v/>
      </c>
      <c r="T866" s="18" t="str">
        <f t="shared" si="191"/>
        <v/>
      </c>
    </row>
    <row r="867" spans="2:20" ht="18.75" customHeight="1" x14ac:dyDescent="0.25">
      <c r="B867" s="54"/>
      <c r="C867" s="16" t="str">
        <f>IF(B867="","",VLOOKUP(B867,LISTAS!$F$6:$G$1106,2,0))</f>
        <v/>
      </c>
      <c r="D867" s="74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3"/>
        <v/>
      </c>
      <c r="J867" s="11" t="str">
        <f t="shared" si="180"/>
        <v/>
      </c>
      <c r="K867" s="11" t="str">
        <f t="shared" si="184"/>
        <v/>
      </c>
      <c r="L867" s="66" t="str">
        <f t="shared" si="185"/>
        <v/>
      </c>
      <c r="M867" s="50">
        <f t="shared" si="186"/>
        <v>39</v>
      </c>
      <c r="N867" s="50"/>
      <c r="O867" s="17" t="str">
        <f t="shared" si="187"/>
        <v/>
      </c>
      <c r="P867" s="18" t="str">
        <f t="shared" si="188"/>
        <v/>
      </c>
      <c r="Q867" s="17" t="str">
        <f>IF(P867&lt;&gt;"",VLOOKUP(P867,LISTAS!$F$6:$G$1106,2,0),"")</f>
        <v/>
      </c>
      <c r="R867" s="72" t="str">
        <f t="shared" si="189"/>
        <v/>
      </c>
      <c r="S867" s="18" t="str">
        <f t="shared" si="190"/>
        <v/>
      </c>
      <c r="T867" s="18" t="str">
        <f t="shared" si="191"/>
        <v/>
      </c>
    </row>
    <row r="868" spans="2:20" ht="18.75" customHeight="1" x14ac:dyDescent="0.25">
      <c r="B868" s="54"/>
      <c r="C868" s="16" t="str">
        <f>IF(B868="","",VLOOKUP(B868,LISTAS!$F$6:$G$1106,2,0))</f>
        <v/>
      </c>
      <c r="D868" s="74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3"/>
        <v/>
      </c>
      <c r="J868" s="11" t="str">
        <f t="shared" si="180"/>
        <v/>
      </c>
      <c r="K868" s="11" t="str">
        <f t="shared" si="184"/>
        <v/>
      </c>
      <c r="L868" s="66" t="str">
        <f t="shared" si="185"/>
        <v/>
      </c>
      <c r="M868" s="50">
        <f t="shared" si="186"/>
        <v>40</v>
      </c>
      <c r="N868" s="50"/>
      <c r="O868" s="17" t="str">
        <f t="shared" si="187"/>
        <v/>
      </c>
      <c r="P868" s="18" t="str">
        <f t="shared" si="188"/>
        <v/>
      </c>
      <c r="Q868" s="17" t="str">
        <f>IF(P868&lt;&gt;"",VLOOKUP(P868,LISTAS!$F$6:$G$1106,2,0),"")</f>
        <v/>
      </c>
      <c r="R868" s="72" t="str">
        <f t="shared" si="189"/>
        <v/>
      </c>
      <c r="S868" s="18" t="str">
        <f t="shared" si="190"/>
        <v/>
      </c>
      <c r="T868" s="18" t="str">
        <f t="shared" si="191"/>
        <v/>
      </c>
    </row>
    <row r="869" spans="2:20" ht="18.75" customHeight="1" x14ac:dyDescent="0.25">
      <c r="B869" s="54"/>
      <c r="C869" s="16" t="str">
        <f>IF(B869="","",VLOOKUP(B869,LISTAS!$F$6:$G$1106,2,0))</f>
        <v/>
      </c>
      <c r="D869" s="74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3"/>
        <v/>
      </c>
      <c r="J869" s="11" t="str">
        <f t="shared" si="180"/>
        <v/>
      </c>
      <c r="K869" s="11" t="str">
        <f t="shared" si="184"/>
        <v/>
      </c>
      <c r="L869" s="66" t="str">
        <f t="shared" si="185"/>
        <v/>
      </c>
      <c r="M869" s="50">
        <f t="shared" si="186"/>
        <v>41</v>
      </c>
      <c r="O869" s="17" t="str">
        <f t="shared" si="187"/>
        <v/>
      </c>
      <c r="P869" s="18" t="str">
        <f t="shared" si="188"/>
        <v/>
      </c>
      <c r="Q869" s="17" t="str">
        <f>IF(P869&lt;&gt;"",VLOOKUP(P869,LISTAS!$F$6:$G$1106,2,0),"")</f>
        <v/>
      </c>
      <c r="R869" s="72" t="str">
        <f t="shared" si="189"/>
        <v/>
      </c>
      <c r="S869" s="18" t="str">
        <f t="shared" si="190"/>
        <v/>
      </c>
      <c r="T869" s="18" t="str">
        <f t="shared" si="191"/>
        <v/>
      </c>
    </row>
    <row r="870" spans="2:20" ht="18.75" customHeight="1" x14ac:dyDescent="0.25">
      <c r="B870" s="54"/>
      <c r="C870" s="16" t="str">
        <f>IF(B870="","",VLOOKUP(B870,LISTAS!$F$6:$G$1106,2,0))</f>
        <v/>
      </c>
      <c r="D870" s="74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3"/>
        <v/>
      </c>
      <c r="J870" s="11" t="str">
        <f t="shared" si="180"/>
        <v/>
      </c>
      <c r="K870" s="11" t="str">
        <f t="shared" si="184"/>
        <v/>
      </c>
      <c r="L870" s="66" t="str">
        <f t="shared" si="185"/>
        <v/>
      </c>
      <c r="M870" s="50">
        <f t="shared" si="186"/>
        <v>42</v>
      </c>
      <c r="O870" s="17" t="str">
        <f t="shared" si="187"/>
        <v/>
      </c>
      <c r="P870" s="18" t="str">
        <f t="shared" si="188"/>
        <v/>
      </c>
      <c r="Q870" s="17" t="str">
        <f>IF(P870&lt;&gt;"",VLOOKUP(P870,LISTAS!$F$6:$G$1106,2,0),"")</f>
        <v/>
      </c>
      <c r="R870" s="72" t="str">
        <f t="shared" si="189"/>
        <v/>
      </c>
      <c r="S870" s="18" t="str">
        <f t="shared" si="190"/>
        <v/>
      </c>
      <c r="T870" s="18" t="str">
        <f t="shared" si="191"/>
        <v/>
      </c>
    </row>
    <row r="871" spans="2:20" ht="18.75" customHeight="1" x14ac:dyDescent="0.25">
      <c r="B871" s="54"/>
      <c r="C871" s="16" t="str">
        <f>IF(B871="","",VLOOKUP(B871,LISTAS!$F$6:$G$1106,2,0))</f>
        <v/>
      </c>
      <c r="D871" s="74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3"/>
        <v/>
      </c>
      <c r="J871" s="11" t="str">
        <f t="shared" si="180"/>
        <v/>
      </c>
      <c r="K871" s="11" t="str">
        <f t="shared" si="184"/>
        <v/>
      </c>
      <c r="L871" s="66" t="str">
        <f t="shared" si="185"/>
        <v/>
      </c>
      <c r="M871" s="50">
        <f t="shared" si="186"/>
        <v>43</v>
      </c>
      <c r="O871" s="17" t="str">
        <f t="shared" si="187"/>
        <v/>
      </c>
      <c r="P871" s="18" t="str">
        <f t="shared" si="188"/>
        <v/>
      </c>
      <c r="Q871" s="17" t="str">
        <f>IF(P871&lt;&gt;"",VLOOKUP(P871,LISTAS!$F$6:$G$1106,2,0),"")</f>
        <v/>
      </c>
      <c r="R871" s="72" t="str">
        <f t="shared" si="189"/>
        <v/>
      </c>
      <c r="S871" s="18" t="str">
        <f t="shared" si="190"/>
        <v/>
      </c>
      <c r="T871" s="18" t="str">
        <f t="shared" si="191"/>
        <v/>
      </c>
    </row>
    <row r="872" spans="2:20" ht="18.75" customHeight="1" x14ac:dyDescent="0.25">
      <c r="B872" s="54"/>
      <c r="C872" s="16" t="str">
        <f>IF(B872="","",VLOOKUP(B872,LISTAS!$F$6:$G$1106,2,0))</f>
        <v/>
      </c>
      <c r="D872" s="74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3"/>
        <v/>
      </c>
      <c r="J872" s="11" t="str">
        <f t="shared" si="180"/>
        <v/>
      </c>
      <c r="K872" s="11" t="str">
        <f t="shared" si="184"/>
        <v/>
      </c>
      <c r="L872" s="66" t="str">
        <f t="shared" si="185"/>
        <v/>
      </c>
      <c r="M872" s="50">
        <f t="shared" si="186"/>
        <v>44</v>
      </c>
      <c r="O872" s="17" t="str">
        <f t="shared" si="187"/>
        <v/>
      </c>
      <c r="P872" s="18" t="str">
        <f t="shared" si="188"/>
        <v/>
      </c>
      <c r="Q872" s="17" t="str">
        <f>IF(P872&lt;&gt;"",VLOOKUP(P872,LISTAS!$F$6:$G$1106,2,0),"")</f>
        <v/>
      </c>
      <c r="R872" s="72" t="str">
        <f t="shared" si="189"/>
        <v/>
      </c>
      <c r="S872" s="18" t="str">
        <f t="shared" si="190"/>
        <v/>
      </c>
      <c r="T872" s="18" t="str">
        <f t="shared" si="191"/>
        <v/>
      </c>
    </row>
    <row r="873" spans="2:20" ht="18.75" customHeight="1" x14ac:dyDescent="0.25">
      <c r="B873" s="54"/>
      <c r="C873" s="16" t="str">
        <f>IF(B873="","",VLOOKUP(B873,LISTAS!$F$6:$G$1106,2,0))</f>
        <v/>
      </c>
      <c r="D873" s="74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3"/>
        <v/>
      </c>
      <c r="J873" s="11" t="str">
        <f t="shared" si="180"/>
        <v/>
      </c>
      <c r="K873" s="11" t="str">
        <f t="shared" si="184"/>
        <v/>
      </c>
      <c r="L873" s="66" t="str">
        <f t="shared" si="185"/>
        <v/>
      </c>
      <c r="M873" s="50">
        <f t="shared" si="186"/>
        <v>45</v>
      </c>
      <c r="O873" s="17" t="str">
        <f t="shared" si="187"/>
        <v/>
      </c>
      <c r="P873" s="18" t="str">
        <f t="shared" si="188"/>
        <v/>
      </c>
      <c r="Q873" s="17" t="str">
        <f>IF(P873&lt;&gt;"",VLOOKUP(P873,LISTAS!$F$6:$G$1106,2,0),"")</f>
        <v/>
      </c>
      <c r="R873" s="72" t="str">
        <f t="shared" si="189"/>
        <v/>
      </c>
      <c r="S873" s="18" t="str">
        <f t="shared" si="190"/>
        <v/>
      </c>
      <c r="T873" s="18" t="str">
        <f t="shared" si="191"/>
        <v/>
      </c>
    </row>
    <row r="874" spans="2:20" ht="18.75" customHeight="1" x14ac:dyDescent="0.25">
      <c r="B874" s="54"/>
      <c r="C874" s="16" t="str">
        <f>IF(B874="","",VLOOKUP(B874,LISTAS!$F$6:$G$1106,2,0))</f>
        <v/>
      </c>
      <c r="D874" s="74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3"/>
        <v/>
      </c>
      <c r="J874" s="11" t="str">
        <f t="shared" si="180"/>
        <v/>
      </c>
      <c r="K874" s="11" t="str">
        <f t="shared" si="184"/>
        <v/>
      </c>
      <c r="L874" s="66" t="str">
        <f t="shared" si="185"/>
        <v/>
      </c>
      <c r="M874" s="50">
        <f t="shared" si="186"/>
        <v>46</v>
      </c>
      <c r="O874" s="17" t="str">
        <f t="shared" si="187"/>
        <v/>
      </c>
      <c r="P874" s="18" t="str">
        <f t="shared" si="188"/>
        <v/>
      </c>
      <c r="Q874" s="17" t="str">
        <f>IF(P874&lt;&gt;"",VLOOKUP(P874,LISTAS!$F$6:$G$1106,2,0),"")</f>
        <v/>
      </c>
      <c r="R874" s="72" t="str">
        <f t="shared" si="189"/>
        <v/>
      </c>
      <c r="S874" s="18" t="str">
        <f t="shared" si="190"/>
        <v/>
      </c>
      <c r="T874" s="18" t="str">
        <f t="shared" si="191"/>
        <v/>
      </c>
    </row>
    <row r="875" spans="2:20" ht="18.75" customHeight="1" x14ac:dyDescent="0.25">
      <c r="B875" s="54"/>
      <c r="C875" s="16" t="str">
        <f>IF(B875="","",VLOOKUP(B875,LISTAS!$F$6:$G$1106,2,0))</f>
        <v/>
      </c>
      <c r="D875" s="74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3"/>
        <v/>
      </c>
      <c r="J875" s="11" t="str">
        <f t="shared" si="180"/>
        <v/>
      </c>
      <c r="K875" s="11" t="str">
        <f t="shared" si="184"/>
        <v/>
      </c>
      <c r="L875" s="66" t="str">
        <f t="shared" si="185"/>
        <v/>
      </c>
      <c r="M875" s="50">
        <f t="shared" si="186"/>
        <v>47</v>
      </c>
      <c r="O875" s="17" t="str">
        <f t="shared" si="187"/>
        <v/>
      </c>
      <c r="P875" s="18" t="str">
        <f t="shared" si="188"/>
        <v/>
      </c>
      <c r="Q875" s="17" t="str">
        <f>IF(P875&lt;&gt;"",VLOOKUP(P875,LISTAS!$F$6:$G$1106,2,0),"")</f>
        <v/>
      </c>
      <c r="R875" s="72" t="str">
        <f t="shared" si="189"/>
        <v/>
      </c>
      <c r="S875" s="18" t="str">
        <f t="shared" si="190"/>
        <v/>
      </c>
      <c r="T875" s="18" t="str">
        <f t="shared" si="191"/>
        <v/>
      </c>
    </row>
    <row r="876" spans="2:20" ht="18.75" customHeight="1" x14ac:dyDescent="0.25">
      <c r="B876" s="54"/>
      <c r="C876" s="16" t="str">
        <f>IF(B876="","",VLOOKUP(B876,LISTAS!$F$6:$G$1106,2,0))</f>
        <v/>
      </c>
      <c r="D876" s="74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3"/>
        <v/>
      </c>
      <c r="J876" s="11" t="str">
        <f t="shared" si="180"/>
        <v/>
      </c>
      <c r="K876" s="11" t="str">
        <f t="shared" si="184"/>
        <v/>
      </c>
      <c r="L876" s="66" t="str">
        <f t="shared" si="185"/>
        <v/>
      </c>
      <c r="M876" s="50">
        <f t="shared" si="186"/>
        <v>48</v>
      </c>
      <c r="O876" s="17" t="str">
        <f t="shared" si="187"/>
        <v/>
      </c>
      <c r="P876" s="18" t="str">
        <f t="shared" si="188"/>
        <v/>
      </c>
      <c r="Q876" s="17" t="str">
        <f>IF(P876&lt;&gt;"",VLOOKUP(P876,LISTAS!$F$6:$G$1106,2,0),"")</f>
        <v/>
      </c>
      <c r="R876" s="72" t="str">
        <f t="shared" si="189"/>
        <v/>
      </c>
      <c r="S876" s="18" t="str">
        <f t="shared" si="190"/>
        <v/>
      </c>
      <c r="T876" s="18" t="str">
        <f t="shared" si="191"/>
        <v/>
      </c>
    </row>
    <row r="877" spans="2:20" ht="18.75" customHeight="1" x14ac:dyDescent="0.25">
      <c r="B877" s="54"/>
      <c r="C877" s="16" t="str">
        <f>IF(B877="","",VLOOKUP(B877,LISTAS!$F$6:$G$1106,2,0))</f>
        <v/>
      </c>
      <c r="D877" s="74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3"/>
        <v/>
      </c>
      <c r="J877" s="11" t="str">
        <f t="shared" si="180"/>
        <v/>
      </c>
      <c r="K877" s="11" t="str">
        <f t="shared" si="184"/>
        <v/>
      </c>
      <c r="L877" s="66" t="str">
        <f t="shared" si="185"/>
        <v/>
      </c>
      <c r="M877" s="50">
        <f t="shared" si="186"/>
        <v>49</v>
      </c>
      <c r="O877" s="17" t="str">
        <f t="shared" si="187"/>
        <v/>
      </c>
      <c r="P877" s="18" t="str">
        <f t="shared" si="188"/>
        <v/>
      </c>
      <c r="Q877" s="17" t="str">
        <f>IF(P877&lt;&gt;"",VLOOKUP(P877,LISTAS!$F$6:$G$1106,2,0),"")</f>
        <v/>
      </c>
      <c r="R877" s="72" t="str">
        <f t="shared" si="189"/>
        <v/>
      </c>
      <c r="S877" s="18" t="str">
        <f t="shared" si="190"/>
        <v/>
      </c>
      <c r="T877" s="18" t="str">
        <f t="shared" si="191"/>
        <v/>
      </c>
    </row>
    <row r="878" spans="2:20" ht="18.75" customHeight="1" x14ac:dyDescent="0.25">
      <c r="B878" s="54"/>
      <c r="C878" s="16" t="str">
        <f>IF(B878="","",VLOOKUP(B878,LISTAS!$F$6:$G$1106,2,0))</f>
        <v/>
      </c>
      <c r="D878" s="74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3"/>
        <v/>
      </c>
      <c r="J878" s="11" t="str">
        <f t="shared" si="180"/>
        <v/>
      </c>
      <c r="K878" s="11" t="str">
        <f t="shared" si="184"/>
        <v/>
      </c>
      <c r="L878" s="66" t="str">
        <f t="shared" si="185"/>
        <v/>
      </c>
      <c r="M878" s="50">
        <f t="shared" si="186"/>
        <v>50</v>
      </c>
      <c r="O878" s="17" t="str">
        <f t="shared" si="187"/>
        <v/>
      </c>
      <c r="P878" s="18" t="str">
        <f t="shared" si="188"/>
        <v/>
      </c>
      <c r="Q878" s="17" t="str">
        <f>IF(P878&lt;&gt;"",VLOOKUP(P878,LISTAS!$F$6:$G$1106,2,0),"")</f>
        <v/>
      </c>
      <c r="R878" s="72" t="str">
        <f t="shared" si="189"/>
        <v/>
      </c>
      <c r="S878" s="18" t="str">
        <f t="shared" si="190"/>
        <v/>
      </c>
      <c r="T878" s="18" t="str">
        <f t="shared" si="191"/>
        <v/>
      </c>
    </row>
    <row r="879" spans="2:20" ht="18.75" customHeight="1" x14ac:dyDescent="0.25">
      <c r="B879" s="54"/>
      <c r="C879" s="16" t="str">
        <f>IF(B879="","",VLOOKUP(B879,LISTAS!$F$6:$G$1106,2,0))</f>
        <v/>
      </c>
      <c r="D879" s="74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3"/>
        <v/>
      </c>
      <c r="J879" s="11" t="str">
        <f t="shared" si="180"/>
        <v/>
      </c>
      <c r="K879" s="11" t="str">
        <f t="shared" si="184"/>
        <v/>
      </c>
      <c r="L879" s="66" t="str">
        <f t="shared" si="185"/>
        <v/>
      </c>
      <c r="M879" s="50">
        <f t="shared" si="186"/>
        <v>51</v>
      </c>
      <c r="O879" s="17" t="str">
        <f t="shared" si="187"/>
        <v/>
      </c>
      <c r="P879" s="18" t="str">
        <f t="shared" si="188"/>
        <v/>
      </c>
      <c r="Q879" s="17" t="str">
        <f>IF(P879&lt;&gt;"",VLOOKUP(P879,LISTAS!$F$6:$G$1106,2,0),"")</f>
        <v/>
      </c>
      <c r="R879" s="72" t="str">
        <f t="shared" si="189"/>
        <v/>
      </c>
      <c r="S879" s="18" t="str">
        <f t="shared" si="190"/>
        <v/>
      </c>
      <c r="T879" s="18" t="str">
        <f t="shared" si="191"/>
        <v/>
      </c>
    </row>
    <row r="880" spans="2:20" ht="18.75" customHeight="1" x14ac:dyDescent="0.25">
      <c r="B880" s="54"/>
      <c r="C880" s="16" t="str">
        <f>IF(B880="","",VLOOKUP(B880,LISTAS!$F$6:$G$1106,2,0))</f>
        <v/>
      </c>
      <c r="D880" s="74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3"/>
        <v/>
      </c>
      <c r="J880" s="11" t="str">
        <f t="shared" si="180"/>
        <v/>
      </c>
      <c r="K880" s="11" t="str">
        <f t="shared" si="184"/>
        <v/>
      </c>
      <c r="L880" s="66" t="str">
        <f t="shared" si="185"/>
        <v/>
      </c>
      <c r="M880" s="50">
        <f t="shared" si="186"/>
        <v>52</v>
      </c>
      <c r="O880" s="17" t="str">
        <f t="shared" si="187"/>
        <v/>
      </c>
      <c r="P880" s="18" t="str">
        <f t="shared" si="188"/>
        <v/>
      </c>
      <c r="Q880" s="17" t="str">
        <f>IF(P880&lt;&gt;"",VLOOKUP(P880,LISTAS!$F$6:$G$1106,2,0),"")</f>
        <v/>
      </c>
      <c r="R880" s="72" t="str">
        <f t="shared" si="189"/>
        <v/>
      </c>
      <c r="S880" s="18" t="str">
        <f t="shared" si="190"/>
        <v/>
      </c>
      <c r="T880" s="18" t="str">
        <f t="shared" si="191"/>
        <v/>
      </c>
    </row>
    <row r="881" spans="2:20" ht="18.75" customHeight="1" x14ac:dyDescent="0.25">
      <c r="B881" s="54"/>
      <c r="C881" s="16" t="str">
        <f>IF(B881="","",VLOOKUP(B881,LISTAS!$F$6:$G$1106,2,0))</f>
        <v/>
      </c>
      <c r="D881" s="74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3"/>
        <v/>
      </c>
      <c r="J881" s="11" t="str">
        <f t="shared" si="180"/>
        <v/>
      </c>
      <c r="K881" s="11" t="str">
        <f t="shared" si="184"/>
        <v/>
      </c>
      <c r="L881" s="66" t="str">
        <f t="shared" si="185"/>
        <v/>
      </c>
      <c r="M881" s="50">
        <f t="shared" si="186"/>
        <v>53</v>
      </c>
      <c r="O881" s="17" t="str">
        <f t="shared" si="187"/>
        <v/>
      </c>
      <c r="P881" s="18" t="str">
        <f t="shared" si="188"/>
        <v/>
      </c>
      <c r="Q881" s="17" t="str">
        <f>IF(P881&lt;&gt;"",VLOOKUP(P881,LISTAS!$F$6:$G$1106,2,0),"")</f>
        <v/>
      </c>
      <c r="R881" s="72" t="str">
        <f t="shared" si="189"/>
        <v/>
      </c>
      <c r="S881" s="18" t="str">
        <f t="shared" si="190"/>
        <v/>
      </c>
      <c r="T881" s="18" t="str">
        <f t="shared" si="191"/>
        <v/>
      </c>
    </row>
    <row r="882" spans="2:20" ht="18.75" customHeight="1" x14ac:dyDescent="0.25">
      <c r="B882" s="54"/>
      <c r="C882" s="16" t="str">
        <f>IF(B882="","",VLOOKUP(B882,LISTAS!$F$6:$G$1106,2,0))</f>
        <v/>
      </c>
      <c r="D882" s="74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3"/>
        <v/>
      </c>
      <c r="J882" s="11" t="str">
        <f t="shared" si="180"/>
        <v/>
      </c>
      <c r="K882" s="11" t="str">
        <f t="shared" si="184"/>
        <v/>
      </c>
      <c r="L882" s="66" t="str">
        <f t="shared" si="185"/>
        <v/>
      </c>
      <c r="M882" s="50">
        <f t="shared" si="186"/>
        <v>54</v>
      </c>
      <c r="O882" s="17" t="str">
        <f t="shared" si="187"/>
        <v/>
      </c>
      <c r="P882" s="18" t="str">
        <f t="shared" si="188"/>
        <v/>
      </c>
      <c r="Q882" s="17" t="str">
        <f>IF(P882&lt;&gt;"",VLOOKUP(P882,LISTAS!$F$6:$G$1106,2,0),"")</f>
        <v/>
      </c>
      <c r="R882" s="72" t="str">
        <f t="shared" si="189"/>
        <v/>
      </c>
      <c r="S882" s="18" t="str">
        <f t="shared" si="190"/>
        <v/>
      </c>
      <c r="T882" s="18" t="str">
        <f t="shared" si="191"/>
        <v/>
      </c>
    </row>
    <row r="883" spans="2:20" ht="18.75" customHeight="1" x14ac:dyDescent="0.25">
      <c r="B883" s="54"/>
      <c r="C883" s="16" t="str">
        <f>IF(B883="","",VLOOKUP(B883,LISTAS!$F$6:$G$1106,2,0))</f>
        <v/>
      </c>
      <c r="D883" s="74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3"/>
        <v/>
      </c>
      <c r="J883" s="11" t="str">
        <f t="shared" si="180"/>
        <v/>
      </c>
      <c r="K883" s="11" t="str">
        <f t="shared" si="184"/>
        <v/>
      </c>
      <c r="L883" s="66" t="str">
        <f t="shared" si="185"/>
        <v/>
      </c>
      <c r="M883" s="50">
        <f t="shared" si="186"/>
        <v>55</v>
      </c>
      <c r="O883" s="17" t="str">
        <f t="shared" si="187"/>
        <v/>
      </c>
      <c r="P883" s="18" t="str">
        <f t="shared" si="188"/>
        <v/>
      </c>
      <c r="Q883" s="17" t="str">
        <f>IF(P883&lt;&gt;"",VLOOKUP(P883,LISTAS!$F$6:$G$1106,2,0),"")</f>
        <v/>
      </c>
      <c r="R883" s="72" t="str">
        <f t="shared" si="189"/>
        <v/>
      </c>
      <c r="S883" s="18" t="str">
        <f t="shared" si="190"/>
        <v/>
      </c>
      <c r="T883" s="18" t="str">
        <f t="shared" si="191"/>
        <v/>
      </c>
    </row>
    <row r="884" spans="2:20" ht="18.75" customHeight="1" x14ac:dyDescent="0.25">
      <c r="B884" s="54"/>
      <c r="C884" s="16" t="str">
        <f>IF(B884="","",VLOOKUP(B884,LISTAS!$F$6:$G$1106,2,0))</f>
        <v/>
      </c>
      <c r="D884" s="74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3"/>
        <v/>
      </c>
      <c r="J884" s="11" t="str">
        <f t="shared" si="180"/>
        <v/>
      </c>
      <c r="K884" s="11" t="str">
        <f t="shared" si="184"/>
        <v/>
      </c>
      <c r="L884" s="66" t="str">
        <f t="shared" si="185"/>
        <v/>
      </c>
      <c r="M884" s="50">
        <f t="shared" si="186"/>
        <v>56</v>
      </c>
      <c r="O884" s="17" t="str">
        <f t="shared" si="187"/>
        <v/>
      </c>
      <c r="P884" s="18" t="str">
        <f t="shared" si="188"/>
        <v/>
      </c>
      <c r="Q884" s="17" t="str">
        <f>IF(P884&lt;&gt;"",VLOOKUP(P884,LISTAS!$F$6:$G$1106,2,0),"")</f>
        <v/>
      </c>
      <c r="R884" s="72" t="str">
        <f t="shared" si="189"/>
        <v/>
      </c>
      <c r="S884" s="18" t="str">
        <f t="shared" si="190"/>
        <v/>
      </c>
      <c r="T884" s="18" t="str">
        <f t="shared" si="191"/>
        <v/>
      </c>
    </row>
    <row r="885" spans="2:20" ht="18.75" customHeight="1" x14ac:dyDescent="0.25">
      <c r="B885" s="54"/>
      <c r="C885" s="16" t="str">
        <f>IF(B885="","",VLOOKUP(B885,LISTAS!$F$6:$G$1106,2,0))</f>
        <v/>
      </c>
      <c r="D885" s="74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3"/>
        <v/>
      </c>
      <c r="J885" s="11" t="str">
        <f t="shared" si="180"/>
        <v/>
      </c>
      <c r="K885" s="11" t="str">
        <f t="shared" si="184"/>
        <v/>
      </c>
      <c r="L885" s="66" t="str">
        <f t="shared" si="185"/>
        <v/>
      </c>
      <c r="M885" s="50">
        <f t="shared" si="186"/>
        <v>57</v>
      </c>
      <c r="O885" s="17" t="str">
        <f t="shared" si="187"/>
        <v/>
      </c>
      <c r="P885" s="18" t="str">
        <f t="shared" si="188"/>
        <v/>
      </c>
      <c r="Q885" s="17" t="str">
        <f>IF(P885&lt;&gt;"",VLOOKUP(P885,LISTAS!$F$6:$G$1106,2,0),"")</f>
        <v/>
      </c>
      <c r="R885" s="72" t="str">
        <f t="shared" si="189"/>
        <v/>
      </c>
      <c r="S885" s="18" t="str">
        <f t="shared" si="190"/>
        <v/>
      </c>
      <c r="T885" s="18" t="str">
        <f t="shared" si="191"/>
        <v/>
      </c>
    </row>
    <row r="886" spans="2:20" ht="18.75" customHeight="1" x14ac:dyDescent="0.25">
      <c r="B886" s="54"/>
      <c r="C886" s="16" t="str">
        <f>IF(B886="","",VLOOKUP(B886,LISTAS!$F$6:$G$1106,2,0))</f>
        <v/>
      </c>
      <c r="D886" s="74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3"/>
        <v/>
      </c>
      <c r="J886" s="11" t="str">
        <f t="shared" si="180"/>
        <v/>
      </c>
      <c r="K886" s="11" t="str">
        <f t="shared" si="184"/>
        <v/>
      </c>
      <c r="L886" s="66" t="str">
        <f t="shared" si="185"/>
        <v/>
      </c>
      <c r="M886" s="50">
        <f t="shared" si="186"/>
        <v>58</v>
      </c>
      <c r="O886" s="17" t="str">
        <f t="shared" si="187"/>
        <v/>
      </c>
      <c r="P886" s="18" t="str">
        <f t="shared" si="188"/>
        <v/>
      </c>
      <c r="Q886" s="17" t="str">
        <f>IF(P886&lt;&gt;"",VLOOKUP(P886,LISTAS!$F$6:$G$1106,2,0),"")</f>
        <v/>
      </c>
      <c r="R886" s="72" t="str">
        <f t="shared" si="189"/>
        <v/>
      </c>
      <c r="S886" s="18" t="str">
        <f t="shared" si="190"/>
        <v/>
      </c>
      <c r="T886" s="18" t="str">
        <f t="shared" si="191"/>
        <v/>
      </c>
    </row>
    <row r="887" spans="2:20" ht="18.75" customHeight="1" x14ac:dyDescent="0.25">
      <c r="B887" s="54"/>
      <c r="C887" s="16" t="str">
        <f>IF(B887="","",VLOOKUP(B887,LISTAS!$F$6:$G$1106,2,0))</f>
        <v/>
      </c>
      <c r="D887" s="74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3"/>
        <v/>
      </c>
      <c r="J887" s="11" t="str">
        <f t="shared" si="180"/>
        <v/>
      </c>
      <c r="K887" s="11" t="str">
        <f t="shared" si="184"/>
        <v/>
      </c>
      <c r="L887" s="66" t="str">
        <f t="shared" si="185"/>
        <v/>
      </c>
      <c r="M887" s="50">
        <f t="shared" si="186"/>
        <v>59</v>
      </c>
      <c r="O887" s="17" t="str">
        <f t="shared" si="187"/>
        <v/>
      </c>
      <c r="P887" s="18" t="str">
        <f t="shared" si="188"/>
        <v/>
      </c>
      <c r="Q887" s="17" t="str">
        <f>IF(P887&lt;&gt;"",VLOOKUP(P887,LISTAS!$F$6:$G$1106,2,0),"")</f>
        <v/>
      </c>
      <c r="R887" s="72" t="str">
        <f t="shared" si="189"/>
        <v/>
      </c>
      <c r="S887" s="18" t="str">
        <f t="shared" si="190"/>
        <v/>
      </c>
      <c r="T887" s="18" t="str">
        <f t="shared" si="191"/>
        <v/>
      </c>
    </row>
    <row r="888" spans="2:20" ht="18.75" customHeight="1" x14ac:dyDescent="0.25">
      <c r="B888" s="54"/>
      <c r="C888" s="16" t="str">
        <f>IF(B888="","",VLOOKUP(B888,LISTAS!$F$6:$G$1106,2,0))</f>
        <v/>
      </c>
      <c r="D888" s="74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3"/>
        <v/>
      </c>
      <c r="J888" s="11" t="str">
        <f t="shared" si="180"/>
        <v/>
      </c>
      <c r="K888" s="11" t="str">
        <f t="shared" si="184"/>
        <v/>
      </c>
      <c r="L888" s="66" t="str">
        <f t="shared" si="185"/>
        <v/>
      </c>
      <c r="M888" s="50">
        <f t="shared" si="186"/>
        <v>60</v>
      </c>
      <c r="O888" s="17" t="str">
        <f t="shared" si="187"/>
        <v/>
      </c>
      <c r="P888" s="18" t="str">
        <f t="shared" si="188"/>
        <v/>
      </c>
      <c r="Q888" s="17" t="str">
        <f>IF(P888&lt;&gt;"",VLOOKUP(P888,LISTAS!$F$6:$G$1106,2,0),"")</f>
        <v/>
      </c>
      <c r="R888" s="72" t="str">
        <f t="shared" si="189"/>
        <v/>
      </c>
      <c r="S888" s="18" t="str">
        <f t="shared" si="190"/>
        <v/>
      </c>
      <c r="T888" s="18" t="str">
        <f t="shared" si="191"/>
        <v/>
      </c>
    </row>
    <row r="889" spans="2:20" ht="18.75" customHeight="1" x14ac:dyDescent="0.25">
      <c r="B889" s="54"/>
      <c r="C889" s="16" t="str">
        <f>IF(B889="","",VLOOKUP(B889,LISTAS!$F$6:$G$1106,2,0))</f>
        <v/>
      </c>
      <c r="D889" s="74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3"/>
        <v/>
      </c>
      <c r="J889" s="11" t="str">
        <f t="shared" si="180"/>
        <v/>
      </c>
      <c r="K889" s="11" t="str">
        <f t="shared" si="184"/>
        <v/>
      </c>
      <c r="L889" s="66" t="str">
        <f t="shared" si="185"/>
        <v/>
      </c>
      <c r="M889" s="50">
        <f t="shared" si="186"/>
        <v>61</v>
      </c>
      <c r="O889" s="17" t="str">
        <f t="shared" si="187"/>
        <v/>
      </c>
      <c r="P889" s="18" t="str">
        <f t="shared" si="188"/>
        <v/>
      </c>
      <c r="Q889" s="17" t="str">
        <f>IF(P889&lt;&gt;"",VLOOKUP(P889,LISTAS!$F$6:$G$1106,2,0),"")</f>
        <v/>
      </c>
      <c r="R889" s="72" t="str">
        <f t="shared" si="189"/>
        <v/>
      </c>
      <c r="S889" s="18" t="str">
        <f t="shared" si="190"/>
        <v/>
      </c>
      <c r="T889" s="18" t="str">
        <f t="shared" si="191"/>
        <v/>
      </c>
    </row>
    <row r="890" spans="2:20" ht="18.75" customHeight="1" x14ac:dyDescent="0.25">
      <c r="B890" s="54"/>
      <c r="C890" s="16" t="str">
        <f>IF(B890="","",VLOOKUP(B890,LISTAS!$F$6:$G$1106,2,0))</f>
        <v/>
      </c>
      <c r="D890" s="74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3"/>
        <v/>
      </c>
      <c r="J890" s="11" t="str">
        <f t="shared" si="180"/>
        <v/>
      </c>
      <c r="K890" s="11" t="str">
        <f t="shared" si="184"/>
        <v/>
      </c>
      <c r="L890" s="66" t="str">
        <f t="shared" si="185"/>
        <v/>
      </c>
      <c r="M890" s="50">
        <f t="shared" si="186"/>
        <v>62</v>
      </c>
      <c r="O890" s="17" t="str">
        <f t="shared" si="187"/>
        <v/>
      </c>
      <c r="P890" s="18" t="str">
        <f t="shared" si="188"/>
        <v/>
      </c>
      <c r="Q890" s="17" t="str">
        <f>IF(P890&lt;&gt;"",VLOOKUP(P890,LISTAS!$F$6:$G$1106,2,0),"")</f>
        <v/>
      </c>
      <c r="R890" s="72" t="str">
        <f t="shared" si="189"/>
        <v/>
      </c>
      <c r="S890" s="18" t="str">
        <f t="shared" si="190"/>
        <v/>
      </c>
      <c r="T890" s="18" t="str">
        <f t="shared" si="191"/>
        <v/>
      </c>
    </row>
    <row r="891" spans="2:20" ht="18.75" customHeight="1" x14ac:dyDescent="0.25">
      <c r="B891" s="54"/>
      <c r="C891" s="16" t="str">
        <f>IF(B891="","",VLOOKUP(B891,LISTAS!$F$6:$G$1106,2,0))</f>
        <v/>
      </c>
      <c r="D891" s="74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3"/>
        <v/>
      </c>
      <c r="J891" s="11" t="str">
        <f t="shared" si="180"/>
        <v/>
      </c>
      <c r="K891" s="11" t="str">
        <f t="shared" si="184"/>
        <v/>
      </c>
      <c r="L891" s="66" t="str">
        <f t="shared" si="185"/>
        <v/>
      </c>
      <c r="M891" s="50">
        <f t="shared" si="186"/>
        <v>63</v>
      </c>
      <c r="O891" s="17" t="str">
        <f t="shared" si="187"/>
        <v/>
      </c>
      <c r="P891" s="18" t="str">
        <f t="shared" si="188"/>
        <v/>
      </c>
      <c r="Q891" s="17" t="str">
        <f>IF(P891&lt;&gt;"",VLOOKUP(P891,LISTAS!$F$6:$G$1106,2,0),"")</f>
        <v/>
      </c>
      <c r="R891" s="72" t="str">
        <f t="shared" si="189"/>
        <v/>
      </c>
      <c r="S891" s="18" t="str">
        <f t="shared" si="190"/>
        <v/>
      </c>
      <c r="T891" s="18" t="str">
        <f t="shared" si="191"/>
        <v/>
      </c>
    </row>
    <row r="892" spans="2:20" ht="18.75" customHeight="1" x14ac:dyDescent="0.25">
      <c r="B892" s="54"/>
      <c r="C892" s="16" t="str">
        <f>IF(B892="","",VLOOKUP(B892,LISTAS!$F$6:$G$1106,2,0))</f>
        <v/>
      </c>
      <c r="D892" s="74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3"/>
        <v/>
      </c>
      <c r="J892" s="11" t="str">
        <f t="shared" si="180"/>
        <v/>
      </c>
      <c r="K892" s="11" t="str">
        <f t="shared" si="184"/>
        <v/>
      </c>
      <c r="L892" s="66" t="str">
        <f t="shared" si="185"/>
        <v/>
      </c>
      <c r="M892" s="50">
        <f t="shared" si="186"/>
        <v>64</v>
      </c>
      <c r="O892" s="17" t="str">
        <f t="shared" si="187"/>
        <v/>
      </c>
      <c r="P892" s="18" t="str">
        <f t="shared" si="188"/>
        <v/>
      </c>
      <c r="Q892" s="17" t="str">
        <f>IF(P892&lt;&gt;"",VLOOKUP(P892,LISTAS!$F$6:$G$1106,2,0),"")</f>
        <v/>
      </c>
      <c r="R892" s="72" t="str">
        <f t="shared" si="189"/>
        <v/>
      </c>
      <c r="S892" s="18" t="str">
        <f t="shared" si="190"/>
        <v/>
      </c>
      <c r="T892" s="18" t="str">
        <f t="shared" si="191"/>
        <v/>
      </c>
    </row>
    <row r="893" spans="2:20" ht="18.75" customHeight="1" x14ac:dyDescent="0.25">
      <c r="B893" s="54"/>
      <c r="C893" s="16" t="str">
        <f>IF(B893="","",VLOOKUP(B893,LISTAS!$F$6:$G$1106,2,0))</f>
        <v/>
      </c>
      <c r="D893" s="74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3"/>
        <v/>
      </c>
      <c r="J893" s="11" t="str">
        <f t="shared" ref="J893:J1028" si="192">IF($K893="","",D893)</f>
        <v/>
      </c>
      <c r="K893" s="11" t="str">
        <f t="shared" si="184"/>
        <v/>
      </c>
      <c r="L893" s="66" t="str">
        <f t="shared" si="185"/>
        <v/>
      </c>
      <c r="M893" s="50">
        <f t="shared" si="186"/>
        <v>65</v>
      </c>
      <c r="O893" s="17" t="str">
        <f t="shared" si="187"/>
        <v/>
      </c>
      <c r="P893" s="18" t="str">
        <f t="shared" si="188"/>
        <v/>
      </c>
      <c r="Q893" s="17" t="str">
        <f>IF(P893&lt;&gt;"",VLOOKUP(P893,LISTAS!$F$6:$G$1106,2,0),"")</f>
        <v/>
      </c>
      <c r="R893" s="72" t="str">
        <f t="shared" si="189"/>
        <v/>
      </c>
      <c r="S893" s="18" t="str">
        <f t="shared" si="190"/>
        <v/>
      </c>
      <c r="T893" s="18" t="str">
        <f t="shared" si="191"/>
        <v/>
      </c>
    </row>
    <row r="894" spans="2:20" ht="18.75" customHeight="1" x14ac:dyDescent="0.25">
      <c r="B894" s="54"/>
      <c r="C894" s="16" t="str">
        <f>IF(B894="","",VLOOKUP(B894,LISTAS!$F$6:$G$1106,2,0))</f>
        <v/>
      </c>
      <c r="D894" s="74"/>
      <c r="E894" s="4"/>
      <c r="F894" s="11" t="str">
        <f t="shared" ref="F894:F957" si="193">IF(D894="","",D894)</f>
        <v/>
      </c>
      <c r="G894" s="61" t="str">
        <f>IF(F894=LISTAS!$D$15,"",F894)</f>
        <v/>
      </c>
      <c r="H894" s="49" t="str">
        <f t="shared" ref="H894:H927" si="194">IF($K894="","",IF(B894="","",B894))</f>
        <v/>
      </c>
      <c r="I894" s="49" t="str">
        <f t="shared" ref="I894:I927" si="195">IF($K894="","",IF(C894="","",C894))</f>
        <v/>
      </c>
      <c r="J894" s="11" t="str">
        <f t="shared" si="192"/>
        <v/>
      </c>
      <c r="K894" s="11" t="str">
        <f t="shared" ref="K894:K927" si="196">G894</f>
        <v/>
      </c>
      <c r="L894" s="66" t="str">
        <f t="shared" ref="L894:L957" si="197">IF(K894="","",SMALL($G$829:$G$1028,M894))</f>
        <v/>
      </c>
      <c r="M894" s="50">
        <f t="shared" ref="M894:M927" si="198">IF(F893="FALTA",M893,M893+1)</f>
        <v>66</v>
      </c>
      <c r="O894" s="17" t="str">
        <f t="shared" ref="O894:O957" si="199">IF(R894&lt;&gt;"",_xlfn.RANK.EQ(R894,$R$829:$R$1028,1),"")</f>
        <v/>
      </c>
      <c r="P894" s="18" t="str">
        <f t="shared" ref="P894:P957" si="200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201">IF(K894="","",VLOOKUP(L894,$G$829:$J$1028,4,0))</f>
        <v/>
      </c>
      <c r="S894" s="18" t="str">
        <f t="shared" ref="S894:S957" si="202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3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16" t="str">
        <f>IF(B895="","",VLOOKUP(B895,LISTAS!$F$6:$G$1106,2,0))</f>
        <v/>
      </c>
      <c r="D895" s="74"/>
      <c r="E895" s="4"/>
      <c r="F895" s="11" t="str">
        <f t="shared" si="193"/>
        <v/>
      </c>
      <c r="G895" s="61" t="str">
        <f>IF(F895=LISTAS!$D$15,"",F895)</f>
        <v/>
      </c>
      <c r="H895" s="49" t="str">
        <f t="shared" si="194"/>
        <v/>
      </c>
      <c r="I895" s="49" t="str">
        <f t="shared" si="195"/>
        <v/>
      </c>
      <c r="J895" s="11" t="str">
        <f t="shared" si="192"/>
        <v/>
      </c>
      <c r="K895" s="11" t="str">
        <f t="shared" si="196"/>
        <v/>
      </c>
      <c r="L895" s="66" t="str">
        <f t="shared" si="197"/>
        <v/>
      </c>
      <c r="M895" s="50">
        <f t="shared" si="198"/>
        <v>67</v>
      </c>
      <c r="O895" s="17" t="str">
        <f t="shared" si="199"/>
        <v/>
      </c>
      <c r="P895" s="18" t="str">
        <f t="shared" si="200"/>
        <v/>
      </c>
      <c r="Q895" s="17" t="str">
        <f>IF(P895&lt;&gt;"",VLOOKUP(P895,LISTAS!$F$6:$G$1106,2,0),"")</f>
        <v/>
      </c>
      <c r="R895" s="72" t="str">
        <f t="shared" si="201"/>
        <v/>
      </c>
      <c r="S895" s="18" t="str">
        <f t="shared" si="202"/>
        <v/>
      </c>
      <c r="T895" s="18" t="str">
        <f t="shared" si="203"/>
        <v/>
      </c>
    </row>
    <row r="896" spans="2:20" ht="18.75" customHeight="1" x14ac:dyDescent="0.25">
      <c r="B896" s="54"/>
      <c r="C896" s="16" t="str">
        <f>IF(B896="","",VLOOKUP(B896,LISTAS!$F$6:$G$1106,2,0))</f>
        <v/>
      </c>
      <c r="D896" s="74"/>
      <c r="E896" s="4"/>
      <c r="F896" s="11" t="str">
        <f t="shared" si="193"/>
        <v/>
      </c>
      <c r="G896" s="61" t="str">
        <f>IF(F896=LISTAS!$D$15,"",F896)</f>
        <v/>
      </c>
      <c r="H896" s="49" t="str">
        <f t="shared" si="194"/>
        <v/>
      </c>
      <c r="I896" s="49" t="str">
        <f t="shared" si="195"/>
        <v/>
      </c>
      <c r="J896" s="11" t="str">
        <f t="shared" si="192"/>
        <v/>
      </c>
      <c r="K896" s="11" t="str">
        <f t="shared" si="196"/>
        <v/>
      </c>
      <c r="L896" s="66" t="str">
        <f t="shared" si="197"/>
        <v/>
      </c>
      <c r="M896" s="50">
        <f t="shared" si="198"/>
        <v>68</v>
      </c>
      <c r="O896" s="17" t="str">
        <f t="shared" si="199"/>
        <v/>
      </c>
      <c r="P896" s="18" t="str">
        <f t="shared" si="200"/>
        <v/>
      </c>
      <c r="Q896" s="17" t="str">
        <f>IF(P896&lt;&gt;"",VLOOKUP(P896,LISTAS!$F$6:$G$1106,2,0),"")</f>
        <v/>
      </c>
      <c r="R896" s="72" t="str">
        <f t="shared" si="201"/>
        <v/>
      </c>
      <c r="S896" s="18" t="str">
        <f t="shared" si="202"/>
        <v/>
      </c>
      <c r="T896" s="18" t="str">
        <f t="shared" si="203"/>
        <v/>
      </c>
    </row>
    <row r="897" spans="2:20" ht="18.75" customHeight="1" x14ac:dyDescent="0.25">
      <c r="B897" s="54"/>
      <c r="C897" s="16" t="str">
        <f>IF(B897="","",VLOOKUP(B897,LISTAS!$F$6:$G$1106,2,0))</f>
        <v/>
      </c>
      <c r="D897" s="74"/>
      <c r="E897" s="4"/>
      <c r="F897" s="11" t="str">
        <f t="shared" si="193"/>
        <v/>
      </c>
      <c r="G897" s="61" t="str">
        <f>IF(F897=LISTAS!$D$15,"",F897)</f>
        <v/>
      </c>
      <c r="H897" s="49" t="str">
        <f t="shared" si="194"/>
        <v/>
      </c>
      <c r="I897" s="49" t="str">
        <f t="shared" si="195"/>
        <v/>
      </c>
      <c r="J897" s="11" t="str">
        <f t="shared" si="192"/>
        <v/>
      </c>
      <c r="K897" s="11" t="str">
        <f t="shared" si="196"/>
        <v/>
      </c>
      <c r="L897" s="66" t="str">
        <f t="shared" si="197"/>
        <v/>
      </c>
      <c r="M897" s="50">
        <f t="shared" si="198"/>
        <v>69</v>
      </c>
      <c r="O897" s="17" t="str">
        <f t="shared" si="199"/>
        <v/>
      </c>
      <c r="P897" s="18" t="str">
        <f t="shared" si="200"/>
        <v/>
      </c>
      <c r="Q897" s="17" t="str">
        <f>IF(P897&lt;&gt;"",VLOOKUP(P897,LISTAS!$F$6:$G$1106,2,0),"")</f>
        <v/>
      </c>
      <c r="R897" s="72" t="str">
        <f t="shared" si="201"/>
        <v/>
      </c>
      <c r="S897" s="18" t="str">
        <f t="shared" si="202"/>
        <v/>
      </c>
      <c r="T897" s="18" t="str">
        <f t="shared" si="203"/>
        <v/>
      </c>
    </row>
    <row r="898" spans="2:20" ht="18.75" customHeight="1" x14ac:dyDescent="0.25">
      <c r="B898" s="54"/>
      <c r="C898" s="16" t="str">
        <f>IF(B898="","",VLOOKUP(B898,LISTAS!$F$6:$G$1106,2,0))</f>
        <v/>
      </c>
      <c r="D898" s="74"/>
      <c r="E898" s="4"/>
      <c r="F898" s="11" t="str">
        <f t="shared" si="193"/>
        <v/>
      </c>
      <c r="G898" s="61" t="str">
        <f>IF(F898=LISTAS!$D$15,"",F898)</f>
        <v/>
      </c>
      <c r="H898" s="49" t="str">
        <f t="shared" si="194"/>
        <v/>
      </c>
      <c r="I898" s="49" t="str">
        <f t="shared" si="195"/>
        <v/>
      </c>
      <c r="J898" s="11" t="str">
        <f t="shared" si="192"/>
        <v/>
      </c>
      <c r="K898" s="11" t="str">
        <f t="shared" si="196"/>
        <v/>
      </c>
      <c r="L898" s="66" t="str">
        <f t="shared" si="197"/>
        <v/>
      </c>
      <c r="M898" s="50">
        <f t="shared" si="198"/>
        <v>70</v>
      </c>
      <c r="O898" s="17" t="str">
        <f t="shared" si="199"/>
        <v/>
      </c>
      <c r="P898" s="18" t="str">
        <f t="shared" si="200"/>
        <v/>
      </c>
      <c r="Q898" s="17" t="str">
        <f>IF(P898&lt;&gt;"",VLOOKUP(P898,LISTAS!$F$6:$G$1106,2,0),"")</f>
        <v/>
      </c>
      <c r="R898" s="72" t="str">
        <f t="shared" si="201"/>
        <v/>
      </c>
      <c r="S898" s="18" t="str">
        <f t="shared" si="202"/>
        <v/>
      </c>
      <c r="T898" s="18" t="str">
        <f t="shared" si="203"/>
        <v/>
      </c>
    </row>
    <row r="899" spans="2:20" ht="18.75" customHeight="1" x14ac:dyDescent="0.25">
      <c r="B899" s="54"/>
      <c r="C899" s="16" t="str">
        <f>IF(B899="","",VLOOKUP(B899,LISTAS!$F$6:$G$1106,2,0))</f>
        <v/>
      </c>
      <c r="D899" s="74"/>
      <c r="E899" s="4"/>
      <c r="F899" s="11" t="str">
        <f t="shared" si="193"/>
        <v/>
      </c>
      <c r="G899" s="61" t="str">
        <f>IF(F899=LISTAS!$D$15,"",F899)</f>
        <v/>
      </c>
      <c r="H899" s="49" t="str">
        <f t="shared" si="194"/>
        <v/>
      </c>
      <c r="I899" s="49" t="str">
        <f t="shared" si="195"/>
        <v/>
      </c>
      <c r="J899" s="11" t="str">
        <f t="shared" si="192"/>
        <v/>
      </c>
      <c r="K899" s="11" t="str">
        <f t="shared" si="196"/>
        <v/>
      </c>
      <c r="L899" s="66" t="str">
        <f t="shared" si="197"/>
        <v/>
      </c>
      <c r="M899" s="50">
        <f t="shared" si="198"/>
        <v>71</v>
      </c>
      <c r="O899" s="17" t="str">
        <f t="shared" si="199"/>
        <v/>
      </c>
      <c r="P899" s="18" t="str">
        <f t="shared" si="200"/>
        <v/>
      </c>
      <c r="Q899" s="17" t="str">
        <f>IF(P899&lt;&gt;"",VLOOKUP(P899,LISTAS!$F$6:$G$1106,2,0),"")</f>
        <v/>
      </c>
      <c r="R899" s="72" t="str">
        <f t="shared" si="201"/>
        <v/>
      </c>
      <c r="S899" s="18" t="str">
        <f t="shared" si="202"/>
        <v/>
      </c>
      <c r="T899" s="18" t="str">
        <f t="shared" si="203"/>
        <v/>
      </c>
    </row>
    <row r="900" spans="2:20" ht="18.75" customHeight="1" x14ac:dyDescent="0.25">
      <c r="B900" s="54"/>
      <c r="C900" s="16" t="str">
        <f>IF(B900="","",VLOOKUP(B900,LISTAS!$F$6:$G$1106,2,0))</f>
        <v/>
      </c>
      <c r="D900" s="74"/>
      <c r="E900" s="4"/>
      <c r="F900" s="11" t="str">
        <f t="shared" si="193"/>
        <v/>
      </c>
      <c r="G900" s="61" t="str">
        <f>IF(F900=LISTAS!$D$15,"",F900)</f>
        <v/>
      </c>
      <c r="H900" s="49" t="str">
        <f t="shared" si="194"/>
        <v/>
      </c>
      <c r="I900" s="49" t="str">
        <f t="shared" si="195"/>
        <v/>
      </c>
      <c r="J900" s="11" t="str">
        <f t="shared" si="192"/>
        <v/>
      </c>
      <c r="K900" s="11" t="str">
        <f t="shared" si="196"/>
        <v/>
      </c>
      <c r="L900" s="66" t="str">
        <f t="shared" si="197"/>
        <v/>
      </c>
      <c r="M900" s="50">
        <f t="shared" si="198"/>
        <v>72</v>
      </c>
      <c r="O900" s="17" t="str">
        <f t="shared" si="199"/>
        <v/>
      </c>
      <c r="P900" s="18" t="str">
        <f t="shared" si="200"/>
        <v/>
      </c>
      <c r="Q900" s="17" t="str">
        <f>IF(P900&lt;&gt;"",VLOOKUP(P900,LISTAS!$F$6:$G$1106,2,0),"")</f>
        <v/>
      </c>
      <c r="R900" s="72" t="str">
        <f t="shared" si="201"/>
        <v/>
      </c>
      <c r="S900" s="18" t="str">
        <f t="shared" si="202"/>
        <v/>
      </c>
      <c r="T900" s="18" t="str">
        <f t="shared" si="203"/>
        <v/>
      </c>
    </row>
    <row r="901" spans="2:20" ht="18.75" customHeight="1" x14ac:dyDescent="0.25">
      <c r="B901" s="54"/>
      <c r="C901" s="16" t="str">
        <f>IF(B901="","",VLOOKUP(B901,LISTAS!$F$6:$G$1106,2,0))</f>
        <v/>
      </c>
      <c r="D901" s="74"/>
      <c r="E901" s="4"/>
      <c r="F901" s="11" t="str">
        <f t="shared" si="193"/>
        <v/>
      </c>
      <c r="G901" s="61" t="str">
        <f>IF(F901=LISTAS!$D$15,"",F901)</f>
        <v/>
      </c>
      <c r="H901" s="49" t="str">
        <f t="shared" si="194"/>
        <v/>
      </c>
      <c r="I901" s="49" t="str">
        <f t="shared" si="195"/>
        <v/>
      </c>
      <c r="J901" s="11" t="str">
        <f t="shared" si="192"/>
        <v/>
      </c>
      <c r="K901" s="11" t="str">
        <f t="shared" si="196"/>
        <v/>
      </c>
      <c r="L901" s="66" t="str">
        <f t="shared" si="197"/>
        <v/>
      </c>
      <c r="M901" s="50">
        <f t="shared" si="198"/>
        <v>73</v>
      </c>
      <c r="O901" s="17" t="str">
        <f t="shared" si="199"/>
        <v/>
      </c>
      <c r="P901" s="18" t="str">
        <f t="shared" si="200"/>
        <v/>
      </c>
      <c r="Q901" s="17" t="str">
        <f>IF(P901&lt;&gt;"",VLOOKUP(P901,LISTAS!$F$6:$G$1106,2,0),"")</f>
        <v/>
      </c>
      <c r="R901" s="72" t="str">
        <f t="shared" si="201"/>
        <v/>
      </c>
      <c r="S901" s="18" t="str">
        <f t="shared" si="202"/>
        <v/>
      </c>
      <c r="T901" s="18" t="str">
        <f t="shared" si="203"/>
        <v/>
      </c>
    </row>
    <row r="902" spans="2:20" ht="18.75" customHeight="1" x14ac:dyDescent="0.25">
      <c r="B902" s="54"/>
      <c r="C902" s="16" t="str">
        <f>IF(B902="","",VLOOKUP(B902,LISTAS!$F$6:$G$1106,2,0))</f>
        <v/>
      </c>
      <c r="D902" s="74"/>
      <c r="E902" s="4"/>
      <c r="F902" s="11" t="str">
        <f t="shared" si="193"/>
        <v/>
      </c>
      <c r="G902" s="61" t="str">
        <f>IF(F902=LISTAS!$D$15,"",F902)</f>
        <v/>
      </c>
      <c r="H902" s="49" t="str">
        <f t="shared" si="194"/>
        <v/>
      </c>
      <c r="I902" s="49" t="str">
        <f t="shared" si="195"/>
        <v/>
      </c>
      <c r="J902" s="11" t="str">
        <f t="shared" si="192"/>
        <v/>
      </c>
      <c r="K902" s="11" t="str">
        <f t="shared" si="196"/>
        <v/>
      </c>
      <c r="L902" s="66" t="str">
        <f t="shared" si="197"/>
        <v/>
      </c>
      <c r="M902" s="50">
        <f t="shared" si="198"/>
        <v>74</v>
      </c>
      <c r="O902" s="17" t="str">
        <f t="shared" si="199"/>
        <v/>
      </c>
      <c r="P902" s="18" t="str">
        <f t="shared" si="200"/>
        <v/>
      </c>
      <c r="Q902" s="17" t="str">
        <f>IF(P902&lt;&gt;"",VLOOKUP(P902,LISTAS!$F$6:$G$1106,2,0),"")</f>
        <v/>
      </c>
      <c r="R902" s="72" t="str">
        <f t="shared" si="201"/>
        <v/>
      </c>
      <c r="S902" s="18" t="str">
        <f t="shared" si="202"/>
        <v/>
      </c>
      <c r="T902" s="18" t="str">
        <f t="shared" si="203"/>
        <v/>
      </c>
    </row>
    <row r="903" spans="2:20" ht="18.75" customHeight="1" x14ac:dyDescent="0.25">
      <c r="B903" s="54"/>
      <c r="C903" s="16" t="str">
        <f>IF(B903="","",VLOOKUP(B903,LISTAS!$F$6:$G$1106,2,0))</f>
        <v/>
      </c>
      <c r="D903" s="74"/>
      <c r="E903" s="4"/>
      <c r="F903" s="11" t="str">
        <f t="shared" si="193"/>
        <v/>
      </c>
      <c r="G903" s="61" t="str">
        <f>IF(F903=LISTAS!$D$15,"",F903)</f>
        <v/>
      </c>
      <c r="H903" s="49" t="str">
        <f t="shared" si="194"/>
        <v/>
      </c>
      <c r="I903" s="49" t="str">
        <f t="shared" si="195"/>
        <v/>
      </c>
      <c r="J903" s="11" t="str">
        <f t="shared" si="192"/>
        <v/>
      </c>
      <c r="K903" s="11" t="str">
        <f t="shared" si="196"/>
        <v/>
      </c>
      <c r="L903" s="66" t="str">
        <f t="shared" si="197"/>
        <v/>
      </c>
      <c r="M903" s="50">
        <f t="shared" si="198"/>
        <v>75</v>
      </c>
      <c r="O903" s="17" t="str">
        <f t="shared" si="199"/>
        <v/>
      </c>
      <c r="P903" s="18" t="str">
        <f t="shared" si="200"/>
        <v/>
      </c>
      <c r="Q903" s="17" t="str">
        <f>IF(P903&lt;&gt;"",VLOOKUP(P903,LISTAS!$F$6:$G$1106,2,0),"")</f>
        <v/>
      </c>
      <c r="R903" s="72" t="str">
        <f t="shared" si="201"/>
        <v/>
      </c>
      <c r="S903" s="18" t="str">
        <f t="shared" si="202"/>
        <v/>
      </c>
      <c r="T903" s="18" t="str">
        <f t="shared" si="203"/>
        <v/>
      </c>
    </row>
    <row r="904" spans="2:20" ht="18.75" customHeight="1" x14ac:dyDescent="0.25">
      <c r="B904" s="54"/>
      <c r="C904" s="16" t="str">
        <f>IF(B904="","",VLOOKUP(B904,LISTAS!$F$6:$G$1106,2,0))</f>
        <v/>
      </c>
      <c r="D904" s="74"/>
      <c r="E904" s="4"/>
      <c r="F904" s="11" t="str">
        <f t="shared" si="193"/>
        <v/>
      </c>
      <c r="G904" s="61" t="str">
        <f>IF(F904=LISTAS!$D$15,"",F904)</f>
        <v/>
      </c>
      <c r="H904" s="49" t="str">
        <f t="shared" si="194"/>
        <v/>
      </c>
      <c r="I904" s="49" t="str">
        <f t="shared" si="195"/>
        <v/>
      </c>
      <c r="J904" s="11" t="str">
        <f t="shared" si="192"/>
        <v/>
      </c>
      <c r="K904" s="11" t="str">
        <f t="shared" si="196"/>
        <v/>
      </c>
      <c r="L904" s="66" t="str">
        <f t="shared" si="197"/>
        <v/>
      </c>
      <c r="M904" s="50">
        <f t="shared" si="198"/>
        <v>76</v>
      </c>
      <c r="O904" s="17" t="str">
        <f t="shared" si="199"/>
        <v/>
      </c>
      <c r="P904" s="18" t="str">
        <f t="shared" si="200"/>
        <v/>
      </c>
      <c r="Q904" s="17" t="str">
        <f>IF(P904&lt;&gt;"",VLOOKUP(P904,LISTAS!$F$6:$G$1106,2,0),"")</f>
        <v/>
      </c>
      <c r="R904" s="72" t="str">
        <f t="shared" si="201"/>
        <v/>
      </c>
      <c r="S904" s="18" t="str">
        <f t="shared" si="202"/>
        <v/>
      </c>
      <c r="T904" s="18" t="str">
        <f t="shared" si="203"/>
        <v/>
      </c>
    </row>
    <row r="905" spans="2:20" ht="18.75" customHeight="1" x14ac:dyDescent="0.25">
      <c r="B905" s="54"/>
      <c r="C905" s="16" t="str">
        <f>IF(B905="","",VLOOKUP(B905,LISTAS!$F$6:$G$1106,2,0))</f>
        <v/>
      </c>
      <c r="D905" s="74"/>
      <c r="E905" s="4"/>
      <c r="F905" s="11" t="str">
        <f t="shared" si="193"/>
        <v/>
      </c>
      <c r="G905" s="61" t="str">
        <f>IF(F905=LISTAS!$D$15,"",F905)</f>
        <v/>
      </c>
      <c r="H905" s="49" t="str">
        <f t="shared" si="194"/>
        <v/>
      </c>
      <c r="I905" s="49" t="str">
        <f t="shared" si="195"/>
        <v/>
      </c>
      <c r="J905" s="11" t="str">
        <f t="shared" si="192"/>
        <v/>
      </c>
      <c r="K905" s="11" t="str">
        <f t="shared" si="196"/>
        <v/>
      </c>
      <c r="L905" s="66" t="str">
        <f t="shared" si="197"/>
        <v/>
      </c>
      <c r="M905" s="50">
        <f t="shared" si="198"/>
        <v>77</v>
      </c>
      <c r="O905" s="17" t="str">
        <f t="shared" si="199"/>
        <v/>
      </c>
      <c r="P905" s="18" t="str">
        <f t="shared" si="200"/>
        <v/>
      </c>
      <c r="Q905" s="17" t="str">
        <f>IF(P905&lt;&gt;"",VLOOKUP(P905,LISTAS!$F$6:$G$1106,2,0),"")</f>
        <v/>
      </c>
      <c r="R905" s="72" t="str">
        <f t="shared" si="201"/>
        <v/>
      </c>
      <c r="S905" s="18" t="str">
        <f t="shared" si="202"/>
        <v/>
      </c>
      <c r="T905" s="18" t="str">
        <f t="shared" si="203"/>
        <v/>
      </c>
    </row>
    <row r="906" spans="2:20" ht="18.75" customHeight="1" x14ac:dyDescent="0.25">
      <c r="B906" s="54"/>
      <c r="C906" s="16" t="str">
        <f>IF(B906="","",VLOOKUP(B906,LISTAS!$F$6:$G$1106,2,0))</f>
        <v/>
      </c>
      <c r="D906" s="74"/>
      <c r="E906" s="4"/>
      <c r="F906" s="11" t="str">
        <f t="shared" si="193"/>
        <v/>
      </c>
      <c r="G906" s="61" t="str">
        <f>IF(F906=LISTAS!$D$15,"",F906)</f>
        <v/>
      </c>
      <c r="H906" s="49" t="str">
        <f t="shared" si="194"/>
        <v/>
      </c>
      <c r="I906" s="49" t="str">
        <f t="shared" si="195"/>
        <v/>
      </c>
      <c r="J906" s="11" t="str">
        <f t="shared" si="192"/>
        <v/>
      </c>
      <c r="K906" s="11" t="str">
        <f t="shared" si="196"/>
        <v/>
      </c>
      <c r="L906" s="66" t="str">
        <f t="shared" si="197"/>
        <v/>
      </c>
      <c r="M906" s="50">
        <f t="shared" si="198"/>
        <v>78</v>
      </c>
      <c r="O906" s="17" t="str">
        <f t="shared" si="199"/>
        <v/>
      </c>
      <c r="P906" s="18" t="str">
        <f t="shared" si="200"/>
        <v/>
      </c>
      <c r="Q906" s="17" t="str">
        <f>IF(P906&lt;&gt;"",VLOOKUP(P906,LISTAS!$F$6:$G$1106,2,0),"")</f>
        <v/>
      </c>
      <c r="R906" s="72" t="str">
        <f t="shared" si="201"/>
        <v/>
      </c>
      <c r="S906" s="18" t="str">
        <f t="shared" si="202"/>
        <v/>
      </c>
      <c r="T906" s="18" t="str">
        <f t="shared" si="203"/>
        <v/>
      </c>
    </row>
    <row r="907" spans="2:20" ht="18.75" customHeight="1" x14ac:dyDescent="0.25">
      <c r="B907" s="54"/>
      <c r="C907" s="16" t="str">
        <f>IF(B907="","",VLOOKUP(B907,LISTAS!$F$6:$G$1106,2,0))</f>
        <v/>
      </c>
      <c r="D907" s="74"/>
      <c r="E907" s="4"/>
      <c r="F907" s="11" t="str">
        <f t="shared" si="193"/>
        <v/>
      </c>
      <c r="G907" s="61" t="str">
        <f>IF(F907=LISTAS!$D$15,"",F907)</f>
        <v/>
      </c>
      <c r="H907" s="49" t="str">
        <f t="shared" si="194"/>
        <v/>
      </c>
      <c r="I907" s="49" t="str">
        <f t="shared" si="195"/>
        <v/>
      </c>
      <c r="J907" s="11" t="str">
        <f t="shared" si="192"/>
        <v/>
      </c>
      <c r="K907" s="11" t="str">
        <f t="shared" si="196"/>
        <v/>
      </c>
      <c r="L907" s="66" t="str">
        <f t="shared" si="197"/>
        <v/>
      </c>
      <c r="M907" s="50">
        <f t="shared" si="198"/>
        <v>79</v>
      </c>
      <c r="O907" s="17" t="str">
        <f t="shared" si="199"/>
        <v/>
      </c>
      <c r="P907" s="18" t="str">
        <f t="shared" si="200"/>
        <v/>
      </c>
      <c r="Q907" s="17" t="str">
        <f>IF(P907&lt;&gt;"",VLOOKUP(P907,LISTAS!$F$6:$G$1106,2,0),"")</f>
        <v/>
      </c>
      <c r="R907" s="72" t="str">
        <f t="shared" si="201"/>
        <v/>
      </c>
      <c r="S907" s="18" t="str">
        <f t="shared" si="202"/>
        <v/>
      </c>
      <c r="T907" s="18" t="str">
        <f t="shared" si="203"/>
        <v/>
      </c>
    </row>
    <row r="908" spans="2:20" ht="18.75" customHeight="1" x14ac:dyDescent="0.25">
      <c r="B908" s="54"/>
      <c r="C908" s="16" t="str">
        <f>IF(B908="","",VLOOKUP(B908,LISTAS!$F$6:$G$1106,2,0))</f>
        <v/>
      </c>
      <c r="D908" s="74"/>
      <c r="E908" s="4"/>
      <c r="F908" s="11" t="str">
        <f t="shared" si="193"/>
        <v/>
      </c>
      <c r="G908" s="61" t="str">
        <f>IF(F908=LISTAS!$D$15,"",F908)</f>
        <v/>
      </c>
      <c r="H908" s="49" t="str">
        <f t="shared" si="194"/>
        <v/>
      </c>
      <c r="I908" s="49" t="str">
        <f t="shared" si="195"/>
        <v/>
      </c>
      <c r="J908" s="11" t="str">
        <f t="shared" si="192"/>
        <v/>
      </c>
      <c r="K908" s="11" t="str">
        <f t="shared" si="196"/>
        <v/>
      </c>
      <c r="L908" s="66" t="str">
        <f t="shared" si="197"/>
        <v/>
      </c>
      <c r="M908" s="50">
        <f t="shared" si="198"/>
        <v>80</v>
      </c>
      <c r="O908" s="17" t="str">
        <f t="shared" si="199"/>
        <v/>
      </c>
      <c r="P908" s="18" t="str">
        <f t="shared" si="200"/>
        <v/>
      </c>
      <c r="Q908" s="17" t="str">
        <f>IF(P908&lt;&gt;"",VLOOKUP(P908,LISTAS!$F$6:$G$1106,2,0),"")</f>
        <v/>
      </c>
      <c r="R908" s="72" t="str">
        <f t="shared" si="201"/>
        <v/>
      </c>
      <c r="S908" s="18" t="str">
        <f t="shared" si="202"/>
        <v/>
      </c>
      <c r="T908" s="18" t="str">
        <f t="shared" si="203"/>
        <v/>
      </c>
    </row>
    <row r="909" spans="2:20" ht="18.75" customHeight="1" x14ac:dyDescent="0.25">
      <c r="B909" s="54"/>
      <c r="C909" s="16" t="str">
        <f>IF(B909="","",VLOOKUP(B909,LISTAS!$F$6:$G$1106,2,0))</f>
        <v/>
      </c>
      <c r="D909" s="74"/>
      <c r="E909" s="4"/>
      <c r="F909" s="11" t="str">
        <f t="shared" si="193"/>
        <v/>
      </c>
      <c r="G909" s="61" t="str">
        <f>IF(F909=LISTAS!$D$15,"",F909)</f>
        <v/>
      </c>
      <c r="H909" s="49" t="str">
        <f t="shared" si="194"/>
        <v/>
      </c>
      <c r="I909" s="49" t="str">
        <f t="shared" si="195"/>
        <v/>
      </c>
      <c r="J909" s="11" t="str">
        <f t="shared" si="192"/>
        <v/>
      </c>
      <c r="K909" s="11" t="str">
        <f t="shared" si="196"/>
        <v/>
      </c>
      <c r="L909" s="66" t="str">
        <f t="shared" si="197"/>
        <v/>
      </c>
      <c r="M909" s="50">
        <f t="shared" si="198"/>
        <v>81</v>
      </c>
      <c r="O909" s="17" t="str">
        <f t="shared" si="199"/>
        <v/>
      </c>
      <c r="P909" s="18" t="str">
        <f t="shared" si="200"/>
        <v/>
      </c>
      <c r="Q909" s="17" t="str">
        <f>IF(P909&lt;&gt;"",VLOOKUP(P909,LISTAS!$F$6:$G$1106,2,0),"")</f>
        <v/>
      </c>
      <c r="R909" s="72" t="str">
        <f t="shared" si="201"/>
        <v/>
      </c>
      <c r="S909" s="18" t="str">
        <f t="shared" si="202"/>
        <v/>
      </c>
      <c r="T909" s="18" t="str">
        <f t="shared" si="203"/>
        <v/>
      </c>
    </row>
    <row r="910" spans="2:20" ht="18.75" customHeight="1" x14ac:dyDescent="0.25">
      <c r="B910" s="54"/>
      <c r="C910" s="16" t="str">
        <f>IF(B910="","",VLOOKUP(B910,LISTAS!$F$6:$G$1106,2,0))</f>
        <v/>
      </c>
      <c r="D910" s="74"/>
      <c r="E910" s="4"/>
      <c r="F910" s="11" t="str">
        <f t="shared" si="193"/>
        <v/>
      </c>
      <c r="G910" s="61" t="str">
        <f>IF(F910=LISTAS!$D$15,"",F910)</f>
        <v/>
      </c>
      <c r="H910" s="49" t="str">
        <f t="shared" si="194"/>
        <v/>
      </c>
      <c r="I910" s="49" t="str">
        <f t="shared" si="195"/>
        <v/>
      </c>
      <c r="J910" s="11" t="str">
        <f t="shared" si="192"/>
        <v/>
      </c>
      <c r="K910" s="11" t="str">
        <f t="shared" si="196"/>
        <v/>
      </c>
      <c r="L910" s="66" t="str">
        <f t="shared" si="197"/>
        <v/>
      </c>
      <c r="M910" s="50">
        <f t="shared" si="198"/>
        <v>82</v>
      </c>
      <c r="O910" s="17" t="str">
        <f t="shared" si="199"/>
        <v/>
      </c>
      <c r="P910" s="18" t="str">
        <f t="shared" si="200"/>
        <v/>
      </c>
      <c r="Q910" s="17" t="str">
        <f>IF(P910&lt;&gt;"",VLOOKUP(P910,LISTAS!$F$6:$G$1106,2,0),"")</f>
        <v/>
      </c>
      <c r="R910" s="72" t="str">
        <f t="shared" si="201"/>
        <v/>
      </c>
      <c r="S910" s="18" t="str">
        <f t="shared" si="202"/>
        <v/>
      </c>
      <c r="T910" s="18" t="str">
        <f t="shared" si="203"/>
        <v/>
      </c>
    </row>
    <row r="911" spans="2:20" ht="18.75" customHeight="1" x14ac:dyDescent="0.25">
      <c r="B911" s="54"/>
      <c r="C911" s="16" t="str">
        <f>IF(B911="","",VLOOKUP(B911,LISTAS!$F$6:$G$1106,2,0))</f>
        <v/>
      </c>
      <c r="D911" s="74"/>
      <c r="E911" s="4"/>
      <c r="F911" s="11" t="str">
        <f t="shared" si="193"/>
        <v/>
      </c>
      <c r="G911" s="61" t="str">
        <f>IF(F911=LISTAS!$D$15,"",F911)</f>
        <v/>
      </c>
      <c r="H911" s="49" t="str">
        <f t="shared" si="194"/>
        <v/>
      </c>
      <c r="I911" s="49" t="str">
        <f t="shared" si="195"/>
        <v/>
      </c>
      <c r="J911" s="11" t="str">
        <f t="shared" si="192"/>
        <v/>
      </c>
      <c r="K911" s="11" t="str">
        <f t="shared" si="196"/>
        <v/>
      </c>
      <c r="L911" s="66" t="str">
        <f t="shared" si="197"/>
        <v/>
      </c>
      <c r="M911" s="50">
        <f t="shared" si="198"/>
        <v>83</v>
      </c>
      <c r="O911" s="17" t="str">
        <f t="shared" si="199"/>
        <v/>
      </c>
      <c r="P911" s="18" t="str">
        <f t="shared" si="200"/>
        <v/>
      </c>
      <c r="Q911" s="17" t="str">
        <f>IF(P911&lt;&gt;"",VLOOKUP(P911,LISTAS!$F$6:$G$1106,2,0),"")</f>
        <v/>
      </c>
      <c r="R911" s="72" t="str">
        <f t="shared" si="201"/>
        <v/>
      </c>
      <c r="S911" s="18" t="str">
        <f t="shared" si="202"/>
        <v/>
      </c>
      <c r="T911" s="18" t="str">
        <f t="shared" si="203"/>
        <v/>
      </c>
    </row>
    <row r="912" spans="2:20" ht="18.75" customHeight="1" x14ac:dyDescent="0.25">
      <c r="B912" s="54"/>
      <c r="C912" s="16" t="str">
        <f>IF(B912="","",VLOOKUP(B912,LISTAS!$F$6:$G$1106,2,0))</f>
        <v/>
      </c>
      <c r="D912" s="74"/>
      <c r="E912" s="4"/>
      <c r="F912" s="11" t="str">
        <f t="shared" si="193"/>
        <v/>
      </c>
      <c r="G912" s="61" t="str">
        <f>IF(F912=LISTAS!$D$15,"",F912)</f>
        <v/>
      </c>
      <c r="H912" s="49" t="str">
        <f t="shared" si="194"/>
        <v/>
      </c>
      <c r="I912" s="49" t="str">
        <f t="shared" si="195"/>
        <v/>
      </c>
      <c r="J912" s="11" t="str">
        <f t="shared" si="192"/>
        <v/>
      </c>
      <c r="K912" s="11" t="str">
        <f t="shared" si="196"/>
        <v/>
      </c>
      <c r="L912" s="66" t="str">
        <f t="shared" si="197"/>
        <v/>
      </c>
      <c r="M912" s="50">
        <f t="shared" si="198"/>
        <v>84</v>
      </c>
      <c r="O912" s="17" t="str">
        <f t="shared" si="199"/>
        <v/>
      </c>
      <c r="P912" s="18" t="str">
        <f t="shared" si="200"/>
        <v/>
      </c>
      <c r="Q912" s="17" t="str">
        <f>IF(P912&lt;&gt;"",VLOOKUP(P912,LISTAS!$F$6:$G$1106,2,0),"")</f>
        <v/>
      </c>
      <c r="R912" s="72" t="str">
        <f t="shared" si="201"/>
        <v/>
      </c>
      <c r="S912" s="18" t="str">
        <f t="shared" si="202"/>
        <v/>
      </c>
      <c r="T912" s="18" t="str">
        <f t="shared" si="203"/>
        <v/>
      </c>
    </row>
    <row r="913" spans="2:20" ht="18.75" customHeight="1" x14ac:dyDescent="0.25">
      <c r="B913" s="54"/>
      <c r="C913" s="16" t="str">
        <f>IF(B913="","",VLOOKUP(B913,LISTAS!$F$6:$G$1106,2,0))</f>
        <v/>
      </c>
      <c r="D913" s="74"/>
      <c r="E913" s="4"/>
      <c r="F913" s="11" t="str">
        <f t="shared" si="193"/>
        <v/>
      </c>
      <c r="G913" s="61" t="str">
        <f>IF(F913=LISTAS!$D$15,"",F913)</f>
        <v/>
      </c>
      <c r="H913" s="49" t="str">
        <f t="shared" si="194"/>
        <v/>
      </c>
      <c r="I913" s="49" t="str">
        <f t="shared" si="195"/>
        <v/>
      </c>
      <c r="J913" s="11" t="str">
        <f t="shared" si="192"/>
        <v/>
      </c>
      <c r="K913" s="11" t="str">
        <f t="shared" si="196"/>
        <v/>
      </c>
      <c r="L913" s="66" t="str">
        <f t="shared" si="197"/>
        <v/>
      </c>
      <c r="M913" s="50">
        <f t="shared" si="198"/>
        <v>85</v>
      </c>
      <c r="O913" s="17" t="str">
        <f t="shared" si="199"/>
        <v/>
      </c>
      <c r="P913" s="18" t="str">
        <f t="shared" si="200"/>
        <v/>
      </c>
      <c r="Q913" s="17" t="str">
        <f>IF(P913&lt;&gt;"",VLOOKUP(P913,LISTAS!$F$6:$G$1106,2,0),"")</f>
        <v/>
      </c>
      <c r="R913" s="72" t="str">
        <f t="shared" si="201"/>
        <v/>
      </c>
      <c r="S913" s="18" t="str">
        <f t="shared" si="202"/>
        <v/>
      </c>
      <c r="T913" s="18" t="str">
        <f t="shared" si="203"/>
        <v/>
      </c>
    </row>
    <row r="914" spans="2:20" ht="18.75" customHeight="1" x14ac:dyDescent="0.25">
      <c r="B914" s="54"/>
      <c r="C914" s="16" t="str">
        <f>IF(B914="","",VLOOKUP(B914,LISTAS!$F$6:$G$1106,2,0))</f>
        <v/>
      </c>
      <c r="D914" s="74"/>
      <c r="E914" s="4"/>
      <c r="F914" s="11" t="str">
        <f t="shared" si="193"/>
        <v/>
      </c>
      <c r="G914" s="61" t="str">
        <f>IF(F914=LISTAS!$D$15,"",F914)</f>
        <v/>
      </c>
      <c r="H914" s="49" t="str">
        <f t="shared" si="194"/>
        <v/>
      </c>
      <c r="I914" s="49" t="str">
        <f t="shared" si="195"/>
        <v/>
      </c>
      <c r="J914" s="11" t="str">
        <f t="shared" si="192"/>
        <v/>
      </c>
      <c r="K914" s="11" t="str">
        <f t="shared" si="196"/>
        <v/>
      </c>
      <c r="L914" s="66" t="str">
        <f t="shared" si="197"/>
        <v/>
      </c>
      <c r="M914" s="50">
        <f t="shared" si="198"/>
        <v>86</v>
      </c>
      <c r="O914" s="17" t="str">
        <f t="shared" si="199"/>
        <v/>
      </c>
      <c r="P914" s="18" t="str">
        <f t="shared" si="200"/>
        <v/>
      </c>
      <c r="Q914" s="17" t="str">
        <f>IF(P914&lt;&gt;"",VLOOKUP(P914,LISTAS!$F$6:$G$1106,2,0),"")</f>
        <v/>
      </c>
      <c r="R914" s="72" t="str">
        <f t="shared" si="201"/>
        <v/>
      </c>
      <c r="S914" s="18" t="str">
        <f t="shared" si="202"/>
        <v/>
      </c>
      <c r="T914" s="18" t="str">
        <f t="shared" si="203"/>
        <v/>
      </c>
    </row>
    <row r="915" spans="2:20" ht="18.75" customHeight="1" x14ac:dyDescent="0.25">
      <c r="B915" s="54"/>
      <c r="C915" s="16" t="str">
        <f>IF(B915="","",VLOOKUP(B915,LISTAS!$F$6:$G$1106,2,0))</f>
        <v/>
      </c>
      <c r="D915" s="74"/>
      <c r="E915" s="4"/>
      <c r="F915" s="11" t="str">
        <f t="shared" si="193"/>
        <v/>
      </c>
      <c r="G915" s="61" t="str">
        <f>IF(F915=LISTAS!$D$15,"",F915)</f>
        <v/>
      </c>
      <c r="H915" s="49" t="str">
        <f t="shared" si="194"/>
        <v/>
      </c>
      <c r="I915" s="49" t="str">
        <f t="shared" si="195"/>
        <v/>
      </c>
      <c r="J915" s="11" t="str">
        <f t="shared" si="192"/>
        <v/>
      </c>
      <c r="K915" s="11" t="str">
        <f t="shared" si="196"/>
        <v/>
      </c>
      <c r="L915" s="66" t="str">
        <f t="shared" si="197"/>
        <v/>
      </c>
      <c r="M915" s="50">
        <f t="shared" si="198"/>
        <v>87</v>
      </c>
      <c r="O915" s="17" t="str">
        <f t="shared" si="199"/>
        <v/>
      </c>
      <c r="P915" s="18" t="str">
        <f t="shared" si="200"/>
        <v/>
      </c>
      <c r="Q915" s="17" t="str">
        <f>IF(P915&lt;&gt;"",VLOOKUP(P915,LISTAS!$F$6:$G$1106,2,0),"")</f>
        <v/>
      </c>
      <c r="R915" s="72" t="str">
        <f t="shared" si="201"/>
        <v/>
      </c>
      <c r="S915" s="18" t="str">
        <f t="shared" si="202"/>
        <v/>
      </c>
      <c r="T915" s="18" t="str">
        <f t="shared" si="203"/>
        <v/>
      </c>
    </row>
    <row r="916" spans="2:20" ht="18.75" customHeight="1" x14ac:dyDescent="0.25">
      <c r="B916" s="54"/>
      <c r="C916" s="16" t="str">
        <f>IF(B916="","",VLOOKUP(B916,LISTAS!$F$6:$G$1106,2,0))</f>
        <v/>
      </c>
      <c r="D916" s="74"/>
      <c r="E916" s="4"/>
      <c r="F916" s="11" t="str">
        <f t="shared" si="193"/>
        <v/>
      </c>
      <c r="G916" s="61" t="str">
        <f>IF(F916=LISTAS!$D$15,"",F916)</f>
        <v/>
      </c>
      <c r="H916" s="49" t="str">
        <f t="shared" si="194"/>
        <v/>
      </c>
      <c r="I916" s="49" t="str">
        <f t="shared" si="195"/>
        <v/>
      </c>
      <c r="J916" s="11" t="str">
        <f t="shared" si="192"/>
        <v/>
      </c>
      <c r="K916" s="11" t="str">
        <f t="shared" si="196"/>
        <v/>
      </c>
      <c r="L916" s="66" t="str">
        <f t="shared" si="197"/>
        <v/>
      </c>
      <c r="M916" s="50">
        <f t="shared" si="198"/>
        <v>88</v>
      </c>
      <c r="O916" s="17" t="str">
        <f t="shared" si="199"/>
        <v/>
      </c>
      <c r="P916" s="18" t="str">
        <f t="shared" si="200"/>
        <v/>
      </c>
      <c r="Q916" s="17" t="str">
        <f>IF(P916&lt;&gt;"",VLOOKUP(P916,LISTAS!$F$6:$G$1106,2,0),"")</f>
        <v/>
      </c>
      <c r="R916" s="72" t="str">
        <f t="shared" si="201"/>
        <v/>
      </c>
      <c r="S916" s="18" t="str">
        <f t="shared" si="202"/>
        <v/>
      </c>
      <c r="T916" s="18" t="str">
        <f t="shared" si="203"/>
        <v/>
      </c>
    </row>
    <row r="917" spans="2:20" ht="18.75" customHeight="1" x14ac:dyDescent="0.25">
      <c r="B917" s="54"/>
      <c r="C917" s="16" t="str">
        <f>IF(B917="","",VLOOKUP(B917,LISTAS!$F$6:$G$1106,2,0))</f>
        <v/>
      </c>
      <c r="D917" s="74"/>
      <c r="E917" s="4"/>
      <c r="F917" s="11" t="str">
        <f t="shared" si="193"/>
        <v/>
      </c>
      <c r="G917" s="61" t="str">
        <f>IF(F917=LISTAS!$D$15,"",F917)</f>
        <v/>
      </c>
      <c r="H917" s="49" t="str">
        <f t="shared" si="194"/>
        <v/>
      </c>
      <c r="I917" s="49" t="str">
        <f t="shared" si="195"/>
        <v/>
      </c>
      <c r="J917" s="11" t="str">
        <f t="shared" si="192"/>
        <v/>
      </c>
      <c r="K917" s="11" t="str">
        <f t="shared" si="196"/>
        <v/>
      </c>
      <c r="L917" s="66" t="str">
        <f t="shared" si="197"/>
        <v/>
      </c>
      <c r="M917" s="50">
        <f t="shared" si="198"/>
        <v>89</v>
      </c>
      <c r="O917" s="17" t="str">
        <f t="shared" si="199"/>
        <v/>
      </c>
      <c r="P917" s="18" t="str">
        <f t="shared" si="200"/>
        <v/>
      </c>
      <c r="Q917" s="17" t="str">
        <f>IF(P917&lt;&gt;"",VLOOKUP(P917,LISTAS!$F$6:$G$1106,2,0),"")</f>
        <v/>
      </c>
      <c r="R917" s="72" t="str">
        <f t="shared" si="201"/>
        <v/>
      </c>
      <c r="S917" s="18" t="str">
        <f t="shared" si="202"/>
        <v/>
      </c>
      <c r="T917" s="18" t="str">
        <f t="shared" si="203"/>
        <v/>
      </c>
    </row>
    <row r="918" spans="2:20" ht="18.75" customHeight="1" x14ac:dyDescent="0.25">
      <c r="B918" s="54"/>
      <c r="C918" s="16" t="str">
        <f>IF(B918="","",VLOOKUP(B918,LISTAS!$F$6:$G$1106,2,0))</f>
        <v/>
      </c>
      <c r="D918" s="74"/>
      <c r="E918" s="4"/>
      <c r="F918" s="11" t="str">
        <f t="shared" si="193"/>
        <v/>
      </c>
      <c r="G918" s="61" t="str">
        <f>IF(F918=LISTAS!$D$15,"",F918)</f>
        <v/>
      </c>
      <c r="H918" s="49" t="str">
        <f t="shared" si="194"/>
        <v/>
      </c>
      <c r="I918" s="49" t="str">
        <f t="shared" si="195"/>
        <v/>
      </c>
      <c r="J918" s="11" t="str">
        <f t="shared" si="192"/>
        <v/>
      </c>
      <c r="K918" s="11" t="str">
        <f t="shared" si="196"/>
        <v/>
      </c>
      <c r="L918" s="66" t="str">
        <f t="shared" si="197"/>
        <v/>
      </c>
      <c r="M918" s="50">
        <f t="shared" si="198"/>
        <v>90</v>
      </c>
      <c r="O918" s="17" t="str">
        <f t="shared" si="199"/>
        <v/>
      </c>
      <c r="P918" s="18" t="str">
        <f t="shared" si="200"/>
        <v/>
      </c>
      <c r="Q918" s="17" t="str">
        <f>IF(P918&lt;&gt;"",VLOOKUP(P918,LISTAS!$F$6:$G$1106,2,0),"")</f>
        <v/>
      </c>
      <c r="R918" s="72" t="str">
        <f t="shared" si="201"/>
        <v/>
      </c>
      <c r="S918" s="18" t="str">
        <f t="shared" si="202"/>
        <v/>
      </c>
      <c r="T918" s="18" t="str">
        <f t="shared" si="203"/>
        <v/>
      </c>
    </row>
    <row r="919" spans="2:20" ht="18.75" customHeight="1" x14ac:dyDescent="0.25">
      <c r="B919" s="54"/>
      <c r="C919" s="16" t="str">
        <f>IF(B919="","",VLOOKUP(B919,LISTAS!$F$6:$G$1106,2,0))</f>
        <v/>
      </c>
      <c r="D919" s="74"/>
      <c r="E919" s="4"/>
      <c r="F919" s="11" t="str">
        <f t="shared" si="193"/>
        <v/>
      </c>
      <c r="G919" s="61" t="str">
        <f>IF(F919=LISTAS!$D$15,"",F919)</f>
        <v/>
      </c>
      <c r="H919" s="49" t="str">
        <f t="shared" si="194"/>
        <v/>
      </c>
      <c r="I919" s="49" t="str">
        <f t="shared" si="195"/>
        <v/>
      </c>
      <c r="J919" s="11" t="str">
        <f t="shared" si="192"/>
        <v/>
      </c>
      <c r="K919" s="11" t="str">
        <f t="shared" si="196"/>
        <v/>
      </c>
      <c r="L919" s="66" t="str">
        <f t="shared" si="197"/>
        <v/>
      </c>
      <c r="M919" s="50">
        <f t="shared" si="198"/>
        <v>91</v>
      </c>
      <c r="O919" s="17" t="str">
        <f t="shared" si="199"/>
        <v/>
      </c>
      <c r="P919" s="18" t="str">
        <f t="shared" si="200"/>
        <v/>
      </c>
      <c r="Q919" s="17" t="str">
        <f>IF(P919&lt;&gt;"",VLOOKUP(P919,LISTAS!$F$6:$G$1106,2,0),"")</f>
        <v/>
      </c>
      <c r="R919" s="72" t="str">
        <f t="shared" si="201"/>
        <v/>
      </c>
      <c r="S919" s="18" t="str">
        <f t="shared" si="202"/>
        <v/>
      </c>
      <c r="T919" s="18" t="str">
        <f t="shared" si="203"/>
        <v/>
      </c>
    </row>
    <row r="920" spans="2:20" ht="18.75" customHeight="1" x14ac:dyDescent="0.25">
      <c r="B920" s="54"/>
      <c r="C920" s="16" t="str">
        <f>IF(B920="","",VLOOKUP(B920,LISTAS!$F$6:$G$1106,2,0))</f>
        <v/>
      </c>
      <c r="D920" s="74"/>
      <c r="E920" s="4"/>
      <c r="F920" s="11" t="str">
        <f t="shared" si="193"/>
        <v/>
      </c>
      <c r="G920" s="61" t="str">
        <f>IF(F920=LISTAS!$D$15,"",F920)</f>
        <v/>
      </c>
      <c r="H920" s="49" t="str">
        <f t="shared" si="194"/>
        <v/>
      </c>
      <c r="I920" s="49" t="str">
        <f t="shared" si="195"/>
        <v/>
      </c>
      <c r="J920" s="11" t="str">
        <f t="shared" si="192"/>
        <v/>
      </c>
      <c r="K920" s="11" t="str">
        <f t="shared" si="196"/>
        <v/>
      </c>
      <c r="L920" s="66" t="str">
        <f t="shared" si="197"/>
        <v/>
      </c>
      <c r="M920" s="50">
        <f t="shared" si="198"/>
        <v>92</v>
      </c>
      <c r="O920" s="17" t="str">
        <f t="shared" si="199"/>
        <v/>
      </c>
      <c r="P920" s="18" t="str">
        <f t="shared" si="200"/>
        <v/>
      </c>
      <c r="Q920" s="17" t="str">
        <f>IF(P920&lt;&gt;"",VLOOKUP(P920,LISTAS!$F$6:$G$1106,2,0),"")</f>
        <v/>
      </c>
      <c r="R920" s="72" t="str">
        <f t="shared" si="201"/>
        <v/>
      </c>
      <c r="S920" s="18" t="str">
        <f t="shared" si="202"/>
        <v/>
      </c>
      <c r="T920" s="18" t="str">
        <f t="shared" si="203"/>
        <v/>
      </c>
    </row>
    <row r="921" spans="2:20" ht="18.75" customHeight="1" x14ac:dyDescent="0.25">
      <c r="B921" s="54"/>
      <c r="C921" s="16" t="str">
        <f>IF(B921="","",VLOOKUP(B921,LISTAS!$F$6:$G$1106,2,0))</f>
        <v/>
      </c>
      <c r="D921" s="74"/>
      <c r="E921" s="4"/>
      <c r="F921" s="11" t="str">
        <f t="shared" si="193"/>
        <v/>
      </c>
      <c r="G921" s="61" t="str">
        <f>IF(F921=LISTAS!$D$15,"",F921)</f>
        <v/>
      </c>
      <c r="H921" s="49" t="str">
        <f t="shared" si="194"/>
        <v/>
      </c>
      <c r="I921" s="49" t="str">
        <f t="shared" si="195"/>
        <v/>
      </c>
      <c r="J921" s="11" t="str">
        <f t="shared" si="192"/>
        <v/>
      </c>
      <c r="K921" s="11" t="str">
        <f t="shared" si="196"/>
        <v/>
      </c>
      <c r="L921" s="66" t="str">
        <f t="shared" si="197"/>
        <v/>
      </c>
      <c r="M921" s="50">
        <f t="shared" si="198"/>
        <v>93</v>
      </c>
      <c r="O921" s="17" t="str">
        <f t="shared" si="199"/>
        <v/>
      </c>
      <c r="P921" s="18" t="str">
        <f t="shared" si="200"/>
        <v/>
      </c>
      <c r="Q921" s="17" t="str">
        <f>IF(P921&lt;&gt;"",VLOOKUP(P921,LISTAS!$F$6:$G$1106,2,0),"")</f>
        <v/>
      </c>
      <c r="R921" s="72" t="str">
        <f t="shared" si="201"/>
        <v/>
      </c>
      <c r="S921" s="18" t="str">
        <f t="shared" si="202"/>
        <v/>
      </c>
      <c r="T921" s="18" t="str">
        <f t="shared" si="203"/>
        <v/>
      </c>
    </row>
    <row r="922" spans="2:20" ht="18.75" customHeight="1" x14ac:dyDescent="0.25">
      <c r="B922" s="54"/>
      <c r="C922" s="16" t="str">
        <f>IF(B922="","",VLOOKUP(B922,LISTAS!$F$6:$G$1106,2,0))</f>
        <v/>
      </c>
      <c r="D922" s="74"/>
      <c r="E922" s="4"/>
      <c r="F922" s="11" t="str">
        <f t="shared" si="193"/>
        <v/>
      </c>
      <c r="G922" s="61" t="str">
        <f>IF(F922=LISTAS!$D$15,"",F922)</f>
        <v/>
      </c>
      <c r="H922" s="49" t="str">
        <f t="shared" si="194"/>
        <v/>
      </c>
      <c r="I922" s="49" t="str">
        <f t="shared" si="195"/>
        <v/>
      </c>
      <c r="J922" s="11" t="str">
        <f t="shared" si="192"/>
        <v/>
      </c>
      <c r="K922" s="11" t="str">
        <f t="shared" si="196"/>
        <v/>
      </c>
      <c r="L922" s="66" t="str">
        <f t="shared" si="197"/>
        <v/>
      </c>
      <c r="M922" s="50">
        <f t="shared" si="198"/>
        <v>94</v>
      </c>
      <c r="O922" s="17" t="str">
        <f t="shared" si="199"/>
        <v/>
      </c>
      <c r="P922" s="18" t="str">
        <f t="shared" si="200"/>
        <v/>
      </c>
      <c r="Q922" s="17" t="str">
        <f>IF(P922&lt;&gt;"",VLOOKUP(P922,LISTAS!$F$6:$G$1106,2,0),"")</f>
        <v/>
      </c>
      <c r="R922" s="72" t="str">
        <f t="shared" si="201"/>
        <v/>
      </c>
      <c r="S922" s="18" t="str">
        <f t="shared" si="202"/>
        <v/>
      </c>
      <c r="T922" s="18" t="str">
        <f t="shared" si="203"/>
        <v/>
      </c>
    </row>
    <row r="923" spans="2:20" ht="18.75" customHeight="1" x14ac:dyDescent="0.25">
      <c r="B923" s="54"/>
      <c r="C923" s="16" t="str">
        <f>IF(B923="","",VLOOKUP(B923,LISTAS!$F$6:$G$1106,2,0))</f>
        <v/>
      </c>
      <c r="D923" s="74"/>
      <c r="E923" s="4"/>
      <c r="F923" s="11" t="str">
        <f t="shared" si="193"/>
        <v/>
      </c>
      <c r="G923" s="61" t="str">
        <f>IF(F923=LISTAS!$D$15,"",F923)</f>
        <v/>
      </c>
      <c r="H923" s="49" t="str">
        <f t="shared" si="194"/>
        <v/>
      </c>
      <c r="I923" s="49" t="str">
        <f t="shared" si="195"/>
        <v/>
      </c>
      <c r="J923" s="11" t="str">
        <f t="shared" si="192"/>
        <v/>
      </c>
      <c r="K923" s="11" t="str">
        <f t="shared" si="196"/>
        <v/>
      </c>
      <c r="L923" s="66" t="str">
        <f t="shared" si="197"/>
        <v/>
      </c>
      <c r="M923" s="50">
        <f t="shared" si="198"/>
        <v>95</v>
      </c>
      <c r="O923" s="17" t="str">
        <f t="shared" si="199"/>
        <v/>
      </c>
      <c r="P923" s="18" t="str">
        <f t="shared" si="200"/>
        <v/>
      </c>
      <c r="Q923" s="17" t="str">
        <f>IF(P923&lt;&gt;"",VLOOKUP(P923,LISTAS!$F$6:$G$1106,2,0),"")</f>
        <v/>
      </c>
      <c r="R923" s="72" t="str">
        <f t="shared" si="201"/>
        <v/>
      </c>
      <c r="S923" s="18" t="str">
        <f t="shared" si="202"/>
        <v/>
      </c>
      <c r="T923" s="18" t="str">
        <f t="shared" si="203"/>
        <v/>
      </c>
    </row>
    <row r="924" spans="2:20" ht="18.75" customHeight="1" x14ac:dyDescent="0.25">
      <c r="B924" s="54"/>
      <c r="C924" s="16" t="str">
        <f>IF(B924="","",VLOOKUP(B924,LISTAS!$F$6:$G$1106,2,0))</f>
        <v/>
      </c>
      <c r="D924" s="74"/>
      <c r="E924" s="4"/>
      <c r="F924" s="11" t="str">
        <f t="shared" si="193"/>
        <v/>
      </c>
      <c r="G924" s="61" t="str">
        <f>IF(F924=LISTAS!$D$15,"",F924)</f>
        <v/>
      </c>
      <c r="H924" s="49" t="str">
        <f t="shared" si="194"/>
        <v/>
      </c>
      <c r="I924" s="49" t="str">
        <f t="shared" si="195"/>
        <v/>
      </c>
      <c r="J924" s="11" t="str">
        <f t="shared" si="192"/>
        <v/>
      </c>
      <c r="K924" s="11" t="str">
        <f t="shared" si="196"/>
        <v/>
      </c>
      <c r="L924" s="66" t="str">
        <f t="shared" si="197"/>
        <v/>
      </c>
      <c r="M924" s="50">
        <f t="shared" si="198"/>
        <v>96</v>
      </c>
      <c r="O924" s="17" t="str">
        <f t="shared" si="199"/>
        <v/>
      </c>
      <c r="P924" s="18" t="str">
        <f t="shared" si="200"/>
        <v/>
      </c>
      <c r="Q924" s="17" t="str">
        <f>IF(P924&lt;&gt;"",VLOOKUP(P924,LISTAS!$F$6:$G$1106,2,0),"")</f>
        <v/>
      </c>
      <c r="R924" s="72" t="str">
        <f t="shared" si="201"/>
        <v/>
      </c>
      <c r="S924" s="18" t="str">
        <f t="shared" si="202"/>
        <v/>
      </c>
      <c r="T924" s="18" t="str">
        <f t="shared" si="203"/>
        <v/>
      </c>
    </row>
    <row r="925" spans="2:20" ht="18.75" customHeight="1" x14ac:dyDescent="0.25">
      <c r="B925" s="54"/>
      <c r="C925" s="16" t="str">
        <f>IF(B925="","",VLOOKUP(B925,LISTAS!$F$6:$G$1106,2,0))</f>
        <v/>
      </c>
      <c r="D925" s="74"/>
      <c r="E925" s="4"/>
      <c r="F925" s="11" t="str">
        <f t="shared" si="193"/>
        <v/>
      </c>
      <c r="G925" s="61" t="str">
        <f>IF(F925=LISTAS!$D$15,"",F925)</f>
        <v/>
      </c>
      <c r="H925" s="49" t="str">
        <f t="shared" si="194"/>
        <v/>
      </c>
      <c r="I925" s="49" t="str">
        <f t="shared" si="195"/>
        <v/>
      </c>
      <c r="J925" s="11" t="str">
        <f t="shared" si="192"/>
        <v/>
      </c>
      <c r="K925" s="11" t="str">
        <f t="shared" si="196"/>
        <v/>
      </c>
      <c r="L925" s="66" t="str">
        <f t="shared" si="197"/>
        <v/>
      </c>
      <c r="M925" s="50">
        <f t="shared" si="198"/>
        <v>97</v>
      </c>
      <c r="O925" s="17" t="str">
        <f t="shared" si="199"/>
        <v/>
      </c>
      <c r="P925" s="18" t="str">
        <f t="shared" si="200"/>
        <v/>
      </c>
      <c r="Q925" s="17" t="str">
        <f>IF(P925&lt;&gt;"",VLOOKUP(P925,LISTAS!$F$6:$G$1106,2,0),"")</f>
        <v/>
      </c>
      <c r="R925" s="72" t="str">
        <f t="shared" si="201"/>
        <v/>
      </c>
      <c r="S925" s="18" t="str">
        <f t="shared" si="202"/>
        <v/>
      </c>
      <c r="T925" s="18" t="str">
        <f t="shared" si="203"/>
        <v/>
      </c>
    </row>
    <row r="926" spans="2:20" ht="18.75" customHeight="1" x14ac:dyDescent="0.25">
      <c r="B926" s="54"/>
      <c r="C926" s="16" t="str">
        <f>IF(B926="","",VLOOKUP(B926,LISTAS!$F$6:$G$1106,2,0))</f>
        <v/>
      </c>
      <c r="D926" s="74"/>
      <c r="E926" s="4"/>
      <c r="F926" s="11" t="str">
        <f t="shared" si="193"/>
        <v/>
      </c>
      <c r="G926" s="61" t="str">
        <f>IF(F926=LISTAS!$D$15,"",F926)</f>
        <v/>
      </c>
      <c r="H926" s="49" t="str">
        <f t="shared" si="194"/>
        <v/>
      </c>
      <c r="I926" s="49" t="str">
        <f t="shared" si="195"/>
        <v/>
      </c>
      <c r="J926" s="11" t="str">
        <f t="shared" si="192"/>
        <v/>
      </c>
      <c r="K926" s="11" t="str">
        <f t="shared" si="196"/>
        <v/>
      </c>
      <c r="L926" s="66" t="str">
        <f t="shared" si="197"/>
        <v/>
      </c>
      <c r="M926" s="50">
        <f t="shared" si="198"/>
        <v>98</v>
      </c>
      <c r="O926" s="17" t="str">
        <f t="shared" si="199"/>
        <v/>
      </c>
      <c r="P926" s="18" t="str">
        <f t="shared" si="200"/>
        <v/>
      </c>
      <c r="Q926" s="17" t="str">
        <f>IF(P926&lt;&gt;"",VLOOKUP(P926,LISTAS!$F$6:$G$1106,2,0),"")</f>
        <v/>
      </c>
      <c r="R926" s="72" t="str">
        <f t="shared" si="201"/>
        <v/>
      </c>
      <c r="S926" s="18" t="str">
        <f t="shared" si="202"/>
        <v/>
      </c>
      <c r="T926" s="18" t="str">
        <f t="shared" si="203"/>
        <v/>
      </c>
    </row>
    <row r="927" spans="2:20" ht="18.75" customHeight="1" x14ac:dyDescent="0.25">
      <c r="B927" s="54"/>
      <c r="C927" s="16" t="str">
        <f>IF(B927="","",VLOOKUP(B927,LISTAS!$F$6:$G$1106,2,0))</f>
        <v/>
      </c>
      <c r="D927" s="74"/>
      <c r="E927" s="4"/>
      <c r="F927" s="11" t="str">
        <f t="shared" si="193"/>
        <v/>
      </c>
      <c r="G927" s="61" t="str">
        <f>IF(F927=LISTAS!$D$15,"",F927)</f>
        <v/>
      </c>
      <c r="H927" s="49" t="str">
        <f t="shared" si="194"/>
        <v/>
      </c>
      <c r="I927" s="49" t="str">
        <f t="shared" si="195"/>
        <v/>
      </c>
      <c r="J927" s="11" t="str">
        <f t="shared" si="192"/>
        <v/>
      </c>
      <c r="K927" s="11" t="str">
        <f t="shared" si="196"/>
        <v/>
      </c>
      <c r="L927" s="66" t="str">
        <f t="shared" si="197"/>
        <v/>
      </c>
      <c r="M927" s="50">
        <f t="shared" si="198"/>
        <v>99</v>
      </c>
      <c r="O927" s="17" t="str">
        <f t="shared" si="199"/>
        <v/>
      </c>
      <c r="P927" s="18" t="str">
        <f t="shared" si="200"/>
        <v/>
      </c>
      <c r="Q927" s="17" t="str">
        <f>IF(P927&lt;&gt;"",VLOOKUP(P927,LISTAS!$F$6:$G$1106,2,0),"")</f>
        <v/>
      </c>
      <c r="R927" s="72" t="str">
        <f t="shared" si="201"/>
        <v/>
      </c>
      <c r="S927" s="18" t="str">
        <f t="shared" si="202"/>
        <v/>
      </c>
      <c r="T927" s="18" t="str">
        <f t="shared" si="203"/>
        <v/>
      </c>
    </row>
    <row r="928" spans="2:20" ht="18.75" customHeight="1" x14ac:dyDescent="0.25">
      <c r="B928" s="54"/>
      <c r="C928" s="16" t="str">
        <f>IF(B928="","",VLOOKUP(B928,LISTAS!$F$6:$G$1106,2,0))</f>
        <v/>
      </c>
      <c r="D928" s="74"/>
      <c r="F928" s="11" t="str">
        <f t="shared" si="193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2"/>
        <v/>
      </c>
      <c r="K928" s="11" t="str">
        <f>G928</f>
        <v/>
      </c>
      <c r="L928" s="66" t="str">
        <f t="shared" si="197"/>
        <v/>
      </c>
      <c r="M928" s="50">
        <f>IF(F927="FALTA",M927,M927+1)</f>
        <v>100</v>
      </c>
      <c r="N928" s="50"/>
      <c r="O928" s="17" t="str">
        <f t="shared" si="199"/>
        <v/>
      </c>
      <c r="P928" s="18" t="str">
        <f t="shared" si="200"/>
        <v/>
      </c>
      <c r="Q928" s="17" t="str">
        <f>IF(P928&lt;&gt;"",VLOOKUP(P928,LISTAS!$F$6:$G$1106,2,0),"")</f>
        <v/>
      </c>
      <c r="R928" s="72" t="str">
        <f t="shared" si="201"/>
        <v/>
      </c>
      <c r="S928" s="18" t="str">
        <f t="shared" si="202"/>
        <v/>
      </c>
      <c r="T928" s="18" t="str">
        <f t="shared" si="203"/>
        <v/>
      </c>
    </row>
    <row r="929" spans="2:20" ht="18.75" customHeight="1" x14ac:dyDescent="0.25">
      <c r="B929" s="54"/>
      <c r="C929" s="16" t="str">
        <f>IF(B929="","",VLOOKUP(B929,LISTAS!$F$6:$G$1106,2,0))</f>
        <v/>
      </c>
      <c r="D929" s="74"/>
      <c r="F929" s="11" t="str">
        <f t="shared" si="193"/>
        <v/>
      </c>
      <c r="G929" s="61" t="str">
        <f>IF(F929=LISTAS!$D$15,"",F929)</f>
        <v/>
      </c>
      <c r="H929" s="49" t="str">
        <f t="shared" ref="H929:H992" si="204">IF($K929="","",IF(B929="","",B929))</f>
        <v/>
      </c>
      <c r="I929" s="49" t="str">
        <f t="shared" ref="I929:I992" si="205">IF($K929="","",IF(C929="","",C929))</f>
        <v/>
      </c>
      <c r="J929" s="11" t="str">
        <f t="shared" si="192"/>
        <v/>
      </c>
      <c r="K929" s="11" t="str">
        <f t="shared" ref="K929:K992" si="206">G929</f>
        <v/>
      </c>
      <c r="L929" s="66" t="str">
        <f t="shared" si="197"/>
        <v/>
      </c>
      <c r="M929" s="50">
        <f t="shared" ref="M929:M992" si="207">IF(F928="FALTA",M928,M928+1)</f>
        <v>101</v>
      </c>
      <c r="N929" s="50"/>
      <c r="O929" s="17" t="str">
        <f t="shared" si="199"/>
        <v/>
      </c>
      <c r="P929" s="18" t="str">
        <f t="shared" si="200"/>
        <v/>
      </c>
      <c r="Q929" s="17" t="str">
        <f>IF(P929&lt;&gt;"",VLOOKUP(P929,LISTAS!$F$6:$G$1106,2,0),"")</f>
        <v/>
      </c>
      <c r="R929" s="72" t="str">
        <f t="shared" si="201"/>
        <v/>
      </c>
      <c r="S929" s="18" t="str">
        <f t="shared" si="202"/>
        <v/>
      </c>
      <c r="T929" s="18" t="str">
        <f t="shared" si="203"/>
        <v/>
      </c>
    </row>
    <row r="930" spans="2:20" ht="18.75" customHeight="1" x14ac:dyDescent="0.25">
      <c r="B930" s="54"/>
      <c r="C930" s="16" t="str">
        <f>IF(B930="","",VLOOKUP(B930,LISTAS!$F$6:$G$1106,2,0))</f>
        <v/>
      </c>
      <c r="D930" s="74"/>
      <c r="F930" s="11" t="str">
        <f t="shared" si="193"/>
        <v/>
      </c>
      <c r="G930" s="61" t="str">
        <f>IF(F930=LISTAS!$D$15,"",F930)</f>
        <v/>
      </c>
      <c r="H930" s="49" t="str">
        <f t="shared" si="204"/>
        <v/>
      </c>
      <c r="I930" s="49" t="str">
        <f t="shared" si="205"/>
        <v/>
      </c>
      <c r="J930" s="11" t="str">
        <f t="shared" si="192"/>
        <v/>
      </c>
      <c r="K930" s="11" t="str">
        <f t="shared" si="206"/>
        <v/>
      </c>
      <c r="L930" s="66" t="str">
        <f t="shared" si="197"/>
        <v/>
      </c>
      <c r="M930" s="50">
        <f t="shared" si="207"/>
        <v>102</v>
      </c>
      <c r="N930" s="50"/>
      <c r="O930" s="17" t="str">
        <f t="shared" si="199"/>
        <v/>
      </c>
      <c r="P930" s="18" t="str">
        <f t="shared" si="200"/>
        <v/>
      </c>
      <c r="Q930" s="17" t="str">
        <f>IF(P930&lt;&gt;"",VLOOKUP(P930,LISTAS!$F$6:$G$1106,2,0),"")</f>
        <v/>
      </c>
      <c r="R930" s="72" t="str">
        <f t="shared" si="201"/>
        <v/>
      </c>
      <c r="S930" s="18" t="str">
        <f t="shared" si="202"/>
        <v/>
      </c>
      <c r="T930" s="18" t="str">
        <f t="shared" si="203"/>
        <v/>
      </c>
    </row>
    <row r="931" spans="2:20" ht="18.75" customHeight="1" x14ac:dyDescent="0.25">
      <c r="B931" s="54"/>
      <c r="C931" s="16" t="str">
        <f>IF(B931="","",VLOOKUP(B931,LISTAS!$F$6:$G$1106,2,0))</f>
        <v/>
      </c>
      <c r="D931" s="74"/>
      <c r="F931" s="11" t="str">
        <f t="shared" si="193"/>
        <v/>
      </c>
      <c r="G931" s="61" t="str">
        <f>IF(F931=LISTAS!$D$15,"",F931)</f>
        <v/>
      </c>
      <c r="H931" s="49" t="str">
        <f t="shared" si="204"/>
        <v/>
      </c>
      <c r="I931" s="49" t="str">
        <f t="shared" si="205"/>
        <v/>
      </c>
      <c r="J931" s="11" t="str">
        <f t="shared" si="192"/>
        <v/>
      </c>
      <c r="K931" s="11" t="str">
        <f t="shared" si="206"/>
        <v/>
      </c>
      <c r="L931" s="66" t="str">
        <f t="shared" si="197"/>
        <v/>
      </c>
      <c r="M931" s="50">
        <f t="shared" si="207"/>
        <v>103</v>
      </c>
      <c r="N931" s="50"/>
      <c r="O931" s="17" t="str">
        <f t="shared" si="199"/>
        <v/>
      </c>
      <c r="P931" s="18" t="str">
        <f t="shared" si="200"/>
        <v/>
      </c>
      <c r="Q931" s="17" t="str">
        <f>IF(P931&lt;&gt;"",VLOOKUP(P931,LISTAS!$F$6:$G$1106,2,0),"")</f>
        <v/>
      </c>
      <c r="R931" s="72" t="str">
        <f t="shared" si="201"/>
        <v/>
      </c>
      <c r="S931" s="18" t="str">
        <f t="shared" si="202"/>
        <v/>
      </c>
      <c r="T931" s="18" t="str">
        <f t="shared" si="203"/>
        <v/>
      </c>
    </row>
    <row r="932" spans="2:20" ht="18.75" customHeight="1" x14ac:dyDescent="0.25">
      <c r="B932" s="54"/>
      <c r="C932" s="16" t="str">
        <f>IF(B932="","",VLOOKUP(B932,LISTAS!$F$6:$G$1106,2,0))</f>
        <v/>
      </c>
      <c r="D932" s="74"/>
      <c r="F932" s="11" t="str">
        <f t="shared" si="193"/>
        <v/>
      </c>
      <c r="G932" s="61" t="str">
        <f>IF(F932=LISTAS!$D$15,"",F932)</f>
        <v/>
      </c>
      <c r="H932" s="49" t="str">
        <f t="shared" si="204"/>
        <v/>
      </c>
      <c r="I932" s="49" t="str">
        <f t="shared" si="205"/>
        <v/>
      </c>
      <c r="J932" s="11" t="str">
        <f t="shared" si="192"/>
        <v/>
      </c>
      <c r="K932" s="11" t="str">
        <f t="shared" si="206"/>
        <v/>
      </c>
      <c r="L932" s="66" t="str">
        <f t="shared" si="197"/>
        <v/>
      </c>
      <c r="M932" s="50">
        <f t="shared" si="207"/>
        <v>104</v>
      </c>
      <c r="N932" s="50"/>
      <c r="O932" s="17" t="str">
        <f t="shared" si="199"/>
        <v/>
      </c>
      <c r="P932" s="18" t="str">
        <f t="shared" si="200"/>
        <v/>
      </c>
      <c r="Q932" s="17" t="str">
        <f>IF(P932&lt;&gt;"",VLOOKUP(P932,LISTAS!$F$6:$G$1106,2,0),"")</f>
        <v/>
      </c>
      <c r="R932" s="72" t="str">
        <f t="shared" si="201"/>
        <v/>
      </c>
      <c r="S932" s="18" t="str">
        <f t="shared" si="202"/>
        <v/>
      </c>
      <c r="T932" s="18" t="str">
        <f t="shared" si="203"/>
        <v/>
      </c>
    </row>
    <row r="933" spans="2:20" ht="18.75" customHeight="1" x14ac:dyDescent="0.25">
      <c r="B933" s="54"/>
      <c r="C933" s="16" t="str">
        <f>IF(B933="","",VLOOKUP(B933,LISTAS!$F$6:$G$1106,2,0))</f>
        <v/>
      </c>
      <c r="D933" s="74"/>
      <c r="F933" s="11" t="str">
        <f t="shared" si="193"/>
        <v/>
      </c>
      <c r="G933" s="61" t="str">
        <f>IF(F933=LISTAS!$D$15,"",F933)</f>
        <v/>
      </c>
      <c r="H933" s="49" t="str">
        <f t="shared" si="204"/>
        <v/>
      </c>
      <c r="I933" s="49" t="str">
        <f t="shared" si="205"/>
        <v/>
      </c>
      <c r="J933" s="11" t="str">
        <f t="shared" si="192"/>
        <v/>
      </c>
      <c r="K933" s="11" t="str">
        <f t="shared" si="206"/>
        <v/>
      </c>
      <c r="L933" s="66" t="str">
        <f t="shared" si="197"/>
        <v/>
      </c>
      <c r="M933" s="50">
        <f t="shared" si="207"/>
        <v>105</v>
      </c>
      <c r="N933" s="50"/>
      <c r="O933" s="17" t="str">
        <f t="shared" si="199"/>
        <v/>
      </c>
      <c r="P933" s="18" t="str">
        <f t="shared" si="200"/>
        <v/>
      </c>
      <c r="Q933" s="17" t="str">
        <f>IF(P933&lt;&gt;"",VLOOKUP(P933,LISTAS!$F$6:$G$1106,2,0),"")</f>
        <v/>
      </c>
      <c r="R933" s="72" t="str">
        <f t="shared" si="201"/>
        <v/>
      </c>
      <c r="S933" s="18" t="str">
        <f t="shared" si="202"/>
        <v/>
      </c>
      <c r="T933" s="18" t="str">
        <f t="shared" si="203"/>
        <v/>
      </c>
    </row>
    <row r="934" spans="2:20" ht="18.75" customHeight="1" x14ac:dyDescent="0.25">
      <c r="B934" s="54"/>
      <c r="C934" s="16" t="str">
        <f>IF(B934="","",VLOOKUP(B934,LISTAS!$F$6:$G$1106,2,0))</f>
        <v/>
      </c>
      <c r="D934" s="74"/>
      <c r="F934" s="11" t="str">
        <f t="shared" si="193"/>
        <v/>
      </c>
      <c r="G934" s="61" t="str">
        <f>IF(F934=LISTAS!$D$15,"",F934)</f>
        <v/>
      </c>
      <c r="H934" s="49" t="str">
        <f t="shared" si="204"/>
        <v/>
      </c>
      <c r="I934" s="49" t="str">
        <f t="shared" si="205"/>
        <v/>
      </c>
      <c r="J934" s="11" t="str">
        <f t="shared" si="192"/>
        <v/>
      </c>
      <c r="K934" s="11" t="str">
        <f t="shared" si="206"/>
        <v/>
      </c>
      <c r="L934" s="66" t="str">
        <f t="shared" si="197"/>
        <v/>
      </c>
      <c r="M934" s="50">
        <f t="shared" si="207"/>
        <v>106</v>
      </c>
      <c r="N934" s="50"/>
      <c r="O934" s="17" t="str">
        <f t="shared" si="199"/>
        <v/>
      </c>
      <c r="P934" s="18" t="str">
        <f t="shared" si="200"/>
        <v/>
      </c>
      <c r="Q934" s="17" t="str">
        <f>IF(P934&lt;&gt;"",VLOOKUP(P934,LISTAS!$F$6:$G$1106,2,0),"")</f>
        <v/>
      </c>
      <c r="R934" s="72" t="str">
        <f t="shared" si="201"/>
        <v/>
      </c>
      <c r="S934" s="18" t="str">
        <f t="shared" si="202"/>
        <v/>
      </c>
      <c r="T934" s="18" t="str">
        <f t="shared" si="203"/>
        <v/>
      </c>
    </row>
    <row r="935" spans="2:20" ht="18.75" customHeight="1" x14ac:dyDescent="0.25">
      <c r="B935" s="54"/>
      <c r="C935" s="16" t="str">
        <f>IF(B935="","",VLOOKUP(B935,LISTAS!$F$6:$G$1106,2,0))</f>
        <v/>
      </c>
      <c r="D935" s="74"/>
      <c r="F935" s="11" t="str">
        <f t="shared" si="193"/>
        <v/>
      </c>
      <c r="G935" s="61" t="str">
        <f>IF(F935=LISTAS!$D$15,"",F935)</f>
        <v/>
      </c>
      <c r="H935" s="49" t="str">
        <f t="shared" si="204"/>
        <v/>
      </c>
      <c r="I935" s="49" t="str">
        <f t="shared" si="205"/>
        <v/>
      </c>
      <c r="J935" s="11" t="str">
        <f t="shared" si="192"/>
        <v/>
      </c>
      <c r="K935" s="11" t="str">
        <f t="shared" si="206"/>
        <v/>
      </c>
      <c r="L935" s="66" t="str">
        <f t="shared" si="197"/>
        <v/>
      </c>
      <c r="M935" s="50">
        <f t="shared" si="207"/>
        <v>107</v>
      </c>
      <c r="N935" s="50"/>
      <c r="O935" s="17" t="str">
        <f t="shared" si="199"/>
        <v/>
      </c>
      <c r="P935" s="18" t="str">
        <f t="shared" si="200"/>
        <v/>
      </c>
      <c r="Q935" s="17" t="str">
        <f>IF(P935&lt;&gt;"",VLOOKUP(P935,LISTAS!$F$6:$G$1106,2,0),"")</f>
        <v/>
      </c>
      <c r="R935" s="72" t="str">
        <f t="shared" si="201"/>
        <v/>
      </c>
      <c r="S935" s="18" t="str">
        <f t="shared" si="202"/>
        <v/>
      </c>
      <c r="T935" s="18" t="str">
        <f t="shared" si="203"/>
        <v/>
      </c>
    </row>
    <row r="936" spans="2:20" ht="18.75" customHeight="1" x14ac:dyDescent="0.25">
      <c r="B936" s="54"/>
      <c r="C936" s="16" t="str">
        <f>IF(B936="","",VLOOKUP(B936,LISTAS!$F$6:$G$1106,2,0))</f>
        <v/>
      </c>
      <c r="D936" s="74"/>
      <c r="F936" s="11" t="str">
        <f t="shared" si="193"/>
        <v/>
      </c>
      <c r="G936" s="61" t="str">
        <f>IF(F936=LISTAS!$D$15,"",F936)</f>
        <v/>
      </c>
      <c r="H936" s="49" t="str">
        <f t="shared" si="204"/>
        <v/>
      </c>
      <c r="I936" s="49" t="str">
        <f t="shared" si="205"/>
        <v/>
      </c>
      <c r="J936" s="11" t="str">
        <f t="shared" si="192"/>
        <v/>
      </c>
      <c r="K936" s="11" t="str">
        <f t="shared" si="206"/>
        <v/>
      </c>
      <c r="L936" s="66" t="str">
        <f t="shared" si="197"/>
        <v/>
      </c>
      <c r="M936" s="50">
        <f t="shared" si="207"/>
        <v>108</v>
      </c>
      <c r="N936" s="50"/>
      <c r="O936" s="17" t="str">
        <f t="shared" si="199"/>
        <v/>
      </c>
      <c r="P936" s="18" t="str">
        <f t="shared" si="200"/>
        <v/>
      </c>
      <c r="Q936" s="17" t="str">
        <f>IF(P936&lt;&gt;"",VLOOKUP(P936,LISTAS!$F$6:$G$1106,2,0),"")</f>
        <v/>
      </c>
      <c r="R936" s="72" t="str">
        <f t="shared" si="201"/>
        <v/>
      </c>
      <c r="S936" s="18" t="str">
        <f t="shared" si="202"/>
        <v/>
      </c>
      <c r="T936" s="18" t="str">
        <f t="shared" si="203"/>
        <v/>
      </c>
    </row>
    <row r="937" spans="2:20" ht="18.75" customHeight="1" x14ac:dyDescent="0.25">
      <c r="B937" s="54"/>
      <c r="C937" s="16" t="str">
        <f>IF(B937="","",VLOOKUP(B937,LISTAS!$F$6:$G$1106,2,0))</f>
        <v/>
      </c>
      <c r="D937" s="74"/>
      <c r="F937" s="11" t="str">
        <f t="shared" si="193"/>
        <v/>
      </c>
      <c r="G937" s="61" t="str">
        <f>IF(F937=LISTAS!$D$15,"",F937)</f>
        <v/>
      </c>
      <c r="H937" s="49" t="str">
        <f t="shared" si="204"/>
        <v/>
      </c>
      <c r="I937" s="49" t="str">
        <f t="shared" si="205"/>
        <v/>
      </c>
      <c r="J937" s="11" t="str">
        <f t="shared" si="192"/>
        <v/>
      </c>
      <c r="K937" s="11" t="str">
        <f t="shared" si="206"/>
        <v/>
      </c>
      <c r="L937" s="66" t="str">
        <f t="shared" si="197"/>
        <v/>
      </c>
      <c r="M937" s="50">
        <f t="shared" si="207"/>
        <v>109</v>
      </c>
      <c r="N937" s="50"/>
      <c r="O937" s="17" t="str">
        <f t="shared" si="199"/>
        <v/>
      </c>
      <c r="P937" s="18" t="str">
        <f t="shared" si="200"/>
        <v/>
      </c>
      <c r="Q937" s="17" t="str">
        <f>IF(P937&lt;&gt;"",VLOOKUP(P937,LISTAS!$F$6:$G$1106,2,0),"")</f>
        <v/>
      </c>
      <c r="R937" s="72" t="str">
        <f t="shared" si="201"/>
        <v/>
      </c>
      <c r="S937" s="18" t="str">
        <f t="shared" si="202"/>
        <v/>
      </c>
      <c r="T937" s="18" t="str">
        <f t="shared" si="203"/>
        <v/>
      </c>
    </row>
    <row r="938" spans="2:20" ht="18.75" customHeight="1" x14ac:dyDescent="0.25">
      <c r="B938" s="54"/>
      <c r="C938" s="16" t="str">
        <f>IF(B938="","",VLOOKUP(B938,LISTAS!$F$6:$G$1106,2,0))</f>
        <v/>
      </c>
      <c r="D938" s="74"/>
      <c r="F938" s="11" t="str">
        <f t="shared" si="193"/>
        <v/>
      </c>
      <c r="G938" s="61" t="str">
        <f>IF(F938=LISTAS!$D$15,"",F938)</f>
        <v/>
      </c>
      <c r="H938" s="49" t="str">
        <f t="shared" si="204"/>
        <v/>
      </c>
      <c r="I938" s="49" t="str">
        <f t="shared" si="205"/>
        <v/>
      </c>
      <c r="J938" s="11" t="str">
        <f t="shared" si="192"/>
        <v/>
      </c>
      <c r="K938" s="11" t="str">
        <f t="shared" si="206"/>
        <v/>
      </c>
      <c r="L938" s="66" t="str">
        <f t="shared" si="197"/>
        <v/>
      </c>
      <c r="M938" s="50">
        <f t="shared" si="207"/>
        <v>110</v>
      </c>
      <c r="N938" s="50"/>
      <c r="O938" s="17" t="str">
        <f t="shared" si="199"/>
        <v/>
      </c>
      <c r="P938" s="18" t="str">
        <f t="shared" si="200"/>
        <v/>
      </c>
      <c r="Q938" s="17" t="str">
        <f>IF(P938&lt;&gt;"",VLOOKUP(P938,LISTAS!$F$6:$G$1106,2,0),"")</f>
        <v/>
      </c>
      <c r="R938" s="72" t="str">
        <f t="shared" si="201"/>
        <v/>
      </c>
      <c r="S938" s="18" t="str">
        <f t="shared" si="202"/>
        <v/>
      </c>
      <c r="T938" s="18" t="str">
        <f t="shared" si="203"/>
        <v/>
      </c>
    </row>
    <row r="939" spans="2:20" ht="18.75" customHeight="1" x14ac:dyDescent="0.25">
      <c r="B939" s="54"/>
      <c r="C939" s="16" t="str">
        <f>IF(B939="","",VLOOKUP(B939,LISTAS!$F$6:$G$1106,2,0))</f>
        <v/>
      </c>
      <c r="D939" s="74"/>
      <c r="F939" s="11" t="str">
        <f t="shared" si="193"/>
        <v/>
      </c>
      <c r="G939" s="61" t="str">
        <f>IF(F939=LISTAS!$D$15,"",F939)</f>
        <v/>
      </c>
      <c r="H939" s="49" t="str">
        <f t="shared" si="204"/>
        <v/>
      </c>
      <c r="I939" s="49" t="str">
        <f t="shared" si="205"/>
        <v/>
      </c>
      <c r="J939" s="11" t="str">
        <f t="shared" si="192"/>
        <v/>
      </c>
      <c r="K939" s="11" t="str">
        <f t="shared" si="206"/>
        <v/>
      </c>
      <c r="L939" s="66" t="str">
        <f t="shared" si="197"/>
        <v/>
      </c>
      <c r="M939" s="50">
        <f t="shared" si="207"/>
        <v>111</v>
      </c>
      <c r="N939" s="50"/>
      <c r="O939" s="17" t="str">
        <f t="shared" si="199"/>
        <v/>
      </c>
      <c r="P939" s="18" t="str">
        <f t="shared" si="200"/>
        <v/>
      </c>
      <c r="Q939" s="17" t="str">
        <f>IF(P939&lt;&gt;"",VLOOKUP(P939,LISTAS!$F$6:$G$1106,2,0),"")</f>
        <v/>
      </c>
      <c r="R939" s="72" t="str">
        <f t="shared" si="201"/>
        <v/>
      </c>
      <c r="S939" s="18" t="str">
        <f t="shared" si="202"/>
        <v/>
      </c>
      <c r="T939" s="18" t="str">
        <f t="shared" si="203"/>
        <v/>
      </c>
    </row>
    <row r="940" spans="2:20" ht="18.75" customHeight="1" x14ac:dyDescent="0.25">
      <c r="B940" s="54"/>
      <c r="C940" s="16" t="str">
        <f>IF(B940="","",VLOOKUP(B940,LISTAS!$F$6:$G$1106,2,0))</f>
        <v/>
      </c>
      <c r="D940" s="74"/>
      <c r="F940" s="11" t="str">
        <f t="shared" si="193"/>
        <v/>
      </c>
      <c r="G940" s="61" t="str">
        <f>IF(F940=LISTAS!$D$15,"",F940)</f>
        <v/>
      </c>
      <c r="H940" s="49" t="str">
        <f t="shared" si="204"/>
        <v/>
      </c>
      <c r="I940" s="49" t="str">
        <f t="shared" si="205"/>
        <v/>
      </c>
      <c r="J940" s="11" t="str">
        <f t="shared" si="192"/>
        <v/>
      </c>
      <c r="K940" s="11" t="str">
        <f t="shared" si="206"/>
        <v/>
      </c>
      <c r="L940" s="66" t="str">
        <f t="shared" si="197"/>
        <v/>
      </c>
      <c r="M940" s="50">
        <f t="shared" si="207"/>
        <v>112</v>
      </c>
      <c r="N940" s="50"/>
      <c r="O940" s="17" t="str">
        <f t="shared" si="199"/>
        <v/>
      </c>
      <c r="P940" s="18" t="str">
        <f t="shared" si="200"/>
        <v/>
      </c>
      <c r="Q940" s="17" t="str">
        <f>IF(P940&lt;&gt;"",VLOOKUP(P940,LISTAS!$F$6:$G$1106,2,0),"")</f>
        <v/>
      </c>
      <c r="R940" s="72" t="str">
        <f t="shared" si="201"/>
        <v/>
      </c>
      <c r="S940" s="18" t="str">
        <f t="shared" si="202"/>
        <v/>
      </c>
      <c r="T940" s="18" t="str">
        <f t="shared" si="203"/>
        <v/>
      </c>
    </row>
    <row r="941" spans="2:20" ht="18.75" customHeight="1" x14ac:dyDescent="0.25">
      <c r="B941" s="54"/>
      <c r="C941" s="16" t="str">
        <f>IF(B941="","",VLOOKUP(B941,LISTAS!$F$6:$G$1106,2,0))</f>
        <v/>
      </c>
      <c r="D941" s="74"/>
      <c r="F941" s="11" t="str">
        <f t="shared" si="193"/>
        <v/>
      </c>
      <c r="G941" s="61" t="str">
        <f>IF(F941=LISTAS!$D$15,"",F941)</f>
        <v/>
      </c>
      <c r="H941" s="49" t="str">
        <f t="shared" si="204"/>
        <v/>
      </c>
      <c r="I941" s="49" t="str">
        <f t="shared" si="205"/>
        <v/>
      </c>
      <c r="J941" s="11" t="str">
        <f t="shared" si="192"/>
        <v/>
      </c>
      <c r="K941" s="11" t="str">
        <f t="shared" si="206"/>
        <v/>
      </c>
      <c r="L941" s="66" t="str">
        <f t="shared" si="197"/>
        <v/>
      </c>
      <c r="M941" s="50">
        <f t="shared" si="207"/>
        <v>113</v>
      </c>
      <c r="N941" s="50"/>
      <c r="O941" s="17" t="str">
        <f t="shared" si="199"/>
        <v/>
      </c>
      <c r="P941" s="18" t="str">
        <f t="shared" si="200"/>
        <v/>
      </c>
      <c r="Q941" s="17" t="str">
        <f>IF(P941&lt;&gt;"",VLOOKUP(P941,LISTAS!$F$6:$G$1106,2,0),"")</f>
        <v/>
      </c>
      <c r="R941" s="72" t="str">
        <f t="shared" si="201"/>
        <v/>
      </c>
      <c r="S941" s="18" t="str">
        <f t="shared" si="202"/>
        <v/>
      </c>
      <c r="T941" s="18" t="str">
        <f t="shared" si="203"/>
        <v/>
      </c>
    </row>
    <row r="942" spans="2:20" ht="18.75" customHeight="1" x14ac:dyDescent="0.25">
      <c r="B942" s="54"/>
      <c r="C942" s="16" t="str">
        <f>IF(B942="","",VLOOKUP(B942,LISTAS!$F$6:$G$1106,2,0))</f>
        <v/>
      </c>
      <c r="D942" s="74"/>
      <c r="F942" s="11" t="str">
        <f t="shared" si="193"/>
        <v/>
      </c>
      <c r="G942" s="61" t="str">
        <f>IF(F942=LISTAS!$D$15,"",F942)</f>
        <v/>
      </c>
      <c r="H942" s="49" t="str">
        <f t="shared" si="204"/>
        <v/>
      </c>
      <c r="I942" s="49" t="str">
        <f t="shared" si="205"/>
        <v/>
      </c>
      <c r="J942" s="11" t="str">
        <f t="shared" si="192"/>
        <v/>
      </c>
      <c r="K942" s="11" t="str">
        <f t="shared" si="206"/>
        <v/>
      </c>
      <c r="L942" s="66" t="str">
        <f t="shared" si="197"/>
        <v/>
      </c>
      <c r="M942" s="50">
        <f t="shared" si="207"/>
        <v>114</v>
      </c>
      <c r="N942" s="50"/>
      <c r="O942" s="17" t="str">
        <f t="shared" si="199"/>
        <v/>
      </c>
      <c r="P942" s="18" t="str">
        <f t="shared" si="200"/>
        <v/>
      </c>
      <c r="Q942" s="17" t="str">
        <f>IF(P942&lt;&gt;"",VLOOKUP(P942,LISTAS!$F$6:$G$1106,2,0),"")</f>
        <v/>
      </c>
      <c r="R942" s="72" t="str">
        <f t="shared" si="201"/>
        <v/>
      </c>
      <c r="S942" s="18" t="str">
        <f t="shared" si="202"/>
        <v/>
      </c>
      <c r="T942" s="18" t="str">
        <f t="shared" si="203"/>
        <v/>
      </c>
    </row>
    <row r="943" spans="2:20" ht="18.75" customHeight="1" x14ac:dyDescent="0.25">
      <c r="B943" s="54"/>
      <c r="C943" s="16" t="str">
        <f>IF(B943="","",VLOOKUP(B943,LISTAS!$F$6:$G$1106,2,0))</f>
        <v/>
      </c>
      <c r="D943" s="74"/>
      <c r="F943" s="11" t="str">
        <f t="shared" si="193"/>
        <v/>
      </c>
      <c r="G943" s="61" t="str">
        <f>IF(F943=LISTAS!$D$15,"",F943)</f>
        <v/>
      </c>
      <c r="H943" s="49" t="str">
        <f t="shared" si="204"/>
        <v/>
      </c>
      <c r="I943" s="49" t="str">
        <f t="shared" si="205"/>
        <v/>
      </c>
      <c r="J943" s="11" t="str">
        <f t="shared" si="192"/>
        <v/>
      </c>
      <c r="K943" s="11" t="str">
        <f t="shared" si="206"/>
        <v/>
      </c>
      <c r="L943" s="66" t="str">
        <f t="shared" si="197"/>
        <v/>
      </c>
      <c r="M943" s="50">
        <f t="shared" si="207"/>
        <v>115</v>
      </c>
      <c r="N943" s="50"/>
      <c r="O943" s="17" t="str">
        <f t="shared" si="199"/>
        <v/>
      </c>
      <c r="P943" s="18" t="str">
        <f t="shared" si="200"/>
        <v/>
      </c>
      <c r="Q943" s="17" t="str">
        <f>IF(P943&lt;&gt;"",VLOOKUP(P943,LISTAS!$F$6:$G$1106,2,0),"")</f>
        <v/>
      </c>
      <c r="R943" s="72" t="str">
        <f t="shared" si="201"/>
        <v/>
      </c>
      <c r="S943" s="18" t="str">
        <f t="shared" si="202"/>
        <v/>
      </c>
      <c r="T943" s="18" t="str">
        <f t="shared" si="203"/>
        <v/>
      </c>
    </row>
    <row r="944" spans="2:20" ht="18.75" customHeight="1" x14ac:dyDescent="0.25">
      <c r="B944" s="54"/>
      <c r="C944" s="16" t="str">
        <f>IF(B944="","",VLOOKUP(B944,LISTAS!$F$6:$G$1106,2,0))</f>
        <v/>
      </c>
      <c r="D944" s="74"/>
      <c r="F944" s="11" t="str">
        <f t="shared" si="193"/>
        <v/>
      </c>
      <c r="G944" s="61" t="str">
        <f>IF(F944=LISTAS!$D$15,"",F944)</f>
        <v/>
      </c>
      <c r="H944" s="49" t="str">
        <f t="shared" si="204"/>
        <v/>
      </c>
      <c r="I944" s="49" t="str">
        <f t="shared" si="205"/>
        <v/>
      </c>
      <c r="J944" s="11" t="str">
        <f t="shared" si="192"/>
        <v/>
      </c>
      <c r="K944" s="11" t="str">
        <f t="shared" si="206"/>
        <v/>
      </c>
      <c r="L944" s="66" t="str">
        <f t="shared" si="197"/>
        <v/>
      </c>
      <c r="M944" s="50">
        <f t="shared" si="207"/>
        <v>116</v>
      </c>
      <c r="N944" s="50"/>
      <c r="O944" s="17" t="str">
        <f t="shared" si="199"/>
        <v/>
      </c>
      <c r="P944" s="18" t="str">
        <f t="shared" si="200"/>
        <v/>
      </c>
      <c r="Q944" s="17" t="str">
        <f>IF(P944&lt;&gt;"",VLOOKUP(P944,LISTAS!$F$6:$G$1106,2,0),"")</f>
        <v/>
      </c>
      <c r="R944" s="72" t="str">
        <f t="shared" si="201"/>
        <v/>
      </c>
      <c r="S944" s="18" t="str">
        <f t="shared" si="202"/>
        <v/>
      </c>
      <c r="T944" s="18" t="str">
        <f t="shared" si="203"/>
        <v/>
      </c>
    </row>
    <row r="945" spans="2:20" ht="18.75" customHeight="1" x14ac:dyDescent="0.25">
      <c r="B945" s="54"/>
      <c r="C945" s="16" t="str">
        <f>IF(B945="","",VLOOKUP(B945,LISTAS!$F$6:$G$1106,2,0))</f>
        <v/>
      </c>
      <c r="D945" s="74"/>
      <c r="F945" s="11" t="str">
        <f t="shared" si="193"/>
        <v/>
      </c>
      <c r="G945" s="61" t="str">
        <f>IF(F945=LISTAS!$D$15,"",F945)</f>
        <v/>
      </c>
      <c r="H945" s="49" t="str">
        <f t="shared" si="204"/>
        <v/>
      </c>
      <c r="I945" s="49" t="str">
        <f t="shared" si="205"/>
        <v/>
      </c>
      <c r="J945" s="11" t="str">
        <f t="shared" si="192"/>
        <v/>
      </c>
      <c r="K945" s="11" t="str">
        <f t="shared" si="206"/>
        <v/>
      </c>
      <c r="L945" s="66" t="str">
        <f t="shared" si="197"/>
        <v/>
      </c>
      <c r="M945" s="50">
        <f t="shared" si="207"/>
        <v>117</v>
      </c>
      <c r="N945" s="50"/>
      <c r="O945" s="17" t="str">
        <f t="shared" si="199"/>
        <v/>
      </c>
      <c r="P945" s="18" t="str">
        <f t="shared" si="200"/>
        <v/>
      </c>
      <c r="Q945" s="17" t="str">
        <f>IF(P945&lt;&gt;"",VLOOKUP(P945,LISTAS!$F$6:$G$1106,2,0),"")</f>
        <v/>
      </c>
      <c r="R945" s="72" t="str">
        <f t="shared" si="201"/>
        <v/>
      </c>
      <c r="S945" s="18" t="str">
        <f t="shared" si="202"/>
        <v/>
      </c>
      <c r="T945" s="18" t="str">
        <f t="shared" si="203"/>
        <v/>
      </c>
    </row>
    <row r="946" spans="2:20" ht="18.75" customHeight="1" x14ac:dyDescent="0.25">
      <c r="B946" s="54"/>
      <c r="C946" s="16" t="str">
        <f>IF(B946="","",VLOOKUP(B946,LISTAS!$F$6:$G$1106,2,0))</f>
        <v/>
      </c>
      <c r="D946" s="74"/>
      <c r="F946" s="11" t="str">
        <f t="shared" si="193"/>
        <v/>
      </c>
      <c r="G946" s="61" t="str">
        <f>IF(F946=LISTAS!$D$15,"",F946)</f>
        <v/>
      </c>
      <c r="H946" s="49" t="str">
        <f t="shared" si="204"/>
        <v/>
      </c>
      <c r="I946" s="49" t="str">
        <f t="shared" si="205"/>
        <v/>
      </c>
      <c r="J946" s="11" t="str">
        <f t="shared" si="192"/>
        <v/>
      </c>
      <c r="K946" s="11" t="str">
        <f t="shared" si="206"/>
        <v/>
      </c>
      <c r="L946" s="66" t="str">
        <f t="shared" si="197"/>
        <v/>
      </c>
      <c r="M946" s="50">
        <f t="shared" si="207"/>
        <v>118</v>
      </c>
      <c r="N946" s="50"/>
      <c r="O946" s="17" t="str">
        <f t="shared" si="199"/>
        <v/>
      </c>
      <c r="P946" s="18" t="str">
        <f t="shared" si="200"/>
        <v/>
      </c>
      <c r="Q946" s="17" t="str">
        <f>IF(P946&lt;&gt;"",VLOOKUP(P946,LISTAS!$F$6:$G$1106,2,0),"")</f>
        <v/>
      </c>
      <c r="R946" s="72" t="str">
        <f t="shared" si="201"/>
        <v/>
      </c>
      <c r="S946" s="18" t="str">
        <f t="shared" si="202"/>
        <v/>
      </c>
      <c r="T946" s="18" t="str">
        <f t="shared" si="203"/>
        <v/>
      </c>
    </row>
    <row r="947" spans="2:20" ht="18.75" customHeight="1" x14ac:dyDescent="0.25">
      <c r="B947" s="54"/>
      <c r="C947" s="16" t="str">
        <f>IF(B947="","",VLOOKUP(B947,LISTAS!$F$6:$G$1106,2,0))</f>
        <v/>
      </c>
      <c r="D947" s="74"/>
      <c r="F947" s="11" t="str">
        <f t="shared" si="193"/>
        <v/>
      </c>
      <c r="G947" s="61" t="str">
        <f>IF(F947=LISTAS!$D$15,"",F947)</f>
        <v/>
      </c>
      <c r="H947" s="49" t="str">
        <f t="shared" si="204"/>
        <v/>
      </c>
      <c r="I947" s="49" t="str">
        <f t="shared" si="205"/>
        <v/>
      </c>
      <c r="J947" s="11" t="str">
        <f t="shared" si="192"/>
        <v/>
      </c>
      <c r="K947" s="11" t="str">
        <f t="shared" si="206"/>
        <v/>
      </c>
      <c r="L947" s="66" t="str">
        <f t="shared" si="197"/>
        <v/>
      </c>
      <c r="M947" s="50">
        <f t="shared" si="207"/>
        <v>119</v>
      </c>
      <c r="N947" s="50"/>
      <c r="O947" s="17" t="str">
        <f t="shared" si="199"/>
        <v/>
      </c>
      <c r="P947" s="18" t="str">
        <f t="shared" si="200"/>
        <v/>
      </c>
      <c r="Q947" s="17" t="str">
        <f>IF(P947&lt;&gt;"",VLOOKUP(P947,LISTAS!$F$6:$G$1106,2,0),"")</f>
        <v/>
      </c>
      <c r="R947" s="72" t="str">
        <f t="shared" si="201"/>
        <v/>
      </c>
      <c r="S947" s="18" t="str">
        <f t="shared" si="202"/>
        <v/>
      </c>
      <c r="T947" s="18" t="str">
        <f t="shared" si="203"/>
        <v/>
      </c>
    </row>
    <row r="948" spans="2:20" ht="18.75" customHeight="1" x14ac:dyDescent="0.25">
      <c r="B948" s="54"/>
      <c r="C948" s="16" t="str">
        <f>IF(B948="","",VLOOKUP(B948,LISTAS!$F$6:$G$1106,2,0))</f>
        <v/>
      </c>
      <c r="D948" s="74"/>
      <c r="F948" s="11" t="str">
        <f t="shared" si="193"/>
        <v/>
      </c>
      <c r="G948" s="61" t="str">
        <f>IF(F948=LISTAS!$D$15,"",F948)</f>
        <v/>
      </c>
      <c r="H948" s="49" t="str">
        <f t="shared" si="204"/>
        <v/>
      </c>
      <c r="I948" s="49" t="str">
        <f t="shared" si="205"/>
        <v/>
      </c>
      <c r="J948" s="11" t="str">
        <f t="shared" si="192"/>
        <v/>
      </c>
      <c r="K948" s="11" t="str">
        <f t="shared" si="206"/>
        <v/>
      </c>
      <c r="L948" s="66" t="str">
        <f t="shared" si="197"/>
        <v/>
      </c>
      <c r="M948" s="50">
        <f t="shared" si="207"/>
        <v>120</v>
      </c>
      <c r="N948" s="50"/>
      <c r="O948" s="17" t="str">
        <f t="shared" si="199"/>
        <v/>
      </c>
      <c r="P948" s="18" t="str">
        <f t="shared" si="200"/>
        <v/>
      </c>
      <c r="Q948" s="17" t="str">
        <f>IF(P948&lt;&gt;"",VLOOKUP(P948,LISTAS!$F$6:$G$1106,2,0),"")</f>
        <v/>
      </c>
      <c r="R948" s="72" t="str">
        <f t="shared" si="201"/>
        <v/>
      </c>
      <c r="S948" s="18" t="str">
        <f t="shared" si="202"/>
        <v/>
      </c>
      <c r="T948" s="18" t="str">
        <f t="shared" si="203"/>
        <v/>
      </c>
    </row>
    <row r="949" spans="2:20" ht="18.75" customHeight="1" x14ac:dyDescent="0.25">
      <c r="B949" s="54"/>
      <c r="C949" s="16" t="str">
        <f>IF(B949="","",VLOOKUP(B949,LISTAS!$F$6:$G$1106,2,0))</f>
        <v/>
      </c>
      <c r="D949" s="74"/>
      <c r="F949" s="11" t="str">
        <f t="shared" si="193"/>
        <v/>
      </c>
      <c r="G949" s="61" t="str">
        <f>IF(F949=LISTAS!$D$15,"",F949)</f>
        <v/>
      </c>
      <c r="H949" s="49" t="str">
        <f t="shared" si="204"/>
        <v/>
      </c>
      <c r="I949" s="49" t="str">
        <f t="shared" si="205"/>
        <v/>
      </c>
      <c r="J949" s="11" t="str">
        <f t="shared" si="192"/>
        <v/>
      </c>
      <c r="K949" s="11" t="str">
        <f t="shared" si="206"/>
        <v/>
      </c>
      <c r="L949" s="66" t="str">
        <f t="shared" si="197"/>
        <v/>
      </c>
      <c r="M949" s="50">
        <f t="shared" si="207"/>
        <v>121</v>
      </c>
      <c r="N949" s="50"/>
      <c r="O949" s="17" t="str">
        <f t="shared" si="199"/>
        <v/>
      </c>
      <c r="P949" s="18" t="str">
        <f t="shared" si="200"/>
        <v/>
      </c>
      <c r="Q949" s="17" t="str">
        <f>IF(P949&lt;&gt;"",VLOOKUP(P949,LISTAS!$F$6:$G$1106,2,0),"")</f>
        <v/>
      </c>
      <c r="R949" s="72" t="str">
        <f t="shared" si="201"/>
        <v/>
      </c>
      <c r="S949" s="18" t="str">
        <f t="shared" si="202"/>
        <v/>
      </c>
      <c r="T949" s="18" t="str">
        <f t="shared" si="203"/>
        <v/>
      </c>
    </row>
    <row r="950" spans="2:20" ht="18.75" customHeight="1" x14ac:dyDescent="0.25">
      <c r="B950" s="54"/>
      <c r="C950" s="16" t="str">
        <f>IF(B950="","",VLOOKUP(B950,LISTAS!$F$6:$G$1106,2,0))</f>
        <v/>
      </c>
      <c r="D950" s="74"/>
      <c r="F950" s="11" t="str">
        <f t="shared" si="193"/>
        <v/>
      </c>
      <c r="G950" s="61" t="str">
        <f>IF(F950=LISTAS!$D$15,"",F950)</f>
        <v/>
      </c>
      <c r="H950" s="49" t="str">
        <f t="shared" si="204"/>
        <v/>
      </c>
      <c r="I950" s="49" t="str">
        <f t="shared" si="205"/>
        <v/>
      </c>
      <c r="J950" s="11" t="str">
        <f t="shared" si="192"/>
        <v/>
      </c>
      <c r="K950" s="11" t="str">
        <f t="shared" si="206"/>
        <v/>
      </c>
      <c r="L950" s="66" t="str">
        <f t="shared" si="197"/>
        <v/>
      </c>
      <c r="M950" s="50">
        <f t="shared" si="207"/>
        <v>122</v>
      </c>
      <c r="N950" s="50"/>
      <c r="O950" s="17" t="str">
        <f t="shared" si="199"/>
        <v/>
      </c>
      <c r="P950" s="18" t="str">
        <f t="shared" si="200"/>
        <v/>
      </c>
      <c r="Q950" s="17" t="str">
        <f>IF(P950&lt;&gt;"",VLOOKUP(P950,LISTAS!$F$6:$G$1106,2,0),"")</f>
        <v/>
      </c>
      <c r="R950" s="72" t="str">
        <f t="shared" si="201"/>
        <v/>
      </c>
      <c r="S950" s="18" t="str">
        <f t="shared" si="202"/>
        <v/>
      </c>
      <c r="T950" s="18" t="str">
        <f t="shared" si="203"/>
        <v/>
      </c>
    </row>
    <row r="951" spans="2:20" ht="18.75" customHeight="1" x14ac:dyDescent="0.25">
      <c r="B951" s="54"/>
      <c r="C951" s="16" t="str">
        <f>IF(B951="","",VLOOKUP(B951,LISTAS!$F$6:$G$1106,2,0))</f>
        <v/>
      </c>
      <c r="D951" s="74"/>
      <c r="F951" s="11" t="str">
        <f t="shared" si="193"/>
        <v/>
      </c>
      <c r="G951" s="61" t="str">
        <f>IF(F951=LISTAS!$D$15,"",F951)</f>
        <v/>
      </c>
      <c r="H951" s="49" t="str">
        <f t="shared" si="204"/>
        <v/>
      </c>
      <c r="I951" s="49" t="str">
        <f t="shared" si="205"/>
        <v/>
      </c>
      <c r="J951" s="11" t="str">
        <f t="shared" si="192"/>
        <v/>
      </c>
      <c r="K951" s="11" t="str">
        <f t="shared" si="206"/>
        <v/>
      </c>
      <c r="L951" s="66" t="str">
        <f t="shared" si="197"/>
        <v/>
      </c>
      <c r="M951" s="50">
        <f t="shared" si="207"/>
        <v>123</v>
      </c>
      <c r="N951" s="50"/>
      <c r="O951" s="17" t="str">
        <f t="shared" si="199"/>
        <v/>
      </c>
      <c r="P951" s="18" t="str">
        <f t="shared" si="200"/>
        <v/>
      </c>
      <c r="Q951" s="17" t="str">
        <f>IF(P951&lt;&gt;"",VLOOKUP(P951,LISTAS!$F$6:$G$1106,2,0),"")</f>
        <v/>
      </c>
      <c r="R951" s="72" t="str">
        <f t="shared" si="201"/>
        <v/>
      </c>
      <c r="S951" s="18" t="str">
        <f t="shared" si="202"/>
        <v/>
      </c>
      <c r="T951" s="18" t="str">
        <f t="shared" si="203"/>
        <v/>
      </c>
    </row>
    <row r="952" spans="2:20" ht="18.75" customHeight="1" x14ac:dyDescent="0.25">
      <c r="B952" s="54"/>
      <c r="C952" s="16" t="str">
        <f>IF(B952="","",VLOOKUP(B952,LISTAS!$F$6:$G$1106,2,0))</f>
        <v/>
      </c>
      <c r="D952" s="74"/>
      <c r="F952" s="11" t="str">
        <f t="shared" si="193"/>
        <v/>
      </c>
      <c r="G952" s="61" t="str">
        <f>IF(F952=LISTAS!$D$15,"",F952)</f>
        <v/>
      </c>
      <c r="H952" s="49" t="str">
        <f t="shared" si="204"/>
        <v/>
      </c>
      <c r="I952" s="49" t="str">
        <f t="shared" si="205"/>
        <v/>
      </c>
      <c r="J952" s="11" t="str">
        <f t="shared" si="192"/>
        <v/>
      </c>
      <c r="K952" s="11" t="str">
        <f t="shared" si="206"/>
        <v/>
      </c>
      <c r="L952" s="66" t="str">
        <f t="shared" si="197"/>
        <v/>
      </c>
      <c r="M952" s="50">
        <f t="shared" si="207"/>
        <v>124</v>
      </c>
      <c r="N952" s="50"/>
      <c r="O952" s="17" t="str">
        <f t="shared" si="199"/>
        <v/>
      </c>
      <c r="P952" s="18" t="str">
        <f t="shared" si="200"/>
        <v/>
      </c>
      <c r="Q952" s="17" t="str">
        <f>IF(P952&lt;&gt;"",VLOOKUP(P952,LISTAS!$F$6:$G$1106,2,0),"")</f>
        <v/>
      </c>
      <c r="R952" s="72" t="str">
        <f t="shared" si="201"/>
        <v/>
      </c>
      <c r="S952" s="18" t="str">
        <f t="shared" si="202"/>
        <v/>
      </c>
      <c r="T952" s="18" t="str">
        <f t="shared" si="203"/>
        <v/>
      </c>
    </row>
    <row r="953" spans="2:20" ht="18.75" customHeight="1" x14ac:dyDescent="0.25">
      <c r="B953" s="54"/>
      <c r="C953" s="16" t="str">
        <f>IF(B953="","",VLOOKUP(B953,LISTAS!$F$6:$G$1106,2,0))</f>
        <v/>
      </c>
      <c r="D953" s="74"/>
      <c r="F953" s="11" t="str">
        <f t="shared" si="193"/>
        <v/>
      </c>
      <c r="G953" s="61" t="str">
        <f>IF(F953=LISTAS!$D$15,"",F953)</f>
        <v/>
      </c>
      <c r="H953" s="49" t="str">
        <f t="shared" si="204"/>
        <v/>
      </c>
      <c r="I953" s="49" t="str">
        <f t="shared" si="205"/>
        <v/>
      </c>
      <c r="J953" s="11" t="str">
        <f t="shared" si="192"/>
        <v/>
      </c>
      <c r="K953" s="11" t="str">
        <f t="shared" si="206"/>
        <v/>
      </c>
      <c r="L953" s="66" t="str">
        <f t="shared" si="197"/>
        <v/>
      </c>
      <c r="M953" s="50">
        <f t="shared" si="207"/>
        <v>125</v>
      </c>
      <c r="N953" s="50"/>
      <c r="O953" s="17" t="str">
        <f t="shared" si="199"/>
        <v/>
      </c>
      <c r="P953" s="18" t="str">
        <f t="shared" si="200"/>
        <v/>
      </c>
      <c r="Q953" s="17" t="str">
        <f>IF(P953&lt;&gt;"",VLOOKUP(P953,LISTAS!$F$6:$G$1106,2,0),"")</f>
        <v/>
      </c>
      <c r="R953" s="72" t="str">
        <f t="shared" si="201"/>
        <v/>
      </c>
      <c r="S953" s="18" t="str">
        <f t="shared" si="202"/>
        <v/>
      </c>
      <c r="T953" s="18" t="str">
        <f t="shared" si="203"/>
        <v/>
      </c>
    </row>
    <row r="954" spans="2:20" ht="18.75" customHeight="1" x14ac:dyDescent="0.25">
      <c r="B954" s="54"/>
      <c r="C954" s="16" t="str">
        <f>IF(B954="","",VLOOKUP(B954,LISTAS!$F$6:$G$1106,2,0))</f>
        <v/>
      </c>
      <c r="D954" s="74"/>
      <c r="F954" s="11" t="str">
        <f t="shared" si="193"/>
        <v/>
      </c>
      <c r="G954" s="61" t="str">
        <f>IF(F954=LISTAS!$D$15,"",F954)</f>
        <v/>
      </c>
      <c r="H954" s="49" t="str">
        <f t="shared" si="204"/>
        <v/>
      </c>
      <c r="I954" s="49" t="str">
        <f t="shared" si="205"/>
        <v/>
      </c>
      <c r="J954" s="11" t="str">
        <f t="shared" si="192"/>
        <v/>
      </c>
      <c r="K954" s="11" t="str">
        <f t="shared" si="206"/>
        <v/>
      </c>
      <c r="L954" s="66" t="str">
        <f t="shared" si="197"/>
        <v/>
      </c>
      <c r="M954" s="50">
        <f t="shared" si="207"/>
        <v>126</v>
      </c>
      <c r="N954" s="50"/>
      <c r="O954" s="17" t="str">
        <f t="shared" si="199"/>
        <v/>
      </c>
      <c r="P954" s="18" t="str">
        <f t="shared" si="200"/>
        <v/>
      </c>
      <c r="Q954" s="17" t="str">
        <f>IF(P954&lt;&gt;"",VLOOKUP(P954,LISTAS!$F$6:$G$1106,2,0),"")</f>
        <v/>
      </c>
      <c r="R954" s="72" t="str">
        <f t="shared" si="201"/>
        <v/>
      </c>
      <c r="S954" s="18" t="str">
        <f t="shared" si="202"/>
        <v/>
      </c>
      <c r="T954" s="18" t="str">
        <f t="shared" si="203"/>
        <v/>
      </c>
    </row>
    <row r="955" spans="2:20" ht="18.75" customHeight="1" x14ac:dyDescent="0.25">
      <c r="B955" s="54"/>
      <c r="C955" s="16" t="str">
        <f>IF(B955="","",VLOOKUP(B955,LISTAS!$F$6:$G$1106,2,0))</f>
        <v/>
      </c>
      <c r="D955" s="74"/>
      <c r="F955" s="11" t="str">
        <f t="shared" si="193"/>
        <v/>
      </c>
      <c r="G955" s="61" t="str">
        <f>IF(F955=LISTAS!$D$15,"",F955)</f>
        <v/>
      </c>
      <c r="H955" s="49" t="str">
        <f t="shared" si="204"/>
        <v/>
      </c>
      <c r="I955" s="49" t="str">
        <f t="shared" si="205"/>
        <v/>
      </c>
      <c r="J955" s="11" t="str">
        <f t="shared" si="192"/>
        <v/>
      </c>
      <c r="K955" s="11" t="str">
        <f t="shared" si="206"/>
        <v/>
      </c>
      <c r="L955" s="66" t="str">
        <f t="shared" si="197"/>
        <v/>
      </c>
      <c r="M955" s="50">
        <f t="shared" si="207"/>
        <v>127</v>
      </c>
      <c r="N955" s="50"/>
      <c r="O955" s="17" t="str">
        <f t="shared" si="199"/>
        <v/>
      </c>
      <c r="P955" s="18" t="str">
        <f t="shared" si="200"/>
        <v/>
      </c>
      <c r="Q955" s="17" t="str">
        <f>IF(P955&lt;&gt;"",VLOOKUP(P955,LISTAS!$F$6:$G$1106,2,0),"")</f>
        <v/>
      </c>
      <c r="R955" s="72" t="str">
        <f t="shared" si="201"/>
        <v/>
      </c>
      <c r="S955" s="18" t="str">
        <f t="shared" si="202"/>
        <v/>
      </c>
      <c r="T955" s="18" t="str">
        <f t="shared" si="203"/>
        <v/>
      </c>
    </row>
    <row r="956" spans="2:20" ht="18.75" customHeight="1" x14ac:dyDescent="0.25">
      <c r="B956" s="54"/>
      <c r="C956" s="16" t="str">
        <f>IF(B956="","",VLOOKUP(B956,LISTAS!$F$6:$G$1106,2,0))</f>
        <v/>
      </c>
      <c r="D956" s="74"/>
      <c r="E956" s="4"/>
      <c r="F956" s="11" t="str">
        <f t="shared" si="193"/>
        <v/>
      </c>
      <c r="G956" s="61" t="str">
        <f>IF(F956=LISTAS!$D$15,"",F956)</f>
        <v/>
      </c>
      <c r="H956" s="49" t="str">
        <f t="shared" si="204"/>
        <v/>
      </c>
      <c r="I956" s="49" t="str">
        <f t="shared" si="205"/>
        <v/>
      </c>
      <c r="J956" s="11" t="str">
        <f t="shared" si="192"/>
        <v/>
      </c>
      <c r="K956" s="11" t="str">
        <f t="shared" si="206"/>
        <v/>
      </c>
      <c r="L956" s="66" t="str">
        <f t="shared" si="197"/>
        <v/>
      </c>
      <c r="M956" s="50">
        <f t="shared" si="207"/>
        <v>128</v>
      </c>
      <c r="N956" s="50"/>
      <c r="O956" s="17" t="str">
        <f t="shared" si="199"/>
        <v/>
      </c>
      <c r="P956" s="18" t="str">
        <f t="shared" si="200"/>
        <v/>
      </c>
      <c r="Q956" s="17" t="str">
        <f>IF(P956&lt;&gt;"",VLOOKUP(P956,LISTAS!$F$6:$G$1106,2,0),"")</f>
        <v/>
      </c>
      <c r="R956" s="72" t="str">
        <f t="shared" si="201"/>
        <v/>
      </c>
      <c r="S956" s="18" t="str">
        <f t="shared" si="202"/>
        <v/>
      </c>
      <c r="T956" s="18" t="str">
        <f t="shared" si="203"/>
        <v/>
      </c>
    </row>
    <row r="957" spans="2:20" ht="18.75" customHeight="1" x14ac:dyDescent="0.25">
      <c r="B957" s="54"/>
      <c r="C957" s="16" t="str">
        <f>IF(B957="","",VLOOKUP(B957,LISTAS!$F$6:$G$1106,2,0))</f>
        <v/>
      </c>
      <c r="D957" s="74"/>
      <c r="E957" s="4"/>
      <c r="F957" s="11" t="str">
        <f t="shared" si="193"/>
        <v/>
      </c>
      <c r="G957" s="61" t="str">
        <f>IF(F957=LISTAS!$D$15,"",F957)</f>
        <v/>
      </c>
      <c r="H957" s="49" t="str">
        <f t="shared" si="204"/>
        <v/>
      </c>
      <c r="I957" s="49" t="str">
        <f t="shared" si="205"/>
        <v/>
      </c>
      <c r="J957" s="11" t="str">
        <f t="shared" si="192"/>
        <v/>
      </c>
      <c r="K957" s="11" t="str">
        <f t="shared" si="206"/>
        <v/>
      </c>
      <c r="L957" s="66" t="str">
        <f t="shared" si="197"/>
        <v/>
      </c>
      <c r="M957" s="50">
        <f t="shared" si="207"/>
        <v>129</v>
      </c>
      <c r="N957" s="50"/>
      <c r="O957" s="17" t="str">
        <f t="shared" si="199"/>
        <v/>
      </c>
      <c r="P957" s="18" t="str">
        <f t="shared" si="200"/>
        <v/>
      </c>
      <c r="Q957" s="17" t="str">
        <f>IF(P957&lt;&gt;"",VLOOKUP(P957,LISTAS!$F$6:$G$1106,2,0),"")</f>
        <v/>
      </c>
      <c r="R957" s="72" t="str">
        <f t="shared" si="201"/>
        <v/>
      </c>
      <c r="S957" s="18" t="str">
        <f t="shared" si="202"/>
        <v/>
      </c>
      <c r="T957" s="18" t="str">
        <f t="shared" si="203"/>
        <v/>
      </c>
    </row>
    <row r="958" spans="2:20" ht="18.75" customHeight="1" x14ac:dyDescent="0.25">
      <c r="B958" s="54"/>
      <c r="C958" s="16" t="str">
        <f>IF(B958="","",VLOOKUP(B958,LISTAS!$F$6:$G$1106,2,0))</f>
        <v/>
      </c>
      <c r="D958" s="74"/>
      <c r="E958" s="4"/>
      <c r="F958" s="11" t="str">
        <f t="shared" ref="F958:F1021" si="208">IF(D958="","",D958)</f>
        <v/>
      </c>
      <c r="G958" s="61" t="str">
        <f>IF(F958=LISTAS!$D$15,"",F958)</f>
        <v/>
      </c>
      <c r="H958" s="49" t="str">
        <f t="shared" si="204"/>
        <v/>
      </c>
      <c r="I958" s="49" t="str">
        <f t="shared" si="205"/>
        <v/>
      </c>
      <c r="J958" s="11" t="str">
        <f t="shared" si="192"/>
        <v/>
      </c>
      <c r="K958" s="11" t="str">
        <f t="shared" si="206"/>
        <v/>
      </c>
      <c r="L958" s="66" t="str">
        <f t="shared" ref="L958:L1021" si="209">IF(K958="","",SMALL($G$829:$G$1028,M958))</f>
        <v/>
      </c>
      <c r="M958" s="50">
        <f t="shared" si="207"/>
        <v>130</v>
      </c>
      <c r="N958" s="50"/>
      <c r="O958" s="17" t="str">
        <f t="shared" ref="O958:O1021" si="210">IF(R958&lt;&gt;"",_xlfn.RANK.EQ(R958,$R$829:$R$1028,1),"")</f>
        <v/>
      </c>
      <c r="P958" s="18" t="str">
        <f t="shared" ref="P958:P1021" si="211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12">IF(K958="","",VLOOKUP(L958,$G$829:$J$1028,4,0))</f>
        <v/>
      </c>
      <c r="S958" s="18" t="str">
        <f t="shared" ref="S958:S1021" si="213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4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16" t="str">
        <f>IF(B959="","",VLOOKUP(B959,LISTAS!$F$6:$G$1106,2,0))</f>
        <v/>
      </c>
      <c r="D959" s="74"/>
      <c r="E959" s="4"/>
      <c r="F959" s="11" t="str">
        <f t="shared" si="208"/>
        <v/>
      </c>
      <c r="G959" s="61" t="str">
        <f>IF(F959=LISTAS!$D$15,"",F959)</f>
        <v/>
      </c>
      <c r="H959" s="49" t="str">
        <f t="shared" si="204"/>
        <v/>
      </c>
      <c r="I959" s="49" t="str">
        <f t="shared" si="205"/>
        <v/>
      </c>
      <c r="J959" s="11" t="str">
        <f t="shared" si="192"/>
        <v/>
      </c>
      <c r="K959" s="11" t="str">
        <f t="shared" si="206"/>
        <v/>
      </c>
      <c r="L959" s="66" t="str">
        <f t="shared" si="209"/>
        <v/>
      </c>
      <c r="M959" s="50">
        <f t="shared" si="207"/>
        <v>131</v>
      </c>
      <c r="N959" s="50"/>
      <c r="O959" s="17" t="str">
        <f t="shared" si="210"/>
        <v/>
      </c>
      <c r="P959" s="18" t="str">
        <f t="shared" si="211"/>
        <v/>
      </c>
      <c r="Q959" s="17" t="str">
        <f>IF(P959&lt;&gt;"",VLOOKUP(P959,LISTAS!$F$6:$G$1106,2,0),"")</f>
        <v/>
      </c>
      <c r="R959" s="72" t="str">
        <f t="shared" si="212"/>
        <v/>
      </c>
      <c r="S959" s="18" t="str">
        <f t="shared" si="213"/>
        <v/>
      </c>
      <c r="T959" s="18" t="str">
        <f t="shared" si="214"/>
        <v/>
      </c>
    </row>
    <row r="960" spans="2:20" ht="18.75" customHeight="1" x14ac:dyDescent="0.25">
      <c r="B960" s="54"/>
      <c r="C960" s="16" t="str">
        <f>IF(B960="","",VLOOKUP(B960,LISTAS!$F$6:$G$1106,2,0))</f>
        <v/>
      </c>
      <c r="D960" s="74"/>
      <c r="E960" s="4"/>
      <c r="F960" s="11" t="str">
        <f t="shared" si="208"/>
        <v/>
      </c>
      <c r="G960" s="61" t="str">
        <f>IF(F960=LISTAS!$D$15,"",F960)</f>
        <v/>
      </c>
      <c r="H960" s="49" t="str">
        <f t="shared" si="204"/>
        <v/>
      </c>
      <c r="I960" s="49" t="str">
        <f t="shared" si="205"/>
        <v/>
      </c>
      <c r="J960" s="11" t="str">
        <f t="shared" si="192"/>
        <v/>
      </c>
      <c r="K960" s="11" t="str">
        <f t="shared" si="206"/>
        <v/>
      </c>
      <c r="L960" s="66" t="str">
        <f t="shared" si="209"/>
        <v/>
      </c>
      <c r="M960" s="50">
        <f t="shared" si="207"/>
        <v>132</v>
      </c>
      <c r="N960" s="50"/>
      <c r="O960" s="17" t="str">
        <f t="shared" si="210"/>
        <v/>
      </c>
      <c r="P960" s="18" t="str">
        <f t="shared" si="211"/>
        <v/>
      </c>
      <c r="Q960" s="17" t="str">
        <f>IF(P960&lt;&gt;"",VLOOKUP(P960,LISTAS!$F$6:$G$1106,2,0),"")</f>
        <v/>
      </c>
      <c r="R960" s="72" t="str">
        <f t="shared" si="212"/>
        <v/>
      </c>
      <c r="S960" s="18" t="str">
        <f t="shared" si="213"/>
        <v/>
      </c>
      <c r="T960" s="18" t="str">
        <f t="shared" si="214"/>
        <v/>
      </c>
    </row>
    <row r="961" spans="2:20" ht="18.75" customHeight="1" x14ac:dyDescent="0.25">
      <c r="B961" s="54"/>
      <c r="C961" s="16" t="str">
        <f>IF(B961="","",VLOOKUP(B961,LISTAS!$F$6:$G$1106,2,0))</f>
        <v/>
      </c>
      <c r="D961" s="74"/>
      <c r="E961" s="4"/>
      <c r="F961" s="11" t="str">
        <f t="shared" si="208"/>
        <v/>
      </c>
      <c r="G961" s="61" t="str">
        <f>IF(F961=LISTAS!$D$15,"",F961)</f>
        <v/>
      </c>
      <c r="H961" s="49" t="str">
        <f t="shared" si="204"/>
        <v/>
      </c>
      <c r="I961" s="49" t="str">
        <f t="shared" si="205"/>
        <v/>
      </c>
      <c r="J961" s="11" t="str">
        <f t="shared" si="192"/>
        <v/>
      </c>
      <c r="K961" s="11" t="str">
        <f t="shared" si="206"/>
        <v/>
      </c>
      <c r="L961" s="66" t="str">
        <f t="shared" si="209"/>
        <v/>
      </c>
      <c r="M961" s="50">
        <f t="shared" si="207"/>
        <v>133</v>
      </c>
      <c r="N961" s="50"/>
      <c r="O961" s="17" t="str">
        <f t="shared" si="210"/>
        <v/>
      </c>
      <c r="P961" s="18" t="str">
        <f t="shared" si="211"/>
        <v/>
      </c>
      <c r="Q961" s="17" t="str">
        <f>IF(P961&lt;&gt;"",VLOOKUP(P961,LISTAS!$F$6:$G$1106,2,0),"")</f>
        <v/>
      </c>
      <c r="R961" s="72" t="str">
        <f t="shared" si="212"/>
        <v/>
      </c>
      <c r="S961" s="18" t="str">
        <f t="shared" si="213"/>
        <v/>
      </c>
      <c r="T961" s="18" t="str">
        <f t="shared" si="214"/>
        <v/>
      </c>
    </row>
    <row r="962" spans="2:20" ht="18.75" customHeight="1" x14ac:dyDescent="0.25">
      <c r="B962" s="54"/>
      <c r="C962" s="16" t="str">
        <f>IF(B962="","",VLOOKUP(B962,LISTAS!$F$6:$G$1106,2,0))</f>
        <v/>
      </c>
      <c r="D962" s="74"/>
      <c r="E962" s="4"/>
      <c r="F962" s="11" t="str">
        <f t="shared" si="208"/>
        <v/>
      </c>
      <c r="G962" s="61" t="str">
        <f>IF(F962=LISTAS!$D$15,"",F962)</f>
        <v/>
      </c>
      <c r="H962" s="49" t="str">
        <f t="shared" si="204"/>
        <v/>
      </c>
      <c r="I962" s="49" t="str">
        <f t="shared" si="205"/>
        <v/>
      </c>
      <c r="J962" s="11" t="str">
        <f t="shared" si="192"/>
        <v/>
      </c>
      <c r="K962" s="11" t="str">
        <f t="shared" si="206"/>
        <v/>
      </c>
      <c r="L962" s="66" t="str">
        <f t="shared" si="209"/>
        <v/>
      </c>
      <c r="M962" s="50">
        <f t="shared" si="207"/>
        <v>134</v>
      </c>
      <c r="N962" s="50"/>
      <c r="O962" s="17" t="str">
        <f t="shared" si="210"/>
        <v/>
      </c>
      <c r="P962" s="18" t="str">
        <f t="shared" si="211"/>
        <v/>
      </c>
      <c r="Q962" s="17" t="str">
        <f>IF(P962&lt;&gt;"",VLOOKUP(P962,LISTAS!$F$6:$G$1106,2,0),"")</f>
        <v/>
      </c>
      <c r="R962" s="72" t="str">
        <f t="shared" si="212"/>
        <v/>
      </c>
      <c r="S962" s="18" t="str">
        <f t="shared" si="213"/>
        <v/>
      </c>
      <c r="T962" s="18" t="str">
        <f t="shared" si="214"/>
        <v/>
      </c>
    </row>
    <row r="963" spans="2:20" ht="18.75" customHeight="1" x14ac:dyDescent="0.25">
      <c r="B963" s="54"/>
      <c r="C963" s="16" t="str">
        <f>IF(B963="","",VLOOKUP(B963,LISTAS!$F$6:$G$1106,2,0))</f>
        <v/>
      </c>
      <c r="D963" s="74"/>
      <c r="E963" s="4"/>
      <c r="F963" s="11" t="str">
        <f t="shared" si="208"/>
        <v/>
      </c>
      <c r="G963" s="61" t="str">
        <f>IF(F963=LISTAS!$D$15,"",F963)</f>
        <v/>
      </c>
      <c r="H963" s="49" t="str">
        <f t="shared" si="204"/>
        <v/>
      </c>
      <c r="I963" s="49" t="str">
        <f t="shared" si="205"/>
        <v/>
      </c>
      <c r="J963" s="11" t="str">
        <f t="shared" si="192"/>
        <v/>
      </c>
      <c r="K963" s="11" t="str">
        <f t="shared" si="206"/>
        <v/>
      </c>
      <c r="L963" s="66" t="str">
        <f t="shared" si="209"/>
        <v/>
      </c>
      <c r="M963" s="50">
        <f t="shared" si="207"/>
        <v>135</v>
      </c>
      <c r="N963" s="50"/>
      <c r="O963" s="17" t="str">
        <f t="shared" si="210"/>
        <v/>
      </c>
      <c r="P963" s="18" t="str">
        <f t="shared" si="211"/>
        <v/>
      </c>
      <c r="Q963" s="17" t="str">
        <f>IF(P963&lt;&gt;"",VLOOKUP(P963,LISTAS!$F$6:$G$1106,2,0),"")</f>
        <v/>
      </c>
      <c r="R963" s="72" t="str">
        <f t="shared" si="212"/>
        <v/>
      </c>
      <c r="S963" s="18" t="str">
        <f t="shared" si="213"/>
        <v/>
      </c>
      <c r="T963" s="18" t="str">
        <f t="shared" si="214"/>
        <v/>
      </c>
    </row>
    <row r="964" spans="2:20" ht="18.75" customHeight="1" x14ac:dyDescent="0.25">
      <c r="B964" s="54"/>
      <c r="C964" s="16" t="str">
        <f>IF(B964="","",VLOOKUP(B964,LISTAS!$F$6:$G$1106,2,0))</f>
        <v/>
      </c>
      <c r="D964" s="74"/>
      <c r="E964" s="4"/>
      <c r="F964" s="11" t="str">
        <f t="shared" si="208"/>
        <v/>
      </c>
      <c r="G964" s="61" t="str">
        <f>IF(F964=LISTAS!$D$15,"",F964)</f>
        <v/>
      </c>
      <c r="H964" s="49" t="str">
        <f t="shared" si="204"/>
        <v/>
      </c>
      <c r="I964" s="49" t="str">
        <f t="shared" si="205"/>
        <v/>
      </c>
      <c r="J964" s="11" t="str">
        <f t="shared" si="192"/>
        <v/>
      </c>
      <c r="K964" s="11" t="str">
        <f t="shared" si="206"/>
        <v/>
      </c>
      <c r="L964" s="66" t="str">
        <f t="shared" si="209"/>
        <v/>
      </c>
      <c r="M964" s="50">
        <f t="shared" si="207"/>
        <v>136</v>
      </c>
      <c r="N964" s="50"/>
      <c r="O964" s="17" t="str">
        <f t="shared" si="210"/>
        <v/>
      </c>
      <c r="P964" s="18" t="str">
        <f t="shared" si="211"/>
        <v/>
      </c>
      <c r="Q964" s="17" t="str">
        <f>IF(P964&lt;&gt;"",VLOOKUP(P964,LISTAS!$F$6:$G$1106,2,0),"")</f>
        <v/>
      </c>
      <c r="R964" s="72" t="str">
        <f t="shared" si="212"/>
        <v/>
      </c>
      <c r="S964" s="18" t="str">
        <f t="shared" si="213"/>
        <v/>
      </c>
      <c r="T964" s="18" t="str">
        <f t="shared" si="214"/>
        <v/>
      </c>
    </row>
    <row r="965" spans="2:20" ht="18.75" customHeight="1" x14ac:dyDescent="0.25">
      <c r="B965" s="54"/>
      <c r="C965" s="16" t="str">
        <f>IF(B965="","",VLOOKUP(B965,LISTAS!$F$6:$G$1106,2,0))</f>
        <v/>
      </c>
      <c r="D965" s="74"/>
      <c r="E965" s="4"/>
      <c r="F965" s="11" t="str">
        <f t="shared" si="208"/>
        <v/>
      </c>
      <c r="G965" s="61" t="str">
        <f>IF(F965=LISTAS!$D$15,"",F965)</f>
        <v/>
      </c>
      <c r="H965" s="49" t="str">
        <f t="shared" si="204"/>
        <v/>
      </c>
      <c r="I965" s="49" t="str">
        <f t="shared" si="205"/>
        <v/>
      </c>
      <c r="J965" s="11" t="str">
        <f t="shared" si="192"/>
        <v/>
      </c>
      <c r="K965" s="11" t="str">
        <f t="shared" si="206"/>
        <v/>
      </c>
      <c r="L965" s="66" t="str">
        <f t="shared" si="209"/>
        <v/>
      </c>
      <c r="M965" s="50">
        <f t="shared" si="207"/>
        <v>137</v>
      </c>
      <c r="N965" s="50"/>
      <c r="O965" s="17" t="str">
        <f t="shared" si="210"/>
        <v/>
      </c>
      <c r="P965" s="18" t="str">
        <f t="shared" si="211"/>
        <v/>
      </c>
      <c r="Q965" s="17" t="str">
        <f>IF(P965&lt;&gt;"",VLOOKUP(P965,LISTAS!$F$6:$G$1106,2,0),"")</f>
        <v/>
      </c>
      <c r="R965" s="72" t="str">
        <f t="shared" si="212"/>
        <v/>
      </c>
      <c r="S965" s="18" t="str">
        <f t="shared" si="213"/>
        <v/>
      </c>
      <c r="T965" s="18" t="str">
        <f t="shared" si="214"/>
        <v/>
      </c>
    </row>
    <row r="966" spans="2:20" ht="18.75" customHeight="1" x14ac:dyDescent="0.25">
      <c r="B966" s="54"/>
      <c r="C966" s="16" t="str">
        <f>IF(B966="","",VLOOKUP(B966,LISTAS!$F$6:$G$1106,2,0))</f>
        <v/>
      </c>
      <c r="D966" s="74"/>
      <c r="E966" s="4"/>
      <c r="F966" s="11" t="str">
        <f t="shared" si="208"/>
        <v/>
      </c>
      <c r="G966" s="61" t="str">
        <f>IF(F966=LISTAS!$D$15,"",F966)</f>
        <v/>
      </c>
      <c r="H966" s="49" t="str">
        <f t="shared" si="204"/>
        <v/>
      </c>
      <c r="I966" s="49" t="str">
        <f t="shared" si="205"/>
        <v/>
      </c>
      <c r="J966" s="11" t="str">
        <f t="shared" si="192"/>
        <v/>
      </c>
      <c r="K966" s="11" t="str">
        <f t="shared" si="206"/>
        <v/>
      </c>
      <c r="L966" s="66" t="str">
        <f t="shared" si="209"/>
        <v/>
      </c>
      <c r="M966" s="50">
        <f t="shared" si="207"/>
        <v>138</v>
      </c>
      <c r="N966" s="50"/>
      <c r="O966" s="17" t="str">
        <f t="shared" si="210"/>
        <v/>
      </c>
      <c r="P966" s="18" t="str">
        <f t="shared" si="211"/>
        <v/>
      </c>
      <c r="Q966" s="17" t="str">
        <f>IF(P966&lt;&gt;"",VLOOKUP(P966,LISTAS!$F$6:$G$1106,2,0),"")</f>
        <v/>
      </c>
      <c r="R966" s="72" t="str">
        <f t="shared" si="212"/>
        <v/>
      </c>
      <c r="S966" s="18" t="str">
        <f t="shared" si="213"/>
        <v/>
      </c>
      <c r="T966" s="18" t="str">
        <f t="shared" si="214"/>
        <v/>
      </c>
    </row>
    <row r="967" spans="2:20" ht="18.75" customHeight="1" x14ac:dyDescent="0.25">
      <c r="B967" s="54"/>
      <c r="C967" s="16" t="str">
        <f>IF(B967="","",VLOOKUP(B967,LISTAS!$F$6:$G$1106,2,0))</f>
        <v/>
      </c>
      <c r="D967" s="74"/>
      <c r="E967" s="4"/>
      <c r="F967" s="11" t="str">
        <f t="shared" si="208"/>
        <v/>
      </c>
      <c r="G967" s="61" t="str">
        <f>IF(F967=LISTAS!$D$15,"",F967)</f>
        <v/>
      </c>
      <c r="H967" s="49" t="str">
        <f t="shared" si="204"/>
        <v/>
      </c>
      <c r="I967" s="49" t="str">
        <f t="shared" si="205"/>
        <v/>
      </c>
      <c r="J967" s="11" t="str">
        <f t="shared" si="192"/>
        <v/>
      </c>
      <c r="K967" s="11" t="str">
        <f t="shared" si="206"/>
        <v/>
      </c>
      <c r="L967" s="66" t="str">
        <f t="shared" si="209"/>
        <v/>
      </c>
      <c r="M967" s="50">
        <f t="shared" si="207"/>
        <v>139</v>
      </c>
      <c r="N967" s="50"/>
      <c r="O967" s="17" t="str">
        <f t="shared" si="210"/>
        <v/>
      </c>
      <c r="P967" s="18" t="str">
        <f t="shared" si="211"/>
        <v/>
      </c>
      <c r="Q967" s="17" t="str">
        <f>IF(P967&lt;&gt;"",VLOOKUP(P967,LISTAS!$F$6:$G$1106,2,0),"")</f>
        <v/>
      </c>
      <c r="R967" s="72" t="str">
        <f t="shared" si="212"/>
        <v/>
      </c>
      <c r="S967" s="18" t="str">
        <f t="shared" si="213"/>
        <v/>
      </c>
      <c r="T967" s="18" t="str">
        <f t="shared" si="214"/>
        <v/>
      </c>
    </row>
    <row r="968" spans="2:20" ht="18.75" customHeight="1" x14ac:dyDescent="0.25">
      <c r="B968" s="54"/>
      <c r="C968" s="16" t="str">
        <f>IF(B968="","",VLOOKUP(B968,LISTAS!$F$6:$G$1106,2,0))</f>
        <v/>
      </c>
      <c r="D968" s="74"/>
      <c r="E968" s="4"/>
      <c r="F968" s="11" t="str">
        <f t="shared" si="208"/>
        <v/>
      </c>
      <c r="G968" s="61" t="str">
        <f>IF(F968=LISTAS!$D$15,"",F968)</f>
        <v/>
      </c>
      <c r="H968" s="49" t="str">
        <f t="shared" si="204"/>
        <v/>
      </c>
      <c r="I968" s="49" t="str">
        <f t="shared" si="205"/>
        <v/>
      </c>
      <c r="J968" s="11" t="str">
        <f t="shared" si="192"/>
        <v/>
      </c>
      <c r="K968" s="11" t="str">
        <f t="shared" si="206"/>
        <v/>
      </c>
      <c r="L968" s="66" t="str">
        <f t="shared" si="209"/>
        <v/>
      </c>
      <c r="M968" s="50">
        <f t="shared" si="207"/>
        <v>140</v>
      </c>
      <c r="O968" s="17" t="str">
        <f t="shared" si="210"/>
        <v/>
      </c>
      <c r="P968" s="18" t="str">
        <f t="shared" si="211"/>
        <v/>
      </c>
      <c r="Q968" s="17" t="str">
        <f>IF(P968&lt;&gt;"",VLOOKUP(P968,LISTAS!$F$6:$G$1106,2,0),"")</f>
        <v/>
      </c>
      <c r="R968" s="72" t="str">
        <f t="shared" si="212"/>
        <v/>
      </c>
      <c r="S968" s="18" t="str">
        <f t="shared" si="213"/>
        <v/>
      </c>
      <c r="T968" s="18" t="str">
        <f t="shared" si="214"/>
        <v/>
      </c>
    </row>
    <row r="969" spans="2:20" ht="18.75" customHeight="1" x14ac:dyDescent="0.25">
      <c r="B969" s="54"/>
      <c r="C969" s="16" t="str">
        <f>IF(B969="","",VLOOKUP(B969,LISTAS!$F$6:$G$1106,2,0))</f>
        <v/>
      </c>
      <c r="D969" s="74"/>
      <c r="E969" s="4"/>
      <c r="F969" s="11" t="str">
        <f t="shared" si="208"/>
        <v/>
      </c>
      <c r="G969" s="61" t="str">
        <f>IF(F969=LISTAS!$D$15,"",F969)</f>
        <v/>
      </c>
      <c r="H969" s="49" t="str">
        <f t="shared" si="204"/>
        <v/>
      </c>
      <c r="I969" s="49" t="str">
        <f t="shared" si="205"/>
        <v/>
      </c>
      <c r="J969" s="11" t="str">
        <f t="shared" si="192"/>
        <v/>
      </c>
      <c r="K969" s="11" t="str">
        <f t="shared" si="206"/>
        <v/>
      </c>
      <c r="L969" s="66" t="str">
        <f t="shared" si="209"/>
        <v/>
      </c>
      <c r="M969" s="50">
        <f t="shared" si="207"/>
        <v>141</v>
      </c>
      <c r="O969" s="17" t="str">
        <f t="shared" si="210"/>
        <v/>
      </c>
      <c r="P969" s="18" t="str">
        <f t="shared" si="211"/>
        <v/>
      </c>
      <c r="Q969" s="17" t="str">
        <f>IF(P969&lt;&gt;"",VLOOKUP(P969,LISTAS!$F$6:$G$1106,2,0),"")</f>
        <v/>
      </c>
      <c r="R969" s="72" t="str">
        <f t="shared" si="212"/>
        <v/>
      </c>
      <c r="S969" s="18" t="str">
        <f t="shared" si="213"/>
        <v/>
      </c>
      <c r="T969" s="18" t="str">
        <f t="shared" si="214"/>
        <v/>
      </c>
    </row>
    <row r="970" spans="2:20" ht="18.75" customHeight="1" x14ac:dyDescent="0.25">
      <c r="B970" s="54"/>
      <c r="C970" s="16" t="str">
        <f>IF(B970="","",VLOOKUP(B970,LISTAS!$F$6:$G$1106,2,0))</f>
        <v/>
      </c>
      <c r="D970" s="74"/>
      <c r="E970" s="4"/>
      <c r="F970" s="11" t="str">
        <f t="shared" si="208"/>
        <v/>
      </c>
      <c r="G970" s="61" t="str">
        <f>IF(F970=LISTAS!$D$15,"",F970)</f>
        <v/>
      </c>
      <c r="H970" s="49" t="str">
        <f t="shared" si="204"/>
        <v/>
      </c>
      <c r="I970" s="49" t="str">
        <f t="shared" si="205"/>
        <v/>
      </c>
      <c r="J970" s="11" t="str">
        <f t="shared" si="192"/>
        <v/>
      </c>
      <c r="K970" s="11" t="str">
        <f t="shared" si="206"/>
        <v/>
      </c>
      <c r="L970" s="66" t="str">
        <f t="shared" si="209"/>
        <v/>
      </c>
      <c r="M970" s="50">
        <f t="shared" si="207"/>
        <v>142</v>
      </c>
      <c r="O970" s="17" t="str">
        <f t="shared" si="210"/>
        <v/>
      </c>
      <c r="P970" s="18" t="str">
        <f t="shared" si="211"/>
        <v/>
      </c>
      <c r="Q970" s="17" t="str">
        <f>IF(P970&lt;&gt;"",VLOOKUP(P970,LISTAS!$F$6:$G$1106,2,0),"")</f>
        <v/>
      </c>
      <c r="R970" s="72" t="str">
        <f t="shared" si="212"/>
        <v/>
      </c>
      <c r="S970" s="18" t="str">
        <f t="shared" si="213"/>
        <v/>
      </c>
      <c r="T970" s="18" t="str">
        <f t="shared" si="214"/>
        <v/>
      </c>
    </row>
    <row r="971" spans="2:20" ht="18.75" customHeight="1" x14ac:dyDescent="0.25">
      <c r="B971" s="54"/>
      <c r="C971" s="16" t="str">
        <f>IF(B971="","",VLOOKUP(B971,LISTAS!$F$6:$G$1106,2,0))</f>
        <v/>
      </c>
      <c r="D971" s="74"/>
      <c r="E971" s="4"/>
      <c r="F971" s="11" t="str">
        <f t="shared" si="208"/>
        <v/>
      </c>
      <c r="G971" s="61" t="str">
        <f>IF(F971=LISTAS!$D$15,"",F971)</f>
        <v/>
      </c>
      <c r="H971" s="49" t="str">
        <f t="shared" si="204"/>
        <v/>
      </c>
      <c r="I971" s="49" t="str">
        <f t="shared" si="205"/>
        <v/>
      </c>
      <c r="J971" s="11" t="str">
        <f t="shared" si="192"/>
        <v/>
      </c>
      <c r="K971" s="11" t="str">
        <f t="shared" si="206"/>
        <v/>
      </c>
      <c r="L971" s="66" t="str">
        <f t="shared" si="209"/>
        <v/>
      </c>
      <c r="M971" s="50">
        <f t="shared" si="207"/>
        <v>143</v>
      </c>
      <c r="O971" s="17" t="str">
        <f t="shared" si="210"/>
        <v/>
      </c>
      <c r="P971" s="18" t="str">
        <f t="shared" si="211"/>
        <v/>
      </c>
      <c r="Q971" s="17" t="str">
        <f>IF(P971&lt;&gt;"",VLOOKUP(P971,LISTAS!$F$6:$G$1106,2,0),"")</f>
        <v/>
      </c>
      <c r="R971" s="72" t="str">
        <f t="shared" si="212"/>
        <v/>
      </c>
      <c r="S971" s="18" t="str">
        <f t="shared" si="213"/>
        <v/>
      </c>
      <c r="T971" s="18" t="str">
        <f t="shared" si="214"/>
        <v/>
      </c>
    </row>
    <row r="972" spans="2:20" ht="18.75" customHeight="1" x14ac:dyDescent="0.25">
      <c r="B972" s="54"/>
      <c r="C972" s="16" t="str">
        <f>IF(B972="","",VLOOKUP(B972,LISTAS!$F$6:$G$1106,2,0))</f>
        <v/>
      </c>
      <c r="D972" s="74"/>
      <c r="E972" s="4"/>
      <c r="F972" s="11" t="str">
        <f t="shared" si="208"/>
        <v/>
      </c>
      <c r="G972" s="61" t="str">
        <f>IF(F972=LISTAS!$D$15,"",F972)</f>
        <v/>
      </c>
      <c r="H972" s="49" t="str">
        <f t="shared" si="204"/>
        <v/>
      </c>
      <c r="I972" s="49" t="str">
        <f t="shared" si="205"/>
        <v/>
      </c>
      <c r="J972" s="11" t="str">
        <f t="shared" si="192"/>
        <v/>
      </c>
      <c r="K972" s="11" t="str">
        <f t="shared" si="206"/>
        <v/>
      </c>
      <c r="L972" s="66" t="str">
        <f t="shared" si="209"/>
        <v/>
      </c>
      <c r="M972" s="50">
        <f t="shared" si="207"/>
        <v>144</v>
      </c>
      <c r="O972" s="17" t="str">
        <f t="shared" si="210"/>
        <v/>
      </c>
      <c r="P972" s="18" t="str">
        <f t="shared" si="211"/>
        <v/>
      </c>
      <c r="Q972" s="17" t="str">
        <f>IF(P972&lt;&gt;"",VLOOKUP(P972,LISTAS!$F$6:$G$1106,2,0),"")</f>
        <v/>
      </c>
      <c r="R972" s="72" t="str">
        <f t="shared" si="212"/>
        <v/>
      </c>
      <c r="S972" s="18" t="str">
        <f t="shared" si="213"/>
        <v/>
      </c>
      <c r="T972" s="18" t="str">
        <f t="shared" si="214"/>
        <v/>
      </c>
    </row>
    <row r="973" spans="2:20" ht="18.75" customHeight="1" x14ac:dyDescent="0.25">
      <c r="B973" s="54"/>
      <c r="C973" s="16" t="str">
        <f>IF(B973="","",VLOOKUP(B973,LISTAS!$F$6:$G$1106,2,0))</f>
        <v/>
      </c>
      <c r="D973" s="74"/>
      <c r="E973" s="4"/>
      <c r="F973" s="11" t="str">
        <f t="shared" si="208"/>
        <v/>
      </c>
      <c r="G973" s="61" t="str">
        <f>IF(F973=LISTAS!$D$15,"",F973)</f>
        <v/>
      </c>
      <c r="H973" s="49" t="str">
        <f t="shared" si="204"/>
        <v/>
      </c>
      <c r="I973" s="49" t="str">
        <f t="shared" si="205"/>
        <v/>
      </c>
      <c r="J973" s="11" t="str">
        <f t="shared" si="192"/>
        <v/>
      </c>
      <c r="K973" s="11" t="str">
        <f t="shared" si="206"/>
        <v/>
      </c>
      <c r="L973" s="66" t="str">
        <f t="shared" si="209"/>
        <v/>
      </c>
      <c r="M973" s="50">
        <f t="shared" si="207"/>
        <v>145</v>
      </c>
      <c r="O973" s="17" t="str">
        <f t="shared" si="210"/>
        <v/>
      </c>
      <c r="P973" s="18" t="str">
        <f t="shared" si="211"/>
        <v/>
      </c>
      <c r="Q973" s="17" t="str">
        <f>IF(P973&lt;&gt;"",VLOOKUP(P973,LISTAS!$F$6:$G$1106,2,0),"")</f>
        <v/>
      </c>
      <c r="R973" s="72" t="str">
        <f t="shared" si="212"/>
        <v/>
      </c>
      <c r="S973" s="18" t="str">
        <f t="shared" si="213"/>
        <v/>
      </c>
      <c r="T973" s="18" t="str">
        <f t="shared" si="214"/>
        <v/>
      </c>
    </row>
    <row r="974" spans="2:20" ht="18.75" customHeight="1" x14ac:dyDescent="0.25">
      <c r="B974" s="54"/>
      <c r="C974" s="16" t="str">
        <f>IF(B974="","",VLOOKUP(B974,LISTAS!$F$6:$G$1106,2,0))</f>
        <v/>
      </c>
      <c r="D974" s="74"/>
      <c r="E974" s="4"/>
      <c r="F974" s="11" t="str">
        <f t="shared" si="208"/>
        <v/>
      </c>
      <c r="G974" s="61" t="str">
        <f>IF(F974=LISTAS!$D$15,"",F974)</f>
        <v/>
      </c>
      <c r="H974" s="49" t="str">
        <f t="shared" si="204"/>
        <v/>
      </c>
      <c r="I974" s="49" t="str">
        <f t="shared" si="205"/>
        <v/>
      </c>
      <c r="J974" s="11" t="str">
        <f t="shared" si="192"/>
        <v/>
      </c>
      <c r="K974" s="11" t="str">
        <f t="shared" si="206"/>
        <v/>
      </c>
      <c r="L974" s="66" t="str">
        <f t="shared" si="209"/>
        <v/>
      </c>
      <c r="M974" s="50">
        <f t="shared" si="207"/>
        <v>146</v>
      </c>
      <c r="O974" s="17" t="str">
        <f t="shared" si="210"/>
        <v/>
      </c>
      <c r="P974" s="18" t="str">
        <f t="shared" si="211"/>
        <v/>
      </c>
      <c r="Q974" s="17" t="str">
        <f>IF(P974&lt;&gt;"",VLOOKUP(P974,LISTAS!$F$6:$G$1106,2,0),"")</f>
        <v/>
      </c>
      <c r="R974" s="72" t="str">
        <f t="shared" si="212"/>
        <v/>
      </c>
      <c r="S974" s="18" t="str">
        <f t="shared" si="213"/>
        <v/>
      </c>
      <c r="T974" s="18" t="str">
        <f t="shared" si="214"/>
        <v/>
      </c>
    </row>
    <row r="975" spans="2:20" ht="18.75" customHeight="1" x14ac:dyDescent="0.25">
      <c r="B975" s="54"/>
      <c r="C975" s="16" t="str">
        <f>IF(B975="","",VLOOKUP(B975,LISTAS!$F$6:$G$1106,2,0))</f>
        <v/>
      </c>
      <c r="D975" s="74"/>
      <c r="E975" s="4"/>
      <c r="F975" s="11" t="str">
        <f t="shared" si="208"/>
        <v/>
      </c>
      <c r="G975" s="61" t="str">
        <f>IF(F975=LISTAS!$D$15,"",F975)</f>
        <v/>
      </c>
      <c r="H975" s="49" t="str">
        <f t="shared" si="204"/>
        <v/>
      </c>
      <c r="I975" s="49" t="str">
        <f t="shared" si="205"/>
        <v/>
      </c>
      <c r="J975" s="11" t="str">
        <f t="shared" si="192"/>
        <v/>
      </c>
      <c r="K975" s="11" t="str">
        <f t="shared" si="206"/>
        <v/>
      </c>
      <c r="L975" s="66" t="str">
        <f t="shared" si="209"/>
        <v/>
      </c>
      <c r="M975" s="50">
        <f t="shared" si="207"/>
        <v>147</v>
      </c>
      <c r="O975" s="17" t="str">
        <f t="shared" si="210"/>
        <v/>
      </c>
      <c r="P975" s="18" t="str">
        <f t="shared" si="211"/>
        <v/>
      </c>
      <c r="Q975" s="17" t="str">
        <f>IF(P975&lt;&gt;"",VLOOKUP(P975,LISTAS!$F$6:$G$1106,2,0),"")</f>
        <v/>
      </c>
      <c r="R975" s="72" t="str">
        <f t="shared" si="212"/>
        <v/>
      </c>
      <c r="S975" s="18" t="str">
        <f t="shared" si="213"/>
        <v/>
      </c>
      <c r="T975" s="18" t="str">
        <f t="shared" si="214"/>
        <v/>
      </c>
    </row>
    <row r="976" spans="2:20" ht="18.75" customHeight="1" x14ac:dyDescent="0.25">
      <c r="B976" s="54"/>
      <c r="C976" s="16" t="str">
        <f>IF(B976="","",VLOOKUP(B976,LISTAS!$F$6:$G$1106,2,0))</f>
        <v/>
      </c>
      <c r="D976" s="74"/>
      <c r="E976" s="4"/>
      <c r="F976" s="11" t="str">
        <f t="shared" si="208"/>
        <v/>
      </c>
      <c r="G976" s="61" t="str">
        <f>IF(F976=LISTAS!$D$15,"",F976)</f>
        <v/>
      </c>
      <c r="H976" s="49" t="str">
        <f t="shared" si="204"/>
        <v/>
      </c>
      <c r="I976" s="49" t="str">
        <f t="shared" si="205"/>
        <v/>
      </c>
      <c r="J976" s="11" t="str">
        <f t="shared" si="192"/>
        <v/>
      </c>
      <c r="K976" s="11" t="str">
        <f t="shared" si="206"/>
        <v/>
      </c>
      <c r="L976" s="66" t="str">
        <f t="shared" si="209"/>
        <v/>
      </c>
      <c r="M976" s="50">
        <f t="shared" si="207"/>
        <v>148</v>
      </c>
      <c r="O976" s="17" t="str">
        <f t="shared" si="210"/>
        <v/>
      </c>
      <c r="P976" s="18" t="str">
        <f t="shared" si="211"/>
        <v/>
      </c>
      <c r="Q976" s="17" t="str">
        <f>IF(P976&lt;&gt;"",VLOOKUP(P976,LISTAS!$F$6:$G$1106,2,0),"")</f>
        <v/>
      </c>
      <c r="R976" s="72" t="str">
        <f t="shared" si="212"/>
        <v/>
      </c>
      <c r="S976" s="18" t="str">
        <f t="shared" si="213"/>
        <v/>
      </c>
      <c r="T976" s="18" t="str">
        <f t="shared" si="214"/>
        <v/>
      </c>
    </row>
    <row r="977" spans="2:20" ht="18.75" customHeight="1" x14ac:dyDescent="0.25">
      <c r="B977" s="54"/>
      <c r="C977" s="16" t="str">
        <f>IF(B977="","",VLOOKUP(B977,LISTAS!$F$6:$G$1106,2,0))</f>
        <v/>
      </c>
      <c r="D977" s="74"/>
      <c r="E977" s="4"/>
      <c r="F977" s="11" t="str">
        <f t="shared" si="208"/>
        <v/>
      </c>
      <c r="G977" s="61" t="str">
        <f>IF(F977=LISTAS!$D$15,"",F977)</f>
        <v/>
      </c>
      <c r="H977" s="49" t="str">
        <f t="shared" si="204"/>
        <v/>
      </c>
      <c r="I977" s="49" t="str">
        <f t="shared" si="205"/>
        <v/>
      </c>
      <c r="J977" s="11" t="str">
        <f t="shared" si="192"/>
        <v/>
      </c>
      <c r="K977" s="11" t="str">
        <f t="shared" si="206"/>
        <v/>
      </c>
      <c r="L977" s="66" t="str">
        <f t="shared" si="209"/>
        <v/>
      </c>
      <c r="M977" s="50">
        <f t="shared" si="207"/>
        <v>149</v>
      </c>
      <c r="O977" s="17" t="str">
        <f t="shared" si="210"/>
        <v/>
      </c>
      <c r="P977" s="18" t="str">
        <f t="shared" si="211"/>
        <v/>
      </c>
      <c r="Q977" s="17" t="str">
        <f>IF(P977&lt;&gt;"",VLOOKUP(P977,LISTAS!$F$6:$G$1106,2,0),"")</f>
        <v/>
      </c>
      <c r="R977" s="72" t="str">
        <f t="shared" si="212"/>
        <v/>
      </c>
      <c r="S977" s="18" t="str">
        <f t="shared" si="213"/>
        <v/>
      </c>
      <c r="T977" s="18" t="str">
        <f t="shared" si="214"/>
        <v/>
      </c>
    </row>
    <row r="978" spans="2:20" ht="18.75" customHeight="1" x14ac:dyDescent="0.25">
      <c r="B978" s="54"/>
      <c r="C978" s="16" t="str">
        <f>IF(B978="","",VLOOKUP(B978,LISTAS!$F$6:$G$1106,2,0))</f>
        <v/>
      </c>
      <c r="D978" s="74"/>
      <c r="E978" s="4"/>
      <c r="F978" s="11" t="str">
        <f t="shared" si="208"/>
        <v/>
      </c>
      <c r="G978" s="61" t="str">
        <f>IF(F978=LISTAS!$D$15,"",F978)</f>
        <v/>
      </c>
      <c r="H978" s="49" t="str">
        <f t="shared" si="204"/>
        <v/>
      </c>
      <c r="I978" s="49" t="str">
        <f t="shared" si="205"/>
        <v/>
      </c>
      <c r="J978" s="11" t="str">
        <f t="shared" si="192"/>
        <v/>
      </c>
      <c r="K978" s="11" t="str">
        <f t="shared" si="206"/>
        <v/>
      </c>
      <c r="L978" s="66" t="str">
        <f t="shared" si="209"/>
        <v/>
      </c>
      <c r="M978" s="50">
        <f t="shared" si="207"/>
        <v>150</v>
      </c>
      <c r="O978" s="17" t="str">
        <f t="shared" si="210"/>
        <v/>
      </c>
      <c r="P978" s="18" t="str">
        <f t="shared" si="211"/>
        <v/>
      </c>
      <c r="Q978" s="17" t="str">
        <f>IF(P978&lt;&gt;"",VLOOKUP(P978,LISTAS!$F$6:$G$1106,2,0),"")</f>
        <v/>
      </c>
      <c r="R978" s="72" t="str">
        <f t="shared" si="212"/>
        <v/>
      </c>
      <c r="S978" s="18" t="str">
        <f t="shared" si="213"/>
        <v/>
      </c>
      <c r="T978" s="18" t="str">
        <f t="shared" si="214"/>
        <v/>
      </c>
    </row>
    <row r="979" spans="2:20" ht="18.75" customHeight="1" x14ac:dyDescent="0.25">
      <c r="B979" s="54"/>
      <c r="C979" s="16" t="str">
        <f>IF(B979="","",VLOOKUP(B979,LISTAS!$F$6:$G$1106,2,0))</f>
        <v/>
      </c>
      <c r="D979" s="74"/>
      <c r="E979" s="4"/>
      <c r="F979" s="11" t="str">
        <f t="shared" si="208"/>
        <v/>
      </c>
      <c r="G979" s="61" t="str">
        <f>IF(F979=LISTAS!$D$15,"",F979)</f>
        <v/>
      </c>
      <c r="H979" s="49" t="str">
        <f t="shared" si="204"/>
        <v/>
      </c>
      <c r="I979" s="49" t="str">
        <f t="shared" si="205"/>
        <v/>
      </c>
      <c r="J979" s="11" t="str">
        <f t="shared" si="192"/>
        <v/>
      </c>
      <c r="K979" s="11" t="str">
        <f t="shared" si="206"/>
        <v/>
      </c>
      <c r="L979" s="66" t="str">
        <f t="shared" si="209"/>
        <v/>
      </c>
      <c r="M979" s="50">
        <f t="shared" si="207"/>
        <v>151</v>
      </c>
      <c r="O979" s="17" t="str">
        <f t="shared" si="210"/>
        <v/>
      </c>
      <c r="P979" s="18" t="str">
        <f t="shared" si="211"/>
        <v/>
      </c>
      <c r="Q979" s="17" t="str">
        <f>IF(P979&lt;&gt;"",VLOOKUP(P979,LISTAS!$F$6:$G$1106,2,0),"")</f>
        <v/>
      </c>
      <c r="R979" s="72" t="str">
        <f t="shared" si="212"/>
        <v/>
      </c>
      <c r="S979" s="18" t="str">
        <f t="shared" si="213"/>
        <v/>
      </c>
      <c r="T979" s="18" t="str">
        <f t="shared" si="214"/>
        <v/>
      </c>
    </row>
    <row r="980" spans="2:20" ht="18.75" customHeight="1" x14ac:dyDescent="0.25">
      <c r="B980" s="54"/>
      <c r="C980" s="16" t="str">
        <f>IF(B980="","",VLOOKUP(B980,LISTAS!$F$6:$G$1106,2,0))</f>
        <v/>
      </c>
      <c r="D980" s="74"/>
      <c r="E980" s="4"/>
      <c r="F980" s="11" t="str">
        <f t="shared" si="208"/>
        <v/>
      </c>
      <c r="G980" s="61" t="str">
        <f>IF(F980=LISTAS!$D$15,"",F980)</f>
        <v/>
      </c>
      <c r="H980" s="49" t="str">
        <f t="shared" si="204"/>
        <v/>
      </c>
      <c r="I980" s="49" t="str">
        <f t="shared" si="205"/>
        <v/>
      </c>
      <c r="J980" s="11" t="str">
        <f t="shared" si="192"/>
        <v/>
      </c>
      <c r="K980" s="11" t="str">
        <f t="shared" si="206"/>
        <v/>
      </c>
      <c r="L980" s="66" t="str">
        <f t="shared" si="209"/>
        <v/>
      </c>
      <c r="M980" s="50">
        <f t="shared" si="207"/>
        <v>152</v>
      </c>
      <c r="O980" s="17" t="str">
        <f t="shared" si="210"/>
        <v/>
      </c>
      <c r="P980" s="18" t="str">
        <f t="shared" si="211"/>
        <v/>
      </c>
      <c r="Q980" s="17" t="str">
        <f>IF(P980&lt;&gt;"",VLOOKUP(P980,LISTAS!$F$6:$G$1106,2,0),"")</f>
        <v/>
      </c>
      <c r="R980" s="72" t="str">
        <f t="shared" si="212"/>
        <v/>
      </c>
      <c r="S980" s="18" t="str">
        <f t="shared" si="213"/>
        <v/>
      </c>
      <c r="T980" s="18" t="str">
        <f t="shared" si="214"/>
        <v/>
      </c>
    </row>
    <row r="981" spans="2:20" ht="18.75" customHeight="1" x14ac:dyDescent="0.25">
      <c r="B981" s="54"/>
      <c r="C981" s="16" t="str">
        <f>IF(B981="","",VLOOKUP(B981,LISTAS!$F$6:$G$1106,2,0))</f>
        <v/>
      </c>
      <c r="D981" s="74"/>
      <c r="E981" s="4"/>
      <c r="F981" s="11" t="str">
        <f t="shared" si="208"/>
        <v/>
      </c>
      <c r="G981" s="61" t="str">
        <f>IF(F981=LISTAS!$D$15,"",F981)</f>
        <v/>
      </c>
      <c r="H981" s="49" t="str">
        <f t="shared" si="204"/>
        <v/>
      </c>
      <c r="I981" s="49" t="str">
        <f t="shared" si="205"/>
        <v/>
      </c>
      <c r="J981" s="11" t="str">
        <f t="shared" si="192"/>
        <v/>
      </c>
      <c r="K981" s="11" t="str">
        <f t="shared" si="206"/>
        <v/>
      </c>
      <c r="L981" s="66" t="str">
        <f t="shared" si="209"/>
        <v/>
      </c>
      <c r="M981" s="50">
        <f t="shared" si="207"/>
        <v>153</v>
      </c>
      <c r="O981" s="17" t="str">
        <f t="shared" si="210"/>
        <v/>
      </c>
      <c r="P981" s="18" t="str">
        <f t="shared" si="211"/>
        <v/>
      </c>
      <c r="Q981" s="17" t="str">
        <f>IF(P981&lt;&gt;"",VLOOKUP(P981,LISTAS!$F$6:$G$1106,2,0),"")</f>
        <v/>
      </c>
      <c r="R981" s="72" t="str">
        <f t="shared" si="212"/>
        <v/>
      </c>
      <c r="S981" s="18" t="str">
        <f t="shared" si="213"/>
        <v/>
      </c>
      <c r="T981" s="18" t="str">
        <f t="shared" si="214"/>
        <v/>
      </c>
    </row>
    <row r="982" spans="2:20" ht="18.75" customHeight="1" x14ac:dyDescent="0.25">
      <c r="B982" s="54"/>
      <c r="C982" s="16" t="str">
        <f>IF(B982="","",VLOOKUP(B982,LISTAS!$F$6:$G$1106,2,0))</f>
        <v/>
      </c>
      <c r="D982" s="74"/>
      <c r="E982" s="4"/>
      <c r="F982" s="11" t="str">
        <f t="shared" si="208"/>
        <v/>
      </c>
      <c r="G982" s="61" t="str">
        <f>IF(F982=LISTAS!$D$15,"",F982)</f>
        <v/>
      </c>
      <c r="H982" s="49" t="str">
        <f t="shared" si="204"/>
        <v/>
      </c>
      <c r="I982" s="49" t="str">
        <f t="shared" si="205"/>
        <v/>
      </c>
      <c r="J982" s="11" t="str">
        <f t="shared" si="192"/>
        <v/>
      </c>
      <c r="K982" s="11" t="str">
        <f t="shared" si="206"/>
        <v/>
      </c>
      <c r="L982" s="66" t="str">
        <f t="shared" si="209"/>
        <v/>
      </c>
      <c r="M982" s="50">
        <f t="shared" si="207"/>
        <v>154</v>
      </c>
      <c r="O982" s="17" t="str">
        <f t="shared" si="210"/>
        <v/>
      </c>
      <c r="P982" s="18" t="str">
        <f t="shared" si="211"/>
        <v/>
      </c>
      <c r="Q982" s="17" t="str">
        <f>IF(P982&lt;&gt;"",VLOOKUP(P982,LISTAS!$F$6:$G$1106,2,0),"")</f>
        <v/>
      </c>
      <c r="R982" s="72" t="str">
        <f t="shared" si="212"/>
        <v/>
      </c>
      <c r="S982" s="18" t="str">
        <f t="shared" si="213"/>
        <v/>
      </c>
      <c r="T982" s="18" t="str">
        <f t="shared" si="214"/>
        <v/>
      </c>
    </row>
    <row r="983" spans="2:20" ht="18.75" customHeight="1" x14ac:dyDescent="0.25">
      <c r="B983" s="54"/>
      <c r="C983" s="16" t="str">
        <f>IF(B983="","",VLOOKUP(B983,LISTAS!$F$6:$G$1106,2,0))</f>
        <v/>
      </c>
      <c r="D983" s="74"/>
      <c r="E983" s="4"/>
      <c r="F983" s="11" t="str">
        <f t="shared" si="208"/>
        <v/>
      </c>
      <c r="G983" s="61" t="str">
        <f>IF(F983=LISTAS!$D$15,"",F983)</f>
        <v/>
      </c>
      <c r="H983" s="49" t="str">
        <f t="shared" si="204"/>
        <v/>
      </c>
      <c r="I983" s="49" t="str">
        <f t="shared" si="205"/>
        <v/>
      </c>
      <c r="J983" s="11" t="str">
        <f t="shared" si="192"/>
        <v/>
      </c>
      <c r="K983" s="11" t="str">
        <f t="shared" si="206"/>
        <v/>
      </c>
      <c r="L983" s="66" t="str">
        <f t="shared" si="209"/>
        <v/>
      </c>
      <c r="M983" s="50">
        <f t="shared" si="207"/>
        <v>155</v>
      </c>
      <c r="O983" s="17" t="str">
        <f t="shared" si="210"/>
        <v/>
      </c>
      <c r="P983" s="18" t="str">
        <f t="shared" si="211"/>
        <v/>
      </c>
      <c r="Q983" s="17" t="str">
        <f>IF(P983&lt;&gt;"",VLOOKUP(P983,LISTAS!$F$6:$G$1106,2,0),"")</f>
        <v/>
      </c>
      <c r="R983" s="72" t="str">
        <f t="shared" si="212"/>
        <v/>
      </c>
      <c r="S983" s="18" t="str">
        <f t="shared" si="213"/>
        <v/>
      </c>
      <c r="T983" s="18" t="str">
        <f t="shared" si="214"/>
        <v/>
      </c>
    </row>
    <row r="984" spans="2:20" ht="18.75" customHeight="1" x14ac:dyDescent="0.25">
      <c r="B984" s="54"/>
      <c r="C984" s="16" t="str">
        <f>IF(B984="","",VLOOKUP(B984,LISTAS!$F$6:$G$1106,2,0))</f>
        <v/>
      </c>
      <c r="D984" s="74"/>
      <c r="E984" s="4"/>
      <c r="F984" s="11" t="str">
        <f t="shared" si="208"/>
        <v/>
      </c>
      <c r="G984" s="61" t="str">
        <f>IF(F984=LISTAS!$D$15,"",F984)</f>
        <v/>
      </c>
      <c r="H984" s="49" t="str">
        <f t="shared" si="204"/>
        <v/>
      </c>
      <c r="I984" s="49" t="str">
        <f t="shared" si="205"/>
        <v/>
      </c>
      <c r="J984" s="11" t="str">
        <f t="shared" si="192"/>
        <v/>
      </c>
      <c r="K984" s="11" t="str">
        <f t="shared" si="206"/>
        <v/>
      </c>
      <c r="L984" s="66" t="str">
        <f t="shared" si="209"/>
        <v/>
      </c>
      <c r="M984" s="50">
        <f t="shared" si="207"/>
        <v>156</v>
      </c>
      <c r="O984" s="17" t="str">
        <f t="shared" si="210"/>
        <v/>
      </c>
      <c r="P984" s="18" t="str">
        <f t="shared" si="211"/>
        <v/>
      </c>
      <c r="Q984" s="17" t="str">
        <f>IF(P984&lt;&gt;"",VLOOKUP(P984,LISTAS!$F$6:$G$1106,2,0),"")</f>
        <v/>
      </c>
      <c r="R984" s="72" t="str">
        <f t="shared" si="212"/>
        <v/>
      </c>
      <c r="S984" s="18" t="str">
        <f t="shared" si="213"/>
        <v/>
      </c>
      <c r="T984" s="18" t="str">
        <f t="shared" si="214"/>
        <v/>
      </c>
    </row>
    <row r="985" spans="2:20" ht="18.75" customHeight="1" x14ac:dyDescent="0.25">
      <c r="B985" s="54"/>
      <c r="C985" s="16" t="str">
        <f>IF(B985="","",VLOOKUP(B985,LISTAS!$F$6:$G$1106,2,0))</f>
        <v/>
      </c>
      <c r="D985" s="74"/>
      <c r="E985" s="4"/>
      <c r="F985" s="11" t="str">
        <f t="shared" si="208"/>
        <v/>
      </c>
      <c r="G985" s="61" t="str">
        <f>IF(F985=LISTAS!$D$15,"",F985)</f>
        <v/>
      </c>
      <c r="H985" s="49" t="str">
        <f t="shared" si="204"/>
        <v/>
      </c>
      <c r="I985" s="49" t="str">
        <f t="shared" si="205"/>
        <v/>
      </c>
      <c r="J985" s="11" t="str">
        <f t="shared" si="192"/>
        <v/>
      </c>
      <c r="K985" s="11" t="str">
        <f t="shared" si="206"/>
        <v/>
      </c>
      <c r="L985" s="66" t="str">
        <f t="shared" si="209"/>
        <v/>
      </c>
      <c r="M985" s="50">
        <f t="shared" si="207"/>
        <v>157</v>
      </c>
      <c r="O985" s="17" t="str">
        <f t="shared" si="210"/>
        <v/>
      </c>
      <c r="P985" s="18" t="str">
        <f t="shared" si="211"/>
        <v/>
      </c>
      <c r="Q985" s="17" t="str">
        <f>IF(P985&lt;&gt;"",VLOOKUP(P985,LISTAS!$F$6:$G$1106,2,0),"")</f>
        <v/>
      </c>
      <c r="R985" s="72" t="str">
        <f t="shared" si="212"/>
        <v/>
      </c>
      <c r="S985" s="18" t="str">
        <f t="shared" si="213"/>
        <v/>
      </c>
      <c r="T985" s="18" t="str">
        <f t="shared" si="214"/>
        <v/>
      </c>
    </row>
    <row r="986" spans="2:20" ht="18.75" customHeight="1" x14ac:dyDescent="0.25">
      <c r="B986" s="54"/>
      <c r="C986" s="16" t="str">
        <f>IF(B986="","",VLOOKUP(B986,LISTAS!$F$6:$G$1106,2,0))</f>
        <v/>
      </c>
      <c r="D986" s="74"/>
      <c r="E986" s="4"/>
      <c r="F986" s="11" t="str">
        <f t="shared" si="208"/>
        <v/>
      </c>
      <c r="G986" s="61" t="str">
        <f>IF(F986=LISTAS!$D$15,"",F986)</f>
        <v/>
      </c>
      <c r="H986" s="49" t="str">
        <f t="shared" si="204"/>
        <v/>
      </c>
      <c r="I986" s="49" t="str">
        <f t="shared" si="205"/>
        <v/>
      </c>
      <c r="J986" s="11" t="str">
        <f t="shared" si="192"/>
        <v/>
      </c>
      <c r="K986" s="11" t="str">
        <f t="shared" si="206"/>
        <v/>
      </c>
      <c r="L986" s="66" t="str">
        <f t="shared" si="209"/>
        <v/>
      </c>
      <c r="M986" s="50">
        <f t="shared" si="207"/>
        <v>158</v>
      </c>
      <c r="O986" s="17" t="str">
        <f t="shared" si="210"/>
        <v/>
      </c>
      <c r="P986" s="18" t="str">
        <f t="shared" si="211"/>
        <v/>
      </c>
      <c r="Q986" s="17" t="str">
        <f>IF(P986&lt;&gt;"",VLOOKUP(P986,LISTAS!$F$6:$G$1106,2,0),"")</f>
        <v/>
      </c>
      <c r="R986" s="72" t="str">
        <f t="shared" si="212"/>
        <v/>
      </c>
      <c r="S986" s="18" t="str">
        <f t="shared" si="213"/>
        <v/>
      </c>
      <c r="T986" s="18" t="str">
        <f t="shared" si="214"/>
        <v/>
      </c>
    </row>
    <row r="987" spans="2:20" ht="18.75" customHeight="1" x14ac:dyDescent="0.25">
      <c r="B987" s="54"/>
      <c r="C987" s="16" t="str">
        <f>IF(B987="","",VLOOKUP(B987,LISTAS!$F$6:$G$1106,2,0))</f>
        <v/>
      </c>
      <c r="D987" s="74"/>
      <c r="E987" s="4"/>
      <c r="F987" s="11" t="str">
        <f t="shared" si="208"/>
        <v/>
      </c>
      <c r="G987" s="61" t="str">
        <f>IF(F987=LISTAS!$D$15,"",F987)</f>
        <v/>
      </c>
      <c r="H987" s="49" t="str">
        <f t="shared" si="204"/>
        <v/>
      </c>
      <c r="I987" s="49" t="str">
        <f t="shared" si="205"/>
        <v/>
      </c>
      <c r="J987" s="11" t="str">
        <f t="shared" si="192"/>
        <v/>
      </c>
      <c r="K987" s="11" t="str">
        <f t="shared" si="206"/>
        <v/>
      </c>
      <c r="L987" s="66" t="str">
        <f t="shared" si="209"/>
        <v/>
      </c>
      <c r="M987" s="50">
        <f t="shared" si="207"/>
        <v>159</v>
      </c>
      <c r="O987" s="17" t="str">
        <f t="shared" si="210"/>
        <v/>
      </c>
      <c r="P987" s="18" t="str">
        <f t="shared" si="211"/>
        <v/>
      </c>
      <c r="Q987" s="17" t="str">
        <f>IF(P987&lt;&gt;"",VLOOKUP(P987,LISTAS!$F$6:$G$1106,2,0),"")</f>
        <v/>
      </c>
      <c r="R987" s="72" t="str">
        <f t="shared" si="212"/>
        <v/>
      </c>
      <c r="S987" s="18" t="str">
        <f t="shared" si="213"/>
        <v/>
      </c>
      <c r="T987" s="18" t="str">
        <f t="shared" si="214"/>
        <v/>
      </c>
    </row>
    <row r="988" spans="2:20" ht="18.75" customHeight="1" x14ac:dyDescent="0.25">
      <c r="B988" s="54"/>
      <c r="C988" s="16" t="str">
        <f>IF(B988="","",VLOOKUP(B988,LISTAS!$F$6:$G$1106,2,0))</f>
        <v/>
      </c>
      <c r="D988" s="74"/>
      <c r="E988" s="4"/>
      <c r="F988" s="11" t="str">
        <f t="shared" si="208"/>
        <v/>
      </c>
      <c r="G988" s="61" t="str">
        <f>IF(F988=LISTAS!$D$15,"",F988)</f>
        <v/>
      </c>
      <c r="H988" s="49" t="str">
        <f t="shared" si="204"/>
        <v/>
      </c>
      <c r="I988" s="49" t="str">
        <f t="shared" si="205"/>
        <v/>
      </c>
      <c r="J988" s="11" t="str">
        <f t="shared" si="192"/>
        <v/>
      </c>
      <c r="K988" s="11" t="str">
        <f t="shared" si="206"/>
        <v/>
      </c>
      <c r="L988" s="66" t="str">
        <f t="shared" si="209"/>
        <v/>
      </c>
      <c r="M988" s="50">
        <f t="shared" si="207"/>
        <v>160</v>
      </c>
      <c r="O988" s="17" t="str">
        <f t="shared" si="210"/>
        <v/>
      </c>
      <c r="P988" s="18" t="str">
        <f t="shared" si="211"/>
        <v/>
      </c>
      <c r="Q988" s="17" t="str">
        <f>IF(P988&lt;&gt;"",VLOOKUP(P988,LISTAS!$F$6:$G$1106,2,0),"")</f>
        <v/>
      </c>
      <c r="R988" s="72" t="str">
        <f t="shared" si="212"/>
        <v/>
      </c>
      <c r="S988" s="18" t="str">
        <f t="shared" si="213"/>
        <v/>
      </c>
      <c r="T988" s="18" t="str">
        <f t="shared" si="214"/>
        <v/>
      </c>
    </row>
    <row r="989" spans="2:20" ht="18.75" customHeight="1" x14ac:dyDescent="0.25">
      <c r="B989" s="54"/>
      <c r="C989" s="16" t="str">
        <f>IF(B989="","",VLOOKUP(B989,LISTAS!$F$6:$G$1106,2,0))</f>
        <v/>
      </c>
      <c r="D989" s="74"/>
      <c r="E989" s="4"/>
      <c r="F989" s="11" t="str">
        <f t="shared" si="208"/>
        <v/>
      </c>
      <c r="G989" s="61" t="str">
        <f>IF(F989=LISTAS!$D$15,"",F989)</f>
        <v/>
      </c>
      <c r="H989" s="49" t="str">
        <f t="shared" si="204"/>
        <v/>
      </c>
      <c r="I989" s="49" t="str">
        <f t="shared" si="205"/>
        <v/>
      </c>
      <c r="J989" s="11" t="str">
        <f t="shared" si="192"/>
        <v/>
      </c>
      <c r="K989" s="11" t="str">
        <f t="shared" si="206"/>
        <v/>
      </c>
      <c r="L989" s="66" t="str">
        <f t="shared" si="209"/>
        <v/>
      </c>
      <c r="M989" s="50">
        <f t="shared" si="207"/>
        <v>161</v>
      </c>
      <c r="O989" s="17" t="str">
        <f t="shared" si="210"/>
        <v/>
      </c>
      <c r="P989" s="18" t="str">
        <f t="shared" si="211"/>
        <v/>
      </c>
      <c r="Q989" s="17" t="str">
        <f>IF(P989&lt;&gt;"",VLOOKUP(P989,LISTAS!$F$6:$G$1106,2,0),"")</f>
        <v/>
      </c>
      <c r="R989" s="72" t="str">
        <f t="shared" si="212"/>
        <v/>
      </c>
      <c r="S989" s="18" t="str">
        <f t="shared" si="213"/>
        <v/>
      </c>
      <c r="T989" s="18" t="str">
        <f t="shared" si="214"/>
        <v/>
      </c>
    </row>
    <row r="990" spans="2:20" ht="18.75" customHeight="1" x14ac:dyDescent="0.25">
      <c r="B990" s="54"/>
      <c r="C990" s="16" t="str">
        <f>IF(B990="","",VLOOKUP(B990,LISTAS!$F$6:$G$1106,2,0))</f>
        <v/>
      </c>
      <c r="D990" s="74"/>
      <c r="E990" s="4"/>
      <c r="F990" s="11" t="str">
        <f t="shared" si="208"/>
        <v/>
      </c>
      <c r="G990" s="61" t="str">
        <f>IF(F990=LISTAS!$D$15,"",F990)</f>
        <v/>
      </c>
      <c r="H990" s="49" t="str">
        <f t="shared" si="204"/>
        <v/>
      </c>
      <c r="I990" s="49" t="str">
        <f t="shared" si="205"/>
        <v/>
      </c>
      <c r="J990" s="11" t="str">
        <f t="shared" si="192"/>
        <v/>
      </c>
      <c r="K990" s="11" t="str">
        <f t="shared" si="206"/>
        <v/>
      </c>
      <c r="L990" s="66" t="str">
        <f t="shared" si="209"/>
        <v/>
      </c>
      <c r="M990" s="50">
        <f t="shared" si="207"/>
        <v>162</v>
      </c>
      <c r="O990" s="17" t="str">
        <f t="shared" si="210"/>
        <v/>
      </c>
      <c r="P990" s="18" t="str">
        <f t="shared" si="211"/>
        <v/>
      </c>
      <c r="Q990" s="17" t="str">
        <f>IF(P990&lt;&gt;"",VLOOKUP(P990,LISTAS!$F$6:$G$1106,2,0),"")</f>
        <v/>
      </c>
      <c r="R990" s="72" t="str">
        <f t="shared" si="212"/>
        <v/>
      </c>
      <c r="S990" s="18" t="str">
        <f t="shared" si="213"/>
        <v/>
      </c>
      <c r="T990" s="18" t="str">
        <f t="shared" si="214"/>
        <v/>
      </c>
    </row>
    <row r="991" spans="2:20" ht="18.75" customHeight="1" x14ac:dyDescent="0.25">
      <c r="B991" s="54"/>
      <c r="C991" s="16" t="str">
        <f>IF(B991="","",VLOOKUP(B991,LISTAS!$F$6:$G$1106,2,0))</f>
        <v/>
      </c>
      <c r="D991" s="74"/>
      <c r="E991" s="4"/>
      <c r="F991" s="11" t="str">
        <f t="shared" si="208"/>
        <v/>
      </c>
      <c r="G991" s="61" t="str">
        <f>IF(F991=LISTAS!$D$15,"",F991)</f>
        <v/>
      </c>
      <c r="H991" s="49" t="str">
        <f t="shared" si="204"/>
        <v/>
      </c>
      <c r="I991" s="49" t="str">
        <f t="shared" si="205"/>
        <v/>
      </c>
      <c r="J991" s="11" t="str">
        <f t="shared" si="192"/>
        <v/>
      </c>
      <c r="K991" s="11" t="str">
        <f t="shared" si="206"/>
        <v/>
      </c>
      <c r="L991" s="66" t="str">
        <f t="shared" si="209"/>
        <v/>
      </c>
      <c r="M991" s="50">
        <f t="shared" si="207"/>
        <v>163</v>
      </c>
      <c r="O991" s="17" t="str">
        <f t="shared" si="210"/>
        <v/>
      </c>
      <c r="P991" s="18" t="str">
        <f t="shared" si="211"/>
        <v/>
      </c>
      <c r="Q991" s="17" t="str">
        <f>IF(P991&lt;&gt;"",VLOOKUP(P991,LISTAS!$F$6:$G$1106,2,0),"")</f>
        <v/>
      </c>
      <c r="R991" s="72" t="str">
        <f t="shared" si="212"/>
        <v/>
      </c>
      <c r="S991" s="18" t="str">
        <f t="shared" si="213"/>
        <v/>
      </c>
      <c r="T991" s="18" t="str">
        <f t="shared" si="214"/>
        <v/>
      </c>
    </row>
    <row r="992" spans="2:20" ht="18.75" customHeight="1" x14ac:dyDescent="0.25">
      <c r="B992" s="54"/>
      <c r="C992" s="16" t="str">
        <f>IF(B992="","",VLOOKUP(B992,LISTAS!$F$6:$G$1106,2,0))</f>
        <v/>
      </c>
      <c r="D992" s="74"/>
      <c r="E992" s="4"/>
      <c r="F992" s="11" t="str">
        <f t="shared" si="208"/>
        <v/>
      </c>
      <c r="G992" s="61" t="str">
        <f>IF(F992=LISTAS!$D$15,"",F992)</f>
        <v/>
      </c>
      <c r="H992" s="49" t="str">
        <f t="shared" si="204"/>
        <v/>
      </c>
      <c r="I992" s="49" t="str">
        <f t="shared" si="205"/>
        <v/>
      </c>
      <c r="J992" s="11" t="str">
        <f t="shared" si="192"/>
        <v/>
      </c>
      <c r="K992" s="11" t="str">
        <f t="shared" si="206"/>
        <v/>
      </c>
      <c r="L992" s="66" t="str">
        <f t="shared" si="209"/>
        <v/>
      </c>
      <c r="M992" s="50">
        <f t="shared" si="207"/>
        <v>164</v>
      </c>
      <c r="O992" s="17" t="str">
        <f t="shared" si="210"/>
        <v/>
      </c>
      <c r="P992" s="18" t="str">
        <f t="shared" si="211"/>
        <v/>
      </c>
      <c r="Q992" s="17" t="str">
        <f>IF(P992&lt;&gt;"",VLOOKUP(P992,LISTAS!$F$6:$G$1106,2,0),"")</f>
        <v/>
      </c>
      <c r="R992" s="72" t="str">
        <f t="shared" si="212"/>
        <v/>
      </c>
      <c r="S992" s="18" t="str">
        <f t="shared" si="213"/>
        <v/>
      </c>
      <c r="T992" s="18" t="str">
        <f t="shared" si="214"/>
        <v/>
      </c>
    </row>
    <row r="993" spans="2:20" ht="18.75" customHeight="1" x14ac:dyDescent="0.25">
      <c r="B993" s="54"/>
      <c r="C993" s="16" t="str">
        <f>IF(B993="","",VLOOKUP(B993,LISTAS!$F$6:$G$1106,2,0))</f>
        <v/>
      </c>
      <c r="D993" s="74"/>
      <c r="E993" s="4"/>
      <c r="F993" s="11" t="str">
        <f t="shared" si="208"/>
        <v/>
      </c>
      <c r="G993" s="61" t="str">
        <f>IF(F993=LISTAS!$D$15,"",F993)</f>
        <v/>
      </c>
      <c r="H993" s="49" t="str">
        <f t="shared" ref="H993:H1028" si="215">IF($K993="","",IF(B993="","",B993))</f>
        <v/>
      </c>
      <c r="I993" s="49" t="str">
        <f t="shared" ref="I993:I1028" si="216">IF($K993="","",IF(C993="","",C993))</f>
        <v/>
      </c>
      <c r="J993" s="11" t="str">
        <f t="shared" si="192"/>
        <v/>
      </c>
      <c r="K993" s="11" t="str">
        <f t="shared" ref="K993:K1028" si="217">G993</f>
        <v/>
      </c>
      <c r="L993" s="66" t="str">
        <f t="shared" si="209"/>
        <v/>
      </c>
      <c r="M993" s="50">
        <f t="shared" ref="M993:M1028" si="218">IF(F992="FALTA",M992,M992+1)</f>
        <v>165</v>
      </c>
      <c r="O993" s="17" t="str">
        <f t="shared" si="210"/>
        <v/>
      </c>
      <c r="P993" s="18" t="str">
        <f t="shared" si="211"/>
        <v/>
      </c>
      <c r="Q993" s="17" t="str">
        <f>IF(P993&lt;&gt;"",VLOOKUP(P993,LISTAS!$F$6:$G$1106,2,0),"")</f>
        <v/>
      </c>
      <c r="R993" s="72" t="str">
        <f t="shared" si="212"/>
        <v/>
      </c>
      <c r="S993" s="18" t="str">
        <f t="shared" si="213"/>
        <v/>
      </c>
      <c r="T993" s="18" t="str">
        <f t="shared" si="214"/>
        <v/>
      </c>
    </row>
    <row r="994" spans="2:20" ht="18.75" customHeight="1" x14ac:dyDescent="0.25">
      <c r="B994" s="54"/>
      <c r="C994" s="16" t="str">
        <f>IF(B994="","",VLOOKUP(B994,LISTAS!$F$6:$G$1106,2,0))</f>
        <v/>
      </c>
      <c r="D994" s="74"/>
      <c r="E994" s="4"/>
      <c r="F994" s="11" t="str">
        <f t="shared" si="208"/>
        <v/>
      </c>
      <c r="G994" s="61" t="str">
        <f>IF(F994=LISTAS!$D$15,"",F994)</f>
        <v/>
      </c>
      <c r="H994" s="49" t="str">
        <f t="shared" si="215"/>
        <v/>
      </c>
      <c r="I994" s="49" t="str">
        <f t="shared" si="216"/>
        <v/>
      </c>
      <c r="J994" s="11" t="str">
        <f t="shared" si="192"/>
        <v/>
      </c>
      <c r="K994" s="11" t="str">
        <f t="shared" si="217"/>
        <v/>
      </c>
      <c r="L994" s="66" t="str">
        <f t="shared" si="209"/>
        <v/>
      </c>
      <c r="M994" s="50">
        <f t="shared" si="218"/>
        <v>166</v>
      </c>
      <c r="O994" s="17" t="str">
        <f t="shared" si="210"/>
        <v/>
      </c>
      <c r="P994" s="18" t="str">
        <f t="shared" si="211"/>
        <v/>
      </c>
      <c r="Q994" s="17" t="str">
        <f>IF(P994&lt;&gt;"",VLOOKUP(P994,LISTAS!$F$6:$G$1106,2,0),"")</f>
        <v/>
      </c>
      <c r="R994" s="72" t="str">
        <f t="shared" si="212"/>
        <v/>
      </c>
      <c r="S994" s="18" t="str">
        <f t="shared" si="213"/>
        <v/>
      </c>
      <c r="T994" s="18" t="str">
        <f t="shared" si="214"/>
        <v/>
      </c>
    </row>
    <row r="995" spans="2:20" ht="18.75" customHeight="1" x14ac:dyDescent="0.25">
      <c r="B995" s="54"/>
      <c r="C995" s="16" t="str">
        <f>IF(B995="","",VLOOKUP(B995,LISTAS!$F$6:$G$1106,2,0))</f>
        <v/>
      </c>
      <c r="D995" s="74"/>
      <c r="E995" s="4"/>
      <c r="F995" s="11" t="str">
        <f t="shared" si="208"/>
        <v/>
      </c>
      <c r="G995" s="61" t="str">
        <f>IF(F995=LISTAS!$D$15,"",F995)</f>
        <v/>
      </c>
      <c r="H995" s="49" t="str">
        <f t="shared" si="215"/>
        <v/>
      </c>
      <c r="I995" s="49" t="str">
        <f t="shared" si="216"/>
        <v/>
      </c>
      <c r="J995" s="11" t="str">
        <f t="shared" si="192"/>
        <v/>
      </c>
      <c r="K995" s="11" t="str">
        <f t="shared" si="217"/>
        <v/>
      </c>
      <c r="L995" s="66" t="str">
        <f t="shared" si="209"/>
        <v/>
      </c>
      <c r="M995" s="50">
        <f t="shared" si="218"/>
        <v>167</v>
      </c>
      <c r="O995" s="17" t="str">
        <f t="shared" si="210"/>
        <v/>
      </c>
      <c r="P995" s="18" t="str">
        <f t="shared" si="211"/>
        <v/>
      </c>
      <c r="Q995" s="17" t="str">
        <f>IF(P995&lt;&gt;"",VLOOKUP(P995,LISTAS!$F$6:$G$1106,2,0),"")</f>
        <v/>
      </c>
      <c r="R995" s="72" t="str">
        <f t="shared" si="212"/>
        <v/>
      </c>
      <c r="S995" s="18" t="str">
        <f t="shared" si="213"/>
        <v/>
      </c>
      <c r="T995" s="18" t="str">
        <f t="shared" si="214"/>
        <v/>
      </c>
    </row>
    <row r="996" spans="2:20" ht="18.75" customHeight="1" x14ac:dyDescent="0.25">
      <c r="B996" s="54"/>
      <c r="C996" s="16" t="str">
        <f>IF(B996="","",VLOOKUP(B996,LISTAS!$F$6:$G$1106,2,0))</f>
        <v/>
      </c>
      <c r="D996" s="74"/>
      <c r="E996" s="4"/>
      <c r="F996" s="11" t="str">
        <f t="shared" si="208"/>
        <v/>
      </c>
      <c r="G996" s="61" t="str">
        <f>IF(F996=LISTAS!$D$15,"",F996)</f>
        <v/>
      </c>
      <c r="H996" s="49" t="str">
        <f t="shared" si="215"/>
        <v/>
      </c>
      <c r="I996" s="49" t="str">
        <f t="shared" si="216"/>
        <v/>
      </c>
      <c r="J996" s="11" t="str">
        <f t="shared" si="192"/>
        <v/>
      </c>
      <c r="K996" s="11" t="str">
        <f t="shared" si="217"/>
        <v/>
      </c>
      <c r="L996" s="66" t="str">
        <f t="shared" si="209"/>
        <v/>
      </c>
      <c r="M996" s="50">
        <f t="shared" si="218"/>
        <v>168</v>
      </c>
      <c r="O996" s="17" t="str">
        <f t="shared" si="210"/>
        <v/>
      </c>
      <c r="P996" s="18" t="str">
        <f t="shared" si="211"/>
        <v/>
      </c>
      <c r="Q996" s="17" t="str">
        <f>IF(P996&lt;&gt;"",VLOOKUP(P996,LISTAS!$F$6:$G$1106,2,0),"")</f>
        <v/>
      </c>
      <c r="R996" s="72" t="str">
        <f t="shared" si="212"/>
        <v/>
      </c>
      <c r="S996" s="18" t="str">
        <f t="shared" si="213"/>
        <v/>
      </c>
      <c r="T996" s="18" t="str">
        <f t="shared" si="214"/>
        <v/>
      </c>
    </row>
    <row r="997" spans="2:20" ht="18.75" customHeight="1" x14ac:dyDescent="0.25">
      <c r="B997" s="54"/>
      <c r="C997" s="16" t="str">
        <f>IF(B997="","",VLOOKUP(B997,LISTAS!$F$6:$G$1106,2,0))</f>
        <v/>
      </c>
      <c r="D997" s="74"/>
      <c r="E997" s="4"/>
      <c r="F997" s="11" t="str">
        <f t="shared" si="208"/>
        <v/>
      </c>
      <c r="G997" s="61" t="str">
        <f>IF(F997=LISTAS!$D$15,"",F997)</f>
        <v/>
      </c>
      <c r="H997" s="49" t="str">
        <f t="shared" si="215"/>
        <v/>
      </c>
      <c r="I997" s="49" t="str">
        <f t="shared" si="216"/>
        <v/>
      </c>
      <c r="J997" s="11" t="str">
        <f t="shared" si="192"/>
        <v/>
      </c>
      <c r="K997" s="11" t="str">
        <f t="shared" si="217"/>
        <v/>
      </c>
      <c r="L997" s="66" t="str">
        <f t="shared" si="209"/>
        <v/>
      </c>
      <c r="M997" s="50">
        <f t="shared" si="218"/>
        <v>169</v>
      </c>
      <c r="O997" s="17" t="str">
        <f t="shared" si="210"/>
        <v/>
      </c>
      <c r="P997" s="18" t="str">
        <f t="shared" si="211"/>
        <v/>
      </c>
      <c r="Q997" s="17" t="str">
        <f>IF(P997&lt;&gt;"",VLOOKUP(P997,LISTAS!$F$6:$G$1106,2,0),"")</f>
        <v/>
      </c>
      <c r="R997" s="72" t="str">
        <f t="shared" si="212"/>
        <v/>
      </c>
      <c r="S997" s="18" t="str">
        <f t="shared" si="213"/>
        <v/>
      </c>
      <c r="T997" s="18" t="str">
        <f t="shared" si="214"/>
        <v/>
      </c>
    </row>
    <row r="998" spans="2:20" ht="18.75" customHeight="1" x14ac:dyDescent="0.25">
      <c r="B998" s="54"/>
      <c r="C998" s="16" t="str">
        <f>IF(B998="","",VLOOKUP(B998,LISTAS!$F$6:$G$1106,2,0))</f>
        <v/>
      </c>
      <c r="D998" s="74"/>
      <c r="E998" s="4"/>
      <c r="F998" s="11" t="str">
        <f t="shared" si="208"/>
        <v/>
      </c>
      <c r="G998" s="61" t="str">
        <f>IF(F998=LISTAS!$D$15,"",F998)</f>
        <v/>
      </c>
      <c r="H998" s="49" t="str">
        <f t="shared" si="215"/>
        <v/>
      </c>
      <c r="I998" s="49" t="str">
        <f t="shared" si="216"/>
        <v/>
      </c>
      <c r="J998" s="11" t="str">
        <f t="shared" si="192"/>
        <v/>
      </c>
      <c r="K998" s="11" t="str">
        <f t="shared" si="217"/>
        <v/>
      </c>
      <c r="L998" s="66" t="str">
        <f t="shared" si="209"/>
        <v/>
      </c>
      <c r="M998" s="50">
        <f t="shared" si="218"/>
        <v>170</v>
      </c>
      <c r="O998" s="17" t="str">
        <f t="shared" si="210"/>
        <v/>
      </c>
      <c r="P998" s="18" t="str">
        <f t="shared" si="211"/>
        <v/>
      </c>
      <c r="Q998" s="17" t="str">
        <f>IF(P998&lt;&gt;"",VLOOKUP(P998,LISTAS!$F$6:$G$1106,2,0),"")</f>
        <v/>
      </c>
      <c r="R998" s="72" t="str">
        <f t="shared" si="212"/>
        <v/>
      </c>
      <c r="S998" s="18" t="str">
        <f t="shared" si="213"/>
        <v/>
      </c>
      <c r="T998" s="18" t="str">
        <f t="shared" si="214"/>
        <v/>
      </c>
    </row>
    <row r="999" spans="2:20" ht="18.75" customHeight="1" x14ac:dyDescent="0.25">
      <c r="B999" s="54"/>
      <c r="C999" s="16" t="str">
        <f>IF(B999="","",VLOOKUP(B999,LISTAS!$F$6:$G$1106,2,0))</f>
        <v/>
      </c>
      <c r="D999" s="74"/>
      <c r="E999" s="4"/>
      <c r="F999" s="11" t="str">
        <f t="shared" si="208"/>
        <v/>
      </c>
      <c r="G999" s="61" t="str">
        <f>IF(F999=LISTAS!$D$15,"",F999)</f>
        <v/>
      </c>
      <c r="H999" s="49" t="str">
        <f t="shared" si="215"/>
        <v/>
      </c>
      <c r="I999" s="49" t="str">
        <f t="shared" si="216"/>
        <v/>
      </c>
      <c r="J999" s="11" t="str">
        <f t="shared" si="192"/>
        <v/>
      </c>
      <c r="K999" s="11" t="str">
        <f t="shared" si="217"/>
        <v/>
      </c>
      <c r="L999" s="66" t="str">
        <f t="shared" si="209"/>
        <v/>
      </c>
      <c r="M999" s="50">
        <f t="shared" si="218"/>
        <v>171</v>
      </c>
      <c r="O999" s="17" t="str">
        <f t="shared" si="210"/>
        <v/>
      </c>
      <c r="P999" s="18" t="str">
        <f t="shared" si="211"/>
        <v/>
      </c>
      <c r="Q999" s="17" t="str">
        <f>IF(P999&lt;&gt;"",VLOOKUP(P999,LISTAS!$F$6:$G$1106,2,0),"")</f>
        <v/>
      </c>
      <c r="R999" s="72" t="str">
        <f t="shared" si="212"/>
        <v/>
      </c>
      <c r="S999" s="18" t="str">
        <f t="shared" si="213"/>
        <v/>
      </c>
      <c r="T999" s="18" t="str">
        <f t="shared" si="214"/>
        <v/>
      </c>
    </row>
    <row r="1000" spans="2:20" ht="18.75" customHeight="1" x14ac:dyDescent="0.25">
      <c r="B1000" s="54"/>
      <c r="C1000" s="16" t="str">
        <f>IF(B1000="","",VLOOKUP(B1000,LISTAS!$F$6:$G$1106,2,0))</f>
        <v/>
      </c>
      <c r="D1000" s="74"/>
      <c r="E1000" s="4"/>
      <c r="F1000" s="11" t="str">
        <f t="shared" si="208"/>
        <v/>
      </c>
      <c r="G1000" s="61" t="str">
        <f>IF(F1000=LISTAS!$D$15,"",F1000)</f>
        <v/>
      </c>
      <c r="H1000" s="49" t="str">
        <f t="shared" si="215"/>
        <v/>
      </c>
      <c r="I1000" s="49" t="str">
        <f t="shared" si="216"/>
        <v/>
      </c>
      <c r="J1000" s="11" t="str">
        <f t="shared" si="192"/>
        <v/>
      </c>
      <c r="K1000" s="11" t="str">
        <f t="shared" si="217"/>
        <v/>
      </c>
      <c r="L1000" s="66" t="str">
        <f t="shared" si="209"/>
        <v/>
      </c>
      <c r="M1000" s="50">
        <f t="shared" si="218"/>
        <v>172</v>
      </c>
      <c r="O1000" s="17" t="str">
        <f t="shared" si="210"/>
        <v/>
      </c>
      <c r="P1000" s="18" t="str">
        <f t="shared" si="211"/>
        <v/>
      </c>
      <c r="Q1000" s="17" t="str">
        <f>IF(P1000&lt;&gt;"",VLOOKUP(P1000,LISTAS!$F$6:$G$1106,2,0),"")</f>
        <v/>
      </c>
      <c r="R1000" s="72" t="str">
        <f t="shared" si="212"/>
        <v/>
      </c>
      <c r="S1000" s="18" t="str">
        <f t="shared" si="213"/>
        <v/>
      </c>
      <c r="T1000" s="18" t="str">
        <f t="shared" si="214"/>
        <v/>
      </c>
    </row>
    <row r="1001" spans="2:20" ht="18.75" customHeight="1" x14ac:dyDescent="0.25">
      <c r="B1001" s="54"/>
      <c r="C1001" s="16" t="str">
        <f>IF(B1001="","",VLOOKUP(B1001,LISTAS!$F$6:$G$1106,2,0))</f>
        <v/>
      </c>
      <c r="D1001" s="74"/>
      <c r="E1001" s="4"/>
      <c r="F1001" s="11" t="str">
        <f t="shared" si="208"/>
        <v/>
      </c>
      <c r="G1001" s="61" t="str">
        <f>IF(F1001=LISTAS!$D$15,"",F1001)</f>
        <v/>
      </c>
      <c r="H1001" s="49" t="str">
        <f t="shared" si="215"/>
        <v/>
      </c>
      <c r="I1001" s="49" t="str">
        <f t="shared" si="216"/>
        <v/>
      </c>
      <c r="J1001" s="11" t="str">
        <f t="shared" si="192"/>
        <v/>
      </c>
      <c r="K1001" s="11" t="str">
        <f t="shared" si="217"/>
        <v/>
      </c>
      <c r="L1001" s="66" t="str">
        <f t="shared" si="209"/>
        <v/>
      </c>
      <c r="M1001" s="50">
        <f t="shared" si="218"/>
        <v>173</v>
      </c>
      <c r="O1001" s="17" t="str">
        <f t="shared" si="210"/>
        <v/>
      </c>
      <c r="P1001" s="18" t="str">
        <f t="shared" si="211"/>
        <v/>
      </c>
      <c r="Q1001" s="17" t="str">
        <f>IF(P1001&lt;&gt;"",VLOOKUP(P1001,LISTAS!$F$6:$G$1106,2,0),"")</f>
        <v/>
      </c>
      <c r="R1001" s="72" t="str">
        <f t="shared" si="212"/>
        <v/>
      </c>
      <c r="S1001" s="18" t="str">
        <f t="shared" si="213"/>
        <v/>
      </c>
      <c r="T1001" s="18" t="str">
        <f t="shared" si="214"/>
        <v/>
      </c>
    </row>
    <row r="1002" spans="2:20" ht="18.75" customHeight="1" x14ac:dyDescent="0.25">
      <c r="B1002" s="54"/>
      <c r="C1002" s="16" t="str">
        <f>IF(B1002="","",VLOOKUP(B1002,LISTAS!$F$6:$G$1106,2,0))</f>
        <v/>
      </c>
      <c r="D1002" s="74"/>
      <c r="E1002" s="4"/>
      <c r="F1002" s="11" t="str">
        <f t="shared" si="208"/>
        <v/>
      </c>
      <c r="G1002" s="61" t="str">
        <f>IF(F1002=LISTAS!$D$15,"",F1002)</f>
        <v/>
      </c>
      <c r="H1002" s="49" t="str">
        <f t="shared" si="215"/>
        <v/>
      </c>
      <c r="I1002" s="49" t="str">
        <f t="shared" si="216"/>
        <v/>
      </c>
      <c r="J1002" s="11" t="str">
        <f t="shared" si="192"/>
        <v/>
      </c>
      <c r="K1002" s="11" t="str">
        <f t="shared" si="217"/>
        <v/>
      </c>
      <c r="L1002" s="66" t="str">
        <f t="shared" si="209"/>
        <v/>
      </c>
      <c r="M1002" s="50">
        <f t="shared" si="218"/>
        <v>174</v>
      </c>
      <c r="O1002" s="17" t="str">
        <f t="shared" si="210"/>
        <v/>
      </c>
      <c r="P1002" s="18" t="str">
        <f t="shared" si="211"/>
        <v/>
      </c>
      <c r="Q1002" s="17" t="str">
        <f>IF(P1002&lt;&gt;"",VLOOKUP(P1002,LISTAS!$F$6:$G$1106,2,0),"")</f>
        <v/>
      </c>
      <c r="R1002" s="72" t="str">
        <f t="shared" si="212"/>
        <v/>
      </c>
      <c r="S1002" s="18" t="str">
        <f t="shared" si="213"/>
        <v/>
      </c>
      <c r="T1002" s="18" t="str">
        <f t="shared" si="214"/>
        <v/>
      </c>
    </row>
    <row r="1003" spans="2:20" ht="18.75" customHeight="1" x14ac:dyDescent="0.25">
      <c r="B1003" s="54"/>
      <c r="C1003" s="16" t="str">
        <f>IF(B1003="","",VLOOKUP(B1003,LISTAS!$F$6:$G$1106,2,0))</f>
        <v/>
      </c>
      <c r="D1003" s="74"/>
      <c r="E1003" s="4"/>
      <c r="F1003" s="11" t="str">
        <f t="shared" si="208"/>
        <v/>
      </c>
      <c r="G1003" s="61" t="str">
        <f>IF(F1003=LISTAS!$D$15,"",F1003)</f>
        <v/>
      </c>
      <c r="H1003" s="49" t="str">
        <f t="shared" si="215"/>
        <v/>
      </c>
      <c r="I1003" s="49" t="str">
        <f t="shared" si="216"/>
        <v/>
      </c>
      <c r="J1003" s="11" t="str">
        <f t="shared" si="192"/>
        <v/>
      </c>
      <c r="K1003" s="11" t="str">
        <f t="shared" si="217"/>
        <v/>
      </c>
      <c r="L1003" s="66" t="str">
        <f t="shared" si="209"/>
        <v/>
      </c>
      <c r="M1003" s="50">
        <f t="shared" si="218"/>
        <v>175</v>
      </c>
      <c r="O1003" s="17" t="str">
        <f t="shared" si="210"/>
        <v/>
      </c>
      <c r="P1003" s="18" t="str">
        <f t="shared" si="211"/>
        <v/>
      </c>
      <c r="Q1003" s="17" t="str">
        <f>IF(P1003&lt;&gt;"",VLOOKUP(P1003,LISTAS!$F$6:$G$1106,2,0),"")</f>
        <v/>
      </c>
      <c r="R1003" s="72" t="str">
        <f t="shared" si="212"/>
        <v/>
      </c>
      <c r="S1003" s="18" t="str">
        <f t="shared" si="213"/>
        <v/>
      </c>
      <c r="T1003" s="18" t="str">
        <f t="shared" si="214"/>
        <v/>
      </c>
    </row>
    <row r="1004" spans="2:20" ht="18.75" customHeight="1" x14ac:dyDescent="0.25">
      <c r="B1004" s="54"/>
      <c r="C1004" s="16" t="str">
        <f>IF(B1004="","",VLOOKUP(B1004,LISTAS!$F$6:$G$1106,2,0))</f>
        <v/>
      </c>
      <c r="D1004" s="74"/>
      <c r="E1004" s="4"/>
      <c r="F1004" s="11" t="str">
        <f t="shared" si="208"/>
        <v/>
      </c>
      <c r="G1004" s="61" t="str">
        <f>IF(F1004=LISTAS!$D$15,"",F1004)</f>
        <v/>
      </c>
      <c r="H1004" s="49" t="str">
        <f t="shared" si="215"/>
        <v/>
      </c>
      <c r="I1004" s="49" t="str">
        <f t="shared" si="216"/>
        <v/>
      </c>
      <c r="J1004" s="11" t="str">
        <f t="shared" si="192"/>
        <v/>
      </c>
      <c r="K1004" s="11" t="str">
        <f t="shared" si="217"/>
        <v/>
      </c>
      <c r="L1004" s="66" t="str">
        <f t="shared" si="209"/>
        <v/>
      </c>
      <c r="M1004" s="50">
        <f t="shared" si="218"/>
        <v>176</v>
      </c>
      <c r="O1004" s="17" t="str">
        <f t="shared" si="210"/>
        <v/>
      </c>
      <c r="P1004" s="18" t="str">
        <f t="shared" si="211"/>
        <v/>
      </c>
      <c r="Q1004" s="17" t="str">
        <f>IF(P1004&lt;&gt;"",VLOOKUP(P1004,LISTAS!$F$6:$G$1106,2,0),"")</f>
        <v/>
      </c>
      <c r="R1004" s="72" t="str">
        <f t="shared" si="212"/>
        <v/>
      </c>
      <c r="S1004" s="18" t="str">
        <f t="shared" si="213"/>
        <v/>
      </c>
      <c r="T1004" s="18" t="str">
        <f t="shared" si="214"/>
        <v/>
      </c>
    </row>
    <row r="1005" spans="2:20" ht="18.75" customHeight="1" x14ac:dyDescent="0.25">
      <c r="B1005" s="54"/>
      <c r="C1005" s="16" t="str">
        <f>IF(B1005="","",VLOOKUP(B1005,LISTAS!$F$6:$G$1106,2,0))</f>
        <v/>
      </c>
      <c r="D1005" s="74"/>
      <c r="E1005" s="4"/>
      <c r="F1005" s="11" t="str">
        <f t="shared" si="208"/>
        <v/>
      </c>
      <c r="G1005" s="61" t="str">
        <f>IF(F1005=LISTAS!$D$15,"",F1005)</f>
        <v/>
      </c>
      <c r="H1005" s="49" t="str">
        <f t="shared" si="215"/>
        <v/>
      </c>
      <c r="I1005" s="49" t="str">
        <f t="shared" si="216"/>
        <v/>
      </c>
      <c r="J1005" s="11" t="str">
        <f t="shared" si="192"/>
        <v/>
      </c>
      <c r="K1005" s="11" t="str">
        <f t="shared" si="217"/>
        <v/>
      </c>
      <c r="L1005" s="66" t="str">
        <f t="shared" si="209"/>
        <v/>
      </c>
      <c r="M1005" s="50">
        <f t="shared" si="218"/>
        <v>177</v>
      </c>
      <c r="O1005" s="17" t="str">
        <f t="shared" si="210"/>
        <v/>
      </c>
      <c r="P1005" s="18" t="str">
        <f t="shared" si="211"/>
        <v/>
      </c>
      <c r="Q1005" s="17" t="str">
        <f>IF(P1005&lt;&gt;"",VLOOKUP(P1005,LISTAS!$F$6:$G$1106,2,0),"")</f>
        <v/>
      </c>
      <c r="R1005" s="72" t="str">
        <f t="shared" si="212"/>
        <v/>
      </c>
      <c r="S1005" s="18" t="str">
        <f t="shared" si="213"/>
        <v/>
      </c>
      <c r="T1005" s="18" t="str">
        <f t="shared" si="214"/>
        <v/>
      </c>
    </row>
    <row r="1006" spans="2:20" ht="18.75" customHeight="1" x14ac:dyDescent="0.25">
      <c r="B1006" s="54"/>
      <c r="C1006" s="16" t="str">
        <f>IF(B1006="","",VLOOKUP(B1006,LISTAS!$F$6:$G$1106,2,0))</f>
        <v/>
      </c>
      <c r="D1006" s="74"/>
      <c r="E1006" s="4"/>
      <c r="F1006" s="11" t="str">
        <f t="shared" si="208"/>
        <v/>
      </c>
      <c r="G1006" s="61" t="str">
        <f>IF(F1006=LISTAS!$D$15,"",F1006)</f>
        <v/>
      </c>
      <c r="H1006" s="49" t="str">
        <f t="shared" si="215"/>
        <v/>
      </c>
      <c r="I1006" s="49" t="str">
        <f t="shared" si="216"/>
        <v/>
      </c>
      <c r="J1006" s="11" t="str">
        <f t="shared" si="192"/>
        <v/>
      </c>
      <c r="K1006" s="11" t="str">
        <f t="shared" si="217"/>
        <v/>
      </c>
      <c r="L1006" s="66" t="str">
        <f t="shared" si="209"/>
        <v/>
      </c>
      <c r="M1006" s="50">
        <f t="shared" si="218"/>
        <v>178</v>
      </c>
      <c r="O1006" s="17" t="str">
        <f t="shared" si="210"/>
        <v/>
      </c>
      <c r="P1006" s="18" t="str">
        <f t="shared" si="211"/>
        <v/>
      </c>
      <c r="Q1006" s="17" t="str">
        <f>IF(P1006&lt;&gt;"",VLOOKUP(P1006,LISTAS!$F$6:$G$1106,2,0),"")</f>
        <v/>
      </c>
      <c r="R1006" s="72" t="str">
        <f t="shared" si="212"/>
        <v/>
      </c>
      <c r="S1006" s="18" t="str">
        <f t="shared" si="213"/>
        <v/>
      </c>
      <c r="T1006" s="18" t="str">
        <f t="shared" si="214"/>
        <v/>
      </c>
    </row>
    <row r="1007" spans="2:20" ht="18.75" customHeight="1" x14ac:dyDescent="0.25">
      <c r="B1007" s="54"/>
      <c r="C1007" s="16" t="str">
        <f>IF(B1007="","",VLOOKUP(B1007,LISTAS!$F$6:$G$1106,2,0))</f>
        <v/>
      </c>
      <c r="D1007" s="74"/>
      <c r="E1007" s="4"/>
      <c r="F1007" s="11" t="str">
        <f t="shared" si="208"/>
        <v/>
      </c>
      <c r="G1007" s="61" t="str">
        <f>IF(F1007=LISTAS!$D$15,"",F1007)</f>
        <v/>
      </c>
      <c r="H1007" s="49" t="str">
        <f t="shared" si="215"/>
        <v/>
      </c>
      <c r="I1007" s="49" t="str">
        <f t="shared" si="216"/>
        <v/>
      </c>
      <c r="J1007" s="11" t="str">
        <f t="shared" si="192"/>
        <v/>
      </c>
      <c r="K1007" s="11" t="str">
        <f t="shared" si="217"/>
        <v/>
      </c>
      <c r="L1007" s="66" t="str">
        <f t="shared" si="209"/>
        <v/>
      </c>
      <c r="M1007" s="50">
        <f t="shared" si="218"/>
        <v>179</v>
      </c>
      <c r="O1007" s="17" t="str">
        <f t="shared" si="210"/>
        <v/>
      </c>
      <c r="P1007" s="18" t="str">
        <f t="shared" si="211"/>
        <v/>
      </c>
      <c r="Q1007" s="17" t="str">
        <f>IF(P1007&lt;&gt;"",VLOOKUP(P1007,LISTAS!$F$6:$G$1106,2,0),"")</f>
        <v/>
      </c>
      <c r="R1007" s="72" t="str">
        <f t="shared" si="212"/>
        <v/>
      </c>
      <c r="S1007" s="18" t="str">
        <f t="shared" si="213"/>
        <v/>
      </c>
      <c r="T1007" s="18" t="str">
        <f t="shared" si="214"/>
        <v/>
      </c>
    </row>
    <row r="1008" spans="2:20" ht="18.75" customHeight="1" x14ac:dyDescent="0.25">
      <c r="B1008" s="54"/>
      <c r="C1008" s="16" t="str">
        <f>IF(B1008="","",VLOOKUP(B1008,LISTAS!$F$6:$G$1106,2,0))</f>
        <v/>
      </c>
      <c r="D1008" s="74"/>
      <c r="E1008" s="4"/>
      <c r="F1008" s="11" t="str">
        <f t="shared" si="208"/>
        <v/>
      </c>
      <c r="G1008" s="61" t="str">
        <f>IF(F1008=LISTAS!$D$15,"",F1008)</f>
        <v/>
      </c>
      <c r="H1008" s="49" t="str">
        <f t="shared" si="215"/>
        <v/>
      </c>
      <c r="I1008" s="49" t="str">
        <f t="shared" si="216"/>
        <v/>
      </c>
      <c r="J1008" s="11" t="str">
        <f t="shared" si="192"/>
        <v/>
      </c>
      <c r="K1008" s="11" t="str">
        <f t="shared" si="217"/>
        <v/>
      </c>
      <c r="L1008" s="66" t="str">
        <f t="shared" si="209"/>
        <v/>
      </c>
      <c r="M1008" s="50">
        <f t="shared" si="218"/>
        <v>180</v>
      </c>
      <c r="O1008" s="17" t="str">
        <f t="shared" si="210"/>
        <v/>
      </c>
      <c r="P1008" s="18" t="str">
        <f t="shared" si="211"/>
        <v/>
      </c>
      <c r="Q1008" s="17" t="str">
        <f>IF(P1008&lt;&gt;"",VLOOKUP(P1008,LISTAS!$F$6:$G$1106,2,0),"")</f>
        <v/>
      </c>
      <c r="R1008" s="72" t="str">
        <f t="shared" si="212"/>
        <v/>
      </c>
      <c r="S1008" s="18" t="str">
        <f t="shared" si="213"/>
        <v/>
      </c>
      <c r="T1008" s="18" t="str">
        <f t="shared" si="214"/>
        <v/>
      </c>
    </row>
    <row r="1009" spans="2:20" ht="18.75" customHeight="1" x14ac:dyDescent="0.25">
      <c r="B1009" s="54"/>
      <c r="C1009" s="16" t="str">
        <f>IF(B1009="","",VLOOKUP(B1009,LISTAS!$F$6:$G$1106,2,0))</f>
        <v/>
      </c>
      <c r="D1009" s="74"/>
      <c r="E1009" s="4"/>
      <c r="F1009" s="11" t="str">
        <f t="shared" si="208"/>
        <v/>
      </c>
      <c r="G1009" s="61" t="str">
        <f>IF(F1009=LISTAS!$D$15,"",F1009)</f>
        <v/>
      </c>
      <c r="H1009" s="49" t="str">
        <f t="shared" si="215"/>
        <v/>
      </c>
      <c r="I1009" s="49" t="str">
        <f t="shared" si="216"/>
        <v/>
      </c>
      <c r="J1009" s="11" t="str">
        <f t="shared" si="192"/>
        <v/>
      </c>
      <c r="K1009" s="11" t="str">
        <f t="shared" si="217"/>
        <v/>
      </c>
      <c r="L1009" s="66" t="str">
        <f t="shared" si="209"/>
        <v/>
      </c>
      <c r="M1009" s="50">
        <f t="shared" si="218"/>
        <v>181</v>
      </c>
      <c r="O1009" s="17" t="str">
        <f t="shared" si="210"/>
        <v/>
      </c>
      <c r="P1009" s="18" t="str">
        <f t="shared" si="211"/>
        <v/>
      </c>
      <c r="Q1009" s="17" t="str">
        <f>IF(P1009&lt;&gt;"",VLOOKUP(P1009,LISTAS!$F$6:$G$1106,2,0),"")</f>
        <v/>
      </c>
      <c r="R1009" s="72" t="str">
        <f t="shared" si="212"/>
        <v/>
      </c>
      <c r="S1009" s="18" t="str">
        <f t="shared" si="213"/>
        <v/>
      </c>
      <c r="T1009" s="18" t="str">
        <f t="shared" si="214"/>
        <v/>
      </c>
    </row>
    <row r="1010" spans="2:20" ht="18.75" customHeight="1" x14ac:dyDescent="0.25">
      <c r="B1010" s="54"/>
      <c r="C1010" s="16" t="str">
        <f>IF(B1010="","",VLOOKUP(B1010,LISTAS!$F$6:$G$1106,2,0))</f>
        <v/>
      </c>
      <c r="D1010" s="74"/>
      <c r="E1010" s="4"/>
      <c r="F1010" s="11" t="str">
        <f t="shared" si="208"/>
        <v/>
      </c>
      <c r="G1010" s="61" t="str">
        <f>IF(F1010=LISTAS!$D$15,"",F1010)</f>
        <v/>
      </c>
      <c r="H1010" s="49" t="str">
        <f t="shared" si="215"/>
        <v/>
      </c>
      <c r="I1010" s="49" t="str">
        <f t="shared" si="216"/>
        <v/>
      </c>
      <c r="J1010" s="11" t="str">
        <f t="shared" si="192"/>
        <v/>
      </c>
      <c r="K1010" s="11" t="str">
        <f t="shared" si="217"/>
        <v/>
      </c>
      <c r="L1010" s="66" t="str">
        <f t="shared" si="209"/>
        <v/>
      </c>
      <c r="M1010" s="50">
        <f t="shared" si="218"/>
        <v>182</v>
      </c>
      <c r="O1010" s="17" t="str">
        <f t="shared" si="210"/>
        <v/>
      </c>
      <c r="P1010" s="18" t="str">
        <f t="shared" si="211"/>
        <v/>
      </c>
      <c r="Q1010" s="17" t="str">
        <f>IF(P1010&lt;&gt;"",VLOOKUP(P1010,LISTAS!$F$6:$G$1106,2,0),"")</f>
        <v/>
      </c>
      <c r="R1010" s="72" t="str">
        <f t="shared" si="212"/>
        <v/>
      </c>
      <c r="S1010" s="18" t="str">
        <f t="shared" si="213"/>
        <v/>
      </c>
      <c r="T1010" s="18" t="str">
        <f t="shared" si="214"/>
        <v/>
      </c>
    </row>
    <row r="1011" spans="2:20" ht="18.75" customHeight="1" x14ac:dyDescent="0.25">
      <c r="B1011" s="54"/>
      <c r="C1011" s="16" t="str">
        <f>IF(B1011="","",VLOOKUP(B1011,LISTAS!$F$6:$G$1106,2,0))</f>
        <v/>
      </c>
      <c r="D1011" s="74"/>
      <c r="E1011" s="4"/>
      <c r="F1011" s="11" t="str">
        <f t="shared" si="208"/>
        <v/>
      </c>
      <c r="G1011" s="61" t="str">
        <f>IF(F1011=LISTAS!$D$15,"",F1011)</f>
        <v/>
      </c>
      <c r="H1011" s="49" t="str">
        <f t="shared" si="215"/>
        <v/>
      </c>
      <c r="I1011" s="49" t="str">
        <f t="shared" si="216"/>
        <v/>
      </c>
      <c r="J1011" s="11" t="str">
        <f t="shared" si="192"/>
        <v/>
      </c>
      <c r="K1011" s="11" t="str">
        <f t="shared" si="217"/>
        <v/>
      </c>
      <c r="L1011" s="66" t="str">
        <f t="shared" si="209"/>
        <v/>
      </c>
      <c r="M1011" s="50">
        <f t="shared" si="218"/>
        <v>183</v>
      </c>
      <c r="O1011" s="17" t="str">
        <f t="shared" si="210"/>
        <v/>
      </c>
      <c r="P1011" s="18" t="str">
        <f t="shared" si="211"/>
        <v/>
      </c>
      <c r="Q1011" s="17" t="str">
        <f>IF(P1011&lt;&gt;"",VLOOKUP(P1011,LISTAS!$F$6:$G$1106,2,0),"")</f>
        <v/>
      </c>
      <c r="R1011" s="72" t="str">
        <f t="shared" si="212"/>
        <v/>
      </c>
      <c r="S1011" s="18" t="str">
        <f t="shared" si="213"/>
        <v/>
      </c>
      <c r="T1011" s="18" t="str">
        <f t="shared" si="214"/>
        <v/>
      </c>
    </row>
    <row r="1012" spans="2:20" ht="18.75" customHeight="1" x14ac:dyDescent="0.25">
      <c r="B1012" s="54"/>
      <c r="C1012" s="16" t="str">
        <f>IF(B1012="","",VLOOKUP(B1012,LISTAS!$F$6:$G$1106,2,0))</f>
        <v/>
      </c>
      <c r="D1012" s="74"/>
      <c r="E1012" s="4"/>
      <c r="F1012" s="11" t="str">
        <f t="shared" si="208"/>
        <v/>
      </c>
      <c r="G1012" s="61" t="str">
        <f>IF(F1012=LISTAS!$D$15,"",F1012)</f>
        <v/>
      </c>
      <c r="H1012" s="49" t="str">
        <f t="shared" si="215"/>
        <v/>
      </c>
      <c r="I1012" s="49" t="str">
        <f t="shared" si="216"/>
        <v/>
      </c>
      <c r="J1012" s="11" t="str">
        <f t="shared" si="192"/>
        <v/>
      </c>
      <c r="K1012" s="11" t="str">
        <f t="shared" si="217"/>
        <v/>
      </c>
      <c r="L1012" s="66" t="str">
        <f t="shared" si="209"/>
        <v/>
      </c>
      <c r="M1012" s="50">
        <f t="shared" si="218"/>
        <v>184</v>
      </c>
      <c r="O1012" s="17" t="str">
        <f t="shared" si="210"/>
        <v/>
      </c>
      <c r="P1012" s="18" t="str">
        <f t="shared" si="211"/>
        <v/>
      </c>
      <c r="Q1012" s="17" t="str">
        <f>IF(P1012&lt;&gt;"",VLOOKUP(P1012,LISTAS!$F$6:$G$1106,2,0),"")</f>
        <v/>
      </c>
      <c r="R1012" s="72" t="str">
        <f t="shared" si="212"/>
        <v/>
      </c>
      <c r="S1012" s="18" t="str">
        <f t="shared" si="213"/>
        <v/>
      </c>
      <c r="T1012" s="18" t="str">
        <f t="shared" si="214"/>
        <v/>
      </c>
    </row>
    <row r="1013" spans="2:20" ht="18.75" customHeight="1" x14ac:dyDescent="0.25">
      <c r="B1013" s="54"/>
      <c r="C1013" s="16" t="str">
        <f>IF(B1013="","",VLOOKUP(B1013,LISTAS!$F$6:$G$1106,2,0))</f>
        <v/>
      </c>
      <c r="D1013" s="74"/>
      <c r="E1013" s="4"/>
      <c r="F1013" s="11" t="str">
        <f t="shared" si="208"/>
        <v/>
      </c>
      <c r="G1013" s="61" t="str">
        <f>IF(F1013=LISTAS!$D$15,"",F1013)</f>
        <v/>
      </c>
      <c r="H1013" s="49" t="str">
        <f t="shared" si="215"/>
        <v/>
      </c>
      <c r="I1013" s="49" t="str">
        <f t="shared" si="216"/>
        <v/>
      </c>
      <c r="J1013" s="11" t="str">
        <f t="shared" si="192"/>
        <v/>
      </c>
      <c r="K1013" s="11" t="str">
        <f t="shared" si="217"/>
        <v/>
      </c>
      <c r="L1013" s="66" t="str">
        <f t="shared" si="209"/>
        <v/>
      </c>
      <c r="M1013" s="50">
        <f t="shared" si="218"/>
        <v>185</v>
      </c>
      <c r="O1013" s="17" t="str">
        <f t="shared" si="210"/>
        <v/>
      </c>
      <c r="P1013" s="18" t="str">
        <f t="shared" si="211"/>
        <v/>
      </c>
      <c r="Q1013" s="17" t="str">
        <f>IF(P1013&lt;&gt;"",VLOOKUP(P1013,LISTAS!$F$6:$G$1106,2,0),"")</f>
        <v/>
      </c>
      <c r="R1013" s="72" t="str">
        <f t="shared" si="212"/>
        <v/>
      </c>
      <c r="S1013" s="18" t="str">
        <f t="shared" si="213"/>
        <v/>
      </c>
      <c r="T1013" s="18" t="str">
        <f t="shared" si="214"/>
        <v/>
      </c>
    </row>
    <row r="1014" spans="2:20" ht="18.75" customHeight="1" x14ac:dyDescent="0.25">
      <c r="B1014" s="54"/>
      <c r="C1014" s="16" t="str">
        <f>IF(B1014="","",VLOOKUP(B1014,LISTAS!$F$6:$G$1106,2,0))</f>
        <v/>
      </c>
      <c r="D1014" s="74"/>
      <c r="E1014" s="4"/>
      <c r="F1014" s="11" t="str">
        <f t="shared" si="208"/>
        <v/>
      </c>
      <c r="G1014" s="61" t="str">
        <f>IF(F1014=LISTAS!$D$15,"",F1014)</f>
        <v/>
      </c>
      <c r="H1014" s="49" t="str">
        <f t="shared" si="215"/>
        <v/>
      </c>
      <c r="I1014" s="49" t="str">
        <f t="shared" si="216"/>
        <v/>
      </c>
      <c r="J1014" s="11" t="str">
        <f t="shared" si="192"/>
        <v/>
      </c>
      <c r="K1014" s="11" t="str">
        <f t="shared" si="217"/>
        <v/>
      </c>
      <c r="L1014" s="66" t="str">
        <f t="shared" si="209"/>
        <v/>
      </c>
      <c r="M1014" s="50">
        <f t="shared" si="218"/>
        <v>186</v>
      </c>
      <c r="O1014" s="17" t="str">
        <f t="shared" si="210"/>
        <v/>
      </c>
      <c r="P1014" s="18" t="str">
        <f t="shared" si="211"/>
        <v/>
      </c>
      <c r="Q1014" s="17" t="str">
        <f>IF(P1014&lt;&gt;"",VLOOKUP(P1014,LISTAS!$F$6:$G$1106,2,0),"")</f>
        <v/>
      </c>
      <c r="R1014" s="72" t="str">
        <f t="shared" si="212"/>
        <v/>
      </c>
      <c r="S1014" s="18" t="str">
        <f t="shared" si="213"/>
        <v/>
      </c>
      <c r="T1014" s="18" t="str">
        <f t="shared" si="214"/>
        <v/>
      </c>
    </row>
    <row r="1015" spans="2:20" ht="18.75" customHeight="1" x14ac:dyDescent="0.25">
      <c r="B1015" s="54"/>
      <c r="C1015" s="16" t="str">
        <f>IF(B1015="","",VLOOKUP(B1015,LISTAS!$F$6:$G$1106,2,0))</f>
        <v/>
      </c>
      <c r="D1015" s="74"/>
      <c r="E1015" s="4"/>
      <c r="F1015" s="11" t="str">
        <f t="shared" si="208"/>
        <v/>
      </c>
      <c r="G1015" s="61" t="str">
        <f>IF(F1015=LISTAS!$D$15,"",F1015)</f>
        <v/>
      </c>
      <c r="H1015" s="49" t="str">
        <f t="shared" si="215"/>
        <v/>
      </c>
      <c r="I1015" s="49" t="str">
        <f t="shared" si="216"/>
        <v/>
      </c>
      <c r="J1015" s="11" t="str">
        <f t="shared" si="192"/>
        <v/>
      </c>
      <c r="K1015" s="11" t="str">
        <f t="shared" si="217"/>
        <v/>
      </c>
      <c r="L1015" s="66" t="str">
        <f t="shared" si="209"/>
        <v/>
      </c>
      <c r="M1015" s="50">
        <f t="shared" si="218"/>
        <v>187</v>
      </c>
      <c r="O1015" s="17" t="str">
        <f t="shared" si="210"/>
        <v/>
      </c>
      <c r="P1015" s="18" t="str">
        <f t="shared" si="211"/>
        <v/>
      </c>
      <c r="Q1015" s="17" t="str">
        <f>IF(P1015&lt;&gt;"",VLOOKUP(P1015,LISTAS!$F$6:$G$1106,2,0),"")</f>
        <v/>
      </c>
      <c r="R1015" s="72" t="str">
        <f t="shared" si="212"/>
        <v/>
      </c>
      <c r="S1015" s="18" t="str">
        <f t="shared" si="213"/>
        <v/>
      </c>
      <c r="T1015" s="18" t="str">
        <f t="shared" si="214"/>
        <v/>
      </c>
    </row>
    <row r="1016" spans="2:20" ht="18.75" customHeight="1" x14ac:dyDescent="0.25">
      <c r="B1016" s="54"/>
      <c r="C1016" s="16" t="str">
        <f>IF(B1016="","",VLOOKUP(B1016,LISTAS!$F$6:$G$1106,2,0))</f>
        <v/>
      </c>
      <c r="D1016" s="74"/>
      <c r="E1016" s="4"/>
      <c r="F1016" s="11" t="str">
        <f t="shared" si="208"/>
        <v/>
      </c>
      <c r="G1016" s="61" t="str">
        <f>IF(F1016=LISTAS!$D$15,"",F1016)</f>
        <v/>
      </c>
      <c r="H1016" s="49" t="str">
        <f t="shared" si="215"/>
        <v/>
      </c>
      <c r="I1016" s="49" t="str">
        <f t="shared" si="216"/>
        <v/>
      </c>
      <c r="J1016" s="11" t="str">
        <f t="shared" si="192"/>
        <v/>
      </c>
      <c r="K1016" s="11" t="str">
        <f t="shared" si="217"/>
        <v/>
      </c>
      <c r="L1016" s="66" t="str">
        <f t="shared" si="209"/>
        <v/>
      </c>
      <c r="M1016" s="50">
        <f t="shared" si="218"/>
        <v>188</v>
      </c>
      <c r="O1016" s="17" t="str">
        <f t="shared" si="210"/>
        <v/>
      </c>
      <c r="P1016" s="18" t="str">
        <f t="shared" si="211"/>
        <v/>
      </c>
      <c r="Q1016" s="17" t="str">
        <f>IF(P1016&lt;&gt;"",VLOOKUP(P1016,LISTAS!$F$6:$G$1106,2,0),"")</f>
        <v/>
      </c>
      <c r="R1016" s="72" t="str">
        <f t="shared" si="212"/>
        <v/>
      </c>
      <c r="S1016" s="18" t="str">
        <f t="shared" si="213"/>
        <v/>
      </c>
      <c r="T1016" s="18" t="str">
        <f t="shared" si="214"/>
        <v/>
      </c>
    </row>
    <row r="1017" spans="2:20" ht="18.75" customHeight="1" x14ac:dyDescent="0.25">
      <c r="B1017" s="54"/>
      <c r="C1017" s="16" t="str">
        <f>IF(B1017="","",VLOOKUP(B1017,LISTAS!$F$6:$G$1106,2,0))</f>
        <v/>
      </c>
      <c r="D1017" s="74"/>
      <c r="E1017" s="4"/>
      <c r="F1017" s="11" t="str">
        <f t="shared" si="208"/>
        <v/>
      </c>
      <c r="G1017" s="61" t="str">
        <f>IF(F1017=LISTAS!$D$15,"",F1017)</f>
        <v/>
      </c>
      <c r="H1017" s="49" t="str">
        <f t="shared" si="215"/>
        <v/>
      </c>
      <c r="I1017" s="49" t="str">
        <f t="shared" si="216"/>
        <v/>
      </c>
      <c r="J1017" s="11" t="str">
        <f t="shared" si="192"/>
        <v/>
      </c>
      <c r="K1017" s="11" t="str">
        <f t="shared" si="217"/>
        <v/>
      </c>
      <c r="L1017" s="66" t="str">
        <f t="shared" si="209"/>
        <v/>
      </c>
      <c r="M1017" s="50">
        <f t="shared" si="218"/>
        <v>189</v>
      </c>
      <c r="O1017" s="17" t="str">
        <f t="shared" si="210"/>
        <v/>
      </c>
      <c r="P1017" s="18" t="str">
        <f t="shared" si="211"/>
        <v/>
      </c>
      <c r="Q1017" s="17" t="str">
        <f>IF(P1017&lt;&gt;"",VLOOKUP(P1017,LISTAS!$F$6:$G$1106,2,0),"")</f>
        <v/>
      </c>
      <c r="R1017" s="72" t="str">
        <f t="shared" si="212"/>
        <v/>
      </c>
      <c r="S1017" s="18" t="str">
        <f t="shared" si="213"/>
        <v/>
      </c>
      <c r="T1017" s="18" t="str">
        <f t="shared" si="214"/>
        <v/>
      </c>
    </row>
    <row r="1018" spans="2:20" ht="18.75" customHeight="1" x14ac:dyDescent="0.25">
      <c r="B1018" s="54"/>
      <c r="C1018" s="16" t="str">
        <f>IF(B1018="","",VLOOKUP(B1018,LISTAS!$F$6:$G$1106,2,0))</f>
        <v/>
      </c>
      <c r="D1018" s="74"/>
      <c r="E1018" s="4"/>
      <c r="F1018" s="11" t="str">
        <f t="shared" si="208"/>
        <v/>
      </c>
      <c r="G1018" s="61" t="str">
        <f>IF(F1018=LISTAS!$D$15,"",F1018)</f>
        <v/>
      </c>
      <c r="H1018" s="49" t="str">
        <f t="shared" si="215"/>
        <v/>
      </c>
      <c r="I1018" s="49" t="str">
        <f t="shared" si="216"/>
        <v/>
      </c>
      <c r="J1018" s="11" t="str">
        <f t="shared" si="192"/>
        <v/>
      </c>
      <c r="K1018" s="11" t="str">
        <f t="shared" si="217"/>
        <v/>
      </c>
      <c r="L1018" s="66" t="str">
        <f t="shared" si="209"/>
        <v/>
      </c>
      <c r="M1018" s="50">
        <f t="shared" si="218"/>
        <v>190</v>
      </c>
      <c r="O1018" s="17" t="str">
        <f t="shared" si="210"/>
        <v/>
      </c>
      <c r="P1018" s="18" t="str">
        <f t="shared" si="211"/>
        <v/>
      </c>
      <c r="Q1018" s="17" t="str">
        <f>IF(P1018&lt;&gt;"",VLOOKUP(P1018,LISTAS!$F$6:$G$1106,2,0),"")</f>
        <v/>
      </c>
      <c r="R1018" s="72" t="str">
        <f t="shared" si="212"/>
        <v/>
      </c>
      <c r="S1018" s="18" t="str">
        <f t="shared" si="213"/>
        <v/>
      </c>
      <c r="T1018" s="18" t="str">
        <f t="shared" si="214"/>
        <v/>
      </c>
    </row>
    <row r="1019" spans="2:20" ht="18.75" customHeight="1" x14ac:dyDescent="0.25">
      <c r="B1019" s="54"/>
      <c r="C1019" s="16" t="str">
        <f>IF(B1019="","",VLOOKUP(B1019,LISTAS!$F$6:$G$1106,2,0))</f>
        <v/>
      </c>
      <c r="D1019" s="74"/>
      <c r="E1019" s="4"/>
      <c r="F1019" s="11" t="str">
        <f t="shared" si="208"/>
        <v/>
      </c>
      <c r="G1019" s="61" t="str">
        <f>IF(F1019=LISTAS!$D$15,"",F1019)</f>
        <v/>
      </c>
      <c r="H1019" s="49" t="str">
        <f t="shared" si="215"/>
        <v/>
      </c>
      <c r="I1019" s="49" t="str">
        <f t="shared" si="216"/>
        <v/>
      </c>
      <c r="J1019" s="11" t="str">
        <f t="shared" si="192"/>
        <v/>
      </c>
      <c r="K1019" s="11" t="str">
        <f t="shared" si="217"/>
        <v/>
      </c>
      <c r="L1019" s="66" t="str">
        <f t="shared" si="209"/>
        <v/>
      </c>
      <c r="M1019" s="50">
        <f t="shared" si="218"/>
        <v>191</v>
      </c>
      <c r="O1019" s="17" t="str">
        <f t="shared" si="210"/>
        <v/>
      </c>
      <c r="P1019" s="18" t="str">
        <f t="shared" si="211"/>
        <v/>
      </c>
      <c r="Q1019" s="17" t="str">
        <f>IF(P1019&lt;&gt;"",VLOOKUP(P1019,LISTAS!$F$6:$G$1106,2,0),"")</f>
        <v/>
      </c>
      <c r="R1019" s="72" t="str">
        <f t="shared" si="212"/>
        <v/>
      </c>
      <c r="S1019" s="18" t="str">
        <f t="shared" si="213"/>
        <v/>
      </c>
      <c r="T1019" s="18" t="str">
        <f t="shared" si="214"/>
        <v/>
      </c>
    </row>
    <row r="1020" spans="2:20" ht="18.75" customHeight="1" x14ac:dyDescent="0.25">
      <c r="B1020" s="54"/>
      <c r="C1020" s="16" t="str">
        <f>IF(B1020="","",VLOOKUP(B1020,LISTAS!$F$6:$G$1106,2,0))</f>
        <v/>
      </c>
      <c r="D1020" s="74"/>
      <c r="E1020" s="4"/>
      <c r="F1020" s="11" t="str">
        <f t="shared" si="208"/>
        <v/>
      </c>
      <c r="G1020" s="61" t="str">
        <f>IF(F1020=LISTAS!$D$15,"",F1020)</f>
        <v/>
      </c>
      <c r="H1020" s="49" t="str">
        <f t="shared" si="215"/>
        <v/>
      </c>
      <c r="I1020" s="49" t="str">
        <f t="shared" si="216"/>
        <v/>
      </c>
      <c r="J1020" s="11" t="str">
        <f t="shared" si="192"/>
        <v/>
      </c>
      <c r="K1020" s="11" t="str">
        <f t="shared" si="217"/>
        <v/>
      </c>
      <c r="L1020" s="66" t="str">
        <f t="shared" si="209"/>
        <v/>
      </c>
      <c r="M1020" s="50">
        <f t="shared" si="218"/>
        <v>192</v>
      </c>
      <c r="O1020" s="17" t="str">
        <f t="shared" si="210"/>
        <v/>
      </c>
      <c r="P1020" s="18" t="str">
        <f t="shared" si="211"/>
        <v/>
      </c>
      <c r="Q1020" s="17" t="str">
        <f>IF(P1020&lt;&gt;"",VLOOKUP(P1020,LISTAS!$F$6:$G$1106,2,0),"")</f>
        <v/>
      </c>
      <c r="R1020" s="72" t="str">
        <f t="shared" si="212"/>
        <v/>
      </c>
      <c r="S1020" s="18" t="str">
        <f t="shared" si="213"/>
        <v/>
      </c>
      <c r="T1020" s="18" t="str">
        <f t="shared" si="214"/>
        <v/>
      </c>
    </row>
    <row r="1021" spans="2:20" ht="18.75" customHeight="1" x14ac:dyDescent="0.25">
      <c r="B1021" s="54"/>
      <c r="C1021" s="16" t="str">
        <f>IF(B1021="","",VLOOKUP(B1021,LISTAS!$F$6:$G$1106,2,0))</f>
        <v/>
      </c>
      <c r="D1021" s="74"/>
      <c r="E1021" s="4"/>
      <c r="F1021" s="11" t="str">
        <f t="shared" si="208"/>
        <v/>
      </c>
      <c r="G1021" s="61" t="str">
        <f>IF(F1021=LISTAS!$D$15,"",F1021)</f>
        <v/>
      </c>
      <c r="H1021" s="49" t="str">
        <f t="shared" si="215"/>
        <v/>
      </c>
      <c r="I1021" s="49" t="str">
        <f t="shared" si="216"/>
        <v/>
      </c>
      <c r="J1021" s="11" t="str">
        <f t="shared" si="192"/>
        <v/>
      </c>
      <c r="K1021" s="11" t="str">
        <f t="shared" si="217"/>
        <v/>
      </c>
      <c r="L1021" s="66" t="str">
        <f t="shared" si="209"/>
        <v/>
      </c>
      <c r="M1021" s="50">
        <f t="shared" si="218"/>
        <v>193</v>
      </c>
      <c r="O1021" s="17" t="str">
        <f t="shared" si="210"/>
        <v/>
      </c>
      <c r="P1021" s="18" t="str">
        <f t="shared" si="211"/>
        <v/>
      </c>
      <c r="Q1021" s="17" t="str">
        <f>IF(P1021&lt;&gt;"",VLOOKUP(P1021,LISTAS!$F$6:$G$1106,2,0),"")</f>
        <v/>
      </c>
      <c r="R1021" s="72" t="str">
        <f t="shared" si="212"/>
        <v/>
      </c>
      <c r="S1021" s="18" t="str">
        <f t="shared" si="213"/>
        <v/>
      </c>
      <c r="T1021" s="18" t="str">
        <f t="shared" si="214"/>
        <v/>
      </c>
    </row>
    <row r="1022" spans="2:20" ht="18.75" customHeight="1" x14ac:dyDescent="0.25">
      <c r="B1022" s="54"/>
      <c r="C1022" s="16" t="str">
        <f>IF(B1022="","",VLOOKUP(B1022,LISTAS!$F$6:$G$1106,2,0))</f>
        <v/>
      </c>
      <c r="D1022" s="74"/>
      <c r="E1022" s="4"/>
      <c r="F1022" s="11" t="str">
        <f t="shared" ref="F1022:F1028" si="219">IF(D1022="","",D1022)</f>
        <v/>
      </c>
      <c r="G1022" s="61" t="str">
        <f>IF(F1022=LISTAS!$D$15,"",F1022)</f>
        <v/>
      </c>
      <c r="H1022" s="49" t="str">
        <f t="shared" si="215"/>
        <v/>
      </c>
      <c r="I1022" s="49" t="str">
        <f t="shared" si="216"/>
        <v/>
      </c>
      <c r="J1022" s="11" t="str">
        <f t="shared" si="192"/>
        <v/>
      </c>
      <c r="K1022" s="11" t="str">
        <f t="shared" si="217"/>
        <v/>
      </c>
      <c r="L1022" s="66" t="str">
        <f t="shared" ref="L1022:L1028" si="220">IF(K1022="","",SMALL($G$829:$G$1028,M1022))</f>
        <v/>
      </c>
      <c r="M1022" s="50">
        <f t="shared" si="218"/>
        <v>194</v>
      </c>
      <c r="O1022" s="17" t="str">
        <f t="shared" ref="O1022:O1028" si="221">IF(R1022&lt;&gt;"",_xlfn.RANK.EQ(R1022,$R$829:$R$1028,1),"")</f>
        <v/>
      </c>
      <c r="P1022" s="18" t="str">
        <f t="shared" ref="P1022:P1028" si="222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23">IF(K1022="","",VLOOKUP(L1022,$G$829:$J$1028,4,0))</f>
        <v/>
      </c>
      <c r="S1022" s="18" t="str">
        <f t="shared" ref="S1022:S1028" si="224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5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16" t="str">
        <f>IF(B1023="","",VLOOKUP(B1023,LISTAS!$F$6:$G$1106,2,0))</f>
        <v/>
      </c>
      <c r="D1023" s="74"/>
      <c r="E1023" s="4"/>
      <c r="F1023" s="11" t="str">
        <f t="shared" si="219"/>
        <v/>
      </c>
      <c r="G1023" s="61" t="str">
        <f>IF(F1023=LISTAS!$D$15,"",F1023)</f>
        <v/>
      </c>
      <c r="H1023" s="49" t="str">
        <f t="shared" si="215"/>
        <v/>
      </c>
      <c r="I1023" s="49" t="str">
        <f t="shared" si="216"/>
        <v/>
      </c>
      <c r="J1023" s="11" t="str">
        <f t="shared" si="192"/>
        <v/>
      </c>
      <c r="K1023" s="11" t="str">
        <f t="shared" si="217"/>
        <v/>
      </c>
      <c r="L1023" s="66" t="str">
        <f t="shared" si="220"/>
        <v/>
      </c>
      <c r="M1023" s="50">
        <f t="shared" si="218"/>
        <v>195</v>
      </c>
      <c r="O1023" s="17" t="str">
        <f t="shared" si="221"/>
        <v/>
      </c>
      <c r="P1023" s="18" t="str">
        <f t="shared" si="222"/>
        <v/>
      </c>
      <c r="Q1023" s="17" t="str">
        <f>IF(P1023&lt;&gt;"",VLOOKUP(P1023,LISTAS!$F$6:$G$1106,2,0),"")</f>
        <v/>
      </c>
      <c r="R1023" s="72" t="str">
        <f t="shared" si="223"/>
        <v/>
      </c>
      <c r="S1023" s="18" t="str">
        <f t="shared" si="224"/>
        <v/>
      </c>
      <c r="T1023" s="18" t="str">
        <f t="shared" si="225"/>
        <v/>
      </c>
    </row>
    <row r="1024" spans="2:20" ht="18.75" customHeight="1" x14ac:dyDescent="0.25">
      <c r="B1024" s="54"/>
      <c r="C1024" s="16" t="str">
        <f>IF(B1024="","",VLOOKUP(B1024,LISTAS!$F$6:$G$1106,2,0))</f>
        <v/>
      </c>
      <c r="D1024" s="74"/>
      <c r="E1024" s="4"/>
      <c r="F1024" s="11" t="str">
        <f t="shared" si="219"/>
        <v/>
      </c>
      <c r="G1024" s="61" t="str">
        <f>IF(F1024=LISTAS!$D$15,"",F1024)</f>
        <v/>
      </c>
      <c r="H1024" s="49" t="str">
        <f t="shared" si="215"/>
        <v/>
      </c>
      <c r="I1024" s="49" t="str">
        <f t="shared" si="216"/>
        <v/>
      </c>
      <c r="J1024" s="11" t="str">
        <f t="shared" si="192"/>
        <v/>
      </c>
      <c r="K1024" s="11" t="str">
        <f t="shared" si="217"/>
        <v/>
      </c>
      <c r="L1024" s="66" t="str">
        <f t="shared" si="220"/>
        <v/>
      </c>
      <c r="M1024" s="50">
        <f t="shared" si="218"/>
        <v>196</v>
      </c>
      <c r="O1024" s="17" t="str">
        <f t="shared" si="221"/>
        <v/>
      </c>
      <c r="P1024" s="18" t="str">
        <f t="shared" si="222"/>
        <v/>
      </c>
      <c r="Q1024" s="17" t="str">
        <f>IF(P1024&lt;&gt;"",VLOOKUP(P1024,LISTAS!$F$6:$G$1106,2,0),"")</f>
        <v/>
      </c>
      <c r="R1024" s="72" t="str">
        <f t="shared" si="223"/>
        <v/>
      </c>
      <c r="S1024" s="18" t="str">
        <f t="shared" si="224"/>
        <v/>
      </c>
      <c r="T1024" s="18" t="str">
        <f t="shared" si="225"/>
        <v/>
      </c>
    </row>
    <row r="1025" spans="2:20" ht="18.75" customHeight="1" x14ac:dyDescent="0.25">
      <c r="B1025" s="54"/>
      <c r="C1025" s="16" t="str">
        <f>IF(B1025="","",VLOOKUP(B1025,LISTAS!$F$6:$G$1106,2,0))</f>
        <v/>
      </c>
      <c r="D1025" s="74"/>
      <c r="E1025" s="4"/>
      <c r="F1025" s="11" t="str">
        <f t="shared" si="219"/>
        <v/>
      </c>
      <c r="G1025" s="61" t="str">
        <f>IF(F1025=LISTAS!$D$15,"",F1025)</f>
        <v/>
      </c>
      <c r="H1025" s="49" t="str">
        <f t="shared" si="215"/>
        <v/>
      </c>
      <c r="I1025" s="49" t="str">
        <f t="shared" si="216"/>
        <v/>
      </c>
      <c r="J1025" s="11" t="str">
        <f t="shared" si="192"/>
        <v/>
      </c>
      <c r="K1025" s="11" t="str">
        <f t="shared" si="217"/>
        <v/>
      </c>
      <c r="L1025" s="66" t="str">
        <f t="shared" si="220"/>
        <v/>
      </c>
      <c r="M1025" s="50">
        <f t="shared" si="218"/>
        <v>197</v>
      </c>
      <c r="O1025" s="17" t="str">
        <f t="shared" si="221"/>
        <v/>
      </c>
      <c r="P1025" s="18" t="str">
        <f t="shared" si="222"/>
        <v/>
      </c>
      <c r="Q1025" s="17" t="str">
        <f>IF(P1025&lt;&gt;"",VLOOKUP(P1025,LISTAS!$F$6:$G$1106,2,0),"")</f>
        <v/>
      </c>
      <c r="R1025" s="72" t="str">
        <f t="shared" si="223"/>
        <v/>
      </c>
      <c r="S1025" s="18" t="str">
        <f t="shared" si="224"/>
        <v/>
      </c>
      <c r="T1025" s="18" t="str">
        <f t="shared" si="225"/>
        <v/>
      </c>
    </row>
    <row r="1026" spans="2:20" ht="18.75" customHeight="1" x14ac:dyDescent="0.25">
      <c r="B1026" s="54"/>
      <c r="C1026" s="16" t="str">
        <f>IF(B1026="","",VLOOKUP(B1026,LISTAS!$F$6:$G$1106,2,0))</f>
        <v/>
      </c>
      <c r="D1026" s="74"/>
      <c r="E1026" s="4"/>
      <c r="F1026" s="11" t="str">
        <f t="shared" si="219"/>
        <v/>
      </c>
      <c r="G1026" s="61" t="str">
        <f>IF(F1026=LISTAS!$D$15,"",F1026)</f>
        <v/>
      </c>
      <c r="H1026" s="49" t="str">
        <f t="shared" si="215"/>
        <v/>
      </c>
      <c r="I1026" s="49" t="str">
        <f t="shared" si="216"/>
        <v/>
      </c>
      <c r="J1026" s="11" t="str">
        <f t="shared" si="192"/>
        <v/>
      </c>
      <c r="K1026" s="11" t="str">
        <f t="shared" si="217"/>
        <v/>
      </c>
      <c r="L1026" s="66" t="str">
        <f t="shared" si="220"/>
        <v/>
      </c>
      <c r="M1026" s="50">
        <f t="shared" si="218"/>
        <v>198</v>
      </c>
      <c r="O1026" s="17" t="str">
        <f t="shared" si="221"/>
        <v/>
      </c>
      <c r="P1026" s="18" t="str">
        <f t="shared" si="222"/>
        <v/>
      </c>
      <c r="Q1026" s="17" t="str">
        <f>IF(P1026&lt;&gt;"",VLOOKUP(P1026,LISTAS!$F$6:$G$1106,2,0),"")</f>
        <v/>
      </c>
      <c r="R1026" s="72" t="str">
        <f t="shared" si="223"/>
        <v/>
      </c>
      <c r="S1026" s="18" t="str">
        <f t="shared" si="224"/>
        <v/>
      </c>
      <c r="T1026" s="18" t="str">
        <f t="shared" si="225"/>
        <v/>
      </c>
    </row>
    <row r="1027" spans="2:20" ht="18.75" customHeight="1" x14ac:dyDescent="0.25">
      <c r="B1027" s="54"/>
      <c r="C1027" s="16" t="str">
        <f>IF(B1027="","",VLOOKUP(B1027,LISTAS!$F$6:$G$1106,2,0))</f>
        <v/>
      </c>
      <c r="D1027" s="74"/>
      <c r="E1027" s="4"/>
      <c r="F1027" s="11" t="str">
        <f t="shared" si="219"/>
        <v/>
      </c>
      <c r="G1027" s="61" t="str">
        <f>IF(F1027=LISTAS!$D$15,"",F1027)</f>
        <v/>
      </c>
      <c r="H1027" s="49" t="str">
        <f t="shared" si="215"/>
        <v/>
      </c>
      <c r="I1027" s="49" t="str">
        <f t="shared" si="216"/>
        <v/>
      </c>
      <c r="J1027" s="11" t="str">
        <f t="shared" si="192"/>
        <v/>
      </c>
      <c r="K1027" s="11" t="str">
        <f t="shared" si="217"/>
        <v/>
      </c>
      <c r="L1027" s="66" t="str">
        <f t="shared" si="220"/>
        <v/>
      </c>
      <c r="M1027" s="50">
        <f t="shared" si="218"/>
        <v>199</v>
      </c>
      <c r="O1027" s="17" t="str">
        <f t="shared" si="221"/>
        <v/>
      </c>
      <c r="P1027" s="18" t="str">
        <f t="shared" si="222"/>
        <v/>
      </c>
      <c r="Q1027" s="17" t="str">
        <f>IF(P1027&lt;&gt;"",VLOOKUP(P1027,LISTAS!$F$6:$G$1106,2,0),"")</f>
        <v/>
      </c>
      <c r="R1027" s="72" t="str">
        <f t="shared" si="223"/>
        <v/>
      </c>
      <c r="S1027" s="18" t="str">
        <f t="shared" si="224"/>
        <v/>
      </c>
      <c r="T1027" s="18" t="str">
        <f t="shared" si="225"/>
        <v/>
      </c>
    </row>
    <row r="1028" spans="2:20" ht="18.75" customHeight="1" x14ac:dyDescent="0.25">
      <c r="B1028" s="54"/>
      <c r="C1028" s="16" t="str">
        <f>IF(B1028="","",VLOOKUP(B1028,LISTAS!$F$6:$G$1106,2,0))</f>
        <v/>
      </c>
      <c r="D1028" s="74"/>
      <c r="E1028" s="4"/>
      <c r="F1028" s="11" t="str">
        <f t="shared" si="219"/>
        <v/>
      </c>
      <c r="G1028" s="61" t="str">
        <f>IF(F1028=LISTAS!$D$15,"",F1028)</f>
        <v/>
      </c>
      <c r="H1028" s="49" t="str">
        <f t="shared" si="215"/>
        <v/>
      </c>
      <c r="I1028" s="49" t="str">
        <f t="shared" si="216"/>
        <v/>
      </c>
      <c r="J1028" s="11" t="str">
        <f t="shared" si="192"/>
        <v/>
      </c>
      <c r="K1028" s="11" t="str">
        <f t="shared" si="217"/>
        <v/>
      </c>
      <c r="L1028" s="66" t="str">
        <f t="shared" si="220"/>
        <v/>
      </c>
      <c r="M1028" s="50">
        <f t="shared" si="218"/>
        <v>200</v>
      </c>
      <c r="O1028" s="17" t="str">
        <f t="shared" si="221"/>
        <v/>
      </c>
      <c r="P1028" s="18" t="str">
        <f t="shared" si="222"/>
        <v/>
      </c>
      <c r="Q1028" s="17" t="str">
        <f>IF(P1028&lt;&gt;"",VLOOKUP(P1028,LISTAS!$F$6:$G$1106,2,0),"")</f>
        <v/>
      </c>
      <c r="R1028" s="72" t="str">
        <f t="shared" si="223"/>
        <v/>
      </c>
      <c r="S1028" s="18" t="str">
        <f t="shared" si="224"/>
        <v/>
      </c>
      <c r="T1028" s="18" t="str">
        <f t="shared" si="225"/>
        <v/>
      </c>
    </row>
  </sheetData>
  <sortState xmlns:xlrd2="http://schemas.microsoft.com/office/spreadsheetml/2017/richdata2" ref="B419:D449">
    <sortCondition descending="1" ref="D419:D449"/>
  </sortState>
  <mergeCells count="16">
    <mergeCell ref="B212:D212"/>
    <mergeCell ref="O212:T212"/>
    <mergeCell ref="B416:T416"/>
    <mergeCell ref="B417:D417"/>
    <mergeCell ref="O417:T417"/>
    <mergeCell ref="B2:T3"/>
    <mergeCell ref="O7:T7"/>
    <mergeCell ref="B6:T6"/>
    <mergeCell ref="B7:D7"/>
    <mergeCell ref="B211:T211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829:C841 C640:C643 C260:C262 C73:C78 C432 C445:C449" xr:uid="{9A543FDA-34CB-4C09-9DC4-8A46BDA8194B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LISTAS!$F$6:$F$1106</xm:f>
          </x14:formula1>
          <xm:sqref>B79:B208 B644:B823 B263:B413 B842:B1028 B450:B618</xm:sqref>
        </x14:dataValidation>
        <x14:dataValidation type="list" allowBlank="1" showInputMessage="1" showErrorMessage="1" xr:uid="{00000000-0002-0000-02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2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66FF"/>
  </sheetPr>
  <dimension ref="B1:T1028"/>
  <sheetViews>
    <sheetView showGridLines="0" topLeftCell="C2" zoomScale="80" zoomScaleNormal="80" workbookViewId="0">
      <selection activeCell="O221" sqref="O221"/>
    </sheetView>
  </sheetViews>
  <sheetFormatPr defaultColWidth="9.140625" defaultRowHeight="14.25" x14ac:dyDescent="0.25"/>
  <cols>
    <col min="1" max="1" width="1.28515625" style="3" customWidth="1"/>
    <col min="2" max="2" width="48.85546875" style="5" bestFit="1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49" style="53" customWidth="1"/>
    <col min="17" max="17" width="54.4257812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8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6" t="s">
        <v>35</v>
      </c>
      <c r="C7" s="117"/>
      <c r="D7" s="118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5" t="s">
        <v>21</v>
      </c>
      <c r="C8" s="25" t="s">
        <v>0</v>
      </c>
      <c r="D8" s="57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2" t="s">
        <v>257</v>
      </c>
      <c r="C9" s="20" t="str">
        <f>IF(B9="","",VLOOKUP(B9,LISTAS!$F$6:$G$1106,2,0))</f>
        <v>LICEU JARDIM</v>
      </c>
      <c r="D9" s="58">
        <v>1.0925925925925925E-4</v>
      </c>
      <c r="F9" s="11">
        <f>IF(D9="","",D9)</f>
        <v>1.0925925925925925E-4</v>
      </c>
      <c r="G9" s="61">
        <f>IF(F9=LISTAS!$D$15,"",F9)</f>
        <v>1.0925925925925925E-4</v>
      </c>
      <c r="H9" s="49" t="str">
        <f t="shared" ref="H9:I24" si="0">IF($K9="","",IF(B9="","",B9))</f>
        <v>GIOVANA PREVIATO</v>
      </c>
      <c r="I9" s="49" t="str">
        <f t="shared" si="0"/>
        <v>LICEU JARDIM</v>
      </c>
      <c r="J9" s="11">
        <f t="shared" ref="J9:J72" si="1">IF($K9="","",D9)</f>
        <v>1.0925925925925925E-4</v>
      </c>
      <c r="K9" s="11">
        <f>G9</f>
        <v>1.0925925925925925E-4</v>
      </c>
      <c r="L9" s="66">
        <f>IF(K9="","",SMALL($G$9:$G$208,M9))</f>
        <v>1.0925925925925925E-4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GIOVANA PREVIATO</v>
      </c>
      <c r="Q9" s="17" t="str">
        <f>IF(P9&lt;&gt;"",VLOOKUP(P9,LISTAS!$F$6:$G$1106,2,0),"")</f>
        <v>LICEU JARDIM</v>
      </c>
      <c r="R9" s="72">
        <f>IF(K9="","",VLOOKUP(L9,$G$9:$J$208,4,0))</f>
        <v>1.0925925925925925E-4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2" t="s">
        <v>80</v>
      </c>
      <c r="C10" s="20" t="str">
        <f>IF(B10="","",VLOOKUP(B10,LISTAS!$F$6:$G$1106,2,0))</f>
        <v>CCDA - COLÉGIO CARLOS DRUMMOND DE ANDRADE</v>
      </c>
      <c r="D10" s="58">
        <v>1.099537037037037E-4</v>
      </c>
      <c r="F10" s="11">
        <f t="shared" ref="F10:F73" si="2">IF(D10="","",D10)</f>
        <v>1.099537037037037E-4</v>
      </c>
      <c r="G10" s="61">
        <f>IF(F10=LISTAS!$D$15,"",F10)</f>
        <v>1.099537037037037E-4</v>
      </c>
      <c r="H10" s="49" t="str">
        <f t="shared" si="0"/>
        <v>GIOVANNA RAMOS PEREIRA</v>
      </c>
      <c r="I10" s="49" t="str">
        <f t="shared" si="0"/>
        <v>CCDA - COLÉGIO CARLOS DRUMMOND DE ANDRADE</v>
      </c>
      <c r="J10" s="11">
        <f t="shared" si="1"/>
        <v>1.099537037037037E-4</v>
      </c>
      <c r="K10" s="11">
        <f t="shared" ref="K10:K73" si="3">G10</f>
        <v>1.099537037037037E-4</v>
      </c>
      <c r="L10" s="66">
        <f t="shared" ref="L10:L73" si="4">IF(K10="","",SMALL($G$9:$G$208,M10))</f>
        <v>1.099537037037037E-4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GIOVANNA RAMOS PEREIRA</v>
      </c>
      <c r="Q10" s="17" t="str">
        <f>IF(P10&lt;&gt;"",VLOOKUP(P10,LISTAS!$F$6:$G$1106,2,0),"")</f>
        <v>CCDA - COLÉGIO CARLOS DRUMMOND DE ANDRADE</v>
      </c>
      <c r="R10" s="72">
        <f t="shared" ref="R10:R73" si="8">IF(K10="","",VLOOKUP(L10,$G$9:$J$208,4,0))</f>
        <v>1.099537037037037E-4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2" t="s">
        <v>96</v>
      </c>
      <c r="C11" s="20" t="str">
        <f>IF(B11="","",VLOOKUP(B11,LISTAS!$F$6:$G$1106,2,0))</f>
        <v>LICEU JARDIM</v>
      </c>
      <c r="D11" s="58">
        <v>1.1134259259259258E-4</v>
      </c>
      <c r="F11" s="11">
        <f t="shared" si="2"/>
        <v>1.1134259259259258E-4</v>
      </c>
      <c r="G11" s="61">
        <f>IF(F11=LISTAS!$D$15,"",F11)</f>
        <v>1.1134259259259258E-4</v>
      </c>
      <c r="H11" s="49" t="str">
        <f t="shared" si="0"/>
        <v>GIOVANNA GUIMARÃES</v>
      </c>
      <c r="I11" s="49" t="str">
        <f t="shared" si="0"/>
        <v>LICEU JARDIM</v>
      </c>
      <c r="J11" s="11">
        <f t="shared" si="1"/>
        <v>1.1134259259259258E-4</v>
      </c>
      <c r="K11" s="11">
        <f t="shared" si="3"/>
        <v>1.1134259259259258E-4</v>
      </c>
      <c r="L11" s="66">
        <f t="shared" si="4"/>
        <v>1.1041666666666666E-4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MARIA LUIZA PIMENTA BONFIM</v>
      </c>
      <c r="Q11" s="17" t="str">
        <f>IF(P11&lt;&gt;"",VLOOKUP(P11,LISTAS!$F$6:$G$1106,2,0),"")</f>
        <v>COLEGIO ARBOS SÃO BERNARDO</v>
      </c>
      <c r="R11" s="72">
        <f t="shared" si="8"/>
        <v>1.1041666666666666E-4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2" t="s">
        <v>233</v>
      </c>
      <c r="C12" s="20" t="str">
        <f>IF(B12="","",VLOOKUP(B12,LISTAS!$F$6:$G$1106,2,0))</f>
        <v>COLEGIO ARBOS SÃO BERNARDO</v>
      </c>
      <c r="D12" s="58">
        <v>1.1041666666666666E-4</v>
      </c>
      <c r="F12" s="11">
        <f t="shared" si="2"/>
        <v>1.1041666666666666E-4</v>
      </c>
      <c r="G12" s="61">
        <f>IF(F12=LISTAS!$D$15,"",F12)</f>
        <v>1.1041666666666666E-4</v>
      </c>
      <c r="H12" s="49" t="str">
        <f t="shared" si="0"/>
        <v>MARIA LUIZA PIMENTA BONFIM</v>
      </c>
      <c r="I12" s="49" t="str">
        <f t="shared" si="0"/>
        <v>COLEGIO ARBOS SÃO BERNARDO</v>
      </c>
      <c r="J12" s="11">
        <f t="shared" si="1"/>
        <v>1.1041666666666666E-4</v>
      </c>
      <c r="K12" s="11">
        <f t="shared" si="3"/>
        <v>1.1041666666666666E-4</v>
      </c>
      <c r="L12" s="66">
        <f t="shared" si="4"/>
        <v>1.107638888888889E-4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BIANCA GODOY SILVA</v>
      </c>
      <c r="Q12" s="17" t="str">
        <f>IF(P12&lt;&gt;"",VLOOKUP(P12,LISTAS!$F$6:$G$1106,2,0),"")</f>
        <v>COLÉGIO ARBOS - UNIDADE SANTO ANDRÉ</v>
      </c>
      <c r="R12" s="72">
        <f t="shared" si="8"/>
        <v>1.107638888888889E-4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2" t="s">
        <v>91</v>
      </c>
      <c r="C13" s="20" t="str">
        <f>IF(B13="","",VLOOKUP(B13,LISTAS!$F$6:$G$1106,2,0))</f>
        <v>COLÉGIO ARBOS - UNIDADE SANTO ANDRÉ</v>
      </c>
      <c r="D13" s="58">
        <v>1.107638888888889E-4</v>
      </c>
      <c r="F13" s="11">
        <f t="shared" si="2"/>
        <v>1.107638888888889E-4</v>
      </c>
      <c r="G13" s="61">
        <f>IF(F13=LISTAS!$D$15,"",F13)</f>
        <v>1.107638888888889E-4</v>
      </c>
      <c r="H13" s="49" t="str">
        <f t="shared" si="0"/>
        <v>BIANCA GODOY SILVA</v>
      </c>
      <c r="I13" s="49" t="str">
        <f t="shared" si="0"/>
        <v>COLÉGIO ARBOS - UNIDADE SANTO ANDRÉ</v>
      </c>
      <c r="J13" s="11">
        <f t="shared" si="1"/>
        <v>1.107638888888889E-4</v>
      </c>
      <c r="K13" s="11">
        <f t="shared" si="3"/>
        <v>1.107638888888889E-4</v>
      </c>
      <c r="L13" s="66">
        <f t="shared" si="4"/>
        <v>1.1099537037037036E-4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LAIS NOFFS FACCIOLI</v>
      </c>
      <c r="Q13" s="17" t="str">
        <f>IF(P13&lt;&gt;"",VLOOKUP(P13,LISTAS!$F$6:$G$1106,2,0),"")</f>
        <v>COLÉGIO ARBOS - UNIDADE SANTO ANDRÉ</v>
      </c>
      <c r="R13" s="72">
        <f t="shared" si="8"/>
        <v>1.1099537037037036E-4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2" t="s">
        <v>246</v>
      </c>
      <c r="C14" s="20" t="str">
        <f>IF(B14="","",VLOOKUP(B14,LISTAS!$F$6:$G$1106,2,0))</f>
        <v>COLÉGIO ARBOS - UNIDADE SANTO ANDRÉ</v>
      </c>
      <c r="D14" s="58">
        <v>1.1099537037037036E-4</v>
      </c>
      <c r="F14" s="11">
        <f t="shared" si="2"/>
        <v>1.1099537037037036E-4</v>
      </c>
      <c r="G14" s="61">
        <f>IF(F14=LISTAS!$D$15,"",F14)</f>
        <v>1.1099537037037036E-4</v>
      </c>
      <c r="H14" s="49" t="str">
        <f t="shared" si="0"/>
        <v>LAIS NOFFS FACCIOLI</v>
      </c>
      <c r="I14" s="49" t="str">
        <f t="shared" si="0"/>
        <v>COLÉGIO ARBOS - UNIDADE SANTO ANDRÉ</v>
      </c>
      <c r="J14" s="11">
        <f t="shared" si="1"/>
        <v>1.1099537037037036E-4</v>
      </c>
      <c r="K14" s="11">
        <f t="shared" si="3"/>
        <v>1.1099537037037036E-4</v>
      </c>
      <c r="L14" s="66">
        <f t="shared" si="4"/>
        <v>1.1134259259259258E-4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GIOVANNA GUIMARÃES</v>
      </c>
      <c r="Q14" s="17" t="str">
        <f>IF(P14&lt;&gt;"",VLOOKUP(P14,LISTAS!$F$6:$G$1106,2,0),"")</f>
        <v>LICEU JARDIM</v>
      </c>
      <c r="R14" s="72">
        <f t="shared" si="8"/>
        <v>1.1134259259259258E-4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2" t="s">
        <v>251</v>
      </c>
      <c r="C15" s="20" t="str">
        <f>IF(B15="","",VLOOKUP(B15,LISTAS!$F$6:$G$1106,2,0))</f>
        <v>ESCOLA STAGIUM</v>
      </c>
      <c r="D15" s="58">
        <v>1.1388888888888889E-4</v>
      </c>
      <c r="F15" s="11">
        <f t="shared" si="2"/>
        <v>1.1388888888888889E-4</v>
      </c>
      <c r="G15" s="61">
        <f>IF(F15=LISTAS!$D$15,"",F15)</f>
        <v>1.1388888888888889E-4</v>
      </c>
      <c r="H15" s="49" t="str">
        <f t="shared" si="0"/>
        <v>HELOISA SILVA DOS SANTOS</v>
      </c>
      <c r="I15" s="49" t="str">
        <f t="shared" si="0"/>
        <v>ESCOLA STAGIUM</v>
      </c>
      <c r="J15" s="11">
        <f t="shared" si="1"/>
        <v>1.1388888888888889E-4</v>
      </c>
      <c r="K15" s="11">
        <f t="shared" si="3"/>
        <v>1.1388888888888889E-4</v>
      </c>
      <c r="L15" s="66">
        <f t="shared" si="4"/>
        <v>1.1250000000000001E-4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HELENA CAPEL</v>
      </c>
      <c r="Q15" s="17" t="str">
        <f>IF(P15&lt;&gt;"",VLOOKUP(P15,LISTAS!$F$6:$G$1106,2,0),"")</f>
        <v>LICEU JARDIM</v>
      </c>
      <c r="R15" s="72">
        <f t="shared" si="8"/>
        <v>1.1250000000000001E-4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2" t="s">
        <v>97</v>
      </c>
      <c r="C16" s="20" t="str">
        <f>IF(B16="","",VLOOKUP(B16,LISTAS!$F$6:$G$1106,2,0))</f>
        <v>LICEU JARDIM</v>
      </c>
      <c r="D16" s="58">
        <v>1.1250000000000001E-4</v>
      </c>
      <c r="F16" s="11">
        <f t="shared" si="2"/>
        <v>1.1250000000000001E-4</v>
      </c>
      <c r="G16" s="61">
        <f>IF(F16=LISTAS!$D$15,"",F16)</f>
        <v>1.1250000000000001E-4</v>
      </c>
      <c r="H16" s="49" t="str">
        <f t="shared" si="0"/>
        <v>HELENA CAPEL</v>
      </c>
      <c r="I16" s="49" t="str">
        <f t="shared" si="0"/>
        <v>LICEU JARDIM</v>
      </c>
      <c r="J16" s="11">
        <f t="shared" si="1"/>
        <v>1.1250000000000001E-4</v>
      </c>
      <c r="K16" s="11">
        <f t="shared" si="3"/>
        <v>1.1250000000000001E-4</v>
      </c>
      <c r="L16" s="66">
        <f t="shared" si="4"/>
        <v>1.1388888888888889E-4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HELOISA SILVA DOS SANTOS</v>
      </c>
      <c r="Q16" s="17" t="str">
        <f>IF(P16&lt;&gt;"",VLOOKUP(P16,LISTAS!$F$6:$G$1106,2,0),"")</f>
        <v>ESCOLA STAGIUM</v>
      </c>
      <c r="R16" s="72">
        <f t="shared" si="8"/>
        <v>1.1388888888888889E-4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2" t="s">
        <v>248</v>
      </c>
      <c r="C17" s="20" t="str">
        <f>IF(B17="","",VLOOKUP(B17,LISTAS!$F$6:$G$1106,2,0))</f>
        <v>COLÉGIO ARBOS - UNIDADE SANTO ANDRÉ</v>
      </c>
      <c r="D17" s="58">
        <v>1.1550925925925927E-4</v>
      </c>
      <c r="F17" s="11">
        <f t="shared" si="2"/>
        <v>1.1550925925925927E-4</v>
      </c>
      <c r="G17" s="61">
        <f>IF(F17=LISTAS!$D$15,"",F17)</f>
        <v>1.1550925925925927E-4</v>
      </c>
      <c r="H17" s="49" t="str">
        <f t="shared" si="0"/>
        <v>SOFIA CORREIA LAPORTE</v>
      </c>
      <c r="I17" s="49" t="str">
        <f t="shared" si="0"/>
        <v>COLÉGIO ARBOS - UNIDADE SANTO ANDRÉ</v>
      </c>
      <c r="J17" s="11">
        <f t="shared" si="1"/>
        <v>1.1550925925925927E-4</v>
      </c>
      <c r="K17" s="11">
        <f t="shared" si="3"/>
        <v>1.1550925925925927E-4</v>
      </c>
      <c r="L17" s="66">
        <f t="shared" si="4"/>
        <v>1.1550925925925927E-4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SOFIA CORREIA LAPORTE</v>
      </c>
      <c r="Q17" s="17" t="str">
        <f>IF(P17&lt;&gt;"",VLOOKUP(P17,LISTAS!$F$6:$G$1106,2,0),"")</f>
        <v>COLÉGIO ARBOS - UNIDADE SANTO ANDRÉ</v>
      </c>
      <c r="R17" s="72">
        <f t="shared" si="8"/>
        <v>1.1550925925925927E-4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52" t="s">
        <v>95</v>
      </c>
      <c r="C18" s="20" t="str">
        <f>IF(B18="","",VLOOKUP(B18,LISTAS!$F$6:$G$1106,2,0))</f>
        <v>LICEU JARDIM</v>
      </c>
      <c r="D18" s="58">
        <v>1.1666666666666667E-4</v>
      </c>
      <c r="F18" s="11">
        <f t="shared" si="2"/>
        <v>1.1666666666666667E-4</v>
      </c>
      <c r="G18" s="61">
        <f>IF(F18=LISTAS!$D$15,"",F18)</f>
        <v>1.1666666666666667E-4</v>
      </c>
      <c r="H18" s="49" t="str">
        <f t="shared" si="0"/>
        <v>GABRIELLE BRAGHETTO</v>
      </c>
      <c r="I18" s="49" t="str">
        <f t="shared" si="0"/>
        <v>LICEU JARDIM</v>
      </c>
      <c r="J18" s="11">
        <f t="shared" si="1"/>
        <v>1.1666666666666667E-4</v>
      </c>
      <c r="K18" s="11">
        <f t="shared" si="3"/>
        <v>1.1666666666666667E-4</v>
      </c>
      <c r="L18" s="66">
        <f t="shared" si="4"/>
        <v>1.1666666666666667E-4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GABRIELLE BRAGHETTO</v>
      </c>
      <c r="Q18" s="17" t="str">
        <f>IF(P18&lt;&gt;"",VLOOKUP(P18,LISTAS!$F$6:$G$1106,2,0),"")</f>
        <v>LICEU JARDIM</v>
      </c>
      <c r="R18" s="72">
        <f t="shared" si="8"/>
        <v>1.1666666666666667E-4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2" t="s">
        <v>261</v>
      </c>
      <c r="C19" s="20" t="str">
        <f>IF(B19="","",VLOOKUP(B19,LISTAS!$F$6:$G$1106,2,0))</f>
        <v>LICEU JARDIM</v>
      </c>
      <c r="D19" s="58">
        <v>1.175925925925926E-4</v>
      </c>
      <c r="F19" s="11">
        <f t="shared" si="2"/>
        <v>1.175925925925926E-4</v>
      </c>
      <c r="G19" s="61">
        <f>IF(F19=LISTAS!$D$15,"",F19)</f>
        <v>1.175925925925926E-4</v>
      </c>
      <c r="H19" s="49" t="str">
        <f t="shared" si="0"/>
        <v>MAITÊ VENEZIAN</v>
      </c>
      <c r="I19" s="49" t="str">
        <f t="shared" si="0"/>
        <v>LICEU JARDIM</v>
      </c>
      <c r="J19" s="11">
        <f t="shared" si="1"/>
        <v>1.175925925925926E-4</v>
      </c>
      <c r="K19" s="11">
        <f t="shared" si="3"/>
        <v>1.175925925925926E-4</v>
      </c>
      <c r="L19" s="66">
        <f t="shared" si="4"/>
        <v>1.175925925925926E-4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MAITÊ VENEZIAN</v>
      </c>
      <c r="Q19" s="17" t="str">
        <f>IF(P19&lt;&gt;"",VLOOKUP(P19,LISTAS!$F$6:$G$1106,2,0),"")</f>
        <v>LICEU JARDIM</v>
      </c>
      <c r="R19" s="72">
        <f t="shared" si="8"/>
        <v>1.175925925925926E-4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2" t="s">
        <v>99</v>
      </c>
      <c r="C20" s="20" t="str">
        <f>IF(B20="","",VLOOKUP(B20,LISTAS!$F$6:$G$1106,2,0))</f>
        <v>LICEU JARDIM</v>
      </c>
      <c r="D20" s="58">
        <v>1.1805555555555555E-4</v>
      </c>
      <c r="F20" s="11">
        <f t="shared" si="2"/>
        <v>1.1805555555555555E-4</v>
      </c>
      <c r="G20" s="61">
        <f>IF(F20=LISTAS!$D$15,"",F20)</f>
        <v>1.1805555555555555E-4</v>
      </c>
      <c r="H20" s="49" t="str">
        <f t="shared" si="0"/>
        <v>LUISA HIUMI</v>
      </c>
      <c r="I20" s="49" t="str">
        <f t="shared" si="0"/>
        <v>LICEU JARDIM</v>
      </c>
      <c r="J20" s="11">
        <f t="shared" si="1"/>
        <v>1.1805555555555555E-4</v>
      </c>
      <c r="K20" s="11">
        <f t="shared" si="3"/>
        <v>1.1805555555555555E-4</v>
      </c>
      <c r="L20" s="66">
        <f t="shared" si="4"/>
        <v>1.1805555555555555E-4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LUISA HIUMI</v>
      </c>
      <c r="Q20" s="17" t="str">
        <f>IF(P20&lt;&gt;"",VLOOKUP(P20,LISTAS!$F$6:$G$1106,2,0),"")</f>
        <v>LICEU JARDIM</v>
      </c>
      <c r="R20" s="72">
        <f t="shared" si="8"/>
        <v>1.1805555555555555E-4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52" t="s">
        <v>268</v>
      </c>
      <c r="C21" s="20" t="str">
        <f>IF(B21="","",VLOOKUP(B21,LISTAS!$F$6:$G$1106,2,0))</f>
        <v>PEN LIFE</v>
      </c>
      <c r="D21" s="58">
        <v>1.1909722222222221E-4</v>
      </c>
      <c r="F21" s="11">
        <f t="shared" si="2"/>
        <v>1.1909722222222221E-4</v>
      </c>
      <c r="G21" s="61">
        <f>IF(F21=LISTAS!$D$15,"",F21)</f>
        <v>1.1909722222222221E-4</v>
      </c>
      <c r="H21" s="49" t="str">
        <f t="shared" si="0"/>
        <v>ANTONELLA NUNES FRAGOSO COLLETTI</v>
      </c>
      <c r="I21" s="49" t="str">
        <f t="shared" si="0"/>
        <v>PEN LIFE</v>
      </c>
      <c r="J21" s="11">
        <f t="shared" si="1"/>
        <v>1.1909722222222221E-4</v>
      </c>
      <c r="K21" s="11">
        <f t="shared" si="3"/>
        <v>1.1909722222222221E-4</v>
      </c>
      <c r="L21" s="66">
        <f t="shared" si="4"/>
        <v>1.1909722222222221E-4</v>
      </c>
      <c r="M21" s="50">
        <f t="shared" si="5"/>
        <v>13</v>
      </c>
      <c r="N21" s="50"/>
      <c r="O21" s="17">
        <f t="shared" si="6"/>
        <v>13</v>
      </c>
      <c r="P21" s="18" t="str">
        <f t="shared" si="7"/>
        <v>ANTONELLA NUNES FRAGOSO COLLETTI</v>
      </c>
      <c r="Q21" s="17" t="str">
        <f>IF(P21&lt;&gt;"",VLOOKUP(P21,LISTAS!$F$6:$G$1106,2,0),"")</f>
        <v>PEN LIFE</v>
      </c>
      <c r="R21" s="72">
        <f t="shared" si="8"/>
        <v>1.1909722222222221E-4</v>
      </c>
      <c r="S21" s="18">
        <f t="shared" si="9"/>
        <v>200</v>
      </c>
      <c r="T21" s="18">
        <f t="shared" si="10"/>
        <v>200</v>
      </c>
    </row>
    <row r="22" spans="2:20" ht="18.75" customHeight="1" x14ac:dyDescent="0.25">
      <c r="B22" s="52" t="s">
        <v>263</v>
      </c>
      <c r="C22" s="20" t="str">
        <f>IF(B22="","",VLOOKUP(B22,LISTAS!$F$6:$G$1106,2,0))</f>
        <v>LICEU JARDIM</v>
      </c>
      <c r="D22" s="58">
        <v>1.1979166666666666E-4</v>
      </c>
      <c r="F22" s="11">
        <f t="shared" si="2"/>
        <v>1.1979166666666666E-4</v>
      </c>
      <c r="G22" s="61">
        <f>IF(F22=LISTAS!$D$15,"",F22)</f>
        <v>1.1979166666666666E-4</v>
      </c>
      <c r="H22" s="49" t="str">
        <f t="shared" si="0"/>
        <v>MANUELA VALENTE</v>
      </c>
      <c r="I22" s="49" t="str">
        <f t="shared" si="0"/>
        <v>LICEU JARDIM</v>
      </c>
      <c r="J22" s="11">
        <f t="shared" si="1"/>
        <v>1.1979166666666666E-4</v>
      </c>
      <c r="K22" s="11">
        <f t="shared" si="3"/>
        <v>1.1979166666666666E-4</v>
      </c>
      <c r="L22" s="66">
        <f t="shared" si="4"/>
        <v>1.1979166666666666E-4</v>
      </c>
      <c r="M22" s="50">
        <f t="shared" si="5"/>
        <v>14</v>
      </c>
      <c r="N22" s="50"/>
      <c r="O22" s="17">
        <f t="shared" si="6"/>
        <v>14</v>
      </c>
      <c r="P22" s="18" t="str">
        <f t="shared" si="7"/>
        <v>MANUELA VALENTE</v>
      </c>
      <c r="Q22" s="17" t="str">
        <f>IF(P22&lt;&gt;"",VLOOKUP(P22,LISTAS!$F$6:$G$1106,2,0),"")</f>
        <v>LICEU JARDIM</v>
      </c>
      <c r="R22" s="72">
        <f t="shared" si="8"/>
        <v>1.1979166666666666E-4</v>
      </c>
      <c r="S22" s="18">
        <f t="shared" si="9"/>
        <v>200</v>
      </c>
      <c r="T22" s="18">
        <f t="shared" si="10"/>
        <v>200</v>
      </c>
    </row>
    <row r="23" spans="2:20" ht="18.75" customHeight="1" x14ac:dyDescent="0.25">
      <c r="B23" s="52" t="s">
        <v>239</v>
      </c>
      <c r="C23" s="20" t="str">
        <f>IF(B23="","",VLOOKUP(B23,LISTAS!$F$6:$G$1106,2,0))</f>
        <v>COLEGIO PETROPOLIS</v>
      </c>
      <c r="D23" s="58">
        <v>1.2025462962962963E-4</v>
      </c>
      <c r="F23" s="11">
        <f t="shared" si="2"/>
        <v>1.2025462962962963E-4</v>
      </c>
      <c r="G23" s="61">
        <f>IF(F23=LISTAS!$D$15,"",F23)</f>
        <v>1.2025462962962963E-4</v>
      </c>
      <c r="H23" s="49" t="str">
        <f t="shared" si="0"/>
        <v>MARIA FERNANDA SOUZA GONÇALVES</v>
      </c>
      <c r="I23" s="49" t="str">
        <f t="shared" si="0"/>
        <v>COLEGIO PETROPOLIS</v>
      </c>
      <c r="J23" s="11">
        <f t="shared" si="1"/>
        <v>1.2025462962962963E-4</v>
      </c>
      <c r="K23" s="11">
        <f t="shared" si="3"/>
        <v>1.2025462962962963E-4</v>
      </c>
      <c r="L23" s="66">
        <f t="shared" si="4"/>
        <v>1.2025462962962963E-4</v>
      </c>
      <c r="M23" s="50">
        <f t="shared" si="5"/>
        <v>15</v>
      </c>
      <c r="N23" s="50"/>
      <c r="O23" s="17">
        <f t="shared" si="6"/>
        <v>15</v>
      </c>
      <c r="P23" s="18" t="str">
        <f t="shared" si="7"/>
        <v>MARIA FERNANDA SOUZA GONÇALVES</v>
      </c>
      <c r="Q23" s="17" t="str">
        <f>IF(P23&lt;&gt;"",VLOOKUP(P23,LISTAS!$F$6:$G$1106,2,0),"")</f>
        <v>COLEGIO PETROPOLIS</v>
      </c>
      <c r="R23" s="72">
        <f t="shared" si="8"/>
        <v>1.2025462962962963E-4</v>
      </c>
      <c r="S23" s="18">
        <f t="shared" si="9"/>
        <v>200</v>
      </c>
      <c r="T23" s="18">
        <f t="shared" si="10"/>
        <v>200</v>
      </c>
    </row>
    <row r="24" spans="2:20" ht="18.75" customHeight="1" x14ac:dyDescent="0.25">
      <c r="B24" s="52" t="s">
        <v>242</v>
      </c>
      <c r="C24" s="20" t="str">
        <f>IF(B24="","",VLOOKUP(B24,LISTAS!$F$6:$G$1106,2,0))</f>
        <v>COLÉGIO ARBOS - SÃO CAETANO DO SUL</v>
      </c>
      <c r="D24" s="58">
        <v>1.2118055555555557E-4</v>
      </c>
      <c r="F24" s="11">
        <f t="shared" si="2"/>
        <v>1.2118055555555557E-4</v>
      </c>
      <c r="G24" s="61">
        <f>IF(F24=LISTAS!$D$15,"",F24)</f>
        <v>1.2118055555555557E-4</v>
      </c>
      <c r="H24" s="49" t="str">
        <f t="shared" si="0"/>
        <v>ANTONIA DE FARIA MACARIO</v>
      </c>
      <c r="I24" s="49" t="str">
        <f t="shared" si="0"/>
        <v>COLÉGIO ARBOS - SÃO CAETANO DO SUL</v>
      </c>
      <c r="J24" s="11">
        <f t="shared" si="1"/>
        <v>1.2118055555555557E-4</v>
      </c>
      <c r="K24" s="11">
        <f t="shared" si="3"/>
        <v>1.2118055555555557E-4</v>
      </c>
      <c r="L24" s="66">
        <f t="shared" si="4"/>
        <v>1.2118055555555557E-4</v>
      </c>
      <c r="M24" s="50">
        <f t="shared" si="5"/>
        <v>16</v>
      </c>
      <c r="N24" s="50"/>
      <c r="O24" s="17">
        <f t="shared" si="6"/>
        <v>16</v>
      </c>
      <c r="P24" s="18" t="str">
        <f t="shared" si="7"/>
        <v>ANTONIA DE FARIA MACARIO</v>
      </c>
      <c r="Q24" s="17" t="str">
        <f>IF(P24&lt;&gt;"",VLOOKUP(P24,LISTAS!$F$6:$G$1106,2,0),"")</f>
        <v>COLÉGIO ARBOS - SÃO CAETANO DO SUL</v>
      </c>
      <c r="R24" s="72">
        <f t="shared" si="8"/>
        <v>1.2118055555555557E-4</v>
      </c>
      <c r="S24" s="18">
        <f t="shared" si="9"/>
        <v>200</v>
      </c>
      <c r="T24" s="18">
        <f t="shared" si="10"/>
        <v>200</v>
      </c>
    </row>
    <row r="25" spans="2:20" ht="18.75" customHeight="1" x14ac:dyDescent="0.25">
      <c r="B25" s="52" t="s">
        <v>231</v>
      </c>
      <c r="C25" s="20" t="str">
        <f>IF(B25="","",VLOOKUP(B25,LISTAS!$F$6:$G$1106,2,0))</f>
        <v>CCDA - COLÉGIO CARLOS DRUMMOND DE ANDRADE</v>
      </c>
      <c r="D25" s="58">
        <v>1.2199074074074073E-4</v>
      </c>
      <c r="F25" s="11">
        <f t="shared" si="2"/>
        <v>1.2199074074074073E-4</v>
      </c>
      <c r="G25" s="61">
        <f>IF(F25=LISTAS!$D$15,"",F25)</f>
        <v>1.2199074074074073E-4</v>
      </c>
      <c r="H25" s="49" t="str">
        <f t="shared" ref="H25:I88" si="11">IF($K25="","",IF(B25="","",B25))</f>
        <v>ELIS CAMILO DOS SANTOS</v>
      </c>
      <c r="I25" s="49" t="str">
        <f t="shared" si="11"/>
        <v>CCDA - COLÉGIO CARLOS DRUMMOND DE ANDRADE</v>
      </c>
      <c r="J25" s="11">
        <f t="shared" si="1"/>
        <v>1.2199074074074073E-4</v>
      </c>
      <c r="K25" s="11">
        <f t="shared" si="3"/>
        <v>1.2199074074074073E-4</v>
      </c>
      <c r="L25" s="66">
        <f t="shared" si="4"/>
        <v>1.2199074074074073E-4</v>
      </c>
      <c r="M25" s="50">
        <f t="shared" si="5"/>
        <v>17</v>
      </c>
      <c r="N25" s="50"/>
      <c r="O25" s="17">
        <f t="shared" si="6"/>
        <v>17</v>
      </c>
      <c r="P25" s="18" t="str">
        <f t="shared" si="7"/>
        <v>ELIS CAMILO DOS SANTOS</v>
      </c>
      <c r="Q25" s="17" t="str">
        <f>IF(P25&lt;&gt;"",VLOOKUP(P25,LISTAS!$F$6:$G$1106,2,0),"")</f>
        <v>CCDA - COLÉGIO CARLOS DRUMMOND DE ANDRADE</v>
      </c>
      <c r="R25" s="72">
        <f t="shared" si="8"/>
        <v>1.2199074074074073E-4</v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99" t="s">
        <v>502</v>
      </c>
      <c r="C26" s="40" t="s">
        <v>103</v>
      </c>
      <c r="D26" s="58">
        <v>1.2233796296296295E-4</v>
      </c>
      <c r="F26" s="11">
        <f t="shared" si="2"/>
        <v>1.2233796296296295E-4</v>
      </c>
      <c r="G26" s="61">
        <f>IF(F26=LISTAS!$D$15,"",F26)</f>
        <v>1.2233796296296295E-4</v>
      </c>
      <c r="H26" s="49" t="str">
        <f t="shared" si="11"/>
        <v>FERNANDA</v>
      </c>
      <c r="I26" s="49" t="str">
        <f t="shared" si="11"/>
        <v>PEN LIFE</v>
      </c>
      <c r="J26" s="11">
        <f t="shared" si="1"/>
        <v>1.2233796296296295E-4</v>
      </c>
      <c r="K26" s="11">
        <f t="shared" si="3"/>
        <v>1.2233796296296295E-4</v>
      </c>
      <c r="L26" s="66">
        <f t="shared" si="4"/>
        <v>1.2233796296296295E-4</v>
      </c>
      <c r="M26" s="50">
        <f t="shared" si="5"/>
        <v>18</v>
      </c>
      <c r="N26" s="50"/>
      <c r="O26" s="17">
        <f t="shared" si="6"/>
        <v>18</v>
      </c>
      <c r="P26" s="18" t="str">
        <f t="shared" si="7"/>
        <v>FERNANDA</v>
      </c>
      <c r="Q26" s="17" t="str">
        <f>IF(P26&lt;&gt;"",VLOOKUP(P26,LISTAS!$F$6:$G$1106,2,0),"")</f>
        <v>PEN LIFE</v>
      </c>
      <c r="R26" s="72">
        <f t="shared" si="8"/>
        <v>1.2233796296296295E-4</v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2" t="s">
        <v>238</v>
      </c>
      <c r="C27" s="20" t="str">
        <f>IF(B27="","",VLOOKUP(B27,LISTAS!$F$6:$G$1106,2,0))</f>
        <v>COLEGIO PETROPOLIS</v>
      </c>
      <c r="D27" s="58">
        <v>1.2256944444444443E-4</v>
      </c>
      <c r="F27" s="11">
        <f t="shared" si="2"/>
        <v>1.2256944444444443E-4</v>
      </c>
      <c r="G27" s="61">
        <f>IF(F27=LISTAS!$D$15,"",F27)</f>
        <v>1.2256944444444443E-4</v>
      </c>
      <c r="H27" s="49" t="str">
        <f t="shared" si="11"/>
        <v>MAITÊ GERALDI ANTUNES</v>
      </c>
      <c r="I27" s="49" t="str">
        <f t="shared" si="11"/>
        <v>COLEGIO PETROPOLIS</v>
      </c>
      <c r="J27" s="11">
        <f t="shared" si="1"/>
        <v>1.2256944444444443E-4</v>
      </c>
      <c r="K27" s="11">
        <f t="shared" si="3"/>
        <v>1.2256944444444443E-4</v>
      </c>
      <c r="L27" s="66">
        <f t="shared" si="4"/>
        <v>1.2256944444444443E-4</v>
      </c>
      <c r="M27" s="50">
        <f t="shared" si="5"/>
        <v>19</v>
      </c>
      <c r="N27" s="50"/>
      <c r="O27" s="17">
        <f t="shared" si="6"/>
        <v>19</v>
      </c>
      <c r="P27" s="18" t="str">
        <f t="shared" si="7"/>
        <v>MAITÊ GERALDI ANTUNES</v>
      </c>
      <c r="Q27" s="17" t="str">
        <f>IF(P27&lt;&gt;"",VLOOKUP(P27,LISTAS!$F$6:$G$1106,2,0),"")</f>
        <v>COLEGIO PETROPOLIS</v>
      </c>
      <c r="R27" s="72">
        <f t="shared" si="8"/>
        <v>1.2256944444444443E-4</v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99" t="s">
        <v>503</v>
      </c>
      <c r="C28" s="95" t="s">
        <v>74</v>
      </c>
      <c r="D28" s="58">
        <v>1.2268518518518517E-4</v>
      </c>
      <c r="F28" s="11">
        <f t="shared" si="2"/>
        <v>1.2268518518518517E-4</v>
      </c>
      <c r="G28" s="61">
        <f>IF(F28=LISTAS!$D$15,"",F28)</f>
        <v>1.2268518518518517E-4</v>
      </c>
      <c r="H28" s="49" t="str">
        <f t="shared" si="11"/>
        <v>LARISSA LIRA</v>
      </c>
      <c r="I28" s="49" t="str">
        <f t="shared" si="11"/>
        <v>COLÉGIO ARBOS - SÃO CAETANO DO SUL</v>
      </c>
      <c r="J28" s="11">
        <f t="shared" si="1"/>
        <v>1.2268518518518517E-4</v>
      </c>
      <c r="K28" s="11">
        <f t="shared" si="3"/>
        <v>1.2268518518518517E-4</v>
      </c>
      <c r="L28" s="66">
        <f t="shared" si="4"/>
        <v>1.2268518518518517E-4</v>
      </c>
      <c r="M28" s="50">
        <f t="shared" si="5"/>
        <v>20</v>
      </c>
      <c r="N28" s="50"/>
      <c r="O28" s="17">
        <f t="shared" si="6"/>
        <v>20</v>
      </c>
      <c r="P28" s="18" t="str">
        <f t="shared" si="7"/>
        <v>LARISSA LIRA</v>
      </c>
      <c r="Q28" s="17" t="str">
        <f>IF(P28&lt;&gt;"",VLOOKUP(P28,LISTAS!$F$6:$G$1106,2,0),"")</f>
        <v>COLÉGIO ARBOS - SÃO CAETANO DO SUL</v>
      </c>
      <c r="R28" s="72">
        <f t="shared" si="8"/>
        <v>1.2268518518518517E-4</v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2" t="s">
        <v>262</v>
      </c>
      <c r="C29" s="20" t="str">
        <f>IF(B29="","",VLOOKUP(B29,LISTAS!$F$6:$G$1106,2,0))</f>
        <v>LICEU JARDIM</v>
      </c>
      <c r="D29" s="58">
        <v>1.2372685185185184E-4</v>
      </c>
      <c r="F29" s="11">
        <f t="shared" si="2"/>
        <v>1.2372685185185184E-4</v>
      </c>
      <c r="G29" s="61">
        <f>IF(F29=LISTAS!$D$15,"",F29)</f>
        <v>1.2372685185185184E-4</v>
      </c>
      <c r="H29" s="49" t="str">
        <f t="shared" si="11"/>
        <v>MANUELA MENON</v>
      </c>
      <c r="I29" s="49" t="str">
        <f t="shared" si="11"/>
        <v>LICEU JARDIM</v>
      </c>
      <c r="J29" s="11">
        <f t="shared" si="1"/>
        <v>1.2372685185185184E-4</v>
      </c>
      <c r="K29" s="11">
        <f t="shared" si="3"/>
        <v>1.2372685185185184E-4</v>
      </c>
      <c r="L29" s="66">
        <f t="shared" si="4"/>
        <v>1.2372685185185184E-4</v>
      </c>
      <c r="M29" s="50">
        <f t="shared" si="5"/>
        <v>21</v>
      </c>
      <c r="N29" s="50"/>
      <c r="O29" s="17">
        <f t="shared" si="6"/>
        <v>21</v>
      </c>
      <c r="P29" s="18" t="str">
        <f t="shared" si="7"/>
        <v>MANUELA MENON</v>
      </c>
      <c r="Q29" s="17" t="str">
        <f>IF(P29&lt;&gt;"",VLOOKUP(P29,LISTAS!$F$6:$G$1106,2,0),"")</f>
        <v>LICEU JARDIM</v>
      </c>
      <c r="R29" s="72">
        <f t="shared" si="8"/>
        <v>1.2372685185185184E-4</v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2" t="s">
        <v>258</v>
      </c>
      <c r="C30" s="20" t="str">
        <f>IF(B30="","",VLOOKUP(B30,LISTAS!$F$6:$G$1106,2,0))</f>
        <v>LICEU JARDIM</v>
      </c>
      <c r="D30" s="58">
        <v>1.2418981481481482E-4</v>
      </c>
      <c r="F30" s="11">
        <f t="shared" si="2"/>
        <v>1.2418981481481482E-4</v>
      </c>
      <c r="G30" s="61">
        <f>IF(F30=LISTAS!$D$15,"",F30)</f>
        <v>1.2418981481481482E-4</v>
      </c>
      <c r="H30" s="49" t="str">
        <f t="shared" si="11"/>
        <v>ISABELA MOTA</v>
      </c>
      <c r="I30" s="49" t="str">
        <f t="shared" si="11"/>
        <v>LICEU JARDIM</v>
      </c>
      <c r="J30" s="11">
        <f t="shared" si="1"/>
        <v>1.2418981481481482E-4</v>
      </c>
      <c r="K30" s="11">
        <f t="shared" si="3"/>
        <v>1.2418981481481482E-4</v>
      </c>
      <c r="L30" s="66">
        <f t="shared" si="4"/>
        <v>1.2418981481481482E-4</v>
      </c>
      <c r="M30" s="50">
        <f t="shared" si="5"/>
        <v>22</v>
      </c>
      <c r="N30" s="50"/>
      <c r="O30" s="17">
        <f t="shared" si="6"/>
        <v>22</v>
      </c>
      <c r="P30" s="18" t="str">
        <f t="shared" si="7"/>
        <v>ISABELA MOTA</v>
      </c>
      <c r="Q30" s="17" t="str">
        <f>IF(P30&lt;&gt;"",VLOOKUP(P30,LISTAS!$F$6:$G$1106,2,0),"")</f>
        <v>LICEU JARDIM</v>
      </c>
      <c r="R30" s="72">
        <f t="shared" si="8"/>
        <v>1.2418981481481482E-4</v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2" t="s">
        <v>259</v>
      </c>
      <c r="C31" s="20" t="str">
        <f>IF(B31="","",VLOOKUP(B31,LISTAS!$F$6:$G$1106,2,0))</f>
        <v>LICEU JARDIM</v>
      </c>
      <c r="D31" s="58">
        <v>1.2592592592592592E-4</v>
      </c>
      <c r="F31" s="11">
        <f t="shared" si="2"/>
        <v>1.2592592592592592E-4</v>
      </c>
      <c r="G31" s="61">
        <f>IF(F31=LISTAS!$D$15,"",F31)</f>
        <v>1.2592592592592592E-4</v>
      </c>
      <c r="H31" s="49" t="str">
        <f t="shared" si="11"/>
        <v>ISADORA GARCIA</v>
      </c>
      <c r="I31" s="49" t="str">
        <f t="shared" si="11"/>
        <v>LICEU JARDIM</v>
      </c>
      <c r="J31" s="11">
        <f t="shared" si="1"/>
        <v>1.2592592592592592E-4</v>
      </c>
      <c r="K31" s="11">
        <f t="shared" si="3"/>
        <v>1.2592592592592592E-4</v>
      </c>
      <c r="L31" s="66">
        <f t="shared" si="4"/>
        <v>1.2592592592592592E-4</v>
      </c>
      <c r="M31" s="50">
        <f t="shared" si="5"/>
        <v>23</v>
      </c>
      <c r="N31" s="50"/>
      <c r="O31" s="17">
        <f t="shared" si="6"/>
        <v>23</v>
      </c>
      <c r="P31" s="18" t="str">
        <f t="shared" si="7"/>
        <v>ISADORA GARCIA</v>
      </c>
      <c r="Q31" s="17" t="str">
        <f>IF(P31&lt;&gt;"",VLOOKUP(P31,LISTAS!$F$6:$G$1106,2,0),"")</f>
        <v>LICEU JARDIM</v>
      </c>
      <c r="R31" s="72">
        <f t="shared" si="8"/>
        <v>1.2592592592592592E-4</v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2" t="s">
        <v>270</v>
      </c>
      <c r="C32" s="20" t="str">
        <f>IF(B32="","",VLOOKUP(B32,LISTAS!$F$6:$G$1106,2,0))</f>
        <v>PEN LIFE</v>
      </c>
      <c r="D32" s="58">
        <v>1.2708333333333335E-4</v>
      </c>
      <c r="F32" s="11">
        <f t="shared" si="2"/>
        <v>1.2708333333333335E-4</v>
      </c>
      <c r="G32" s="61">
        <f>IF(F32=LISTAS!$D$15,"",F32)</f>
        <v>1.2708333333333335E-4</v>
      </c>
      <c r="H32" s="49" t="str">
        <f t="shared" si="11"/>
        <v>JÚLIA ZORZIM OSAKI</v>
      </c>
      <c r="I32" s="49" t="str">
        <f t="shared" si="11"/>
        <v>PEN LIFE</v>
      </c>
      <c r="J32" s="11">
        <f t="shared" si="1"/>
        <v>1.2708333333333335E-4</v>
      </c>
      <c r="K32" s="11">
        <f t="shared" si="3"/>
        <v>1.2708333333333335E-4</v>
      </c>
      <c r="L32" s="66">
        <f t="shared" si="4"/>
        <v>1.2708333333333335E-4</v>
      </c>
      <c r="M32" s="50">
        <f t="shared" si="5"/>
        <v>24</v>
      </c>
      <c r="N32" s="50"/>
      <c r="O32" s="17">
        <f t="shared" si="6"/>
        <v>24</v>
      </c>
      <c r="P32" s="18" t="str">
        <f t="shared" si="7"/>
        <v>JÚLIA ZORZIM OSAKI</v>
      </c>
      <c r="Q32" s="17" t="str">
        <f>IF(P32&lt;&gt;"",VLOOKUP(P32,LISTAS!$F$6:$G$1106,2,0),"")</f>
        <v>PEN LIFE</v>
      </c>
      <c r="R32" s="72">
        <f t="shared" si="8"/>
        <v>1.2708333333333335E-4</v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2" t="s">
        <v>255</v>
      </c>
      <c r="C33" s="20" t="str">
        <f>IF(B33="","",VLOOKUP(B33,LISTAS!$F$6:$G$1106,2,0))</f>
        <v>ESCOLA STAGIUM</v>
      </c>
      <c r="D33" s="58">
        <v>1.2719907407407406E-4</v>
      </c>
      <c r="F33" s="11">
        <f t="shared" si="2"/>
        <v>1.2719907407407406E-4</v>
      </c>
      <c r="G33" s="61">
        <f>IF(F33=LISTAS!$D$15,"",F33)</f>
        <v>1.2719907407407406E-4</v>
      </c>
      <c r="H33" s="49" t="str">
        <f t="shared" si="11"/>
        <v>RAFAELA DO ROSARIO TAMPELLI</v>
      </c>
      <c r="I33" s="49" t="str">
        <f t="shared" si="11"/>
        <v>ESCOLA STAGIUM</v>
      </c>
      <c r="J33" s="11">
        <f t="shared" si="1"/>
        <v>1.2719907407407406E-4</v>
      </c>
      <c r="K33" s="11">
        <f t="shared" si="3"/>
        <v>1.2719907407407406E-4</v>
      </c>
      <c r="L33" s="66">
        <f t="shared" si="4"/>
        <v>1.2719907407407406E-4</v>
      </c>
      <c r="M33" s="50">
        <f t="shared" si="5"/>
        <v>25</v>
      </c>
      <c r="N33" s="50"/>
      <c r="O33" s="17">
        <f t="shared" si="6"/>
        <v>25</v>
      </c>
      <c r="P33" s="18" t="str">
        <f t="shared" si="7"/>
        <v>RAFAELA DO ROSARIO TAMPELLI</v>
      </c>
      <c r="Q33" s="17" t="str">
        <f>IF(P33&lt;&gt;"",VLOOKUP(P33,LISTAS!$F$6:$G$1106,2,0),"")</f>
        <v>ESCOLA STAGIUM</v>
      </c>
      <c r="R33" s="72">
        <f t="shared" si="8"/>
        <v>1.2719907407407406E-4</v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2" t="s">
        <v>90</v>
      </c>
      <c r="C34" s="20" t="str">
        <f>IF(B34="","",VLOOKUP(B34,LISTAS!$F$6:$G$1106,2,0))</f>
        <v>COLÉGIO ARBOS - SÃO CAETANO DO SUL</v>
      </c>
      <c r="D34" s="58">
        <v>1.2847222222222223E-4</v>
      </c>
      <c r="F34" s="11">
        <f t="shared" si="2"/>
        <v>1.2847222222222223E-4</v>
      </c>
      <c r="G34" s="61">
        <f>IF(F34=LISTAS!$D$15,"",F34)</f>
        <v>1.2847222222222223E-4</v>
      </c>
      <c r="H34" s="49" t="str">
        <f t="shared" si="11"/>
        <v>KAILA FARIA ATTIS</v>
      </c>
      <c r="I34" s="49" t="str">
        <f t="shared" si="11"/>
        <v>COLÉGIO ARBOS - SÃO CAETANO DO SUL</v>
      </c>
      <c r="J34" s="11">
        <f t="shared" si="1"/>
        <v>1.2847222222222223E-4</v>
      </c>
      <c r="K34" s="11">
        <f t="shared" si="3"/>
        <v>1.2847222222222223E-4</v>
      </c>
      <c r="L34" s="66">
        <f t="shared" si="4"/>
        <v>1.2847222222222223E-4</v>
      </c>
      <c r="M34" s="50">
        <f t="shared" si="5"/>
        <v>26</v>
      </c>
      <c r="N34" s="50"/>
      <c r="O34" s="17">
        <f t="shared" si="6"/>
        <v>26</v>
      </c>
      <c r="P34" s="18" t="str">
        <f t="shared" si="7"/>
        <v>KAILA FARIA ATTIS</v>
      </c>
      <c r="Q34" s="17" t="str">
        <f>IF(P34&lt;&gt;"",VLOOKUP(P34,LISTAS!$F$6:$G$1106,2,0),"")</f>
        <v>COLÉGIO ARBOS - SÃO CAETANO DO SUL</v>
      </c>
      <c r="R34" s="72">
        <f t="shared" si="8"/>
        <v>1.2847222222222223E-4</v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2" t="s">
        <v>98</v>
      </c>
      <c r="C35" s="20" t="str">
        <f>IF(B35="","",VLOOKUP(B35,LISTAS!$F$6:$G$1106,2,0))</f>
        <v>LICEU JARDIM</v>
      </c>
      <c r="D35" s="58">
        <v>1.2870370370370368E-4</v>
      </c>
      <c r="F35" s="11">
        <f t="shared" si="2"/>
        <v>1.2870370370370368E-4</v>
      </c>
      <c r="G35" s="61">
        <f>IF(F35=LISTAS!$D$15,"",F35)</f>
        <v>1.2870370370370368E-4</v>
      </c>
      <c r="H35" s="49" t="str">
        <f t="shared" si="11"/>
        <v>LORENA CABRAL</v>
      </c>
      <c r="I35" s="49" t="str">
        <f t="shared" si="11"/>
        <v>LICEU JARDIM</v>
      </c>
      <c r="J35" s="11">
        <f t="shared" si="1"/>
        <v>1.2870370370370368E-4</v>
      </c>
      <c r="K35" s="11">
        <f t="shared" si="3"/>
        <v>1.2870370370370368E-4</v>
      </c>
      <c r="L35" s="66">
        <f t="shared" si="4"/>
        <v>1.2870370370370368E-4</v>
      </c>
      <c r="M35" s="50">
        <f t="shared" si="5"/>
        <v>27</v>
      </c>
      <c r="N35" s="50"/>
      <c r="O35" s="17">
        <f t="shared" si="6"/>
        <v>27</v>
      </c>
      <c r="P35" s="18" t="str">
        <f t="shared" si="7"/>
        <v>LORENA CABRAL</v>
      </c>
      <c r="Q35" s="17" t="str">
        <f>IF(P35&lt;&gt;"",VLOOKUP(P35,LISTAS!$F$6:$G$1106,2,0),"")</f>
        <v>LICEU JARDIM</v>
      </c>
      <c r="R35" s="72">
        <f t="shared" si="8"/>
        <v>1.2870370370370368E-4</v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2" t="s">
        <v>101</v>
      </c>
      <c r="C36" s="20" t="str">
        <f>IF(B36="","",VLOOKUP(B36,LISTAS!$F$6:$G$1106,2,0))</f>
        <v>LICEU JARDIM</v>
      </c>
      <c r="D36" s="58">
        <v>1.3020833333333333E-4</v>
      </c>
      <c r="F36" s="11">
        <f t="shared" si="2"/>
        <v>1.3020833333333333E-4</v>
      </c>
      <c r="G36" s="61">
        <f>IF(F36=LISTAS!$D$15,"",F36)</f>
        <v>1.3020833333333333E-4</v>
      </c>
      <c r="H36" s="49" t="str">
        <f t="shared" si="11"/>
        <v>VALENTINA TRIGONE</v>
      </c>
      <c r="I36" s="49" t="str">
        <f t="shared" si="11"/>
        <v>LICEU JARDIM</v>
      </c>
      <c r="J36" s="11">
        <f t="shared" si="1"/>
        <v>1.3020833333333333E-4</v>
      </c>
      <c r="K36" s="11">
        <f t="shared" si="3"/>
        <v>1.3020833333333333E-4</v>
      </c>
      <c r="L36" s="66">
        <f t="shared" si="4"/>
        <v>1.3020833333333333E-4</v>
      </c>
      <c r="M36" s="50">
        <f t="shared" si="5"/>
        <v>28</v>
      </c>
      <c r="N36" s="50"/>
      <c r="O36" s="17">
        <f t="shared" si="6"/>
        <v>28</v>
      </c>
      <c r="P36" s="18" t="str">
        <f t="shared" si="7"/>
        <v>VALENTINA TRIGONE</v>
      </c>
      <c r="Q36" s="17" t="str">
        <f>IF(P36&lt;&gt;"",VLOOKUP(P36,LISTAS!$F$6:$G$1106,2,0),"")</f>
        <v>LICEU JARDIM</v>
      </c>
      <c r="R36" s="72">
        <f t="shared" si="8"/>
        <v>1.3020833333333333E-4</v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2" t="s">
        <v>266</v>
      </c>
      <c r="C37" s="20" t="str">
        <f>IF(B37="","",VLOOKUP(B37,LISTAS!$F$6:$G$1106,2,0))</f>
        <v>LICEU JARDIM</v>
      </c>
      <c r="D37" s="58">
        <v>1.3055555555555555E-4</v>
      </c>
      <c r="E37" s="4"/>
      <c r="F37" s="11">
        <f t="shared" si="2"/>
        <v>1.3055555555555555E-4</v>
      </c>
      <c r="G37" s="61">
        <f>IF(F37=LISTAS!$D$15,"",F37)</f>
        <v>1.3055555555555555E-4</v>
      </c>
      <c r="H37" s="49" t="str">
        <f t="shared" si="11"/>
        <v>PIETRA REZENDE</v>
      </c>
      <c r="I37" s="49" t="str">
        <f t="shared" si="11"/>
        <v>LICEU JARDIM</v>
      </c>
      <c r="J37" s="11">
        <f t="shared" si="1"/>
        <v>1.3055555555555555E-4</v>
      </c>
      <c r="K37" s="11">
        <f t="shared" si="3"/>
        <v>1.3055555555555555E-4</v>
      </c>
      <c r="L37" s="66">
        <f t="shared" si="4"/>
        <v>1.3055555555555555E-4</v>
      </c>
      <c r="M37" s="50">
        <f t="shared" si="5"/>
        <v>29</v>
      </c>
      <c r="N37" s="50"/>
      <c r="O37" s="17">
        <f t="shared" si="6"/>
        <v>29</v>
      </c>
      <c r="P37" s="18" t="str">
        <f t="shared" si="7"/>
        <v>PIETRA REZENDE</v>
      </c>
      <c r="Q37" s="17" t="str">
        <f>IF(P37&lt;&gt;"",VLOOKUP(P37,LISTAS!$F$6:$G$1106,2,0),"")</f>
        <v>LICEU JARDIM</v>
      </c>
      <c r="R37" s="72">
        <f t="shared" si="8"/>
        <v>1.3055555555555555E-4</v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2" t="s">
        <v>229</v>
      </c>
      <c r="C38" s="20" t="str">
        <f>IF(B38="","",VLOOKUP(B38,LISTAS!$F$6:$G$1106,2,0))</f>
        <v>CCDA - COLÉGIO CARLOS DRUMMOND DE ANDRADE</v>
      </c>
      <c r="D38" s="58">
        <v>1.3101851851851851E-4</v>
      </c>
      <c r="E38" s="4"/>
      <c r="F38" s="11">
        <f t="shared" si="2"/>
        <v>1.3101851851851851E-4</v>
      </c>
      <c r="G38" s="61">
        <f>IF(F38=LISTAS!$D$15,"",F38)</f>
        <v>1.3101851851851851E-4</v>
      </c>
      <c r="H38" s="49" t="str">
        <f t="shared" si="11"/>
        <v>AGATHA MEDEIROS PAZ</v>
      </c>
      <c r="I38" s="49" t="str">
        <f t="shared" si="11"/>
        <v>CCDA - COLÉGIO CARLOS DRUMMOND DE ANDRADE</v>
      </c>
      <c r="J38" s="11">
        <f t="shared" si="1"/>
        <v>1.3101851851851851E-4</v>
      </c>
      <c r="K38" s="11">
        <f t="shared" si="3"/>
        <v>1.3101851851851851E-4</v>
      </c>
      <c r="L38" s="66">
        <f t="shared" si="4"/>
        <v>1.3101851851851851E-4</v>
      </c>
      <c r="M38" s="50">
        <f t="shared" si="5"/>
        <v>30</v>
      </c>
      <c r="N38" s="50"/>
      <c r="O38" s="17">
        <f t="shared" si="6"/>
        <v>30</v>
      </c>
      <c r="P38" s="18" t="str">
        <f t="shared" si="7"/>
        <v>AGATHA MEDEIROS PAZ</v>
      </c>
      <c r="Q38" s="17" t="str">
        <f>IF(P38&lt;&gt;"",VLOOKUP(P38,LISTAS!$F$6:$G$1106,2,0),"")</f>
        <v>CCDA - COLÉGIO CARLOS DRUMMOND DE ANDRADE</v>
      </c>
      <c r="R38" s="72">
        <f t="shared" si="8"/>
        <v>1.3101851851851851E-4</v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2" t="s">
        <v>249</v>
      </c>
      <c r="C39" s="20" t="str">
        <f>IF(B39="","",VLOOKUP(B39,LISTAS!$F$6:$G$1106,2,0))</f>
        <v>ESCOLA STAGIUM</v>
      </c>
      <c r="D39" s="58">
        <v>1.3113425925925925E-4</v>
      </c>
      <c r="E39" s="4"/>
      <c r="F39" s="11">
        <f t="shared" si="2"/>
        <v>1.3113425925925925E-4</v>
      </c>
      <c r="G39" s="61">
        <f>IF(F39=LISTAS!$D$15,"",F39)</f>
        <v>1.3113425925925925E-4</v>
      </c>
      <c r="H39" s="49" t="str">
        <f t="shared" si="11"/>
        <v>HELENA GABRIELA DAMASCENO</v>
      </c>
      <c r="I39" s="49" t="str">
        <f t="shared" si="11"/>
        <v>ESCOLA STAGIUM</v>
      </c>
      <c r="J39" s="11">
        <f t="shared" si="1"/>
        <v>1.3113425925925925E-4</v>
      </c>
      <c r="K39" s="11">
        <f t="shared" si="3"/>
        <v>1.3113425925925925E-4</v>
      </c>
      <c r="L39" s="66">
        <f t="shared" si="4"/>
        <v>1.3113425925925925E-4</v>
      </c>
      <c r="M39" s="50">
        <f t="shared" si="5"/>
        <v>31</v>
      </c>
      <c r="N39" s="50"/>
      <c r="O39" s="17">
        <f t="shared" si="6"/>
        <v>31</v>
      </c>
      <c r="P39" s="18" t="str">
        <f t="shared" si="7"/>
        <v>HELENA GABRIELA DAMASCENO</v>
      </c>
      <c r="Q39" s="17" t="str">
        <f>IF(P39&lt;&gt;"",VLOOKUP(P39,LISTAS!$F$6:$G$1106,2,0),"")</f>
        <v>ESCOLA STAGIUM</v>
      </c>
      <c r="R39" s="72">
        <f t="shared" si="8"/>
        <v>1.3113425925925925E-4</v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2" t="s">
        <v>264</v>
      </c>
      <c r="C40" s="20" t="str">
        <f>IF(B40="","",VLOOKUP(B40,LISTAS!$F$6:$G$1106,2,0))</f>
        <v>LICEU JARDIM</v>
      </c>
      <c r="D40" s="58">
        <v>1.3171296296296298E-4</v>
      </c>
      <c r="E40" s="4"/>
      <c r="F40" s="11">
        <f t="shared" si="2"/>
        <v>1.3171296296296298E-4</v>
      </c>
      <c r="G40" s="61">
        <f>IF(F40=LISTAS!$D$15,"",F40)</f>
        <v>1.3171296296296298E-4</v>
      </c>
      <c r="H40" s="49" t="str">
        <f t="shared" si="11"/>
        <v>MARIA PIOVESANA</v>
      </c>
      <c r="I40" s="49" t="str">
        <f t="shared" si="11"/>
        <v>LICEU JARDIM</v>
      </c>
      <c r="J40" s="11">
        <f t="shared" si="1"/>
        <v>1.3171296296296298E-4</v>
      </c>
      <c r="K40" s="11">
        <f t="shared" si="3"/>
        <v>1.3171296296296298E-4</v>
      </c>
      <c r="L40" s="66">
        <f t="shared" si="4"/>
        <v>1.3171296296296298E-4</v>
      </c>
      <c r="M40" s="50">
        <f t="shared" si="5"/>
        <v>32</v>
      </c>
      <c r="N40" s="50"/>
      <c r="O40" s="17">
        <f t="shared" si="6"/>
        <v>32</v>
      </c>
      <c r="P40" s="18" t="str">
        <f t="shared" si="7"/>
        <v>MARIA PIOVESANA</v>
      </c>
      <c r="Q40" s="17" t="str">
        <f>IF(P40&lt;&gt;"",VLOOKUP(P40,LISTAS!$F$6:$G$1106,2,0),"")</f>
        <v>LICEU JARDIM</v>
      </c>
      <c r="R40" s="72">
        <f t="shared" si="8"/>
        <v>1.3171296296296298E-4</v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2" t="s">
        <v>245</v>
      </c>
      <c r="C41" s="20" t="str">
        <f>IF(B41="","",VLOOKUP(B41,LISTAS!$F$6:$G$1106,2,0))</f>
        <v>COLÉGIO ARBOS - UNIDADE SANTO ANDRÉ</v>
      </c>
      <c r="D41" s="58">
        <v>1.3240740740740739E-4</v>
      </c>
      <c r="E41" s="4"/>
      <c r="F41" s="11">
        <f t="shared" si="2"/>
        <v>1.3240740740740739E-4</v>
      </c>
      <c r="G41" s="61">
        <f>IF(F41=LISTAS!$D$15,"",F41)</f>
        <v>1.3240740740740739E-4</v>
      </c>
      <c r="H41" s="49" t="str">
        <f t="shared" si="11"/>
        <v>JULIA AYA GIANOTTI UCHIDA</v>
      </c>
      <c r="I41" s="49" t="str">
        <f t="shared" si="11"/>
        <v>COLÉGIO ARBOS - UNIDADE SANTO ANDRÉ</v>
      </c>
      <c r="J41" s="11">
        <f t="shared" si="1"/>
        <v>1.3240740740740739E-4</v>
      </c>
      <c r="K41" s="11">
        <f t="shared" si="3"/>
        <v>1.3240740740740739E-4</v>
      </c>
      <c r="L41" s="66">
        <f t="shared" si="4"/>
        <v>1.3240740740740739E-4</v>
      </c>
      <c r="M41" s="50">
        <f t="shared" si="5"/>
        <v>33</v>
      </c>
      <c r="N41" s="50"/>
      <c r="O41" s="17">
        <f t="shared" si="6"/>
        <v>33</v>
      </c>
      <c r="P41" s="18" t="str">
        <f t="shared" si="7"/>
        <v>JULIA AYA GIANOTTI UCHIDA</v>
      </c>
      <c r="Q41" s="17" t="str">
        <f>IF(P41&lt;&gt;"",VLOOKUP(P41,LISTAS!$F$6:$G$1106,2,0),"")</f>
        <v>COLÉGIO ARBOS - UNIDADE SANTO ANDRÉ</v>
      </c>
      <c r="R41" s="72">
        <f t="shared" si="8"/>
        <v>1.3240740740740739E-4</v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2" t="s">
        <v>235</v>
      </c>
      <c r="C42" s="20" t="str">
        <f>IF(B42="","",VLOOKUP(B42,LISTAS!$F$6:$G$1106,2,0))</f>
        <v>COLEGIO PETROPOLIS</v>
      </c>
      <c r="D42" s="58">
        <v>1.3356481481481479E-4</v>
      </c>
      <c r="E42" s="4"/>
      <c r="F42" s="11">
        <f t="shared" si="2"/>
        <v>1.3356481481481479E-4</v>
      </c>
      <c r="G42" s="61">
        <f>IF(F42=LISTAS!$D$15,"",F42)</f>
        <v>1.3356481481481479E-4</v>
      </c>
      <c r="H42" s="49" t="str">
        <f t="shared" si="11"/>
        <v>LAURA ROVATH HOSSAKA ALBERTINO</v>
      </c>
      <c r="I42" s="49" t="str">
        <f t="shared" si="11"/>
        <v>COLEGIO PETROPOLIS</v>
      </c>
      <c r="J42" s="11">
        <f t="shared" si="1"/>
        <v>1.3356481481481479E-4</v>
      </c>
      <c r="K42" s="11">
        <f t="shared" si="3"/>
        <v>1.3356481481481479E-4</v>
      </c>
      <c r="L42" s="66">
        <f t="shared" si="4"/>
        <v>1.3356481481481479E-4</v>
      </c>
      <c r="M42" s="50">
        <f t="shared" si="5"/>
        <v>34</v>
      </c>
      <c r="N42" s="50"/>
      <c r="O42" s="17">
        <f t="shared" si="6"/>
        <v>34</v>
      </c>
      <c r="P42" s="18" t="str">
        <f t="shared" si="7"/>
        <v>LAURA ROVATH HOSSAKA ALBERTINO</v>
      </c>
      <c r="Q42" s="17" t="str">
        <f>IF(P42&lt;&gt;"",VLOOKUP(P42,LISTAS!$F$6:$G$1106,2,0),"")</f>
        <v>COLEGIO PETROPOLIS</v>
      </c>
      <c r="R42" s="72">
        <f t="shared" si="8"/>
        <v>1.3356481481481479E-4</v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2" t="s">
        <v>243</v>
      </c>
      <c r="C43" s="20" t="str">
        <f>IF(B43="","",VLOOKUP(B43,LISTAS!$F$6:$G$1106,2,0))</f>
        <v>COLÉGIO ARBOS - SÃO CAETANO DO SUL</v>
      </c>
      <c r="D43" s="58">
        <v>1.3391203703703704E-4</v>
      </c>
      <c r="E43" s="4"/>
      <c r="F43" s="11">
        <f t="shared" si="2"/>
        <v>1.3391203703703704E-4</v>
      </c>
      <c r="G43" s="61">
        <f>IF(F43=LISTAS!$D$15,"",F43)</f>
        <v>1.3391203703703704E-4</v>
      </c>
      <c r="H43" s="49" t="str">
        <f t="shared" si="11"/>
        <v>ESTELA MARTINEZ KHOURI HANNA</v>
      </c>
      <c r="I43" s="49" t="str">
        <f t="shared" si="11"/>
        <v>COLÉGIO ARBOS - SÃO CAETANO DO SUL</v>
      </c>
      <c r="J43" s="11">
        <f t="shared" si="1"/>
        <v>1.3391203703703704E-4</v>
      </c>
      <c r="K43" s="11">
        <f t="shared" si="3"/>
        <v>1.3391203703703704E-4</v>
      </c>
      <c r="L43" s="66">
        <f t="shared" si="4"/>
        <v>1.3391203703703704E-4</v>
      </c>
      <c r="M43" s="50">
        <f t="shared" si="5"/>
        <v>35</v>
      </c>
      <c r="N43" s="50"/>
      <c r="O43" s="17">
        <f t="shared" si="6"/>
        <v>35</v>
      </c>
      <c r="P43" s="18" t="str">
        <f t="shared" si="7"/>
        <v>ESTELA MARTINEZ KHOURI HANNA</v>
      </c>
      <c r="Q43" s="17" t="str">
        <f>IF(P43&lt;&gt;"",VLOOKUP(P43,LISTAS!$F$6:$G$1106,2,0),"")</f>
        <v>COLÉGIO ARBOS - SÃO CAETANO DO SUL</v>
      </c>
      <c r="R43" s="72">
        <f t="shared" si="8"/>
        <v>1.3391203703703704E-4</v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2" t="s">
        <v>237</v>
      </c>
      <c r="C44" s="20" t="str">
        <f>IF(B44="","",VLOOKUP(B44,LISTAS!$F$6:$G$1106,2,0))</f>
        <v>COLEGIO PETROPOLIS</v>
      </c>
      <c r="D44" s="58">
        <v>1.3460648148148148E-4</v>
      </c>
      <c r="E44" s="4"/>
      <c r="F44" s="11">
        <f t="shared" si="2"/>
        <v>1.3460648148148148E-4</v>
      </c>
      <c r="G44" s="61">
        <f>IF(F44=LISTAS!$D$15,"",F44)</f>
        <v>1.3460648148148148E-4</v>
      </c>
      <c r="H44" s="49" t="str">
        <f t="shared" si="11"/>
        <v>LORENA GALDINO PONTE</v>
      </c>
      <c r="I44" s="49" t="str">
        <f t="shared" si="11"/>
        <v>COLEGIO PETROPOLIS</v>
      </c>
      <c r="J44" s="11">
        <f t="shared" si="1"/>
        <v>1.3460648148148148E-4</v>
      </c>
      <c r="K44" s="11">
        <f t="shared" si="3"/>
        <v>1.3460648148148148E-4</v>
      </c>
      <c r="L44" s="66">
        <f t="shared" si="4"/>
        <v>1.3460648148148148E-4</v>
      </c>
      <c r="M44" s="50">
        <f t="shared" si="5"/>
        <v>36</v>
      </c>
      <c r="N44" s="50"/>
      <c r="O44" s="17">
        <f t="shared" si="6"/>
        <v>36</v>
      </c>
      <c r="P44" s="18" t="str">
        <f t="shared" si="7"/>
        <v>LORENA GALDINO PONTE</v>
      </c>
      <c r="Q44" s="17" t="str">
        <f>IF(P44&lt;&gt;"",VLOOKUP(P44,LISTAS!$F$6:$G$1106,2,0),"")</f>
        <v>COLEGIO PETROPOLIS</v>
      </c>
      <c r="R44" s="72">
        <f t="shared" si="8"/>
        <v>1.3460648148148148E-4</v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2" t="s">
        <v>267</v>
      </c>
      <c r="C45" s="20" t="str">
        <f>IF(B45="","",VLOOKUP(B45,LISTAS!$F$6:$G$1106,2,0))</f>
        <v>LICEU JARDIM</v>
      </c>
      <c r="D45" s="58">
        <v>1.3483796296296296E-4</v>
      </c>
      <c r="E45" s="4"/>
      <c r="F45" s="11">
        <f t="shared" si="2"/>
        <v>1.3483796296296296E-4</v>
      </c>
      <c r="G45" s="61">
        <f>IF(F45=LISTAS!$D$15,"",F45)</f>
        <v>1.3483796296296296E-4</v>
      </c>
      <c r="H45" s="49" t="str">
        <f t="shared" si="11"/>
        <v>SOFIA CASTELAN</v>
      </c>
      <c r="I45" s="49" t="str">
        <f t="shared" si="11"/>
        <v>LICEU JARDIM</v>
      </c>
      <c r="J45" s="11">
        <f t="shared" si="1"/>
        <v>1.3483796296296296E-4</v>
      </c>
      <c r="K45" s="11">
        <f t="shared" si="3"/>
        <v>1.3483796296296296E-4</v>
      </c>
      <c r="L45" s="66">
        <f t="shared" si="4"/>
        <v>1.3483796296296296E-4</v>
      </c>
      <c r="M45" s="50">
        <f t="shared" si="5"/>
        <v>37</v>
      </c>
      <c r="N45" s="50"/>
      <c r="O45" s="17">
        <f t="shared" si="6"/>
        <v>37</v>
      </c>
      <c r="P45" s="18" t="str">
        <f t="shared" si="7"/>
        <v>SOFIA CASTELAN</v>
      </c>
      <c r="Q45" s="17" t="str">
        <f>IF(P45&lt;&gt;"",VLOOKUP(P45,LISTAS!$F$6:$G$1106,2,0),"")</f>
        <v>LICEU JARDIM</v>
      </c>
      <c r="R45" s="72">
        <f t="shared" si="8"/>
        <v>1.3483796296296296E-4</v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99" t="s">
        <v>504</v>
      </c>
      <c r="C46" s="40" t="s">
        <v>56</v>
      </c>
      <c r="D46" s="58">
        <v>1.3541666666666666E-4</v>
      </c>
      <c r="E46" s="4"/>
      <c r="F46" s="11">
        <f t="shared" si="2"/>
        <v>1.3541666666666666E-4</v>
      </c>
      <c r="G46" s="61">
        <f>IF(F46=LISTAS!$D$15,"",F46)</f>
        <v>1.3541666666666666E-4</v>
      </c>
      <c r="H46" s="49" t="str">
        <f t="shared" si="11"/>
        <v>LARISSA ARENGUE</v>
      </c>
      <c r="I46" s="49" t="str">
        <f t="shared" si="11"/>
        <v>CCDA - COLÉGIO CARLOS DRUMMOND DE ANDRADE</v>
      </c>
      <c r="J46" s="11">
        <f t="shared" si="1"/>
        <v>1.3541666666666666E-4</v>
      </c>
      <c r="K46" s="11">
        <f t="shared" si="3"/>
        <v>1.3541666666666666E-4</v>
      </c>
      <c r="L46" s="66">
        <f t="shared" si="4"/>
        <v>1.3541666666666666E-4</v>
      </c>
      <c r="M46" s="50">
        <f t="shared" si="5"/>
        <v>38</v>
      </c>
      <c r="N46" s="50"/>
      <c r="O46" s="17">
        <f t="shared" si="6"/>
        <v>38</v>
      </c>
      <c r="P46" s="18" t="str">
        <f t="shared" si="7"/>
        <v>LARISSA ARENGUE</v>
      </c>
      <c r="Q46" s="17" t="str">
        <f>IF(P46&lt;&gt;"",VLOOKUP(P46,LISTAS!$F$6:$G$1106,2,0),"")</f>
        <v>CCDA - COLÉGIO CARLOS DRUMMOND DE ANDRADE</v>
      </c>
      <c r="R46" s="72">
        <f t="shared" si="8"/>
        <v>1.3541666666666666E-4</v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99" t="s">
        <v>456</v>
      </c>
      <c r="C47" s="40" t="s">
        <v>72</v>
      </c>
      <c r="D47" s="58">
        <v>1.3807870370370371E-4</v>
      </c>
      <c r="E47" s="4"/>
      <c r="F47" s="11">
        <f t="shared" si="2"/>
        <v>1.3807870370370371E-4</v>
      </c>
      <c r="G47" s="61">
        <f>IF(F47=LISTAS!$D$15,"",F47)</f>
        <v>1.3807870370370371E-4</v>
      </c>
      <c r="H47" s="49" t="str">
        <f t="shared" si="11"/>
        <v>SOPHIA ENNE CARDIA</v>
      </c>
      <c r="I47" s="49" t="str">
        <f t="shared" si="11"/>
        <v>COLEGIO PETROPOLIS</v>
      </c>
      <c r="J47" s="11">
        <f t="shared" si="1"/>
        <v>1.3807870370370371E-4</v>
      </c>
      <c r="K47" s="11">
        <f t="shared" si="3"/>
        <v>1.3807870370370371E-4</v>
      </c>
      <c r="L47" s="66">
        <f t="shared" si="4"/>
        <v>1.3807870370370371E-4</v>
      </c>
      <c r="M47" s="50">
        <f t="shared" si="5"/>
        <v>39</v>
      </c>
      <c r="N47" s="50"/>
      <c r="O47" s="17">
        <f t="shared" si="6"/>
        <v>39</v>
      </c>
      <c r="P47" s="18" t="str">
        <f t="shared" si="7"/>
        <v>SOPHIA ENNE CARDIA</v>
      </c>
      <c r="Q47" s="17" t="str">
        <f>IF(P47&lt;&gt;"",VLOOKUP(P47,LISTAS!$F$6:$G$1106,2,0),"")</f>
        <v>COLEGIO PETROPOLIS</v>
      </c>
      <c r="R47" s="72">
        <f t="shared" si="8"/>
        <v>1.3807870370370371E-4</v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2" t="s">
        <v>260</v>
      </c>
      <c r="C48" s="20" t="str">
        <f>IF(B48="","",VLOOKUP(B48,LISTAS!$F$6:$G$1106,2,0))</f>
        <v>LICEU JARDIM</v>
      </c>
      <c r="D48" s="58">
        <v>1.3854166666666667E-4</v>
      </c>
      <c r="E48" s="4"/>
      <c r="F48" s="11">
        <f t="shared" si="2"/>
        <v>1.3854166666666667E-4</v>
      </c>
      <c r="G48" s="61">
        <f>IF(F48=LISTAS!$D$15,"",F48)</f>
        <v>1.3854166666666667E-4</v>
      </c>
      <c r="H48" s="49" t="str">
        <f t="shared" si="11"/>
        <v>LAURA DE TOLEDO FRANÇA</v>
      </c>
      <c r="I48" s="49" t="str">
        <f t="shared" si="11"/>
        <v>LICEU JARDIM</v>
      </c>
      <c r="J48" s="11">
        <f t="shared" si="1"/>
        <v>1.3854166666666667E-4</v>
      </c>
      <c r="K48" s="11">
        <f t="shared" si="3"/>
        <v>1.3854166666666667E-4</v>
      </c>
      <c r="L48" s="66">
        <f t="shared" si="4"/>
        <v>1.3854166666666667E-4</v>
      </c>
      <c r="M48" s="50">
        <f t="shared" si="5"/>
        <v>40</v>
      </c>
      <c r="N48" s="50"/>
      <c r="O48" s="17">
        <f t="shared" si="6"/>
        <v>40</v>
      </c>
      <c r="P48" s="18" t="str">
        <f t="shared" si="7"/>
        <v>LAURA DE TOLEDO FRANÇA</v>
      </c>
      <c r="Q48" s="17" t="str">
        <f>IF(P48&lt;&gt;"",VLOOKUP(P48,LISTAS!$F$6:$G$1106,2,0),"")</f>
        <v>LICEU JARDIM</v>
      </c>
      <c r="R48" s="72">
        <f t="shared" si="8"/>
        <v>1.3854166666666667E-4</v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2" t="s">
        <v>244</v>
      </c>
      <c r="C49" s="20" t="str">
        <f>IF(B49="","",VLOOKUP(B49,LISTAS!$F$6:$G$1106,2,0))</f>
        <v>COLÉGIO ARBOS - SÃO CAETANO DO SUL</v>
      </c>
      <c r="D49" s="58">
        <v>1.3865740740740741E-4</v>
      </c>
      <c r="E49" s="4"/>
      <c r="F49" s="11">
        <f t="shared" si="2"/>
        <v>1.3865740740740741E-4</v>
      </c>
      <c r="G49" s="61">
        <f>IF(F49=LISTAS!$D$15,"",F49)</f>
        <v>1.3865740740740741E-4</v>
      </c>
      <c r="H49" s="49" t="str">
        <f t="shared" si="11"/>
        <v>MARIA EDUARDA CARVALHO MARVILA DE A. MENDES</v>
      </c>
      <c r="I49" s="49" t="str">
        <f t="shared" si="11"/>
        <v>COLÉGIO ARBOS - SÃO CAETANO DO SUL</v>
      </c>
      <c r="J49" s="11">
        <f t="shared" si="1"/>
        <v>1.3865740740740741E-4</v>
      </c>
      <c r="K49" s="11">
        <f t="shared" si="3"/>
        <v>1.3865740740740741E-4</v>
      </c>
      <c r="L49" s="66">
        <f t="shared" si="4"/>
        <v>1.3865740740740741E-4</v>
      </c>
      <c r="M49" s="50">
        <f t="shared" si="5"/>
        <v>41</v>
      </c>
      <c r="O49" s="17">
        <f t="shared" si="6"/>
        <v>41</v>
      </c>
      <c r="P49" s="18" t="str">
        <f t="shared" si="7"/>
        <v>MARIA EDUARDA CARVALHO MARVILA DE A. MENDES</v>
      </c>
      <c r="Q49" s="17" t="str">
        <f>IF(P49&lt;&gt;"",VLOOKUP(P49,LISTAS!$F$6:$G$1106,2,0),"")</f>
        <v>COLÉGIO ARBOS - SÃO CAETANO DO SUL</v>
      </c>
      <c r="R49" s="72">
        <f t="shared" si="8"/>
        <v>1.3865740740740741E-4</v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2" t="s">
        <v>265</v>
      </c>
      <c r="C50" s="20" t="str">
        <f>IF(B50="","",VLOOKUP(B50,LISTAS!$F$6:$G$1106,2,0))</f>
        <v>LICEU JARDIM</v>
      </c>
      <c r="D50" s="58">
        <v>1.4131944444444446E-4</v>
      </c>
      <c r="E50" s="4"/>
      <c r="F50" s="11">
        <f t="shared" si="2"/>
        <v>1.4131944444444446E-4</v>
      </c>
      <c r="G50" s="61">
        <f>IF(F50=LISTAS!$D$15,"",F50)</f>
        <v>1.4131944444444446E-4</v>
      </c>
      <c r="H50" s="49" t="str">
        <f t="shared" si="11"/>
        <v>MARINA RUIZ</v>
      </c>
      <c r="I50" s="49" t="str">
        <f t="shared" si="11"/>
        <v>LICEU JARDIM</v>
      </c>
      <c r="J50" s="11">
        <f t="shared" si="1"/>
        <v>1.4131944444444446E-4</v>
      </c>
      <c r="K50" s="11">
        <f t="shared" si="3"/>
        <v>1.4131944444444446E-4</v>
      </c>
      <c r="L50" s="66">
        <f t="shared" si="4"/>
        <v>1.4131944444444446E-4</v>
      </c>
      <c r="M50" s="50">
        <f t="shared" si="5"/>
        <v>42</v>
      </c>
      <c r="O50" s="17">
        <f t="shared" si="6"/>
        <v>42</v>
      </c>
      <c r="P50" s="18" t="str">
        <f t="shared" si="7"/>
        <v>MARINA RUIZ</v>
      </c>
      <c r="Q50" s="17" t="str">
        <f>IF(P50&lt;&gt;"",VLOOKUP(P50,LISTAS!$F$6:$G$1106,2,0),"")</f>
        <v>LICEU JARDIM</v>
      </c>
      <c r="R50" s="72">
        <f t="shared" si="8"/>
        <v>1.4131944444444446E-4</v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2" t="s">
        <v>256</v>
      </c>
      <c r="C51" s="20" t="str">
        <f>IF(B51="","",VLOOKUP(B51,LISTAS!$F$6:$G$1106,2,0))</f>
        <v>LICEU JARDIM</v>
      </c>
      <c r="D51" s="58">
        <v>1.425925925925926E-4</v>
      </c>
      <c r="E51" s="4"/>
      <c r="F51" s="11">
        <f t="shared" si="2"/>
        <v>1.425925925925926E-4</v>
      </c>
      <c r="G51" s="61">
        <f>IF(F51=LISTAS!$D$15,"",F51)</f>
        <v>1.425925925925926E-4</v>
      </c>
      <c r="H51" s="49" t="str">
        <f t="shared" si="11"/>
        <v>ANA CLARA MACHADO</v>
      </c>
      <c r="I51" s="49" t="str">
        <f t="shared" si="11"/>
        <v>LICEU JARDIM</v>
      </c>
      <c r="J51" s="11">
        <f t="shared" si="1"/>
        <v>1.425925925925926E-4</v>
      </c>
      <c r="K51" s="11">
        <f t="shared" si="3"/>
        <v>1.425925925925926E-4</v>
      </c>
      <c r="L51" s="66">
        <f t="shared" si="4"/>
        <v>1.425925925925926E-4</v>
      </c>
      <c r="M51" s="50">
        <f t="shared" si="5"/>
        <v>43</v>
      </c>
      <c r="O51" s="17">
        <f t="shared" si="6"/>
        <v>43</v>
      </c>
      <c r="P51" s="18" t="str">
        <f t="shared" si="7"/>
        <v>ANA CLARA MACHADO</v>
      </c>
      <c r="Q51" s="17" t="str">
        <f>IF(P51&lt;&gt;"",VLOOKUP(P51,LISTAS!$F$6:$G$1106,2,0),"")</f>
        <v>LICEU JARDIM</v>
      </c>
      <c r="R51" s="72">
        <f t="shared" si="8"/>
        <v>1.425925925925926E-4</v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2" t="s">
        <v>269</v>
      </c>
      <c r="C52" s="20" t="str">
        <f>IF(B52="","",VLOOKUP(B52,LISTAS!$F$6:$G$1106,2,0))</f>
        <v>PEN LIFE</v>
      </c>
      <c r="D52" s="58">
        <v>1.431712962962963E-4</v>
      </c>
      <c r="E52" s="4"/>
      <c r="F52" s="11">
        <f t="shared" si="2"/>
        <v>1.431712962962963E-4</v>
      </c>
      <c r="G52" s="61">
        <f>IF(F52=LISTAS!$D$15,"",F52)</f>
        <v>1.431712962962963E-4</v>
      </c>
      <c r="H52" s="49" t="str">
        <f t="shared" si="11"/>
        <v>AURORA MENEZES GRACIO</v>
      </c>
      <c r="I52" s="49" t="str">
        <f t="shared" si="11"/>
        <v>PEN LIFE</v>
      </c>
      <c r="J52" s="11">
        <f t="shared" si="1"/>
        <v>1.431712962962963E-4</v>
      </c>
      <c r="K52" s="11">
        <f t="shared" si="3"/>
        <v>1.431712962962963E-4</v>
      </c>
      <c r="L52" s="66">
        <f t="shared" si="4"/>
        <v>1.431712962962963E-4</v>
      </c>
      <c r="M52" s="50">
        <f t="shared" si="5"/>
        <v>44</v>
      </c>
      <c r="O52" s="17">
        <f t="shared" si="6"/>
        <v>44</v>
      </c>
      <c r="P52" s="18" t="str">
        <f t="shared" si="7"/>
        <v>AURORA MENEZES GRACIO</v>
      </c>
      <c r="Q52" s="17" t="str">
        <f>IF(P52&lt;&gt;"",VLOOKUP(P52,LISTAS!$F$6:$G$1106,2,0),"")</f>
        <v>PEN LIFE</v>
      </c>
      <c r="R52" s="72">
        <f t="shared" si="8"/>
        <v>1.431712962962963E-4</v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2" t="s">
        <v>253</v>
      </c>
      <c r="C53" s="20" t="str">
        <f>IF(B53="","",VLOOKUP(B53,LISTAS!$F$6:$G$1106,2,0))</f>
        <v>ESCOLA STAGIUM</v>
      </c>
      <c r="D53" s="58">
        <v>1.4502314814814814E-4</v>
      </c>
      <c r="E53" s="4"/>
      <c r="F53" s="11">
        <f t="shared" si="2"/>
        <v>1.4502314814814814E-4</v>
      </c>
      <c r="G53" s="61">
        <f>IF(F53=LISTAS!$D$15,"",F53)</f>
        <v>1.4502314814814814E-4</v>
      </c>
      <c r="H53" s="49" t="str">
        <f t="shared" si="11"/>
        <v>MARIANA FRANÇA AGUIAR</v>
      </c>
      <c r="I53" s="49" t="str">
        <f t="shared" si="11"/>
        <v>ESCOLA STAGIUM</v>
      </c>
      <c r="J53" s="11">
        <f t="shared" si="1"/>
        <v>1.4502314814814814E-4</v>
      </c>
      <c r="K53" s="11">
        <f t="shared" si="3"/>
        <v>1.4502314814814814E-4</v>
      </c>
      <c r="L53" s="66">
        <f t="shared" si="4"/>
        <v>1.4502314814814814E-4</v>
      </c>
      <c r="M53" s="50">
        <f t="shared" si="5"/>
        <v>45</v>
      </c>
      <c r="O53" s="17">
        <f t="shared" si="6"/>
        <v>45</v>
      </c>
      <c r="P53" s="18" t="str">
        <f t="shared" si="7"/>
        <v>MARIANA FRANÇA AGUIAR</v>
      </c>
      <c r="Q53" s="17" t="str">
        <f>IF(P53&lt;&gt;"",VLOOKUP(P53,LISTAS!$F$6:$G$1106,2,0),"")</f>
        <v>ESCOLA STAGIUM</v>
      </c>
      <c r="R53" s="72">
        <f t="shared" si="8"/>
        <v>1.4502314814814814E-4</v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2" t="s">
        <v>240</v>
      </c>
      <c r="C54" s="20" t="str">
        <f>IF(B54="","",VLOOKUP(B54,LISTAS!$F$6:$G$1106,2,0))</f>
        <v>COLEGIO PETROPOLIS</v>
      </c>
      <c r="D54" s="58">
        <v>1.4907407407407409E-4</v>
      </c>
      <c r="E54" s="4"/>
      <c r="F54" s="11">
        <f t="shared" si="2"/>
        <v>1.4907407407407409E-4</v>
      </c>
      <c r="G54" s="61">
        <f>IF(F54=LISTAS!$D$15,"",F54)</f>
        <v>1.4907407407407409E-4</v>
      </c>
      <c r="H54" s="49" t="str">
        <f t="shared" si="11"/>
        <v>MARIAH TROLESI NEVES</v>
      </c>
      <c r="I54" s="49" t="str">
        <f t="shared" si="11"/>
        <v>COLEGIO PETROPOLIS</v>
      </c>
      <c r="J54" s="11">
        <f t="shared" si="1"/>
        <v>1.4907407407407409E-4</v>
      </c>
      <c r="K54" s="11">
        <f t="shared" si="3"/>
        <v>1.4907407407407409E-4</v>
      </c>
      <c r="L54" s="66">
        <f t="shared" si="4"/>
        <v>1.4907407407407409E-4</v>
      </c>
      <c r="M54" s="50">
        <f t="shared" si="5"/>
        <v>46</v>
      </c>
      <c r="O54" s="17">
        <f t="shared" si="6"/>
        <v>46</v>
      </c>
      <c r="P54" s="18" t="str">
        <f t="shared" si="7"/>
        <v>MARIAH TROLESI NEVES</v>
      </c>
      <c r="Q54" s="17" t="str">
        <f>IF(P54&lt;&gt;"",VLOOKUP(P54,LISTAS!$F$6:$G$1106,2,0),"")</f>
        <v>COLEGIO PETROPOLIS</v>
      </c>
      <c r="R54" s="72">
        <f t="shared" si="8"/>
        <v>1.4907407407407409E-4</v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2" t="s">
        <v>250</v>
      </c>
      <c r="C55" s="20" t="str">
        <f>IF(B55="","",VLOOKUP(B55,LISTAS!$F$6:$G$1106,2,0))</f>
        <v>ESCOLA STAGIUM</v>
      </c>
      <c r="D55" s="58" t="s">
        <v>49</v>
      </c>
      <c r="E55" s="4"/>
      <c r="F55" s="11" t="str">
        <f t="shared" si="2"/>
        <v>FALTA</v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47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2" t="s">
        <v>234</v>
      </c>
      <c r="C56" s="20" t="str">
        <f>IF(B56="","",VLOOKUP(B56,LISTAS!$F$6:$G$1106,2,0))</f>
        <v>COLEGIO PETROPOLIS</v>
      </c>
      <c r="D56" s="58" t="s">
        <v>49</v>
      </c>
      <c r="E56" s="4"/>
      <c r="F56" s="11" t="str">
        <f t="shared" si="2"/>
        <v>FALTA</v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47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2" t="s">
        <v>236</v>
      </c>
      <c r="C57" s="20" t="str">
        <f>IF(B57="","",VLOOKUP(B57,LISTAS!$F$6:$G$1106,2,0))</f>
        <v>COLEGIO PETROPOLIS</v>
      </c>
      <c r="D57" s="58" t="s">
        <v>49</v>
      </c>
      <c r="E57" s="4"/>
      <c r="F57" s="11" t="str">
        <f t="shared" si="2"/>
        <v>FALTA</v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47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2" t="s">
        <v>247</v>
      </c>
      <c r="C58" s="20" t="str">
        <f>IF(B58="","",VLOOKUP(B58,LISTAS!$F$6:$G$1106,2,0))</f>
        <v>COLÉGIO ARBOS - UNIDADE SANTO ANDRÉ</v>
      </c>
      <c r="D58" s="58" t="s">
        <v>49</v>
      </c>
      <c r="E58" s="4"/>
      <c r="F58" s="11" t="str">
        <f t="shared" si="2"/>
        <v>FALTA</v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47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2" t="s">
        <v>252</v>
      </c>
      <c r="C59" s="20" t="str">
        <f>IF(B59="","",VLOOKUP(B59,LISTAS!$F$6:$G$1106,2,0))</f>
        <v>ESCOLA STAGIUM</v>
      </c>
      <c r="D59" s="58" t="s">
        <v>49</v>
      </c>
      <c r="E59" s="4"/>
      <c r="F59" s="11" t="str">
        <f t="shared" si="2"/>
        <v>FALTA</v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47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100" t="s">
        <v>241</v>
      </c>
      <c r="C60" s="20" t="str">
        <f>IF(B60="","",VLOOKUP(B60,LISTAS!$F$6:$G$1106,2,0))</f>
        <v>COLEGIO PETROPOLIS</v>
      </c>
      <c r="D60" s="58" t="s">
        <v>49</v>
      </c>
      <c r="E60" s="4"/>
      <c r="F60" s="11" t="str">
        <f t="shared" si="2"/>
        <v>FALTA</v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47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100" t="s">
        <v>254</v>
      </c>
      <c r="C61" s="20" t="str">
        <f>IF(B61="","",VLOOKUP(B61,LISTAS!$F$6:$G$1106,2,0))</f>
        <v>ESCOLA STAGIUM</v>
      </c>
      <c r="D61" s="58" t="s">
        <v>49</v>
      </c>
      <c r="E61" s="4"/>
      <c r="F61" s="11" t="str">
        <f t="shared" si="2"/>
        <v>FALTA</v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47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100" t="s">
        <v>271</v>
      </c>
      <c r="C62" s="101" t="str">
        <f>IF(B62="","",VLOOKUP(B62,LISTAS!$F$6:$G$1106,2,0))</f>
        <v>PEN LIFE</v>
      </c>
      <c r="D62" s="58" t="s">
        <v>49</v>
      </c>
      <c r="E62" s="4"/>
      <c r="F62" s="11" t="str">
        <f t="shared" si="2"/>
        <v>FALTA</v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47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100" t="s">
        <v>232</v>
      </c>
      <c r="C63" s="20" t="str">
        <f>IF(B63="","",VLOOKUP(B63,LISTAS!$F$6:$G$1106,2,0))</f>
        <v>CCDA - COLÉGIO CARLOS DRUMMOND DE ANDRADE</v>
      </c>
      <c r="D63" s="58" t="s">
        <v>49</v>
      </c>
      <c r="E63" s="4"/>
      <c r="F63" s="11" t="str">
        <f t="shared" si="2"/>
        <v>FALTA</v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47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2"/>
      <c r="C64" s="20" t="str">
        <f>IF(B64="","",VLOOKUP(B64,LISTAS!$F$6:$G$1106,2,0))</f>
        <v/>
      </c>
      <c r="D64" s="58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47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2"/>
      <c r="C65" s="20" t="str">
        <f>IF(B65="","",VLOOKUP(B65,LISTAS!$F$6:$G$1106,2,0))</f>
        <v/>
      </c>
      <c r="D65" s="58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48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2"/>
      <c r="C66" s="20" t="str">
        <f>IF(B66="","",VLOOKUP(B66,LISTAS!$F$6:$G$1106,2,0))</f>
        <v/>
      </c>
      <c r="D66" s="58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49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2"/>
      <c r="C67" s="20" t="str">
        <f>IF(B67="","",VLOOKUP(B67,LISTAS!$F$6:$G$1106,2,0))</f>
        <v/>
      </c>
      <c r="D67" s="58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50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2"/>
      <c r="C68" s="20" t="str">
        <f>IF(B68="","",VLOOKUP(B68,LISTAS!$F$6:$G$1106,2,0))</f>
        <v/>
      </c>
      <c r="D68" s="58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51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2"/>
      <c r="C69" s="20" t="str">
        <f>IF(B69="","",VLOOKUP(B69,LISTAS!$F$6:$G$1106,2,0))</f>
        <v/>
      </c>
      <c r="D69" s="58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52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2"/>
      <c r="C70" s="20" t="str">
        <f>IF(B70="","",VLOOKUP(B70,LISTAS!$F$6:$G$1106,2,0))</f>
        <v/>
      </c>
      <c r="D70" s="58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53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2"/>
      <c r="C71" s="20" t="str">
        <f>IF(B71="","",VLOOKUP(B71,LISTAS!$F$6:$G$1106,2,0))</f>
        <v/>
      </c>
      <c r="D71" s="58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54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2"/>
      <c r="C72" s="20" t="str">
        <f>IF(B72="","",VLOOKUP(B72,LISTAS!$F$6:$G$1106,2,0))</f>
        <v/>
      </c>
      <c r="D72" s="58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55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2"/>
      <c r="C73" s="20" t="str">
        <f>IF(B73="","",VLOOKUP(B73,LISTAS!$F$6:$G$1106,2,0))</f>
        <v/>
      </c>
      <c r="D73" s="58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56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2"/>
      <c r="C74" s="20" t="str">
        <f>IF(B74="","",VLOOKUP(B74,LISTAS!$F$6:$G$1106,2,0))</f>
        <v/>
      </c>
      <c r="D74" s="58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57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2"/>
      <c r="C75" s="20" t="str">
        <f>IF(B75="","",VLOOKUP(B75,LISTAS!$F$6:$G$1106,2,0))</f>
        <v/>
      </c>
      <c r="D75" s="58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58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2"/>
      <c r="C76" s="20" t="str">
        <f>IF(B76="","",VLOOKUP(B76,LISTAS!$F$6:$G$1106,2,0))</f>
        <v/>
      </c>
      <c r="D76" s="58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59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2"/>
      <c r="C77" s="20" t="str">
        <f>IF(B77="","",VLOOKUP(B77,LISTAS!$F$6:$G$1106,2,0))</f>
        <v/>
      </c>
      <c r="D77" s="58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60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2"/>
      <c r="C78" s="20" t="str">
        <f>IF(B78="","",VLOOKUP(B78,LISTAS!$F$6:$G$1106,2,0))</f>
        <v/>
      </c>
      <c r="D78" s="58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61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2"/>
      <c r="C79" s="20" t="str">
        <f>IF(B79="","",VLOOKUP(B79,LISTAS!$F$6:$G$1106,2,0))</f>
        <v/>
      </c>
      <c r="D79" s="58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62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2"/>
      <c r="C80" s="20" t="str">
        <f>IF(B80="","",VLOOKUP(B80,LISTAS!$F$6:$G$1106,2,0))</f>
        <v/>
      </c>
      <c r="D80" s="58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63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2"/>
      <c r="C81" s="20" t="str">
        <f>IF(B81="","",VLOOKUP(B81,LISTAS!$F$6:$G$1106,2,0))</f>
        <v/>
      </c>
      <c r="D81" s="58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64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2"/>
      <c r="C82" s="20" t="str">
        <f>IF(B82="","",VLOOKUP(B82,LISTAS!$F$6:$G$1106,2,0))</f>
        <v/>
      </c>
      <c r="D82" s="58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65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2"/>
      <c r="C83" s="20" t="str">
        <f>IF(B83="","",VLOOKUP(B83,LISTAS!$F$6:$G$1106,2,0))</f>
        <v/>
      </c>
      <c r="D83" s="58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66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2"/>
      <c r="C84" s="20" t="str">
        <f>IF(B84="","",VLOOKUP(B84,LISTAS!$F$6:$G$1106,2,0))</f>
        <v/>
      </c>
      <c r="D84" s="58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67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2"/>
      <c r="C85" s="20" t="str">
        <f>IF(B85="","",VLOOKUP(B85,LISTAS!$F$6:$G$1106,2,0))</f>
        <v/>
      </c>
      <c r="D85" s="58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68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2"/>
      <c r="C86" s="20" t="str">
        <f>IF(B86="","",VLOOKUP(B86,LISTAS!$F$6:$G$1106,2,0))</f>
        <v/>
      </c>
      <c r="D86" s="58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69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2"/>
      <c r="C87" s="20" t="str">
        <f>IF(B87="","",VLOOKUP(B87,LISTAS!$F$6:$G$1106,2,0))</f>
        <v/>
      </c>
      <c r="D87" s="58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70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2"/>
      <c r="C88" s="20" t="str">
        <f>IF(B88="","",VLOOKUP(B88,LISTAS!$F$6:$G$1106,2,0))</f>
        <v/>
      </c>
      <c r="D88" s="58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71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2"/>
      <c r="C89" s="20" t="str">
        <f>IF(B89="","",VLOOKUP(B89,LISTAS!$F$6:$G$1106,2,0))</f>
        <v/>
      </c>
      <c r="D89" s="58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72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2"/>
      <c r="C90" s="20" t="str">
        <f>IF(B90="","",VLOOKUP(B90,LISTAS!$F$6:$G$1106,2,0))</f>
        <v/>
      </c>
      <c r="D90" s="58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73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2"/>
      <c r="C91" s="20" t="str">
        <f>IF(B91="","",VLOOKUP(B91,LISTAS!$F$6:$G$1106,2,0))</f>
        <v/>
      </c>
      <c r="D91" s="58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74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2"/>
      <c r="C92" s="20" t="str">
        <f>IF(B92="","",VLOOKUP(B92,LISTAS!$F$6:$G$1106,2,0))</f>
        <v/>
      </c>
      <c r="D92" s="58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75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2"/>
      <c r="C93" s="20" t="str">
        <f>IF(B93="","",VLOOKUP(B93,LISTAS!$F$6:$G$1106,2,0))</f>
        <v/>
      </c>
      <c r="D93" s="58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76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2"/>
      <c r="C94" s="20" t="str">
        <f>IF(B94="","",VLOOKUP(B94,LISTAS!$F$6:$G$1106,2,0))</f>
        <v/>
      </c>
      <c r="D94" s="58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77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2"/>
      <c r="C95" s="20" t="str">
        <f>IF(B95="","",VLOOKUP(B95,LISTAS!$F$6:$G$1106,2,0))</f>
        <v/>
      </c>
      <c r="D95" s="58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78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2"/>
      <c r="C96" s="20" t="str">
        <f>IF(B96="","",VLOOKUP(B96,LISTAS!$F$6:$G$1106,2,0))</f>
        <v/>
      </c>
      <c r="D96" s="58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79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2"/>
      <c r="C97" s="20" t="str">
        <f>IF(B97="","",VLOOKUP(B97,LISTAS!$F$6:$G$1106,2,0))</f>
        <v/>
      </c>
      <c r="D97" s="58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80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2"/>
      <c r="C98" s="20" t="str">
        <f>IF(B98="","",VLOOKUP(B98,LISTAS!$F$6:$G$1106,2,0))</f>
        <v/>
      </c>
      <c r="D98" s="58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81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2"/>
      <c r="C99" s="20" t="str">
        <f>IF(B99="","",VLOOKUP(B99,LISTAS!$F$6:$G$1106,2,0))</f>
        <v/>
      </c>
      <c r="D99" s="58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82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2"/>
      <c r="C100" s="20" t="str">
        <f>IF(B100="","",VLOOKUP(B100,LISTAS!$F$6:$G$1106,2,0))</f>
        <v/>
      </c>
      <c r="D100" s="58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83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2"/>
      <c r="C101" s="20" t="str">
        <f>IF(B101="","",VLOOKUP(B101,LISTAS!$F$6:$G$1106,2,0))</f>
        <v/>
      </c>
      <c r="D101" s="58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84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2"/>
      <c r="C102" s="20" t="str">
        <f>IF(B102="","",VLOOKUP(B102,LISTAS!$F$6:$G$1106,2,0))</f>
        <v/>
      </c>
      <c r="D102" s="58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85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2"/>
      <c r="C103" s="20" t="str">
        <f>IF(B103="","",VLOOKUP(B103,LISTAS!$F$6:$G$1106,2,0))</f>
        <v/>
      </c>
      <c r="D103" s="58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86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2"/>
      <c r="C104" s="20" t="str">
        <f>IF(B104="","",VLOOKUP(B104,LISTAS!$F$6:$G$1106,2,0))</f>
        <v/>
      </c>
      <c r="D104" s="58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87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2"/>
      <c r="C105" s="20" t="str">
        <f>IF(B105="","",VLOOKUP(B105,LISTAS!$F$6:$G$1106,2,0))</f>
        <v/>
      </c>
      <c r="D105" s="58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88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2"/>
      <c r="C106" s="20" t="str">
        <f>IF(B106="","",VLOOKUP(B106,LISTAS!$F$6:$G$1106,2,0))</f>
        <v/>
      </c>
      <c r="D106" s="58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89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2"/>
      <c r="C107" s="20" t="str">
        <f>IF(B107="","",VLOOKUP(B107,LISTAS!$F$6:$G$1106,2,0))</f>
        <v/>
      </c>
      <c r="D107" s="58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90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2"/>
      <c r="C108" s="20" t="str">
        <f>IF(B108="","",VLOOKUP(B108,LISTAS!$F$6:$G$1106,2,0))</f>
        <v/>
      </c>
      <c r="D108" s="58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91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2"/>
      <c r="C109" s="20" t="str">
        <f>IF(B109="","",VLOOKUP(B109,LISTAS!$F$6:$G$1106,2,0))</f>
        <v/>
      </c>
      <c r="D109" s="58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92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2"/>
      <c r="C110" s="20" t="str">
        <f>IF(B110="","",VLOOKUP(B110,LISTAS!$F$6:$G$1106,2,0))</f>
        <v/>
      </c>
      <c r="D110" s="58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93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2"/>
      <c r="C111" s="20" t="str">
        <f>IF(B111="","",VLOOKUP(B111,LISTAS!$F$6:$G$1106,2,0))</f>
        <v/>
      </c>
      <c r="D111" s="58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94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2"/>
      <c r="C112" s="20" t="str">
        <f>IF(B112="","",VLOOKUP(B112,LISTAS!$F$6:$G$1106,2,0))</f>
        <v/>
      </c>
      <c r="D112" s="58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95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2"/>
      <c r="C113" s="20" t="str">
        <f>IF(B113="","",VLOOKUP(B113,LISTAS!$F$6:$G$1106,2,0))</f>
        <v/>
      </c>
      <c r="D113" s="58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96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2"/>
      <c r="C114" s="20" t="str">
        <f>IF(B114="","",VLOOKUP(B114,LISTAS!$F$6:$G$1106,2,0))</f>
        <v/>
      </c>
      <c r="D114" s="58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97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2"/>
      <c r="C115" s="20" t="str">
        <f>IF(B115="","",VLOOKUP(B115,LISTAS!$F$6:$G$1106,2,0))</f>
        <v/>
      </c>
      <c r="D115" s="58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98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2"/>
      <c r="C116" s="20" t="str">
        <f>IF(B116="","",VLOOKUP(B116,LISTAS!$F$6:$G$1106,2,0))</f>
        <v/>
      </c>
      <c r="D116" s="58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99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2"/>
      <c r="C117" s="20" t="str">
        <f>IF(B117="","",VLOOKUP(B117,LISTAS!$F$6:$G$1106,2,0))</f>
        <v/>
      </c>
      <c r="D117" s="58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100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2"/>
      <c r="C118" s="20" t="str">
        <f>IF(B118="","",VLOOKUP(B118,LISTAS!$F$6:$G$1106,2,0))</f>
        <v/>
      </c>
      <c r="D118" s="58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101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2"/>
      <c r="C119" s="20" t="str">
        <f>IF(B119="","",VLOOKUP(B119,LISTAS!$F$6:$G$1106,2,0))</f>
        <v/>
      </c>
      <c r="D119" s="58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102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2"/>
      <c r="C120" s="20" t="str">
        <f>IF(B120="","",VLOOKUP(B120,LISTAS!$F$6:$G$1106,2,0))</f>
        <v/>
      </c>
      <c r="D120" s="58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103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2"/>
      <c r="C121" s="20" t="str">
        <f>IF(B121="","",VLOOKUP(B121,LISTAS!$F$6:$G$1106,2,0))</f>
        <v/>
      </c>
      <c r="D121" s="58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104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2"/>
      <c r="C122" s="20" t="str">
        <f>IF(B122="","",VLOOKUP(B122,LISTAS!$F$6:$G$1106,2,0))</f>
        <v/>
      </c>
      <c r="D122" s="58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105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2"/>
      <c r="C123" s="20" t="str">
        <f>IF(B123="","",VLOOKUP(B123,LISTAS!$F$6:$G$1106,2,0))</f>
        <v/>
      </c>
      <c r="D123" s="58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106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2"/>
      <c r="C124" s="20" t="str">
        <f>IF(B124="","",VLOOKUP(B124,LISTAS!$F$6:$G$1106,2,0))</f>
        <v/>
      </c>
      <c r="D124" s="58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107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2"/>
      <c r="C125" s="20" t="str">
        <f>IF(B125="","",VLOOKUP(B125,LISTAS!$F$6:$G$1106,2,0))</f>
        <v/>
      </c>
      <c r="D125" s="58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108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2"/>
      <c r="C126" s="20" t="str">
        <f>IF(B126="","",VLOOKUP(B126,LISTAS!$F$6:$G$1106,2,0))</f>
        <v/>
      </c>
      <c r="D126" s="58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109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2"/>
      <c r="C127" s="20" t="str">
        <f>IF(B127="","",VLOOKUP(B127,LISTAS!$F$6:$G$1106,2,0))</f>
        <v/>
      </c>
      <c r="D127" s="58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110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2"/>
      <c r="C128" s="20" t="str">
        <f>IF(B128="","",VLOOKUP(B128,LISTAS!$F$6:$G$1106,2,0))</f>
        <v/>
      </c>
      <c r="D128" s="58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111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2"/>
      <c r="C129" s="20" t="str">
        <f>IF(B129="","",VLOOKUP(B129,LISTAS!$F$6:$G$1106,2,0))</f>
        <v/>
      </c>
      <c r="D129" s="58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112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2"/>
      <c r="C130" s="20" t="str">
        <f>IF(B130="","",VLOOKUP(B130,LISTAS!$F$6:$G$1106,2,0))</f>
        <v/>
      </c>
      <c r="D130" s="58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113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2"/>
      <c r="C131" s="20" t="str">
        <f>IF(B131="","",VLOOKUP(B131,LISTAS!$F$6:$G$1106,2,0))</f>
        <v/>
      </c>
      <c r="D131" s="58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114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2"/>
      <c r="C132" s="20" t="str">
        <f>IF(B132="","",VLOOKUP(B132,LISTAS!$F$6:$G$1106,2,0))</f>
        <v/>
      </c>
      <c r="D132" s="58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115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2"/>
      <c r="C133" s="20" t="str">
        <f>IF(B133="","",VLOOKUP(B133,LISTAS!$F$6:$G$1106,2,0))</f>
        <v/>
      </c>
      <c r="D133" s="58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116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2"/>
      <c r="C134" s="20" t="str">
        <f>IF(B134="","",VLOOKUP(B134,LISTAS!$F$6:$G$1106,2,0))</f>
        <v/>
      </c>
      <c r="D134" s="58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117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2"/>
      <c r="C135" s="20" t="str">
        <f>IF(B135="","",VLOOKUP(B135,LISTAS!$F$6:$G$1106,2,0))</f>
        <v/>
      </c>
      <c r="D135" s="58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118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2"/>
      <c r="C136" s="20" t="str">
        <f>IF(B136="","",VLOOKUP(B136,LISTAS!$F$6:$G$1106,2,0))</f>
        <v/>
      </c>
      <c r="D136" s="58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119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2"/>
      <c r="C137" s="20" t="str">
        <f>IF(B137="","",VLOOKUP(B137,LISTAS!$F$6:$G$1106,2,0))</f>
        <v/>
      </c>
      <c r="D137" s="58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120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2"/>
      <c r="C138" s="20" t="str">
        <f>IF(B138="","",VLOOKUP(B138,LISTAS!$F$6:$G$1106,2,0))</f>
        <v/>
      </c>
      <c r="D138" s="58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121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2"/>
      <c r="C139" s="20" t="str">
        <f>IF(B139="","",VLOOKUP(B139,LISTAS!$F$6:$G$1106,2,0))</f>
        <v/>
      </c>
      <c r="D139" s="58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122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2"/>
      <c r="C140" s="20" t="str">
        <f>IF(B140="","",VLOOKUP(B140,LISTAS!$F$6:$G$1106,2,0))</f>
        <v/>
      </c>
      <c r="D140" s="58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123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2"/>
      <c r="C141" s="20" t="str">
        <f>IF(B141="","",VLOOKUP(B141,LISTAS!$F$6:$G$1106,2,0))</f>
        <v/>
      </c>
      <c r="D141" s="58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124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2"/>
      <c r="C142" s="20" t="str">
        <f>IF(B142="","",VLOOKUP(B142,LISTAS!$F$6:$G$1106,2,0))</f>
        <v/>
      </c>
      <c r="D142" s="58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125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2"/>
      <c r="C143" s="20" t="str">
        <f>IF(B143="","",VLOOKUP(B143,LISTAS!$F$6:$G$1106,2,0))</f>
        <v/>
      </c>
      <c r="D143" s="58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126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2"/>
      <c r="C144" s="20" t="str">
        <f>IF(B144="","",VLOOKUP(B144,LISTAS!$F$6:$G$1106,2,0))</f>
        <v/>
      </c>
      <c r="D144" s="58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127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2"/>
      <c r="C145" s="20" t="str">
        <f>IF(B145="","",VLOOKUP(B145,LISTAS!$F$6:$G$1106,2,0))</f>
        <v/>
      </c>
      <c r="D145" s="58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128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2"/>
      <c r="C146" s="20" t="str">
        <f>IF(B146="","",VLOOKUP(B146,LISTAS!$F$6:$G$1106,2,0))</f>
        <v/>
      </c>
      <c r="D146" s="58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129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2"/>
      <c r="C147" s="20" t="str">
        <f>IF(B147="","",VLOOKUP(B147,LISTAS!$F$6:$G$1106,2,0))</f>
        <v/>
      </c>
      <c r="D147" s="58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130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2"/>
      <c r="C148" s="20" t="str">
        <f>IF(B148="","",VLOOKUP(B148,LISTAS!$F$6:$G$1106,2,0))</f>
        <v/>
      </c>
      <c r="D148" s="58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131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2"/>
      <c r="C149" s="20" t="str">
        <f>IF(B149="","",VLOOKUP(B149,LISTAS!$F$6:$G$1106,2,0))</f>
        <v/>
      </c>
      <c r="D149" s="58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132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2"/>
      <c r="C150" s="20" t="str">
        <f>IF(B150="","",VLOOKUP(B150,LISTAS!$F$6:$G$1106,2,0))</f>
        <v/>
      </c>
      <c r="D150" s="58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133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2"/>
      <c r="C151" s="20" t="str">
        <f>IF(B151="","",VLOOKUP(B151,LISTAS!$F$6:$G$1106,2,0))</f>
        <v/>
      </c>
      <c r="D151" s="58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134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2"/>
      <c r="C152" s="20" t="str">
        <f>IF(B152="","",VLOOKUP(B152,LISTAS!$F$6:$G$1106,2,0))</f>
        <v/>
      </c>
      <c r="D152" s="58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135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2"/>
      <c r="C153" s="20" t="str">
        <f>IF(B153="","",VLOOKUP(B153,LISTAS!$F$6:$G$1106,2,0))</f>
        <v/>
      </c>
      <c r="D153" s="58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136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2"/>
      <c r="C154" s="20" t="str">
        <f>IF(B154="","",VLOOKUP(B154,LISTAS!$F$6:$G$1106,2,0))</f>
        <v/>
      </c>
      <c r="D154" s="58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137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2"/>
      <c r="C155" s="20" t="str">
        <f>IF(B155="","",VLOOKUP(B155,LISTAS!$F$6:$G$1106,2,0))</f>
        <v/>
      </c>
      <c r="D155" s="58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138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2"/>
      <c r="C156" s="20" t="str">
        <f>IF(B156="","",VLOOKUP(B156,LISTAS!$F$6:$G$1106,2,0))</f>
        <v/>
      </c>
      <c r="D156" s="58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139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2"/>
      <c r="C157" s="20" t="str">
        <f>IF(B157="","",VLOOKUP(B157,LISTAS!$F$6:$G$1106,2,0))</f>
        <v/>
      </c>
      <c r="D157" s="58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140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2"/>
      <c r="C158" s="20" t="str">
        <f>IF(B158="","",VLOOKUP(B158,LISTAS!$F$6:$G$1106,2,0))</f>
        <v/>
      </c>
      <c r="D158" s="58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141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2"/>
      <c r="C159" s="20" t="str">
        <f>IF(B159="","",VLOOKUP(B159,LISTAS!$F$6:$G$1106,2,0))</f>
        <v/>
      </c>
      <c r="D159" s="58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142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2"/>
      <c r="C160" s="20" t="str">
        <f>IF(B160="","",VLOOKUP(B160,LISTAS!$F$6:$G$1106,2,0))</f>
        <v/>
      </c>
      <c r="D160" s="58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143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2"/>
      <c r="C161" s="20" t="str">
        <f>IF(B161="","",VLOOKUP(B161,LISTAS!$F$6:$G$1106,2,0))</f>
        <v/>
      </c>
      <c r="D161" s="58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144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2"/>
      <c r="C162" s="20" t="str">
        <f>IF(B162="","",VLOOKUP(B162,LISTAS!$F$6:$G$1106,2,0))</f>
        <v/>
      </c>
      <c r="D162" s="58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145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2"/>
      <c r="C163" s="20" t="str">
        <f>IF(B163="","",VLOOKUP(B163,LISTAS!$F$6:$G$1106,2,0))</f>
        <v/>
      </c>
      <c r="D163" s="58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146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2"/>
      <c r="C164" s="20" t="str">
        <f>IF(B164="","",VLOOKUP(B164,LISTAS!$F$6:$G$1106,2,0))</f>
        <v/>
      </c>
      <c r="D164" s="58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147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2"/>
      <c r="C165" s="20" t="str">
        <f>IF(B165="","",VLOOKUP(B165,LISTAS!$F$6:$G$1106,2,0))</f>
        <v/>
      </c>
      <c r="D165" s="58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148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2"/>
      <c r="C166" s="20" t="str">
        <f>IF(B166="","",VLOOKUP(B166,LISTAS!$F$6:$G$1106,2,0))</f>
        <v/>
      </c>
      <c r="D166" s="58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149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2"/>
      <c r="C167" s="20" t="str">
        <f>IF(B167="","",VLOOKUP(B167,LISTAS!$F$6:$G$1106,2,0))</f>
        <v/>
      </c>
      <c r="D167" s="58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150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2"/>
      <c r="C168" s="20" t="str">
        <f>IF(B168="","",VLOOKUP(B168,LISTAS!$F$6:$G$1106,2,0))</f>
        <v/>
      </c>
      <c r="D168" s="58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151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2"/>
      <c r="C169" s="20" t="str">
        <f>IF(B169="","",VLOOKUP(B169,LISTAS!$F$6:$G$1106,2,0))</f>
        <v/>
      </c>
      <c r="D169" s="58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152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2"/>
      <c r="C170" s="20" t="str">
        <f>IF(B170="","",VLOOKUP(B170,LISTAS!$F$6:$G$1106,2,0))</f>
        <v/>
      </c>
      <c r="D170" s="58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153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2"/>
      <c r="C171" s="20" t="str">
        <f>IF(B171="","",VLOOKUP(B171,LISTAS!$F$6:$G$1106,2,0))</f>
        <v/>
      </c>
      <c r="D171" s="58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154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2"/>
      <c r="C172" s="20" t="str">
        <f>IF(B172="","",VLOOKUP(B172,LISTAS!$F$6:$G$1106,2,0))</f>
        <v/>
      </c>
      <c r="D172" s="58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155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2"/>
      <c r="C173" s="20" t="str">
        <f>IF(B173="","",VLOOKUP(B173,LISTAS!$F$6:$G$1106,2,0))</f>
        <v/>
      </c>
      <c r="D173" s="58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156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2"/>
      <c r="C174" s="20" t="str">
        <f>IF(B174="","",VLOOKUP(B174,LISTAS!$F$6:$G$1106,2,0))</f>
        <v/>
      </c>
      <c r="D174" s="58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157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2"/>
      <c r="C175" s="20" t="str">
        <f>IF(B175="","",VLOOKUP(B175,LISTAS!$F$6:$G$1106,2,0))</f>
        <v/>
      </c>
      <c r="D175" s="58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158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2"/>
      <c r="C176" s="20" t="str">
        <f>IF(B176="","",VLOOKUP(B176,LISTAS!$F$6:$G$1106,2,0))</f>
        <v/>
      </c>
      <c r="D176" s="58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159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2"/>
      <c r="C177" s="20" t="str">
        <f>IF(B177="","",VLOOKUP(B177,LISTAS!$F$6:$G$1106,2,0))</f>
        <v/>
      </c>
      <c r="D177" s="58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160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2"/>
      <c r="C178" s="20" t="str">
        <f>IF(B178="","",VLOOKUP(B178,LISTAS!$F$6:$G$1106,2,0))</f>
        <v/>
      </c>
      <c r="D178" s="58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161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2"/>
      <c r="C179" s="20" t="str">
        <f>IF(B179="","",VLOOKUP(B179,LISTAS!$F$6:$G$1106,2,0))</f>
        <v/>
      </c>
      <c r="D179" s="58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162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2"/>
      <c r="C180" s="20" t="str">
        <f>IF(B180="","",VLOOKUP(B180,LISTAS!$F$6:$G$1106,2,0))</f>
        <v/>
      </c>
      <c r="D180" s="58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163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2"/>
      <c r="C181" s="20" t="str">
        <f>IF(B181="","",VLOOKUP(B181,LISTAS!$F$6:$G$1106,2,0))</f>
        <v/>
      </c>
      <c r="D181" s="58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164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2"/>
      <c r="C182" s="20" t="str">
        <f>IF(B182="","",VLOOKUP(B182,LISTAS!$F$6:$G$1106,2,0))</f>
        <v/>
      </c>
      <c r="D182" s="58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165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2"/>
      <c r="C183" s="20" t="str">
        <f>IF(B183="","",VLOOKUP(B183,LISTAS!$F$6:$G$1106,2,0))</f>
        <v/>
      </c>
      <c r="D183" s="58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166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2"/>
      <c r="C184" s="20" t="str">
        <f>IF(B184="","",VLOOKUP(B184,LISTAS!$F$6:$G$1106,2,0))</f>
        <v/>
      </c>
      <c r="D184" s="58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167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2"/>
      <c r="C185" s="20" t="str">
        <f>IF(B185="","",VLOOKUP(B185,LISTAS!$F$6:$G$1106,2,0))</f>
        <v/>
      </c>
      <c r="D185" s="58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168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2"/>
      <c r="C186" s="20" t="str">
        <f>IF(B186="","",VLOOKUP(B186,LISTAS!$F$6:$G$1106,2,0))</f>
        <v/>
      </c>
      <c r="D186" s="58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169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2"/>
      <c r="C187" s="20" t="str">
        <f>IF(B187="","",VLOOKUP(B187,LISTAS!$F$6:$G$1106,2,0))</f>
        <v/>
      </c>
      <c r="D187" s="58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170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2"/>
      <c r="C188" s="20" t="str">
        <f>IF(B188="","",VLOOKUP(B188,LISTAS!$F$6:$G$1106,2,0))</f>
        <v/>
      </c>
      <c r="D188" s="58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171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2"/>
      <c r="C189" s="20" t="str">
        <f>IF(B189="","",VLOOKUP(B189,LISTAS!$F$6:$G$1106,2,0))</f>
        <v/>
      </c>
      <c r="D189" s="58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172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2"/>
      <c r="C190" s="20" t="str">
        <f>IF(B190="","",VLOOKUP(B190,LISTAS!$F$6:$G$1106,2,0))</f>
        <v/>
      </c>
      <c r="D190" s="58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173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2"/>
      <c r="C191" s="20" t="str">
        <f>IF(B191="","",VLOOKUP(B191,LISTAS!$F$6:$G$1106,2,0))</f>
        <v/>
      </c>
      <c r="D191" s="58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174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2"/>
      <c r="C192" s="20" t="str">
        <f>IF(B192="","",VLOOKUP(B192,LISTAS!$F$6:$G$1106,2,0))</f>
        <v/>
      </c>
      <c r="D192" s="58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175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2"/>
      <c r="C193" s="20" t="str">
        <f>IF(B193="","",VLOOKUP(B193,LISTAS!$F$6:$G$1106,2,0))</f>
        <v/>
      </c>
      <c r="D193" s="58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176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2"/>
      <c r="C194" s="20" t="str">
        <f>IF(B194="","",VLOOKUP(B194,LISTAS!$F$6:$G$1106,2,0))</f>
        <v/>
      </c>
      <c r="D194" s="58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177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2"/>
      <c r="C195" s="20" t="str">
        <f>IF(B195="","",VLOOKUP(B195,LISTAS!$F$6:$G$1106,2,0))</f>
        <v/>
      </c>
      <c r="D195" s="58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178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2"/>
      <c r="C196" s="20" t="str">
        <f>IF(B196="","",VLOOKUP(B196,LISTAS!$F$6:$G$1106,2,0))</f>
        <v/>
      </c>
      <c r="D196" s="58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179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2"/>
      <c r="C197" s="20" t="str">
        <f>IF(B197="","",VLOOKUP(B197,LISTAS!$F$6:$G$1106,2,0))</f>
        <v/>
      </c>
      <c r="D197" s="58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180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2"/>
      <c r="C198" s="20" t="str">
        <f>IF(B198="","",VLOOKUP(B198,LISTAS!$F$6:$G$1106,2,0))</f>
        <v/>
      </c>
      <c r="D198" s="58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181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2"/>
      <c r="C199" s="20" t="str">
        <f>IF(B199="","",VLOOKUP(B199,LISTAS!$F$6:$G$1106,2,0))</f>
        <v/>
      </c>
      <c r="D199" s="58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182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2"/>
      <c r="C200" s="20" t="str">
        <f>IF(B200="","",VLOOKUP(B200,LISTAS!$F$6:$G$1106,2,0))</f>
        <v/>
      </c>
      <c r="D200" s="58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183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2"/>
      <c r="C201" s="20" t="str">
        <f>IF(B201="","",VLOOKUP(B201,LISTAS!$F$6:$G$1106,2,0))</f>
        <v/>
      </c>
      <c r="D201" s="58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184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2"/>
      <c r="C202" s="20" t="str">
        <f>IF(B202="","",VLOOKUP(B202,LISTAS!$F$6:$G$1106,2,0))</f>
        <v/>
      </c>
      <c r="D202" s="58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185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2"/>
      <c r="C203" s="20" t="str">
        <f>IF(B203="","",VLOOKUP(B203,LISTAS!$F$6:$G$1106,2,0))</f>
        <v/>
      </c>
      <c r="D203" s="58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186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2"/>
      <c r="C204" s="20" t="str">
        <f>IF(B204="","",VLOOKUP(B204,LISTAS!$F$6:$G$1106,2,0))</f>
        <v/>
      </c>
      <c r="D204" s="58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187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2"/>
      <c r="C205" s="20" t="str">
        <f>IF(B205="","",VLOOKUP(B205,LISTAS!$F$6:$G$1106,2,0))</f>
        <v/>
      </c>
      <c r="D205" s="58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188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2"/>
      <c r="C206" s="20" t="str">
        <f>IF(B206="","",VLOOKUP(B206,LISTAS!$F$6:$G$1106,2,0))</f>
        <v/>
      </c>
      <c r="D206" s="58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189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2"/>
      <c r="C207" s="20" t="str">
        <f>IF(B207="","",VLOOKUP(B207,LISTAS!$F$6:$G$1106,2,0))</f>
        <v/>
      </c>
      <c r="D207" s="58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190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2"/>
      <c r="C208" s="20" t="str">
        <f>IF(B208="","",VLOOKUP(B208,LISTAS!$F$6:$G$1106,2,0))</f>
        <v/>
      </c>
      <c r="D208" s="58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191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6" t="s">
        <v>35</v>
      </c>
      <c r="C212" s="117"/>
      <c r="D212" s="118"/>
      <c r="F212" s="56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5" t="s">
        <v>21</v>
      </c>
      <c r="C213" s="25" t="s">
        <v>0</v>
      </c>
      <c r="D213" s="57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107" t="s">
        <v>28</v>
      </c>
      <c r="S213" s="24" t="s">
        <v>22</v>
      </c>
      <c r="T213" s="24" t="s">
        <v>23</v>
      </c>
    </row>
    <row r="214" spans="2:20" ht="18.75" customHeight="1" x14ac:dyDescent="0.25">
      <c r="B214" s="52" t="s">
        <v>233</v>
      </c>
      <c r="C214" s="20" t="str">
        <f>IF(B214="","",VLOOKUP(B214,LISTAS!$F$6:$G$1106,2,0))</f>
        <v>COLEGIO ARBOS SÃO BERNARDO</v>
      </c>
      <c r="D214" s="106">
        <v>3.55</v>
      </c>
      <c r="F214" s="11">
        <f t="shared" ref="F214:F277" si="44">IF(D214="","",D214+(ROW(D214)/1000))</f>
        <v>3.7639999999999998</v>
      </c>
      <c r="G214" s="61">
        <f>IF(F214=LISTAS!$D$15,"",F214)</f>
        <v>3.7639999999999998</v>
      </c>
      <c r="H214" s="49" t="str">
        <f>IF($K214="","",IF(B214="","",B214))</f>
        <v>MARIA LUIZA PIMENTA BONFIM</v>
      </c>
      <c r="I214" s="49" t="str">
        <f>IF($K214="","",IF(C214="","",C214))</f>
        <v>COLEGIO ARBOS SÃO BERNARDO</v>
      </c>
      <c r="J214" s="11">
        <f t="shared" ref="J214:J277" si="45">IF($K214="","",D214)</f>
        <v>3.55</v>
      </c>
      <c r="K214" s="11">
        <f>G214</f>
        <v>3.7639999999999998</v>
      </c>
      <c r="L214" s="66">
        <f>IF(K214="","",LARGE($G$214:$G$413,M214))</f>
        <v>3.7639999999999998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MARIA LUIZA PIMENTA BONFIM</v>
      </c>
      <c r="Q214" s="17" t="str">
        <f>IF(P214&lt;&gt;"",VLOOKUP(P214,LISTAS!$F$6:$G$1106,2,0),"")</f>
        <v>COLEGIO ARBOS SÃO BERNARDO</v>
      </c>
      <c r="R214" s="77">
        <f>IF(K214="","",VLOOKUP(L214,$G$214:$J$413,4,0))</f>
        <v>3.55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2" t="s">
        <v>257</v>
      </c>
      <c r="C215" s="20" t="str">
        <f>IF(B215="","",VLOOKUP(B215,LISTAS!$F$6:$G$1106,2,0))</f>
        <v>LICEU JARDIM</v>
      </c>
      <c r="D215" s="106">
        <v>3.21</v>
      </c>
      <c r="F215" s="11">
        <f t="shared" si="44"/>
        <v>3.4249999999999998</v>
      </c>
      <c r="G215" s="61">
        <f>IF(F215=LISTAS!$D$15,"",F215)</f>
        <v>3.4249999999999998</v>
      </c>
      <c r="H215" s="49" t="str">
        <f t="shared" ref="H215:I278" si="46">IF($K215="","",IF(B215="","",B215))</f>
        <v>GIOVANA PREVIATO</v>
      </c>
      <c r="I215" s="49" t="str">
        <f t="shared" si="46"/>
        <v>LICEU JARDIM</v>
      </c>
      <c r="J215" s="11">
        <f t="shared" si="45"/>
        <v>3.21</v>
      </c>
      <c r="K215" s="11">
        <f t="shared" ref="K215:K278" si="47">G215</f>
        <v>3.4249999999999998</v>
      </c>
      <c r="L215" s="66">
        <f t="shared" ref="L215:L278" si="48">IF(K215="","",LARGE($G$214:$G$413,M215))</f>
        <v>3.4249999999999998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GIOVANA PREVIATO</v>
      </c>
      <c r="Q215" s="17" t="str">
        <f>IF(P215&lt;&gt;"",VLOOKUP(P215,LISTAS!$F$6:$G$1106,2,0),"")</f>
        <v>LICEU JARDIM</v>
      </c>
      <c r="R215" s="77">
        <f t="shared" ref="R215:R278" si="51">IF(K215="","",VLOOKUP(L215,$G$214:$J$413,4,0))</f>
        <v>3.21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2" t="s">
        <v>251</v>
      </c>
      <c r="C216" s="20" t="str">
        <f>IF(B216="","",VLOOKUP(B216,LISTAS!$F$6:$G$1106,2,0))</f>
        <v>ESCOLA STAGIUM</v>
      </c>
      <c r="D216" s="106">
        <v>2.98</v>
      </c>
      <c r="F216" s="11">
        <f t="shared" si="44"/>
        <v>3.1960000000000002</v>
      </c>
      <c r="G216" s="61">
        <f>IF(F216=LISTAS!$D$15,"",F216)</f>
        <v>3.1960000000000002</v>
      </c>
      <c r="H216" s="49" t="str">
        <f t="shared" si="46"/>
        <v>HELOISA SILVA DOS SANTOS</v>
      </c>
      <c r="I216" s="49" t="str">
        <f t="shared" si="46"/>
        <v>ESCOLA STAGIUM</v>
      </c>
      <c r="J216" s="11">
        <f t="shared" si="45"/>
        <v>2.98</v>
      </c>
      <c r="K216" s="11">
        <f t="shared" si="47"/>
        <v>3.1960000000000002</v>
      </c>
      <c r="L216" s="66">
        <f t="shared" si="48"/>
        <v>3.1960000000000002</v>
      </c>
      <c r="M216" s="50">
        <f t="shared" si="49"/>
        <v>3</v>
      </c>
      <c r="N216" s="50"/>
      <c r="O216" s="17">
        <v>3</v>
      </c>
      <c r="P216" s="18" t="str">
        <f t="shared" si="50"/>
        <v>HELOISA SILVA DOS SANTOS</v>
      </c>
      <c r="Q216" s="17" t="str">
        <f>IF(P216&lt;&gt;"",VLOOKUP(P216,LISTAS!$F$6:$G$1106,2,0),"")</f>
        <v>ESCOLA STAGIUM</v>
      </c>
      <c r="R216" s="77">
        <f t="shared" si="51"/>
        <v>2.98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2" t="s">
        <v>453</v>
      </c>
      <c r="C217" s="20" t="str">
        <f>IF(B217="","",VLOOKUP(B217,LISTAS!$F$6:$G$1106,2,0))</f>
        <v>COLEGIO ARBOS SÃO BERNARDO</v>
      </c>
      <c r="D217" s="106">
        <v>2.96</v>
      </c>
      <c r="F217" s="11">
        <f t="shared" si="44"/>
        <v>3.177</v>
      </c>
      <c r="G217" s="61">
        <f>IF(F217=LISTAS!$D$15,"",F217)</f>
        <v>3.177</v>
      </c>
      <c r="H217" s="49" t="str">
        <f t="shared" si="46"/>
        <v>MANUELLA LEÃO RUBIO FONSECA</v>
      </c>
      <c r="I217" s="49" t="str">
        <f t="shared" si="46"/>
        <v>COLEGIO ARBOS SÃO BERNARDO</v>
      </c>
      <c r="J217" s="11">
        <f t="shared" si="45"/>
        <v>2.96</v>
      </c>
      <c r="K217" s="11">
        <f t="shared" si="47"/>
        <v>3.177</v>
      </c>
      <c r="L217" s="66">
        <f t="shared" si="48"/>
        <v>3.177</v>
      </c>
      <c r="M217" s="50">
        <f t="shared" si="49"/>
        <v>4</v>
      </c>
      <c r="N217" s="50"/>
      <c r="O217" s="17">
        <v>4</v>
      </c>
      <c r="P217" s="18" t="str">
        <f t="shared" si="50"/>
        <v>MANUELLA LEÃO RUBIO FONSECA</v>
      </c>
      <c r="Q217" s="17" t="str">
        <f>IF(P217&lt;&gt;"",VLOOKUP(P217,LISTAS!$F$6:$G$1106,2,0),"")</f>
        <v>COLEGIO ARBOS SÃO BERNARDO</v>
      </c>
      <c r="R217" s="77">
        <f t="shared" si="51"/>
        <v>2.96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52" t="s">
        <v>89</v>
      </c>
      <c r="C218" s="20" t="str">
        <f>IF(B218="","",VLOOKUP(B218,LISTAS!$F$6:$G$1106,2,0))</f>
        <v>COLEGIO PETROPOLIS</v>
      </c>
      <c r="D218" s="106">
        <v>2.9</v>
      </c>
      <c r="F218" s="11">
        <f t="shared" si="44"/>
        <v>3.1179999999999999</v>
      </c>
      <c r="G218" s="61">
        <f>IF(F218=LISTAS!$D$15,"",F218)</f>
        <v>3.1179999999999999</v>
      </c>
      <c r="H218" s="49" t="str">
        <f t="shared" si="46"/>
        <v>VITÓRIA PACCHIONI PRIETO</v>
      </c>
      <c r="I218" s="49" t="str">
        <f t="shared" si="46"/>
        <v>COLEGIO PETROPOLIS</v>
      </c>
      <c r="J218" s="11">
        <f t="shared" si="45"/>
        <v>2.9</v>
      </c>
      <c r="K218" s="11">
        <f t="shared" si="47"/>
        <v>3.1179999999999999</v>
      </c>
      <c r="L218" s="66">
        <f t="shared" si="48"/>
        <v>3.1179999999999999</v>
      </c>
      <c r="M218" s="50">
        <f t="shared" si="49"/>
        <v>5</v>
      </c>
      <c r="N218" s="50"/>
      <c r="O218" s="17">
        <v>5</v>
      </c>
      <c r="P218" s="18" t="str">
        <f t="shared" si="50"/>
        <v>VITÓRIA PACCHIONI PRIETO</v>
      </c>
      <c r="Q218" s="17" t="str">
        <f>IF(P218&lt;&gt;"",VLOOKUP(P218,LISTAS!$F$6:$G$1106,2,0),"")</f>
        <v>COLEGIO PETROPOLIS</v>
      </c>
      <c r="R218" s="77">
        <f t="shared" si="51"/>
        <v>2.9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2" t="s">
        <v>255</v>
      </c>
      <c r="C219" s="20" t="str">
        <f>IF(B219="","",VLOOKUP(B219,LISTAS!$F$6:$G$1106,2,0))</f>
        <v>ESCOLA STAGIUM</v>
      </c>
      <c r="D219" s="106">
        <v>2.85</v>
      </c>
      <c r="F219" s="11">
        <f t="shared" si="44"/>
        <v>3.069</v>
      </c>
      <c r="G219" s="61">
        <f>IF(F219=LISTAS!$D$15,"",F219)</f>
        <v>3.069</v>
      </c>
      <c r="H219" s="49" t="str">
        <f t="shared" si="46"/>
        <v>RAFAELA DO ROSARIO TAMPELLI</v>
      </c>
      <c r="I219" s="49" t="str">
        <f t="shared" si="46"/>
        <v>ESCOLA STAGIUM</v>
      </c>
      <c r="J219" s="11">
        <f t="shared" si="45"/>
        <v>2.85</v>
      </c>
      <c r="K219" s="11">
        <f t="shared" si="47"/>
        <v>3.069</v>
      </c>
      <c r="L219" s="66">
        <f t="shared" si="48"/>
        <v>3.0700000000000003</v>
      </c>
      <c r="M219" s="50">
        <f t="shared" si="49"/>
        <v>6</v>
      </c>
      <c r="N219" s="50"/>
      <c r="O219" s="17">
        <v>6</v>
      </c>
      <c r="P219" s="18" t="str">
        <f t="shared" si="50"/>
        <v>FERNANDA RESCHKE GUSSON</v>
      </c>
      <c r="Q219" s="17" t="str">
        <f>IF(P219&lt;&gt;"",VLOOKUP(P219,LISTAS!$F$6:$G$1106,2,0),"")</f>
        <v>PEN LIFE</v>
      </c>
      <c r="R219" s="77">
        <f t="shared" si="51"/>
        <v>2.85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2" t="s">
        <v>104</v>
      </c>
      <c r="C220" s="20" t="str">
        <f>IF(B220="","",VLOOKUP(B220,LISTAS!$F$6:$G$1106,2,0))</f>
        <v>PEN LIFE</v>
      </c>
      <c r="D220" s="106">
        <v>2.85</v>
      </c>
      <c r="F220" s="11">
        <f t="shared" si="44"/>
        <v>3.0700000000000003</v>
      </c>
      <c r="G220" s="61">
        <f>IF(F220=LISTAS!$D$15,"",F220)</f>
        <v>3.0700000000000003</v>
      </c>
      <c r="H220" s="49" t="str">
        <f t="shared" si="46"/>
        <v>FERNANDA RESCHKE GUSSON</v>
      </c>
      <c r="I220" s="49" t="str">
        <f t="shared" si="46"/>
        <v>PEN LIFE</v>
      </c>
      <c r="J220" s="11">
        <f t="shared" si="45"/>
        <v>2.85</v>
      </c>
      <c r="K220" s="11">
        <f t="shared" si="47"/>
        <v>3.0700000000000003</v>
      </c>
      <c r="L220" s="66">
        <f t="shared" si="48"/>
        <v>3.069</v>
      </c>
      <c r="M220" s="50">
        <f t="shared" si="49"/>
        <v>7</v>
      </c>
      <c r="N220" s="50"/>
      <c r="O220" s="17">
        <v>6</v>
      </c>
      <c r="P220" s="18" t="str">
        <f t="shared" si="50"/>
        <v>RAFAELA DO ROSARIO TAMPELLI</v>
      </c>
      <c r="Q220" s="17" t="str">
        <f>IF(P220&lt;&gt;"",VLOOKUP(P220,LISTAS!$F$6:$G$1106,2,0),"")</f>
        <v>ESCOLA STAGIUM</v>
      </c>
      <c r="R220" s="77">
        <f t="shared" si="51"/>
        <v>2.85</v>
      </c>
      <c r="S220" s="18">
        <f t="shared" si="52"/>
        <v>260</v>
      </c>
      <c r="T220" s="18">
        <f t="shared" si="53"/>
        <v>260</v>
      </c>
    </row>
    <row r="221" spans="2:20" ht="18.75" customHeight="1" x14ac:dyDescent="0.25">
      <c r="B221" s="52" t="s">
        <v>455</v>
      </c>
      <c r="C221" s="20" t="str">
        <f>IF(B221="","",VLOOKUP(B221,LISTAS!$F$6:$G$1106,2,0))</f>
        <v>COLEGIO PETROPOLIS</v>
      </c>
      <c r="D221" s="106">
        <v>2.83</v>
      </c>
      <c r="F221" s="11">
        <f t="shared" si="44"/>
        <v>3.0510000000000002</v>
      </c>
      <c r="G221" s="61">
        <f>IF(F221=LISTAS!$D$15,"",F221)</f>
        <v>3.0510000000000002</v>
      </c>
      <c r="H221" s="49" t="str">
        <f t="shared" si="46"/>
        <v>MARIA CLARA SIMÕES CAVICHINI</v>
      </c>
      <c r="I221" s="49" t="str">
        <f t="shared" si="46"/>
        <v>COLEGIO PETROPOLIS</v>
      </c>
      <c r="J221" s="11">
        <f t="shared" si="45"/>
        <v>2.83</v>
      </c>
      <c r="K221" s="11">
        <f t="shared" si="47"/>
        <v>3.0510000000000002</v>
      </c>
      <c r="L221" s="66">
        <f t="shared" si="48"/>
        <v>3.0510000000000002</v>
      </c>
      <c r="M221" s="50">
        <f t="shared" si="49"/>
        <v>8</v>
      </c>
      <c r="N221" s="50"/>
      <c r="O221" s="17">
        <v>8</v>
      </c>
      <c r="P221" s="18" t="str">
        <f t="shared" si="50"/>
        <v>MARIA CLARA SIMÕES CAVICHINI</v>
      </c>
      <c r="Q221" s="17" t="str">
        <f>IF(P221&lt;&gt;"",VLOOKUP(P221,LISTAS!$F$6:$G$1106,2,0),"")</f>
        <v>COLEGIO PETROPOLIS</v>
      </c>
      <c r="R221" s="77">
        <f t="shared" si="51"/>
        <v>2.83</v>
      </c>
      <c r="S221" s="18">
        <f t="shared" si="52"/>
        <v>240</v>
      </c>
      <c r="T221" s="18">
        <f t="shared" si="53"/>
        <v>240</v>
      </c>
    </row>
    <row r="222" spans="2:20" ht="18.75" customHeight="1" x14ac:dyDescent="0.25">
      <c r="B222" s="52" t="s">
        <v>239</v>
      </c>
      <c r="C222" s="20" t="str">
        <f>IF(B222="","",VLOOKUP(B222,LISTAS!$F$6:$G$1106,2,0))</f>
        <v>COLEGIO PETROPOLIS</v>
      </c>
      <c r="D222" s="106">
        <v>2.7</v>
      </c>
      <c r="F222" s="11">
        <f t="shared" si="44"/>
        <v>2.9220000000000002</v>
      </c>
      <c r="G222" s="61">
        <f>IF(F222=LISTAS!$D$15,"",F222)</f>
        <v>2.9220000000000002</v>
      </c>
      <c r="H222" s="49" t="str">
        <f t="shared" si="46"/>
        <v>MARIA FERNANDA SOUZA GONÇALVES</v>
      </c>
      <c r="I222" s="49" t="str">
        <f t="shared" si="46"/>
        <v>COLEGIO PETROPOLIS</v>
      </c>
      <c r="J222" s="11">
        <f t="shared" si="45"/>
        <v>2.7</v>
      </c>
      <c r="K222" s="11">
        <f t="shared" si="47"/>
        <v>2.9220000000000002</v>
      </c>
      <c r="L222" s="66">
        <f t="shared" si="48"/>
        <v>2.9220000000000002</v>
      </c>
      <c r="M222" s="50">
        <f t="shared" si="49"/>
        <v>9</v>
      </c>
      <c r="N222" s="50"/>
      <c r="O222" s="17">
        <v>9</v>
      </c>
      <c r="P222" s="18" t="str">
        <f t="shared" si="50"/>
        <v>MARIA FERNANDA SOUZA GONÇALVES</v>
      </c>
      <c r="Q222" s="17" t="str">
        <f>IF(P222&lt;&gt;"",VLOOKUP(P222,LISTAS!$F$6:$G$1106,2,0),"")</f>
        <v>COLEGIO PETROPOLIS</v>
      </c>
      <c r="R222" s="77">
        <f t="shared" si="51"/>
        <v>2.7</v>
      </c>
      <c r="S222" s="18">
        <f t="shared" si="52"/>
        <v>200</v>
      </c>
      <c r="T222" s="18">
        <f t="shared" si="53"/>
        <v>200</v>
      </c>
    </row>
    <row r="223" spans="2:20" ht="18.75" customHeight="1" x14ac:dyDescent="0.25">
      <c r="B223" s="52" t="s">
        <v>86</v>
      </c>
      <c r="C223" s="20" t="str">
        <f>IF(B223="","",VLOOKUP(B223,LISTAS!$F$6:$G$1106,2,0))</f>
        <v>COLEGIO PETROPOLIS</v>
      </c>
      <c r="D223" s="106">
        <v>2.66</v>
      </c>
      <c r="F223" s="11">
        <f t="shared" si="44"/>
        <v>2.883</v>
      </c>
      <c r="G223" s="61">
        <f>IF(F223=LISTAS!$D$15,"",F223)</f>
        <v>2.883</v>
      </c>
      <c r="H223" s="49" t="str">
        <f t="shared" si="46"/>
        <v>BÁRBARA RUIZ SALEMME</v>
      </c>
      <c r="I223" s="49" t="str">
        <f t="shared" si="46"/>
        <v>COLEGIO PETROPOLIS</v>
      </c>
      <c r="J223" s="11">
        <f t="shared" si="45"/>
        <v>2.66</v>
      </c>
      <c r="K223" s="11">
        <f t="shared" si="47"/>
        <v>2.883</v>
      </c>
      <c r="L223" s="66">
        <f t="shared" si="48"/>
        <v>2.883</v>
      </c>
      <c r="M223" s="50">
        <f t="shared" si="49"/>
        <v>10</v>
      </c>
      <c r="N223" s="50"/>
      <c r="O223" s="17">
        <v>10</v>
      </c>
      <c r="P223" s="18" t="str">
        <f t="shared" si="50"/>
        <v>BÁRBARA RUIZ SALEMME</v>
      </c>
      <c r="Q223" s="17" t="str">
        <f>IF(P223&lt;&gt;"",VLOOKUP(P223,LISTAS!$F$6:$G$1106,2,0),"")</f>
        <v>COLEGIO PETROPOLIS</v>
      </c>
      <c r="R223" s="77">
        <f t="shared" si="51"/>
        <v>2.66</v>
      </c>
      <c r="S223" s="18">
        <f t="shared" si="52"/>
        <v>200</v>
      </c>
      <c r="T223" s="18">
        <f t="shared" si="53"/>
        <v>200</v>
      </c>
    </row>
    <row r="224" spans="2:20" ht="18.75" customHeight="1" x14ac:dyDescent="0.25">
      <c r="B224" s="52" t="s">
        <v>94</v>
      </c>
      <c r="C224" s="20" t="str">
        <f>IF(B224="","",VLOOKUP(B224,LISTAS!$F$6:$G$1106,2,0))</f>
        <v>LICEU JARDIM</v>
      </c>
      <c r="D224" s="106">
        <v>2.64</v>
      </c>
      <c r="F224" s="11">
        <f t="shared" si="44"/>
        <v>2.8640000000000003</v>
      </c>
      <c r="G224" s="61">
        <f>IF(F224=LISTAS!$D$15,"",F224)</f>
        <v>2.8640000000000003</v>
      </c>
      <c r="H224" s="49" t="str">
        <f t="shared" si="46"/>
        <v>GABRIELA MENON</v>
      </c>
      <c r="I224" s="49" t="str">
        <f t="shared" si="46"/>
        <v>LICEU JARDIM</v>
      </c>
      <c r="J224" s="11">
        <f t="shared" si="45"/>
        <v>2.64</v>
      </c>
      <c r="K224" s="11">
        <f t="shared" si="47"/>
        <v>2.8640000000000003</v>
      </c>
      <c r="L224" s="66">
        <f t="shared" si="48"/>
        <v>2.8640000000000003</v>
      </c>
      <c r="M224" s="50">
        <f t="shared" si="49"/>
        <v>11</v>
      </c>
      <c r="N224" s="50"/>
      <c r="O224" s="17">
        <v>11</v>
      </c>
      <c r="P224" s="18" t="str">
        <f t="shared" si="50"/>
        <v>GABRIELA MENON</v>
      </c>
      <c r="Q224" s="17" t="str">
        <f>IF(P224&lt;&gt;"",VLOOKUP(P224,LISTAS!$F$6:$G$1106,2,0),"")</f>
        <v>LICEU JARDIM</v>
      </c>
      <c r="R224" s="77">
        <f t="shared" si="51"/>
        <v>2.64</v>
      </c>
      <c r="S224" s="18">
        <f t="shared" si="52"/>
        <v>200</v>
      </c>
      <c r="T224" s="18">
        <f t="shared" si="53"/>
        <v>200</v>
      </c>
    </row>
    <row r="225" spans="2:20" ht="18.75" customHeight="1" x14ac:dyDescent="0.25">
      <c r="B225" s="52" t="s">
        <v>105</v>
      </c>
      <c r="C225" s="20" t="str">
        <f>IF(B225="","",VLOOKUP(B225,LISTAS!$F$6:$G$1106,2,0))</f>
        <v>PEN LIFE</v>
      </c>
      <c r="D225" s="106">
        <v>2.6</v>
      </c>
      <c r="F225" s="11">
        <f t="shared" si="44"/>
        <v>2.8250000000000002</v>
      </c>
      <c r="G225" s="61">
        <f>IF(F225=LISTAS!$D$15,"",F225)</f>
        <v>2.8250000000000002</v>
      </c>
      <c r="H225" s="49" t="str">
        <f t="shared" si="46"/>
        <v>GABRIELA ARONCHI TOMACHESKY</v>
      </c>
      <c r="I225" s="49" t="str">
        <f t="shared" si="46"/>
        <v>PEN LIFE</v>
      </c>
      <c r="J225" s="11">
        <f t="shared" si="45"/>
        <v>2.6</v>
      </c>
      <c r="K225" s="11">
        <f t="shared" si="47"/>
        <v>2.8250000000000002</v>
      </c>
      <c r="L225" s="66">
        <f t="shared" si="48"/>
        <v>2.8250000000000002</v>
      </c>
      <c r="M225" s="50">
        <f t="shared" si="49"/>
        <v>12</v>
      </c>
      <c r="N225" s="50"/>
      <c r="O225" s="17">
        <v>12</v>
      </c>
      <c r="P225" s="18" t="str">
        <f t="shared" si="50"/>
        <v>GABRIELA ARONCHI TOMACHESKY</v>
      </c>
      <c r="Q225" s="17" t="str">
        <f>IF(P225&lt;&gt;"",VLOOKUP(P225,LISTAS!$F$6:$G$1106,2,0),"")</f>
        <v>PEN LIFE</v>
      </c>
      <c r="R225" s="77">
        <f t="shared" si="51"/>
        <v>2.6</v>
      </c>
      <c r="S225" s="18">
        <f t="shared" si="52"/>
        <v>200</v>
      </c>
      <c r="T225" s="18">
        <f t="shared" si="53"/>
        <v>200</v>
      </c>
    </row>
    <row r="226" spans="2:20" ht="18.75" customHeight="1" x14ac:dyDescent="0.25">
      <c r="B226" s="52" t="s">
        <v>87</v>
      </c>
      <c r="C226" s="20" t="str">
        <f>IF(B226="","",VLOOKUP(B226,LISTAS!$F$6:$G$1106,2,0))</f>
        <v>COLEGIO PETROPOLIS</v>
      </c>
      <c r="D226" s="106">
        <v>2.5499999999999998</v>
      </c>
      <c r="F226" s="11">
        <f t="shared" si="44"/>
        <v>2.7759999999999998</v>
      </c>
      <c r="G226" s="61">
        <f>IF(F226=LISTAS!$D$15,"",F226)</f>
        <v>2.7759999999999998</v>
      </c>
      <c r="H226" s="49" t="str">
        <f t="shared" si="46"/>
        <v>JULIA DE SOUZA LIMA MARTINS</v>
      </c>
      <c r="I226" s="49" t="str">
        <f t="shared" si="46"/>
        <v>COLEGIO PETROPOLIS</v>
      </c>
      <c r="J226" s="11">
        <f t="shared" si="45"/>
        <v>2.5499999999999998</v>
      </c>
      <c r="K226" s="11">
        <f t="shared" si="47"/>
        <v>2.7759999999999998</v>
      </c>
      <c r="L226" s="66">
        <f t="shared" si="48"/>
        <v>2.7759999999999998</v>
      </c>
      <c r="M226" s="50">
        <f t="shared" si="49"/>
        <v>13</v>
      </c>
      <c r="N226" s="50"/>
      <c r="O226" s="17">
        <v>13</v>
      </c>
      <c r="P226" s="18" t="str">
        <f t="shared" si="50"/>
        <v>JULIA DE SOUZA LIMA MARTINS</v>
      </c>
      <c r="Q226" s="17" t="str">
        <f>IF(P226&lt;&gt;"",VLOOKUP(P226,LISTAS!$F$6:$G$1106,2,0),"")</f>
        <v>COLEGIO PETROPOLIS</v>
      </c>
      <c r="R226" s="77">
        <f t="shared" si="51"/>
        <v>2.5499999999999998</v>
      </c>
      <c r="S226" s="18">
        <f t="shared" si="52"/>
        <v>200</v>
      </c>
      <c r="T226" s="18">
        <f t="shared" si="53"/>
        <v>200</v>
      </c>
    </row>
    <row r="227" spans="2:20" ht="18.75" customHeight="1" x14ac:dyDescent="0.25">
      <c r="B227" s="99" t="s">
        <v>529</v>
      </c>
      <c r="C227" s="40" t="s">
        <v>144</v>
      </c>
      <c r="D227" s="106">
        <v>2.5099999999999998</v>
      </c>
      <c r="F227" s="11">
        <f t="shared" si="44"/>
        <v>2.7369999999999997</v>
      </c>
      <c r="G227" s="61">
        <f>IF(F227=LISTAS!$D$15,"",F227)</f>
        <v>2.7369999999999997</v>
      </c>
      <c r="H227" s="49" t="str">
        <f t="shared" si="46"/>
        <v>HELENA DAMACENO</v>
      </c>
      <c r="I227" s="49" t="str">
        <f t="shared" si="46"/>
        <v>ESCOLA STAGIUM</v>
      </c>
      <c r="J227" s="11">
        <f t="shared" si="45"/>
        <v>2.5099999999999998</v>
      </c>
      <c r="K227" s="11">
        <f t="shared" si="47"/>
        <v>2.7369999999999997</v>
      </c>
      <c r="L227" s="66">
        <f t="shared" si="48"/>
        <v>2.7369999999999997</v>
      </c>
      <c r="M227" s="50">
        <f t="shared" si="49"/>
        <v>14</v>
      </c>
      <c r="N227" s="50"/>
      <c r="O227" s="17">
        <v>14</v>
      </c>
      <c r="P227" s="18" t="str">
        <f t="shared" si="50"/>
        <v>HELENA DAMACENO</v>
      </c>
      <c r="Q227" s="17" t="str">
        <f>IF(P227&lt;&gt;"",VLOOKUP(P227,LISTAS!$F$6:$G$1106,2,0),"")</f>
        <v>ESCOLA STAGIUM</v>
      </c>
      <c r="R227" s="77">
        <f t="shared" si="51"/>
        <v>2.5099999999999998</v>
      </c>
      <c r="S227" s="18">
        <f t="shared" si="52"/>
        <v>200</v>
      </c>
      <c r="T227" s="18">
        <f t="shared" si="53"/>
        <v>200</v>
      </c>
    </row>
    <row r="228" spans="2:20" ht="18.75" customHeight="1" x14ac:dyDescent="0.25">
      <c r="B228" s="99" t="s">
        <v>533</v>
      </c>
      <c r="C228" s="40" t="s">
        <v>74</v>
      </c>
      <c r="D228" s="106">
        <v>2.5</v>
      </c>
      <c r="F228" s="11">
        <f t="shared" si="44"/>
        <v>2.7280000000000002</v>
      </c>
      <c r="G228" s="61">
        <f>IF(F228=LISTAS!$D$15,"",F228)</f>
        <v>2.7280000000000002</v>
      </c>
      <c r="H228" s="49" t="str">
        <f t="shared" si="46"/>
        <v>LARISSA ESTEVES</v>
      </c>
      <c r="I228" s="49" t="str">
        <f t="shared" si="46"/>
        <v>COLÉGIO ARBOS - SÃO CAETANO DO SUL</v>
      </c>
      <c r="J228" s="11">
        <f t="shared" si="45"/>
        <v>2.5</v>
      </c>
      <c r="K228" s="11">
        <f t="shared" si="47"/>
        <v>2.7280000000000002</v>
      </c>
      <c r="L228" s="66">
        <f t="shared" si="48"/>
        <v>2.7280000000000002</v>
      </c>
      <c r="M228" s="50">
        <f t="shared" si="49"/>
        <v>15</v>
      </c>
      <c r="N228" s="50"/>
      <c r="O228" s="17">
        <v>15</v>
      </c>
      <c r="P228" s="18" t="str">
        <f t="shared" si="50"/>
        <v>LARISSA ESTEVES</v>
      </c>
      <c r="Q228" s="17" t="str">
        <f>IF(P228&lt;&gt;"",VLOOKUP(P228,LISTAS!$F$6:$G$1106,2,0),"")</f>
        <v>COLÉGIO ARBOS - SÃO CAETANO DO SUL</v>
      </c>
      <c r="R228" s="77">
        <f t="shared" si="51"/>
        <v>2.5</v>
      </c>
      <c r="S228" s="18">
        <f t="shared" si="52"/>
        <v>200</v>
      </c>
      <c r="T228" s="18">
        <f t="shared" si="53"/>
        <v>200</v>
      </c>
    </row>
    <row r="229" spans="2:20" ht="18.75" customHeight="1" x14ac:dyDescent="0.25">
      <c r="B229" s="52" t="s">
        <v>456</v>
      </c>
      <c r="C229" s="20" t="str">
        <f>IF(B229="","",VLOOKUP(B229,LISTAS!$F$6:$G$1106,2,0))</f>
        <v>COLEGIO PETROPOLIS</v>
      </c>
      <c r="D229" s="106">
        <v>2.48</v>
      </c>
      <c r="F229" s="11">
        <f t="shared" si="44"/>
        <v>2.7090000000000001</v>
      </c>
      <c r="G229" s="61">
        <f>IF(F229=LISTAS!$D$15,"",F229)</f>
        <v>2.7090000000000001</v>
      </c>
      <c r="H229" s="49" t="str">
        <f t="shared" si="46"/>
        <v>SOPHIA ENNE CARDIA</v>
      </c>
      <c r="I229" s="49" t="str">
        <f t="shared" si="46"/>
        <v>COLEGIO PETROPOLIS</v>
      </c>
      <c r="J229" s="11">
        <f t="shared" si="45"/>
        <v>2.48</v>
      </c>
      <c r="K229" s="11">
        <f t="shared" si="47"/>
        <v>2.7090000000000001</v>
      </c>
      <c r="L229" s="66">
        <f t="shared" si="48"/>
        <v>2.7090000000000001</v>
      </c>
      <c r="M229" s="50">
        <f t="shared" si="49"/>
        <v>16</v>
      </c>
      <c r="N229" s="50"/>
      <c r="O229" s="17">
        <v>16</v>
      </c>
      <c r="P229" s="18" t="str">
        <f t="shared" si="50"/>
        <v>SOPHIA ENNE CARDIA</v>
      </c>
      <c r="Q229" s="17" t="str">
        <f>IF(P229&lt;&gt;"",VLOOKUP(P229,LISTAS!$F$6:$G$1106,2,0),"")</f>
        <v>COLEGIO PETROPOLIS</v>
      </c>
      <c r="R229" s="77">
        <f t="shared" si="51"/>
        <v>2.48</v>
      </c>
      <c r="S229" s="18">
        <f t="shared" si="52"/>
        <v>200</v>
      </c>
      <c r="T229" s="18">
        <f t="shared" si="53"/>
        <v>200</v>
      </c>
    </row>
    <row r="230" spans="2:20" ht="18.75" customHeight="1" x14ac:dyDescent="0.25">
      <c r="B230" s="52" t="s">
        <v>242</v>
      </c>
      <c r="C230" s="20" t="str">
        <f>IF(B230="","",VLOOKUP(B230,LISTAS!$F$6:$G$1106,2,0))</f>
        <v>COLÉGIO ARBOS - SÃO CAETANO DO SUL</v>
      </c>
      <c r="D230" s="106">
        <v>2.46</v>
      </c>
      <c r="F230" s="11">
        <f t="shared" si="44"/>
        <v>2.69</v>
      </c>
      <c r="G230" s="61">
        <f>IF(F230=LISTAS!$D$15,"",F230)</f>
        <v>2.69</v>
      </c>
      <c r="H230" s="49" t="str">
        <f t="shared" si="46"/>
        <v>ANTONIA DE FARIA MACARIO</v>
      </c>
      <c r="I230" s="49" t="str">
        <f t="shared" si="46"/>
        <v>COLÉGIO ARBOS - SÃO CAETANO DO SUL</v>
      </c>
      <c r="J230" s="11">
        <f t="shared" si="45"/>
        <v>2.46</v>
      </c>
      <c r="K230" s="11">
        <f t="shared" si="47"/>
        <v>2.69</v>
      </c>
      <c r="L230" s="66">
        <f t="shared" si="48"/>
        <v>2.6920000000000002</v>
      </c>
      <c r="M230" s="50">
        <f t="shared" si="49"/>
        <v>17</v>
      </c>
      <c r="N230" s="50"/>
      <c r="O230" s="17">
        <v>17</v>
      </c>
      <c r="P230" s="18" t="str">
        <f t="shared" si="50"/>
        <v>MANUELA VALENTE</v>
      </c>
      <c r="Q230" s="17" t="str">
        <f>IF(P230&lt;&gt;"",VLOOKUP(P230,LISTAS!$F$6:$G$1106,2,0),"")</f>
        <v>LICEU JARDIM</v>
      </c>
      <c r="R230" s="77">
        <f t="shared" si="51"/>
        <v>2.46</v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2" t="s">
        <v>247</v>
      </c>
      <c r="C231" s="20" t="str">
        <f>IF(B231="","",VLOOKUP(B231,LISTAS!$F$6:$G$1106,2,0))</f>
        <v>COLÉGIO ARBOS - UNIDADE SANTO ANDRÉ</v>
      </c>
      <c r="D231" s="106">
        <v>2.46</v>
      </c>
      <c r="F231" s="11">
        <f t="shared" si="44"/>
        <v>2.6909999999999998</v>
      </c>
      <c r="G231" s="61">
        <f>IF(F231=LISTAS!$D$15,"",F231)</f>
        <v>2.6909999999999998</v>
      </c>
      <c r="H231" s="49" t="str">
        <f t="shared" si="46"/>
        <v>LORENA GARCIA DA SILVA</v>
      </c>
      <c r="I231" s="49" t="str">
        <f t="shared" si="46"/>
        <v>COLÉGIO ARBOS - UNIDADE SANTO ANDRÉ</v>
      </c>
      <c r="J231" s="11">
        <f t="shared" si="45"/>
        <v>2.46</v>
      </c>
      <c r="K231" s="11">
        <f t="shared" si="47"/>
        <v>2.6909999999999998</v>
      </c>
      <c r="L231" s="66">
        <f t="shared" si="48"/>
        <v>2.6909999999999998</v>
      </c>
      <c r="M231" s="50">
        <f t="shared" si="49"/>
        <v>18</v>
      </c>
      <c r="N231" s="50"/>
      <c r="O231" s="17">
        <v>17</v>
      </c>
      <c r="P231" s="18" t="str">
        <f t="shared" si="50"/>
        <v>LORENA GARCIA DA SILVA</v>
      </c>
      <c r="Q231" s="17" t="str">
        <f>IF(P231&lt;&gt;"",VLOOKUP(P231,LISTAS!$F$6:$G$1106,2,0),"")</f>
        <v>COLÉGIO ARBOS - UNIDADE SANTO ANDRÉ</v>
      </c>
      <c r="R231" s="77">
        <f t="shared" si="51"/>
        <v>2.46</v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2" t="s">
        <v>263</v>
      </c>
      <c r="C232" s="20" t="str">
        <f>IF(B232="","",VLOOKUP(B232,LISTAS!$F$6:$G$1106,2,0))</f>
        <v>LICEU JARDIM</v>
      </c>
      <c r="D232" s="106">
        <v>2.46</v>
      </c>
      <c r="F232" s="11">
        <f t="shared" si="44"/>
        <v>2.6920000000000002</v>
      </c>
      <c r="G232" s="61">
        <f>IF(F232=LISTAS!$D$15,"",F232)</f>
        <v>2.6920000000000002</v>
      </c>
      <c r="H232" s="49" t="str">
        <f t="shared" si="46"/>
        <v>MANUELA VALENTE</v>
      </c>
      <c r="I232" s="49" t="str">
        <f t="shared" si="46"/>
        <v>LICEU JARDIM</v>
      </c>
      <c r="J232" s="11">
        <f t="shared" si="45"/>
        <v>2.46</v>
      </c>
      <c r="K232" s="11">
        <f t="shared" si="47"/>
        <v>2.6920000000000002</v>
      </c>
      <c r="L232" s="66">
        <f t="shared" si="48"/>
        <v>2.69</v>
      </c>
      <c r="M232" s="50">
        <f t="shared" si="49"/>
        <v>19</v>
      </c>
      <c r="N232" s="50"/>
      <c r="O232" s="17">
        <v>17</v>
      </c>
      <c r="P232" s="18" t="str">
        <f t="shared" si="50"/>
        <v>ANTONIA DE FARIA MACARIO</v>
      </c>
      <c r="Q232" s="17" t="str">
        <f>IF(P232&lt;&gt;"",VLOOKUP(P232,LISTAS!$F$6:$G$1106,2,0),"")</f>
        <v>COLÉGIO ARBOS - SÃO CAETANO DO SUL</v>
      </c>
      <c r="R232" s="77">
        <f t="shared" si="51"/>
        <v>2.46</v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2" t="s">
        <v>260</v>
      </c>
      <c r="C233" s="20" t="str">
        <f>IF(B233="","",VLOOKUP(B233,LISTAS!$F$6:$G$1106,2,0))</f>
        <v>LICEU JARDIM</v>
      </c>
      <c r="D233" s="106">
        <v>2.4500000000000002</v>
      </c>
      <c r="F233" s="11">
        <f t="shared" si="44"/>
        <v>2.6830000000000003</v>
      </c>
      <c r="G233" s="61">
        <f>IF(F233=LISTAS!$D$15,"",F233)</f>
        <v>2.6830000000000003</v>
      </c>
      <c r="H233" s="49" t="str">
        <f t="shared" si="46"/>
        <v>LAURA DE TOLEDO FRANÇA</v>
      </c>
      <c r="I233" s="49" t="str">
        <f t="shared" si="46"/>
        <v>LICEU JARDIM</v>
      </c>
      <c r="J233" s="11">
        <f t="shared" si="45"/>
        <v>2.4500000000000002</v>
      </c>
      <c r="K233" s="11">
        <f t="shared" si="47"/>
        <v>2.6830000000000003</v>
      </c>
      <c r="L233" s="66">
        <f t="shared" si="48"/>
        <v>2.6830000000000003</v>
      </c>
      <c r="M233" s="50">
        <f t="shared" si="49"/>
        <v>20</v>
      </c>
      <c r="N233" s="50"/>
      <c r="O233" s="17">
        <v>20</v>
      </c>
      <c r="P233" s="18" t="str">
        <f t="shared" si="50"/>
        <v>LAURA DE TOLEDO FRANÇA</v>
      </c>
      <c r="Q233" s="17" t="str">
        <f>IF(P233&lt;&gt;"",VLOOKUP(P233,LISTAS!$F$6:$G$1106,2,0),"")</f>
        <v>LICEU JARDIM</v>
      </c>
      <c r="R233" s="77">
        <f t="shared" si="51"/>
        <v>2.4500000000000002</v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2" t="s">
        <v>229</v>
      </c>
      <c r="C234" s="20" t="str">
        <f>IF(B234="","",VLOOKUP(B234,LISTAS!$F$6:$G$1106,2,0))</f>
        <v>CCDA - COLÉGIO CARLOS DRUMMOND DE ANDRADE</v>
      </c>
      <c r="D234" s="106">
        <v>2.44</v>
      </c>
      <c r="F234" s="11">
        <f t="shared" si="44"/>
        <v>2.6739999999999999</v>
      </c>
      <c r="G234" s="61">
        <f>IF(F234=LISTAS!$D$15,"",F234)</f>
        <v>2.6739999999999999</v>
      </c>
      <c r="H234" s="49" t="str">
        <f t="shared" si="46"/>
        <v>AGATHA MEDEIROS PAZ</v>
      </c>
      <c r="I234" s="49" t="str">
        <f t="shared" si="46"/>
        <v>CCDA - COLÉGIO CARLOS DRUMMOND DE ANDRADE</v>
      </c>
      <c r="J234" s="11">
        <f t="shared" si="45"/>
        <v>2.44</v>
      </c>
      <c r="K234" s="11">
        <f t="shared" si="47"/>
        <v>2.6739999999999999</v>
      </c>
      <c r="L234" s="66">
        <f t="shared" si="48"/>
        <v>2.6749999999999998</v>
      </c>
      <c r="M234" s="50">
        <f t="shared" si="49"/>
        <v>21</v>
      </c>
      <c r="N234" s="50"/>
      <c r="O234" s="17">
        <v>21</v>
      </c>
      <c r="P234" s="18" t="str">
        <f t="shared" si="50"/>
        <v>SOFIA CASTELAN</v>
      </c>
      <c r="Q234" s="17" t="str">
        <f>IF(P234&lt;&gt;"",VLOOKUP(P234,LISTAS!$F$6:$G$1106,2,0),"")</f>
        <v>LICEU JARDIM</v>
      </c>
      <c r="R234" s="77">
        <f t="shared" si="51"/>
        <v>2.44</v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2" t="s">
        <v>267</v>
      </c>
      <c r="C235" s="20" t="str">
        <f>IF(B235="","",VLOOKUP(B235,LISTAS!$F$6:$G$1106,2,0))</f>
        <v>LICEU JARDIM</v>
      </c>
      <c r="D235" s="106">
        <v>2.44</v>
      </c>
      <c r="F235" s="11">
        <f t="shared" si="44"/>
        <v>2.6749999999999998</v>
      </c>
      <c r="G235" s="61">
        <f>IF(F235=LISTAS!$D$15,"",F235)</f>
        <v>2.6749999999999998</v>
      </c>
      <c r="H235" s="49" t="str">
        <f t="shared" si="46"/>
        <v>SOFIA CASTELAN</v>
      </c>
      <c r="I235" s="49" t="str">
        <f t="shared" si="46"/>
        <v>LICEU JARDIM</v>
      </c>
      <c r="J235" s="11">
        <f t="shared" si="45"/>
        <v>2.44</v>
      </c>
      <c r="K235" s="11">
        <f t="shared" si="47"/>
        <v>2.6749999999999998</v>
      </c>
      <c r="L235" s="66">
        <f t="shared" si="48"/>
        <v>2.6739999999999999</v>
      </c>
      <c r="M235" s="50">
        <f t="shared" si="49"/>
        <v>22</v>
      </c>
      <c r="N235" s="50"/>
      <c r="O235" s="17">
        <v>21</v>
      </c>
      <c r="P235" s="18" t="str">
        <f t="shared" si="50"/>
        <v>AGATHA MEDEIROS PAZ</v>
      </c>
      <c r="Q235" s="17" t="str">
        <f>IF(P235&lt;&gt;"",VLOOKUP(P235,LISTAS!$F$6:$G$1106,2,0),"")</f>
        <v>CCDA - COLÉGIO CARLOS DRUMMOND DE ANDRADE</v>
      </c>
      <c r="R235" s="77">
        <f t="shared" si="51"/>
        <v>2.44</v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2" t="s">
        <v>85</v>
      </c>
      <c r="C236" s="20" t="str">
        <f>IF(B236="","",VLOOKUP(B236,LISTAS!$F$6:$G$1106,2,0))</f>
        <v>COLEGIO PETROPOLIS</v>
      </c>
      <c r="D236" s="106">
        <v>2.42</v>
      </c>
      <c r="F236" s="11">
        <f t="shared" si="44"/>
        <v>2.6559999999999997</v>
      </c>
      <c r="G236" s="61">
        <f>IF(F236=LISTAS!$D$15,"",F236)</f>
        <v>2.6559999999999997</v>
      </c>
      <c r="H236" s="49" t="str">
        <f t="shared" si="46"/>
        <v>BEATRIZ HERINGER SANDOLI DE ANGELO</v>
      </c>
      <c r="I236" s="49" t="str">
        <f t="shared" si="46"/>
        <v>COLEGIO PETROPOLIS</v>
      </c>
      <c r="J236" s="11">
        <f t="shared" si="45"/>
        <v>2.42</v>
      </c>
      <c r="K236" s="11">
        <f t="shared" si="47"/>
        <v>2.6559999999999997</v>
      </c>
      <c r="L236" s="66">
        <f t="shared" si="48"/>
        <v>2.6559999999999997</v>
      </c>
      <c r="M236" s="50">
        <f t="shared" si="49"/>
        <v>23</v>
      </c>
      <c r="N236" s="50"/>
      <c r="O236" s="17">
        <v>23</v>
      </c>
      <c r="P236" s="18" t="str">
        <f t="shared" si="50"/>
        <v>BEATRIZ HERINGER SANDOLI DE ANGELO</v>
      </c>
      <c r="Q236" s="17" t="str">
        <f>IF(P236&lt;&gt;"",VLOOKUP(P236,LISTAS!$F$6:$G$1106,2,0),"")</f>
        <v>COLEGIO PETROPOLIS</v>
      </c>
      <c r="R236" s="77">
        <f t="shared" si="51"/>
        <v>2.42</v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2" t="s">
        <v>248</v>
      </c>
      <c r="C237" s="20" t="str">
        <f>IF(B237="","",VLOOKUP(B237,LISTAS!$F$6:$G$1106,2,0))</f>
        <v>COLÉGIO ARBOS - UNIDADE SANTO ANDRÉ</v>
      </c>
      <c r="D237" s="106">
        <v>2.4</v>
      </c>
      <c r="F237" s="11">
        <f t="shared" si="44"/>
        <v>2.637</v>
      </c>
      <c r="G237" s="61">
        <f>IF(F237=LISTAS!$D$15,"",F237)</f>
        <v>2.637</v>
      </c>
      <c r="H237" s="49" t="str">
        <f t="shared" si="46"/>
        <v>SOFIA CORREIA LAPORTE</v>
      </c>
      <c r="I237" s="49" t="str">
        <f t="shared" si="46"/>
        <v>COLÉGIO ARBOS - UNIDADE SANTO ANDRÉ</v>
      </c>
      <c r="J237" s="11">
        <f t="shared" si="45"/>
        <v>2.4</v>
      </c>
      <c r="K237" s="11">
        <f t="shared" si="47"/>
        <v>2.637</v>
      </c>
      <c r="L237" s="66">
        <f t="shared" si="48"/>
        <v>2.6389999999999998</v>
      </c>
      <c r="M237" s="50">
        <f t="shared" si="49"/>
        <v>24</v>
      </c>
      <c r="N237" s="50"/>
      <c r="O237" s="17">
        <v>24</v>
      </c>
      <c r="P237" s="18" t="str">
        <f t="shared" si="50"/>
        <v>RAQUEL MORENO</v>
      </c>
      <c r="Q237" s="17" t="str">
        <f>IF(P237&lt;&gt;"",VLOOKUP(P237,LISTAS!$F$6:$G$1106,2,0),"")</f>
        <v>LICEU JARDIM</v>
      </c>
      <c r="R237" s="77">
        <f t="shared" si="51"/>
        <v>2.4</v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2" t="s">
        <v>237</v>
      </c>
      <c r="C238" s="20" t="str">
        <f>IF(B238="","",VLOOKUP(B238,LISTAS!$F$6:$G$1106,2,0))</f>
        <v>COLEGIO PETROPOLIS</v>
      </c>
      <c r="D238" s="106">
        <v>2.4</v>
      </c>
      <c r="F238" s="11">
        <f t="shared" si="44"/>
        <v>2.6379999999999999</v>
      </c>
      <c r="G238" s="61">
        <f>IF(F238=LISTAS!$D$15,"",F238)</f>
        <v>2.6379999999999999</v>
      </c>
      <c r="H238" s="49" t="str">
        <f t="shared" si="46"/>
        <v>LORENA GALDINO PONTE</v>
      </c>
      <c r="I238" s="49" t="str">
        <f t="shared" si="46"/>
        <v>COLEGIO PETROPOLIS</v>
      </c>
      <c r="J238" s="11">
        <f t="shared" si="45"/>
        <v>2.4</v>
      </c>
      <c r="K238" s="11">
        <f t="shared" si="47"/>
        <v>2.6379999999999999</v>
      </c>
      <c r="L238" s="66">
        <f t="shared" si="48"/>
        <v>2.6379999999999999</v>
      </c>
      <c r="M238" s="50">
        <f t="shared" si="49"/>
        <v>25</v>
      </c>
      <c r="N238" s="50"/>
      <c r="O238" s="17">
        <v>24</v>
      </c>
      <c r="P238" s="18" t="str">
        <f t="shared" si="50"/>
        <v>LORENA GALDINO PONTE</v>
      </c>
      <c r="Q238" s="17" t="str">
        <f>IF(P238&lt;&gt;"",VLOOKUP(P238,LISTAS!$F$6:$G$1106,2,0),"")</f>
        <v>COLEGIO PETROPOLIS</v>
      </c>
      <c r="R238" s="77">
        <f t="shared" si="51"/>
        <v>2.4</v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2" t="s">
        <v>460</v>
      </c>
      <c r="C239" s="20" t="str">
        <f>IF(B239="","",VLOOKUP(B239,LISTAS!$F$6:$G$1106,2,0))</f>
        <v>LICEU JARDIM</v>
      </c>
      <c r="D239" s="106">
        <v>2.4</v>
      </c>
      <c r="F239" s="11">
        <f t="shared" si="44"/>
        <v>2.6389999999999998</v>
      </c>
      <c r="G239" s="61">
        <f>IF(F239=LISTAS!$D$15,"",F239)</f>
        <v>2.6389999999999998</v>
      </c>
      <c r="H239" s="49" t="str">
        <f t="shared" si="46"/>
        <v>RAQUEL MORENO</v>
      </c>
      <c r="I239" s="49" t="str">
        <f t="shared" si="46"/>
        <v>LICEU JARDIM</v>
      </c>
      <c r="J239" s="11">
        <f t="shared" si="45"/>
        <v>2.4</v>
      </c>
      <c r="K239" s="11">
        <f t="shared" si="47"/>
        <v>2.6389999999999998</v>
      </c>
      <c r="L239" s="66">
        <f t="shared" si="48"/>
        <v>2.637</v>
      </c>
      <c r="M239" s="50">
        <f t="shared" si="49"/>
        <v>26</v>
      </c>
      <c r="N239" s="50"/>
      <c r="O239" s="17">
        <v>24</v>
      </c>
      <c r="P239" s="18" t="str">
        <f t="shared" si="50"/>
        <v>SOFIA CORREIA LAPORTE</v>
      </c>
      <c r="Q239" s="17" t="str">
        <f>IF(P239&lt;&gt;"",VLOOKUP(P239,LISTAS!$F$6:$G$1106,2,0),"")</f>
        <v>COLÉGIO ARBOS - UNIDADE SANTO ANDRÉ</v>
      </c>
      <c r="R239" s="77">
        <f t="shared" si="51"/>
        <v>2.4</v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99" t="s">
        <v>528</v>
      </c>
      <c r="C240" s="40" t="s">
        <v>144</v>
      </c>
      <c r="D240" s="106">
        <v>2.39</v>
      </c>
      <c r="F240" s="11">
        <f t="shared" si="44"/>
        <v>2.63</v>
      </c>
      <c r="G240" s="61">
        <f>IF(F240=LISTAS!$D$15,"",F240)</f>
        <v>2.63</v>
      </c>
      <c r="H240" s="49" t="str">
        <f t="shared" si="46"/>
        <v>MARINA SEILER</v>
      </c>
      <c r="I240" s="49" t="str">
        <f t="shared" si="46"/>
        <v>ESCOLA STAGIUM</v>
      </c>
      <c r="J240" s="11">
        <f t="shared" si="45"/>
        <v>2.39</v>
      </c>
      <c r="K240" s="11">
        <f t="shared" si="47"/>
        <v>2.63</v>
      </c>
      <c r="L240" s="66">
        <f t="shared" si="48"/>
        <v>2.63</v>
      </c>
      <c r="M240" s="50">
        <f t="shared" si="49"/>
        <v>27</v>
      </c>
      <c r="N240" s="50"/>
      <c r="O240" s="17">
        <v>27</v>
      </c>
      <c r="P240" s="18" t="str">
        <f t="shared" si="50"/>
        <v>MARINA SEILER</v>
      </c>
      <c r="Q240" s="17" t="str">
        <f>IF(P240&lt;&gt;"",VLOOKUP(P240,LISTAS!$F$6:$G$1106,2,0),"")</f>
        <v>ESCOLA STAGIUM</v>
      </c>
      <c r="R240" s="77">
        <f t="shared" si="51"/>
        <v>2.39</v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2" t="s">
        <v>459</v>
      </c>
      <c r="C241" s="20" t="str">
        <f>IF(B241="","",VLOOKUP(B241,LISTAS!$F$6:$G$1106,2,0))</f>
        <v>LICEU JARDIM</v>
      </c>
      <c r="D241" s="106">
        <v>2.3199999999999998</v>
      </c>
      <c r="F241" s="11">
        <f t="shared" si="44"/>
        <v>2.5609999999999999</v>
      </c>
      <c r="G241" s="61">
        <f>IF(F241=LISTAS!$D$15,"",F241)</f>
        <v>2.5609999999999999</v>
      </c>
      <c r="H241" s="49" t="str">
        <f t="shared" si="46"/>
        <v>MARIA LUISA FERNANDES</v>
      </c>
      <c r="I241" s="49" t="str">
        <f t="shared" si="46"/>
        <v>LICEU JARDIM</v>
      </c>
      <c r="J241" s="11">
        <f t="shared" si="45"/>
        <v>2.3199999999999998</v>
      </c>
      <c r="K241" s="11">
        <f t="shared" si="47"/>
        <v>2.5609999999999999</v>
      </c>
      <c r="L241" s="66">
        <f t="shared" si="48"/>
        <v>2.5609999999999999</v>
      </c>
      <c r="M241" s="50">
        <f t="shared" si="49"/>
        <v>28</v>
      </c>
      <c r="N241" s="50"/>
      <c r="O241" s="17">
        <v>28</v>
      </c>
      <c r="P241" s="18" t="str">
        <f t="shared" si="50"/>
        <v>MARIA LUISA FERNANDES</v>
      </c>
      <c r="Q241" s="17" t="str">
        <f>IF(P241&lt;&gt;"",VLOOKUP(P241,LISTAS!$F$6:$G$1106,2,0),"")</f>
        <v>LICEU JARDIM</v>
      </c>
      <c r="R241" s="77">
        <f t="shared" si="51"/>
        <v>2.3199999999999998</v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2" t="s">
        <v>231</v>
      </c>
      <c r="C242" s="20" t="str">
        <f>IF(B242="","",VLOOKUP(B242,LISTAS!$F$6:$G$1106,2,0))</f>
        <v>CCDA - COLÉGIO CARLOS DRUMMOND DE ANDRADE</v>
      </c>
      <c r="D242" s="106">
        <v>2.25</v>
      </c>
      <c r="E242" s="4"/>
      <c r="F242" s="11">
        <f t="shared" si="44"/>
        <v>2.492</v>
      </c>
      <c r="G242" s="61">
        <f>IF(F242=LISTAS!$D$15,"",F242)</f>
        <v>2.492</v>
      </c>
      <c r="H242" s="49" t="str">
        <f t="shared" si="46"/>
        <v>ELIS CAMILO DOS SANTOS</v>
      </c>
      <c r="I242" s="49" t="str">
        <f t="shared" si="46"/>
        <v>CCDA - COLÉGIO CARLOS DRUMMOND DE ANDRADE</v>
      </c>
      <c r="J242" s="11">
        <f t="shared" si="45"/>
        <v>2.25</v>
      </c>
      <c r="K242" s="11">
        <f t="shared" si="47"/>
        <v>2.492</v>
      </c>
      <c r="L242" s="66">
        <f t="shared" si="48"/>
        <v>2.4929999999999999</v>
      </c>
      <c r="M242" s="50">
        <f t="shared" si="49"/>
        <v>29</v>
      </c>
      <c r="N242" s="50"/>
      <c r="O242" s="17">
        <v>29</v>
      </c>
      <c r="P242" s="18" t="str">
        <f t="shared" si="50"/>
        <v>MARIAH TROLESI NEVES</v>
      </c>
      <c r="Q242" s="17" t="str">
        <f>IF(P242&lt;&gt;"",VLOOKUP(P242,LISTAS!$F$6:$G$1106,2,0),"")</f>
        <v>COLEGIO PETROPOLIS</v>
      </c>
      <c r="R242" s="77">
        <f t="shared" si="51"/>
        <v>2.25</v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2" t="s">
        <v>240</v>
      </c>
      <c r="C243" s="20" t="str">
        <f>IF(B243="","",VLOOKUP(B243,LISTAS!$F$6:$G$1106,2,0))</f>
        <v>COLEGIO PETROPOLIS</v>
      </c>
      <c r="D243" s="106">
        <v>2.25</v>
      </c>
      <c r="E243" s="4"/>
      <c r="F243" s="11">
        <f t="shared" si="44"/>
        <v>2.4929999999999999</v>
      </c>
      <c r="G243" s="61">
        <f>IF(F243=LISTAS!$D$15,"",F243)</f>
        <v>2.4929999999999999</v>
      </c>
      <c r="H243" s="49" t="str">
        <f t="shared" si="46"/>
        <v>MARIAH TROLESI NEVES</v>
      </c>
      <c r="I243" s="49" t="str">
        <f t="shared" si="46"/>
        <v>COLEGIO PETROPOLIS</v>
      </c>
      <c r="J243" s="11">
        <f t="shared" si="45"/>
        <v>2.25</v>
      </c>
      <c r="K243" s="11">
        <f t="shared" si="47"/>
        <v>2.4929999999999999</v>
      </c>
      <c r="L243" s="66">
        <f t="shared" si="48"/>
        <v>2.492</v>
      </c>
      <c r="M243" s="50">
        <f t="shared" si="49"/>
        <v>30</v>
      </c>
      <c r="N243" s="50"/>
      <c r="O243" s="17">
        <v>29</v>
      </c>
      <c r="P243" s="18" t="str">
        <f t="shared" si="50"/>
        <v>ELIS CAMILO DOS SANTOS</v>
      </c>
      <c r="Q243" s="17" t="str">
        <f>IF(P243&lt;&gt;"",VLOOKUP(P243,LISTAS!$F$6:$G$1106,2,0),"")</f>
        <v>CCDA - COLÉGIO CARLOS DRUMMOND DE ANDRADE</v>
      </c>
      <c r="R243" s="77">
        <f t="shared" si="51"/>
        <v>2.25</v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2" t="s">
        <v>93</v>
      </c>
      <c r="C244" s="20" t="str">
        <f>IF(B244="","",VLOOKUP(B244,LISTAS!$F$6:$G$1106,2,0))</f>
        <v>COLÉGIO ARBOS - UNIDADE SANTO ANDRÉ</v>
      </c>
      <c r="D244" s="106">
        <v>2.2000000000000002</v>
      </c>
      <c r="E244" s="4"/>
      <c r="F244" s="11">
        <f t="shared" si="44"/>
        <v>2.444</v>
      </c>
      <c r="G244" s="61">
        <f>IF(F244=LISTAS!$D$15,"",F244)</f>
        <v>2.444</v>
      </c>
      <c r="H244" s="49" t="str">
        <f t="shared" si="46"/>
        <v>LIVIA SOARES JUSTI</v>
      </c>
      <c r="I244" s="49" t="str">
        <f t="shared" si="46"/>
        <v>COLÉGIO ARBOS - UNIDADE SANTO ANDRÉ</v>
      </c>
      <c r="J244" s="11">
        <f t="shared" si="45"/>
        <v>2.2000000000000002</v>
      </c>
      <c r="K244" s="11">
        <f t="shared" si="47"/>
        <v>2.444</v>
      </c>
      <c r="L244" s="66">
        <f t="shared" si="48"/>
        <v>2.4450000000000003</v>
      </c>
      <c r="M244" s="50">
        <f t="shared" si="49"/>
        <v>31</v>
      </c>
      <c r="N244" s="50"/>
      <c r="O244" s="17">
        <v>31</v>
      </c>
      <c r="P244" s="18" t="str">
        <f t="shared" si="50"/>
        <v>KAILA FARIA</v>
      </c>
      <c r="Q244" s="17" t="str">
        <f>IF(P244&lt;&gt;"",VLOOKUP(P244,LISTAS!$F$6:$G$1106,2,0),"")</f>
        <v>COLÉGIO ARBOS - SÃO CAETANO DO SUL</v>
      </c>
      <c r="R244" s="77">
        <f t="shared" si="51"/>
        <v>2.2000000000000002</v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99" t="s">
        <v>532</v>
      </c>
      <c r="C245" s="40" t="s">
        <v>74</v>
      </c>
      <c r="D245" s="106">
        <v>2.2000000000000002</v>
      </c>
      <c r="E245" s="4"/>
      <c r="F245" s="11">
        <f t="shared" si="44"/>
        <v>2.4450000000000003</v>
      </c>
      <c r="G245" s="61">
        <f>IF(F245=LISTAS!$D$15,"",F245)</f>
        <v>2.4450000000000003</v>
      </c>
      <c r="H245" s="49" t="str">
        <f t="shared" si="46"/>
        <v>KAILA FARIA</v>
      </c>
      <c r="I245" s="49" t="str">
        <f t="shared" si="46"/>
        <v>COLÉGIO ARBOS - SÃO CAETANO DO SUL</v>
      </c>
      <c r="J245" s="11">
        <f t="shared" si="45"/>
        <v>2.2000000000000002</v>
      </c>
      <c r="K245" s="11">
        <f t="shared" si="47"/>
        <v>2.4450000000000003</v>
      </c>
      <c r="L245" s="66">
        <f t="shared" si="48"/>
        <v>2.444</v>
      </c>
      <c r="M245" s="50">
        <f t="shared" si="49"/>
        <v>32</v>
      </c>
      <c r="N245" s="50"/>
      <c r="O245" s="17">
        <v>31</v>
      </c>
      <c r="P245" s="18" t="str">
        <f t="shared" si="50"/>
        <v>LIVIA SOARES JUSTI</v>
      </c>
      <c r="Q245" s="17" t="str">
        <f>IF(P245&lt;&gt;"",VLOOKUP(P245,LISTAS!$F$6:$G$1106,2,0),"")</f>
        <v>COLÉGIO ARBOS - UNIDADE SANTO ANDRÉ</v>
      </c>
      <c r="R245" s="77">
        <f t="shared" si="51"/>
        <v>2.2000000000000002</v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2" t="s">
        <v>265</v>
      </c>
      <c r="C246" s="20" t="str">
        <f>IF(B246="","",VLOOKUP(B246,LISTAS!$F$6:$G$1106,2,0))</f>
        <v>LICEU JARDIM</v>
      </c>
      <c r="D246" s="106">
        <v>2.19</v>
      </c>
      <c r="E246" s="4"/>
      <c r="F246" s="11">
        <f t="shared" si="44"/>
        <v>2.4359999999999999</v>
      </c>
      <c r="G246" s="61">
        <f>IF(F246=LISTAS!$D$15,"",F246)</f>
        <v>2.4359999999999999</v>
      </c>
      <c r="H246" s="49" t="str">
        <f t="shared" si="46"/>
        <v>MARINA RUIZ</v>
      </c>
      <c r="I246" s="49" t="str">
        <f t="shared" si="46"/>
        <v>LICEU JARDIM</v>
      </c>
      <c r="J246" s="11">
        <f t="shared" si="45"/>
        <v>2.19</v>
      </c>
      <c r="K246" s="11">
        <f t="shared" si="47"/>
        <v>2.4359999999999999</v>
      </c>
      <c r="L246" s="66">
        <f t="shared" si="48"/>
        <v>2.4359999999999999</v>
      </c>
      <c r="M246" s="50">
        <f t="shared" si="49"/>
        <v>33</v>
      </c>
      <c r="N246" s="50"/>
      <c r="O246" s="17">
        <v>33</v>
      </c>
      <c r="P246" s="18" t="str">
        <f t="shared" si="50"/>
        <v>MARINA RUIZ</v>
      </c>
      <c r="Q246" s="17" t="str">
        <f>IF(P246&lt;&gt;"",VLOOKUP(P246,LISTAS!$F$6:$G$1106,2,0),"")</f>
        <v>LICEU JARDIM</v>
      </c>
      <c r="R246" s="77">
        <f t="shared" si="51"/>
        <v>2.19</v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2" t="s">
        <v>454</v>
      </c>
      <c r="C247" s="20" t="str">
        <f>IF(B247="","",VLOOKUP(B247,LISTAS!$F$6:$G$1106,2,0))</f>
        <v>COLEGIO PETROPOLIS</v>
      </c>
      <c r="D247" s="106">
        <v>2.1800000000000002</v>
      </c>
      <c r="E247" s="4"/>
      <c r="F247" s="11">
        <f t="shared" si="44"/>
        <v>2.427</v>
      </c>
      <c r="G247" s="61">
        <f>IF(F247=LISTAS!$D$15,"",F247)</f>
        <v>2.427</v>
      </c>
      <c r="H247" s="49" t="str">
        <f t="shared" si="46"/>
        <v>MARCELA MELLO BRITO</v>
      </c>
      <c r="I247" s="49" t="str">
        <f t="shared" si="46"/>
        <v>COLEGIO PETROPOLIS</v>
      </c>
      <c r="J247" s="11">
        <f t="shared" si="45"/>
        <v>2.1800000000000002</v>
      </c>
      <c r="K247" s="11">
        <f t="shared" si="47"/>
        <v>2.427</v>
      </c>
      <c r="L247" s="66">
        <f t="shared" si="48"/>
        <v>2.427</v>
      </c>
      <c r="M247" s="50">
        <f t="shared" si="49"/>
        <v>34</v>
      </c>
      <c r="N247" s="50"/>
      <c r="O247" s="17">
        <v>34</v>
      </c>
      <c r="P247" s="18" t="str">
        <f t="shared" si="50"/>
        <v>MARCELA MELLO BRITO</v>
      </c>
      <c r="Q247" s="17" t="str">
        <f>IF(P247&lt;&gt;"",VLOOKUP(P247,LISTAS!$F$6:$G$1106,2,0),"")</f>
        <v>COLEGIO PETROPOLIS</v>
      </c>
      <c r="R247" s="77">
        <f t="shared" si="51"/>
        <v>2.1800000000000002</v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2" t="s">
        <v>262</v>
      </c>
      <c r="C248" s="20" t="str">
        <f>IF(B248="","",VLOOKUP(B248,LISTAS!$F$6:$G$1106,2,0))</f>
        <v>LICEU JARDIM</v>
      </c>
      <c r="D248" s="106">
        <v>2.17</v>
      </c>
      <c r="E248" s="4"/>
      <c r="F248" s="11">
        <f t="shared" si="44"/>
        <v>2.4180000000000001</v>
      </c>
      <c r="G248" s="61">
        <f>IF(F248=LISTAS!$D$15,"",F248)</f>
        <v>2.4180000000000001</v>
      </c>
      <c r="H248" s="49" t="str">
        <f t="shared" si="46"/>
        <v>MANUELA MENON</v>
      </c>
      <c r="I248" s="49" t="str">
        <f t="shared" si="46"/>
        <v>LICEU JARDIM</v>
      </c>
      <c r="J248" s="11">
        <f t="shared" si="45"/>
        <v>2.17</v>
      </c>
      <c r="K248" s="11">
        <f t="shared" si="47"/>
        <v>2.4180000000000001</v>
      </c>
      <c r="L248" s="66">
        <f t="shared" si="48"/>
        <v>2.4180000000000001</v>
      </c>
      <c r="M248" s="50">
        <f t="shared" si="49"/>
        <v>35</v>
      </c>
      <c r="N248" s="50"/>
      <c r="O248" s="17">
        <v>35</v>
      </c>
      <c r="P248" s="18" t="str">
        <f t="shared" si="50"/>
        <v>MANUELA MENON</v>
      </c>
      <c r="Q248" s="17" t="str">
        <f>IF(P248&lt;&gt;"",VLOOKUP(P248,LISTAS!$F$6:$G$1106,2,0),"")</f>
        <v>LICEU JARDIM</v>
      </c>
      <c r="R248" s="77">
        <f t="shared" si="51"/>
        <v>2.17</v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2" t="s">
        <v>258</v>
      </c>
      <c r="C249" s="20" t="str">
        <f>IF(B249="","",VLOOKUP(B249,LISTAS!$F$6:$G$1106,2,0))</f>
        <v>LICEU JARDIM</v>
      </c>
      <c r="D249" s="106">
        <v>2.12</v>
      </c>
      <c r="E249" s="4"/>
      <c r="F249" s="11">
        <f t="shared" si="44"/>
        <v>2.3690000000000002</v>
      </c>
      <c r="G249" s="61">
        <f>IF(F249=LISTAS!$D$15,"",F249)</f>
        <v>2.3690000000000002</v>
      </c>
      <c r="H249" s="49" t="str">
        <f t="shared" si="46"/>
        <v>ISABELA MOTA</v>
      </c>
      <c r="I249" s="49" t="str">
        <f t="shared" si="46"/>
        <v>LICEU JARDIM</v>
      </c>
      <c r="J249" s="11">
        <f t="shared" si="45"/>
        <v>2.12</v>
      </c>
      <c r="K249" s="11">
        <f t="shared" si="47"/>
        <v>2.3690000000000002</v>
      </c>
      <c r="L249" s="66">
        <f t="shared" si="48"/>
        <v>2.3690000000000002</v>
      </c>
      <c r="M249" s="50">
        <f t="shared" si="49"/>
        <v>36</v>
      </c>
      <c r="N249" s="50"/>
      <c r="O249" s="17">
        <v>36</v>
      </c>
      <c r="P249" s="18" t="str">
        <f t="shared" si="50"/>
        <v>ISABELA MOTA</v>
      </c>
      <c r="Q249" s="17" t="str">
        <f>IF(P249&lt;&gt;"",VLOOKUP(P249,LISTAS!$F$6:$G$1106,2,0),"")</f>
        <v>LICEU JARDIM</v>
      </c>
      <c r="R249" s="77">
        <f t="shared" si="51"/>
        <v>2.12</v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2" t="s">
        <v>458</v>
      </c>
      <c r="C250" s="20" t="str">
        <f>IF(B250="","",VLOOKUP(B250,LISTAS!$F$6:$G$1106,2,0))</f>
        <v>LICEU JARDIM</v>
      </c>
      <c r="D250" s="106">
        <v>2.0299999999999998</v>
      </c>
      <c r="E250" s="4"/>
      <c r="F250" s="11">
        <f t="shared" si="44"/>
        <v>2.2799999999999998</v>
      </c>
      <c r="G250" s="61">
        <f>IF(F250=LISTAS!$D$15,"",F250)</f>
        <v>2.2799999999999998</v>
      </c>
      <c r="H250" s="49" t="str">
        <f t="shared" si="46"/>
        <v>ISADORA SAID</v>
      </c>
      <c r="I250" s="49" t="str">
        <f t="shared" si="46"/>
        <v>LICEU JARDIM</v>
      </c>
      <c r="J250" s="11">
        <f t="shared" si="45"/>
        <v>2.0299999999999998</v>
      </c>
      <c r="K250" s="11">
        <f t="shared" si="47"/>
        <v>2.2799999999999998</v>
      </c>
      <c r="L250" s="66">
        <f t="shared" si="48"/>
        <v>2.2799999999999998</v>
      </c>
      <c r="M250" s="50">
        <f t="shared" si="49"/>
        <v>37</v>
      </c>
      <c r="N250" s="50"/>
      <c r="O250" s="17">
        <v>37</v>
      </c>
      <c r="P250" s="18" t="str">
        <f t="shared" si="50"/>
        <v>ISADORA SAID</v>
      </c>
      <c r="Q250" s="17" t="str">
        <f>IF(P250&lt;&gt;"",VLOOKUP(P250,LISTAS!$F$6:$G$1106,2,0),"")</f>
        <v>LICEU JARDIM</v>
      </c>
      <c r="R250" s="77">
        <f t="shared" si="51"/>
        <v>2.0299999999999998</v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2" t="s">
        <v>256</v>
      </c>
      <c r="C251" s="20" t="str">
        <f>IF(B251="","",VLOOKUP(B251,LISTAS!$F$6:$G$1106,2,0))</f>
        <v>LICEU JARDIM</v>
      </c>
      <c r="D251" s="106">
        <v>2</v>
      </c>
      <c r="E251" s="4"/>
      <c r="F251" s="11">
        <f t="shared" si="44"/>
        <v>2.2509999999999999</v>
      </c>
      <c r="G251" s="61">
        <f>IF(F251=LISTAS!$D$15,"",F251)</f>
        <v>2.2509999999999999</v>
      </c>
      <c r="H251" s="49" t="str">
        <f t="shared" si="46"/>
        <v>ANA CLARA MACHADO</v>
      </c>
      <c r="I251" s="49" t="str">
        <f t="shared" si="46"/>
        <v>LICEU JARDIM</v>
      </c>
      <c r="J251" s="11">
        <f t="shared" si="45"/>
        <v>2</v>
      </c>
      <c r="K251" s="11">
        <f t="shared" si="47"/>
        <v>2.2509999999999999</v>
      </c>
      <c r="L251" s="66">
        <f t="shared" si="48"/>
        <v>2.2509999999999999</v>
      </c>
      <c r="M251" s="50">
        <f t="shared" si="49"/>
        <v>38</v>
      </c>
      <c r="N251" s="50"/>
      <c r="O251" s="17">
        <v>38</v>
      </c>
      <c r="P251" s="18" t="str">
        <f t="shared" si="50"/>
        <v>ANA CLARA MACHADO</v>
      </c>
      <c r="Q251" s="17" t="str">
        <f>IF(P251&lt;&gt;"",VLOOKUP(P251,LISTAS!$F$6:$G$1106,2,0),"")</f>
        <v>LICEU JARDIM</v>
      </c>
      <c r="R251" s="77">
        <f t="shared" si="51"/>
        <v>2</v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2" t="s">
        <v>457</v>
      </c>
      <c r="C252" s="20" t="str">
        <f>IF(B252="","",VLOOKUP(B252,LISTAS!$F$6:$G$1106,2,0))</f>
        <v>LICEU JARDIM</v>
      </c>
      <c r="D252" s="106">
        <v>1.99</v>
      </c>
      <c r="E252" s="4"/>
      <c r="F252" s="11">
        <f t="shared" si="44"/>
        <v>2.242</v>
      </c>
      <c r="G252" s="61">
        <f>IF(F252=LISTAS!$D$15,"",F252)</f>
        <v>2.242</v>
      </c>
      <c r="H252" s="49" t="str">
        <f t="shared" si="46"/>
        <v>GIULIA SPITALE</v>
      </c>
      <c r="I252" s="49" t="str">
        <f t="shared" si="46"/>
        <v>LICEU JARDIM</v>
      </c>
      <c r="J252" s="11">
        <f t="shared" si="45"/>
        <v>1.99</v>
      </c>
      <c r="K252" s="11">
        <f t="shared" si="47"/>
        <v>2.242</v>
      </c>
      <c r="L252" s="66">
        <f t="shared" si="48"/>
        <v>2.242</v>
      </c>
      <c r="M252" s="50">
        <f t="shared" si="49"/>
        <v>39</v>
      </c>
      <c r="N252" s="50"/>
      <c r="O252" s="17">
        <v>39</v>
      </c>
      <c r="P252" s="18" t="str">
        <f t="shared" si="50"/>
        <v>GIULIA SPITALE</v>
      </c>
      <c r="Q252" s="17" t="str">
        <f>IF(P252&lt;&gt;"",VLOOKUP(P252,LISTAS!$F$6:$G$1106,2,0),"")</f>
        <v>LICEU JARDIM</v>
      </c>
      <c r="R252" s="77">
        <f t="shared" si="51"/>
        <v>1.99</v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2"/>
      <c r="C253" s="20"/>
      <c r="D253" s="106"/>
      <c r="E253" s="4"/>
      <c r="F253" s="11" t="str">
        <f t="shared" si="44"/>
        <v/>
      </c>
      <c r="G253" s="61" t="str">
        <f>IF(F253=LISTAS!$D$15,"",F253)</f>
        <v/>
      </c>
      <c r="H253" s="49" t="str">
        <f t="shared" si="46"/>
        <v/>
      </c>
      <c r="I253" s="49" t="str">
        <f t="shared" si="46"/>
        <v/>
      </c>
      <c r="J253" s="11" t="str">
        <f t="shared" si="45"/>
        <v/>
      </c>
      <c r="K253" s="11" t="str">
        <f t="shared" si="47"/>
        <v/>
      </c>
      <c r="L253" s="66" t="str">
        <f t="shared" si="48"/>
        <v/>
      </c>
      <c r="M253" s="50">
        <f t="shared" si="49"/>
        <v>40</v>
      </c>
      <c r="N253" s="50"/>
      <c r="O253" s="17" t="str">
        <f t="shared" ref="O253:O278" si="54">IF(R253&lt;&gt;"",_xlfn.RANK.EQ(R253,$R$214:$R$413,1),"")</f>
        <v/>
      </c>
      <c r="P253" s="18" t="str">
        <f t="shared" si="50"/>
        <v/>
      </c>
      <c r="Q253" s="17" t="str">
        <f>IF(P253&lt;&gt;"",VLOOKUP(P253,LISTAS!$F$6:$G$1106,2,0),"")</f>
        <v/>
      </c>
      <c r="R253" s="72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2"/>
      <c r="C254" s="20"/>
      <c r="D254" s="106"/>
      <c r="E254" s="4"/>
      <c r="F254" s="11" t="str">
        <f t="shared" si="44"/>
        <v/>
      </c>
      <c r="G254" s="61" t="str">
        <f>IF(F254=LISTAS!$D$15,"",F254)</f>
        <v/>
      </c>
      <c r="H254" s="49" t="str">
        <f t="shared" si="46"/>
        <v/>
      </c>
      <c r="I254" s="49" t="str">
        <f t="shared" si="46"/>
        <v/>
      </c>
      <c r="J254" s="11" t="str">
        <f t="shared" si="45"/>
        <v/>
      </c>
      <c r="K254" s="11" t="str">
        <f t="shared" si="47"/>
        <v/>
      </c>
      <c r="L254" s="66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2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2"/>
      <c r="C255" s="20"/>
      <c r="D255" s="106"/>
      <c r="E255" s="4"/>
      <c r="F255" s="11" t="str">
        <f t="shared" si="44"/>
        <v/>
      </c>
      <c r="G255" s="61" t="str">
        <f>IF(F255=LISTAS!$D$15,"",F255)</f>
        <v/>
      </c>
      <c r="H255" s="49" t="str">
        <f t="shared" si="46"/>
        <v/>
      </c>
      <c r="I255" s="49" t="str">
        <f t="shared" si="46"/>
        <v/>
      </c>
      <c r="J255" s="11" t="str">
        <f t="shared" si="45"/>
        <v/>
      </c>
      <c r="K255" s="11" t="str">
        <f t="shared" si="47"/>
        <v/>
      </c>
      <c r="L255" s="66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2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2"/>
      <c r="C256" s="20"/>
      <c r="D256" s="106"/>
      <c r="E256" s="4"/>
      <c r="F256" s="11" t="str">
        <f t="shared" si="44"/>
        <v/>
      </c>
      <c r="G256" s="61" t="str">
        <f>IF(F256=LISTAS!$D$15,"",F256)</f>
        <v/>
      </c>
      <c r="H256" s="49" t="str">
        <f t="shared" si="46"/>
        <v/>
      </c>
      <c r="I256" s="49" t="str">
        <f t="shared" si="46"/>
        <v/>
      </c>
      <c r="J256" s="11" t="str">
        <f t="shared" si="45"/>
        <v/>
      </c>
      <c r="K256" s="11" t="str">
        <f t="shared" si="47"/>
        <v/>
      </c>
      <c r="L256" s="66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2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2"/>
      <c r="C257" s="20"/>
      <c r="D257" s="106"/>
      <c r="E257" s="4"/>
      <c r="F257" s="11" t="str">
        <f t="shared" si="44"/>
        <v/>
      </c>
      <c r="G257" s="61" t="str">
        <f>IF(F257=LISTAS!$D$15,"",F257)</f>
        <v/>
      </c>
      <c r="H257" s="49" t="str">
        <f t="shared" si="46"/>
        <v/>
      </c>
      <c r="I257" s="49" t="str">
        <f t="shared" si="46"/>
        <v/>
      </c>
      <c r="J257" s="11" t="str">
        <f t="shared" si="45"/>
        <v/>
      </c>
      <c r="K257" s="11" t="str">
        <f t="shared" si="47"/>
        <v/>
      </c>
      <c r="L257" s="66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2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2"/>
      <c r="C258" s="20"/>
      <c r="D258" s="106"/>
      <c r="E258" s="4"/>
      <c r="F258" s="11" t="str">
        <f t="shared" si="44"/>
        <v/>
      </c>
      <c r="G258" s="61" t="str">
        <f>IF(F258=LISTAS!$D$15,"",F258)</f>
        <v/>
      </c>
      <c r="H258" s="49" t="str">
        <f t="shared" si="46"/>
        <v/>
      </c>
      <c r="I258" s="49" t="str">
        <f t="shared" si="46"/>
        <v/>
      </c>
      <c r="J258" s="11" t="str">
        <f t="shared" si="45"/>
        <v/>
      </c>
      <c r="K258" s="11" t="str">
        <f t="shared" si="47"/>
        <v/>
      </c>
      <c r="L258" s="66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2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2"/>
      <c r="C259" s="20"/>
      <c r="D259" s="106"/>
      <c r="E259" s="4"/>
      <c r="F259" s="11" t="str">
        <f t="shared" si="44"/>
        <v/>
      </c>
      <c r="G259" s="61" t="str">
        <f>IF(F259=LISTAS!$D$15,"",F259)</f>
        <v/>
      </c>
      <c r="H259" s="49" t="str">
        <f t="shared" si="46"/>
        <v/>
      </c>
      <c r="I259" s="49" t="str">
        <f t="shared" si="46"/>
        <v/>
      </c>
      <c r="J259" s="11" t="str">
        <f t="shared" si="45"/>
        <v/>
      </c>
      <c r="K259" s="11" t="str">
        <f t="shared" si="47"/>
        <v/>
      </c>
      <c r="L259" s="66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2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100"/>
      <c r="C260" s="20"/>
      <c r="D260" s="106"/>
      <c r="E260" s="4"/>
      <c r="F260" s="11" t="str">
        <f t="shared" si="44"/>
        <v/>
      </c>
      <c r="G260" s="61" t="str">
        <f>IF(F260=LISTAS!$D$15,"",F260)</f>
        <v/>
      </c>
      <c r="H260" s="49" t="str">
        <f t="shared" si="46"/>
        <v/>
      </c>
      <c r="I260" s="49" t="str">
        <f t="shared" si="46"/>
        <v/>
      </c>
      <c r="J260" s="11" t="str">
        <f t="shared" si="45"/>
        <v/>
      </c>
      <c r="K260" s="11" t="str">
        <f t="shared" si="47"/>
        <v/>
      </c>
      <c r="L260" s="66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2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100"/>
      <c r="C261" s="20"/>
      <c r="D261" s="106"/>
      <c r="E261" s="4"/>
      <c r="F261" s="11" t="str">
        <f t="shared" si="44"/>
        <v/>
      </c>
      <c r="G261" s="61" t="str">
        <f>IF(F261=LISTAS!$D$15,"",F261)</f>
        <v/>
      </c>
      <c r="H261" s="49" t="str">
        <f t="shared" si="46"/>
        <v/>
      </c>
      <c r="I261" s="49" t="str">
        <f t="shared" si="46"/>
        <v/>
      </c>
      <c r="J261" s="11" t="str">
        <f t="shared" si="45"/>
        <v/>
      </c>
      <c r="K261" s="11" t="str">
        <f t="shared" si="47"/>
        <v/>
      </c>
      <c r="L261" s="66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2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100"/>
      <c r="C262" s="20"/>
      <c r="D262" s="106"/>
      <c r="E262" s="4"/>
      <c r="F262" s="11" t="str">
        <f t="shared" si="44"/>
        <v/>
      </c>
      <c r="G262" s="61" t="str">
        <f>IF(F262=LISTAS!$D$15,"",F262)</f>
        <v/>
      </c>
      <c r="H262" s="49" t="str">
        <f t="shared" si="46"/>
        <v/>
      </c>
      <c r="I262" s="49" t="str">
        <f t="shared" si="46"/>
        <v/>
      </c>
      <c r="J262" s="11" t="str">
        <f t="shared" si="45"/>
        <v/>
      </c>
      <c r="K262" s="11" t="str">
        <f t="shared" si="47"/>
        <v/>
      </c>
      <c r="L262" s="66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2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100"/>
      <c r="C263" s="20"/>
      <c r="D263" s="106"/>
      <c r="E263" s="4"/>
      <c r="F263" s="11" t="str">
        <f t="shared" si="44"/>
        <v/>
      </c>
      <c r="G263" s="61" t="str">
        <f>IF(F263=LISTAS!$D$15,"",F263)</f>
        <v/>
      </c>
      <c r="H263" s="49" t="str">
        <f t="shared" si="46"/>
        <v/>
      </c>
      <c r="I263" s="49" t="str">
        <f t="shared" si="46"/>
        <v/>
      </c>
      <c r="J263" s="11" t="str">
        <f t="shared" si="45"/>
        <v/>
      </c>
      <c r="K263" s="11" t="str">
        <f t="shared" si="47"/>
        <v/>
      </c>
      <c r="L263" s="66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2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2"/>
      <c r="C264" s="20" t="str">
        <f>IF(B264="","",VLOOKUP(B264,LISTAS!$F$6:$G$1106,2,0))</f>
        <v/>
      </c>
      <c r="D264" s="58"/>
      <c r="E264" s="4"/>
      <c r="F264" s="11" t="str">
        <f t="shared" si="44"/>
        <v/>
      </c>
      <c r="G264" s="61" t="str">
        <f>IF(F264=LISTAS!$D$15,"",F264)</f>
        <v/>
      </c>
      <c r="H264" s="49" t="str">
        <f t="shared" si="46"/>
        <v/>
      </c>
      <c r="I264" s="49" t="str">
        <f t="shared" si="46"/>
        <v/>
      </c>
      <c r="J264" s="11" t="str">
        <f t="shared" si="45"/>
        <v/>
      </c>
      <c r="K264" s="11" t="str">
        <f t="shared" si="47"/>
        <v/>
      </c>
      <c r="L264" s="66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2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2"/>
      <c r="C265" s="20" t="str">
        <f>IF(B265="","",VLOOKUP(B265,LISTAS!$F$6:$G$1106,2,0))</f>
        <v/>
      </c>
      <c r="D265" s="58"/>
      <c r="E265" s="4"/>
      <c r="F265" s="11" t="str">
        <f t="shared" si="44"/>
        <v/>
      </c>
      <c r="G265" s="61" t="str">
        <f>IF(F265=LISTAS!$D$15,"",F265)</f>
        <v/>
      </c>
      <c r="H265" s="49" t="str">
        <f t="shared" si="46"/>
        <v/>
      </c>
      <c r="I265" s="49" t="str">
        <f t="shared" si="46"/>
        <v/>
      </c>
      <c r="J265" s="11" t="str">
        <f t="shared" si="45"/>
        <v/>
      </c>
      <c r="K265" s="11" t="str">
        <f t="shared" si="47"/>
        <v/>
      </c>
      <c r="L265" s="66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2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2"/>
      <c r="C266" s="20" t="str">
        <f>IF(B266="","",VLOOKUP(B266,LISTAS!$F$6:$G$1106,2,0))</f>
        <v/>
      </c>
      <c r="D266" s="58"/>
      <c r="E266" s="4"/>
      <c r="F266" s="11" t="str">
        <f t="shared" si="44"/>
        <v/>
      </c>
      <c r="G266" s="61" t="str">
        <f>IF(F266=LISTAS!$D$15,"",F266)</f>
        <v/>
      </c>
      <c r="H266" s="49" t="str">
        <f t="shared" si="46"/>
        <v/>
      </c>
      <c r="I266" s="49" t="str">
        <f t="shared" si="46"/>
        <v/>
      </c>
      <c r="J266" s="11" t="str">
        <f t="shared" si="45"/>
        <v/>
      </c>
      <c r="K266" s="11" t="str">
        <f t="shared" si="47"/>
        <v/>
      </c>
      <c r="L266" s="66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2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2"/>
      <c r="C267" s="20" t="str">
        <f>IF(B267="","",VLOOKUP(B267,LISTAS!$F$6:$G$1106,2,0))</f>
        <v/>
      </c>
      <c r="D267" s="58"/>
      <c r="E267" s="4"/>
      <c r="F267" s="11" t="str">
        <f t="shared" si="44"/>
        <v/>
      </c>
      <c r="G267" s="61" t="str">
        <f>IF(F267=LISTAS!$D$15,"",F267)</f>
        <v/>
      </c>
      <c r="H267" s="49" t="str">
        <f t="shared" si="46"/>
        <v/>
      </c>
      <c r="I267" s="49" t="str">
        <f t="shared" si="46"/>
        <v/>
      </c>
      <c r="J267" s="11" t="str">
        <f t="shared" si="45"/>
        <v/>
      </c>
      <c r="K267" s="11" t="str">
        <f t="shared" si="47"/>
        <v/>
      </c>
      <c r="L267" s="66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2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2"/>
      <c r="C268" s="20" t="str">
        <f>IF(B268="","",VLOOKUP(B268,LISTAS!$F$6:$G$1106,2,0))</f>
        <v/>
      </c>
      <c r="D268" s="58"/>
      <c r="E268" s="4"/>
      <c r="F268" s="11" t="str">
        <f t="shared" si="44"/>
        <v/>
      </c>
      <c r="G268" s="61" t="str">
        <f>IF(F268=LISTAS!$D$15,"",F268)</f>
        <v/>
      </c>
      <c r="H268" s="49" t="str">
        <f t="shared" si="46"/>
        <v/>
      </c>
      <c r="I268" s="49" t="str">
        <f t="shared" si="46"/>
        <v/>
      </c>
      <c r="J268" s="11" t="str">
        <f t="shared" si="45"/>
        <v/>
      </c>
      <c r="K268" s="11" t="str">
        <f t="shared" si="47"/>
        <v/>
      </c>
      <c r="L268" s="66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2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2"/>
      <c r="C269" s="20" t="str">
        <f>IF(B269="","",VLOOKUP(B269,LISTAS!$F$6:$G$1106,2,0))</f>
        <v/>
      </c>
      <c r="D269" s="58"/>
      <c r="E269" s="4"/>
      <c r="F269" s="11" t="str">
        <f t="shared" si="44"/>
        <v/>
      </c>
      <c r="G269" s="61" t="str">
        <f>IF(F269=LISTAS!$D$15,"",F269)</f>
        <v/>
      </c>
      <c r="H269" s="49" t="str">
        <f t="shared" si="46"/>
        <v/>
      </c>
      <c r="I269" s="49" t="str">
        <f t="shared" si="46"/>
        <v/>
      </c>
      <c r="J269" s="11" t="str">
        <f t="shared" si="45"/>
        <v/>
      </c>
      <c r="K269" s="11" t="str">
        <f t="shared" si="47"/>
        <v/>
      </c>
      <c r="L269" s="66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2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2"/>
      <c r="C270" s="20" t="str">
        <f>IF(B270="","",VLOOKUP(B270,LISTAS!$F$6:$G$1106,2,0))</f>
        <v/>
      </c>
      <c r="D270" s="58"/>
      <c r="E270" s="4"/>
      <c r="F270" s="11" t="str">
        <f t="shared" si="44"/>
        <v/>
      </c>
      <c r="G270" s="61" t="str">
        <f>IF(F270=LISTAS!$D$15,"",F270)</f>
        <v/>
      </c>
      <c r="H270" s="49" t="str">
        <f t="shared" si="46"/>
        <v/>
      </c>
      <c r="I270" s="49" t="str">
        <f t="shared" si="46"/>
        <v/>
      </c>
      <c r="J270" s="11" t="str">
        <f t="shared" si="45"/>
        <v/>
      </c>
      <c r="K270" s="11" t="str">
        <f t="shared" si="47"/>
        <v/>
      </c>
      <c r="L270" s="66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2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2"/>
      <c r="C271" s="20" t="str">
        <f>IF(B271="","",VLOOKUP(B271,LISTAS!$F$6:$G$1106,2,0))</f>
        <v/>
      </c>
      <c r="D271" s="58"/>
      <c r="E271" s="4"/>
      <c r="F271" s="11" t="str">
        <f t="shared" si="44"/>
        <v/>
      </c>
      <c r="G271" s="61" t="str">
        <f>IF(F271=LISTAS!$D$15,"",F271)</f>
        <v/>
      </c>
      <c r="H271" s="49" t="str">
        <f t="shared" si="46"/>
        <v/>
      </c>
      <c r="I271" s="49" t="str">
        <f t="shared" si="46"/>
        <v/>
      </c>
      <c r="J271" s="11" t="str">
        <f t="shared" si="45"/>
        <v/>
      </c>
      <c r="K271" s="11" t="str">
        <f t="shared" si="47"/>
        <v/>
      </c>
      <c r="L271" s="66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2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2"/>
      <c r="C272" s="20" t="str">
        <f>IF(B272="","",VLOOKUP(B272,LISTAS!$F$6:$G$1106,2,0))</f>
        <v/>
      </c>
      <c r="D272" s="58"/>
      <c r="E272" s="4"/>
      <c r="F272" s="11" t="str">
        <f t="shared" si="44"/>
        <v/>
      </c>
      <c r="G272" s="61" t="str">
        <f>IF(F272=LISTAS!$D$15,"",F272)</f>
        <v/>
      </c>
      <c r="H272" s="49" t="str">
        <f t="shared" si="46"/>
        <v/>
      </c>
      <c r="I272" s="49" t="str">
        <f t="shared" si="46"/>
        <v/>
      </c>
      <c r="J272" s="11" t="str">
        <f t="shared" si="45"/>
        <v/>
      </c>
      <c r="K272" s="11" t="str">
        <f t="shared" si="47"/>
        <v/>
      </c>
      <c r="L272" s="66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2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2"/>
      <c r="C273" s="20" t="str">
        <f>IF(B273="","",VLOOKUP(B273,LISTAS!$F$6:$G$1106,2,0))</f>
        <v/>
      </c>
      <c r="D273" s="58"/>
      <c r="E273" s="4"/>
      <c r="F273" s="11" t="str">
        <f t="shared" si="44"/>
        <v/>
      </c>
      <c r="G273" s="61" t="str">
        <f>IF(F273=LISTAS!$D$15,"",F273)</f>
        <v/>
      </c>
      <c r="H273" s="49" t="str">
        <f t="shared" si="46"/>
        <v/>
      </c>
      <c r="I273" s="49" t="str">
        <f t="shared" si="46"/>
        <v/>
      </c>
      <c r="J273" s="11" t="str">
        <f t="shared" si="45"/>
        <v/>
      </c>
      <c r="K273" s="11" t="str">
        <f t="shared" si="47"/>
        <v/>
      </c>
      <c r="L273" s="66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2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2"/>
      <c r="C274" s="20" t="str">
        <f>IF(B274="","",VLOOKUP(B274,LISTAS!$F$6:$G$1106,2,0))</f>
        <v/>
      </c>
      <c r="D274" s="58"/>
      <c r="E274" s="4"/>
      <c r="F274" s="11" t="str">
        <f t="shared" si="44"/>
        <v/>
      </c>
      <c r="G274" s="61" t="str">
        <f>IF(F274=LISTAS!$D$15,"",F274)</f>
        <v/>
      </c>
      <c r="H274" s="49" t="str">
        <f t="shared" si="46"/>
        <v/>
      </c>
      <c r="I274" s="49" t="str">
        <f t="shared" si="46"/>
        <v/>
      </c>
      <c r="J274" s="11" t="str">
        <f t="shared" si="45"/>
        <v/>
      </c>
      <c r="K274" s="11" t="str">
        <f t="shared" si="47"/>
        <v/>
      </c>
      <c r="L274" s="66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2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2"/>
      <c r="C275" s="20" t="str">
        <f>IF(B275="","",VLOOKUP(B275,LISTAS!$F$6:$G$1106,2,0))</f>
        <v/>
      </c>
      <c r="D275" s="58"/>
      <c r="E275" s="4"/>
      <c r="F275" s="11" t="str">
        <f t="shared" si="44"/>
        <v/>
      </c>
      <c r="G275" s="61" t="str">
        <f>IF(F275=LISTAS!$D$15,"",F275)</f>
        <v/>
      </c>
      <c r="H275" s="49" t="str">
        <f t="shared" si="46"/>
        <v/>
      </c>
      <c r="I275" s="49" t="str">
        <f t="shared" si="46"/>
        <v/>
      </c>
      <c r="J275" s="11" t="str">
        <f t="shared" si="45"/>
        <v/>
      </c>
      <c r="K275" s="11" t="str">
        <f t="shared" si="47"/>
        <v/>
      </c>
      <c r="L275" s="66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2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2"/>
      <c r="C276" s="20" t="str">
        <f>IF(B276="","",VLOOKUP(B276,LISTAS!$F$6:$G$1106,2,0))</f>
        <v/>
      </c>
      <c r="D276" s="58"/>
      <c r="E276" s="4"/>
      <c r="F276" s="11" t="str">
        <f t="shared" si="44"/>
        <v/>
      </c>
      <c r="G276" s="61" t="str">
        <f>IF(F276=LISTAS!$D$15,"",F276)</f>
        <v/>
      </c>
      <c r="H276" s="49" t="str">
        <f t="shared" si="46"/>
        <v/>
      </c>
      <c r="I276" s="49" t="str">
        <f t="shared" si="46"/>
        <v/>
      </c>
      <c r="J276" s="11" t="str">
        <f t="shared" si="45"/>
        <v/>
      </c>
      <c r="K276" s="11" t="str">
        <f t="shared" si="47"/>
        <v/>
      </c>
      <c r="L276" s="66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2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2"/>
      <c r="C277" s="20" t="str">
        <f>IF(B277="","",VLOOKUP(B277,LISTAS!$F$6:$G$1106,2,0))</f>
        <v/>
      </c>
      <c r="D277" s="58"/>
      <c r="E277" s="4"/>
      <c r="F277" s="11" t="str">
        <f t="shared" si="44"/>
        <v/>
      </c>
      <c r="G277" s="61" t="str">
        <f>IF(F277=LISTAS!$D$15,"",F277)</f>
        <v/>
      </c>
      <c r="H277" s="49" t="str">
        <f t="shared" si="46"/>
        <v/>
      </c>
      <c r="I277" s="49" t="str">
        <f t="shared" si="46"/>
        <v/>
      </c>
      <c r="J277" s="11" t="str">
        <f t="shared" si="45"/>
        <v/>
      </c>
      <c r="K277" s="11" t="str">
        <f t="shared" si="47"/>
        <v/>
      </c>
      <c r="L277" s="66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2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2"/>
      <c r="C278" s="20" t="str">
        <f>IF(B278="","",VLOOKUP(B278,LISTAS!$F$6:$G$1106,2,0))</f>
        <v/>
      </c>
      <c r="D278" s="58"/>
      <c r="E278" s="4"/>
      <c r="F278" s="11" t="str">
        <f t="shared" ref="F278:F341" si="55">IF(D278="","",D278+(ROW(D278)/1000))</f>
        <v/>
      </c>
      <c r="G278" s="61" t="str">
        <f>IF(F278=LISTAS!$D$15,"",F278)</f>
        <v/>
      </c>
      <c r="H278" s="49" t="str">
        <f t="shared" si="46"/>
        <v/>
      </c>
      <c r="I278" s="49" t="str">
        <f t="shared" si="46"/>
        <v/>
      </c>
      <c r="J278" s="11" t="str">
        <f t="shared" ref="J278:J341" si="56">IF($K278="","",D278)</f>
        <v/>
      </c>
      <c r="K278" s="11" t="str">
        <f t="shared" si="47"/>
        <v/>
      </c>
      <c r="L278" s="66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2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2"/>
      <c r="C279" s="20" t="str">
        <f>IF(B279="","",VLOOKUP(B279,LISTAS!$F$6:$G$1106,2,0))</f>
        <v/>
      </c>
      <c r="D279" s="58"/>
      <c r="E279" s="4"/>
      <c r="F279" s="11" t="str">
        <f t="shared" si="55"/>
        <v/>
      </c>
      <c r="G279" s="61" t="str">
        <f>IF(F279=LISTAS!$D$15,"",F279)</f>
        <v/>
      </c>
      <c r="H279" s="49" t="str">
        <f t="shared" ref="H279:I342" si="57">IF($K279="","",IF(B279="","",B279))</f>
        <v/>
      </c>
      <c r="I279" s="49" t="str">
        <f t="shared" si="57"/>
        <v/>
      </c>
      <c r="J279" s="11" t="str">
        <f t="shared" si="56"/>
        <v/>
      </c>
      <c r="K279" s="11" t="str">
        <f t="shared" ref="K279:K342" si="58">G279</f>
        <v/>
      </c>
      <c r="L279" s="66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2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2"/>
      <c r="C280" s="20" t="str">
        <f>IF(B280="","",VLOOKUP(B280,LISTAS!$F$6:$G$1106,2,0))</f>
        <v/>
      </c>
      <c r="D280" s="58"/>
      <c r="E280" s="4"/>
      <c r="F280" s="11" t="str">
        <f t="shared" si="55"/>
        <v/>
      </c>
      <c r="G280" s="61" t="str">
        <f>IF(F280=LISTAS!$D$15,"",F280)</f>
        <v/>
      </c>
      <c r="H280" s="49" t="str">
        <f t="shared" si="57"/>
        <v/>
      </c>
      <c r="I280" s="49" t="str">
        <f t="shared" si="57"/>
        <v/>
      </c>
      <c r="J280" s="11" t="str">
        <f t="shared" si="56"/>
        <v/>
      </c>
      <c r="K280" s="11" t="str">
        <f t="shared" si="58"/>
        <v/>
      </c>
      <c r="L280" s="66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2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2"/>
      <c r="C281" s="20" t="str">
        <f>IF(B281="","",VLOOKUP(B281,LISTAS!$F$6:$G$1106,2,0))</f>
        <v/>
      </c>
      <c r="D281" s="58"/>
      <c r="E281" s="4"/>
      <c r="F281" s="11" t="str">
        <f t="shared" si="55"/>
        <v/>
      </c>
      <c r="G281" s="61" t="str">
        <f>IF(F281=LISTAS!$D$15,"",F281)</f>
        <v/>
      </c>
      <c r="H281" s="49" t="str">
        <f t="shared" si="57"/>
        <v/>
      </c>
      <c r="I281" s="49" t="str">
        <f t="shared" si="57"/>
        <v/>
      </c>
      <c r="J281" s="11" t="str">
        <f t="shared" si="56"/>
        <v/>
      </c>
      <c r="K281" s="11" t="str">
        <f t="shared" si="58"/>
        <v/>
      </c>
      <c r="L281" s="66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2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2"/>
      <c r="C282" s="20" t="str">
        <f>IF(B282="","",VLOOKUP(B282,LISTAS!$F$6:$G$1106,2,0))</f>
        <v/>
      </c>
      <c r="D282" s="58"/>
      <c r="E282" s="4"/>
      <c r="F282" s="11" t="str">
        <f t="shared" si="55"/>
        <v/>
      </c>
      <c r="G282" s="61" t="str">
        <f>IF(F282=LISTAS!$D$15,"",F282)</f>
        <v/>
      </c>
      <c r="H282" s="49" t="str">
        <f t="shared" si="57"/>
        <v/>
      </c>
      <c r="I282" s="49" t="str">
        <f t="shared" si="57"/>
        <v/>
      </c>
      <c r="J282" s="11" t="str">
        <f t="shared" si="56"/>
        <v/>
      </c>
      <c r="K282" s="11" t="str">
        <f t="shared" si="58"/>
        <v/>
      </c>
      <c r="L282" s="66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2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2"/>
      <c r="C283" s="20" t="str">
        <f>IF(B283="","",VLOOKUP(B283,LISTAS!$F$6:$G$1106,2,0))</f>
        <v/>
      </c>
      <c r="D283" s="58"/>
      <c r="E283" s="4"/>
      <c r="F283" s="11" t="str">
        <f t="shared" si="55"/>
        <v/>
      </c>
      <c r="G283" s="61" t="str">
        <f>IF(F283=LISTAS!$D$15,"",F283)</f>
        <v/>
      </c>
      <c r="H283" s="49" t="str">
        <f t="shared" si="57"/>
        <v/>
      </c>
      <c r="I283" s="49" t="str">
        <f t="shared" si="57"/>
        <v/>
      </c>
      <c r="J283" s="11" t="str">
        <f t="shared" si="56"/>
        <v/>
      </c>
      <c r="K283" s="11" t="str">
        <f t="shared" si="58"/>
        <v/>
      </c>
      <c r="L283" s="66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2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2"/>
      <c r="C284" s="20" t="str">
        <f>IF(B284="","",VLOOKUP(B284,LISTAS!$F$6:$G$1106,2,0))</f>
        <v/>
      </c>
      <c r="D284" s="58"/>
      <c r="E284" s="4"/>
      <c r="F284" s="11" t="str">
        <f t="shared" si="55"/>
        <v/>
      </c>
      <c r="G284" s="61" t="str">
        <f>IF(F284=LISTAS!$D$15,"",F284)</f>
        <v/>
      </c>
      <c r="H284" s="49" t="str">
        <f t="shared" si="57"/>
        <v/>
      </c>
      <c r="I284" s="49" t="str">
        <f t="shared" si="57"/>
        <v/>
      </c>
      <c r="J284" s="11" t="str">
        <f t="shared" si="56"/>
        <v/>
      </c>
      <c r="K284" s="11" t="str">
        <f t="shared" si="58"/>
        <v/>
      </c>
      <c r="L284" s="66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2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2"/>
      <c r="C285" s="20" t="str">
        <f>IF(B285="","",VLOOKUP(B285,LISTAS!$F$6:$G$1106,2,0))</f>
        <v/>
      </c>
      <c r="D285" s="58"/>
      <c r="E285" s="4"/>
      <c r="F285" s="11" t="str">
        <f t="shared" si="55"/>
        <v/>
      </c>
      <c r="G285" s="61" t="str">
        <f>IF(F285=LISTAS!$D$15,"",F285)</f>
        <v/>
      </c>
      <c r="H285" s="49" t="str">
        <f t="shared" si="57"/>
        <v/>
      </c>
      <c r="I285" s="49" t="str">
        <f t="shared" si="57"/>
        <v/>
      </c>
      <c r="J285" s="11" t="str">
        <f t="shared" si="56"/>
        <v/>
      </c>
      <c r="K285" s="11" t="str">
        <f t="shared" si="58"/>
        <v/>
      </c>
      <c r="L285" s="66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2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2"/>
      <c r="C286" s="20" t="str">
        <f>IF(B286="","",VLOOKUP(B286,LISTAS!$F$6:$G$1106,2,0))</f>
        <v/>
      </c>
      <c r="D286" s="58"/>
      <c r="E286" s="4"/>
      <c r="F286" s="11" t="str">
        <f t="shared" si="55"/>
        <v/>
      </c>
      <c r="G286" s="61" t="str">
        <f>IF(F286=LISTAS!$D$15,"",F286)</f>
        <v/>
      </c>
      <c r="H286" s="49" t="str">
        <f t="shared" si="57"/>
        <v/>
      </c>
      <c r="I286" s="49" t="str">
        <f t="shared" si="57"/>
        <v/>
      </c>
      <c r="J286" s="11" t="str">
        <f t="shared" si="56"/>
        <v/>
      </c>
      <c r="K286" s="11" t="str">
        <f t="shared" si="58"/>
        <v/>
      </c>
      <c r="L286" s="66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2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2"/>
      <c r="C287" s="20" t="str">
        <f>IF(B287="","",VLOOKUP(B287,LISTAS!$F$6:$G$1106,2,0))</f>
        <v/>
      </c>
      <c r="D287" s="58"/>
      <c r="E287" s="4"/>
      <c r="F287" s="11" t="str">
        <f t="shared" si="55"/>
        <v/>
      </c>
      <c r="G287" s="61" t="str">
        <f>IF(F287=LISTAS!$D$15,"",F287)</f>
        <v/>
      </c>
      <c r="H287" s="49" t="str">
        <f t="shared" si="57"/>
        <v/>
      </c>
      <c r="I287" s="49" t="str">
        <f t="shared" si="57"/>
        <v/>
      </c>
      <c r="J287" s="11" t="str">
        <f t="shared" si="56"/>
        <v/>
      </c>
      <c r="K287" s="11" t="str">
        <f t="shared" si="58"/>
        <v/>
      </c>
      <c r="L287" s="66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2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2"/>
      <c r="C288" s="20" t="str">
        <f>IF(B288="","",VLOOKUP(B288,LISTAS!$F$6:$G$1106,2,0))</f>
        <v/>
      </c>
      <c r="D288" s="58"/>
      <c r="E288" s="4"/>
      <c r="F288" s="11" t="str">
        <f t="shared" si="55"/>
        <v/>
      </c>
      <c r="G288" s="61" t="str">
        <f>IF(F288=LISTAS!$D$15,"",F288)</f>
        <v/>
      </c>
      <c r="H288" s="49" t="str">
        <f t="shared" si="57"/>
        <v/>
      </c>
      <c r="I288" s="49" t="str">
        <f t="shared" si="57"/>
        <v/>
      </c>
      <c r="J288" s="11" t="str">
        <f t="shared" si="56"/>
        <v/>
      </c>
      <c r="K288" s="11" t="str">
        <f t="shared" si="58"/>
        <v/>
      </c>
      <c r="L288" s="66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2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2"/>
      <c r="C289" s="20" t="str">
        <f>IF(B289="","",VLOOKUP(B289,LISTAS!$F$6:$G$1106,2,0))</f>
        <v/>
      </c>
      <c r="D289" s="58"/>
      <c r="E289" s="4"/>
      <c r="F289" s="11" t="str">
        <f t="shared" si="55"/>
        <v/>
      </c>
      <c r="G289" s="61" t="str">
        <f>IF(F289=LISTAS!$D$15,"",F289)</f>
        <v/>
      </c>
      <c r="H289" s="49" t="str">
        <f t="shared" si="57"/>
        <v/>
      </c>
      <c r="I289" s="49" t="str">
        <f t="shared" si="57"/>
        <v/>
      </c>
      <c r="J289" s="11" t="str">
        <f t="shared" si="56"/>
        <v/>
      </c>
      <c r="K289" s="11" t="str">
        <f t="shared" si="58"/>
        <v/>
      </c>
      <c r="L289" s="66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2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2"/>
      <c r="C290" s="20" t="str">
        <f>IF(B290="","",VLOOKUP(B290,LISTAS!$F$6:$G$1106,2,0))</f>
        <v/>
      </c>
      <c r="D290" s="58"/>
      <c r="E290" s="4"/>
      <c r="F290" s="11" t="str">
        <f t="shared" si="55"/>
        <v/>
      </c>
      <c r="G290" s="61" t="str">
        <f>IF(F290=LISTAS!$D$15,"",F290)</f>
        <v/>
      </c>
      <c r="H290" s="49" t="str">
        <f t="shared" si="57"/>
        <v/>
      </c>
      <c r="I290" s="49" t="str">
        <f t="shared" si="57"/>
        <v/>
      </c>
      <c r="J290" s="11" t="str">
        <f t="shared" si="56"/>
        <v/>
      </c>
      <c r="K290" s="11" t="str">
        <f t="shared" si="58"/>
        <v/>
      </c>
      <c r="L290" s="66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2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2"/>
      <c r="C291" s="20" t="str">
        <f>IF(B291="","",VLOOKUP(B291,LISTAS!$F$6:$G$1106,2,0))</f>
        <v/>
      </c>
      <c r="D291" s="58"/>
      <c r="E291" s="4"/>
      <c r="F291" s="11" t="str">
        <f t="shared" si="55"/>
        <v/>
      </c>
      <c r="G291" s="61" t="str">
        <f>IF(F291=LISTAS!$D$15,"",F291)</f>
        <v/>
      </c>
      <c r="H291" s="49" t="str">
        <f t="shared" si="57"/>
        <v/>
      </c>
      <c r="I291" s="49" t="str">
        <f t="shared" si="57"/>
        <v/>
      </c>
      <c r="J291" s="11" t="str">
        <f t="shared" si="56"/>
        <v/>
      </c>
      <c r="K291" s="11" t="str">
        <f t="shared" si="58"/>
        <v/>
      </c>
      <c r="L291" s="66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2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2"/>
      <c r="C292" s="20" t="str">
        <f>IF(B292="","",VLOOKUP(B292,LISTAS!$F$6:$G$1106,2,0))</f>
        <v/>
      </c>
      <c r="D292" s="58"/>
      <c r="E292" s="4"/>
      <c r="F292" s="11" t="str">
        <f t="shared" si="55"/>
        <v/>
      </c>
      <c r="G292" s="61" t="str">
        <f>IF(F292=LISTAS!$D$15,"",F292)</f>
        <v/>
      </c>
      <c r="H292" s="49" t="str">
        <f t="shared" si="57"/>
        <v/>
      </c>
      <c r="I292" s="49" t="str">
        <f t="shared" si="57"/>
        <v/>
      </c>
      <c r="J292" s="11" t="str">
        <f t="shared" si="56"/>
        <v/>
      </c>
      <c r="K292" s="11" t="str">
        <f t="shared" si="58"/>
        <v/>
      </c>
      <c r="L292" s="66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2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2"/>
      <c r="C293" s="20" t="str">
        <f>IF(B293="","",VLOOKUP(B293,LISTAS!$F$6:$G$1106,2,0))</f>
        <v/>
      </c>
      <c r="D293" s="58"/>
      <c r="E293" s="4"/>
      <c r="F293" s="11" t="str">
        <f t="shared" si="55"/>
        <v/>
      </c>
      <c r="G293" s="61" t="str">
        <f>IF(F293=LISTAS!$D$15,"",F293)</f>
        <v/>
      </c>
      <c r="H293" s="49" t="str">
        <f t="shared" si="57"/>
        <v/>
      </c>
      <c r="I293" s="49" t="str">
        <f t="shared" si="57"/>
        <v/>
      </c>
      <c r="J293" s="11" t="str">
        <f t="shared" si="56"/>
        <v/>
      </c>
      <c r="K293" s="11" t="str">
        <f t="shared" si="58"/>
        <v/>
      </c>
      <c r="L293" s="66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2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2"/>
      <c r="C294" s="20" t="str">
        <f>IF(B294="","",VLOOKUP(B294,LISTAS!$F$6:$G$1106,2,0))</f>
        <v/>
      </c>
      <c r="D294" s="58"/>
      <c r="E294" s="4"/>
      <c r="F294" s="11" t="str">
        <f t="shared" si="55"/>
        <v/>
      </c>
      <c r="G294" s="61" t="str">
        <f>IF(F294=LISTAS!$D$15,"",F294)</f>
        <v/>
      </c>
      <c r="H294" s="49" t="str">
        <f t="shared" si="57"/>
        <v/>
      </c>
      <c r="I294" s="49" t="str">
        <f t="shared" si="57"/>
        <v/>
      </c>
      <c r="J294" s="11" t="str">
        <f t="shared" si="56"/>
        <v/>
      </c>
      <c r="K294" s="11" t="str">
        <f t="shared" si="58"/>
        <v/>
      </c>
      <c r="L294" s="66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2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2"/>
      <c r="C295" s="20" t="str">
        <f>IF(B295="","",VLOOKUP(B295,LISTAS!$F$6:$G$1106,2,0))</f>
        <v/>
      </c>
      <c r="D295" s="58"/>
      <c r="E295" s="4"/>
      <c r="F295" s="11" t="str">
        <f t="shared" si="55"/>
        <v/>
      </c>
      <c r="G295" s="61" t="str">
        <f>IF(F295=LISTAS!$D$15,"",F295)</f>
        <v/>
      </c>
      <c r="H295" s="49" t="str">
        <f t="shared" si="57"/>
        <v/>
      </c>
      <c r="I295" s="49" t="str">
        <f t="shared" si="57"/>
        <v/>
      </c>
      <c r="J295" s="11" t="str">
        <f t="shared" si="56"/>
        <v/>
      </c>
      <c r="K295" s="11" t="str">
        <f t="shared" si="58"/>
        <v/>
      </c>
      <c r="L295" s="66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2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2"/>
      <c r="C296" s="20" t="str">
        <f>IF(B296="","",VLOOKUP(B296,LISTAS!$F$6:$G$1106,2,0))</f>
        <v/>
      </c>
      <c r="D296" s="58"/>
      <c r="E296" s="4"/>
      <c r="F296" s="11" t="str">
        <f t="shared" si="55"/>
        <v/>
      </c>
      <c r="G296" s="61" t="str">
        <f>IF(F296=LISTAS!$D$15,"",F296)</f>
        <v/>
      </c>
      <c r="H296" s="49" t="str">
        <f t="shared" si="57"/>
        <v/>
      </c>
      <c r="I296" s="49" t="str">
        <f t="shared" si="57"/>
        <v/>
      </c>
      <c r="J296" s="11" t="str">
        <f t="shared" si="56"/>
        <v/>
      </c>
      <c r="K296" s="11" t="str">
        <f t="shared" si="58"/>
        <v/>
      </c>
      <c r="L296" s="66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2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2"/>
      <c r="C297" s="20" t="str">
        <f>IF(B297="","",VLOOKUP(B297,LISTAS!$F$6:$G$1106,2,0))</f>
        <v/>
      </c>
      <c r="D297" s="58"/>
      <c r="E297" s="4"/>
      <c r="F297" s="11" t="str">
        <f t="shared" si="55"/>
        <v/>
      </c>
      <c r="G297" s="61" t="str">
        <f>IF(F297=LISTAS!$D$15,"",F297)</f>
        <v/>
      </c>
      <c r="H297" s="49" t="str">
        <f t="shared" si="57"/>
        <v/>
      </c>
      <c r="I297" s="49" t="str">
        <f t="shared" si="57"/>
        <v/>
      </c>
      <c r="J297" s="11" t="str">
        <f t="shared" si="56"/>
        <v/>
      </c>
      <c r="K297" s="11" t="str">
        <f t="shared" si="58"/>
        <v/>
      </c>
      <c r="L297" s="66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2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2"/>
      <c r="C298" s="20" t="str">
        <f>IF(B298="","",VLOOKUP(B298,LISTAS!$F$6:$G$1106,2,0))</f>
        <v/>
      </c>
      <c r="D298" s="58"/>
      <c r="E298" s="4"/>
      <c r="F298" s="11" t="str">
        <f t="shared" si="55"/>
        <v/>
      </c>
      <c r="G298" s="61" t="str">
        <f>IF(F298=LISTAS!$D$15,"",F298)</f>
        <v/>
      </c>
      <c r="H298" s="49" t="str">
        <f t="shared" si="57"/>
        <v/>
      </c>
      <c r="I298" s="49" t="str">
        <f t="shared" si="57"/>
        <v/>
      </c>
      <c r="J298" s="11" t="str">
        <f t="shared" si="56"/>
        <v/>
      </c>
      <c r="K298" s="11" t="str">
        <f t="shared" si="58"/>
        <v/>
      </c>
      <c r="L298" s="66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2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2"/>
      <c r="C299" s="20" t="str">
        <f>IF(B299="","",VLOOKUP(B299,LISTAS!$F$6:$G$1106,2,0))</f>
        <v/>
      </c>
      <c r="D299" s="58"/>
      <c r="E299" s="4"/>
      <c r="F299" s="11" t="str">
        <f t="shared" si="55"/>
        <v/>
      </c>
      <c r="G299" s="61" t="str">
        <f>IF(F299=LISTAS!$D$15,"",F299)</f>
        <v/>
      </c>
      <c r="H299" s="49" t="str">
        <f t="shared" si="57"/>
        <v/>
      </c>
      <c r="I299" s="49" t="str">
        <f t="shared" si="57"/>
        <v/>
      </c>
      <c r="J299" s="11" t="str">
        <f t="shared" si="56"/>
        <v/>
      </c>
      <c r="K299" s="11" t="str">
        <f t="shared" si="58"/>
        <v/>
      </c>
      <c r="L299" s="66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2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2"/>
      <c r="C300" s="20" t="str">
        <f>IF(B300="","",VLOOKUP(B300,LISTAS!$F$6:$G$1106,2,0))</f>
        <v/>
      </c>
      <c r="D300" s="58"/>
      <c r="E300" s="4"/>
      <c r="F300" s="11" t="str">
        <f t="shared" si="55"/>
        <v/>
      </c>
      <c r="G300" s="61" t="str">
        <f>IF(F300=LISTAS!$D$15,"",F300)</f>
        <v/>
      </c>
      <c r="H300" s="49" t="str">
        <f t="shared" si="57"/>
        <v/>
      </c>
      <c r="I300" s="49" t="str">
        <f t="shared" si="57"/>
        <v/>
      </c>
      <c r="J300" s="11" t="str">
        <f t="shared" si="56"/>
        <v/>
      </c>
      <c r="K300" s="11" t="str">
        <f t="shared" si="58"/>
        <v/>
      </c>
      <c r="L300" s="66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2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2"/>
      <c r="C301" s="20" t="str">
        <f>IF(B301="","",VLOOKUP(B301,LISTAS!$F$6:$G$1106,2,0))</f>
        <v/>
      </c>
      <c r="D301" s="58"/>
      <c r="E301" s="4"/>
      <c r="F301" s="11" t="str">
        <f t="shared" si="55"/>
        <v/>
      </c>
      <c r="G301" s="61" t="str">
        <f>IF(F301=LISTAS!$D$15,"",F301)</f>
        <v/>
      </c>
      <c r="H301" s="49" t="str">
        <f t="shared" si="57"/>
        <v/>
      </c>
      <c r="I301" s="49" t="str">
        <f t="shared" si="57"/>
        <v/>
      </c>
      <c r="J301" s="11" t="str">
        <f t="shared" si="56"/>
        <v/>
      </c>
      <c r="K301" s="11" t="str">
        <f t="shared" si="58"/>
        <v/>
      </c>
      <c r="L301" s="66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2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2"/>
      <c r="C302" s="20" t="str">
        <f>IF(B302="","",VLOOKUP(B302,LISTAS!$F$6:$G$1106,2,0))</f>
        <v/>
      </c>
      <c r="D302" s="58"/>
      <c r="E302" s="4"/>
      <c r="F302" s="11" t="str">
        <f t="shared" si="55"/>
        <v/>
      </c>
      <c r="G302" s="61" t="str">
        <f>IF(F302=LISTAS!$D$15,"",F302)</f>
        <v/>
      </c>
      <c r="H302" s="49" t="str">
        <f t="shared" si="57"/>
        <v/>
      </c>
      <c r="I302" s="49" t="str">
        <f t="shared" si="57"/>
        <v/>
      </c>
      <c r="J302" s="11" t="str">
        <f t="shared" si="56"/>
        <v/>
      </c>
      <c r="K302" s="11" t="str">
        <f t="shared" si="58"/>
        <v/>
      </c>
      <c r="L302" s="66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2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2"/>
      <c r="C303" s="20" t="str">
        <f>IF(B303="","",VLOOKUP(B303,LISTAS!$F$6:$G$1106,2,0))</f>
        <v/>
      </c>
      <c r="D303" s="58"/>
      <c r="E303" s="4"/>
      <c r="F303" s="11" t="str">
        <f t="shared" si="55"/>
        <v/>
      </c>
      <c r="G303" s="61" t="str">
        <f>IF(F303=LISTAS!$D$15,"",F303)</f>
        <v/>
      </c>
      <c r="H303" s="49" t="str">
        <f t="shared" si="57"/>
        <v/>
      </c>
      <c r="I303" s="49" t="str">
        <f t="shared" si="57"/>
        <v/>
      </c>
      <c r="J303" s="11" t="str">
        <f t="shared" si="56"/>
        <v/>
      </c>
      <c r="K303" s="11" t="str">
        <f t="shared" si="58"/>
        <v/>
      </c>
      <c r="L303" s="66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2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2"/>
      <c r="C304" s="20" t="str">
        <f>IF(B304="","",VLOOKUP(B304,LISTAS!$F$6:$G$1106,2,0))</f>
        <v/>
      </c>
      <c r="D304" s="58"/>
      <c r="E304" s="4"/>
      <c r="F304" s="11" t="str">
        <f t="shared" si="55"/>
        <v/>
      </c>
      <c r="G304" s="61" t="str">
        <f>IF(F304=LISTAS!$D$15,"",F304)</f>
        <v/>
      </c>
      <c r="H304" s="49" t="str">
        <f t="shared" si="57"/>
        <v/>
      </c>
      <c r="I304" s="49" t="str">
        <f t="shared" si="57"/>
        <v/>
      </c>
      <c r="J304" s="11" t="str">
        <f t="shared" si="56"/>
        <v/>
      </c>
      <c r="K304" s="11" t="str">
        <f t="shared" si="58"/>
        <v/>
      </c>
      <c r="L304" s="66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2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2"/>
      <c r="C305" s="20" t="str">
        <f>IF(B305="","",VLOOKUP(B305,LISTAS!$F$6:$G$1106,2,0))</f>
        <v/>
      </c>
      <c r="D305" s="58"/>
      <c r="E305" s="4"/>
      <c r="F305" s="11" t="str">
        <f t="shared" si="55"/>
        <v/>
      </c>
      <c r="G305" s="61" t="str">
        <f>IF(F305=LISTAS!$D$15,"",F305)</f>
        <v/>
      </c>
      <c r="H305" s="49" t="str">
        <f t="shared" si="57"/>
        <v/>
      </c>
      <c r="I305" s="49" t="str">
        <f t="shared" si="57"/>
        <v/>
      </c>
      <c r="J305" s="11" t="str">
        <f t="shared" si="56"/>
        <v/>
      </c>
      <c r="K305" s="11" t="str">
        <f t="shared" si="58"/>
        <v/>
      </c>
      <c r="L305" s="66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2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2"/>
      <c r="C306" s="20" t="str">
        <f>IF(B306="","",VLOOKUP(B306,LISTAS!$F$6:$G$1106,2,0))</f>
        <v/>
      </c>
      <c r="D306" s="58"/>
      <c r="E306" s="4"/>
      <c r="F306" s="11" t="str">
        <f t="shared" si="55"/>
        <v/>
      </c>
      <c r="G306" s="61" t="str">
        <f>IF(F306=LISTAS!$D$15,"",F306)</f>
        <v/>
      </c>
      <c r="H306" s="49" t="str">
        <f t="shared" si="57"/>
        <v/>
      </c>
      <c r="I306" s="49" t="str">
        <f t="shared" si="57"/>
        <v/>
      </c>
      <c r="J306" s="11" t="str">
        <f t="shared" si="56"/>
        <v/>
      </c>
      <c r="K306" s="11" t="str">
        <f t="shared" si="58"/>
        <v/>
      </c>
      <c r="L306" s="66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2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2"/>
      <c r="C307" s="20" t="str">
        <f>IF(B307="","",VLOOKUP(B307,LISTAS!$F$6:$G$1106,2,0))</f>
        <v/>
      </c>
      <c r="D307" s="58"/>
      <c r="E307" s="4"/>
      <c r="F307" s="11" t="str">
        <f t="shared" si="55"/>
        <v/>
      </c>
      <c r="G307" s="61" t="str">
        <f>IF(F307=LISTAS!$D$15,"",F307)</f>
        <v/>
      </c>
      <c r="H307" s="49" t="str">
        <f t="shared" si="57"/>
        <v/>
      </c>
      <c r="I307" s="49" t="str">
        <f t="shared" si="57"/>
        <v/>
      </c>
      <c r="J307" s="11" t="str">
        <f t="shared" si="56"/>
        <v/>
      </c>
      <c r="K307" s="11" t="str">
        <f t="shared" si="58"/>
        <v/>
      </c>
      <c r="L307" s="66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2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2"/>
      <c r="C308" s="20" t="str">
        <f>IF(B308="","",VLOOKUP(B308,LISTAS!$F$6:$G$1106,2,0))</f>
        <v/>
      </c>
      <c r="D308" s="58"/>
      <c r="E308" s="4"/>
      <c r="F308" s="11" t="str">
        <f t="shared" si="55"/>
        <v/>
      </c>
      <c r="G308" s="61" t="str">
        <f>IF(F308=LISTAS!$D$15,"",F308)</f>
        <v/>
      </c>
      <c r="H308" s="49" t="str">
        <f t="shared" si="57"/>
        <v/>
      </c>
      <c r="I308" s="49" t="str">
        <f t="shared" si="57"/>
        <v/>
      </c>
      <c r="J308" s="11" t="str">
        <f t="shared" si="56"/>
        <v/>
      </c>
      <c r="K308" s="11" t="str">
        <f t="shared" si="58"/>
        <v/>
      </c>
      <c r="L308" s="66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2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2"/>
      <c r="C309" s="20" t="str">
        <f>IF(B309="","",VLOOKUP(B309,LISTAS!$F$6:$G$1106,2,0))</f>
        <v/>
      </c>
      <c r="D309" s="58"/>
      <c r="E309" s="4"/>
      <c r="F309" s="11" t="str">
        <f t="shared" si="55"/>
        <v/>
      </c>
      <c r="G309" s="61" t="str">
        <f>IF(F309=LISTAS!$D$15,"",F309)</f>
        <v/>
      </c>
      <c r="H309" s="49" t="str">
        <f t="shared" si="57"/>
        <v/>
      </c>
      <c r="I309" s="49" t="str">
        <f t="shared" si="57"/>
        <v/>
      </c>
      <c r="J309" s="11" t="str">
        <f t="shared" si="56"/>
        <v/>
      </c>
      <c r="K309" s="11" t="str">
        <f t="shared" si="58"/>
        <v/>
      </c>
      <c r="L309" s="66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2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2"/>
      <c r="C310" s="20" t="str">
        <f>IF(B310="","",VLOOKUP(B310,LISTAS!$F$6:$G$1106,2,0))</f>
        <v/>
      </c>
      <c r="D310" s="58"/>
      <c r="E310" s="4"/>
      <c r="F310" s="11" t="str">
        <f t="shared" si="55"/>
        <v/>
      </c>
      <c r="G310" s="61" t="str">
        <f>IF(F310=LISTAS!$D$15,"",F310)</f>
        <v/>
      </c>
      <c r="H310" s="49" t="str">
        <f t="shared" si="57"/>
        <v/>
      </c>
      <c r="I310" s="49" t="str">
        <f t="shared" si="57"/>
        <v/>
      </c>
      <c r="J310" s="11" t="str">
        <f t="shared" si="56"/>
        <v/>
      </c>
      <c r="K310" s="11" t="str">
        <f t="shared" si="58"/>
        <v/>
      </c>
      <c r="L310" s="66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2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2"/>
      <c r="C311" s="20" t="str">
        <f>IF(B311="","",VLOOKUP(B311,LISTAS!$F$6:$G$1106,2,0))</f>
        <v/>
      </c>
      <c r="D311" s="58"/>
      <c r="E311" s="4"/>
      <c r="F311" s="11" t="str">
        <f t="shared" si="55"/>
        <v/>
      </c>
      <c r="G311" s="61" t="str">
        <f>IF(F311=LISTAS!$D$15,"",F311)</f>
        <v/>
      </c>
      <c r="H311" s="49" t="str">
        <f t="shared" si="57"/>
        <v/>
      </c>
      <c r="I311" s="49" t="str">
        <f t="shared" si="57"/>
        <v/>
      </c>
      <c r="J311" s="11" t="str">
        <f t="shared" si="56"/>
        <v/>
      </c>
      <c r="K311" s="11" t="str">
        <f t="shared" si="58"/>
        <v/>
      </c>
      <c r="L311" s="66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2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2"/>
      <c r="C312" s="20" t="str">
        <f>IF(B312="","",VLOOKUP(B312,LISTAS!$F$6:$G$1106,2,0))</f>
        <v/>
      </c>
      <c r="D312" s="58"/>
      <c r="E312" s="4"/>
      <c r="F312" s="11" t="str">
        <f t="shared" si="55"/>
        <v/>
      </c>
      <c r="G312" s="61" t="str">
        <f>IF(F312=LISTAS!$D$15,"",F312)</f>
        <v/>
      </c>
      <c r="H312" s="49" t="str">
        <f t="shared" si="57"/>
        <v/>
      </c>
      <c r="I312" s="49" t="str">
        <f t="shared" si="57"/>
        <v/>
      </c>
      <c r="J312" s="11" t="str">
        <f t="shared" si="56"/>
        <v/>
      </c>
      <c r="K312" s="11" t="str">
        <f t="shared" si="58"/>
        <v/>
      </c>
      <c r="L312" s="66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2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2"/>
      <c r="C313" s="20" t="str">
        <f>IF(B313="","",VLOOKUP(B313,LISTAS!$F$6:$G$1106,2,0))</f>
        <v/>
      </c>
      <c r="D313" s="58"/>
      <c r="E313" s="4"/>
      <c r="F313" s="11" t="str">
        <f t="shared" si="55"/>
        <v/>
      </c>
      <c r="G313" s="61" t="str">
        <f>IF(F313=LISTAS!$D$15,"",F313)</f>
        <v/>
      </c>
      <c r="H313" s="49" t="str">
        <f t="shared" si="57"/>
        <v/>
      </c>
      <c r="I313" s="49" t="str">
        <f t="shared" si="57"/>
        <v/>
      </c>
      <c r="J313" s="11" t="str">
        <f t="shared" si="56"/>
        <v/>
      </c>
      <c r="K313" s="11" t="str">
        <f t="shared" si="58"/>
        <v/>
      </c>
      <c r="L313" s="66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2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2"/>
      <c r="C314" s="20" t="str">
        <f>IF(B314="","",VLOOKUP(B314,LISTAS!$F$6:$G$1106,2,0))</f>
        <v/>
      </c>
      <c r="D314" s="58"/>
      <c r="E314" s="4"/>
      <c r="F314" s="11" t="str">
        <f t="shared" si="55"/>
        <v/>
      </c>
      <c r="G314" s="61" t="str">
        <f>IF(F314=LISTAS!$D$15,"",F314)</f>
        <v/>
      </c>
      <c r="H314" s="49" t="str">
        <f t="shared" si="57"/>
        <v/>
      </c>
      <c r="I314" s="49" t="str">
        <f t="shared" si="57"/>
        <v/>
      </c>
      <c r="J314" s="11" t="str">
        <f t="shared" si="56"/>
        <v/>
      </c>
      <c r="K314" s="11" t="str">
        <f t="shared" si="58"/>
        <v/>
      </c>
      <c r="L314" s="66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2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2"/>
      <c r="C315" s="20" t="str">
        <f>IF(B315="","",VLOOKUP(B315,LISTAS!$F$6:$G$1106,2,0))</f>
        <v/>
      </c>
      <c r="D315" s="58"/>
      <c r="E315" s="4"/>
      <c r="F315" s="11" t="str">
        <f t="shared" si="55"/>
        <v/>
      </c>
      <c r="G315" s="61" t="str">
        <f>IF(F315=LISTAS!$D$15,"",F315)</f>
        <v/>
      </c>
      <c r="H315" s="49" t="str">
        <f t="shared" si="57"/>
        <v/>
      </c>
      <c r="I315" s="49" t="str">
        <f t="shared" si="57"/>
        <v/>
      </c>
      <c r="J315" s="11" t="str">
        <f t="shared" si="56"/>
        <v/>
      </c>
      <c r="K315" s="11" t="str">
        <f t="shared" si="58"/>
        <v/>
      </c>
      <c r="L315" s="66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2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2"/>
      <c r="C316" s="20" t="str">
        <f>IF(B316="","",VLOOKUP(B316,LISTAS!$F$6:$G$1106,2,0))</f>
        <v/>
      </c>
      <c r="D316" s="58"/>
      <c r="E316" s="4"/>
      <c r="F316" s="11" t="str">
        <f t="shared" si="55"/>
        <v/>
      </c>
      <c r="G316" s="61" t="str">
        <f>IF(F316=LISTAS!$D$15,"",F316)</f>
        <v/>
      </c>
      <c r="H316" s="49" t="str">
        <f t="shared" si="57"/>
        <v/>
      </c>
      <c r="I316" s="49" t="str">
        <f t="shared" si="57"/>
        <v/>
      </c>
      <c r="J316" s="11" t="str">
        <f t="shared" si="56"/>
        <v/>
      </c>
      <c r="K316" s="11" t="str">
        <f t="shared" si="58"/>
        <v/>
      </c>
      <c r="L316" s="66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2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2"/>
      <c r="C317" s="20" t="str">
        <f>IF(B317="","",VLOOKUP(B317,LISTAS!$F$6:$G$1106,2,0))</f>
        <v/>
      </c>
      <c r="D317" s="58"/>
      <c r="E317" s="4"/>
      <c r="F317" s="11" t="str">
        <f t="shared" si="55"/>
        <v/>
      </c>
      <c r="G317" s="61" t="str">
        <f>IF(F317=LISTAS!$D$15,"",F317)</f>
        <v/>
      </c>
      <c r="H317" s="49" t="str">
        <f t="shared" si="57"/>
        <v/>
      </c>
      <c r="I317" s="49" t="str">
        <f t="shared" si="57"/>
        <v/>
      </c>
      <c r="J317" s="11" t="str">
        <f t="shared" si="56"/>
        <v/>
      </c>
      <c r="K317" s="11" t="str">
        <f t="shared" si="58"/>
        <v/>
      </c>
      <c r="L317" s="66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2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2"/>
      <c r="C318" s="20" t="str">
        <f>IF(B318="","",VLOOKUP(B318,LISTAS!$F$6:$G$1106,2,0))</f>
        <v/>
      </c>
      <c r="D318" s="58"/>
      <c r="E318" s="4"/>
      <c r="F318" s="11" t="str">
        <f t="shared" si="55"/>
        <v/>
      </c>
      <c r="G318" s="61" t="str">
        <f>IF(F318=LISTAS!$D$15,"",F318)</f>
        <v/>
      </c>
      <c r="H318" s="49" t="str">
        <f t="shared" si="57"/>
        <v/>
      </c>
      <c r="I318" s="49" t="str">
        <f t="shared" si="57"/>
        <v/>
      </c>
      <c r="J318" s="11" t="str">
        <f t="shared" si="56"/>
        <v/>
      </c>
      <c r="K318" s="11" t="str">
        <f t="shared" si="58"/>
        <v/>
      </c>
      <c r="L318" s="66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2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2"/>
      <c r="C319" s="20" t="str">
        <f>IF(B319="","",VLOOKUP(B319,LISTAS!$F$6:$G$1106,2,0))</f>
        <v/>
      </c>
      <c r="D319" s="58"/>
      <c r="E319" s="4"/>
      <c r="F319" s="11" t="str">
        <f t="shared" si="55"/>
        <v/>
      </c>
      <c r="G319" s="61" t="str">
        <f>IF(F319=LISTAS!$D$15,"",F319)</f>
        <v/>
      </c>
      <c r="H319" s="49" t="str">
        <f t="shared" si="57"/>
        <v/>
      </c>
      <c r="I319" s="49" t="str">
        <f t="shared" si="57"/>
        <v/>
      </c>
      <c r="J319" s="11" t="str">
        <f t="shared" si="56"/>
        <v/>
      </c>
      <c r="K319" s="11" t="str">
        <f t="shared" si="58"/>
        <v/>
      </c>
      <c r="L319" s="66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2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2"/>
      <c r="C320" s="20" t="str">
        <f>IF(B320="","",VLOOKUP(B320,LISTAS!$F$6:$G$1106,2,0))</f>
        <v/>
      </c>
      <c r="D320" s="58"/>
      <c r="E320" s="4"/>
      <c r="F320" s="11" t="str">
        <f t="shared" si="55"/>
        <v/>
      </c>
      <c r="G320" s="61" t="str">
        <f>IF(F320=LISTAS!$D$15,"",F320)</f>
        <v/>
      </c>
      <c r="H320" s="49" t="str">
        <f t="shared" si="57"/>
        <v/>
      </c>
      <c r="I320" s="49" t="str">
        <f t="shared" si="57"/>
        <v/>
      </c>
      <c r="J320" s="11" t="str">
        <f t="shared" si="56"/>
        <v/>
      </c>
      <c r="K320" s="11" t="str">
        <f t="shared" si="58"/>
        <v/>
      </c>
      <c r="L320" s="66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2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2"/>
      <c r="C321" s="20" t="str">
        <f>IF(B321="","",VLOOKUP(B321,LISTAS!$F$6:$G$1106,2,0))</f>
        <v/>
      </c>
      <c r="D321" s="58"/>
      <c r="E321" s="4"/>
      <c r="F321" s="11" t="str">
        <f t="shared" si="55"/>
        <v/>
      </c>
      <c r="G321" s="61" t="str">
        <f>IF(F321=LISTAS!$D$15,"",F321)</f>
        <v/>
      </c>
      <c r="H321" s="49" t="str">
        <f t="shared" si="57"/>
        <v/>
      </c>
      <c r="I321" s="49" t="str">
        <f t="shared" si="57"/>
        <v/>
      </c>
      <c r="J321" s="11" t="str">
        <f t="shared" si="56"/>
        <v/>
      </c>
      <c r="K321" s="11" t="str">
        <f t="shared" si="58"/>
        <v/>
      </c>
      <c r="L321" s="66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2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2"/>
      <c r="C322" s="20" t="str">
        <f>IF(B322="","",VLOOKUP(B322,LISTAS!$F$6:$G$1106,2,0))</f>
        <v/>
      </c>
      <c r="D322" s="58"/>
      <c r="E322" s="4"/>
      <c r="F322" s="11" t="str">
        <f t="shared" si="55"/>
        <v/>
      </c>
      <c r="G322" s="61" t="str">
        <f>IF(F322=LISTAS!$D$15,"",F322)</f>
        <v/>
      </c>
      <c r="H322" s="49" t="str">
        <f t="shared" si="57"/>
        <v/>
      </c>
      <c r="I322" s="49" t="str">
        <f t="shared" si="57"/>
        <v/>
      </c>
      <c r="J322" s="11" t="str">
        <f t="shared" si="56"/>
        <v/>
      </c>
      <c r="K322" s="11" t="str">
        <f t="shared" si="58"/>
        <v/>
      </c>
      <c r="L322" s="66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2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2"/>
      <c r="C323" s="20" t="str">
        <f>IF(B323="","",VLOOKUP(B323,LISTAS!$F$6:$G$1106,2,0))</f>
        <v/>
      </c>
      <c r="D323" s="58"/>
      <c r="E323" s="4"/>
      <c r="F323" s="11" t="str">
        <f t="shared" si="55"/>
        <v/>
      </c>
      <c r="G323" s="61" t="str">
        <f>IF(F323=LISTAS!$D$15,"",F323)</f>
        <v/>
      </c>
      <c r="H323" s="49" t="str">
        <f t="shared" si="57"/>
        <v/>
      </c>
      <c r="I323" s="49" t="str">
        <f t="shared" si="57"/>
        <v/>
      </c>
      <c r="J323" s="11" t="str">
        <f t="shared" si="56"/>
        <v/>
      </c>
      <c r="K323" s="11" t="str">
        <f t="shared" si="58"/>
        <v/>
      </c>
      <c r="L323" s="66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2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2"/>
      <c r="C324" s="20" t="str">
        <f>IF(B324="","",VLOOKUP(B324,LISTAS!$F$6:$G$1106,2,0))</f>
        <v/>
      </c>
      <c r="D324" s="58"/>
      <c r="E324" s="4"/>
      <c r="F324" s="11" t="str">
        <f t="shared" si="55"/>
        <v/>
      </c>
      <c r="G324" s="61" t="str">
        <f>IF(F324=LISTAS!$D$15,"",F324)</f>
        <v/>
      </c>
      <c r="H324" s="49" t="str">
        <f t="shared" si="57"/>
        <v/>
      </c>
      <c r="I324" s="49" t="str">
        <f t="shared" si="57"/>
        <v/>
      </c>
      <c r="J324" s="11" t="str">
        <f t="shared" si="56"/>
        <v/>
      </c>
      <c r="K324" s="11" t="str">
        <f t="shared" si="58"/>
        <v/>
      </c>
      <c r="L324" s="66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2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2"/>
      <c r="C325" s="20" t="str">
        <f>IF(B325="","",VLOOKUP(B325,LISTAS!$F$6:$G$1106,2,0))</f>
        <v/>
      </c>
      <c r="D325" s="58"/>
      <c r="E325" s="4"/>
      <c r="F325" s="11" t="str">
        <f t="shared" si="55"/>
        <v/>
      </c>
      <c r="G325" s="61" t="str">
        <f>IF(F325=LISTAS!$D$15,"",F325)</f>
        <v/>
      </c>
      <c r="H325" s="49" t="str">
        <f t="shared" si="57"/>
        <v/>
      </c>
      <c r="I325" s="49" t="str">
        <f t="shared" si="57"/>
        <v/>
      </c>
      <c r="J325" s="11" t="str">
        <f t="shared" si="56"/>
        <v/>
      </c>
      <c r="K325" s="11" t="str">
        <f t="shared" si="58"/>
        <v/>
      </c>
      <c r="L325" s="66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2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2"/>
      <c r="C326" s="20" t="str">
        <f>IF(B326="","",VLOOKUP(B326,LISTAS!$F$6:$G$1106,2,0))</f>
        <v/>
      </c>
      <c r="D326" s="58"/>
      <c r="E326" s="4"/>
      <c r="F326" s="11" t="str">
        <f t="shared" si="55"/>
        <v/>
      </c>
      <c r="G326" s="61" t="str">
        <f>IF(F326=LISTAS!$D$15,"",F326)</f>
        <v/>
      </c>
      <c r="H326" s="49" t="str">
        <f t="shared" si="57"/>
        <v/>
      </c>
      <c r="I326" s="49" t="str">
        <f t="shared" si="57"/>
        <v/>
      </c>
      <c r="J326" s="11" t="str">
        <f t="shared" si="56"/>
        <v/>
      </c>
      <c r="K326" s="11" t="str">
        <f t="shared" si="58"/>
        <v/>
      </c>
      <c r="L326" s="66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2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2"/>
      <c r="C327" s="20" t="str">
        <f>IF(B327="","",VLOOKUP(B327,LISTAS!$F$6:$G$1106,2,0))</f>
        <v/>
      </c>
      <c r="D327" s="58"/>
      <c r="E327" s="4"/>
      <c r="F327" s="11" t="str">
        <f t="shared" si="55"/>
        <v/>
      </c>
      <c r="G327" s="61" t="str">
        <f>IF(F327=LISTAS!$D$15,"",F327)</f>
        <v/>
      </c>
      <c r="H327" s="49" t="str">
        <f t="shared" si="57"/>
        <v/>
      </c>
      <c r="I327" s="49" t="str">
        <f t="shared" si="57"/>
        <v/>
      </c>
      <c r="J327" s="11" t="str">
        <f t="shared" si="56"/>
        <v/>
      </c>
      <c r="K327" s="11" t="str">
        <f t="shared" si="58"/>
        <v/>
      </c>
      <c r="L327" s="66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2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2"/>
      <c r="C328" s="20" t="str">
        <f>IF(B328="","",VLOOKUP(B328,LISTAS!$F$6:$G$1106,2,0))</f>
        <v/>
      </c>
      <c r="D328" s="58"/>
      <c r="E328" s="4"/>
      <c r="F328" s="11" t="str">
        <f t="shared" si="55"/>
        <v/>
      </c>
      <c r="G328" s="61" t="str">
        <f>IF(F328=LISTAS!$D$15,"",F328)</f>
        <v/>
      </c>
      <c r="H328" s="49" t="str">
        <f t="shared" si="57"/>
        <v/>
      </c>
      <c r="I328" s="49" t="str">
        <f t="shared" si="57"/>
        <v/>
      </c>
      <c r="J328" s="11" t="str">
        <f t="shared" si="56"/>
        <v/>
      </c>
      <c r="K328" s="11" t="str">
        <f t="shared" si="58"/>
        <v/>
      </c>
      <c r="L328" s="66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2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2"/>
      <c r="C329" s="20" t="str">
        <f>IF(B329="","",VLOOKUP(B329,LISTAS!$F$6:$G$1106,2,0))</f>
        <v/>
      </c>
      <c r="D329" s="58"/>
      <c r="E329" s="4"/>
      <c r="F329" s="11" t="str">
        <f t="shared" si="55"/>
        <v/>
      </c>
      <c r="G329" s="61" t="str">
        <f>IF(F329=LISTAS!$D$15,"",F329)</f>
        <v/>
      </c>
      <c r="H329" s="49" t="str">
        <f t="shared" si="57"/>
        <v/>
      </c>
      <c r="I329" s="49" t="str">
        <f t="shared" si="57"/>
        <v/>
      </c>
      <c r="J329" s="11" t="str">
        <f t="shared" si="56"/>
        <v/>
      </c>
      <c r="K329" s="11" t="str">
        <f t="shared" si="58"/>
        <v/>
      </c>
      <c r="L329" s="66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2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2"/>
      <c r="C330" s="20" t="str">
        <f>IF(B330="","",VLOOKUP(B330,LISTAS!$F$6:$G$1106,2,0))</f>
        <v/>
      </c>
      <c r="D330" s="58"/>
      <c r="E330" s="4"/>
      <c r="F330" s="11" t="str">
        <f t="shared" si="55"/>
        <v/>
      </c>
      <c r="G330" s="61" t="str">
        <f>IF(F330=LISTAS!$D$15,"",F330)</f>
        <v/>
      </c>
      <c r="H330" s="49" t="str">
        <f t="shared" si="57"/>
        <v/>
      </c>
      <c r="I330" s="49" t="str">
        <f t="shared" si="57"/>
        <v/>
      </c>
      <c r="J330" s="11" t="str">
        <f t="shared" si="56"/>
        <v/>
      </c>
      <c r="K330" s="11" t="str">
        <f t="shared" si="58"/>
        <v/>
      </c>
      <c r="L330" s="66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2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2"/>
      <c r="C331" s="20" t="str">
        <f>IF(B331="","",VLOOKUP(B331,LISTAS!$F$6:$G$1106,2,0))</f>
        <v/>
      </c>
      <c r="D331" s="58"/>
      <c r="E331" s="4"/>
      <c r="F331" s="11" t="str">
        <f t="shared" si="55"/>
        <v/>
      </c>
      <c r="G331" s="61" t="str">
        <f>IF(F331=LISTAS!$D$15,"",F331)</f>
        <v/>
      </c>
      <c r="H331" s="49" t="str">
        <f t="shared" si="57"/>
        <v/>
      </c>
      <c r="I331" s="49" t="str">
        <f t="shared" si="57"/>
        <v/>
      </c>
      <c r="J331" s="11" t="str">
        <f t="shared" si="56"/>
        <v/>
      </c>
      <c r="K331" s="11" t="str">
        <f t="shared" si="58"/>
        <v/>
      </c>
      <c r="L331" s="66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2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2"/>
      <c r="C332" s="20" t="str">
        <f>IF(B332="","",VLOOKUP(B332,LISTAS!$F$6:$G$1106,2,0))</f>
        <v/>
      </c>
      <c r="D332" s="58"/>
      <c r="E332" s="4"/>
      <c r="F332" s="11" t="str">
        <f t="shared" si="55"/>
        <v/>
      </c>
      <c r="G332" s="61" t="str">
        <f>IF(F332=LISTAS!$D$15,"",F332)</f>
        <v/>
      </c>
      <c r="H332" s="49" t="str">
        <f t="shared" si="57"/>
        <v/>
      </c>
      <c r="I332" s="49" t="str">
        <f t="shared" si="57"/>
        <v/>
      </c>
      <c r="J332" s="11" t="str">
        <f t="shared" si="56"/>
        <v/>
      </c>
      <c r="K332" s="11" t="str">
        <f t="shared" si="58"/>
        <v/>
      </c>
      <c r="L332" s="66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2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2"/>
      <c r="C333" s="20" t="str">
        <f>IF(B333="","",VLOOKUP(B333,LISTAS!$F$6:$G$1106,2,0))</f>
        <v/>
      </c>
      <c r="D333" s="58"/>
      <c r="E333" s="4"/>
      <c r="F333" s="11" t="str">
        <f t="shared" si="55"/>
        <v/>
      </c>
      <c r="G333" s="61" t="str">
        <f>IF(F333=LISTAS!$D$15,"",F333)</f>
        <v/>
      </c>
      <c r="H333" s="49" t="str">
        <f t="shared" si="57"/>
        <v/>
      </c>
      <c r="I333" s="49" t="str">
        <f t="shared" si="57"/>
        <v/>
      </c>
      <c r="J333" s="11" t="str">
        <f t="shared" si="56"/>
        <v/>
      </c>
      <c r="K333" s="11" t="str">
        <f t="shared" si="58"/>
        <v/>
      </c>
      <c r="L333" s="66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2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2"/>
      <c r="C334" s="20" t="str">
        <f>IF(B334="","",VLOOKUP(B334,LISTAS!$F$6:$G$1106,2,0))</f>
        <v/>
      </c>
      <c r="D334" s="58"/>
      <c r="E334" s="4"/>
      <c r="F334" s="11" t="str">
        <f t="shared" si="55"/>
        <v/>
      </c>
      <c r="G334" s="61" t="str">
        <f>IF(F334=LISTAS!$D$15,"",F334)</f>
        <v/>
      </c>
      <c r="H334" s="49" t="str">
        <f t="shared" si="57"/>
        <v/>
      </c>
      <c r="I334" s="49" t="str">
        <f t="shared" si="57"/>
        <v/>
      </c>
      <c r="J334" s="11" t="str">
        <f t="shared" si="56"/>
        <v/>
      </c>
      <c r="K334" s="11" t="str">
        <f t="shared" si="58"/>
        <v/>
      </c>
      <c r="L334" s="66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2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2"/>
      <c r="C335" s="20" t="str">
        <f>IF(B335="","",VLOOKUP(B335,LISTAS!$F$6:$G$1106,2,0))</f>
        <v/>
      </c>
      <c r="D335" s="58"/>
      <c r="E335" s="4"/>
      <c r="F335" s="11" t="str">
        <f t="shared" si="55"/>
        <v/>
      </c>
      <c r="G335" s="61" t="str">
        <f>IF(F335=LISTAS!$D$15,"",F335)</f>
        <v/>
      </c>
      <c r="H335" s="49" t="str">
        <f t="shared" si="57"/>
        <v/>
      </c>
      <c r="I335" s="49" t="str">
        <f t="shared" si="57"/>
        <v/>
      </c>
      <c r="J335" s="11" t="str">
        <f t="shared" si="56"/>
        <v/>
      </c>
      <c r="K335" s="11" t="str">
        <f t="shared" si="58"/>
        <v/>
      </c>
      <c r="L335" s="66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2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2"/>
      <c r="C336" s="20" t="str">
        <f>IF(B336="","",VLOOKUP(B336,LISTAS!$F$6:$G$1106,2,0))</f>
        <v/>
      </c>
      <c r="D336" s="58"/>
      <c r="E336" s="4"/>
      <c r="F336" s="11" t="str">
        <f t="shared" si="55"/>
        <v/>
      </c>
      <c r="G336" s="61" t="str">
        <f>IF(F336=LISTAS!$D$15,"",F336)</f>
        <v/>
      </c>
      <c r="H336" s="49" t="str">
        <f t="shared" si="57"/>
        <v/>
      </c>
      <c r="I336" s="49" t="str">
        <f t="shared" si="57"/>
        <v/>
      </c>
      <c r="J336" s="11" t="str">
        <f t="shared" si="56"/>
        <v/>
      </c>
      <c r="K336" s="11" t="str">
        <f t="shared" si="58"/>
        <v/>
      </c>
      <c r="L336" s="66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2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2"/>
      <c r="C337" s="20" t="str">
        <f>IF(B337="","",VLOOKUP(B337,LISTAS!$F$6:$G$1106,2,0))</f>
        <v/>
      </c>
      <c r="D337" s="58"/>
      <c r="E337" s="4"/>
      <c r="F337" s="11" t="str">
        <f t="shared" si="55"/>
        <v/>
      </c>
      <c r="G337" s="61" t="str">
        <f>IF(F337=LISTAS!$D$15,"",F337)</f>
        <v/>
      </c>
      <c r="H337" s="49" t="str">
        <f t="shared" si="57"/>
        <v/>
      </c>
      <c r="I337" s="49" t="str">
        <f t="shared" si="57"/>
        <v/>
      </c>
      <c r="J337" s="11" t="str">
        <f t="shared" si="56"/>
        <v/>
      </c>
      <c r="K337" s="11" t="str">
        <f t="shared" si="58"/>
        <v/>
      </c>
      <c r="L337" s="66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2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2"/>
      <c r="C338" s="20" t="str">
        <f>IF(B338="","",VLOOKUP(B338,LISTAS!$F$6:$G$1106,2,0))</f>
        <v/>
      </c>
      <c r="D338" s="58"/>
      <c r="E338" s="4"/>
      <c r="F338" s="11" t="str">
        <f t="shared" si="55"/>
        <v/>
      </c>
      <c r="G338" s="61" t="str">
        <f>IF(F338=LISTAS!$D$15,"",F338)</f>
        <v/>
      </c>
      <c r="H338" s="49" t="str">
        <f t="shared" si="57"/>
        <v/>
      </c>
      <c r="I338" s="49" t="str">
        <f t="shared" si="57"/>
        <v/>
      </c>
      <c r="J338" s="11" t="str">
        <f t="shared" si="56"/>
        <v/>
      </c>
      <c r="K338" s="11" t="str">
        <f t="shared" si="58"/>
        <v/>
      </c>
      <c r="L338" s="66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2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2"/>
      <c r="C339" s="20" t="str">
        <f>IF(B339="","",VLOOKUP(B339,LISTAS!$F$6:$G$1106,2,0))</f>
        <v/>
      </c>
      <c r="D339" s="58"/>
      <c r="E339" s="4"/>
      <c r="F339" s="11" t="str">
        <f t="shared" si="55"/>
        <v/>
      </c>
      <c r="G339" s="61" t="str">
        <f>IF(F339=LISTAS!$D$15,"",F339)</f>
        <v/>
      </c>
      <c r="H339" s="49" t="str">
        <f t="shared" si="57"/>
        <v/>
      </c>
      <c r="I339" s="49" t="str">
        <f t="shared" si="57"/>
        <v/>
      </c>
      <c r="J339" s="11" t="str">
        <f t="shared" si="56"/>
        <v/>
      </c>
      <c r="K339" s="11" t="str">
        <f t="shared" si="58"/>
        <v/>
      </c>
      <c r="L339" s="66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2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2"/>
      <c r="C340" s="20" t="str">
        <f>IF(B340="","",VLOOKUP(B340,LISTAS!$F$6:$G$1106,2,0))</f>
        <v/>
      </c>
      <c r="D340" s="58"/>
      <c r="E340" s="4"/>
      <c r="F340" s="11" t="str">
        <f t="shared" si="55"/>
        <v/>
      </c>
      <c r="G340" s="61" t="str">
        <f>IF(F340=LISTAS!$D$15,"",F340)</f>
        <v/>
      </c>
      <c r="H340" s="49" t="str">
        <f t="shared" si="57"/>
        <v/>
      </c>
      <c r="I340" s="49" t="str">
        <f t="shared" si="57"/>
        <v/>
      </c>
      <c r="J340" s="11" t="str">
        <f t="shared" si="56"/>
        <v/>
      </c>
      <c r="K340" s="11" t="str">
        <f t="shared" si="58"/>
        <v/>
      </c>
      <c r="L340" s="66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2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2"/>
      <c r="C341" s="20" t="str">
        <f>IF(B341="","",VLOOKUP(B341,LISTAS!$F$6:$G$1106,2,0))</f>
        <v/>
      </c>
      <c r="D341" s="58"/>
      <c r="E341" s="4"/>
      <c r="F341" s="11" t="str">
        <f t="shared" si="55"/>
        <v/>
      </c>
      <c r="G341" s="61" t="str">
        <f>IF(F341=LISTAS!$D$15,"",F341)</f>
        <v/>
      </c>
      <c r="H341" s="49" t="str">
        <f t="shared" si="57"/>
        <v/>
      </c>
      <c r="I341" s="49" t="str">
        <f t="shared" si="57"/>
        <v/>
      </c>
      <c r="J341" s="11" t="str">
        <f t="shared" si="56"/>
        <v/>
      </c>
      <c r="K341" s="11" t="str">
        <f t="shared" si="58"/>
        <v/>
      </c>
      <c r="L341" s="66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2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2"/>
      <c r="C342" s="20" t="str">
        <f>IF(B342="","",VLOOKUP(B342,LISTAS!$F$6:$G$1106,2,0))</f>
        <v/>
      </c>
      <c r="D342" s="58"/>
      <c r="E342" s="4"/>
      <c r="F342" s="11" t="str">
        <f t="shared" ref="F342:F405" si="66">IF(D342="","",D342+(ROW(D342)/1000))</f>
        <v/>
      </c>
      <c r="G342" s="61" t="str">
        <f>IF(F342=LISTAS!$D$15,"",F342)</f>
        <v/>
      </c>
      <c r="H342" s="49" t="str">
        <f t="shared" si="57"/>
        <v/>
      </c>
      <c r="I342" s="49" t="str">
        <f t="shared" si="57"/>
        <v/>
      </c>
      <c r="J342" s="11" t="str">
        <f t="shared" ref="J342:J405" si="67">IF($K342="","",D342)</f>
        <v/>
      </c>
      <c r="K342" s="11" t="str">
        <f t="shared" si="58"/>
        <v/>
      </c>
      <c r="L342" s="66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2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2"/>
      <c r="C343" s="20" t="str">
        <f>IF(B343="","",VLOOKUP(B343,LISTAS!$F$6:$G$1106,2,0))</f>
        <v/>
      </c>
      <c r="D343" s="58"/>
      <c r="E343" s="4"/>
      <c r="F343" s="11" t="str">
        <f t="shared" si="66"/>
        <v/>
      </c>
      <c r="G343" s="61" t="str">
        <f>IF(F343=LISTAS!$D$15,"",F343)</f>
        <v/>
      </c>
      <c r="H343" s="49" t="str">
        <f t="shared" ref="H343:I406" si="68">IF($K343="","",IF(B343="","",B343))</f>
        <v/>
      </c>
      <c r="I343" s="49" t="str">
        <f t="shared" si="68"/>
        <v/>
      </c>
      <c r="J343" s="11" t="str">
        <f t="shared" si="67"/>
        <v/>
      </c>
      <c r="K343" s="11" t="str">
        <f t="shared" ref="K343:K406" si="69">G343</f>
        <v/>
      </c>
      <c r="L343" s="66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2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2"/>
      <c r="C344" s="20" t="str">
        <f>IF(B344="","",VLOOKUP(B344,LISTAS!$F$6:$G$1106,2,0))</f>
        <v/>
      </c>
      <c r="D344" s="58"/>
      <c r="E344" s="4"/>
      <c r="F344" s="11" t="str">
        <f t="shared" si="66"/>
        <v/>
      </c>
      <c r="G344" s="61" t="str">
        <f>IF(F344=LISTAS!$D$15,"",F344)</f>
        <v/>
      </c>
      <c r="H344" s="49" t="str">
        <f t="shared" si="68"/>
        <v/>
      </c>
      <c r="I344" s="49" t="str">
        <f t="shared" si="68"/>
        <v/>
      </c>
      <c r="J344" s="11" t="str">
        <f t="shared" si="67"/>
        <v/>
      </c>
      <c r="K344" s="11" t="str">
        <f t="shared" si="69"/>
        <v/>
      </c>
      <c r="L344" s="66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2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2"/>
      <c r="C345" s="20" t="str">
        <f>IF(B345="","",VLOOKUP(B345,LISTAS!$F$6:$G$1106,2,0))</f>
        <v/>
      </c>
      <c r="D345" s="58"/>
      <c r="E345" s="4"/>
      <c r="F345" s="11" t="str">
        <f t="shared" si="66"/>
        <v/>
      </c>
      <c r="G345" s="61" t="str">
        <f>IF(F345=LISTAS!$D$15,"",F345)</f>
        <v/>
      </c>
      <c r="H345" s="49" t="str">
        <f t="shared" si="68"/>
        <v/>
      </c>
      <c r="I345" s="49" t="str">
        <f t="shared" si="68"/>
        <v/>
      </c>
      <c r="J345" s="11" t="str">
        <f t="shared" si="67"/>
        <v/>
      </c>
      <c r="K345" s="11" t="str">
        <f t="shared" si="69"/>
        <v/>
      </c>
      <c r="L345" s="66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2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2"/>
      <c r="C346" s="20" t="str">
        <f>IF(B346="","",VLOOKUP(B346,LISTAS!$F$6:$G$1106,2,0))</f>
        <v/>
      </c>
      <c r="D346" s="58"/>
      <c r="E346" s="4"/>
      <c r="F346" s="11" t="str">
        <f t="shared" si="66"/>
        <v/>
      </c>
      <c r="G346" s="61" t="str">
        <f>IF(F346=LISTAS!$D$15,"",F346)</f>
        <v/>
      </c>
      <c r="H346" s="49" t="str">
        <f t="shared" si="68"/>
        <v/>
      </c>
      <c r="I346" s="49" t="str">
        <f t="shared" si="68"/>
        <v/>
      </c>
      <c r="J346" s="11" t="str">
        <f t="shared" si="67"/>
        <v/>
      </c>
      <c r="K346" s="11" t="str">
        <f t="shared" si="69"/>
        <v/>
      </c>
      <c r="L346" s="66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2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2"/>
      <c r="C347" s="20" t="str">
        <f>IF(B347="","",VLOOKUP(B347,LISTAS!$F$6:$G$1106,2,0))</f>
        <v/>
      </c>
      <c r="D347" s="58"/>
      <c r="E347" s="4"/>
      <c r="F347" s="11" t="str">
        <f t="shared" si="66"/>
        <v/>
      </c>
      <c r="G347" s="61" t="str">
        <f>IF(F347=LISTAS!$D$15,"",F347)</f>
        <v/>
      </c>
      <c r="H347" s="49" t="str">
        <f t="shared" si="68"/>
        <v/>
      </c>
      <c r="I347" s="49" t="str">
        <f t="shared" si="68"/>
        <v/>
      </c>
      <c r="J347" s="11" t="str">
        <f t="shared" si="67"/>
        <v/>
      </c>
      <c r="K347" s="11" t="str">
        <f t="shared" si="69"/>
        <v/>
      </c>
      <c r="L347" s="66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2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2"/>
      <c r="C348" s="20" t="str">
        <f>IF(B348="","",VLOOKUP(B348,LISTAS!$F$6:$G$1106,2,0))</f>
        <v/>
      </c>
      <c r="D348" s="58"/>
      <c r="E348" s="4"/>
      <c r="F348" s="11" t="str">
        <f t="shared" si="66"/>
        <v/>
      </c>
      <c r="G348" s="61" t="str">
        <f>IF(F348=LISTAS!$D$15,"",F348)</f>
        <v/>
      </c>
      <c r="H348" s="49" t="str">
        <f t="shared" si="68"/>
        <v/>
      </c>
      <c r="I348" s="49" t="str">
        <f t="shared" si="68"/>
        <v/>
      </c>
      <c r="J348" s="11" t="str">
        <f t="shared" si="67"/>
        <v/>
      </c>
      <c r="K348" s="11" t="str">
        <f t="shared" si="69"/>
        <v/>
      </c>
      <c r="L348" s="66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2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2"/>
      <c r="C349" s="20" t="str">
        <f>IF(B349="","",VLOOKUP(B349,LISTAS!$F$6:$G$1106,2,0))</f>
        <v/>
      </c>
      <c r="D349" s="58"/>
      <c r="E349" s="4"/>
      <c r="F349" s="11" t="str">
        <f t="shared" si="66"/>
        <v/>
      </c>
      <c r="G349" s="61" t="str">
        <f>IF(F349=LISTAS!$D$15,"",F349)</f>
        <v/>
      </c>
      <c r="H349" s="49" t="str">
        <f t="shared" si="68"/>
        <v/>
      </c>
      <c r="I349" s="49" t="str">
        <f t="shared" si="68"/>
        <v/>
      </c>
      <c r="J349" s="11" t="str">
        <f t="shared" si="67"/>
        <v/>
      </c>
      <c r="K349" s="11" t="str">
        <f t="shared" si="69"/>
        <v/>
      </c>
      <c r="L349" s="66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2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2"/>
      <c r="C350" s="20" t="str">
        <f>IF(B350="","",VLOOKUP(B350,LISTAS!$F$6:$G$1106,2,0))</f>
        <v/>
      </c>
      <c r="D350" s="58"/>
      <c r="E350" s="4"/>
      <c r="F350" s="11" t="str">
        <f t="shared" si="66"/>
        <v/>
      </c>
      <c r="G350" s="61" t="str">
        <f>IF(F350=LISTAS!$D$15,"",F350)</f>
        <v/>
      </c>
      <c r="H350" s="49" t="str">
        <f t="shared" si="68"/>
        <v/>
      </c>
      <c r="I350" s="49" t="str">
        <f t="shared" si="68"/>
        <v/>
      </c>
      <c r="J350" s="11" t="str">
        <f t="shared" si="67"/>
        <v/>
      </c>
      <c r="K350" s="11" t="str">
        <f t="shared" si="69"/>
        <v/>
      </c>
      <c r="L350" s="66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2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2"/>
      <c r="C351" s="20" t="str">
        <f>IF(B351="","",VLOOKUP(B351,LISTAS!$F$6:$G$1106,2,0))</f>
        <v/>
      </c>
      <c r="D351" s="58"/>
      <c r="E351" s="4"/>
      <c r="F351" s="11" t="str">
        <f t="shared" si="66"/>
        <v/>
      </c>
      <c r="G351" s="61" t="str">
        <f>IF(F351=LISTAS!$D$15,"",F351)</f>
        <v/>
      </c>
      <c r="H351" s="49" t="str">
        <f t="shared" si="68"/>
        <v/>
      </c>
      <c r="I351" s="49" t="str">
        <f t="shared" si="68"/>
        <v/>
      </c>
      <c r="J351" s="11" t="str">
        <f t="shared" si="67"/>
        <v/>
      </c>
      <c r="K351" s="11" t="str">
        <f t="shared" si="69"/>
        <v/>
      </c>
      <c r="L351" s="66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2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2"/>
      <c r="C352" s="20" t="str">
        <f>IF(B352="","",VLOOKUP(B352,LISTAS!$F$6:$G$1106,2,0))</f>
        <v/>
      </c>
      <c r="D352" s="58"/>
      <c r="E352" s="4"/>
      <c r="F352" s="11" t="str">
        <f t="shared" si="66"/>
        <v/>
      </c>
      <c r="G352" s="61" t="str">
        <f>IF(F352=LISTAS!$D$15,"",F352)</f>
        <v/>
      </c>
      <c r="H352" s="49" t="str">
        <f t="shared" si="68"/>
        <v/>
      </c>
      <c r="I352" s="49" t="str">
        <f t="shared" si="68"/>
        <v/>
      </c>
      <c r="J352" s="11" t="str">
        <f t="shared" si="67"/>
        <v/>
      </c>
      <c r="K352" s="11" t="str">
        <f t="shared" si="69"/>
        <v/>
      </c>
      <c r="L352" s="66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2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2"/>
      <c r="C353" s="20" t="str">
        <f>IF(B353="","",VLOOKUP(B353,LISTAS!$F$6:$G$1106,2,0))</f>
        <v/>
      </c>
      <c r="D353" s="58"/>
      <c r="E353" s="4"/>
      <c r="F353" s="11" t="str">
        <f t="shared" si="66"/>
        <v/>
      </c>
      <c r="G353" s="61" t="str">
        <f>IF(F353=LISTAS!$D$15,"",F353)</f>
        <v/>
      </c>
      <c r="H353" s="49" t="str">
        <f t="shared" si="68"/>
        <v/>
      </c>
      <c r="I353" s="49" t="str">
        <f t="shared" si="68"/>
        <v/>
      </c>
      <c r="J353" s="11" t="str">
        <f t="shared" si="67"/>
        <v/>
      </c>
      <c r="K353" s="11" t="str">
        <f t="shared" si="69"/>
        <v/>
      </c>
      <c r="L353" s="66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2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2"/>
      <c r="C354" s="20" t="str">
        <f>IF(B354="","",VLOOKUP(B354,LISTAS!$F$6:$G$1106,2,0))</f>
        <v/>
      </c>
      <c r="D354" s="58"/>
      <c r="E354" s="4"/>
      <c r="F354" s="11" t="str">
        <f t="shared" si="66"/>
        <v/>
      </c>
      <c r="G354" s="61" t="str">
        <f>IF(F354=LISTAS!$D$15,"",F354)</f>
        <v/>
      </c>
      <c r="H354" s="49" t="str">
        <f t="shared" si="68"/>
        <v/>
      </c>
      <c r="I354" s="49" t="str">
        <f t="shared" si="68"/>
        <v/>
      </c>
      <c r="J354" s="11" t="str">
        <f t="shared" si="67"/>
        <v/>
      </c>
      <c r="K354" s="11" t="str">
        <f t="shared" si="69"/>
        <v/>
      </c>
      <c r="L354" s="66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2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2"/>
      <c r="C355" s="20" t="str">
        <f>IF(B355="","",VLOOKUP(B355,LISTAS!$F$6:$G$1106,2,0))</f>
        <v/>
      </c>
      <c r="D355" s="58"/>
      <c r="E355" s="4"/>
      <c r="F355" s="11" t="str">
        <f t="shared" si="66"/>
        <v/>
      </c>
      <c r="G355" s="61" t="str">
        <f>IF(F355=LISTAS!$D$15,"",F355)</f>
        <v/>
      </c>
      <c r="H355" s="49" t="str">
        <f t="shared" si="68"/>
        <v/>
      </c>
      <c r="I355" s="49" t="str">
        <f t="shared" si="68"/>
        <v/>
      </c>
      <c r="J355" s="11" t="str">
        <f t="shared" si="67"/>
        <v/>
      </c>
      <c r="K355" s="11" t="str">
        <f t="shared" si="69"/>
        <v/>
      </c>
      <c r="L355" s="66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2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2"/>
      <c r="C356" s="20" t="str">
        <f>IF(B356="","",VLOOKUP(B356,LISTAS!$F$6:$G$1106,2,0))</f>
        <v/>
      </c>
      <c r="D356" s="58"/>
      <c r="E356" s="4"/>
      <c r="F356" s="11" t="str">
        <f t="shared" si="66"/>
        <v/>
      </c>
      <c r="G356" s="61" t="str">
        <f>IF(F356=LISTAS!$D$15,"",F356)</f>
        <v/>
      </c>
      <c r="H356" s="49" t="str">
        <f t="shared" si="68"/>
        <v/>
      </c>
      <c r="I356" s="49" t="str">
        <f t="shared" si="68"/>
        <v/>
      </c>
      <c r="J356" s="11" t="str">
        <f t="shared" si="67"/>
        <v/>
      </c>
      <c r="K356" s="11" t="str">
        <f t="shared" si="69"/>
        <v/>
      </c>
      <c r="L356" s="66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2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2"/>
      <c r="C357" s="20" t="str">
        <f>IF(B357="","",VLOOKUP(B357,LISTAS!$F$6:$G$1106,2,0))</f>
        <v/>
      </c>
      <c r="D357" s="58"/>
      <c r="E357" s="4"/>
      <c r="F357" s="11" t="str">
        <f t="shared" si="66"/>
        <v/>
      </c>
      <c r="G357" s="61" t="str">
        <f>IF(F357=LISTAS!$D$15,"",F357)</f>
        <v/>
      </c>
      <c r="H357" s="49" t="str">
        <f t="shared" si="68"/>
        <v/>
      </c>
      <c r="I357" s="49" t="str">
        <f t="shared" si="68"/>
        <v/>
      </c>
      <c r="J357" s="11" t="str">
        <f t="shared" si="67"/>
        <v/>
      </c>
      <c r="K357" s="11" t="str">
        <f t="shared" si="69"/>
        <v/>
      </c>
      <c r="L357" s="66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2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2"/>
      <c r="C358" s="20" t="str">
        <f>IF(B358="","",VLOOKUP(B358,LISTAS!$F$6:$G$1106,2,0))</f>
        <v/>
      </c>
      <c r="D358" s="58"/>
      <c r="E358" s="4"/>
      <c r="F358" s="11" t="str">
        <f t="shared" si="66"/>
        <v/>
      </c>
      <c r="G358" s="61" t="str">
        <f>IF(F358=LISTAS!$D$15,"",F358)</f>
        <v/>
      </c>
      <c r="H358" s="49" t="str">
        <f t="shared" si="68"/>
        <v/>
      </c>
      <c r="I358" s="49" t="str">
        <f t="shared" si="68"/>
        <v/>
      </c>
      <c r="J358" s="11" t="str">
        <f t="shared" si="67"/>
        <v/>
      </c>
      <c r="K358" s="11" t="str">
        <f t="shared" si="69"/>
        <v/>
      </c>
      <c r="L358" s="66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2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2"/>
      <c r="C359" s="20" t="str">
        <f>IF(B359="","",VLOOKUP(B359,LISTAS!$F$6:$G$1106,2,0))</f>
        <v/>
      </c>
      <c r="D359" s="58"/>
      <c r="E359" s="4"/>
      <c r="F359" s="11" t="str">
        <f t="shared" si="66"/>
        <v/>
      </c>
      <c r="G359" s="61" t="str">
        <f>IF(F359=LISTAS!$D$15,"",F359)</f>
        <v/>
      </c>
      <c r="H359" s="49" t="str">
        <f t="shared" si="68"/>
        <v/>
      </c>
      <c r="I359" s="49" t="str">
        <f t="shared" si="68"/>
        <v/>
      </c>
      <c r="J359" s="11" t="str">
        <f t="shared" si="67"/>
        <v/>
      </c>
      <c r="K359" s="11" t="str">
        <f t="shared" si="69"/>
        <v/>
      </c>
      <c r="L359" s="66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2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2"/>
      <c r="C360" s="20" t="str">
        <f>IF(B360="","",VLOOKUP(B360,LISTAS!$F$6:$G$1106,2,0))</f>
        <v/>
      </c>
      <c r="D360" s="58"/>
      <c r="E360" s="4"/>
      <c r="F360" s="11" t="str">
        <f t="shared" si="66"/>
        <v/>
      </c>
      <c r="G360" s="61" t="str">
        <f>IF(F360=LISTAS!$D$15,"",F360)</f>
        <v/>
      </c>
      <c r="H360" s="49" t="str">
        <f t="shared" si="68"/>
        <v/>
      </c>
      <c r="I360" s="49" t="str">
        <f t="shared" si="68"/>
        <v/>
      </c>
      <c r="J360" s="11" t="str">
        <f t="shared" si="67"/>
        <v/>
      </c>
      <c r="K360" s="11" t="str">
        <f t="shared" si="69"/>
        <v/>
      </c>
      <c r="L360" s="66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2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2"/>
      <c r="C361" s="20" t="str">
        <f>IF(B361="","",VLOOKUP(B361,LISTAS!$F$6:$G$1106,2,0))</f>
        <v/>
      </c>
      <c r="D361" s="58"/>
      <c r="E361" s="4"/>
      <c r="F361" s="11" t="str">
        <f t="shared" si="66"/>
        <v/>
      </c>
      <c r="G361" s="61" t="str">
        <f>IF(F361=LISTAS!$D$15,"",F361)</f>
        <v/>
      </c>
      <c r="H361" s="49" t="str">
        <f t="shared" si="68"/>
        <v/>
      </c>
      <c r="I361" s="49" t="str">
        <f t="shared" si="68"/>
        <v/>
      </c>
      <c r="J361" s="11" t="str">
        <f t="shared" si="67"/>
        <v/>
      </c>
      <c r="K361" s="11" t="str">
        <f t="shared" si="69"/>
        <v/>
      </c>
      <c r="L361" s="66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2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2"/>
      <c r="C362" s="20" t="str">
        <f>IF(B362="","",VLOOKUP(B362,LISTAS!$F$6:$G$1106,2,0))</f>
        <v/>
      </c>
      <c r="D362" s="58"/>
      <c r="E362" s="4"/>
      <c r="F362" s="11" t="str">
        <f t="shared" si="66"/>
        <v/>
      </c>
      <c r="G362" s="61" t="str">
        <f>IF(F362=LISTAS!$D$15,"",F362)</f>
        <v/>
      </c>
      <c r="H362" s="49" t="str">
        <f t="shared" si="68"/>
        <v/>
      </c>
      <c r="I362" s="49" t="str">
        <f t="shared" si="68"/>
        <v/>
      </c>
      <c r="J362" s="11" t="str">
        <f t="shared" si="67"/>
        <v/>
      </c>
      <c r="K362" s="11" t="str">
        <f t="shared" si="69"/>
        <v/>
      </c>
      <c r="L362" s="66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2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2"/>
      <c r="C363" s="20" t="str">
        <f>IF(B363="","",VLOOKUP(B363,LISTAS!$F$6:$G$1106,2,0))</f>
        <v/>
      </c>
      <c r="D363" s="58"/>
      <c r="E363" s="4"/>
      <c r="F363" s="11" t="str">
        <f t="shared" si="66"/>
        <v/>
      </c>
      <c r="G363" s="61" t="str">
        <f>IF(F363=LISTAS!$D$15,"",F363)</f>
        <v/>
      </c>
      <c r="H363" s="49" t="str">
        <f t="shared" si="68"/>
        <v/>
      </c>
      <c r="I363" s="49" t="str">
        <f t="shared" si="68"/>
        <v/>
      </c>
      <c r="J363" s="11" t="str">
        <f t="shared" si="67"/>
        <v/>
      </c>
      <c r="K363" s="11" t="str">
        <f t="shared" si="69"/>
        <v/>
      </c>
      <c r="L363" s="66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2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2"/>
      <c r="C364" s="20" t="str">
        <f>IF(B364="","",VLOOKUP(B364,LISTAS!$F$6:$G$1106,2,0))</f>
        <v/>
      </c>
      <c r="D364" s="58"/>
      <c r="E364" s="4"/>
      <c r="F364" s="11" t="str">
        <f t="shared" si="66"/>
        <v/>
      </c>
      <c r="G364" s="61" t="str">
        <f>IF(F364=LISTAS!$D$15,"",F364)</f>
        <v/>
      </c>
      <c r="H364" s="49" t="str">
        <f t="shared" si="68"/>
        <v/>
      </c>
      <c r="I364" s="49" t="str">
        <f t="shared" si="68"/>
        <v/>
      </c>
      <c r="J364" s="11" t="str">
        <f t="shared" si="67"/>
        <v/>
      </c>
      <c r="K364" s="11" t="str">
        <f t="shared" si="69"/>
        <v/>
      </c>
      <c r="L364" s="66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2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2"/>
      <c r="C365" s="20" t="str">
        <f>IF(B365="","",VLOOKUP(B365,LISTAS!$F$6:$G$1106,2,0))</f>
        <v/>
      </c>
      <c r="D365" s="58"/>
      <c r="E365" s="4"/>
      <c r="F365" s="11" t="str">
        <f t="shared" si="66"/>
        <v/>
      </c>
      <c r="G365" s="61" t="str">
        <f>IF(F365=LISTAS!$D$15,"",F365)</f>
        <v/>
      </c>
      <c r="H365" s="49" t="str">
        <f t="shared" si="68"/>
        <v/>
      </c>
      <c r="I365" s="49" t="str">
        <f t="shared" si="68"/>
        <v/>
      </c>
      <c r="J365" s="11" t="str">
        <f t="shared" si="67"/>
        <v/>
      </c>
      <c r="K365" s="11" t="str">
        <f t="shared" si="69"/>
        <v/>
      </c>
      <c r="L365" s="66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2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2"/>
      <c r="C366" s="20" t="str">
        <f>IF(B366="","",VLOOKUP(B366,LISTAS!$F$6:$G$1106,2,0))</f>
        <v/>
      </c>
      <c r="D366" s="58"/>
      <c r="E366" s="4"/>
      <c r="F366" s="11" t="str">
        <f t="shared" si="66"/>
        <v/>
      </c>
      <c r="G366" s="61" t="str">
        <f>IF(F366=LISTAS!$D$15,"",F366)</f>
        <v/>
      </c>
      <c r="H366" s="49" t="str">
        <f t="shared" si="68"/>
        <v/>
      </c>
      <c r="I366" s="49" t="str">
        <f t="shared" si="68"/>
        <v/>
      </c>
      <c r="J366" s="11" t="str">
        <f t="shared" si="67"/>
        <v/>
      </c>
      <c r="K366" s="11" t="str">
        <f t="shared" si="69"/>
        <v/>
      </c>
      <c r="L366" s="66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2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2"/>
      <c r="C367" s="20" t="str">
        <f>IF(B367="","",VLOOKUP(B367,LISTAS!$F$6:$G$1106,2,0))</f>
        <v/>
      </c>
      <c r="D367" s="58"/>
      <c r="E367" s="4"/>
      <c r="F367" s="11" t="str">
        <f t="shared" si="66"/>
        <v/>
      </c>
      <c r="G367" s="61" t="str">
        <f>IF(F367=LISTAS!$D$15,"",F367)</f>
        <v/>
      </c>
      <c r="H367" s="49" t="str">
        <f t="shared" si="68"/>
        <v/>
      </c>
      <c r="I367" s="49" t="str">
        <f t="shared" si="68"/>
        <v/>
      </c>
      <c r="J367" s="11" t="str">
        <f t="shared" si="67"/>
        <v/>
      </c>
      <c r="K367" s="11" t="str">
        <f t="shared" si="69"/>
        <v/>
      </c>
      <c r="L367" s="66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2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2"/>
      <c r="C368" s="20" t="str">
        <f>IF(B368="","",VLOOKUP(B368,LISTAS!$F$6:$G$1106,2,0))</f>
        <v/>
      </c>
      <c r="D368" s="58"/>
      <c r="E368" s="4"/>
      <c r="F368" s="11" t="str">
        <f t="shared" si="66"/>
        <v/>
      </c>
      <c r="G368" s="61" t="str">
        <f>IF(F368=LISTAS!$D$15,"",F368)</f>
        <v/>
      </c>
      <c r="H368" s="49" t="str">
        <f t="shared" si="68"/>
        <v/>
      </c>
      <c r="I368" s="49" t="str">
        <f t="shared" si="68"/>
        <v/>
      </c>
      <c r="J368" s="11" t="str">
        <f t="shared" si="67"/>
        <v/>
      </c>
      <c r="K368" s="11" t="str">
        <f t="shared" si="69"/>
        <v/>
      </c>
      <c r="L368" s="66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2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2"/>
      <c r="C369" s="20" t="str">
        <f>IF(B369="","",VLOOKUP(B369,LISTAS!$F$6:$G$1106,2,0))</f>
        <v/>
      </c>
      <c r="D369" s="58"/>
      <c r="E369" s="4"/>
      <c r="F369" s="11" t="str">
        <f t="shared" si="66"/>
        <v/>
      </c>
      <c r="G369" s="61" t="str">
        <f>IF(F369=LISTAS!$D$15,"",F369)</f>
        <v/>
      </c>
      <c r="H369" s="49" t="str">
        <f t="shared" si="68"/>
        <v/>
      </c>
      <c r="I369" s="49" t="str">
        <f t="shared" si="68"/>
        <v/>
      </c>
      <c r="J369" s="11" t="str">
        <f t="shared" si="67"/>
        <v/>
      </c>
      <c r="K369" s="11" t="str">
        <f t="shared" si="69"/>
        <v/>
      </c>
      <c r="L369" s="66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2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2"/>
      <c r="C370" s="20" t="str">
        <f>IF(B370="","",VLOOKUP(B370,LISTAS!$F$6:$G$1106,2,0))</f>
        <v/>
      </c>
      <c r="D370" s="58"/>
      <c r="E370" s="4"/>
      <c r="F370" s="11" t="str">
        <f t="shared" si="66"/>
        <v/>
      </c>
      <c r="G370" s="61" t="str">
        <f>IF(F370=LISTAS!$D$15,"",F370)</f>
        <v/>
      </c>
      <c r="H370" s="49" t="str">
        <f t="shared" si="68"/>
        <v/>
      </c>
      <c r="I370" s="49" t="str">
        <f t="shared" si="68"/>
        <v/>
      </c>
      <c r="J370" s="11" t="str">
        <f t="shared" si="67"/>
        <v/>
      </c>
      <c r="K370" s="11" t="str">
        <f t="shared" si="69"/>
        <v/>
      </c>
      <c r="L370" s="66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2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2"/>
      <c r="C371" s="20" t="str">
        <f>IF(B371="","",VLOOKUP(B371,LISTAS!$F$6:$G$1106,2,0))</f>
        <v/>
      </c>
      <c r="D371" s="58"/>
      <c r="E371" s="4"/>
      <c r="F371" s="11" t="str">
        <f t="shared" si="66"/>
        <v/>
      </c>
      <c r="G371" s="61" t="str">
        <f>IF(F371=LISTAS!$D$15,"",F371)</f>
        <v/>
      </c>
      <c r="H371" s="49" t="str">
        <f t="shared" si="68"/>
        <v/>
      </c>
      <c r="I371" s="49" t="str">
        <f t="shared" si="68"/>
        <v/>
      </c>
      <c r="J371" s="11" t="str">
        <f t="shared" si="67"/>
        <v/>
      </c>
      <c r="K371" s="11" t="str">
        <f t="shared" si="69"/>
        <v/>
      </c>
      <c r="L371" s="66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2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2"/>
      <c r="C372" s="20" t="str">
        <f>IF(B372="","",VLOOKUP(B372,LISTAS!$F$6:$G$1106,2,0))</f>
        <v/>
      </c>
      <c r="D372" s="58"/>
      <c r="E372" s="4"/>
      <c r="F372" s="11" t="str">
        <f t="shared" si="66"/>
        <v/>
      </c>
      <c r="G372" s="61" t="str">
        <f>IF(F372=LISTAS!$D$15,"",F372)</f>
        <v/>
      </c>
      <c r="H372" s="49" t="str">
        <f t="shared" si="68"/>
        <v/>
      </c>
      <c r="I372" s="49" t="str">
        <f t="shared" si="68"/>
        <v/>
      </c>
      <c r="J372" s="11" t="str">
        <f t="shared" si="67"/>
        <v/>
      </c>
      <c r="K372" s="11" t="str">
        <f t="shared" si="69"/>
        <v/>
      </c>
      <c r="L372" s="66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2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2"/>
      <c r="C373" s="20" t="str">
        <f>IF(B373="","",VLOOKUP(B373,LISTAS!$F$6:$G$1106,2,0))</f>
        <v/>
      </c>
      <c r="D373" s="58"/>
      <c r="E373" s="4"/>
      <c r="F373" s="11" t="str">
        <f t="shared" si="66"/>
        <v/>
      </c>
      <c r="G373" s="61" t="str">
        <f>IF(F373=LISTAS!$D$15,"",F373)</f>
        <v/>
      </c>
      <c r="H373" s="49" t="str">
        <f t="shared" si="68"/>
        <v/>
      </c>
      <c r="I373" s="49" t="str">
        <f t="shared" si="68"/>
        <v/>
      </c>
      <c r="J373" s="11" t="str">
        <f t="shared" si="67"/>
        <v/>
      </c>
      <c r="K373" s="11" t="str">
        <f t="shared" si="69"/>
        <v/>
      </c>
      <c r="L373" s="66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2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2"/>
      <c r="C374" s="20" t="str">
        <f>IF(B374="","",VLOOKUP(B374,LISTAS!$F$6:$G$1106,2,0))</f>
        <v/>
      </c>
      <c r="D374" s="58"/>
      <c r="E374" s="4"/>
      <c r="F374" s="11" t="str">
        <f t="shared" si="66"/>
        <v/>
      </c>
      <c r="G374" s="61" t="str">
        <f>IF(F374=LISTAS!$D$15,"",F374)</f>
        <v/>
      </c>
      <c r="H374" s="49" t="str">
        <f t="shared" si="68"/>
        <v/>
      </c>
      <c r="I374" s="49" t="str">
        <f t="shared" si="68"/>
        <v/>
      </c>
      <c r="J374" s="11" t="str">
        <f t="shared" si="67"/>
        <v/>
      </c>
      <c r="K374" s="11" t="str">
        <f t="shared" si="69"/>
        <v/>
      </c>
      <c r="L374" s="66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2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2"/>
      <c r="C375" s="20" t="str">
        <f>IF(B375="","",VLOOKUP(B375,LISTAS!$F$6:$G$1106,2,0))</f>
        <v/>
      </c>
      <c r="D375" s="58"/>
      <c r="E375" s="4"/>
      <c r="F375" s="11" t="str">
        <f t="shared" si="66"/>
        <v/>
      </c>
      <c r="G375" s="61" t="str">
        <f>IF(F375=LISTAS!$D$15,"",F375)</f>
        <v/>
      </c>
      <c r="H375" s="49" t="str">
        <f t="shared" si="68"/>
        <v/>
      </c>
      <c r="I375" s="49" t="str">
        <f t="shared" si="68"/>
        <v/>
      </c>
      <c r="J375" s="11" t="str">
        <f t="shared" si="67"/>
        <v/>
      </c>
      <c r="K375" s="11" t="str">
        <f t="shared" si="69"/>
        <v/>
      </c>
      <c r="L375" s="66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2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2"/>
      <c r="C376" s="20" t="str">
        <f>IF(B376="","",VLOOKUP(B376,LISTAS!$F$6:$G$1106,2,0))</f>
        <v/>
      </c>
      <c r="D376" s="58"/>
      <c r="E376" s="4"/>
      <c r="F376" s="11" t="str">
        <f t="shared" si="66"/>
        <v/>
      </c>
      <c r="G376" s="61" t="str">
        <f>IF(F376=LISTAS!$D$15,"",F376)</f>
        <v/>
      </c>
      <c r="H376" s="49" t="str">
        <f t="shared" si="68"/>
        <v/>
      </c>
      <c r="I376" s="49" t="str">
        <f t="shared" si="68"/>
        <v/>
      </c>
      <c r="J376" s="11" t="str">
        <f t="shared" si="67"/>
        <v/>
      </c>
      <c r="K376" s="11" t="str">
        <f t="shared" si="69"/>
        <v/>
      </c>
      <c r="L376" s="66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2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2"/>
      <c r="C377" s="20" t="str">
        <f>IF(B377="","",VLOOKUP(B377,LISTAS!$F$6:$G$1106,2,0))</f>
        <v/>
      </c>
      <c r="D377" s="58"/>
      <c r="E377" s="4"/>
      <c r="F377" s="11" t="str">
        <f t="shared" si="66"/>
        <v/>
      </c>
      <c r="G377" s="61" t="str">
        <f>IF(F377=LISTAS!$D$15,"",F377)</f>
        <v/>
      </c>
      <c r="H377" s="49" t="str">
        <f t="shared" si="68"/>
        <v/>
      </c>
      <c r="I377" s="49" t="str">
        <f t="shared" si="68"/>
        <v/>
      </c>
      <c r="J377" s="11" t="str">
        <f t="shared" si="67"/>
        <v/>
      </c>
      <c r="K377" s="11" t="str">
        <f t="shared" si="69"/>
        <v/>
      </c>
      <c r="L377" s="66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2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2"/>
      <c r="C378" s="20" t="str">
        <f>IF(B378="","",VLOOKUP(B378,LISTAS!$F$6:$G$1106,2,0))</f>
        <v/>
      </c>
      <c r="D378" s="58"/>
      <c r="E378" s="4"/>
      <c r="F378" s="11" t="str">
        <f t="shared" si="66"/>
        <v/>
      </c>
      <c r="G378" s="61" t="str">
        <f>IF(F378=LISTAS!$D$15,"",F378)</f>
        <v/>
      </c>
      <c r="H378" s="49" t="str">
        <f t="shared" si="68"/>
        <v/>
      </c>
      <c r="I378" s="49" t="str">
        <f t="shared" si="68"/>
        <v/>
      </c>
      <c r="J378" s="11" t="str">
        <f t="shared" si="67"/>
        <v/>
      </c>
      <c r="K378" s="11" t="str">
        <f t="shared" si="69"/>
        <v/>
      </c>
      <c r="L378" s="66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2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2"/>
      <c r="C379" s="20" t="str">
        <f>IF(B379="","",VLOOKUP(B379,LISTAS!$F$6:$G$1106,2,0))</f>
        <v/>
      </c>
      <c r="D379" s="58"/>
      <c r="E379" s="4"/>
      <c r="F379" s="11" t="str">
        <f t="shared" si="66"/>
        <v/>
      </c>
      <c r="G379" s="61" t="str">
        <f>IF(F379=LISTAS!$D$15,"",F379)</f>
        <v/>
      </c>
      <c r="H379" s="49" t="str">
        <f t="shared" si="68"/>
        <v/>
      </c>
      <c r="I379" s="49" t="str">
        <f t="shared" si="68"/>
        <v/>
      </c>
      <c r="J379" s="11" t="str">
        <f t="shared" si="67"/>
        <v/>
      </c>
      <c r="K379" s="11" t="str">
        <f t="shared" si="69"/>
        <v/>
      </c>
      <c r="L379" s="66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2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2"/>
      <c r="C380" s="20" t="str">
        <f>IF(B380="","",VLOOKUP(B380,LISTAS!$F$6:$G$1106,2,0))</f>
        <v/>
      </c>
      <c r="D380" s="58"/>
      <c r="E380" s="4"/>
      <c r="F380" s="11" t="str">
        <f t="shared" si="66"/>
        <v/>
      </c>
      <c r="G380" s="61" t="str">
        <f>IF(F380=LISTAS!$D$15,"",F380)</f>
        <v/>
      </c>
      <c r="H380" s="49" t="str">
        <f t="shared" si="68"/>
        <v/>
      </c>
      <c r="I380" s="49" t="str">
        <f t="shared" si="68"/>
        <v/>
      </c>
      <c r="J380" s="11" t="str">
        <f t="shared" si="67"/>
        <v/>
      </c>
      <c r="K380" s="11" t="str">
        <f t="shared" si="69"/>
        <v/>
      </c>
      <c r="L380" s="66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2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2"/>
      <c r="C381" s="20" t="str">
        <f>IF(B381="","",VLOOKUP(B381,LISTAS!$F$6:$G$1106,2,0))</f>
        <v/>
      </c>
      <c r="D381" s="58"/>
      <c r="E381" s="4"/>
      <c r="F381" s="11" t="str">
        <f t="shared" si="66"/>
        <v/>
      </c>
      <c r="G381" s="61" t="str">
        <f>IF(F381=LISTAS!$D$15,"",F381)</f>
        <v/>
      </c>
      <c r="H381" s="49" t="str">
        <f t="shared" si="68"/>
        <v/>
      </c>
      <c r="I381" s="49" t="str">
        <f t="shared" si="68"/>
        <v/>
      </c>
      <c r="J381" s="11" t="str">
        <f t="shared" si="67"/>
        <v/>
      </c>
      <c r="K381" s="11" t="str">
        <f t="shared" si="69"/>
        <v/>
      </c>
      <c r="L381" s="66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2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2"/>
      <c r="C382" s="20" t="str">
        <f>IF(B382="","",VLOOKUP(B382,LISTAS!$F$6:$G$1106,2,0))</f>
        <v/>
      </c>
      <c r="D382" s="58"/>
      <c r="E382" s="4"/>
      <c r="F382" s="11" t="str">
        <f t="shared" si="66"/>
        <v/>
      </c>
      <c r="G382" s="61" t="str">
        <f>IF(F382=LISTAS!$D$15,"",F382)</f>
        <v/>
      </c>
      <c r="H382" s="49" t="str">
        <f t="shared" si="68"/>
        <v/>
      </c>
      <c r="I382" s="49" t="str">
        <f t="shared" si="68"/>
        <v/>
      </c>
      <c r="J382" s="11" t="str">
        <f t="shared" si="67"/>
        <v/>
      </c>
      <c r="K382" s="11" t="str">
        <f t="shared" si="69"/>
        <v/>
      </c>
      <c r="L382" s="66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2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2"/>
      <c r="C383" s="20" t="str">
        <f>IF(B383="","",VLOOKUP(B383,LISTAS!$F$6:$G$1106,2,0))</f>
        <v/>
      </c>
      <c r="D383" s="58"/>
      <c r="E383" s="4"/>
      <c r="F383" s="11" t="str">
        <f t="shared" si="66"/>
        <v/>
      </c>
      <c r="G383" s="61" t="str">
        <f>IF(F383=LISTAS!$D$15,"",F383)</f>
        <v/>
      </c>
      <c r="H383" s="49" t="str">
        <f t="shared" si="68"/>
        <v/>
      </c>
      <c r="I383" s="49" t="str">
        <f t="shared" si="68"/>
        <v/>
      </c>
      <c r="J383" s="11" t="str">
        <f t="shared" si="67"/>
        <v/>
      </c>
      <c r="K383" s="11" t="str">
        <f t="shared" si="69"/>
        <v/>
      </c>
      <c r="L383" s="66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2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2"/>
      <c r="C384" s="20" t="str">
        <f>IF(B384="","",VLOOKUP(B384,LISTAS!$F$6:$G$1106,2,0))</f>
        <v/>
      </c>
      <c r="D384" s="58"/>
      <c r="E384" s="4"/>
      <c r="F384" s="11" t="str">
        <f t="shared" si="66"/>
        <v/>
      </c>
      <c r="G384" s="61" t="str">
        <f>IF(F384=LISTAS!$D$15,"",F384)</f>
        <v/>
      </c>
      <c r="H384" s="49" t="str">
        <f t="shared" si="68"/>
        <v/>
      </c>
      <c r="I384" s="49" t="str">
        <f t="shared" si="68"/>
        <v/>
      </c>
      <c r="J384" s="11" t="str">
        <f t="shared" si="67"/>
        <v/>
      </c>
      <c r="K384" s="11" t="str">
        <f t="shared" si="69"/>
        <v/>
      </c>
      <c r="L384" s="66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2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2"/>
      <c r="C385" s="20" t="str">
        <f>IF(B385="","",VLOOKUP(B385,LISTAS!$F$6:$G$1106,2,0))</f>
        <v/>
      </c>
      <c r="D385" s="58"/>
      <c r="E385" s="4"/>
      <c r="F385" s="11" t="str">
        <f t="shared" si="66"/>
        <v/>
      </c>
      <c r="G385" s="61" t="str">
        <f>IF(F385=LISTAS!$D$15,"",F385)</f>
        <v/>
      </c>
      <c r="H385" s="49" t="str">
        <f t="shared" si="68"/>
        <v/>
      </c>
      <c r="I385" s="49" t="str">
        <f t="shared" si="68"/>
        <v/>
      </c>
      <c r="J385" s="11" t="str">
        <f t="shared" si="67"/>
        <v/>
      </c>
      <c r="K385" s="11" t="str">
        <f t="shared" si="69"/>
        <v/>
      </c>
      <c r="L385" s="66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2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2"/>
      <c r="C386" s="20" t="str">
        <f>IF(B386="","",VLOOKUP(B386,LISTAS!$F$6:$G$1106,2,0))</f>
        <v/>
      </c>
      <c r="D386" s="58"/>
      <c r="E386" s="4"/>
      <c r="F386" s="11" t="str">
        <f t="shared" si="66"/>
        <v/>
      </c>
      <c r="G386" s="61" t="str">
        <f>IF(F386=LISTAS!$D$15,"",F386)</f>
        <v/>
      </c>
      <c r="H386" s="49" t="str">
        <f t="shared" si="68"/>
        <v/>
      </c>
      <c r="I386" s="49" t="str">
        <f t="shared" si="68"/>
        <v/>
      </c>
      <c r="J386" s="11" t="str">
        <f t="shared" si="67"/>
        <v/>
      </c>
      <c r="K386" s="11" t="str">
        <f t="shared" si="69"/>
        <v/>
      </c>
      <c r="L386" s="66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2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2"/>
      <c r="C387" s="20" t="str">
        <f>IF(B387="","",VLOOKUP(B387,LISTAS!$F$6:$G$1106,2,0))</f>
        <v/>
      </c>
      <c r="D387" s="58"/>
      <c r="E387" s="4"/>
      <c r="F387" s="11" t="str">
        <f t="shared" si="66"/>
        <v/>
      </c>
      <c r="G387" s="61" t="str">
        <f>IF(F387=LISTAS!$D$15,"",F387)</f>
        <v/>
      </c>
      <c r="H387" s="49" t="str">
        <f t="shared" si="68"/>
        <v/>
      </c>
      <c r="I387" s="49" t="str">
        <f t="shared" si="68"/>
        <v/>
      </c>
      <c r="J387" s="11" t="str">
        <f t="shared" si="67"/>
        <v/>
      </c>
      <c r="K387" s="11" t="str">
        <f t="shared" si="69"/>
        <v/>
      </c>
      <c r="L387" s="66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2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2"/>
      <c r="C388" s="20" t="str">
        <f>IF(B388="","",VLOOKUP(B388,LISTAS!$F$6:$G$1106,2,0))</f>
        <v/>
      </c>
      <c r="D388" s="58"/>
      <c r="E388" s="4"/>
      <c r="F388" s="11" t="str">
        <f t="shared" si="66"/>
        <v/>
      </c>
      <c r="G388" s="61" t="str">
        <f>IF(F388=LISTAS!$D$15,"",F388)</f>
        <v/>
      </c>
      <c r="H388" s="49" t="str">
        <f t="shared" si="68"/>
        <v/>
      </c>
      <c r="I388" s="49" t="str">
        <f t="shared" si="68"/>
        <v/>
      </c>
      <c r="J388" s="11" t="str">
        <f t="shared" si="67"/>
        <v/>
      </c>
      <c r="K388" s="11" t="str">
        <f t="shared" si="69"/>
        <v/>
      </c>
      <c r="L388" s="66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2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2"/>
      <c r="C389" s="20" t="str">
        <f>IF(B389="","",VLOOKUP(B389,LISTAS!$F$6:$G$1106,2,0))</f>
        <v/>
      </c>
      <c r="D389" s="58"/>
      <c r="E389" s="4"/>
      <c r="F389" s="11" t="str">
        <f t="shared" si="66"/>
        <v/>
      </c>
      <c r="G389" s="61" t="str">
        <f>IF(F389=LISTAS!$D$15,"",F389)</f>
        <v/>
      </c>
      <c r="H389" s="49" t="str">
        <f t="shared" si="68"/>
        <v/>
      </c>
      <c r="I389" s="49" t="str">
        <f t="shared" si="68"/>
        <v/>
      </c>
      <c r="J389" s="11" t="str">
        <f t="shared" si="67"/>
        <v/>
      </c>
      <c r="K389" s="11" t="str">
        <f t="shared" si="69"/>
        <v/>
      </c>
      <c r="L389" s="66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2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2"/>
      <c r="C390" s="20" t="str">
        <f>IF(B390="","",VLOOKUP(B390,LISTAS!$F$6:$G$1106,2,0))</f>
        <v/>
      </c>
      <c r="D390" s="58"/>
      <c r="E390" s="4"/>
      <c r="F390" s="11" t="str">
        <f t="shared" si="66"/>
        <v/>
      </c>
      <c r="G390" s="61" t="str">
        <f>IF(F390=LISTAS!$D$15,"",F390)</f>
        <v/>
      </c>
      <c r="H390" s="49" t="str">
        <f t="shared" si="68"/>
        <v/>
      </c>
      <c r="I390" s="49" t="str">
        <f t="shared" si="68"/>
        <v/>
      </c>
      <c r="J390" s="11" t="str">
        <f t="shared" si="67"/>
        <v/>
      </c>
      <c r="K390" s="11" t="str">
        <f t="shared" si="69"/>
        <v/>
      </c>
      <c r="L390" s="66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2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2"/>
      <c r="C391" s="20" t="str">
        <f>IF(B391="","",VLOOKUP(B391,LISTAS!$F$6:$G$1106,2,0))</f>
        <v/>
      </c>
      <c r="D391" s="58"/>
      <c r="E391" s="4"/>
      <c r="F391" s="11" t="str">
        <f t="shared" si="66"/>
        <v/>
      </c>
      <c r="G391" s="61" t="str">
        <f>IF(F391=LISTAS!$D$15,"",F391)</f>
        <v/>
      </c>
      <c r="H391" s="49" t="str">
        <f t="shared" si="68"/>
        <v/>
      </c>
      <c r="I391" s="49" t="str">
        <f t="shared" si="68"/>
        <v/>
      </c>
      <c r="J391" s="11" t="str">
        <f t="shared" si="67"/>
        <v/>
      </c>
      <c r="K391" s="11" t="str">
        <f t="shared" si="69"/>
        <v/>
      </c>
      <c r="L391" s="66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2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2"/>
      <c r="C392" s="20" t="str">
        <f>IF(B392="","",VLOOKUP(B392,LISTAS!$F$6:$G$1106,2,0))</f>
        <v/>
      </c>
      <c r="D392" s="58"/>
      <c r="E392" s="4"/>
      <c r="F392" s="11" t="str">
        <f t="shared" si="66"/>
        <v/>
      </c>
      <c r="G392" s="61" t="str">
        <f>IF(F392=LISTAS!$D$15,"",F392)</f>
        <v/>
      </c>
      <c r="H392" s="49" t="str">
        <f t="shared" si="68"/>
        <v/>
      </c>
      <c r="I392" s="49" t="str">
        <f t="shared" si="68"/>
        <v/>
      </c>
      <c r="J392" s="11" t="str">
        <f t="shared" si="67"/>
        <v/>
      </c>
      <c r="K392" s="11" t="str">
        <f t="shared" si="69"/>
        <v/>
      </c>
      <c r="L392" s="66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2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2"/>
      <c r="C393" s="20" t="str">
        <f>IF(B393="","",VLOOKUP(B393,LISTAS!$F$6:$G$1106,2,0))</f>
        <v/>
      </c>
      <c r="D393" s="58"/>
      <c r="E393" s="4"/>
      <c r="F393" s="11" t="str">
        <f t="shared" si="66"/>
        <v/>
      </c>
      <c r="G393" s="61" t="str">
        <f>IF(F393=LISTAS!$D$15,"",F393)</f>
        <v/>
      </c>
      <c r="H393" s="49" t="str">
        <f t="shared" si="68"/>
        <v/>
      </c>
      <c r="I393" s="49" t="str">
        <f t="shared" si="68"/>
        <v/>
      </c>
      <c r="J393" s="11" t="str">
        <f t="shared" si="67"/>
        <v/>
      </c>
      <c r="K393" s="11" t="str">
        <f t="shared" si="69"/>
        <v/>
      </c>
      <c r="L393" s="66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2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2"/>
      <c r="C394" s="20" t="str">
        <f>IF(B394="","",VLOOKUP(B394,LISTAS!$F$6:$G$1106,2,0))</f>
        <v/>
      </c>
      <c r="D394" s="58"/>
      <c r="E394" s="4"/>
      <c r="F394" s="11" t="str">
        <f t="shared" si="66"/>
        <v/>
      </c>
      <c r="G394" s="61" t="str">
        <f>IF(F394=LISTAS!$D$15,"",F394)</f>
        <v/>
      </c>
      <c r="H394" s="49" t="str">
        <f t="shared" si="68"/>
        <v/>
      </c>
      <c r="I394" s="49" t="str">
        <f t="shared" si="68"/>
        <v/>
      </c>
      <c r="J394" s="11" t="str">
        <f t="shared" si="67"/>
        <v/>
      </c>
      <c r="K394" s="11" t="str">
        <f t="shared" si="69"/>
        <v/>
      </c>
      <c r="L394" s="66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2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2"/>
      <c r="C395" s="20" t="str">
        <f>IF(B395="","",VLOOKUP(B395,LISTAS!$F$6:$G$1106,2,0))</f>
        <v/>
      </c>
      <c r="D395" s="58"/>
      <c r="E395" s="4"/>
      <c r="F395" s="11" t="str">
        <f t="shared" si="66"/>
        <v/>
      </c>
      <c r="G395" s="61" t="str">
        <f>IF(F395=LISTAS!$D$15,"",F395)</f>
        <v/>
      </c>
      <c r="H395" s="49" t="str">
        <f t="shared" si="68"/>
        <v/>
      </c>
      <c r="I395" s="49" t="str">
        <f t="shared" si="68"/>
        <v/>
      </c>
      <c r="J395" s="11" t="str">
        <f t="shared" si="67"/>
        <v/>
      </c>
      <c r="K395" s="11" t="str">
        <f t="shared" si="69"/>
        <v/>
      </c>
      <c r="L395" s="66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2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2"/>
      <c r="C396" s="20" t="str">
        <f>IF(B396="","",VLOOKUP(B396,LISTAS!$F$6:$G$1106,2,0))</f>
        <v/>
      </c>
      <c r="D396" s="58"/>
      <c r="E396" s="4"/>
      <c r="F396" s="11" t="str">
        <f t="shared" si="66"/>
        <v/>
      </c>
      <c r="G396" s="61" t="str">
        <f>IF(F396=LISTAS!$D$15,"",F396)</f>
        <v/>
      </c>
      <c r="H396" s="49" t="str">
        <f t="shared" si="68"/>
        <v/>
      </c>
      <c r="I396" s="49" t="str">
        <f t="shared" si="68"/>
        <v/>
      </c>
      <c r="J396" s="11" t="str">
        <f t="shared" si="67"/>
        <v/>
      </c>
      <c r="K396" s="11" t="str">
        <f t="shared" si="69"/>
        <v/>
      </c>
      <c r="L396" s="66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2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2"/>
      <c r="C397" s="20" t="str">
        <f>IF(B397="","",VLOOKUP(B397,LISTAS!$F$6:$G$1106,2,0))</f>
        <v/>
      </c>
      <c r="D397" s="58"/>
      <c r="E397" s="4"/>
      <c r="F397" s="11" t="str">
        <f t="shared" si="66"/>
        <v/>
      </c>
      <c r="G397" s="61" t="str">
        <f>IF(F397=LISTAS!$D$15,"",F397)</f>
        <v/>
      </c>
      <c r="H397" s="49" t="str">
        <f t="shared" si="68"/>
        <v/>
      </c>
      <c r="I397" s="49" t="str">
        <f t="shared" si="68"/>
        <v/>
      </c>
      <c r="J397" s="11" t="str">
        <f t="shared" si="67"/>
        <v/>
      </c>
      <c r="K397" s="11" t="str">
        <f t="shared" si="69"/>
        <v/>
      </c>
      <c r="L397" s="66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2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2"/>
      <c r="C398" s="20" t="str">
        <f>IF(B398="","",VLOOKUP(B398,LISTAS!$F$6:$G$1106,2,0))</f>
        <v/>
      </c>
      <c r="D398" s="58"/>
      <c r="E398" s="4"/>
      <c r="F398" s="11" t="str">
        <f t="shared" si="66"/>
        <v/>
      </c>
      <c r="G398" s="61" t="str">
        <f>IF(F398=LISTAS!$D$15,"",F398)</f>
        <v/>
      </c>
      <c r="H398" s="49" t="str">
        <f t="shared" si="68"/>
        <v/>
      </c>
      <c r="I398" s="49" t="str">
        <f t="shared" si="68"/>
        <v/>
      </c>
      <c r="J398" s="11" t="str">
        <f t="shared" si="67"/>
        <v/>
      </c>
      <c r="K398" s="11" t="str">
        <f t="shared" si="69"/>
        <v/>
      </c>
      <c r="L398" s="66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2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2"/>
      <c r="C399" s="20" t="str">
        <f>IF(B399="","",VLOOKUP(B399,LISTAS!$F$6:$G$1106,2,0))</f>
        <v/>
      </c>
      <c r="D399" s="58"/>
      <c r="E399" s="4"/>
      <c r="F399" s="11" t="str">
        <f t="shared" si="66"/>
        <v/>
      </c>
      <c r="G399" s="61" t="str">
        <f>IF(F399=LISTAS!$D$15,"",F399)</f>
        <v/>
      </c>
      <c r="H399" s="49" t="str">
        <f t="shared" si="68"/>
        <v/>
      </c>
      <c r="I399" s="49" t="str">
        <f t="shared" si="68"/>
        <v/>
      </c>
      <c r="J399" s="11" t="str">
        <f t="shared" si="67"/>
        <v/>
      </c>
      <c r="K399" s="11" t="str">
        <f t="shared" si="69"/>
        <v/>
      </c>
      <c r="L399" s="66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2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2"/>
      <c r="C400" s="20" t="str">
        <f>IF(B400="","",VLOOKUP(B400,LISTAS!$F$6:$G$1106,2,0))</f>
        <v/>
      </c>
      <c r="D400" s="58"/>
      <c r="E400" s="4"/>
      <c r="F400" s="11" t="str">
        <f t="shared" si="66"/>
        <v/>
      </c>
      <c r="G400" s="61" t="str">
        <f>IF(F400=LISTAS!$D$15,"",F400)</f>
        <v/>
      </c>
      <c r="H400" s="49" t="str">
        <f t="shared" si="68"/>
        <v/>
      </c>
      <c r="I400" s="49" t="str">
        <f t="shared" si="68"/>
        <v/>
      </c>
      <c r="J400" s="11" t="str">
        <f t="shared" si="67"/>
        <v/>
      </c>
      <c r="K400" s="11" t="str">
        <f t="shared" si="69"/>
        <v/>
      </c>
      <c r="L400" s="66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2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2"/>
      <c r="C401" s="20" t="str">
        <f>IF(B401="","",VLOOKUP(B401,LISTAS!$F$6:$G$1106,2,0))</f>
        <v/>
      </c>
      <c r="D401" s="58"/>
      <c r="E401" s="4"/>
      <c r="F401" s="11" t="str">
        <f t="shared" si="66"/>
        <v/>
      </c>
      <c r="G401" s="61" t="str">
        <f>IF(F401=LISTAS!$D$15,"",F401)</f>
        <v/>
      </c>
      <c r="H401" s="49" t="str">
        <f t="shared" si="68"/>
        <v/>
      </c>
      <c r="I401" s="49" t="str">
        <f t="shared" si="68"/>
        <v/>
      </c>
      <c r="J401" s="11" t="str">
        <f t="shared" si="67"/>
        <v/>
      </c>
      <c r="K401" s="11" t="str">
        <f t="shared" si="69"/>
        <v/>
      </c>
      <c r="L401" s="66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2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2"/>
      <c r="C402" s="20" t="str">
        <f>IF(B402="","",VLOOKUP(B402,LISTAS!$F$6:$G$1106,2,0))</f>
        <v/>
      </c>
      <c r="D402" s="58"/>
      <c r="E402" s="4"/>
      <c r="F402" s="11" t="str">
        <f t="shared" si="66"/>
        <v/>
      </c>
      <c r="G402" s="61" t="str">
        <f>IF(F402=LISTAS!$D$15,"",F402)</f>
        <v/>
      </c>
      <c r="H402" s="49" t="str">
        <f t="shared" si="68"/>
        <v/>
      </c>
      <c r="I402" s="49" t="str">
        <f t="shared" si="68"/>
        <v/>
      </c>
      <c r="J402" s="11" t="str">
        <f t="shared" si="67"/>
        <v/>
      </c>
      <c r="K402" s="11" t="str">
        <f t="shared" si="69"/>
        <v/>
      </c>
      <c r="L402" s="66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2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2"/>
      <c r="C403" s="20" t="str">
        <f>IF(B403="","",VLOOKUP(B403,LISTAS!$F$6:$G$1106,2,0))</f>
        <v/>
      </c>
      <c r="D403" s="58"/>
      <c r="E403" s="4"/>
      <c r="F403" s="11" t="str">
        <f t="shared" si="66"/>
        <v/>
      </c>
      <c r="G403" s="61" t="str">
        <f>IF(F403=LISTAS!$D$15,"",F403)</f>
        <v/>
      </c>
      <c r="H403" s="49" t="str">
        <f t="shared" si="68"/>
        <v/>
      </c>
      <c r="I403" s="49" t="str">
        <f t="shared" si="68"/>
        <v/>
      </c>
      <c r="J403" s="11" t="str">
        <f t="shared" si="67"/>
        <v/>
      </c>
      <c r="K403" s="11" t="str">
        <f t="shared" si="69"/>
        <v/>
      </c>
      <c r="L403" s="66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2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2"/>
      <c r="C404" s="20" t="str">
        <f>IF(B404="","",VLOOKUP(B404,LISTAS!$F$6:$G$1106,2,0))</f>
        <v/>
      </c>
      <c r="D404" s="58"/>
      <c r="E404" s="4"/>
      <c r="F404" s="11" t="str">
        <f t="shared" si="66"/>
        <v/>
      </c>
      <c r="G404" s="61" t="str">
        <f>IF(F404=LISTAS!$D$15,"",F404)</f>
        <v/>
      </c>
      <c r="H404" s="49" t="str">
        <f t="shared" si="68"/>
        <v/>
      </c>
      <c r="I404" s="49" t="str">
        <f t="shared" si="68"/>
        <v/>
      </c>
      <c r="J404" s="11" t="str">
        <f t="shared" si="67"/>
        <v/>
      </c>
      <c r="K404" s="11" t="str">
        <f t="shared" si="69"/>
        <v/>
      </c>
      <c r="L404" s="66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2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2"/>
      <c r="C405" s="20" t="str">
        <f>IF(B405="","",VLOOKUP(B405,LISTAS!$F$6:$G$1106,2,0))</f>
        <v/>
      </c>
      <c r="D405" s="58"/>
      <c r="E405" s="4"/>
      <c r="F405" s="11" t="str">
        <f t="shared" si="66"/>
        <v/>
      </c>
      <c r="G405" s="61" t="str">
        <f>IF(F405=LISTAS!$D$15,"",F405)</f>
        <v/>
      </c>
      <c r="H405" s="49" t="str">
        <f t="shared" si="68"/>
        <v/>
      </c>
      <c r="I405" s="49" t="str">
        <f t="shared" si="68"/>
        <v/>
      </c>
      <c r="J405" s="11" t="str">
        <f t="shared" si="67"/>
        <v/>
      </c>
      <c r="K405" s="11" t="str">
        <f t="shared" si="69"/>
        <v/>
      </c>
      <c r="L405" s="66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2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2"/>
      <c r="C406" s="20" t="str">
        <f>IF(B406="","",VLOOKUP(B406,LISTAS!$F$6:$G$1106,2,0))</f>
        <v/>
      </c>
      <c r="D406" s="58"/>
      <c r="E406" s="4"/>
      <c r="F406" s="11" t="str">
        <f t="shared" ref="F406:F413" si="77">IF(D406="","",D406+(ROW(D406)/1000))</f>
        <v/>
      </c>
      <c r="G406" s="61" t="str">
        <f>IF(F406=LISTAS!$D$15,"",F406)</f>
        <v/>
      </c>
      <c r="H406" s="49" t="str">
        <f t="shared" si="68"/>
        <v/>
      </c>
      <c r="I406" s="49" t="str">
        <f t="shared" si="68"/>
        <v/>
      </c>
      <c r="J406" s="11" t="str">
        <f t="shared" ref="J406:J413" si="78">IF($K406="","",D406)</f>
        <v/>
      </c>
      <c r="K406" s="11" t="str">
        <f t="shared" si="69"/>
        <v/>
      </c>
      <c r="L406" s="66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2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2"/>
      <c r="C407" s="20" t="str">
        <f>IF(B407="","",VLOOKUP(B407,LISTAS!$F$6:$G$1106,2,0))</f>
        <v/>
      </c>
      <c r="D407" s="58"/>
      <c r="E407" s="4"/>
      <c r="F407" s="11" t="str">
        <f t="shared" si="77"/>
        <v/>
      </c>
      <c r="G407" s="61" t="str">
        <f>IF(F407=LISTAS!$D$15,"",F407)</f>
        <v/>
      </c>
      <c r="H407" s="49" t="str">
        <f t="shared" ref="H407:I413" si="79">IF($K407="","",IF(B407="","",B407))</f>
        <v/>
      </c>
      <c r="I407" s="49" t="str">
        <f t="shared" si="79"/>
        <v/>
      </c>
      <c r="J407" s="11" t="str">
        <f t="shared" si="78"/>
        <v/>
      </c>
      <c r="K407" s="11" t="str">
        <f t="shared" ref="K407:K413" si="80">G407</f>
        <v/>
      </c>
      <c r="L407" s="66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2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2"/>
      <c r="C408" s="20" t="str">
        <f>IF(B408="","",VLOOKUP(B408,LISTAS!$F$6:$G$1106,2,0))</f>
        <v/>
      </c>
      <c r="D408" s="58"/>
      <c r="E408" s="4"/>
      <c r="F408" s="11" t="str">
        <f t="shared" si="77"/>
        <v/>
      </c>
      <c r="G408" s="61" t="str">
        <f>IF(F408=LISTAS!$D$15,"",F408)</f>
        <v/>
      </c>
      <c r="H408" s="49" t="str">
        <f t="shared" si="79"/>
        <v/>
      </c>
      <c r="I408" s="49" t="str">
        <f t="shared" si="79"/>
        <v/>
      </c>
      <c r="J408" s="11" t="str">
        <f t="shared" si="78"/>
        <v/>
      </c>
      <c r="K408" s="11" t="str">
        <f t="shared" si="80"/>
        <v/>
      </c>
      <c r="L408" s="66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2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2"/>
      <c r="C409" s="20" t="str">
        <f>IF(B409="","",VLOOKUP(B409,LISTAS!$F$6:$G$1106,2,0))</f>
        <v/>
      </c>
      <c r="D409" s="58"/>
      <c r="E409" s="4"/>
      <c r="F409" s="11" t="str">
        <f t="shared" si="77"/>
        <v/>
      </c>
      <c r="G409" s="61" t="str">
        <f>IF(F409=LISTAS!$D$15,"",F409)</f>
        <v/>
      </c>
      <c r="H409" s="49" t="str">
        <f t="shared" si="79"/>
        <v/>
      </c>
      <c r="I409" s="49" t="str">
        <f t="shared" si="79"/>
        <v/>
      </c>
      <c r="J409" s="11" t="str">
        <f t="shared" si="78"/>
        <v/>
      </c>
      <c r="K409" s="11" t="str">
        <f t="shared" si="80"/>
        <v/>
      </c>
      <c r="L409" s="66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2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2"/>
      <c r="C410" s="20" t="str">
        <f>IF(B410="","",VLOOKUP(B410,LISTAS!$F$6:$G$1106,2,0))</f>
        <v/>
      </c>
      <c r="D410" s="58"/>
      <c r="E410" s="4"/>
      <c r="F410" s="11" t="str">
        <f t="shared" si="77"/>
        <v/>
      </c>
      <c r="G410" s="61" t="str">
        <f>IF(F410=LISTAS!$D$15,"",F410)</f>
        <v/>
      </c>
      <c r="H410" s="49" t="str">
        <f t="shared" si="79"/>
        <v/>
      </c>
      <c r="I410" s="49" t="str">
        <f t="shared" si="79"/>
        <v/>
      </c>
      <c r="J410" s="11" t="str">
        <f t="shared" si="78"/>
        <v/>
      </c>
      <c r="K410" s="11" t="str">
        <f t="shared" si="80"/>
        <v/>
      </c>
      <c r="L410" s="66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2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2"/>
      <c r="C411" s="20" t="str">
        <f>IF(B411="","",VLOOKUP(B411,LISTAS!$F$6:$G$1106,2,0))</f>
        <v/>
      </c>
      <c r="D411" s="58"/>
      <c r="E411" s="4"/>
      <c r="F411" s="11" t="str">
        <f t="shared" si="77"/>
        <v/>
      </c>
      <c r="G411" s="61" t="str">
        <f>IF(F411=LISTAS!$D$15,"",F411)</f>
        <v/>
      </c>
      <c r="H411" s="49" t="str">
        <f t="shared" si="79"/>
        <v/>
      </c>
      <c r="I411" s="49" t="str">
        <f t="shared" si="79"/>
        <v/>
      </c>
      <c r="J411" s="11" t="str">
        <f t="shared" si="78"/>
        <v/>
      </c>
      <c r="K411" s="11" t="str">
        <f t="shared" si="80"/>
        <v/>
      </c>
      <c r="L411" s="66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2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2"/>
      <c r="C412" s="20" t="str">
        <f>IF(B412="","",VLOOKUP(B412,LISTAS!$F$6:$G$1106,2,0))</f>
        <v/>
      </c>
      <c r="D412" s="58"/>
      <c r="E412" s="4"/>
      <c r="F412" s="11" t="str">
        <f t="shared" si="77"/>
        <v/>
      </c>
      <c r="G412" s="61" t="str">
        <f>IF(F412=LISTAS!$D$15,"",F412)</f>
        <v/>
      </c>
      <c r="H412" s="49" t="str">
        <f t="shared" si="79"/>
        <v/>
      </c>
      <c r="I412" s="49" t="str">
        <f t="shared" si="79"/>
        <v/>
      </c>
      <c r="J412" s="11" t="str">
        <f t="shared" si="78"/>
        <v/>
      </c>
      <c r="K412" s="11" t="str">
        <f t="shared" si="80"/>
        <v/>
      </c>
      <c r="L412" s="66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2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2"/>
      <c r="C413" s="20" t="str">
        <f>IF(B413="","",VLOOKUP(B413,LISTAS!$F$6:$G$1106,2,0))</f>
        <v/>
      </c>
      <c r="D413" s="58"/>
      <c r="E413" s="4"/>
      <c r="F413" s="11" t="str">
        <f t="shared" si="77"/>
        <v/>
      </c>
      <c r="G413" s="61" t="str">
        <f>IF(F413=LISTAS!$D$15,"",F413)</f>
        <v/>
      </c>
      <c r="H413" s="49" t="str">
        <f t="shared" si="79"/>
        <v/>
      </c>
      <c r="I413" s="49" t="str">
        <f t="shared" si="79"/>
        <v/>
      </c>
      <c r="J413" s="11" t="str">
        <f t="shared" si="78"/>
        <v/>
      </c>
      <c r="K413" s="11" t="str">
        <f t="shared" si="80"/>
        <v/>
      </c>
      <c r="L413" s="66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2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6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6" t="s">
        <v>35</v>
      </c>
      <c r="C417" s="117"/>
      <c r="D417" s="118"/>
      <c r="F417" s="56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5" t="s">
        <v>21</v>
      </c>
      <c r="C418" s="25" t="s">
        <v>0</v>
      </c>
      <c r="D418" s="105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107" t="s">
        <v>28</v>
      </c>
      <c r="S418" s="24" t="s">
        <v>22</v>
      </c>
      <c r="T418" s="24" t="s">
        <v>23</v>
      </c>
    </row>
    <row r="419" spans="2:20" ht="18.75" customHeight="1" x14ac:dyDescent="0.25">
      <c r="B419" s="52" t="s">
        <v>453</v>
      </c>
      <c r="C419" s="20" t="str">
        <f>IF(B419="","",VLOOKUP(B419,LISTAS!$F$6:$G$1106,2,0))</f>
        <v>COLEGIO ARBOS SÃO BERNARDO</v>
      </c>
      <c r="D419" s="106">
        <v>24.07</v>
      </c>
      <c r="F419" s="11">
        <f t="shared" ref="F419:F482" si="88">IF(D419="","",D419+(ROW(D419)/1000))</f>
        <v>24.489000000000001</v>
      </c>
      <c r="G419" s="61">
        <f>IF(F419=LISTAS!$D$15,"",F419)</f>
        <v>24.489000000000001</v>
      </c>
      <c r="H419" s="49" t="str">
        <f>IF($K419="","",IF(B419="","",B419))</f>
        <v>MANUELLA LEÃO RUBIO FONSECA</v>
      </c>
      <c r="I419" s="49" t="str">
        <f>IF($K419="","",IF(C419="","",C419))</f>
        <v>COLEGIO ARBOS SÃO BERNARDO</v>
      </c>
      <c r="J419" s="11">
        <f t="shared" ref="J419:J482" si="89">IF($K419="","",D419)</f>
        <v>24.07</v>
      </c>
      <c r="K419" s="11">
        <f>G419</f>
        <v>24.489000000000001</v>
      </c>
      <c r="L419" s="66">
        <f>IF(K419="","",LARGE($G$419:$G$618,M419))</f>
        <v>24.489000000000001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MANUELLA LEÃO RUBIO FONSECA</v>
      </c>
      <c r="Q419" s="17" t="str">
        <f>IF(P419&lt;&gt;"",VLOOKUP(P419,LISTAS!$F$6:$G$1106,2,0),"")</f>
        <v>COLEGIO ARBOS SÃO BERNARDO</v>
      </c>
      <c r="R419" s="77">
        <f t="shared" ref="R419:R450" si="91">IF(K419="","",VLOOKUP(L419,$G$419:$J$618,4,0))</f>
        <v>24.07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2" t="s">
        <v>83</v>
      </c>
      <c r="C420" s="20" t="str">
        <f>IF(B420="","",VLOOKUP(B420,LISTAS!$F$6:$G$1106,2,0))</f>
        <v>COLEGIO ARBOS SÃO BERNARDO</v>
      </c>
      <c r="D420" s="106">
        <v>22.83</v>
      </c>
      <c r="F420" s="11">
        <f t="shared" si="88"/>
        <v>23.25</v>
      </c>
      <c r="G420" s="61">
        <f>IF(F420=LISTAS!$D$15,"",F420)</f>
        <v>23.25</v>
      </c>
      <c r="H420" s="49" t="str">
        <f t="shared" ref="H420:I483" si="92">IF($K420="","",IF(B420="","",B420))</f>
        <v>NATHALIA IERVOLINO COLLETTI</v>
      </c>
      <c r="I420" s="49" t="str">
        <f t="shared" si="92"/>
        <v>COLEGIO ARBOS SÃO BERNARDO</v>
      </c>
      <c r="J420" s="11">
        <f t="shared" si="89"/>
        <v>22.83</v>
      </c>
      <c r="K420" s="11">
        <f t="shared" ref="K420:K483" si="93">G420</f>
        <v>23.25</v>
      </c>
      <c r="L420" s="66">
        <f t="shared" ref="L420:L483" si="94">IF(K420="","",LARGE($G$419:$G$618,M420))</f>
        <v>23.25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NATHALIA IERVOLINO COLLETTI</v>
      </c>
      <c r="Q420" s="17" t="str">
        <f>IF(P420&lt;&gt;"",VLOOKUP(P420,LISTAS!$F$6:$G$1106,2,0),"")</f>
        <v>COLEGIO ARBOS SÃO BERNARDO</v>
      </c>
      <c r="R420" s="77">
        <f t="shared" si="91"/>
        <v>22.83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99" t="s">
        <v>521</v>
      </c>
      <c r="C421" s="40" t="s">
        <v>103</v>
      </c>
      <c r="D421" s="106">
        <v>18.649999999999999</v>
      </c>
      <c r="F421" s="11">
        <f t="shared" si="88"/>
        <v>19.070999999999998</v>
      </c>
      <c r="G421" s="61">
        <f>IF(F421=LISTAS!$D$15,"",F421)</f>
        <v>19.070999999999998</v>
      </c>
      <c r="H421" s="49" t="str">
        <f t="shared" si="92"/>
        <v>AURORA MENEZES</v>
      </c>
      <c r="I421" s="49" t="str">
        <f t="shared" si="92"/>
        <v>PEN LIFE</v>
      </c>
      <c r="J421" s="11">
        <f t="shared" si="89"/>
        <v>18.649999999999999</v>
      </c>
      <c r="K421" s="11">
        <f t="shared" si="93"/>
        <v>19.070999999999998</v>
      </c>
      <c r="L421" s="66">
        <f t="shared" si="94"/>
        <v>19.070999999999998</v>
      </c>
      <c r="M421" s="50">
        <f t="shared" si="95"/>
        <v>3</v>
      </c>
      <c r="N421" s="50"/>
      <c r="O421" s="17">
        <v>3</v>
      </c>
      <c r="P421" s="18" t="str">
        <f t="shared" si="90"/>
        <v>AURORA MENEZES</v>
      </c>
      <c r="Q421" s="17" t="str">
        <f>IF(P421&lt;&gt;"",VLOOKUP(P421,LISTAS!$F$6:$G$1106,2,0),"")</f>
        <v>PEN LIFE</v>
      </c>
      <c r="R421" s="77">
        <f t="shared" si="91"/>
        <v>18.649999999999999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52" t="s">
        <v>452</v>
      </c>
      <c r="C422" s="20" t="str">
        <f>IF(B422="","",VLOOKUP(B422,LISTAS!$F$6:$G$1106,2,0))</f>
        <v>CCDA - COLÉGIO CARLOS DRUMMOND DE ANDRADE</v>
      </c>
      <c r="D422" s="106">
        <v>18.38</v>
      </c>
      <c r="F422" s="11">
        <f t="shared" si="88"/>
        <v>18.802</v>
      </c>
      <c r="G422" s="61">
        <f>IF(F422=LISTAS!$D$15,"",F422)</f>
        <v>18.802</v>
      </c>
      <c r="H422" s="49" t="str">
        <f t="shared" si="92"/>
        <v>LARISSA SILVA ARENGUE</v>
      </c>
      <c r="I422" s="49" t="str">
        <f t="shared" si="92"/>
        <v>CCDA - COLÉGIO CARLOS DRUMMOND DE ANDRADE</v>
      </c>
      <c r="J422" s="11">
        <f t="shared" si="89"/>
        <v>18.38</v>
      </c>
      <c r="K422" s="11">
        <f t="shared" si="93"/>
        <v>18.802</v>
      </c>
      <c r="L422" s="66">
        <f t="shared" si="94"/>
        <v>18.802</v>
      </c>
      <c r="M422" s="50">
        <f t="shared" si="95"/>
        <v>4</v>
      </c>
      <c r="N422" s="50"/>
      <c r="O422" s="17">
        <v>4</v>
      </c>
      <c r="P422" s="18" t="str">
        <f t="shared" si="90"/>
        <v>LARISSA SILVA ARENGUE</v>
      </c>
      <c r="Q422" s="17" t="str">
        <f>IF(P422&lt;&gt;"",VLOOKUP(P422,LISTAS!$F$6:$G$1106,2,0),"")</f>
        <v>CCDA - COLÉGIO CARLOS DRUMMOND DE ANDRADE</v>
      </c>
      <c r="R422" s="77">
        <f t="shared" si="91"/>
        <v>18.38</v>
      </c>
      <c r="S422" s="18">
        <f t="shared" si="96"/>
        <v>280</v>
      </c>
      <c r="T422" s="18">
        <f t="shared" si="97"/>
        <v>280</v>
      </c>
    </row>
    <row r="423" spans="2:20" ht="18.75" customHeight="1" x14ac:dyDescent="0.25">
      <c r="B423" s="52" t="s">
        <v>100</v>
      </c>
      <c r="C423" s="20" t="str">
        <f>IF(B423="","",VLOOKUP(B423,LISTAS!$F$6:$G$1106,2,0))</f>
        <v>LICEU JARDIM</v>
      </c>
      <c r="D423" s="106">
        <v>17.059999999999999</v>
      </c>
      <c r="F423" s="11">
        <f t="shared" si="88"/>
        <v>17.482999999999997</v>
      </c>
      <c r="G423" s="61">
        <f>IF(F423=LISTAS!$D$15,"",F423)</f>
        <v>17.482999999999997</v>
      </c>
      <c r="H423" s="49" t="str">
        <f t="shared" si="92"/>
        <v>NATÁLIA PAIVA BRNCALHÃO</v>
      </c>
      <c r="I423" s="49" t="str">
        <f t="shared" si="92"/>
        <v>LICEU JARDIM</v>
      </c>
      <c r="J423" s="11">
        <f t="shared" si="89"/>
        <v>17.059999999999999</v>
      </c>
      <c r="K423" s="11">
        <f t="shared" si="93"/>
        <v>17.482999999999997</v>
      </c>
      <c r="L423" s="66">
        <f t="shared" si="94"/>
        <v>17.482999999999997</v>
      </c>
      <c r="M423" s="50">
        <f t="shared" si="95"/>
        <v>5</v>
      </c>
      <c r="N423" s="50"/>
      <c r="O423" s="17">
        <v>5</v>
      </c>
      <c r="P423" s="18" t="str">
        <f t="shared" si="90"/>
        <v>NATÁLIA PAIVA BRNCALHÃO</v>
      </c>
      <c r="Q423" s="17" t="str">
        <f>IF(P423&lt;&gt;"",VLOOKUP(P423,LISTAS!$F$6:$G$1106,2,0),"")</f>
        <v>LICEU JARDIM</v>
      </c>
      <c r="R423" s="77">
        <f t="shared" si="91"/>
        <v>17.059999999999999</v>
      </c>
      <c r="S423" s="18">
        <f t="shared" si="96"/>
        <v>270</v>
      </c>
      <c r="T423" s="18">
        <f t="shared" si="97"/>
        <v>270</v>
      </c>
    </row>
    <row r="424" spans="2:20" ht="18.75" customHeight="1" x14ac:dyDescent="0.25">
      <c r="B424" s="52" t="s">
        <v>246</v>
      </c>
      <c r="C424" s="20" t="str">
        <f>IF(B424="","",VLOOKUP(B424,LISTAS!$F$6:$G$1106,2,0))</f>
        <v>COLÉGIO ARBOS - UNIDADE SANTO ANDRÉ</v>
      </c>
      <c r="D424" s="106">
        <v>15.74</v>
      </c>
      <c r="F424" s="11">
        <f t="shared" si="88"/>
        <v>16.164000000000001</v>
      </c>
      <c r="G424" s="61">
        <f>IF(F424=LISTAS!$D$15,"",F424)</f>
        <v>16.164000000000001</v>
      </c>
      <c r="H424" s="49" t="str">
        <f t="shared" si="92"/>
        <v>LAIS NOFFS FACCIOLI</v>
      </c>
      <c r="I424" s="49" t="str">
        <f t="shared" si="92"/>
        <v>COLÉGIO ARBOS - UNIDADE SANTO ANDRÉ</v>
      </c>
      <c r="J424" s="11">
        <f t="shared" si="89"/>
        <v>15.74</v>
      </c>
      <c r="K424" s="11">
        <f t="shared" si="93"/>
        <v>16.164000000000001</v>
      </c>
      <c r="L424" s="66">
        <f t="shared" si="94"/>
        <v>16.164000000000001</v>
      </c>
      <c r="M424" s="50">
        <f t="shared" si="95"/>
        <v>6</v>
      </c>
      <c r="N424" s="50"/>
      <c r="O424" s="17">
        <v>6</v>
      </c>
      <c r="P424" s="18" t="str">
        <f t="shared" si="90"/>
        <v>LAIS NOFFS FACCIOLI</v>
      </c>
      <c r="Q424" s="17" t="str">
        <f>IF(P424&lt;&gt;"",VLOOKUP(P424,LISTAS!$F$6:$G$1106,2,0),"")</f>
        <v>COLÉGIO ARBOS - UNIDADE SANTO ANDRÉ</v>
      </c>
      <c r="R424" s="77">
        <f t="shared" si="91"/>
        <v>15.74</v>
      </c>
      <c r="S424" s="18">
        <f t="shared" si="96"/>
        <v>260</v>
      </c>
      <c r="T424" s="18">
        <f t="shared" si="97"/>
        <v>260</v>
      </c>
    </row>
    <row r="425" spans="2:20" ht="18.75" customHeight="1" x14ac:dyDescent="0.25">
      <c r="B425" s="52" t="s">
        <v>454</v>
      </c>
      <c r="C425" s="20" t="str">
        <f>IF(B425="","",VLOOKUP(B425,LISTAS!$F$6:$G$1106,2,0))</f>
        <v>COLEGIO PETROPOLIS</v>
      </c>
      <c r="D425" s="106">
        <v>15.43</v>
      </c>
      <c r="F425" s="11">
        <f t="shared" si="88"/>
        <v>15.855</v>
      </c>
      <c r="G425" s="61">
        <f>IF(F425=LISTAS!$D$15,"",F425)</f>
        <v>15.855</v>
      </c>
      <c r="H425" s="49" t="str">
        <f t="shared" si="92"/>
        <v>MARCELA MELLO BRITO</v>
      </c>
      <c r="I425" s="49" t="str">
        <f t="shared" si="92"/>
        <v>COLEGIO PETROPOLIS</v>
      </c>
      <c r="J425" s="11">
        <f t="shared" si="89"/>
        <v>15.43</v>
      </c>
      <c r="K425" s="11">
        <f t="shared" si="93"/>
        <v>15.855</v>
      </c>
      <c r="L425" s="66">
        <f t="shared" si="94"/>
        <v>15.855</v>
      </c>
      <c r="M425" s="50">
        <f t="shared" si="95"/>
        <v>7</v>
      </c>
      <c r="N425" s="50"/>
      <c r="O425" s="17">
        <v>7</v>
      </c>
      <c r="P425" s="18" t="str">
        <f t="shared" si="90"/>
        <v>MARCELA MELLO BRITO</v>
      </c>
      <c r="Q425" s="17" t="str">
        <f>IF(P425&lt;&gt;"",VLOOKUP(P425,LISTAS!$F$6:$G$1106,2,0),"")</f>
        <v>COLEGIO PETROPOLIS</v>
      </c>
      <c r="R425" s="77">
        <f t="shared" si="91"/>
        <v>15.43</v>
      </c>
      <c r="S425" s="18">
        <f t="shared" si="96"/>
        <v>250</v>
      </c>
      <c r="T425" s="18">
        <f t="shared" si="97"/>
        <v>250</v>
      </c>
    </row>
    <row r="426" spans="2:20" ht="18.75" customHeight="1" x14ac:dyDescent="0.25">
      <c r="B426" s="52" t="s">
        <v>455</v>
      </c>
      <c r="C426" s="20" t="str">
        <f>IF(B426="","",VLOOKUP(B426,LISTAS!$F$6:$G$1106,2,0))</f>
        <v>COLEGIO PETROPOLIS</v>
      </c>
      <c r="D426" s="106">
        <v>14.65</v>
      </c>
      <c r="F426" s="11">
        <f t="shared" si="88"/>
        <v>15.076000000000001</v>
      </c>
      <c r="G426" s="61">
        <f>IF(F426=LISTAS!$D$15,"",F426)</f>
        <v>15.076000000000001</v>
      </c>
      <c r="H426" s="49" t="str">
        <f t="shared" si="92"/>
        <v>MARIA CLARA SIMÕES CAVICHINI</v>
      </c>
      <c r="I426" s="49" t="str">
        <f t="shared" si="92"/>
        <v>COLEGIO PETROPOLIS</v>
      </c>
      <c r="J426" s="11">
        <f t="shared" si="89"/>
        <v>14.65</v>
      </c>
      <c r="K426" s="11">
        <f t="shared" si="93"/>
        <v>15.076000000000001</v>
      </c>
      <c r="L426" s="66">
        <f t="shared" si="94"/>
        <v>15.076000000000001</v>
      </c>
      <c r="M426" s="50">
        <f t="shared" si="95"/>
        <v>8</v>
      </c>
      <c r="N426" s="50"/>
      <c r="O426" s="17">
        <v>8</v>
      </c>
      <c r="P426" s="18" t="str">
        <f t="shared" si="90"/>
        <v>MARIA CLARA SIMÕES CAVICHINI</v>
      </c>
      <c r="Q426" s="17" t="str">
        <f>IF(P426&lt;&gt;"",VLOOKUP(P426,LISTAS!$F$6:$G$1106,2,0),"")</f>
        <v>COLEGIO PETROPOLIS</v>
      </c>
      <c r="R426" s="77">
        <f t="shared" si="91"/>
        <v>14.65</v>
      </c>
      <c r="S426" s="18">
        <f t="shared" si="96"/>
        <v>240</v>
      </c>
      <c r="T426" s="18">
        <f t="shared" si="97"/>
        <v>240</v>
      </c>
    </row>
    <row r="427" spans="2:20" ht="18.75" customHeight="1" x14ac:dyDescent="0.25">
      <c r="B427" s="52" t="s">
        <v>243</v>
      </c>
      <c r="C427" s="20" t="str">
        <f>IF(B427="","",VLOOKUP(B427,LISTAS!$F$6:$G$1106,2,0))</f>
        <v>COLÉGIO ARBOS - SÃO CAETANO DO SUL</v>
      </c>
      <c r="D427" s="106">
        <v>14.02</v>
      </c>
      <c r="F427" s="11">
        <f t="shared" si="88"/>
        <v>14.446999999999999</v>
      </c>
      <c r="G427" s="61">
        <f>IF(F427=LISTAS!$D$15,"",F427)</f>
        <v>14.446999999999999</v>
      </c>
      <c r="H427" s="49" t="str">
        <f t="shared" si="92"/>
        <v>ESTELA MARTINEZ KHOURI HANNA</v>
      </c>
      <c r="I427" s="49" t="str">
        <f t="shared" si="92"/>
        <v>COLÉGIO ARBOS - SÃO CAETANO DO SUL</v>
      </c>
      <c r="J427" s="11">
        <f t="shared" si="89"/>
        <v>14.02</v>
      </c>
      <c r="K427" s="11">
        <f t="shared" si="93"/>
        <v>14.446999999999999</v>
      </c>
      <c r="L427" s="66">
        <f t="shared" si="94"/>
        <v>14.446999999999999</v>
      </c>
      <c r="M427" s="50">
        <f t="shared" si="95"/>
        <v>9</v>
      </c>
      <c r="N427" s="50"/>
      <c r="O427" s="17">
        <v>9</v>
      </c>
      <c r="P427" s="18" t="str">
        <f t="shared" si="90"/>
        <v>ESTELA MARTINEZ KHOURI HANNA</v>
      </c>
      <c r="Q427" s="17" t="str">
        <f>IF(P427&lt;&gt;"",VLOOKUP(P427,LISTAS!$F$6:$G$1106,2,0),"")</f>
        <v>COLÉGIO ARBOS - SÃO CAETANO DO SUL</v>
      </c>
      <c r="R427" s="77">
        <f t="shared" si="91"/>
        <v>14.02</v>
      </c>
      <c r="S427" s="18">
        <f t="shared" si="96"/>
        <v>200</v>
      </c>
      <c r="T427" s="18">
        <f t="shared" si="97"/>
        <v>200</v>
      </c>
    </row>
    <row r="428" spans="2:20" ht="18.75" customHeight="1" x14ac:dyDescent="0.25">
      <c r="B428" s="52" t="s">
        <v>270</v>
      </c>
      <c r="C428" s="20" t="str">
        <f>IF(B428="","",VLOOKUP(B428,LISTAS!$F$6:$G$1106,2,0))</f>
        <v>PEN LIFE</v>
      </c>
      <c r="D428" s="106">
        <v>13.17</v>
      </c>
      <c r="F428" s="11">
        <f t="shared" si="88"/>
        <v>13.598000000000001</v>
      </c>
      <c r="G428" s="61">
        <f>IF(F428=LISTAS!$D$15,"",F428)</f>
        <v>13.598000000000001</v>
      </c>
      <c r="H428" s="49" t="str">
        <f t="shared" si="92"/>
        <v>JÚLIA ZORZIM OSAKI</v>
      </c>
      <c r="I428" s="49" t="str">
        <f t="shared" si="92"/>
        <v>PEN LIFE</v>
      </c>
      <c r="J428" s="11">
        <f t="shared" si="89"/>
        <v>13.17</v>
      </c>
      <c r="K428" s="11">
        <f t="shared" si="93"/>
        <v>13.598000000000001</v>
      </c>
      <c r="L428" s="66">
        <f t="shared" si="94"/>
        <v>13.598000000000001</v>
      </c>
      <c r="M428" s="50">
        <f t="shared" si="95"/>
        <v>10</v>
      </c>
      <c r="N428" s="50"/>
      <c r="O428" s="17">
        <v>10</v>
      </c>
      <c r="P428" s="18" t="str">
        <f t="shared" si="90"/>
        <v>JÚLIA ZORZIM OSAKI</v>
      </c>
      <c r="Q428" s="17" t="str">
        <f>IF(P428&lt;&gt;"",VLOOKUP(P428,LISTAS!$F$6:$G$1106,2,0),"")</f>
        <v>PEN LIFE</v>
      </c>
      <c r="R428" s="77">
        <f t="shared" si="91"/>
        <v>13.17</v>
      </c>
      <c r="S428" s="18">
        <f t="shared" si="96"/>
        <v>200</v>
      </c>
      <c r="T428" s="18">
        <f t="shared" si="97"/>
        <v>200</v>
      </c>
    </row>
    <row r="429" spans="2:20" ht="18.75" customHeight="1" x14ac:dyDescent="0.25">
      <c r="B429" s="99" t="s">
        <v>522</v>
      </c>
      <c r="C429" s="40"/>
      <c r="D429" s="106">
        <v>11.47</v>
      </c>
      <c r="F429" s="11">
        <f t="shared" si="88"/>
        <v>11.899000000000001</v>
      </c>
      <c r="G429" s="61">
        <f>IF(F429=LISTAS!$D$15,"",F429)</f>
        <v>11.899000000000001</v>
      </c>
      <c r="H429" s="49" t="str">
        <f t="shared" si="92"/>
        <v xml:space="preserve">MARIA EDUARDA </v>
      </c>
      <c r="I429" s="49" t="str">
        <f t="shared" si="92"/>
        <v/>
      </c>
      <c r="J429" s="11">
        <f t="shared" si="89"/>
        <v>11.47</v>
      </c>
      <c r="K429" s="11">
        <f t="shared" si="93"/>
        <v>11.899000000000001</v>
      </c>
      <c r="L429" s="66">
        <f t="shared" si="94"/>
        <v>11.899000000000001</v>
      </c>
      <c r="M429" s="50">
        <f t="shared" si="95"/>
        <v>11</v>
      </c>
      <c r="N429" s="50"/>
      <c r="O429" s="17">
        <v>11</v>
      </c>
      <c r="P429" s="18" t="str">
        <f t="shared" si="90"/>
        <v xml:space="preserve">MARIA EDUARDA </v>
      </c>
      <c r="Q429" s="17" t="str">
        <f>IF(P429&lt;&gt;"",VLOOKUP(P429,LISTAS!$F$6:$G$1106,2,0),"")</f>
        <v>COLÉGIO ARBOS - SÃO CAETANO DO SUL</v>
      </c>
      <c r="R429" s="77">
        <f t="shared" si="91"/>
        <v>11.47</v>
      </c>
      <c r="S429" s="18">
        <f t="shared" si="96"/>
        <v>200</v>
      </c>
      <c r="T429" s="18">
        <f t="shared" si="97"/>
        <v>200</v>
      </c>
    </row>
    <row r="430" spans="2:20" ht="18.75" customHeight="1" x14ac:dyDescent="0.25">
      <c r="B430" s="52" t="s">
        <v>245</v>
      </c>
      <c r="C430" s="20" t="str">
        <f>IF(B430="","",VLOOKUP(B430,LISTAS!$F$6:$G$1106,2,0))</f>
        <v>COLÉGIO ARBOS - UNIDADE SANTO ANDRÉ</v>
      </c>
      <c r="D430" s="106">
        <v>11.12</v>
      </c>
      <c r="F430" s="11">
        <f t="shared" si="88"/>
        <v>11.549999999999999</v>
      </c>
      <c r="G430" s="61">
        <f>IF(F430=LISTAS!$D$15,"",F430)</f>
        <v>11.549999999999999</v>
      </c>
      <c r="H430" s="49" t="str">
        <f t="shared" si="92"/>
        <v>JULIA AYA GIANOTTI UCHIDA</v>
      </c>
      <c r="I430" s="49" t="str">
        <f t="shared" si="92"/>
        <v>COLÉGIO ARBOS - UNIDADE SANTO ANDRÉ</v>
      </c>
      <c r="J430" s="11">
        <f t="shared" si="89"/>
        <v>11.12</v>
      </c>
      <c r="K430" s="11">
        <f t="shared" si="93"/>
        <v>11.549999999999999</v>
      </c>
      <c r="L430" s="66">
        <f t="shared" si="94"/>
        <v>11.549999999999999</v>
      </c>
      <c r="M430" s="50">
        <f t="shared" si="95"/>
        <v>12</v>
      </c>
      <c r="N430" s="50"/>
      <c r="O430" s="17">
        <v>12</v>
      </c>
      <c r="P430" s="18" t="str">
        <f t="shared" si="90"/>
        <v>JULIA AYA GIANOTTI UCHIDA</v>
      </c>
      <c r="Q430" s="17" t="str">
        <f>IF(P430&lt;&gt;"",VLOOKUP(P430,LISTAS!$F$6:$G$1106,2,0),"")</f>
        <v>COLÉGIO ARBOS - UNIDADE SANTO ANDRÉ</v>
      </c>
      <c r="R430" s="77">
        <f t="shared" si="91"/>
        <v>11.12</v>
      </c>
      <c r="S430" s="18">
        <f t="shared" si="96"/>
        <v>200</v>
      </c>
      <c r="T430" s="18">
        <f t="shared" si="97"/>
        <v>200</v>
      </c>
    </row>
    <row r="431" spans="2:20" ht="18.75" customHeight="1" x14ac:dyDescent="0.25">
      <c r="B431" s="52" t="s">
        <v>264</v>
      </c>
      <c r="C431" s="20" t="str">
        <f>IF(B431="","",VLOOKUP(B431,LISTAS!$F$6:$G$1106,2,0))</f>
        <v>LICEU JARDIM</v>
      </c>
      <c r="D431" s="106">
        <v>10.9</v>
      </c>
      <c r="F431" s="11">
        <f t="shared" si="88"/>
        <v>11.331</v>
      </c>
      <c r="G431" s="61">
        <f>IF(F431=LISTAS!$D$15,"",F431)</f>
        <v>11.331</v>
      </c>
      <c r="H431" s="49" t="str">
        <f t="shared" si="92"/>
        <v>MARIA PIOVESANA</v>
      </c>
      <c r="I431" s="49" t="str">
        <f t="shared" si="92"/>
        <v>LICEU JARDIM</v>
      </c>
      <c r="J431" s="11">
        <f t="shared" si="89"/>
        <v>10.9</v>
      </c>
      <c r="K431" s="11">
        <f t="shared" si="93"/>
        <v>11.331</v>
      </c>
      <c r="L431" s="66">
        <f t="shared" si="94"/>
        <v>11.331</v>
      </c>
      <c r="M431" s="50">
        <f t="shared" si="95"/>
        <v>13</v>
      </c>
      <c r="N431" s="50"/>
      <c r="O431" s="17">
        <v>13</v>
      </c>
      <c r="P431" s="18" t="str">
        <f t="shared" si="90"/>
        <v>MARIA PIOVESANA</v>
      </c>
      <c r="Q431" s="17" t="str">
        <f>IF(P431&lt;&gt;"",VLOOKUP(P431,LISTAS!$F$6:$G$1106,2,0),"")</f>
        <v>LICEU JARDIM</v>
      </c>
      <c r="R431" s="77">
        <f t="shared" si="91"/>
        <v>10.9</v>
      </c>
      <c r="S431" s="18">
        <f t="shared" si="96"/>
        <v>200</v>
      </c>
      <c r="T431" s="18">
        <f t="shared" si="97"/>
        <v>200</v>
      </c>
    </row>
    <row r="432" spans="2:20" ht="18.75" customHeight="1" x14ac:dyDescent="0.25">
      <c r="B432" s="52" t="s">
        <v>254</v>
      </c>
      <c r="C432" s="20" t="str">
        <f>IF(B432="","",VLOOKUP(B432,LISTAS!$F$6:$G$1106,2,0))</f>
        <v>ESCOLA STAGIUM</v>
      </c>
      <c r="D432" s="106">
        <v>10.43</v>
      </c>
      <c r="F432" s="11">
        <f t="shared" si="88"/>
        <v>10.862</v>
      </c>
      <c r="G432" s="61">
        <f>IF(F432=LISTAS!$D$15,"",F432)</f>
        <v>10.862</v>
      </c>
      <c r="H432" s="49" t="str">
        <f t="shared" si="92"/>
        <v>MARINA SEILER MORAES DE SOUZA</v>
      </c>
      <c r="I432" s="49" t="str">
        <f t="shared" si="92"/>
        <v>ESCOLA STAGIUM</v>
      </c>
      <c r="J432" s="11">
        <f t="shared" si="89"/>
        <v>10.43</v>
      </c>
      <c r="K432" s="11">
        <f t="shared" si="93"/>
        <v>10.862</v>
      </c>
      <c r="L432" s="66">
        <f t="shared" si="94"/>
        <v>10.862</v>
      </c>
      <c r="M432" s="50">
        <f t="shared" si="95"/>
        <v>14</v>
      </c>
      <c r="N432" s="50"/>
      <c r="O432" s="17">
        <v>14</v>
      </c>
      <c r="P432" s="18" t="str">
        <f t="shared" si="90"/>
        <v>MARINA SEILER MORAES DE SOUZA</v>
      </c>
      <c r="Q432" s="17" t="str">
        <f>IF(P432&lt;&gt;"",VLOOKUP(P432,LISTAS!$F$6:$G$1106,2,0),"")</f>
        <v>ESCOLA STAGIUM</v>
      </c>
      <c r="R432" s="77">
        <f t="shared" si="91"/>
        <v>10.43</v>
      </c>
      <c r="S432" s="18">
        <f t="shared" si="96"/>
        <v>200</v>
      </c>
      <c r="T432" s="18">
        <f t="shared" si="97"/>
        <v>200</v>
      </c>
    </row>
    <row r="433" spans="2:20" ht="18.75" customHeight="1" x14ac:dyDescent="0.25">
      <c r="B433" s="52" t="s">
        <v>459</v>
      </c>
      <c r="C433" s="20" t="str">
        <f>IF(B433="","",VLOOKUP(B433,LISTAS!$F$6:$G$1106,2,0))</f>
        <v>LICEU JARDIM</v>
      </c>
      <c r="D433" s="106">
        <v>10.24</v>
      </c>
      <c r="F433" s="11">
        <f t="shared" si="88"/>
        <v>10.673</v>
      </c>
      <c r="G433" s="61">
        <f>IF(F433=LISTAS!$D$15,"",F433)</f>
        <v>10.673</v>
      </c>
      <c r="H433" s="49" t="str">
        <f t="shared" si="92"/>
        <v>MARIA LUISA FERNANDES</v>
      </c>
      <c r="I433" s="49" t="str">
        <f t="shared" si="92"/>
        <v>LICEU JARDIM</v>
      </c>
      <c r="J433" s="11">
        <f t="shared" si="89"/>
        <v>10.24</v>
      </c>
      <c r="K433" s="11">
        <f t="shared" si="93"/>
        <v>10.673</v>
      </c>
      <c r="L433" s="66">
        <f t="shared" si="94"/>
        <v>10.673</v>
      </c>
      <c r="M433" s="50">
        <f t="shared" si="95"/>
        <v>15</v>
      </c>
      <c r="N433" s="50"/>
      <c r="O433" s="17">
        <v>15</v>
      </c>
      <c r="P433" s="18" t="str">
        <f t="shared" si="90"/>
        <v>MARIA LUISA FERNANDES</v>
      </c>
      <c r="Q433" s="17" t="str">
        <f>IF(P433&lt;&gt;"",VLOOKUP(P433,LISTAS!$F$6:$G$1106,2,0),"")</f>
        <v>LICEU JARDIM</v>
      </c>
      <c r="R433" s="77">
        <f t="shared" si="91"/>
        <v>10.24</v>
      </c>
      <c r="S433" s="18">
        <f t="shared" si="96"/>
        <v>200</v>
      </c>
      <c r="T433" s="18">
        <f t="shared" si="97"/>
        <v>200</v>
      </c>
    </row>
    <row r="434" spans="2:20" ht="18.75" customHeight="1" x14ac:dyDescent="0.25">
      <c r="B434" s="52" t="s">
        <v>268</v>
      </c>
      <c r="C434" s="20" t="str">
        <f>IF(B434="","",VLOOKUP(B434,LISTAS!$F$6:$G$1106,2,0))</f>
        <v>PEN LIFE</v>
      </c>
      <c r="D434" s="106">
        <v>9.93</v>
      </c>
      <c r="F434" s="11">
        <f t="shared" si="88"/>
        <v>10.363999999999999</v>
      </c>
      <c r="G434" s="61">
        <f>IF(F434=LISTAS!$D$15,"",F434)</f>
        <v>10.363999999999999</v>
      </c>
      <c r="H434" s="49" t="str">
        <f t="shared" si="92"/>
        <v>ANTONELLA NUNES FRAGOSO COLLETTI</v>
      </c>
      <c r="I434" s="49" t="str">
        <f t="shared" si="92"/>
        <v>PEN LIFE</v>
      </c>
      <c r="J434" s="11">
        <f t="shared" si="89"/>
        <v>9.93</v>
      </c>
      <c r="K434" s="11">
        <f t="shared" si="93"/>
        <v>10.363999999999999</v>
      </c>
      <c r="L434" s="66">
        <f t="shared" si="94"/>
        <v>10.363999999999999</v>
      </c>
      <c r="M434" s="50">
        <f t="shared" si="95"/>
        <v>16</v>
      </c>
      <c r="N434" s="50"/>
      <c r="O434" s="17">
        <v>16</v>
      </c>
      <c r="P434" s="18" t="str">
        <f t="shared" si="90"/>
        <v>ANTONELLA NUNES FRAGOSO COLLETTI</v>
      </c>
      <c r="Q434" s="17" t="str">
        <f>IF(P434&lt;&gt;"",VLOOKUP(P434,LISTAS!$F$6:$G$1106,2,0),"")</f>
        <v>PEN LIFE</v>
      </c>
      <c r="R434" s="77">
        <f t="shared" si="91"/>
        <v>9.93</v>
      </c>
      <c r="S434" s="18">
        <f t="shared" si="96"/>
        <v>200</v>
      </c>
      <c r="T434" s="18">
        <f t="shared" si="97"/>
        <v>200</v>
      </c>
    </row>
    <row r="435" spans="2:20" ht="18.75" customHeight="1" x14ac:dyDescent="0.25">
      <c r="B435" s="52" t="s">
        <v>458</v>
      </c>
      <c r="C435" s="20" t="str">
        <f>IF(B435="","",VLOOKUP(B435,LISTAS!$F$6:$G$1106,2,0))</f>
        <v>LICEU JARDIM</v>
      </c>
      <c r="D435" s="106">
        <v>8.92</v>
      </c>
      <c r="F435" s="11">
        <f t="shared" si="88"/>
        <v>9.3550000000000004</v>
      </c>
      <c r="G435" s="61">
        <f>IF(F435=LISTAS!$D$15,"",F435)</f>
        <v>9.3550000000000004</v>
      </c>
      <c r="H435" s="49" t="str">
        <f t="shared" si="92"/>
        <v>ISADORA SAID</v>
      </c>
      <c r="I435" s="49" t="str">
        <f t="shared" si="92"/>
        <v>LICEU JARDIM</v>
      </c>
      <c r="J435" s="11">
        <f t="shared" si="89"/>
        <v>8.92</v>
      </c>
      <c r="K435" s="11">
        <f t="shared" si="93"/>
        <v>9.3550000000000004</v>
      </c>
      <c r="L435" s="66">
        <f t="shared" si="94"/>
        <v>9.3550000000000004</v>
      </c>
      <c r="M435" s="50">
        <f t="shared" si="95"/>
        <v>17</v>
      </c>
      <c r="N435" s="50"/>
      <c r="O435" s="17">
        <v>17</v>
      </c>
      <c r="P435" s="18" t="str">
        <f t="shared" si="90"/>
        <v>ISADORA SAID</v>
      </c>
      <c r="Q435" s="17" t="str">
        <f>IF(P435&lt;&gt;"",VLOOKUP(P435,LISTAS!$F$6:$G$1106,2,0),"")</f>
        <v>LICEU JARDIM</v>
      </c>
      <c r="R435" s="77">
        <f t="shared" si="91"/>
        <v>8.92</v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2" t="s">
        <v>259</v>
      </c>
      <c r="C436" s="20" t="str">
        <f>IF(B436="","",VLOOKUP(B436,LISTAS!$F$6:$G$1106,2,0))</f>
        <v>LICEU JARDIM</v>
      </c>
      <c r="D436" s="106">
        <v>8.6</v>
      </c>
      <c r="F436" s="11">
        <f t="shared" si="88"/>
        <v>9.0359999999999996</v>
      </c>
      <c r="G436" s="61">
        <f>IF(F436=LISTAS!$D$15,"",F436)</f>
        <v>9.0359999999999996</v>
      </c>
      <c r="H436" s="49" t="str">
        <f t="shared" si="92"/>
        <v>ISADORA GARCIA</v>
      </c>
      <c r="I436" s="49" t="str">
        <f t="shared" si="92"/>
        <v>LICEU JARDIM</v>
      </c>
      <c r="J436" s="11">
        <f t="shared" si="89"/>
        <v>8.6</v>
      </c>
      <c r="K436" s="11">
        <f t="shared" si="93"/>
        <v>9.0359999999999996</v>
      </c>
      <c r="L436" s="66">
        <f t="shared" si="94"/>
        <v>9.0359999999999996</v>
      </c>
      <c r="M436" s="50">
        <f t="shared" si="95"/>
        <v>18</v>
      </c>
      <c r="N436" s="50"/>
      <c r="O436" s="17">
        <v>18</v>
      </c>
      <c r="P436" s="18" t="str">
        <f t="shared" si="90"/>
        <v>ISADORA GARCIA</v>
      </c>
      <c r="Q436" s="17" t="str">
        <f>IF(P436&lt;&gt;"",VLOOKUP(P436,LISTAS!$F$6:$G$1106,2,0),"")</f>
        <v>LICEU JARDIM</v>
      </c>
      <c r="R436" s="77">
        <f t="shared" si="91"/>
        <v>8.6</v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2" t="s">
        <v>457</v>
      </c>
      <c r="C437" s="20" t="str">
        <f>IF(B437="","",VLOOKUP(B437,LISTAS!$F$6:$G$1106,2,0))</f>
        <v>LICEU JARDIM</v>
      </c>
      <c r="D437" s="106">
        <v>8.51</v>
      </c>
      <c r="F437" s="11">
        <f t="shared" si="88"/>
        <v>8.9469999999999992</v>
      </c>
      <c r="G437" s="61">
        <f>IF(F437=LISTAS!$D$15,"",F437)</f>
        <v>8.9469999999999992</v>
      </c>
      <c r="H437" s="49" t="str">
        <f t="shared" si="92"/>
        <v>GIULIA SPITALE</v>
      </c>
      <c r="I437" s="49" t="str">
        <f t="shared" si="92"/>
        <v>LICEU JARDIM</v>
      </c>
      <c r="J437" s="11">
        <f t="shared" si="89"/>
        <v>8.51</v>
      </c>
      <c r="K437" s="11">
        <f t="shared" si="93"/>
        <v>8.9469999999999992</v>
      </c>
      <c r="L437" s="66">
        <f t="shared" si="94"/>
        <v>8.9469999999999992</v>
      </c>
      <c r="M437" s="50">
        <f t="shared" si="95"/>
        <v>19</v>
      </c>
      <c r="N437" s="50"/>
      <c r="O437" s="17">
        <v>19</v>
      </c>
      <c r="P437" s="18" t="str">
        <f t="shared" si="90"/>
        <v>GIULIA SPITALE</v>
      </c>
      <c r="Q437" s="17" t="str">
        <f>IF(P437&lt;&gt;"",VLOOKUP(P437,LISTAS!$F$6:$G$1106,2,0),"")</f>
        <v>LICEU JARDIM</v>
      </c>
      <c r="R437" s="77">
        <f t="shared" si="91"/>
        <v>8.51</v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2" t="s">
        <v>253</v>
      </c>
      <c r="C438" s="20" t="str">
        <f>IF(B438="","",VLOOKUP(B438,LISTAS!$F$6:$G$1106,2,0))</f>
        <v>ESCOLA STAGIUM</v>
      </c>
      <c r="D438" s="106">
        <v>8.0500000000000007</v>
      </c>
      <c r="F438" s="11">
        <f t="shared" si="88"/>
        <v>8.4880000000000013</v>
      </c>
      <c r="G438" s="61">
        <f>IF(F438=LISTAS!$D$15,"",F438)</f>
        <v>8.4880000000000013</v>
      </c>
      <c r="H438" s="49" t="str">
        <f t="shared" si="92"/>
        <v>MARIANA FRANÇA AGUIAR</v>
      </c>
      <c r="I438" s="49" t="str">
        <f t="shared" si="92"/>
        <v>ESCOLA STAGIUM</v>
      </c>
      <c r="J438" s="11">
        <f t="shared" si="89"/>
        <v>8.0500000000000007</v>
      </c>
      <c r="K438" s="11">
        <f t="shared" si="93"/>
        <v>8.4880000000000013</v>
      </c>
      <c r="L438" s="66">
        <f t="shared" si="94"/>
        <v>8.4880000000000013</v>
      </c>
      <c r="M438" s="50">
        <f t="shared" si="95"/>
        <v>20</v>
      </c>
      <c r="N438" s="50"/>
      <c r="O438" s="17">
        <v>20</v>
      </c>
      <c r="P438" s="18" t="str">
        <f t="shared" si="90"/>
        <v>MARIANA FRANÇA AGUIAR</v>
      </c>
      <c r="Q438" s="17" t="str">
        <f>IF(P438&lt;&gt;"",VLOOKUP(P438,LISTAS!$F$6:$G$1106,2,0),"")</f>
        <v>ESCOLA STAGIUM</v>
      </c>
      <c r="R438" s="77">
        <f t="shared" si="91"/>
        <v>8.0500000000000007</v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2" t="s">
        <v>460</v>
      </c>
      <c r="C439" s="20" t="str">
        <f>IF(B439="","",VLOOKUP(B439,LISTAS!$F$6:$G$1106,2,0))</f>
        <v>LICEU JARDIM</v>
      </c>
      <c r="D439" s="106">
        <v>7.87</v>
      </c>
      <c r="F439" s="11">
        <f t="shared" si="88"/>
        <v>8.3089999999999993</v>
      </c>
      <c r="G439" s="61">
        <f>IF(F439=LISTAS!$D$15,"",F439)</f>
        <v>8.3089999999999993</v>
      </c>
      <c r="H439" s="49" t="str">
        <f t="shared" si="92"/>
        <v>RAQUEL MORENO</v>
      </c>
      <c r="I439" s="49" t="str">
        <f t="shared" si="92"/>
        <v>LICEU JARDIM</v>
      </c>
      <c r="J439" s="11">
        <f t="shared" si="89"/>
        <v>7.87</v>
      </c>
      <c r="K439" s="11">
        <f t="shared" si="93"/>
        <v>8.3089999999999993</v>
      </c>
      <c r="L439" s="66">
        <f t="shared" si="94"/>
        <v>8.3089999999999993</v>
      </c>
      <c r="M439" s="50">
        <f t="shared" si="95"/>
        <v>21</v>
      </c>
      <c r="N439" s="50"/>
      <c r="O439" s="17">
        <v>21</v>
      </c>
      <c r="P439" s="18" t="str">
        <f t="shared" si="90"/>
        <v>RAQUEL MORENO</v>
      </c>
      <c r="Q439" s="17" t="str">
        <f>IF(P439&lt;&gt;"",VLOOKUP(P439,LISTAS!$F$6:$G$1106,2,0),"")</f>
        <v>LICEU JARDIM</v>
      </c>
      <c r="R439" s="77">
        <f t="shared" si="91"/>
        <v>7.87</v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2" t="s">
        <v>238</v>
      </c>
      <c r="C440" s="20" t="str">
        <f>IF(B440="","",VLOOKUP(B440,LISTAS!$F$6:$G$1106,2,0))</f>
        <v>COLEGIO PETROPOLIS</v>
      </c>
      <c r="D440" s="106">
        <v>6.79</v>
      </c>
      <c r="F440" s="11">
        <f t="shared" si="88"/>
        <v>7.23</v>
      </c>
      <c r="G440" s="61">
        <f>IF(F440=LISTAS!$D$15,"",F440)</f>
        <v>7.23</v>
      </c>
      <c r="H440" s="49" t="str">
        <f t="shared" si="92"/>
        <v>MAITÊ GERALDI ANTUNES</v>
      </c>
      <c r="I440" s="49" t="str">
        <f t="shared" si="92"/>
        <v>COLEGIO PETROPOLIS</v>
      </c>
      <c r="J440" s="11">
        <f t="shared" si="89"/>
        <v>6.79</v>
      </c>
      <c r="K440" s="11">
        <f t="shared" si="93"/>
        <v>7.23</v>
      </c>
      <c r="L440" s="66">
        <f t="shared" si="94"/>
        <v>7.23</v>
      </c>
      <c r="M440" s="50">
        <f t="shared" si="95"/>
        <v>22</v>
      </c>
      <c r="N440" s="50"/>
      <c r="O440" s="17">
        <v>22</v>
      </c>
      <c r="P440" s="18" t="str">
        <f t="shared" si="90"/>
        <v>MAITÊ GERALDI ANTUNES</v>
      </c>
      <c r="Q440" s="17" t="str">
        <f>IF(P440&lt;&gt;"",VLOOKUP(P440,LISTAS!$F$6:$G$1106,2,0),"")</f>
        <v>COLEGIO PETROPOLIS</v>
      </c>
      <c r="R440" s="77">
        <f t="shared" si="91"/>
        <v>6.79</v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2" t="s">
        <v>266</v>
      </c>
      <c r="C441" s="20" t="str">
        <f>IF(B441="","",VLOOKUP(B441,LISTAS!$F$6:$G$1106,2,0))</f>
        <v>LICEU JARDIM</v>
      </c>
      <c r="D441" s="106">
        <v>6.27</v>
      </c>
      <c r="F441" s="11">
        <f t="shared" si="88"/>
        <v>6.7109999999999994</v>
      </c>
      <c r="G441" s="61">
        <f>IF(F441=LISTAS!$D$15,"",F441)</f>
        <v>6.7109999999999994</v>
      </c>
      <c r="H441" s="49" t="str">
        <f t="shared" si="92"/>
        <v>PIETRA REZENDE</v>
      </c>
      <c r="I441" s="49" t="str">
        <f t="shared" si="92"/>
        <v>LICEU JARDIM</v>
      </c>
      <c r="J441" s="11">
        <f t="shared" si="89"/>
        <v>6.27</v>
      </c>
      <c r="K441" s="11">
        <f t="shared" si="93"/>
        <v>6.7109999999999994</v>
      </c>
      <c r="L441" s="66">
        <f t="shared" si="94"/>
        <v>6.7109999999999994</v>
      </c>
      <c r="M441" s="50">
        <f t="shared" si="95"/>
        <v>23</v>
      </c>
      <c r="N441" s="50"/>
      <c r="O441" s="17">
        <v>23</v>
      </c>
      <c r="P441" s="18" t="str">
        <f t="shared" si="90"/>
        <v>PIETRA REZENDE</v>
      </c>
      <c r="Q441" s="17" t="str">
        <f>IF(P441&lt;&gt;"",VLOOKUP(P441,LISTAS!$F$6:$G$1106,2,0),"")</f>
        <v>LICEU JARDIM</v>
      </c>
      <c r="R441" s="77">
        <f t="shared" si="91"/>
        <v>6.27</v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100"/>
      <c r="C442" s="20"/>
      <c r="D442" s="106"/>
      <c r="F442" s="11" t="str">
        <f t="shared" si="88"/>
        <v/>
      </c>
      <c r="G442" s="61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11" t="str">
        <f t="shared" si="89"/>
        <v/>
      </c>
      <c r="K442" s="11" t="str">
        <f t="shared" si="93"/>
        <v/>
      </c>
      <c r="L442" s="66" t="str">
        <f t="shared" si="94"/>
        <v/>
      </c>
      <c r="M442" s="50">
        <f t="shared" si="95"/>
        <v>24</v>
      </c>
      <c r="N442" s="50"/>
      <c r="O442" s="17" t="str">
        <f t="shared" ref="O442:O483" si="98">IF(R442&lt;&gt;"",_xlfn.RANK.EQ(R442,$R$419:$R$618,1),"")</f>
        <v/>
      </c>
      <c r="P442" s="18" t="str">
        <f t="shared" si="90"/>
        <v/>
      </c>
      <c r="Q442" s="17" t="str">
        <f>IF(P442&lt;&gt;"",VLOOKUP(P442,LISTAS!$F$6:$G$1106,2,0),"")</f>
        <v/>
      </c>
      <c r="R442" s="72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100"/>
      <c r="C443" s="20"/>
      <c r="D443" s="106"/>
      <c r="F443" s="11" t="str">
        <f t="shared" si="88"/>
        <v/>
      </c>
      <c r="G443" s="61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11" t="str">
        <f t="shared" si="89"/>
        <v/>
      </c>
      <c r="K443" s="11" t="str">
        <f t="shared" si="93"/>
        <v/>
      </c>
      <c r="L443" s="66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2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2"/>
      <c r="C444" s="20" t="str">
        <f>IF(B444="","",VLOOKUP(B444,LISTAS!$F$6:$G$1106,2,0))</f>
        <v/>
      </c>
      <c r="D444" s="106"/>
      <c r="F444" s="11" t="str">
        <f t="shared" si="88"/>
        <v/>
      </c>
      <c r="G444" s="61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11" t="str">
        <f t="shared" si="89"/>
        <v/>
      </c>
      <c r="K444" s="11" t="str">
        <f t="shared" si="93"/>
        <v/>
      </c>
      <c r="L444" s="66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2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2"/>
      <c r="C445" s="20" t="str">
        <f>IF(B445="","",VLOOKUP(B445,LISTAS!$F$6:$G$1106,2,0))</f>
        <v/>
      </c>
      <c r="D445" s="106"/>
      <c r="F445" s="11" t="str">
        <f t="shared" si="88"/>
        <v/>
      </c>
      <c r="G445" s="61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11" t="str">
        <f t="shared" si="89"/>
        <v/>
      </c>
      <c r="K445" s="11" t="str">
        <f t="shared" si="93"/>
        <v/>
      </c>
      <c r="L445" s="66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2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2"/>
      <c r="C446" s="20" t="str">
        <f>IF(B446="","",VLOOKUP(B446,LISTAS!$F$6:$G$1106,2,0))</f>
        <v/>
      </c>
      <c r="D446" s="106"/>
      <c r="F446" s="11" t="str">
        <f t="shared" si="88"/>
        <v/>
      </c>
      <c r="G446" s="61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11" t="str">
        <f t="shared" si="89"/>
        <v/>
      </c>
      <c r="K446" s="11" t="str">
        <f t="shared" si="93"/>
        <v/>
      </c>
      <c r="L446" s="66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2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2"/>
      <c r="C447" s="20" t="str">
        <f>IF(B447="","",VLOOKUP(B447,LISTAS!$F$6:$G$1106,2,0))</f>
        <v/>
      </c>
      <c r="D447" s="106"/>
      <c r="E447" s="4"/>
      <c r="F447" s="11" t="str">
        <f t="shared" si="88"/>
        <v/>
      </c>
      <c r="G447" s="61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11" t="str">
        <f t="shared" si="89"/>
        <v/>
      </c>
      <c r="K447" s="11" t="str">
        <f t="shared" si="93"/>
        <v/>
      </c>
      <c r="L447" s="66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2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2"/>
      <c r="C448" s="20" t="str">
        <f>IF(B448="","",VLOOKUP(B448,LISTAS!$F$6:$G$1106,2,0))</f>
        <v/>
      </c>
      <c r="D448" s="106"/>
      <c r="E448" s="4"/>
      <c r="F448" s="11" t="str">
        <f t="shared" si="88"/>
        <v/>
      </c>
      <c r="G448" s="61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11" t="str">
        <f t="shared" si="89"/>
        <v/>
      </c>
      <c r="K448" s="11" t="str">
        <f t="shared" si="93"/>
        <v/>
      </c>
      <c r="L448" s="66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2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2"/>
      <c r="C449" s="20" t="str">
        <f>IF(B449="","",VLOOKUP(B449,LISTAS!$F$6:$G$1106,2,0))</f>
        <v/>
      </c>
      <c r="D449" s="106"/>
      <c r="E449" s="4"/>
      <c r="F449" s="11" t="str">
        <f t="shared" si="88"/>
        <v/>
      </c>
      <c r="G449" s="61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11" t="str">
        <f t="shared" si="89"/>
        <v/>
      </c>
      <c r="K449" s="11" t="str">
        <f t="shared" si="93"/>
        <v/>
      </c>
      <c r="L449" s="66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2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2"/>
      <c r="C450" s="20" t="str">
        <f>IF(B450="","",VLOOKUP(B450,LISTAS!$F$6:$G$1106,2,0))</f>
        <v/>
      </c>
      <c r="D450" s="106"/>
      <c r="E450" s="4"/>
      <c r="F450" s="11" t="str">
        <f t="shared" si="88"/>
        <v/>
      </c>
      <c r="G450" s="61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11" t="str">
        <f t="shared" si="89"/>
        <v/>
      </c>
      <c r="K450" s="11" t="str">
        <f t="shared" si="93"/>
        <v/>
      </c>
      <c r="L450" s="66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2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2"/>
      <c r="C451" s="20" t="str">
        <f>IF(B451="","",VLOOKUP(B451,LISTAS!$F$6:$G$1106,2,0))</f>
        <v/>
      </c>
      <c r="D451" s="106"/>
      <c r="E451" s="4"/>
      <c r="F451" s="11" t="str">
        <f t="shared" si="88"/>
        <v/>
      </c>
      <c r="G451" s="61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11" t="str">
        <f t="shared" si="89"/>
        <v/>
      </c>
      <c r="K451" s="11" t="str">
        <f t="shared" si="93"/>
        <v/>
      </c>
      <c r="L451" s="66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2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2"/>
      <c r="C452" s="20" t="str">
        <f>IF(B452="","",VLOOKUP(B452,LISTAS!$F$6:$G$1106,2,0))</f>
        <v/>
      </c>
      <c r="D452" s="106"/>
      <c r="E452" s="4"/>
      <c r="F452" s="11" t="str">
        <f t="shared" si="88"/>
        <v/>
      </c>
      <c r="G452" s="61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11" t="str">
        <f t="shared" si="89"/>
        <v/>
      </c>
      <c r="K452" s="11" t="str">
        <f t="shared" si="93"/>
        <v/>
      </c>
      <c r="L452" s="66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2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2"/>
      <c r="C453" s="20" t="str">
        <f>IF(B453="","",VLOOKUP(B453,LISTAS!$F$6:$G$1106,2,0))</f>
        <v/>
      </c>
      <c r="D453" s="106"/>
      <c r="E453" s="4"/>
      <c r="F453" s="11" t="str">
        <f t="shared" si="88"/>
        <v/>
      </c>
      <c r="G453" s="61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11" t="str">
        <f t="shared" si="89"/>
        <v/>
      </c>
      <c r="K453" s="11" t="str">
        <f t="shared" si="93"/>
        <v/>
      </c>
      <c r="L453" s="66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2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2"/>
      <c r="C454" s="20" t="str">
        <f>IF(B454="","",VLOOKUP(B454,LISTAS!$F$6:$G$1106,2,0))</f>
        <v/>
      </c>
      <c r="D454" s="106"/>
      <c r="E454" s="4"/>
      <c r="F454" s="11" t="str">
        <f t="shared" si="88"/>
        <v/>
      </c>
      <c r="G454" s="61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11" t="str">
        <f t="shared" si="89"/>
        <v/>
      </c>
      <c r="K454" s="11" t="str">
        <f t="shared" si="93"/>
        <v/>
      </c>
      <c r="L454" s="66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2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2"/>
      <c r="C455" s="20" t="str">
        <f>IF(B455="","",VLOOKUP(B455,LISTAS!$F$6:$G$1106,2,0))</f>
        <v/>
      </c>
      <c r="D455" s="106"/>
      <c r="E455" s="4"/>
      <c r="F455" s="11" t="str">
        <f t="shared" si="88"/>
        <v/>
      </c>
      <c r="G455" s="61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11" t="str">
        <f t="shared" si="89"/>
        <v/>
      </c>
      <c r="K455" s="11" t="str">
        <f t="shared" si="93"/>
        <v/>
      </c>
      <c r="L455" s="66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2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2"/>
      <c r="C456" s="20" t="str">
        <f>IF(B456="","",VLOOKUP(B456,LISTAS!$F$6:$G$1106,2,0))</f>
        <v/>
      </c>
      <c r="D456" s="106"/>
      <c r="E456" s="4"/>
      <c r="F456" s="11" t="str">
        <f t="shared" si="88"/>
        <v/>
      </c>
      <c r="G456" s="61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11" t="str">
        <f t="shared" si="89"/>
        <v/>
      </c>
      <c r="K456" s="11" t="str">
        <f t="shared" si="93"/>
        <v/>
      </c>
      <c r="L456" s="66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2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2"/>
      <c r="C457" s="20" t="str">
        <f>IF(B457="","",VLOOKUP(B457,LISTAS!$F$6:$G$1106,2,0))</f>
        <v/>
      </c>
      <c r="D457" s="106"/>
      <c r="E457" s="4"/>
      <c r="F457" s="11" t="str">
        <f t="shared" si="88"/>
        <v/>
      </c>
      <c r="G457" s="61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11" t="str">
        <f t="shared" si="89"/>
        <v/>
      </c>
      <c r="K457" s="11" t="str">
        <f t="shared" si="93"/>
        <v/>
      </c>
      <c r="L457" s="66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2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2"/>
      <c r="C458" s="20" t="str">
        <f>IF(B458="","",VLOOKUP(B458,LISTAS!$F$6:$G$1106,2,0))</f>
        <v/>
      </c>
      <c r="D458" s="106"/>
      <c r="E458" s="4"/>
      <c r="F458" s="11" t="str">
        <f t="shared" si="88"/>
        <v/>
      </c>
      <c r="G458" s="61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11" t="str">
        <f t="shared" si="89"/>
        <v/>
      </c>
      <c r="K458" s="11" t="str">
        <f t="shared" si="93"/>
        <v/>
      </c>
      <c r="L458" s="66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2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2"/>
      <c r="C459" s="20" t="str">
        <f>IF(B459="","",VLOOKUP(B459,LISTAS!$F$6:$G$1106,2,0))</f>
        <v/>
      </c>
      <c r="D459" s="106"/>
      <c r="E459" s="4"/>
      <c r="F459" s="11" t="str">
        <f t="shared" si="88"/>
        <v/>
      </c>
      <c r="G459" s="61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11" t="str">
        <f t="shared" si="89"/>
        <v/>
      </c>
      <c r="K459" s="11" t="str">
        <f t="shared" si="93"/>
        <v/>
      </c>
      <c r="L459" s="66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2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2"/>
      <c r="C460" s="20" t="str">
        <f>IF(B460="","",VLOOKUP(B460,LISTAS!$F$6:$G$1106,2,0))</f>
        <v/>
      </c>
      <c r="D460" s="106"/>
      <c r="E460" s="4"/>
      <c r="F460" s="11" t="str">
        <f t="shared" si="88"/>
        <v/>
      </c>
      <c r="G460" s="61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11" t="str">
        <f t="shared" si="89"/>
        <v/>
      </c>
      <c r="K460" s="11" t="str">
        <f t="shared" si="93"/>
        <v/>
      </c>
      <c r="L460" s="66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2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2"/>
      <c r="C461" s="20" t="str">
        <f>IF(B461="","",VLOOKUP(B461,LISTAS!$F$6:$G$1106,2,0))</f>
        <v/>
      </c>
      <c r="D461" s="106"/>
      <c r="E461" s="4"/>
      <c r="F461" s="11" t="str">
        <f t="shared" si="88"/>
        <v/>
      </c>
      <c r="G461" s="61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11" t="str">
        <f t="shared" si="89"/>
        <v/>
      </c>
      <c r="K461" s="11" t="str">
        <f t="shared" si="93"/>
        <v/>
      </c>
      <c r="L461" s="66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2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2"/>
      <c r="C462" s="20" t="str">
        <f>IF(B462="","",VLOOKUP(B462,LISTAS!$F$6:$G$1106,2,0))</f>
        <v/>
      </c>
      <c r="D462" s="106"/>
      <c r="E462" s="4"/>
      <c r="F462" s="11" t="str">
        <f t="shared" si="88"/>
        <v/>
      </c>
      <c r="G462" s="61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11" t="str">
        <f t="shared" si="89"/>
        <v/>
      </c>
      <c r="K462" s="11" t="str">
        <f t="shared" si="93"/>
        <v/>
      </c>
      <c r="L462" s="66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2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2"/>
      <c r="C463" s="20" t="str">
        <f>IF(B463="","",VLOOKUP(B463,LISTAS!$F$6:$G$1106,2,0))</f>
        <v/>
      </c>
      <c r="D463" s="106"/>
      <c r="E463" s="4"/>
      <c r="F463" s="11" t="str">
        <f t="shared" si="88"/>
        <v/>
      </c>
      <c r="G463" s="61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11" t="str">
        <f t="shared" si="89"/>
        <v/>
      </c>
      <c r="K463" s="11" t="str">
        <f t="shared" si="93"/>
        <v/>
      </c>
      <c r="L463" s="66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2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2"/>
      <c r="C464" s="20" t="str">
        <f>IF(B464="","",VLOOKUP(B464,LISTAS!$F$6:$G$1106,2,0))</f>
        <v/>
      </c>
      <c r="D464" s="106"/>
      <c r="E464" s="4"/>
      <c r="F464" s="11" t="str">
        <f t="shared" si="88"/>
        <v/>
      </c>
      <c r="G464" s="61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11" t="str">
        <f t="shared" si="89"/>
        <v/>
      </c>
      <c r="K464" s="11" t="str">
        <f t="shared" si="93"/>
        <v/>
      </c>
      <c r="L464" s="66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2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2"/>
      <c r="C465" s="20" t="str">
        <f>IF(B465="","",VLOOKUP(B465,LISTAS!$F$6:$G$1106,2,0))</f>
        <v/>
      </c>
      <c r="D465" s="106"/>
      <c r="E465" s="4"/>
      <c r="F465" s="11" t="str">
        <f t="shared" si="88"/>
        <v/>
      </c>
      <c r="G465" s="61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11" t="str">
        <f t="shared" si="89"/>
        <v/>
      </c>
      <c r="K465" s="11" t="str">
        <f t="shared" si="93"/>
        <v/>
      </c>
      <c r="L465" s="66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2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2"/>
      <c r="C466" s="20" t="str">
        <f>IF(B466="","",VLOOKUP(B466,LISTAS!$F$6:$G$1106,2,0))</f>
        <v/>
      </c>
      <c r="D466" s="106"/>
      <c r="E466" s="4"/>
      <c r="F466" s="11" t="str">
        <f t="shared" si="88"/>
        <v/>
      </c>
      <c r="G466" s="61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11" t="str">
        <f t="shared" si="89"/>
        <v/>
      </c>
      <c r="K466" s="11" t="str">
        <f t="shared" si="93"/>
        <v/>
      </c>
      <c r="L466" s="66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2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2"/>
      <c r="C467" s="20" t="str">
        <f>IF(B467="","",VLOOKUP(B467,LISTAS!$F$6:$G$1106,2,0))</f>
        <v/>
      </c>
      <c r="D467" s="106"/>
      <c r="E467" s="4"/>
      <c r="F467" s="11" t="str">
        <f t="shared" si="88"/>
        <v/>
      </c>
      <c r="G467" s="61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11" t="str">
        <f t="shared" si="89"/>
        <v/>
      </c>
      <c r="K467" s="11" t="str">
        <f t="shared" si="93"/>
        <v/>
      </c>
      <c r="L467" s="66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2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2"/>
      <c r="C468" s="20" t="str">
        <f>IF(B468="","",VLOOKUP(B468,LISTAS!$F$6:$G$1106,2,0))</f>
        <v/>
      </c>
      <c r="D468" s="106"/>
      <c r="E468" s="4"/>
      <c r="F468" s="11" t="str">
        <f t="shared" si="88"/>
        <v/>
      </c>
      <c r="G468" s="61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11" t="str">
        <f t="shared" si="89"/>
        <v/>
      </c>
      <c r="K468" s="11" t="str">
        <f t="shared" si="93"/>
        <v/>
      </c>
      <c r="L468" s="66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2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2"/>
      <c r="C469" s="20" t="str">
        <f>IF(B469="","",VLOOKUP(B469,LISTAS!$F$6:$G$1106,2,0))</f>
        <v/>
      </c>
      <c r="D469" s="106"/>
      <c r="E469" s="4"/>
      <c r="F469" s="11" t="str">
        <f t="shared" si="88"/>
        <v/>
      </c>
      <c r="G469" s="61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11" t="str">
        <f t="shared" si="89"/>
        <v/>
      </c>
      <c r="K469" s="11" t="str">
        <f t="shared" si="93"/>
        <v/>
      </c>
      <c r="L469" s="66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2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2"/>
      <c r="C470" s="20" t="str">
        <f>IF(B470="","",VLOOKUP(B470,LISTAS!$F$6:$G$1106,2,0))</f>
        <v/>
      </c>
      <c r="D470" s="106"/>
      <c r="E470" s="4"/>
      <c r="F470" s="11" t="str">
        <f t="shared" si="88"/>
        <v/>
      </c>
      <c r="G470" s="61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11" t="str">
        <f t="shared" si="89"/>
        <v/>
      </c>
      <c r="K470" s="11" t="str">
        <f t="shared" si="93"/>
        <v/>
      </c>
      <c r="L470" s="66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2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2"/>
      <c r="C471" s="20" t="str">
        <f>IF(B471="","",VLOOKUP(B471,LISTAS!$F$6:$G$1106,2,0))</f>
        <v/>
      </c>
      <c r="D471" s="106"/>
      <c r="E471" s="4"/>
      <c r="F471" s="11" t="str">
        <f t="shared" si="88"/>
        <v/>
      </c>
      <c r="G471" s="61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11" t="str">
        <f t="shared" si="89"/>
        <v/>
      </c>
      <c r="K471" s="11" t="str">
        <f t="shared" si="93"/>
        <v/>
      </c>
      <c r="L471" s="66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2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2"/>
      <c r="C472" s="20" t="str">
        <f>IF(B472="","",VLOOKUP(B472,LISTAS!$F$6:$G$1106,2,0))</f>
        <v/>
      </c>
      <c r="D472" s="106"/>
      <c r="E472" s="4"/>
      <c r="F472" s="11" t="str">
        <f t="shared" si="88"/>
        <v/>
      </c>
      <c r="G472" s="61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11" t="str">
        <f t="shared" si="89"/>
        <v/>
      </c>
      <c r="K472" s="11" t="str">
        <f t="shared" si="93"/>
        <v/>
      </c>
      <c r="L472" s="66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2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2"/>
      <c r="C473" s="20" t="str">
        <f>IF(B473="","",VLOOKUP(B473,LISTAS!$F$6:$G$1106,2,0))</f>
        <v/>
      </c>
      <c r="D473" s="106"/>
      <c r="E473" s="4"/>
      <c r="F473" s="11" t="str">
        <f t="shared" si="88"/>
        <v/>
      </c>
      <c r="G473" s="61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11" t="str">
        <f t="shared" si="89"/>
        <v/>
      </c>
      <c r="K473" s="11" t="str">
        <f t="shared" si="93"/>
        <v/>
      </c>
      <c r="L473" s="66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2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2"/>
      <c r="C474" s="20" t="str">
        <f>IF(B474="","",VLOOKUP(B474,LISTAS!$F$6:$G$1106,2,0))</f>
        <v/>
      </c>
      <c r="D474" s="106"/>
      <c r="E474" s="4"/>
      <c r="F474" s="11" t="str">
        <f t="shared" si="88"/>
        <v/>
      </c>
      <c r="G474" s="61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11" t="str">
        <f t="shared" si="89"/>
        <v/>
      </c>
      <c r="K474" s="11" t="str">
        <f t="shared" si="93"/>
        <v/>
      </c>
      <c r="L474" s="66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2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2"/>
      <c r="C475" s="20" t="str">
        <f>IF(B475="","",VLOOKUP(B475,LISTAS!$F$6:$G$1106,2,0))</f>
        <v/>
      </c>
      <c r="D475" s="106"/>
      <c r="E475" s="4"/>
      <c r="F475" s="11" t="str">
        <f t="shared" si="88"/>
        <v/>
      </c>
      <c r="G475" s="61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11" t="str">
        <f t="shared" si="89"/>
        <v/>
      </c>
      <c r="K475" s="11" t="str">
        <f t="shared" si="93"/>
        <v/>
      </c>
      <c r="L475" s="66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2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2"/>
      <c r="C476" s="20" t="str">
        <f>IF(B476="","",VLOOKUP(B476,LISTAS!$F$6:$G$1106,2,0))</f>
        <v/>
      </c>
      <c r="D476" s="106"/>
      <c r="E476" s="4"/>
      <c r="F476" s="11" t="str">
        <f t="shared" si="88"/>
        <v/>
      </c>
      <c r="G476" s="61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11" t="str">
        <f t="shared" si="89"/>
        <v/>
      </c>
      <c r="K476" s="11" t="str">
        <f t="shared" si="93"/>
        <v/>
      </c>
      <c r="L476" s="66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2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2"/>
      <c r="C477" s="20" t="str">
        <f>IF(B477="","",VLOOKUP(B477,LISTAS!$F$6:$G$1106,2,0))</f>
        <v/>
      </c>
      <c r="D477" s="106"/>
      <c r="E477" s="4"/>
      <c r="F477" s="11" t="str">
        <f t="shared" si="88"/>
        <v/>
      </c>
      <c r="G477" s="61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11" t="str">
        <f t="shared" si="89"/>
        <v/>
      </c>
      <c r="K477" s="11" t="str">
        <f t="shared" si="93"/>
        <v/>
      </c>
      <c r="L477" s="66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2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2"/>
      <c r="C478" s="20" t="str">
        <f>IF(B478="","",VLOOKUP(B478,LISTAS!$F$6:$G$1106,2,0))</f>
        <v/>
      </c>
      <c r="D478" s="106"/>
      <c r="E478" s="4"/>
      <c r="F478" s="11" t="str">
        <f t="shared" si="88"/>
        <v/>
      </c>
      <c r="G478" s="61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11" t="str">
        <f t="shared" si="89"/>
        <v/>
      </c>
      <c r="K478" s="11" t="str">
        <f t="shared" si="93"/>
        <v/>
      </c>
      <c r="L478" s="66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2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2"/>
      <c r="C479" s="20" t="str">
        <f>IF(B479="","",VLOOKUP(B479,LISTAS!$F$6:$G$1106,2,0))</f>
        <v/>
      </c>
      <c r="D479" s="58"/>
      <c r="E479" s="4"/>
      <c r="F479" s="11" t="str">
        <f t="shared" si="88"/>
        <v/>
      </c>
      <c r="G479" s="61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11" t="str">
        <f t="shared" si="89"/>
        <v/>
      </c>
      <c r="K479" s="11" t="str">
        <f t="shared" si="93"/>
        <v/>
      </c>
      <c r="L479" s="66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2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2"/>
      <c r="C480" s="20" t="str">
        <f>IF(B480="","",VLOOKUP(B480,LISTAS!$F$6:$G$1106,2,0))</f>
        <v/>
      </c>
      <c r="D480" s="58"/>
      <c r="E480" s="4"/>
      <c r="F480" s="11" t="str">
        <f t="shared" si="88"/>
        <v/>
      </c>
      <c r="G480" s="61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11" t="str">
        <f t="shared" si="89"/>
        <v/>
      </c>
      <c r="K480" s="11" t="str">
        <f t="shared" si="93"/>
        <v/>
      </c>
      <c r="L480" s="66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2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2"/>
      <c r="C481" s="20" t="str">
        <f>IF(B481="","",VLOOKUP(B481,LISTAS!$F$6:$G$1106,2,0))</f>
        <v/>
      </c>
      <c r="D481" s="58"/>
      <c r="E481" s="4"/>
      <c r="F481" s="11" t="str">
        <f t="shared" si="88"/>
        <v/>
      </c>
      <c r="G481" s="61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11" t="str">
        <f t="shared" si="89"/>
        <v/>
      </c>
      <c r="K481" s="11" t="str">
        <f t="shared" si="93"/>
        <v/>
      </c>
      <c r="L481" s="66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2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2"/>
      <c r="C482" s="20" t="str">
        <f>IF(B482="","",VLOOKUP(B482,LISTAS!$F$6:$G$1106,2,0))</f>
        <v/>
      </c>
      <c r="D482" s="58"/>
      <c r="E482" s="4"/>
      <c r="F482" s="11" t="str">
        <f t="shared" si="88"/>
        <v/>
      </c>
      <c r="G482" s="61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11" t="str">
        <f t="shared" si="89"/>
        <v/>
      </c>
      <c r="K482" s="11" t="str">
        <f t="shared" si="93"/>
        <v/>
      </c>
      <c r="L482" s="66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2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2"/>
      <c r="C483" s="20" t="str">
        <f>IF(B483="","",VLOOKUP(B483,LISTAS!$F$6:$G$1106,2,0))</f>
        <v/>
      </c>
      <c r="D483" s="58"/>
      <c r="E483" s="4"/>
      <c r="F483" s="11" t="str">
        <f t="shared" ref="F483:F546" si="101">IF(D483="","",D483+(ROW(D483)/1000))</f>
        <v/>
      </c>
      <c r="G483" s="61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11" t="str">
        <f t="shared" ref="J483:J618" si="102">IF($K483="","",D483)</f>
        <v/>
      </c>
      <c r="K483" s="11" t="str">
        <f t="shared" si="93"/>
        <v/>
      </c>
      <c r="L483" s="66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2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2"/>
      <c r="C484" s="20" t="str">
        <f>IF(B484="","",VLOOKUP(B484,LISTAS!$F$6:$G$1106,2,0))</f>
        <v/>
      </c>
      <c r="D484" s="58"/>
      <c r="E484" s="4"/>
      <c r="F484" s="11" t="str">
        <f t="shared" si="101"/>
        <v/>
      </c>
      <c r="G484" s="61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11" t="str">
        <f t="shared" si="102"/>
        <v/>
      </c>
      <c r="K484" s="11" t="str">
        <f t="shared" ref="K484:K517" si="106">G484</f>
        <v/>
      </c>
      <c r="L484" s="66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2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2"/>
      <c r="C485" s="20" t="str">
        <f>IF(B485="","",VLOOKUP(B485,LISTAS!$F$6:$G$1106,2,0))</f>
        <v/>
      </c>
      <c r="D485" s="58"/>
      <c r="E485" s="4"/>
      <c r="F485" s="11" t="str">
        <f t="shared" si="101"/>
        <v/>
      </c>
      <c r="G485" s="61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11" t="str">
        <f t="shared" si="102"/>
        <v/>
      </c>
      <c r="K485" s="11" t="str">
        <f t="shared" si="106"/>
        <v/>
      </c>
      <c r="L485" s="66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2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2"/>
      <c r="C486" s="20" t="str">
        <f>IF(B486="","",VLOOKUP(B486,LISTAS!$F$6:$G$1106,2,0))</f>
        <v/>
      </c>
      <c r="D486" s="58"/>
      <c r="E486" s="4"/>
      <c r="F486" s="11" t="str">
        <f t="shared" si="101"/>
        <v/>
      </c>
      <c r="G486" s="61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11" t="str">
        <f t="shared" si="102"/>
        <v/>
      </c>
      <c r="K486" s="11" t="str">
        <f t="shared" si="106"/>
        <v/>
      </c>
      <c r="L486" s="66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2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2"/>
      <c r="C487" s="20" t="str">
        <f>IF(B487="","",VLOOKUP(B487,LISTAS!$F$6:$G$1106,2,0))</f>
        <v/>
      </c>
      <c r="D487" s="58"/>
      <c r="E487" s="4"/>
      <c r="F487" s="11" t="str">
        <f t="shared" si="101"/>
        <v/>
      </c>
      <c r="G487" s="61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11" t="str">
        <f t="shared" si="102"/>
        <v/>
      </c>
      <c r="K487" s="11" t="str">
        <f t="shared" si="106"/>
        <v/>
      </c>
      <c r="L487" s="66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2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2"/>
      <c r="C488" s="20" t="str">
        <f>IF(B488="","",VLOOKUP(B488,LISTAS!$F$6:$G$1106,2,0))</f>
        <v/>
      </c>
      <c r="D488" s="58"/>
      <c r="E488" s="4"/>
      <c r="F488" s="11" t="str">
        <f t="shared" si="101"/>
        <v/>
      </c>
      <c r="G488" s="61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11" t="str">
        <f t="shared" si="102"/>
        <v/>
      </c>
      <c r="K488" s="11" t="str">
        <f t="shared" si="106"/>
        <v/>
      </c>
      <c r="L488" s="66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2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2"/>
      <c r="C489" s="20" t="str">
        <f>IF(B489="","",VLOOKUP(B489,LISTAS!$F$6:$G$1106,2,0))</f>
        <v/>
      </c>
      <c r="D489" s="58"/>
      <c r="E489" s="4"/>
      <c r="F489" s="11" t="str">
        <f t="shared" si="101"/>
        <v/>
      </c>
      <c r="G489" s="61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11" t="str">
        <f t="shared" si="102"/>
        <v/>
      </c>
      <c r="K489" s="11" t="str">
        <f t="shared" si="106"/>
        <v/>
      </c>
      <c r="L489" s="66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2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2"/>
      <c r="C490" s="20" t="str">
        <f>IF(B490="","",VLOOKUP(B490,LISTAS!$F$6:$G$1106,2,0))</f>
        <v/>
      </c>
      <c r="D490" s="58"/>
      <c r="E490" s="4"/>
      <c r="F490" s="11" t="str">
        <f t="shared" si="101"/>
        <v/>
      </c>
      <c r="G490" s="61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11" t="str">
        <f t="shared" si="102"/>
        <v/>
      </c>
      <c r="K490" s="11" t="str">
        <f t="shared" si="106"/>
        <v/>
      </c>
      <c r="L490" s="66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2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2"/>
      <c r="C491" s="20" t="str">
        <f>IF(B491="","",VLOOKUP(B491,LISTAS!$F$6:$G$1106,2,0))</f>
        <v/>
      </c>
      <c r="D491" s="58"/>
      <c r="E491" s="4"/>
      <c r="F491" s="11" t="str">
        <f t="shared" si="101"/>
        <v/>
      </c>
      <c r="G491" s="61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11" t="str">
        <f t="shared" si="102"/>
        <v/>
      </c>
      <c r="K491" s="11" t="str">
        <f t="shared" si="106"/>
        <v/>
      </c>
      <c r="L491" s="66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2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2"/>
      <c r="C492" s="20" t="str">
        <f>IF(B492="","",VLOOKUP(B492,LISTAS!$F$6:$G$1106,2,0))</f>
        <v/>
      </c>
      <c r="D492" s="58"/>
      <c r="E492" s="4"/>
      <c r="F492" s="11" t="str">
        <f t="shared" si="101"/>
        <v/>
      </c>
      <c r="G492" s="61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11" t="str">
        <f t="shared" si="102"/>
        <v/>
      </c>
      <c r="K492" s="11" t="str">
        <f t="shared" si="106"/>
        <v/>
      </c>
      <c r="L492" s="66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2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2"/>
      <c r="C493" s="20" t="str">
        <f>IF(B493="","",VLOOKUP(B493,LISTAS!$F$6:$G$1106,2,0))</f>
        <v/>
      </c>
      <c r="D493" s="58"/>
      <c r="E493" s="4"/>
      <c r="F493" s="11" t="str">
        <f t="shared" si="101"/>
        <v/>
      </c>
      <c r="G493" s="61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11" t="str">
        <f t="shared" si="102"/>
        <v/>
      </c>
      <c r="K493" s="11" t="str">
        <f t="shared" si="106"/>
        <v/>
      </c>
      <c r="L493" s="66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2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2"/>
      <c r="C494" s="20" t="str">
        <f>IF(B494="","",VLOOKUP(B494,LISTAS!$F$6:$G$1106,2,0))</f>
        <v/>
      </c>
      <c r="D494" s="58"/>
      <c r="E494" s="4"/>
      <c r="F494" s="11" t="str">
        <f t="shared" si="101"/>
        <v/>
      </c>
      <c r="G494" s="61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11" t="str">
        <f t="shared" si="102"/>
        <v/>
      </c>
      <c r="K494" s="11" t="str">
        <f t="shared" si="106"/>
        <v/>
      </c>
      <c r="L494" s="66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2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2"/>
      <c r="C495" s="20" t="str">
        <f>IF(B495="","",VLOOKUP(B495,LISTAS!$F$6:$G$1106,2,0))</f>
        <v/>
      </c>
      <c r="D495" s="58"/>
      <c r="E495" s="4"/>
      <c r="F495" s="11" t="str">
        <f t="shared" si="101"/>
        <v/>
      </c>
      <c r="G495" s="61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11" t="str">
        <f t="shared" si="102"/>
        <v/>
      </c>
      <c r="K495" s="11" t="str">
        <f t="shared" si="106"/>
        <v/>
      </c>
      <c r="L495" s="66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2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2"/>
      <c r="C496" s="20" t="str">
        <f>IF(B496="","",VLOOKUP(B496,LISTAS!$F$6:$G$1106,2,0))</f>
        <v/>
      </c>
      <c r="D496" s="58"/>
      <c r="E496" s="4"/>
      <c r="F496" s="11" t="str">
        <f t="shared" si="101"/>
        <v/>
      </c>
      <c r="G496" s="61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11" t="str">
        <f t="shared" si="102"/>
        <v/>
      </c>
      <c r="K496" s="11" t="str">
        <f t="shared" si="106"/>
        <v/>
      </c>
      <c r="L496" s="66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2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2"/>
      <c r="C497" s="20" t="str">
        <f>IF(B497="","",VLOOKUP(B497,LISTAS!$F$6:$G$1106,2,0))</f>
        <v/>
      </c>
      <c r="D497" s="58"/>
      <c r="E497" s="4"/>
      <c r="F497" s="11" t="str">
        <f t="shared" si="101"/>
        <v/>
      </c>
      <c r="G497" s="61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11" t="str">
        <f t="shared" si="102"/>
        <v/>
      </c>
      <c r="K497" s="11" t="str">
        <f t="shared" si="106"/>
        <v/>
      </c>
      <c r="L497" s="66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2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2"/>
      <c r="C498" s="20" t="str">
        <f>IF(B498="","",VLOOKUP(B498,LISTAS!$F$6:$G$1106,2,0))</f>
        <v/>
      </c>
      <c r="D498" s="58"/>
      <c r="E498" s="4"/>
      <c r="F498" s="11" t="str">
        <f t="shared" si="101"/>
        <v/>
      </c>
      <c r="G498" s="61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11" t="str">
        <f t="shared" si="102"/>
        <v/>
      </c>
      <c r="K498" s="11" t="str">
        <f t="shared" si="106"/>
        <v/>
      </c>
      <c r="L498" s="66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2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2"/>
      <c r="C499" s="20" t="str">
        <f>IF(B499="","",VLOOKUP(B499,LISTAS!$F$6:$G$1106,2,0))</f>
        <v/>
      </c>
      <c r="D499" s="58"/>
      <c r="E499" s="4"/>
      <c r="F499" s="11" t="str">
        <f t="shared" si="101"/>
        <v/>
      </c>
      <c r="G499" s="61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11" t="str">
        <f t="shared" si="102"/>
        <v/>
      </c>
      <c r="K499" s="11" t="str">
        <f t="shared" si="106"/>
        <v/>
      </c>
      <c r="L499" s="66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2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2"/>
      <c r="C500" s="20" t="str">
        <f>IF(B500="","",VLOOKUP(B500,LISTAS!$F$6:$G$1106,2,0))</f>
        <v/>
      </c>
      <c r="D500" s="58"/>
      <c r="E500" s="4"/>
      <c r="F500" s="11" t="str">
        <f t="shared" si="101"/>
        <v/>
      </c>
      <c r="G500" s="61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11" t="str">
        <f t="shared" si="102"/>
        <v/>
      </c>
      <c r="K500" s="11" t="str">
        <f t="shared" si="106"/>
        <v/>
      </c>
      <c r="L500" s="66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2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2"/>
      <c r="C501" s="20" t="str">
        <f>IF(B501="","",VLOOKUP(B501,LISTAS!$F$6:$G$1106,2,0))</f>
        <v/>
      </c>
      <c r="D501" s="58"/>
      <c r="E501" s="4"/>
      <c r="F501" s="11" t="str">
        <f t="shared" si="101"/>
        <v/>
      </c>
      <c r="G501" s="61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11" t="str">
        <f t="shared" si="102"/>
        <v/>
      </c>
      <c r="K501" s="11" t="str">
        <f t="shared" si="106"/>
        <v/>
      </c>
      <c r="L501" s="66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2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2"/>
      <c r="C502" s="20" t="str">
        <f>IF(B502="","",VLOOKUP(B502,LISTAS!$F$6:$G$1106,2,0))</f>
        <v/>
      </c>
      <c r="D502" s="58"/>
      <c r="E502" s="4"/>
      <c r="F502" s="11" t="str">
        <f t="shared" si="101"/>
        <v/>
      </c>
      <c r="G502" s="61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11" t="str">
        <f t="shared" si="102"/>
        <v/>
      </c>
      <c r="K502" s="11" t="str">
        <f t="shared" si="106"/>
        <v/>
      </c>
      <c r="L502" s="66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2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2"/>
      <c r="C503" s="20" t="str">
        <f>IF(B503="","",VLOOKUP(B503,LISTAS!$F$6:$G$1106,2,0))</f>
        <v/>
      </c>
      <c r="D503" s="58"/>
      <c r="E503" s="4"/>
      <c r="F503" s="11" t="str">
        <f t="shared" si="101"/>
        <v/>
      </c>
      <c r="G503" s="61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11" t="str">
        <f t="shared" si="102"/>
        <v/>
      </c>
      <c r="K503" s="11" t="str">
        <f t="shared" si="106"/>
        <v/>
      </c>
      <c r="L503" s="66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2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2"/>
      <c r="C504" s="20" t="str">
        <f>IF(B504="","",VLOOKUP(B504,LISTAS!$F$6:$G$1106,2,0))</f>
        <v/>
      </c>
      <c r="D504" s="58"/>
      <c r="E504" s="4"/>
      <c r="F504" s="11" t="str">
        <f t="shared" si="101"/>
        <v/>
      </c>
      <c r="G504" s="61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11" t="str">
        <f t="shared" si="102"/>
        <v/>
      </c>
      <c r="K504" s="11" t="str">
        <f t="shared" si="106"/>
        <v/>
      </c>
      <c r="L504" s="66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2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2"/>
      <c r="C505" s="20" t="str">
        <f>IF(B505="","",VLOOKUP(B505,LISTAS!$F$6:$G$1106,2,0))</f>
        <v/>
      </c>
      <c r="D505" s="58"/>
      <c r="E505" s="4"/>
      <c r="F505" s="11" t="str">
        <f t="shared" si="101"/>
        <v/>
      </c>
      <c r="G505" s="61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11" t="str">
        <f t="shared" si="102"/>
        <v/>
      </c>
      <c r="K505" s="11" t="str">
        <f t="shared" si="106"/>
        <v/>
      </c>
      <c r="L505" s="66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2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2"/>
      <c r="C506" s="20" t="str">
        <f>IF(B506="","",VLOOKUP(B506,LISTAS!$F$6:$G$1106,2,0))</f>
        <v/>
      </c>
      <c r="D506" s="58"/>
      <c r="E506" s="4"/>
      <c r="F506" s="11" t="str">
        <f t="shared" si="101"/>
        <v/>
      </c>
      <c r="G506" s="61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11" t="str">
        <f t="shared" si="102"/>
        <v/>
      </c>
      <c r="K506" s="11" t="str">
        <f t="shared" si="106"/>
        <v/>
      </c>
      <c r="L506" s="66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2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2"/>
      <c r="C507" s="20" t="str">
        <f>IF(B507="","",VLOOKUP(B507,LISTAS!$F$6:$G$1106,2,0))</f>
        <v/>
      </c>
      <c r="D507" s="58"/>
      <c r="E507" s="4"/>
      <c r="F507" s="11" t="str">
        <f t="shared" si="101"/>
        <v/>
      </c>
      <c r="G507" s="61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11" t="str">
        <f t="shared" si="102"/>
        <v/>
      </c>
      <c r="K507" s="11" t="str">
        <f t="shared" si="106"/>
        <v/>
      </c>
      <c r="L507" s="66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2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2"/>
      <c r="C508" s="20" t="str">
        <f>IF(B508="","",VLOOKUP(B508,LISTAS!$F$6:$G$1106,2,0))</f>
        <v/>
      </c>
      <c r="D508" s="58"/>
      <c r="E508" s="4"/>
      <c r="F508" s="11" t="str">
        <f t="shared" si="101"/>
        <v/>
      </c>
      <c r="G508" s="61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11" t="str">
        <f t="shared" si="102"/>
        <v/>
      </c>
      <c r="K508" s="11" t="str">
        <f t="shared" si="106"/>
        <v/>
      </c>
      <c r="L508" s="66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2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2"/>
      <c r="C509" s="20" t="str">
        <f>IF(B509="","",VLOOKUP(B509,LISTAS!$F$6:$G$1106,2,0))</f>
        <v/>
      </c>
      <c r="D509" s="58"/>
      <c r="E509" s="4"/>
      <c r="F509" s="11" t="str">
        <f t="shared" si="101"/>
        <v/>
      </c>
      <c r="G509" s="61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11" t="str">
        <f t="shared" si="102"/>
        <v/>
      </c>
      <c r="K509" s="11" t="str">
        <f t="shared" si="106"/>
        <v/>
      </c>
      <c r="L509" s="66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2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2"/>
      <c r="C510" s="20" t="str">
        <f>IF(B510="","",VLOOKUP(B510,LISTAS!$F$6:$G$1106,2,0))</f>
        <v/>
      </c>
      <c r="D510" s="58"/>
      <c r="E510" s="4"/>
      <c r="F510" s="11" t="str">
        <f t="shared" si="101"/>
        <v/>
      </c>
      <c r="G510" s="61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11" t="str">
        <f t="shared" si="102"/>
        <v/>
      </c>
      <c r="K510" s="11" t="str">
        <f t="shared" si="106"/>
        <v/>
      </c>
      <c r="L510" s="66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2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2"/>
      <c r="C511" s="20" t="str">
        <f>IF(B511="","",VLOOKUP(B511,LISTAS!$F$6:$G$1106,2,0))</f>
        <v/>
      </c>
      <c r="D511" s="58"/>
      <c r="E511" s="4"/>
      <c r="F511" s="11" t="str">
        <f t="shared" si="101"/>
        <v/>
      </c>
      <c r="G511" s="61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11" t="str">
        <f t="shared" si="102"/>
        <v/>
      </c>
      <c r="K511" s="11" t="str">
        <f t="shared" si="106"/>
        <v/>
      </c>
      <c r="L511" s="66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2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2"/>
      <c r="C512" s="20" t="str">
        <f>IF(B512="","",VLOOKUP(B512,LISTAS!$F$6:$G$1106,2,0))</f>
        <v/>
      </c>
      <c r="D512" s="58"/>
      <c r="E512" s="4"/>
      <c r="F512" s="11" t="str">
        <f t="shared" si="101"/>
        <v/>
      </c>
      <c r="G512" s="61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11" t="str">
        <f t="shared" si="102"/>
        <v/>
      </c>
      <c r="K512" s="11" t="str">
        <f t="shared" si="106"/>
        <v/>
      </c>
      <c r="L512" s="66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2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2"/>
      <c r="C513" s="20" t="str">
        <f>IF(B513="","",VLOOKUP(B513,LISTAS!$F$6:$G$1106,2,0))</f>
        <v/>
      </c>
      <c r="D513" s="58"/>
      <c r="E513" s="4"/>
      <c r="F513" s="11" t="str">
        <f t="shared" si="101"/>
        <v/>
      </c>
      <c r="G513" s="61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11" t="str">
        <f t="shared" si="102"/>
        <v/>
      </c>
      <c r="K513" s="11" t="str">
        <f t="shared" si="106"/>
        <v/>
      </c>
      <c r="L513" s="66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2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2"/>
      <c r="C514" s="20" t="str">
        <f>IF(B514="","",VLOOKUP(B514,LISTAS!$F$6:$G$1106,2,0))</f>
        <v/>
      </c>
      <c r="D514" s="58"/>
      <c r="E514" s="4"/>
      <c r="F514" s="11" t="str">
        <f t="shared" si="101"/>
        <v/>
      </c>
      <c r="G514" s="61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11" t="str">
        <f t="shared" si="102"/>
        <v/>
      </c>
      <c r="K514" s="11" t="str">
        <f t="shared" si="106"/>
        <v/>
      </c>
      <c r="L514" s="66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2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2"/>
      <c r="C515" s="20" t="str">
        <f>IF(B515="","",VLOOKUP(B515,LISTAS!$F$6:$G$1106,2,0))</f>
        <v/>
      </c>
      <c r="D515" s="58"/>
      <c r="E515" s="4"/>
      <c r="F515" s="11" t="str">
        <f t="shared" si="101"/>
        <v/>
      </c>
      <c r="G515" s="61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11" t="str">
        <f t="shared" si="102"/>
        <v/>
      </c>
      <c r="K515" s="11" t="str">
        <f t="shared" si="106"/>
        <v/>
      </c>
      <c r="L515" s="66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2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2"/>
      <c r="C516" s="20" t="str">
        <f>IF(B516="","",VLOOKUP(B516,LISTAS!$F$6:$G$1106,2,0))</f>
        <v/>
      </c>
      <c r="D516" s="58"/>
      <c r="E516" s="4"/>
      <c r="F516" s="11" t="str">
        <f t="shared" si="101"/>
        <v/>
      </c>
      <c r="G516" s="61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11" t="str">
        <f t="shared" si="102"/>
        <v/>
      </c>
      <c r="K516" s="11" t="str">
        <f t="shared" si="106"/>
        <v/>
      </c>
      <c r="L516" s="66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2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2"/>
      <c r="C517" s="20" t="str">
        <f>IF(B517="","",VLOOKUP(B517,LISTAS!$F$6:$G$1106,2,0))</f>
        <v/>
      </c>
      <c r="D517" s="58"/>
      <c r="E517" s="4"/>
      <c r="F517" s="11" t="str">
        <f t="shared" si="101"/>
        <v/>
      </c>
      <c r="G517" s="61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11" t="str">
        <f t="shared" si="102"/>
        <v/>
      </c>
      <c r="K517" s="11" t="str">
        <f t="shared" si="106"/>
        <v/>
      </c>
      <c r="L517" s="66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2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2"/>
      <c r="C518" s="20" t="str">
        <f>IF(B518="","",VLOOKUP(B518,LISTAS!$F$6:$G$1106,2,0))</f>
        <v/>
      </c>
      <c r="D518" s="58"/>
      <c r="E518" s="4"/>
      <c r="F518" s="11" t="str">
        <f t="shared" si="101"/>
        <v/>
      </c>
      <c r="G518" s="61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11" t="str">
        <f t="shared" si="102"/>
        <v/>
      </c>
      <c r="K518" s="11" t="str">
        <f>G518</f>
        <v/>
      </c>
      <c r="L518" s="66" t="str">
        <f t="shared" si="107"/>
        <v/>
      </c>
      <c r="M518" s="50">
        <f t="shared" si="108"/>
        <v>100</v>
      </c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2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2"/>
      <c r="C519" s="20" t="str">
        <f>IF(B519="","",VLOOKUP(B519,LISTAS!$F$6:$G$1106,2,0))</f>
        <v/>
      </c>
      <c r="D519" s="58"/>
      <c r="E519" s="4"/>
      <c r="F519" s="11" t="str">
        <f t="shared" si="101"/>
        <v/>
      </c>
      <c r="G519" s="61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11" t="str">
        <f t="shared" si="102"/>
        <v/>
      </c>
      <c r="K519" s="11" t="str">
        <f t="shared" ref="K519:K582" si="115">G519</f>
        <v/>
      </c>
      <c r="L519" s="66" t="str">
        <f t="shared" si="107"/>
        <v/>
      </c>
      <c r="M519" s="50">
        <f t="shared" si="108"/>
        <v>101</v>
      </c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2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2"/>
      <c r="C520" s="20" t="str">
        <f>IF(B520="","",VLOOKUP(B520,LISTAS!$F$6:$G$1106,2,0))</f>
        <v/>
      </c>
      <c r="D520" s="58"/>
      <c r="E520" s="4"/>
      <c r="F520" s="11" t="str">
        <f t="shared" si="101"/>
        <v/>
      </c>
      <c r="G520" s="61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11" t="str">
        <f t="shared" si="102"/>
        <v/>
      </c>
      <c r="K520" s="11" t="str">
        <f t="shared" si="115"/>
        <v/>
      </c>
      <c r="L520" s="66" t="str">
        <f t="shared" si="107"/>
        <v/>
      </c>
      <c r="M520" s="50">
        <f t="shared" si="108"/>
        <v>102</v>
      </c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2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2"/>
      <c r="C521" s="20" t="str">
        <f>IF(B521="","",VLOOKUP(B521,LISTAS!$F$6:$G$1106,2,0))</f>
        <v/>
      </c>
      <c r="D521" s="58"/>
      <c r="E521" s="4"/>
      <c r="F521" s="11" t="str">
        <f t="shared" si="101"/>
        <v/>
      </c>
      <c r="G521" s="61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11" t="str">
        <f t="shared" si="102"/>
        <v/>
      </c>
      <c r="K521" s="11" t="str">
        <f t="shared" si="115"/>
        <v/>
      </c>
      <c r="L521" s="66" t="str">
        <f t="shared" si="107"/>
        <v/>
      </c>
      <c r="M521" s="50">
        <f t="shared" si="108"/>
        <v>103</v>
      </c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2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2"/>
      <c r="C522" s="20" t="str">
        <f>IF(B522="","",VLOOKUP(B522,LISTAS!$F$6:$G$1106,2,0))</f>
        <v/>
      </c>
      <c r="D522" s="58"/>
      <c r="E522" s="4"/>
      <c r="F522" s="11" t="str">
        <f t="shared" si="101"/>
        <v/>
      </c>
      <c r="G522" s="61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11" t="str">
        <f t="shared" si="102"/>
        <v/>
      </c>
      <c r="K522" s="11" t="str">
        <f t="shared" si="115"/>
        <v/>
      </c>
      <c r="L522" s="66" t="str">
        <f t="shared" si="107"/>
        <v/>
      </c>
      <c r="M522" s="50">
        <f t="shared" si="108"/>
        <v>104</v>
      </c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2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2"/>
      <c r="C523" s="20" t="str">
        <f>IF(B523="","",VLOOKUP(B523,LISTAS!$F$6:$G$1106,2,0))</f>
        <v/>
      </c>
      <c r="D523" s="58"/>
      <c r="E523" s="4"/>
      <c r="F523" s="11" t="str">
        <f t="shared" si="101"/>
        <v/>
      </c>
      <c r="G523" s="61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11" t="str">
        <f t="shared" si="102"/>
        <v/>
      </c>
      <c r="K523" s="11" t="str">
        <f t="shared" si="115"/>
        <v/>
      </c>
      <c r="L523" s="66" t="str">
        <f t="shared" si="107"/>
        <v/>
      </c>
      <c r="M523" s="50">
        <f t="shared" si="108"/>
        <v>105</v>
      </c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2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2"/>
      <c r="C524" s="20" t="str">
        <f>IF(B524="","",VLOOKUP(B524,LISTAS!$F$6:$G$1106,2,0))</f>
        <v/>
      </c>
      <c r="D524" s="58"/>
      <c r="E524" s="4"/>
      <c r="F524" s="11" t="str">
        <f t="shared" si="101"/>
        <v/>
      </c>
      <c r="G524" s="61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11" t="str">
        <f t="shared" si="102"/>
        <v/>
      </c>
      <c r="K524" s="11" t="str">
        <f t="shared" si="115"/>
        <v/>
      </c>
      <c r="L524" s="66" t="str">
        <f t="shared" si="107"/>
        <v/>
      </c>
      <c r="M524" s="50">
        <f t="shared" si="108"/>
        <v>106</v>
      </c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2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2"/>
      <c r="C525" s="20" t="str">
        <f>IF(B525="","",VLOOKUP(B525,LISTAS!$F$6:$G$1106,2,0))</f>
        <v/>
      </c>
      <c r="D525" s="58"/>
      <c r="E525" s="4"/>
      <c r="F525" s="11" t="str">
        <f t="shared" si="101"/>
        <v/>
      </c>
      <c r="G525" s="61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11" t="str">
        <f t="shared" si="102"/>
        <v/>
      </c>
      <c r="K525" s="11" t="str">
        <f t="shared" si="115"/>
        <v/>
      </c>
      <c r="L525" s="66" t="str">
        <f t="shared" si="107"/>
        <v/>
      </c>
      <c r="M525" s="50">
        <f t="shared" si="108"/>
        <v>107</v>
      </c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2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2"/>
      <c r="C526" s="20" t="str">
        <f>IF(B526="","",VLOOKUP(B526,LISTAS!$F$6:$G$1106,2,0))</f>
        <v/>
      </c>
      <c r="D526" s="58"/>
      <c r="E526" s="4"/>
      <c r="F526" s="11" t="str">
        <f t="shared" si="101"/>
        <v/>
      </c>
      <c r="G526" s="61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11" t="str">
        <f t="shared" si="102"/>
        <v/>
      </c>
      <c r="K526" s="11" t="str">
        <f t="shared" si="115"/>
        <v/>
      </c>
      <c r="L526" s="66" t="str">
        <f t="shared" si="107"/>
        <v/>
      </c>
      <c r="M526" s="50">
        <f t="shared" si="108"/>
        <v>108</v>
      </c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2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2"/>
      <c r="C527" s="20" t="str">
        <f>IF(B527="","",VLOOKUP(B527,LISTAS!$F$6:$G$1106,2,0))</f>
        <v/>
      </c>
      <c r="D527" s="58"/>
      <c r="E527" s="4"/>
      <c r="F527" s="11" t="str">
        <f t="shared" si="101"/>
        <v/>
      </c>
      <c r="G527" s="61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11" t="str">
        <f t="shared" si="102"/>
        <v/>
      </c>
      <c r="K527" s="11" t="str">
        <f t="shared" si="115"/>
        <v/>
      </c>
      <c r="L527" s="66" t="str">
        <f t="shared" si="107"/>
        <v/>
      </c>
      <c r="M527" s="50">
        <f t="shared" si="108"/>
        <v>109</v>
      </c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2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2"/>
      <c r="C528" s="20" t="str">
        <f>IF(B528="","",VLOOKUP(B528,LISTAS!$F$6:$G$1106,2,0))</f>
        <v/>
      </c>
      <c r="D528" s="58"/>
      <c r="E528" s="4"/>
      <c r="F528" s="11" t="str">
        <f t="shared" si="101"/>
        <v/>
      </c>
      <c r="G528" s="61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11" t="str">
        <f t="shared" si="102"/>
        <v/>
      </c>
      <c r="K528" s="11" t="str">
        <f t="shared" si="115"/>
        <v/>
      </c>
      <c r="L528" s="66" t="str">
        <f t="shared" si="107"/>
        <v/>
      </c>
      <c r="M528" s="50">
        <f t="shared" si="108"/>
        <v>110</v>
      </c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2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2"/>
      <c r="C529" s="20" t="str">
        <f>IF(B529="","",VLOOKUP(B529,LISTAS!$F$6:$G$1106,2,0))</f>
        <v/>
      </c>
      <c r="D529" s="58"/>
      <c r="E529" s="4"/>
      <c r="F529" s="11" t="str">
        <f t="shared" si="101"/>
        <v/>
      </c>
      <c r="G529" s="61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11" t="str">
        <f t="shared" si="102"/>
        <v/>
      </c>
      <c r="K529" s="11" t="str">
        <f t="shared" si="115"/>
        <v/>
      </c>
      <c r="L529" s="66" t="str">
        <f t="shared" si="107"/>
        <v/>
      </c>
      <c r="M529" s="50">
        <f t="shared" si="108"/>
        <v>111</v>
      </c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2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2"/>
      <c r="C530" s="20" t="str">
        <f>IF(B530="","",VLOOKUP(B530,LISTAS!$F$6:$G$1106,2,0))</f>
        <v/>
      </c>
      <c r="D530" s="58"/>
      <c r="E530" s="4"/>
      <c r="F530" s="11" t="str">
        <f t="shared" si="101"/>
        <v/>
      </c>
      <c r="G530" s="61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11" t="str">
        <f t="shared" si="102"/>
        <v/>
      </c>
      <c r="K530" s="11" t="str">
        <f t="shared" si="115"/>
        <v/>
      </c>
      <c r="L530" s="66" t="str">
        <f t="shared" si="107"/>
        <v/>
      </c>
      <c r="M530" s="50">
        <f t="shared" si="108"/>
        <v>112</v>
      </c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2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2"/>
      <c r="C531" s="20" t="str">
        <f>IF(B531="","",VLOOKUP(B531,LISTAS!$F$6:$G$1106,2,0))</f>
        <v/>
      </c>
      <c r="D531" s="58"/>
      <c r="E531" s="4"/>
      <c r="F531" s="11" t="str">
        <f t="shared" si="101"/>
        <v/>
      </c>
      <c r="G531" s="61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11" t="str">
        <f t="shared" si="102"/>
        <v/>
      </c>
      <c r="K531" s="11" t="str">
        <f t="shared" si="115"/>
        <v/>
      </c>
      <c r="L531" s="66" t="str">
        <f t="shared" si="107"/>
        <v/>
      </c>
      <c r="M531" s="50">
        <f t="shared" si="108"/>
        <v>113</v>
      </c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2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2"/>
      <c r="C532" s="20" t="str">
        <f>IF(B532="","",VLOOKUP(B532,LISTAS!$F$6:$G$1106,2,0))</f>
        <v/>
      </c>
      <c r="D532" s="58"/>
      <c r="E532" s="4"/>
      <c r="F532" s="11" t="str">
        <f t="shared" si="101"/>
        <v/>
      </c>
      <c r="G532" s="61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11" t="str">
        <f t="shared" si="102"/>
        <v/>
      </c>
      <c r="K532" s="11" t="str">
        <f t="shared" si="115"/>
        <v/>
      </c>
      <c r="L532" s="66" t="str">
        <f t="shared" si="107"/>
        <v/>
      </c>
      <c r="M532" s="50">
        <f t="shared" si="108"/>
        <v>114</v>
      </c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2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2"/>
      <c r="C533" s="20" t="str">
        <f>IF(B533="","",VLOOKUP(B533,LISTAS!$F$6:$G$1106,2,0))</f>
        <v/>
      </c>
      <c r="D533" s="58"/>
      <c r="E533" s="4"/>
      <c r="F533" s="11" t="str">
        <f t="shared" si="101"/>
        <v/>
      </c>
      <c r="G533" s="61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11" t="str">
        <f t="shared" si="102"/>
        <v/>
      </c>
      <c r="K533" s="11" t="str">
        <f t="shared" si="115"/>
        <v/>
      </c>
      <c r="L533" s="66" t="str">
        <f t="shared" si="107"/>
        <v/>
      </c>
      <c r="M533" s="50">
        <f t="shared" si="108"/>
        <v>115</v>
      </c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2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2"/>
      <c r="C534" s="20" t="str">
        <f>IF(B534="","",VLOOKUP(B534,LISTAS!$F$6:$G$1106,2,0))</f>
        <v/>
      </c>
      <c r="D534" s="58"/>
      <c r="E534" s="4"/>
      <c r="F534" s="11" t="str">
        <f t="shared" si="101"/>
        <v/>
      </c>
      <c r="G534" s="61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11" t="str">
        <f t="shared" si="102"/>
        <v/>
      </c>
      <c r="K534" s="11" t="str">
        <f t="shared" si="115"/>
        <v/>
      </c>
      <c r="L534" s="66" t="str">
        <f t="shared" si="107"/>
        <v/>
      </c>
      <c r="M534" s="50">
        <f t="shared" si="108"/>
        <v>116</v>
      </c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2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2"/>
      <c r="C535" s="20" t="str">
        <f>IF(B535="","",VLOOKUP(B535,LISTAS!$F$6:$G$1106,2,0))</f>
        <v/>
      </c>
      <c r="D535" s="58"/>
      <c r="E535" s="4"/>
      <c r="F535" s="11" t="str">
        <f t="shared" si="101"/>
        <v/>
      </c>
      <c r="G535" s="61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11" t="str">
        <f t="shared" si="102"/>
        <v/>
      </c>
      <c r="K535" s="11" t="str">
        <f t="shared" si="115"/>
        <v/>
      </c>
      <c r="L535" s="66" t="str">
        <f t="shared" si="107"/>
        <v/>
      </c>
      <c r="M535" s="50">
        <f t="shared" si="108"/>
        <v>117</v>
      </c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2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2"/>
      <c r="C536" s="20" t="str">
        <f>IF(B536="","",VLOOKUP(B536,LISTAS!$F$6:$G$1106,2,0))</f>
        <v/>
      </c>
      <c r="D536" s="58"/>
      <c r="E536" s="4"/>
      <c r="F536" s="11" t="str">
        <f t="shared" si="101"/>
        <v/>
      </c>
      <c r="G536" s="61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11" t="str">
        <f t="shared" si="102"/>
        <v/>
      </c>
      <c r="K536" s="11" t="str">
        <f t="shared" si="115"/>
        <v/>
      </c>
      <c r="L536" s="66" t="str">
        <f t="shared" si="107"/>
        <v/>
      </c>
      <c r="M536" s="50">
        <f t="shared" si="108"/>
        <v>118</v>
      </c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2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2"/>
      <c r="C537" s="20" t="str">
        <f>IF(B537="","",VLOOKUP(B537,LISTAS!$F$6:$G$1106,2,0))</f>
        <v/>
      </c>
      <c r="D537" s="58"/>
      <c r="E537" s="4"/>
      <c r="F537" s="11" t="str">
        <f t="shared" si="101"/>
        <v/>
      </c>
      <c r="G537" s="61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11" t="str">
        <f t="shared" si="102"/>
        <v/>
      </c>
      <c r="K537" s="11" t="str">
        <f t="shared" si="115"/>
        <v/>
      </c>
      <c r="L537" s="66" t="str">
        <f t="shared" si="107"/>
        <v/>
      </c>
      <c r="M537" s="50">
        <f t="shared" si="108"/>
        <v>119</v>
      </c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2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2"/>
      <c r="C538" s="20" t="str">
        <f>IF(B538="","",VLOOKUP(B538,LISTAS!$F$6:$G$1106,2,0))</f>
        <v/>
      </c>
      <c r="D538" s="58"/>
      <c r="E538" s="4"/>
      <c r="F538" s="11" t="str">
        <f t="shared" si="101"/>
        <v/>
      </c>
      <c r="G538" s="61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11" t="str">
        <f t="shared" si="102"/>
        <v/>
      </c>
      <c r="K538" s="11" t="str">
        <f t="shared" si="115"/>
        <v/>
      </c>
      <c r="L538" s="66" t="str">
        <f t="shared" si="107"/>
        <v/>
      </c>
      <c r="M538" s="50">
        <f t="shared" si="108"/>
        <v>120</v>
      </c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2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2"/>
      <c r="C539" s="20" t="str">
        <f>IF(B539="","",VLOOKUP(B539,LISTAS!$F$6:$G$1106,2,0))</f>
        <v/>
      </c>
      <c r="D539" s="58"/>
      <c r="E539" s="4"/>
      <c r="F539" s="11" t="str">
        <f t="shared" si="101"/>
        <v/>
      </c>
      <c r="G539" s="61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11" t="str">
        <f t="shared" si="102"/>
        <v/>
      </c>
      <c r="K539" s="11" t="str">
        <f t="shared" si="115"/>
        <v/>
      </c>
      <c r="L539" s="66" t="str">
        <f t="shared" si="107"/>
        <v/>
      </c>
      <c r="M539" s="50">
        <f t="shared" si="108"/>
        <v>121</v>
      </c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2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2"/>
      <c r="C540" s="20" t="str">
        <f>IF(B540="","",VLOOKUP(B540,LISTAS!$F$6:$G$1106,2,0))</f>
        <v/>
      </c>
      <c r="D540" s="58"/>
      <c r="E540" s="4"/>
      <c r="F540" s="11" t="str">
        <f t="shared" si="101"/>
        <v/>
      </c>
      <c r="G540" s="61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11" t="str">
        <f t="shared" si="102"/>
        <v/>
      </c>
      <c r="K540" s="11" t="str">
        <f t="shared" si="115"/>
        <v/>
      </c>
      <c r="L540" s="66" t="str">
        <f t="shared" si="107"/>
        <v/>
      </c>
      <c r="M540" s="50">
        <f t="shared" si="108"/>
        <v>122</v>
      </c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2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2"/>
      <c r="C541" s="20" t="str">
        <f>IF(B541="","",VLOOKUP(B541,LISTAS!$F$6:$G$1106,2,0))</f>
        <v/>
      </c>
      <c r="D541" s="58"/>
      <c r="E541" s="4"/>
      <c r="F541" s="11" t="str">
        <f t="shared" si="101"/>
        <v/>
      </c>
      <c r="G541" s="61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11" t="str">
        <f t="shared" si="102"/>
        <v/>
      </c>
      <c r="K541" s="11" t="str">
        <f t="shared" si="115"/>
        <v/>
      </c>
      <c r="L541" s="66" t="str">
        <f t="shared" si="107"/>
        <v/>
      </c>
      <c r="M541" s="50">
        <f t="shared" si="108"/>
        <v>123</v>
      </c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2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2"/>
      <c r="C542" s="20" t="str">
        <f>IF(B542="","",VLOOKUP(B542,LISTAS!$F$6:$G$1106,2,0))</f>
        <v/>
      </c>
      <c r="D542" s="58"/>
      <c r="E542" s="4"/>
      <c r="F542" s="11" t="str">
        <f t="shared" si="101"/>
        <v/>
      </c>
      <c r="G542" s="61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11" t="str">
        <f t="shared" si="102"/>
        <v/>
      </c>
      <c r="K542" s="11" t="str">
        <f t="shared" si="115"/>
        <v/>
      </c>
      <c r="L542" s="66" t="str">
        <f t="shared" si="107"/>
        <v/>
      </c>
      <c r="M542" s="50">
        <f t="shared" si="108"/>
        <v>124</v>
      </c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2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2"/>
      <c r="C543" s="20" t="str">
        <f>IF(B543="","",VLOOKUP(B543,LISTAS!$F$6:$G$1106,2,0))</f>
        <v/>
      </c>
      <c r="D543" s="58"/>
      <c r="E543" s="4"/>
      <c r="F543" s="11" t="str">
        <f t="shared" si="101"/>
        <v/>
      </c>
      <c r="G543" s="61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11" t="str">
        <f t="shared" si="102"/>
        <v/>
      </c>
      <c r="K543" s="11" t="str">
        <f t="shared" si="115"/>
        <v/>
      </c>
      <c r="L543" s="66" t="str">
        <f t="shared" si="107"/>
        <v/>
      </c>
      <c r="M543" s="50">
        <f t="shared" si="108"/>
        <v>125</v>
      </c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2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2"/>
      <c r="C544" s="20" t="str">
        <f>IF(B544="","",VLOOKUP(B544,LISTAS!$F$6:$G$1106,2,0))</f>
        <v/>
      </c>
      <c r="D544" s="58"/>
      <c r="E544" s="4"/>
      <c r="F544" s="11" t="str">
        <f t="shared" si="101"/>
        <v/>
      </c>
      <c r="G544" s="61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11" t="str">
        <f t="shared" si="102"/>
        <v/>
      </c>
      <c r="K544" s="11" t="str">
        <f t="shared" si="115"/>
        <v/>
      </c>
      <c r="L544" s="66" t="str">
        <f t="shared" si="107"/>
        <v/>
      </c>
      <c r="M544" s="50">
        <f t="shared" si="108"/>
        <v>126</v>
      </c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2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2"/>
      <c r="C545" s="20" t="str">
        <f>IF(B545="","",VLOOKUP(B545,LISTAS!$F$6:$G$1106,2,0))</f>
        <v/>
      </c>
      <c r="D545" s="58"/>
      <c r="E545" s="4"/>
      <c r="F545" s="11" t="str">
        <f t="shared" si="101"/>
        <v/>
      </c>
      <c r="G545" s="61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11" t="str">
        <f t="shared" si="102"/>
        <v/>
      </c>
      <c r="K545" s="11" t="str">
        <f t="shared" si="115"/>
        <v/>
      </c>
      <c r="L545" s="66" t="str">
        <f t="shared" si="107"/>
        <v/>
      </c>
      <c r="M545" s="50">
        <f t="shared" si="108"/>
        <v>127</v>
      </c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2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2"/>
      <c r="C546" s="20" t="str">
        <f>IF(B546="","",VLOOKUP(B546,LISTAS!$F$6:$G$1106,2,0))</f>
        <v/>
      </c>
      <c r="D546" s="58"/>
      <c r="E546" s="4"/>
      <c r="F546" s="11" t="str">
        <f t="shared" si="101"/>
        <v/>
      </c>
      <c r="G546" s="61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11" t="str">
        <f t="shared" si="102"/>
        <v/>
      </c>
      <c r="K546" s="11" t="str">
        <f t="shared" si="115"/>
        <v/>
      </c>
      <c r="L546" s="66" t="str">
        <f t="shared" si="107"/>
        <v/>
      </c>
      <c r="M546" s="50">
        <f t="shared" si="108"/>
        <v>128</v>
      </c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2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2"/>
      <c r="C547" s="20" t="str">
        <f>IF(B547="","",VLOOKUP(B547,LISTAS!$F$6:$G$1106,2,0))</f>
        <v/>
      </c>
      <c r="D547" s="58"/>
      <c r="E547" s="4"/>
      <c r="F547" s="11" t="str">
        <f t="shared" ref="F547:F610" si="118">IF(D547="","",D547+(ROW(D547)/1000))</f>
        <v/>
      </c>
      <c r="G547" s="61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11" t="str">
        <f t="shared" si="102"/>
        <v/>
      </c>
      <c r="K547" s="11" t="str">
        <f t="shared" si="115"/>
        <v/>
      </c>
      <c r="L547" s="66" t="str">
        <f t="shared" si="107"/>
        <v/>
      </c>
      <c r="M547" s="50">
        <f t="shared" si="108"/>
        <v>129</v>
      </c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2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2"/>
      <c r="C548" s="20" t="str">
        <f>IF(B548="","",VLOOKUP(B548,LISTAS!$F$6:$G$1106,2,0))</f>
        <v/>
      </c>
      <c r="D548" s="58"/>
      <c r="E548" s="4"/>
      <c r="F548" s="11" t="str">
        <f t="shared" si="118"/>
        <v/>
      </c>
      <c r="G548" s="61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11" t="str">
        <f t="shared" si="102"/>
        <v/>
      </c>
      <c r="K548" s="11" t="str">
        <f t="shared" si="115"/>
        <v/>
      </c>
      <c r="L548" s="66" t="str">
        <f t="shared" ref="L548:L611" si="121">IF(K548="","",LARGE($G$419:$G$618,M548))</f>
        <v/>
      </c>
      <c r="M548" s="50">
        <f t="shared" ref="M548:M611" si="122">IF(F547="FALTA",M547,M547+1)</f>
        <v>130</v>
      </c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2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2"/>
      <c r="C549" s="20" t="str">
        <f>IF(B549="","",VLOOKUP(B549,LISTAS!$F$6:$G$1106,2,0))</f>
        <v/>
      </c>
      <c r="D549" s="58"/>
      <c r="E549" s="4"/>
      <c r="F549" s="11" t="str">
        <f t="shared" si="118"/>
        <v/>
      </c>
      <c r="G549" s="61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11" t="str">
        <f t="shared" si="102"/>
        <v/>
      </c>
      <c r="K549" s="11" t="str">
        <f t="shared" si="115"/>
        <v/>
      </c>
      <c r="L549" s="66" t="str">
        <f t="shared" si="121"/>
        <v/>
      </c>
      <c r="M549" s="50">
        <f t="shared" si="122"/>
        <v>131</v>
      </c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2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2"/>
      <c r="C550" s="20" t="str">
        <f>IF(B550="","",VLOOKUP(B550,LISTAS!$F$6:$G$1106,2,0))</f>
        <v/>
      </c>
      <c r="D550" s="58"/>
      <c r="E550" s="4"/>
      <c r="F550" s="11" t="str">
        <f t="shared" si="118"/>
        <v/>
      </c>
      <c r="G550" s="61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11" t="str">
        <f t="shared" si="102"/>
        <v/>
      </c>
      <c r="K550" s="11" t="str">
        <f t="shared" si="115"/>
        <v/>
      </c>
      <c r="L550" s="66" t="str">
        <f t="shared" si="121"/>
        <v/>
      </c>
      <c r="M550" s="50">
        <f t="shared" si="122"/>
        <v>132</v>
      </c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2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2"/>
      <c r="C551" s="20" t="str">
        <f>IF(B551="","",VLOOKUP(B551,LISTAS!$F$6:$G$1106,2,0))</f>
        <v/>
      </c>
      <c r="D551" s="58"/>
      <c r="E551" s="4"/>
      <c r="F551" s="11" t="str">
        <f t="shared" si="118"/>
        <v/>
      </c>
      <c r="G551" s="61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11" t="str">
        <f t="shared" si="102"/>
        <v/>
      </c>
      <c r="K551" s="11" t="str">
        <f t="shared" si="115"/>
        <v/>
      </c>
      <c r="L551" s="66" t="str">
        <f t="shared" si="121"/>
        <v/>
      </c>
      <c r="M551" s="50">
        <f t="shared" si="122"/>
        <v>133</v>
      </c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2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2"/>
      <c r="C552" s="20" t="str">
        <f>IF(B552="","",VLOOKUP(B552,LISTAS!$F$6:$G$1106,2,0))</f>
        <v/>
      </c>
      <c r="D552" s="58"/>
      <c r="E552" s="4"/>
      <c r="F552" s="11" t="str">
        <f t="shared" si="118"/>
        <v/>
      </c>
      <c r="G552" s="61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11" t="str">
        <f t="shared" si="102"/>
        <v/>
      </c>
      <c r="K552" s="11" t="str">
        <f t="shared" si="115"/>
        <v/>
      </c>
      <c r="L552" s="66" t="str">
        <f t="shared" si="121"/>
        <v/>
      </c>
      <c r="M552" s="50">
        <f t="shared" si="122"/>
        <v>134</v>
      </c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2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2"/>
      <c r="C553" s="20" t="str">
        <f>IF(B553="","",VLOOKUP(B553,LISTAS!$F$6:$G$1106,2,0))</f>
        <v/>
      </c>
      <c r="D553" s="58"/>
      <c r="E553" s="4"/>
      <c r="F553" s="11" t="str">
        <f t="shared" si="118"/>
        <v/>
      </c>
      <c r="G553" s="61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11" t="str">
        <f t="shared" si="102"/>
        <v/>
      </c>
      <c r="K553" s="11" t="str">
        <f t="shared" si="115"/>
        <v/>
      </c>
      <c r="L553" s="66" t="str">
        <f t="shared" si="121"/>
        <v/>
      </c>
      <c r="M553" s="50">
        <f t="shared" si="122"/>
        <v>135</v>
      </c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2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2"/>
      <c r="C554" s="20" t="str">
        <f>IF(B554="","",VLOOKUP(B554,LISTAS!$F$6:$G$1106,2,0))</f>
        <v/>
      </c>
      <c r="D554" s="58"/>
      <c r="E554" s="4"/>
      <c r="F554" s="11" t="str">
        <f t="shared" si="118"/>
        <v/>
      </c>
      <c r="G554" s="61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11" t="str">
        <f t="shared" si="102"/>
        <v/>
      </c>
      <c r="K554" s="11" t="str">
        <f t="shared" si="115"/>
        <v/>
      </c>
      <c r="L554" s="66" t="str">
        <f t="shared" si="121"/>
        <v/>
      </c>
      <c r="M554" s="50">
        <f t="shared" si="122"/>
        <v>136</v>
      </c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2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2"/>
      <c r="C555" s="20" t="str">
        <f>IF(B555="","",VLOOKUP(B555,LISTAS!$F$6:$G$1106,2,0))</f>
        <v/>
      </c>
      <c r="D555" s="58"/>
      <c r="E555" s="4"/>
      <c r="F555" s="11" t="str">
        <f t="shared" si="118"/>
        <v/>
      </c>
      <c r="G555" s="61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11" t="str">
        <f t="shared" si="102"/>
        <v/>
      </c>
      <c r="K555" s="11" t="str">
        <f t="shared" si="115"/>
        <v/>
      </c>
      <c r="L555" s="66" t="str">
        <f t="shared" si="121"/>
        <v/>
      </c>
      <c r="M555" s="50">
        <f t="shared" si="122"/>
        <v>137</v>
      </c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2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2"/>
      <c r="C556" s="20" t="str">
        <f>IF(B556="","",VLOOKUP(B556,LISTAS!$F$6:$G$1106,2,0))</f>
        <v/>
      </c>
      <c r="D556" s="58"/>
      <c r="E556" s="4"/>
      <c r="F556" s="11" t="str">
        <f t="shared" si="118"/>
        <v/>
      </c>
      <c r="G556" s="61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11" t="str">
        <f t="shared" si="102"/>
        <v/>
      </c>
      <c r="K556" s="11" t="str">
        <f t="shared" si="115"/>
        <v/>
      </c>
      <c r="L556" s="66" t="str">
        <f t="shared" si="121"/>
        <v/>
      </c>
      <c r="M556" s="50">
        <f t="shared" si="122"/>
        <v>138</v>
      </c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2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2"/>
      <c r="C557" s="20" t="str">
        <f>IF(B557="","",VLOOKUP(B557,LISTAS!$F$6:$G$1106,2,0))</f>
        <v/>
      </c>
      <c r="D557" s="58"/>
      <c r="E557" s="4"/>
      <c r="F557" s="11" t="str">
        <f t="shared" si="118"/>
        <v/>
      </c>
      <c r="G557" s="61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11" t="str">
        <f t="shared" si="102"/>
        <v/>
      </c>
      <c r="K557" s="11" t="str">
        <f t="shared" si="115"/>
        <v/>
      </c>
      <c r="L557" s="66" t="str">
        <f t="shared" si="121"/>
        <v/>
      </c>
      <c r="M557" s="50">
        <f t="shared" si="122"/>
        <v>139</v>
      </c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2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2"/>
      <c r="C558" s="20" t="str">
        <f>IF(B558="","",VLOOKUP(B558,LISTAS!$F$6:$G$1106,2,0))</f>
        <v/>
      </c>
      <c r="D558" s="58"/>
      <c r="E558" s="4"/>
      <c r="F558" s="11" t="str">
        <f t="shared" si="118"/>
        <v/>
      </c>
      <c r="G558" s="61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11" t="str">
        <f t="shared" si="102"/>
        <v/>
      </c>
      <c r="K558" s="11" t="str">
        <f t="shared" si="115"/>
        <v/>
      </c>
      <c r="L558" s="66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2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2"/>
      <c r="C559" s="20" t="str">
        <f>IF(B559="","",VLOOKUP(B559,LISTAS!$F$6:$G$1106,2,0))</f>
        <v/>
      </c>
      <c r="D559" s="58"/>
      <c r="E559" s="4"/>
      <c r="F559" s="11" t="str">
        <f t="shared" si="118"/>
        <v/>
      </c>
      <c r="G559" s="61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11" t="str">
        <f t="shared" si="102"/>
        <v/>
      </c>
      <c r="K559" s="11" t="str">
        <f t="shared" si="115"/>
        <v/>
      </c>
      <c r="L559" s="66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2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2"/>
      <c r="C560" s="20" t="str">
        <f>IF(B560="","",VLOOKUP(B560,LISTAS!$F$6:$G$1106,2,0))</f>
        <v/>
      </c>
      <c r="D560" s="58"/>
      <c r="E560" s="4"/>
      <c r="F560" s="11" t="str">
        <f t="shared" si="118"/>
        <v/>
      </c>
      <c r="G560" s="61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11" t="str">
        <f t="shared" si="102"/>
        <v/>
      </c>
      <c r="K560" s="11" t="str">
        <f t="shared" si="115"/>
        <v/>
      </c>
      <c r="L560" s="66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2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2"/>
      <c r="C561" s="20" t="str">
        <f>IF(B561="","",VLOOKUP(B561,LISTAS!$F$6:$G$1106,2,0))</f>
        <v/>
      </c>
      <c r="D561" s="58"/>
      <c r="E561" s="4"/>
      <c r="F561" s="11" t="str">
        <f t="shared" si="118"/>
        <v/>
      </c>
      <c r="G561" s="61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11" t="str">
        <f t="shared" si="102"/>
        <v/>
      </c>
      <c r="K561" s="11" t="str">
        <f t="shared" si="115"/>
        <v/>
      </c>
      <c r="L561" s="66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2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2"/>
      <c r="C562" s="20" t="str">
        <f>IF(B562="","",VLOOKUP(B562,LISTAS!$F$6:$G$1106,2,0))</f>
        <v/>
      </c>
      <c r="D562" s="58"/>
      <c r="E562" s="4"/>
      <c r="F562" s="11" t="str">
        <f t="shared" si="118"/>
        <v/>
      </c>
      <c r="G562" s="61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11" t="str">
        <f t="shared" si="102"/>
        <v/>
      </c>
      <c r="K562" s="11" t="str">
        <f t="shared" si="115"/>
        <v/>
      </c>
      <c r="L562" s="66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2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2"/>
      <c r="C563" s="20" t="str">
        <f>IF(B563="","",VLOOKUP(B563,LISTAS!$F$6:$G$1106,2,0))</f>
        <v/>
      </c>
      <c r="D563" s="58"/>
      <c r="E563" s="4"/>
      <c r="F563" s="11" t="str">
        <f t="shared" si="118"/>
        <v/>
      </c>
      <c r="G563" s="61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11" t="str">
        <f t="shared" si="102"/>
        <v/>
      </c>
      <c r="K563" s="11" t="str">
        <f t="shared" si="115"/>
        <v/>
      </c>
      <c r="L563" s="66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2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2"/>
      <c r="C564" s="20" t="str">
        <f>IF(B564="","",VLOOKUP(B564,LISTAS!$F$6:$G$1106,2,0))</f>
        <v/>
      </c>
      <c r="D564" s="58"/>
      <c r="E564" s="4"/>
      <c r="F564" s="11" t="str">
        <f t="shared" si="118"/>
        <v/>
      </c>
      <c r="G564" s="61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11" t="str">
        <f t="shared" si="102"/>
        <v/>
      </c>
      <c r="K564" s="11" t="str">
        <f t="shared" si="115"/>
        <v/>
      </c>
      <c r="L564" s="66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2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2"/>
      <c r="C565" s="20" t="str">
        <f>IF(B565="","",VLOOKUP(B565,LISTAS!$F$6:$G$1106,2,0))</f>
        <v/>
      </c>
      <c r="D565" s="58"/>
      <c r="E565" s="4"/>
      <c r="F565" s="11" t="str">
        <f t="shared" si="118"/>
        <v/>
      </c>
      <c r="G565" s="61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11" t="str">
        <f t="shared" si="102"/>
        <v/>
      </c>
      <c r="K565" s="11" t="str">
        <f t="shared" si="115"/>
        <v/>
      </c>
      <c r="L565" s="66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2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2"/>
      <c r="C566" s="20" t="str">
        <f>IF(B566="","",VLOOKUP(B566,LISTAS!$F$6:$G$1106,2,0))</f>
        <v/>
      </c>
      <c r="D566" s="58"/>
      <c r="E566" s="4"/>
      <c r="F566" s="11" t="str">
        <f t="shared" si="118"/>
        <v/>
      </c>
      <c r="G566" s="61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11" t="str">
        <f t="shared" si="102"/>
        <v/>
      </c>
      <c r="K566" s="11" t="str">
        <f t="shared" si="115"/>
        <v/>
      </c>
      <c r="L566" s="66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2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2"/>
      <c r="C567" s="20" t="str">
        <f>IF(B567="","",VLOOKUP(B567,LISTAS!$F$6:$G$1106,2,0))</f>
        <v/>
      </c>
      <c r="D567" s="58"/>
      <c r="E567" s="4"/>
      <c r="F567" s="11" t="str">
        <f t="shared" si="118"/>
        <v/>
      </c>
      <c r="G567" s="61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11" t="str">
        <f t="shared" si="102"/>
        <v/>
      </c>
      <c r="K567" s="11" t="str">
        <f t="shared" si="115"/>
        <v/>
      </c>
      <c r="L567" s="66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2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2"/>
      <c r="C568" s="20" t="str">
        <f>IF(B568="","",VLOOKUP(B568,LISTAS!$F$6:$G$1106,2,0))</f>
        <v/>
      </c>
      <c r="D568" s="58"/>
      <c r="E568" s="4"/>
      <c r="F568" s="11" t="str">
        <f t="shared" si="118"/>
        <v/>
      </c>
      <c r="G568" s="61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11" t="str">
        <f t="shared" si="102"/>
        <v/>
      </c>
      <c r="K568" s="11" t="str">
        <f t="shared" si="115"/>
        <v/>
      </c>
      <c r="L568" s="66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2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2"/>
      <c r="C569" s="20" t="str">
        <f>IF(B569="","",VLOOKUP(B569,LISTAS!$F$6:$G$1106,2,0))</f>
        <v/>
      </c>
      <c r="D569" s="58"/>
      <c r="E569" s="4"/>
      <c r="F569" s="11" t="str">
        <f t="shared" si="118"/>
        <v/>
      </c>
      <c r="G569" s="61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11" t="str">
        <f t="shared" si="102"/>
        <v/>
      </c>
      <c r="K569" s="11" t="str">
        <f t="shared" si="115"/>
        <v/>
      </c>
      <c r="L569" s="66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2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2"/>
      <c r="C570" s="20" t="str">
        <f>IF(B570="","",VLOOKUP(B570,LISTAS!$F$6:$G$1106,2,0))</f>
        <v/>
      </c>
      <c r="D570" s="58"/>
      <c r="E570" s="4"/>
      <c r="F570" s="11" t="str">
        <f t="shared" si="118"/>
        <v/>
      </c>
      <c r="G570" s="61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11" t="str">
        <f t="shared" si="102"/>
        <v/>
      </c>
      <c r="K570" s="11" t="str">
        <f t="shared" si="115"/>
        <v/>
      </c>
      <c r="L570" s="66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2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2"/>
      <c r="C571" s="20" t="str">
        <f>IF(B571="","",VLOOKUP(B571,LISTAS!$F$6:$G$1106,2,0))</f>
        <v/>
      </c>
      <c r="D571" s="58"/>
      <c r="E571" s="4"/>
      <c r="F571" s="11" t="str">
        <f t="shared" si="118"/>
        <v/>
      </c>
      <c r="G571" s="61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11" t="str">
        <f t="shared" si="102"/>
        <v/>
      </c>
      <c r="K571" s="11" t="str">
        <f t="shared" si="115"/>
        <v/>
      </c>
      <c r="L571" s="66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2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2"/>
      <c r="C572" s="20" t="str">
        <f>IF(B572="","",VLOOKUP(B572,LISTAS!$F$6:$G$1106,2,0))</f>
        <v/>
      </c>
      <c r="D572" s="58"/>
      <c r="E572" s="4"/>
      <c r="F572" s="11" t="str">
        <f t="shared" si="118"/>
        <v/>
      </c>
      <c r="G572" s="61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11" t="str">
        <f t="shared" si="102"/>
        <v/>
      </c>
      <c r="K572" s="11" t="str">
        <f t="shared" si="115"/>
        <v/>
      </c>
      <c r="L572" s="66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2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2"/>
      <c r="C573" s="20" t="str">
        <f>IF(B573="","",VLOOKUP(B573,LISTAS!$F$6:$G$1106,2,0))</f>
        <v/>
      </c>
      <c r="D573" s="58"/>
      <c r="E573" s="4"/>
      <c r="F573" s="11" t="str">
        <f t="shared" si="118"/>
        <v/>
      </c>
      <c r="G573" s="61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11" t="str">
        <f t="shared" si="102"/>
        <v/>
      </c>
      <c r="K573" s="11" t="str">
        <f t="shared" si="115"/>
        <v/>
      </c>
      <c r="L573" s="66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2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2"/>
      <c r="C574" s="20" t="str">
        <f>IF(B574="","",VLOOKUP(B574,LISTAS!$F$6:$G$1106,2,0))</f>
        <v/>
      </c>
      <c r="D574" s="58"/>
      <c r="E574" s="4"/>
      <c r="F574" s="11" t="str">
        <f t="shared" si="118"/>
        <v/>
      </c>
      <c r="G574" s="61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11" t="str">
        <f t="shared" si="102"/>
        <v/>
      </c>
      <c r="K574" s="11" t="str">
        <f t="shared" si="115"/>
        <v/>
      </c>
      <c r="L574" s="66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2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2"/>
      <c r="C575" s="20" t="str">
        <f>IF(B575="","",VLOOKUP(B575,LISTAS!$F$6:$G$1106,2,0))</f>
        <v/>
      </c>
      <c r="D575" s="58"/>
      <c r="E575" s="4"/>
      <c r="F575" s="11" t="str">
        <f t="shared" si="118"/>
        <v/>
      </c>
      <c r="G575" s="61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11" t="str">
        <f t="shared" si="102"/>
        <v/>
      </c>
      <c r="K575" s="11" t="str">
        <f t="shared" si="115"/>
        <v/>
      </c>
      <c r="L575" s="66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2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2"/>
      <c r="C576" s="20" t="str">
        <f>IF(B576="","",VLOOKUP(B576,LISTAS!$F$6:$G$1106,2,0))</f>
        <v/>
      </c>
      <c r="D576" s="58"/>
      <c r="E576" s="4"/>
      <c r="F576" s="11" t="str">
        <f t="shared" si="118"/>
        <v/>
      </c>
      <c r="G576" s="61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11" t="str">
        <f t="shared" si="102"/>
        <v/>
      </c>
      <c r="K576" s="11" t="str">
        <f t="shared" si="115"/>
        <v/>
      </c>
      <c r="L576" s="66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2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2"/>
      <c r="C577" s="20" t="str">
        <f>IF(B577="","",VLOOKUP(B577,LISTAS!$F$6:$G$1106,2,0))</f>
        <v/>
      </c>
      <c r="D577" s="58"/>
      <c r="E577" s="4"/>
      <c r="F577" s="11" t="str">
        <f t="shared" si="118"/>
        <v/>
      </c>
      <c r="G577" s="61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11" t="str">
        <f t="shared" si="102"/>
        <v/>
      </c>
      <c r="K577" s="11" t="str">
        <f t="shared" si="115"/>
        <v/>
      </c>
      <c r="L577" s="66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2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2"/>
      <c r="C578" s="20" t="str">
        <f>IF(B578="","",VLOOKUP(B578,LISTAS!$F$6:$G$1106,2,0))</f>
        <v/>
      </c>
      <c r="D578" s="58"/>
      <c r="E578" s="4"/>
      <c r="F578" s="11" t="str">
        <f t="shared" si="118"/>
        <v/>
      </c>
      <c r="G578" s="61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11" t="str">
        <f t="shared" si="102"/>
        <v/>
      </c>
      <c r="K578" s="11" t="str">
        <f t="shared" si="115"/>
        <v/>
      </c>
      <c r="L578" s="66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2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2"/>
      <c r="C579" s="20" t="str">
        <f>IF(B579="","",VLOOKUP(B579,LISTAS!$F$6:$G$1106,2,0))</f>
        <v/>
      </c>
      <c r="D579" s="58"/>
      <c r="E579" s="4"/>
      <c r="F579" s="11" t="str">
        <f t="shared" si="118"/>
        <v/>
      </c>
      <c r="G579" s="61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11" t="str">
        <f t="shared" si="102"/>
        <v/>
      </c>
      <c r="K579" s="11" t="str">
        <f t="shared" si="115"/>
        <v/>
      </c>
      <c r="L579" s="66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2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2"/>
      <c r="C580" s="20" t="str">
        <f>IF(B580="","",VLOOKUP(B580,LISTAS!$F$6:$G$1106,2,0))</f>
        <v/>
      </c>
      <c r="D580" s="58"/>
      <c r="E580" s="4"/>
      <c r="F580" s="11" t="str">
        <f t="shared" si="118"/>
        <v/>
      </c>
      <c r="G580" s="61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11" t="str">
        <f t="shared" si="102"/>
        <v/>
      </c>
      <c r="K580" s="11" t="str">
        <f t="shared" si="115"/>
        <v/>
      </c>
      <c r="L580" s="66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2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2"/>
      <c r="C581" s="20" t="str">
        <f>IF(B581="","",VLOOKUP(B581,LISTAS!$F$6:$G$1106,2,0))</f>
        <v/>
      </c>
      <c r="D581" s="58"/>
      <c r="E581" s="4"/>
      <c r="F581" s="11" t="str">
        <f t="shared" si="118"/>
        <v/>
      </c>
      <c r="G581" s="61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11" t="str">
        <f t="shared" si="102"/>
        <v/>
      </c>
      <c r="K581" s="11" t="str">
        <f t="shared" si="115"/>
        <v/>
      </c>
      <c r="L581" s="66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2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2"/>
      <c r="C582" s="20" t="str">
        <f>IF(B582="","",VLOOKUP(B582,LISTAS!$F$6:$G$1106,2,0))</f>
        <v/>
      </c>
      <c r="D582" s="58"/>
      <c r="E582" s="4"/>
      <c r="F582" s="11" t="str">
        <f t="shared" si="118"/>
        <v/>
      </c>
      <c r="G582" s="61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11" t="str">
        <f t="shared" si="102"/>
        <v/>
      </c>
      <c r="K582" s="11" t="str">
        <f t="shared" si="115"/>
        <v/>
      </c>
      <c r="L582" s="66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2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2"/>
      <c r="C583" s="20" t="str">
        <f>IF(B583="","",VLOOKUP(B583,LISTAS!$F$6:$G$1106,2,0))</f>
        <v/>
      </c>
      <c r="D583" s="58"/>
      <c r="E583" s="4"/>
      <c r="F583" s="11" t="str">
        <f t="shared" si="118"/>
        <v/>
      </c>
      <c r="G583" s="61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11" t="str">
        <f t="shared" si="102"/>
        <v/>
      </c>
      <c r="K583" s="11" t="str">
        <f t="shared" ref="K583:K618" si="127">G583</f>
        <v/>
      </c>
      <c r="L583" s="66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2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2"/>
      <c r="C584" s="20" t="str">
        <f>IF(B584="","",VLOOKUP(B584,LISTAS!$F$6:$G$1106,2,0))</f>
        <v/>
      </c>
      <c r="D584" s="58"/>
      <c r="E584" s="4"/>
      <c r="F584" s="11" t="str">
        <f t="shared" si="118"/>
        <v/>
      </c>
      <c r="G584" s="61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11" t="str">
        <f t="shared" si="102"/>
        <v/>
      </c>
      <c r="K584" s="11" t="str">
        <f t="shared" si="127"/>
        <v/>
      </c>
      <c r="L584" s="66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2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2"/>
      <c r="C585" s="20" t="str">
        <f>IF(B585="","",VLOOKUP(B585,LISTAS!$F$6:$G$1106,2,0))</f>
        <v/>
      </c>
      <c r="D585" s="58"/>
      <c r="E585" s="4"/>
      <c r="F585" s="11" t="str">
        <f t="shared" si="118"/>
        <v/>
      </c>
      <c r="G585" s="61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11" t="str">
        <f t="shared" si="102"/>
        <v/>
      </c>
      <c r="K585" s="11" t="str">
        <f t="shared" si="127"/>
        <v/>
      </c>
      <c r="L585" s="66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2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2"/>
      <c r="C586" s="20" t="str">
        <f>IF(B586="","",VLOOKUP(B586,LISTAS!$F$6:$G$1106,2,0))</f>
        <v/>
      </c>
      <c r="D586" s="58"/>
      <c r="E586" s="4"/>
      <c r="F586" s="11" t="str">
        <f t="shared" si="118"/>
        <v/>
      </c>
      <c r="G586" s="61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11" t="str">
        <f t="shared" si="102"/>
        <v/>
      </c>
      <c r="K586" s="11" t="str">
        <f t="shared" si="127"/>
        <v/>
      </c>
      <c r="L586" s="66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2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2"/>
      <c r="C587" s="20" t="str">
        <f>IF(B587="","",VLOOKUP(B587,LISTAS!$F$6:$G$1106,2,0))</f>
        <v/>
      </c>
      <c r="D587" s="58"/>
      <c r="E587" s="4"/>
      <c r="F587" s="11" t="str">
        <f t="shared" si="118"/>
        <v/>
      </c>
      <c r="G587" s="61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11" t="str">
        <f t="shared" si="102"/>
        <v/>
      </c>
      <c r="K587" s="11" t="str">
        <f t="shared" si="127"/>
        <v/>
      </c>
      <c r="L587" s="66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2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2"/>
      <c r="C588" s="20" t="str">
        <f>IF(B588="","",VLOOKUP(B588,LISTAS!$F$6:$G$1106,2,0))</f>
        <v/>
      </c>
      <c r="D588" s="58"/>
      <c r="E588" s="4"/>
      <c r="F588" s="11" t="str">
        <f t="shared" si="118"/>
        <v/>
      </c>
      <c r="G588" s="61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11" t="str">
        <f t="shared" si="102"/>
        <v/>
      </c>
      <c r="K588" s="11" t="str">
        <f t="shared" si="127"/>
        <v/>
      </c>
      <c r="L588" s="66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2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2"/>
      <c r="C589" s="20" t="str">
        <f>IF(B589="","",VLOOKUP(B589,LISTAS!$F$6:$G$1106,2,0))</f>
        <v/>
      </c>
      <c r="D589" s="58"/>
      <c r="E589" s="4"/>
      <c r="F589" s="11" t="str">
        <f t="shared" si="118"/>
        <v/>
      </c>
      <c r="G589" s="61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11" t="str">
        <f t="shared" si="102"/>
        <v/>
      </c>
      <c r="K589" s="11" t="str">
        <f t="shared" si="127"/>
        <v/>
      </c>
      <c r="L589" s="66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2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2"/>
      <c r="C590" s="20" t="str">
        <f>IF(B590="","",VLOOKUP(B590,LISTAS!$F$6:$G$1106,2,0))</f>
        <v/>
      </c>
      <c r="D590" s="58"/>
      <c r="E590" s="4"/>
      <c r="F590" s="11" t="str">
        <f t="shared" si="118"/>
        <v/>
      </c>
      <c r="G590" s="61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11" t="str">
        <f t="shared" si="102"/>
        <v/>
      </c>
      <c r="K590" s="11" t="str">
        <f t="shared" si="127"/>
        <v/>
      </c>
      <c r="L590" s="66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2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2"/>
      <c r="C591" s="20" t="str">
        <f>IF(B591="","",VLOOKUP(B591,LISTAS!$F$6:$G$1106,2,0))</f>
        <v/>
      </c>
      <c r="D591" s="58"/>
      <c r="E591" s="4"/>
      <c r="F591" s="11" t="str">
        <f t="shared" si="118"/>
        <v/>
      </c>
      <c r="G591" s="61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11" t="str">
        <f t="shared" si="102"/>
        <v/>
      </c>
      <c r="K591" s="11" t="str">
        <f t="shared" si="127"/>
        <v/>
      </c>
      <c r="L591" s="66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2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2"/>
      <c r="C592" s="20" t="str">
        <f>IF(B592="","",VLOOKUP(B592,LISTAS!$F$6:$G$1106,2,0))</f>
        <v/>
      </c>
      <c r="D592" s="58"/>
      <c r="E592" s="4"/>
      <c r="F592" s="11" t="str">
        <f t="shared" si="118"/>
        <v/>
      </c>
      <c r="G592" s="61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11" t="str">
        <f t="shared" si="102"/>
        <v/>
      </c>
      <c r="K592" s="11" t="str">
        <f t="shared" si="127"/>
        <v/>
      </c>
      <c r="L592" s="66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2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2"/>
      <c r="C593" s="20" t="str">
        <f>IF(B593="","",VLOOKUP(B593,LISTAS!$F$6:$G$1106,2,0))</f>
        <v/>
      </c>
      <c r="D593" s="58"/>
      <c r="E593" s="4"/>
      <c r="F593" s="11" t="str">
        <f t="shared" si="118"/>
        <v/>
      </c>
      <c r="G593" s="61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11" t="str">
        <f t="shared" si="102"/>
        <v/>
      </c>
      <c r="K593" s="11" t="str">
        <f t="shared" si="127"/>
        <v/>
      </c>
      <c r="L593" s="66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2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2"/>
      <c r="C594" s="20" t="str">
        <f>IF(B594="","",VLOOKUP(B594,LISTAS!$F$6:$G$1106,2,0))</f>
        <v/>
      </c>
      <c r="D594" s="58"/>
      <c r="E594" s="4"/>
      <c r="F594" s="11" t="str">
        <f t="shared" si="118"/>
        <v/>
      </c>
      <c r="G594" s="61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11" t="str">
        <f t="shared" si="102"/>
        <v/>
      </c>
      <c r="K594" s="11" t="str">
        <f t="shared" si="127"/>
        <v/>
      </c>
      <c r="L594" s="66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2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2"/>
      <c r="C595" s="20" t="str">
        <f>IF(B595="","",VLOOKUP(B595,LISTAS!$F$6:$G$1106,2,0))</f>
        <v/>
      </c>
      <c r="D595" s="58"/>
      <c r="E595" s="4"/>
      <c r="F595" s="11" t="str">
        <f t="shared" si="118"/>
        <v/>
      </c>
      <c r="G595" s="61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11" t="str">
        <f t="shared" si="102"/>
        <v/>
      </c>
      <c r="K595" s="11" t="str">
        <f t="shared" si="127"/>
        <v/>
      </c>
      <c r="L595" s="66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2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2"/>
      <c r="C596" s="20" t="str">
        <f>IF(B596="","",VLOOKUP(B596,LISTAS!$F$6:$G$1106,2,0))</f>
        <v/>
      </c>
      <c r="D596" s="58"/>
      <c r="E596" s="4"/>
      <c r="F596" s="11" t="str">
        <f t="shared" si="118"/>
        <v/>
      </c>
      <c r="G596" s="61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11" t="str">
        <f t="shared" si="102"/>
        <v/>
      </c>
      <c r="K596" s="11" t="str">
        <f t="shared" si="127"/>
        <v/>
      </c>
      <c r="L596" s="66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2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2"/>
      <c r="C597" s="20" t="str">
        <f>IF(B597="","",VLOOKUP(B597,LISTAS!$F$6:$G$1106,2,0))</f>
        <v/>
      </c>
      <c r="D597" s="58"/>
      <c r="E597" s="4"/>
      <c r="F597" s="11" t="str">
        <f t="shared" si="118"/>
        <v/>
      </c>
      <c r="G597" s="61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11" t="str">
        <f t="shared" si="102"/>
        <v/>
      </c>
      <c r="K597" s="11" t="str">
        <f t="shared" si="127"/>
        <v/>
      </c>
      <c r="L597" s="66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2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2"/>
      <c r="C598" s="20" t="str">
        <f>IF(B598="","",VLOOKUP(B598,LISTAS!$F$6:$G$1106,2,0))</f>
        <v/>
      </c>
      <c r="D598" s="58"/>
      <c r="E598" s="4"/>
      <c r="F598" s="11" t="str">
        <f t="shared" si="118"/>
        <v/>
      </c>
      <c r="G598" s="61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11" t="str">
        <f t="shared" si="102"/>
        <v/>
      </c>
      <c r="K598" s="11" t="str">
        <f t="shared" si="127"/>
        <v/>
      </c>
      <c r="L598" s="66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2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2"/>
      <c r="C599" s="20" t="str">
        <f>IF(B599="","",VLOOKUP(B599,LISTAS!$F$6:$G$1106,2,0))</f>
        <v/>
      </c>
      <c r="D599" s="58"/>
      <c r="E599" s="4"/>
      <c r="F599" s="11" t="str">
        <f t="shared" si="118"/>
        <v/>
      </c>
      <c r="G599" s="61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11" t="str">
        <f t="shared" si="102"/>
        <v/>
      </c>
      <c r="K599" s="11" t="str">
        <f t="shared" si="127"/>
        <v/>
      </c>
      <c r="L599" s="66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2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2"/>
      <c r="C600" s="20" t="str">
        <f>IF(B600="","",VLOOKUP(B600,LISTAS!$F$6:$G$1106,2,0))</f>
        <v/>
      </c>
      <c r="D600" s="58"/>
      <c r="E600" s="4"/>
      <c r="F600" s="11" t="str">
        <f t="shared" si="118"/>
        <v/>
      </c>
      <c r="G600" s="61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11" t="str">
        <f t="shared" si="102"/>
        <v/>
      </c>
      <c r="K600" s="11" t="str">
        <f t="shared" si="127"/>
        <v/>
      </c>
      <c r="L600" s="66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2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2"/>
      <c r="C601" s="20" t="str">
        <f>IF(B601="","",VLOOKUP(B601,LISTAS!$F$6:$G$1106,2,0))</f>
        <v/>
      </c>
      <c r="D601" s="58"/>
      <c r="E601" s="4"/>
      <c r="F601" s="11" t="str">
        <f t="shared" si="118"/>
        <v/>
      </c>
      <c r="G601" s="61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11" t="str">
        <f t="shared" si="102"/>
        <v/>
      </c>
      <c r="K601" s="11" t="str">
        <f t="shared" si="127"/>
        <v/>
      </c>
      <c r="L601" s="66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2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2"/>
      <c r="C602" s="20" t="str">
        <f>IF(B602="","",VLOOKUP(B602,LISTAS!$F$6:$G$1106,2,0))</f>
        <v/>
      </c>
      <c r="D602" s="58"/>
      <c r="E602" s="4"/>
      <c r="F602" s="11" t="str">
        <f t="shared" si="118"/>
        <v/>
      </c>
      <c r="G602" s="61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11" t="str">
        <f t="shared" si="102"/>
        <v/>
      </c>
      <c r="K602" s="11" t="str">
        <f t="shared" si="127"/>
        <v/>
      </c>
      <c r="L602" s="66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2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2"/>
      <c r="C603" s="20" t="str">
        <f>IF(B603="","",VLOOKUP(B603,LISTAS!$F$6:$G$1106,2,0))</f>
        <v/>
      </c>
      <c r="D603" s="58"/>
      <c r="E603" s="4"/>
      <c r="F603" s="11" t="str">
        <f t="shared" si="118"/>
        <v/>
      </c>
      <c r="G603" s="61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11" t="str">
        <f t="shared" si="102"/>
        <v/>
      </c>
      <c r="K603" s="11" t="str">
        <f t="shared" si="127"/>
        <v/>
      </c>
      <c r="L603" s="66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2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2"/>
      <c r="C604" s="20" t="str">
        <f>IF(B604="","",VLOOKUP(B604,LISTAS!$F$6:$G$1106,2,0))</f>
        <v/>
      </c>
      <c r="D604" s="58"/>
      <c r="E604" s="4"/>
      <c r="F604" s="11" t="str">
        <f t="shared" si="118"/>
        <v/>
      </c>
      <c r="G604" s="61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11" t="str">
        <f t="shared" si="102"/>
        <v/>
      </c>
      <c r="K604" s="11" t="str">
        <f t="shared" si="127"/>
        <v/>
      </c>
      <c r="L604" s="66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2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2"/>
      <c r="C605" s="20" t="str">
        <f>IF(B605="","",VLOOKUP(B605,LISTAS!$F$6:$G$1106,2,0))</f>
        <v/>
      </c>
      <c r="D605" s="58"/>
      <c r="E605" s="4"/>
      <c r="F605" s="11" t="str">
        <f t="shared" si="118"/>
        <v/>
      </c>
      <c r="G605" s="61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11" t="str">
        <f t="shared" si="102"/>
        <v/>
      </c>
      <c r="K605" s="11" t="str">
        <f t="shared" si="127"/>
        <v/>
      </c>
      <c r="L605" s="66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2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2"/>
      <c r="C606" s="20" t="str">
        <f>IF(B606="","",VLOOKUP(B606,LISTAS!$F$6:$G$1106,2,0))</f>
        <v/>
      </c>
      <c r="D606" s="58"/>
      <c r="E606" s="4"/>
      <c r="F606" s="11" t="str">
        <f t="shared" si="118"/>
        <v/>
      </c>
      <c r="G606" s="61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11" t="str">
        <f t="shared" si="102"/>
        <v/>
      </c>
      <c r="K606" s="11" t="str">
        <f t="shared" si="127"/>
        <v/>
      </c>
      <c r="L606" s="66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2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2"/>
      <c r="C607" s="20" t="str">
        <f>IF(B607="","",VLOOKUP(B607,LISTAS!$F$6:$G$1106,2,0))</f>
        <v/>
      </c>
      <c r="D607" s="58"/>
      <c r="E607" s="4"/>
      <c r="F607" s="11" t="str">
        <f t="shared" si="118"/>
        <v/>
      </c>
      <c r="G607" s="61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11" t="str">
        <f t="shared" si="102"/>
        <v/>
      </c>
      <c r="K607" s="11" t="str">
        <f t="shared" si="127"/>
        <v/>
      </c>
      <c r="L607" s="66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2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2"/>
      <c r="C608" s="20" t="str">
        <f>IF(B608="","",VLOOKUP(B608,LISTAS!$F$6:$G$1106,2,0))</f>
        <v/>
      </c>
      <c r="D608" s="58"/>
      <c r="E608" s="4"/>
      <c r="F608" s="11" t="str">
        <f t="shared" si="118"/>
        <v/>
      </c>
      <c r="G608" s="61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11" t="str">
        <f t="shared" si="102"/>
        <v/>
      </c>
      <c r="K608" s="11" t="str">
        <f t="shared" si="127"/>
        <v/>
      </c>
      <c r="L608" s="66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2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2"/>
      <c r="C609" s="20" t="str">
        <f>IF(B609="","",VLOOKUP(B609,LISTAS!$F$6:$G$1106,2,0))</f>
        <v/>
      </c>
      <c r="D609" s="58"/>
      <c r="E609" s="4"/>
      <c r="F609" s="11" t="str">
        <f t="shared" si="118"/>
        <v/>
      </c>
      <c r="G609" s="61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11" t="str">
        <f t="shared" si="102"/>
        <v/>
      </c>
      <c r="K609" s="11" t="str">
        <f t="shared" si="127"/>
        <v/>
      </c>
      <c r="L609" s="66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2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2"/>
      <c r="C610" s="20" t="str">
        <f>IF(B610="","",VLOOKUP(B610,LISTAS!$F$6:$G$1106,2,0))</f>
        <v/>
      </c>
      <c r="D610" s="58"/>
      <c r="E610" s="4"/>
      <c r="F610" s="11" t="str">
        <f t="shared" si="118"/>
        <v/>
      </c>
      <c r="G610" s="61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11" t="str">
        <f t="shared" si="102"/>
        <v/>
      </c>
      <c r="K610" s="11" t="str">
        <f t="shared" si="127"/>
        <v/>
      </c>
      <c r="L610" s="66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2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2"/>
      <c r="C611" s="20" t="str">
        <f>IF(B611="","",VLOOKUP(B611,LISTAS!$F$6:$G$1106,2,0))</f>
        <v/>
      </c>
      <c r="D611" s="58"/>
      <c r="E611" s="4"/>
      <c r="F611" s="11" t="str">
        <f t="shared" ref="F611:F618" si="130">IF(D611="","",D611+(ROW(D611)/1000))</f>
        <v/>
      </c>
      <c r="G611" s="61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11" t="str">
        <f t="shared" si="102"/>
        <v/>
      </c>
      <c r="K611" s="11" t="str">
        <f t="shared" si="127"/>
        <v/>
      </c>
      <c r="L611" s="66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2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2"/>
      <c r="C612" s="20" t="str">
        <f>IF(B612="","",VLOOKUP(B612,LISTAS!$F$6:$G$1106,2,0))</f>
        <v/>
      </c>
      <c r="D612" s="58"/>
      <c r="E612" s="4"/>
      <c r="F612" s="11" t="str">
        <f t="shared" si="130"/>
        <v/>
      </c>
      <c r="G612" s="61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11" t="str">
        <f t="shared" si="102"/>
        <v/>
      </c>
      <c r="K612" s="11" t="str">
        <f t="shared" si="127"/>
        <v/>
      </c>
      <c r="L612" s="66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2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2"/>
      <c r="C613" s="20" t="str">
        <f>IF(B613="","",VLOOKUP(B613,LISTAS!$F$6:$G$1106,2,0))</f>
        <v/>
      </c>
      <c r="D613" s="58"/>
      <c r="E613" s="4"/>
      <c r="F613" s="11" t="str">
        <f t="shared" si="130"/>
        <v/>
      </c>
      <c r="G613" s="61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11" t="str">
        <f t="shared" si="102"/>
        <v/>
      </c>
      <c r="K613" s="11" t="str">
        <f t="shared" si="127"/>
        <v/>
      </c>
      <c r="L613" s="66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2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2"/>
      <c r="C614" s="20" t="str">
        <f>IF(B614="","",VLOOKUP(B614,LISTAS!$F$6:$G$1106,2,0))</f>
        <v/>
      </c>
      <c r="D614" s="58"/>
      <c r="E614" s="4"/>
      <c r="F614" s="11" t="str">
        <f t="shared" si="130"/>
        <v/>
      </c>
      <c r="G614" s="61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11" t="str">
        <f t="shared" si="102"/>
        <v/>
      </c>
      <c r="K614" s="11" t="str">
        <f t="shared" si="127"/>
        <v/>
      </c>
      <c r="L614" s="66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2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2"/>
      <c r="C615" s="20" t="str">
        <f>IF(B615="","",VLOOKUP(B615,LISTAS!$F$6:$G$1106,2,0))</f>
        <v/>
      </c>
      <c r="D615" s="58"/>
      <c r="E615" s="4"/>
      <c r="F615" s="11" t="str">
        <f t="shared" si="130"/>
        <v/>
      </c>
      <c r="G615" s="61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11" t="str">
        <f t="shared" si="102"/>
        <v/>
      </c>
      <c r="K615" s="11" t="str">
        <f t="shared" si="127"/>
        <v/>
      </c>
      <c r="L615" s="66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2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2"/>
      <c r="C616" s="20" t="str">
        <f>IF(B616="","",VLOOKUP(B616,LISTAS!$F$6:$G$1106,2,0))</f>
        <v/>
      </c>
      <c r="D616" s="58"/>
      <c r="E616" s="4"/>
      <c r="F616" s="11" t="str">
        <f t="shared" si="130"/>
        <v/>
      </c>
      <c r="G616" s="61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11" t="str">
        <f t="shared" si="102"/>
        <v/>
      </c>
      <c r="K616" s="11" t="str">
        <f t="shared" si="127"/>
        <v/>
      </c>
      <c r="L616" s="66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2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2"/>
      <c r="C617" s="20" t="str">
        <f>IF(B617="","",VLOOKUP(B617,LISTAS!$F$6:$G$1106,2,0))</f>
        <v/>
      </c>
      <c r="D617" s="58"/>
      <c r="E617" s="4"/>
      <c r="F617" s="11" t="str">
        <f t="shared" si="130"/>
        <v/>
      </c>
      <c r="G617" s="61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11" t="str">
        <f t="shared" si="102"/>
        <v/>
      </c>
      <c r="K617" s="11" t="str">
        <f t="shared" si="127"/>
        <v/>
      </c>
      <c r="L617" s="66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2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2"/>
      <c r="C618" s="20" t="str">
        <f>IF(B618="","",VLOOKUP(B618,LISTAS!$F$6:$G$1106,2,0))</f>
        <v/>
      </c>
      <c r="D618" s="58"/>
      <c r="E618" s="4"/>
      <c r="F618" s="11" t="str">
        <f t="shared" si="130"/>
        <v/>
      </c>
      <c r="G618" s="61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11" t="str">
        <f t="shared" si="102"/>
        <v/>
      </c>
      <c r="K618" s="11" t="str">
        <f t="shared" si="127"/>
        <v/>
      </c>
      <c r="L618" s="66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2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7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6" t="s">
        <v>35</v>
      </c>
      <c r="C622" s="117"/>
      <c r="D622" s="118"/>
      <c r="F622" s="56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5" t="s">
        <v>21</v>
      </c>
      <c r="C623" s="25" t="s">
        <v>0</v>
      </c>
      <c r="D623" s="57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2" t="s">
        <v>80</v>
      </c>
      <c r="C624" s="20" t="str">
        <f>IF(B624="","",VLOOKUP(B624,LISTAS!$F$6:$G$1106,2,0))</f>
        <v>CCDA - COLÉGIO CARLOS DRUMMOND DE ANDRADE</v>
      </c>
      <c r="D624" s="58">
        <v>9.0624999999999994E-4</v>
      </c>
      <c r="F624" s="11">
        <f>IF(D624="","",D624)</f>
        <v>9.0624999999999994E-4</v>
      </c>
      <c r="G624" s="61">
        <f>IF(F624=LISTAS!$D$15,"",F624)</f>
        <v>9.0624999999999994E-4</v>
      </c>
      <c r="H624" s="49" t="str">
        <f>IF($K624="","",IF(B624="","",B624))</f>
        <v>GIOVANNA RAMOS PEREIRA</v>
      </c>
      <c r="I624" s="49" t="str">
        <f>IF($K624="","",IF(C624="","",C624))</f>
        <v>CCDA - COLÉGIO CARLOS DRUMMOND DE ANDRADE</v>
      </c>
      <c r="J624" s="11">
        <f t="shared" ref="J624:J687" si="137">IF($K624="","",D624)</f>
        <v>9.0624999999999994E-4</v>
      </c>
      <c r="K624" s="11">
        <f>G624</f>
        <v>9.0624999999999994E-4</v>
      </c>
      <c r="L624" s="66">
        <f>IF(K624="","",SMALL($G$624:$G$823,M624))</f>
        <v>9.0624999999999994E-4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GIOVANNA RAMOS PEREIRA</v>
      </c>
      <c r="Q624" s="17" t="str">
        <f>IF(P624&lt;&gt;"",VLOOKUP(P624,LISTAS!$F$6:$G$1106,2,0),"")</f>
        <v>CCDA - COLÉGIO CARLOS DRUMMOND DE ANDRADE</v>
      </c>
      <c r="R624" s="72">
        <f>IF(K624="","",VLOOKUP(L624,$G$624:$J$823,4,0))</f>
        <v>9.0624999999999994E-4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2" t="s">
        <v>91</v>
      </c>
      <c r="C625" s="20" t="str">
        <f>IF(B625="","",VLOOKUP(B625,LISTAS!$F$6:$G$1106,2,0))</f>
        <v>COLÉGIO ARBOS - UNIDADE SANTO ANDRÉ</v>
      </c>
      <c r="D625" s="58">
        <v>9.6620370370370371E-4</v>
      </c>
      <c r="F625" s="11">
        <f t="shared" ref="F625:F688" si="138">IF(D625="","",D625)</f>
        <v>9.6620370370370371E-4</v>
      </c>
      <c r="G625" s="61">
        <f>IF(F625=LISTAS!$D$15,"",F625)</f>
        <v>9.6620370370370371E-4</v>
      </c>
      <c r="H625" s="49" t="str">
        <f t="shared" ref="H625:I688" si="139">IF($K625="","",IF(B625="","",B625))</f>
        <v>BIANCA GODOY SILVA</v>
      </c>
      <c r="I625" s="49" t="str">
        <f t="shared" si="139"/>
        <v>COLÉGIO ARBOS - UNIDADE SANTO ANDRÉ</v>
      </c>
      <c r="J625" s="11">
        <f t="shared" si="137"/>
        <v>9.6620370370370371E-4</v>
      </c>
      <c r="K625" s="11">
        <f t="shared" ref="K625:K688" si="140">G625</f>
        <v>9.6620370370370371E-4</v>
      </c>
      <c r="L625" s="66">
        <f t="shared" ref="L625:L688" si="141">IF(K625="","",SMALL($G$624:$G$823,M625))</f>
        <v>9.6620370370370371E-4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BIANCA GODOY SILVA</v>
      </c>
      <c r="Q625" s="17" t="str">
        <f>IF(P625&lt;&gt;"",VLOOKUP(P625,LISTAS!$F$6:$G$1106,2,0),"")</f>
        <v>COLÉGIO ARBOS - UNIDADE SANTO ANDRÉ</v>
      </c>
      <c r="R625" s="72">
        <f t="shared" ref="R625:R688" si="145">IF(K625="","",VLOOKUP(L625,$G$624:$J$823,4,0))</f>
        <v>9.6620370370370371E-4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2" t="s">
        <v>94</v>
      </c>
      <c r="C626" s="20" t="str">
        <f>IF(B626="","",VLOOKUP(B626,LISTAS!$F$6:$G$1106,2,0))</f>
        <v>LICEU JARDIM</v>
      </c>
      <c r="D626" s="58">
        <v>9.9224537037037033E-4</v>
      </c>
      <c r="F626" s="11">
        <f t="shared" si="138"/>
        <v>9.9224537037037033E-4</v>
      </c>
      <c r="G626" s="61">
        <f>IF(F626=LISTAS!$D$15,"",F626)</f>
        <v>9.9224537037037033E-4</v>
      </c>
      <c r="H626" s="49" t="str">
        <f t="shared" si="139"/>
        <v>GABRIELA MENON</v>
      </c>
      <c r="I626" s="49" t="str">
        <f t="shared" si="139"/>
        <v>LICEU JARDIM</v>
      </c>
      <c r="J626" s="11">
        <f t="shared" si="137"/>
        <v>9.9224537037037033E-4</v>
      </c>
      <c r="K626" s="11">
        <f t="shared" si="140"/>
        <v>9.9224537037037033E-4</v>
      </c>
      <c r="L626" s="66">
        <f t="shared" si="141"/>
        <v>9.9224537037037033E-4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GABRIELA MENON</v>
      </c>
      <c r="Q626" s="17" t="str">
        <f>IF(P626&lt;&gt;"",VLOOKUP(P626,LISTAS!$F$6:$G$1106,2,0),"")</f>
        <v>LICEU JARDIM</v>
      </c>
      <c r="R626" s="72">
        <f t="shared" si="145"/>
        <v>9.9224537037037033E-4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52" t="s">
        <v>99</v>
      </c>
      <c r="C627" s="20" t="str">
        <f>IF(B627="","",VLOOKUP(B627,LISTAS!$F$6:$G$1106,2,0))</f>
        <v>LICEU JARDIM</v>
      </c>
      <c r="D627" s="58">
        <v>9.9629629629629634E-4</v>
      </c>
      <c r="F627" s="11">
        <f t="shared" si="138"/>
        <v>9.9629629629629634E-4</v>
      </c>
      <c r="G627" s="61">
        <f>IF(F627=LISTAS!$D$15,"",F627)</f>
        <v>9.9629629629629634E-4</v>
      </c>
      <c r="H627" s="49" t="str">
        <f t="shared" si="139"/>
        <v>LUISA HIUMI</v>
      </c>
      <c r="I627" s="49" t="str">
        <f t="shared" si="139"/>
        <v>LICEU JARDIM</v>
      </c>
      <c r="J627" s="11">
        <f t="shared" si="137"/>
        <v>9.9629629629629634E-4</v>
      </c>
      <c r="K627" s="11">
        <f t="shared" si="140"/>
        <v>9.9629629629629634E-4</v>
      </c>
      <c r="L627" s="66">
        <f t="shared" si="141"/>
        <v>9.9629629629629634E-4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LUISA HIUMI</v>
      </c>
      <c r="Q627" s="17" t="str">
        <f>IF(P627&lt;&gt;"",VLOOKUP(P627,LISTAS!$F$6:$G$1106,2,0),"")</f>
        <v>LICEU JARDIM</v>
      </c>
      <c r="R627" s="72">
        <f t="shared" si="145"/>
        <v>9.9629629629629634E-4</v>
      </c>
      <c r="S627" s="18">
        <f t="shared" si="146"/>
        <v>280</v>
      </c>
      <c r="T627" s="18">
        <f t="shared" si="147"/>
        <v>280</v>
      </c>
    </row>
    <row r="628" spans="2:20" ht="18.75" customHeight="1" x14ac:dyDescent="0.25">
      <c r="B628" s="52" t="s">
        <v>95</v>
      </c>
      <c r="C628" s="20" t="str">
        <f>IF(B628="","",VLOOKUP(B628,LISTAS!$F$6:$G$1106,2,0))</f>
        <v>LICEU JARDIM</v>
      </c>
      <c r="D628" s="58">
        <v>1.0038194444444446E-3</v>
      </c>
      <c r="F628" s="11">
        <f t="shared" si="138"/>
        <v>1.0038194444444446E-3</v>
      </c>
      <c r="G628" s="61">
        <f>IF(F628=LISTAS!$D$15,"",F628)</f>
        <v>1.0038194444444446E-3</v>
      </c>
      <c r="H628" s="49" t="str">
        <f t="shared" si="139"/>
        <v>GABRIELLE BRAGHETTO</v>
      </c>
      <c r="I628" s="49" t="str">
        <f t="shared" si="139"/>
        <v>LICEU JARDIM</v>
      </c>
      <c r="J628" s="11">
        <f t="shared" si="137"/>
        <v>1.0038194444444446E-3</v>
      </c>
      <c r="K628" s="11">
        <f t="shared" si="140"/>
        <v>1.0038194444444446E-3</v>
      </c>
      <c r="L628" s="66">
        <f t="shared" si="141"/>
        <v>1.0038194444444446E-3</v>
      </c>
      <c r="M628" s="50">
        <f t="shared" si="142"/>
        <v>5</v>
      </c>
      <c r="N628" s="50"/>
      <c r="O628" s="17">
        <f t="shared" si="143"/>
        <v>5</v>
      </c>
      <c r="P628" s="18" t="str">
        <f t="shared" si="144"/>
        <v>GABRIELLE BRAGHETTO</v>
      </c>
      <c r="Q628" s="17" t="str">
        <f>IF(P628&lt;&gt;"",VLOOKUP(P628,LISTAS!$F$6:$G$1106,2,0),"")</f>
        <v>LICEU JARDIM</v>
      </c>
      <c r="R628" s="72">
        <f t="shared" si="145"/>
        <v>1.0038194444444446E-3</v>
      </c>
      <c r="S628" s="18">
        <f t="shared" si="146"/>
        <v>270</v>
      </c>
      <c r="T628" s="18">
        <f t="shared" si="147"/>
        <v>270</v>
      </c>
    </row>
    <row r="629" spans="2:20" ht="18.75" customHeight="1" x14ac:dyDescent="0.25">
      <c r="B629" s="99" t="s">
        <v>509</v>
      </c>
      <c r="C629" s="40" t="s">
        <v>84</v>
      </c>
      <c r="D629" s="58">
        <v>1.0122685185185187E-3</v>
      </c>
      <c r="F629" s="11">
        <f t="shared" si="138"/>
        <v>1.0122685185185187E-3</v>
      </c>
      <c r="G629" s="61">
        <f>IF(F629=LISTAS!$D$15,"",F629)</f>
        <v>1.0122685185185187E-3</v>
      </c>
      <c r="H629" s="49" t="str">
        <f t="shared" si="139"/>
        <v>NATHALIA COLLETI</v>
      </c>
      <c r="I629" s="49" t="str">
        <f t="shared" si="139"/>
        <v>COLEGIO ARBOS SÃO BERNARDO</v>
      </c>
      <c r="J629" s="11">
        <f t="shared" si="137"/>
        <v>1.0122685185185187E-3</v>
      </c>
      <c r="K629" s="11">
        <f t="shared" si="140"/>
        <v>1.0122685185185187E-3</v>
      </c>
      <c r="L629" s="66">
        <f t="shared" si="141"/>
        <v>1.0122685185185187E-3</v>
      </c>
      <c r="M629" s="50">
        <f t="shared" si="142"/>
        <v>6</v>
      </c>
      <c r="N629" s="50"/>
      <c r="O629" s="17">
        <f t="shared" si="143"/>
        <v>6</v>
      </c>
      <c r="P629" s="18" t="str">
        <f t="shared" si="144"/>
        <v>NATHALIA COLLETI</v>
      </c>
      <c r="Q629" s="17" t="str">
        <f>IF(P629&lt;&gt;"",VLOOKUP(P629,LISTAS!$F$6:$G$1106,2,0),"")</f>
        <v>COLEGIO ARBOS SÃO BERNARDO</v>
      </c>
      <c r="R629" s="72">
        <f t="shared" si="145"/>
        <v>1.0122685185185187E-3</v>
      </c>
      <c r="S629" s="18">
        <f t="shared" si="146"/>
        <v>260</v>
      </c>
      <c r="T629" s="18">
        <f t="shared" si="147"/>
        <v>260</v>
      </c>
    </row>
    <row r="630" spans="2:20" ht="18.75" customHeight="1" x14ac:dyDescent="0.25">
      <c r="B630" s="52" t="s">
        <v>97</v>
      </c>
      <c r="C630" s="20" t="str">
        <f>IF(B630="","",VLOOKUP(B630,LISTAS!$F$6:$G$1106,2,0))</f>
        <v>LICEU JARDIM</v>
      </c>
      <c r="D630" s="58">
        <v>1.0363425925925924E-3</v>
      </c>
      <c r="F630" s="11">
        <f t="shared" si="138"/>
        <v>1.0363425925925924E-3</v>
      </c>
      <c r="G630" s="61">
        <f>IF(F630=LISTAS!$D$15,"",F630)</f>
        <v>1.0363425925925924E-3</v>
      </c>
      <c r="H630" s="49" t="str">
        <f t="shared" si="139"/>
        <v>HELENA CAPEL</v>
      </c>
      <c r="I630" s="49" t="str">
        <f t="shared" si="139"/>
        <v>LICEU JARDIM</v>
      </c>
      <c r="J630" s="11">
        <f t="shared" si="137"/>
        <v>1.0363425925925924E-3</v>
      </c>
      <c r="K630" s="11">
        <f t="shared" si="140"/>
        <v>1.0363425925925924E-3</v>
      </c>
      <c r="L630" s="66">
        <f t="shared" si="141"/>
        <v>1.0363425925925924E-3</v>
      </c>
      <c r="M630" s="50">
        <f t="shared" si="142"/>
        <v>7</v>
      </c>
      <c r="N630" s="50"/>
      <c r="O630" s="17">
        <f t="shared" si="143"/>
        <v>7</v>
      </c>
      <c r="P630" s="18" t="str">
        <f t="shared" si="144"/>
        <v>HELENA CAPEL</v>
      </c>
      <c r="Q630" s="17" t="str">
        <f>IF(P630&lt;&gt;"",VLOOKUP(P630,LISTAS!$F$6:$G$1106,2,0),"")</f>
        <v>LICEU JARDIM</v>
      </c>
      <c r="R630" s="72">
        <f t="shared" si="145"/>
        <v>1.0363425925925924E-3</v>
      </c>
      <c r="S630" s="18">
        <f t="shared" si="146"/>
        <v>250</v>
      </c>
      <c r="T630" s="18">
        <f t="shared" si="147"/>
        <v>250</v>
      </c>
    </row>
    <row r="631" spans="2:20" ht="18.75" customHeight="1" x14ac:dyDescent="0.25">
      <c r="B631" s="52" t="s">
        <v>87</v>
      </c>
      <c r="C631" s="20" t="str">
        <f>IF(B631="","",VLOOKUP(B631,LISTAS!$F$6:$G$1106,2,0))</f>
        <v>COLEGIO PETROPOLIS</v>
      </c>
      <c r="D631" s="58">
        <v>1.0805555555555555E-3</v>
      </c>
      <c r="F631" s="11">
        <f t="shared" si="138"/>
        <v>1.0805555555555555E-3</v>
      </c>
      <c r="G631" s="61">
        <f>IF(F631=LISTAS!$D$15,"",F631)</f>
        <v>1.0805555555555555E-3</v>
      </c>
      <c r="H631" s="49" t="str">
        <f t="shared" si="139"/>
        <v>JULIA DE SOUZA LIMA MARTINS</v>
      </c>
      <c r="I631" s="49" t="str">
        <f t="shared" si="139"/>
        <v>COLEGIO PETROPOLIS</v>
      </c>
      <c r="J631" s="11">
        <f t="shared" si="137"/>
        <v>1.0805555555555555E-3</v>
      </c>
      <c r="K631" s="11">
        <f t="shared" si="140"/>
        <v>1.0805555555555555E-3</v>
      </c>
      <c r="L631" s="66">
        <f t="shared" si="141"/>
        <v>1.0805555555555555E-3</v>
      </c>
      <c r="M631" s="50">
        <f t="shared" si="142"/>
        <v>8</v>
      </c>
      <c r="N631" s="50"/>
      <c r="O631" s="17">
        <f t="shared" si="143"/>
        <v>8</v>
      </c>
      <c r="P631" s="18" t="str">
        <f t="shared" si="144"/>
        <v>JULIA DE SOUZA LIMA MARTINS</v>
      </c>
      <c r="Q631" s="17" t="str">
        <f>IF(P631&lt;&gt;"",VLOOKUP(P631,LISTAS!$F$6:$G$1106,2,0),"")</f>
        <v>COLEGIO PETROPOLIS</v>
      </c>
      <c r="R631" s="72">
        <f t="shared" si="145"/>
        <v>1.0805555555555555E-3</v>
      </c>
      <c r="S631" s="18">
        <f t="shared" si="146"/>
        <v>240</v>
      </c>
      <c r="T631" s="18">
        <f t="shared" si="147"/>
        <v>240</v>
      </c>
    </row>
    <row r="632" spans="2:20" ht="18.75" customHeight="1" x14ac:dyDescent="0.25">
      <c r="B632" s="52" t="s">
        <v>96</v>
      </c>
      <c r="C632" s="20" t="str">
        <f>IF(B632="","",VLOOKUP(B632,LISTAS!$F$6:$G$1106,2,0))</f>
        <v>LICEU JARDIM</v>
      </c>
      <c r="D632" s="58">
        <v>1.0821759259259259E-3</v>
      </c>
      <c r="F632" s="11">
        <f t="shared" si="138"/>
        <v>1.0821759259259259E-3</v>
      </c>
      <c r="G632" s="61">
        <f>IF(F632=LISTAS!$D$15,"",F632)</f>
        <v>1.0821759259259259E-3</v>
      </c>
      <c r="H632" s="49" t="str">
        <f t="shared" si="139"/>
        <v>GIOVANNA GUIMARÃES</v>
      </c>
      <c r="I632" s="49" t="str">
        <f t="shared" si="139"/>
        <v>LICEU JARDIM</v>
      </c>
      <c r="J632" s="11">
        <f t="shared" si="137"/>
        <v>1.0821759259259259E-3</v>
      </c>
      <c r="K632" s="11">
        <f t="shared" si="140"/>
        <v>1.0821759259259259E-3</v>
      </c>
      <c r="L632" s="66">
        <f t="shared" si="141"/>
        <v>1.0821759259259259E-3</v>
      </c>
      <c r="M632" s="50">
        <f t="shared" si="142"/>
        <v>9</v>
      </c>
      <c r="N632" s="50"/>
      <c r="O632" s="17">
        <f t="shared" si="143"/>
        <v>9</v>
      </c>
      <c r="P632" s="18" t="str">
        <f t="shared" si="144"/>
        <v>GIOVANNA GUIMARÃES</v>
      </c>
      <c r="Q632" s="17" t="str">
        <f>IF(P632&lt;&gt;"",VLOOKUP(P632,LISTAS!$F$6:$G$1106,2,0),"")</f>
        <v>LICEU JARDIM</v>
      </c>
      <c r="R632" s="72">
        <f t="shared" si="145"/>
        <v>1.0821759259259259E-3</v>
      </c>
      <c r="S632" s="18">
        <f t="shared" si="146"/>
        <v>200</v>
      </c>
      <c r="T632" s="18">
        <f t="shared" si="147"/>
        <v>200</v>
      </c>
    </row>
    <row r="633" spans="2:20" ht="18.75" customHeight="1" x14ac:dyDescent="0.25">
      <c r="B633" s="52" t="s">
        <v>86</v>
      </c>
      <c r="C633" s="20" t="str">
        <f>IF(B633="","",VLOOKUP(B633,LISTAS!$F$6:$G$1106,2,0))</f>
        <v>COLEGIO PETROPOLIS</v>
      </c>
      <c r="D633" s="58">
        <v>1.1261574074074073E-3</v>
      </c>
      <c r="F633" s="11">
        <f t="shared" si="138"/>
        <v>1.1261574074074073E-3</v>
      </c>
      <c r="G633" s="61">
        <f>IF(F633=LISTAS!$D$15,"",F633)</f>
        <v>1.1261574074074073E-3</v>
      </c>
      <c r="H633" s="49" t="str">
        <f t="shared" si="139"/>
        <v>BÁRBARA RUIZ SALEMME</v>
      </c>
      <c r="I633" s="49" t="str">
        <f t="shared" si="139"/>
        <v>COLEGIO PETROPOLIS</v>
      </c>
      <c r="J633" s="11">
        <f t="shared" si="137"/>
        <v>1.1261574074074073E-3</v>
      </c>
      <c r="K633" s="11">
        <f t="shared" si="140"/>
        <v>1.1261574074074073E-3</v>
      </c>
      <c r="L633" s="66">
        <f t="shared" si="141"/>
        <v>1.1261574074074073E-3</v>
      </c>
      <c r="M633" s="50">
        <f t="shared" si="142"/>
        <v>10</v>
      </c>
      <c r="N633" s="50"/>
      <c r="O633" s="17">
        <f t="shared" si="143"/>
        <v>10</v>
      </c>
      <c r="P633" s="18" t="str">
        <f t="shared" si="144"/>
        <v>BÁRBARA RUIZ SALEMME</v>
      </c>
      <c r="Q633" s="17" t="str">
        <f>IF(P633&lt;&gt;"",VLOOKUP(P633,LISTAS!$F$6:$G$1106,2,0),"")</f>
        <v>COLEGIO PETROPOLIS</v>
      </c>
      <c r="R633" s="72">
        <f t="shared" si="145"/>
        <v>1.1261574074074073E-3</v>
      </c>
      <c r="S633" s="18">
        <f t="shared" si="146"/>
        <v>200</v>
      </c>
      <c r="T633" s="18">
        <f t="shared" si="147"/>
        <v>200</v>
      </c>
    </row>
    <row r="634" spans="2:20" ht="18.75" customHeight="1" x14ac:dyDescent="0.25">
      <c r="B634" s="52" t="s">
        <v>89</v>
      </c>
      <c r="C634" s="20" t="str">
        <f>IF(B634="","",VLOOKUP(B634,LISTAS!$F$6:$G$1106,2,0))</f>
        <v>COLEGIO PETROPOLIS</v>
      </c>
      <c r="D634" s="58">
        <v>1.1483796296296296E-3</v>
      </c>
      <c r="F634" s="11">
        <f t="shared" si="138"/>
        <v>1.1483796296296296E-3</v>
      </c>
      <c r="G634" s="61">
        <f>IF(F634=LISTAS!$D$15,"",F634)</f>
        <v>1.1483796296296296E-3</v>
      </c>
      <c r="H634" s="49" t="str">
        <f t="shared" si="139"/>
        <v>VITÓRIA PACCHIONI PRIETO</v>
      </c>
      <c r="I634" s="49" t="str">
        <f t="shared" si="139"/>
        <v>COLEGIO PETROPOLIS</v>
      </c>
      <c r="J634" s="11">
        <f t="shared" si="137"/>
        <v>1.1483796296296296E-3</v>
      </c>
      <c r="K634" s="11">
        <f t="shared" si="140"/>
        <v>1.1483796296296296E-3</v>
      </c>
      <c r="L634" s="66">
        <f t="shared" si="141"/>
        <v>1.1483796296296296E-3</v>
      </c>
      <c r="M634" s="50">
        <f t="shared" si="142"/>
        <v>11</v>
      </c>
      <c r="N634" s="50"/>
      <c r="O634" s="17">
        <f t="shared" si="143"/>
        <v>11</v>
      </c>
      <c r="P634" s="18" t="str">
        <f t="shared" si="144"/>
        <v>VITÓRIA PACCHIONI PRIETO</v>
      </c>
      <c r="Q634" s="17" t="str">
        <f>IF(P634&lt;&gt;"",VLOOKUP(P634,LISTAS!$F$6:$G$1106,2,0),"")</f>
        <v>COLEGIO PETROPOLIS</v>
      </c>
      <c r="R634" s="72">
        <f t="shared" si="145"/>
        <v>1.1483796296296296E-3</v>
      </c>
      <c r="S634" s="18">
        <f t="shared" si="146"/>
        <v>200</v>
      </c>
      <c r="T634" s="18">
        <f t="shared" si="147"/>
        <v>200</v>
      </c>
    </row>
    <row r="635" spans="2:20" ht="18.75" customHeight="1" x14ac:dyDescent="0.25">
      <c r="B635" s="52" t="s">
        <v>93</v>
      </c>
      <c r="C635" s="20" t="str">
        <f>IF(B635="","",VLOOKUP(B635,LISTAS!$F$6:$G$1106,2,0))</f>
        <v>COLÉGIO ARBOS - UNIDADE SANTO ANDRÉ</v>
      </c>
      <c r="D635" s="58">
        <v>1.1550925925925925E-3</v>
      </c>
      <c r="F635" s="11">
        <f t="shared" si="138"/>
        <v>1.1550925925925925E-3</v>
      </c>
      <c r="G635" s="61">
        <f>IF(F635=LISTAS!$D$15,"",F635)</f>
        <v>1.1550925925925925E-3</v>
      </c>
      <c r="H635" s="49" t="str">
        <f t="shared" si="139"/>
        <v>LIVIA SOARES JUSTI</v>
      </c>
      <c r="I635" s="49" t="str">
        <f t="shared" si="139"/>
        <v>COLÉGIO ARBOS - UNIDADE SANTO ANDRÉ</v>
      </c>
      <c r="J635" s="11">
        <f t="shared" si="137"/>
        <v>1.1550925925925925E-3</v>
      </c>
      <c r="K635" s="11">
        <f t="shared" si="140"/>
        <v>1.1550925925925925E-3</v>
      </c>
      <c r="L635" s="66">
        <f t="shared" si="141"/>
        <v>1.1550925925925925E-3</v>
      </c>
      <c r="M635" s="50">
        <f t="shared" si="142"/>
        <v>12</v>
      </c>
      <c r="N635" s="50"/>
      <c r="O635" s="17">
        <f t="shared" si="143"/>
        <v>12</v>
      </c>
      <c r="P635" s="18" t="str">
        <f t="shared" si="144"/>
        <v>LIVIA SOARES JUSTI</v>
      </c>
      <c r="Q635" s="17" t="str">
        <f>IF(P635&lt;&gt;"",VLOOKUP(P635,LISTAS!$F$6:$G$1106,2,0),"")</f>
        <v>COLÉGIO ARBOS - UNIDADE SANTO ANDRÉ</v>
      </c>
      <c r="R635" s="72">
        <f t="shared" si="145"/>
        <v>1.1550925925925925E-3</v>
      </c>
      <c r="S635" s="18">
        <f t="shared" si="146"/>
        <v>200</v>
      </c>
      <c r="T635" s="18">
        <f t="shared" si="147"/>
        <v>200</v>
      </c>
    </row>
    <row r="636" spans="2:20" ht="18.75" customHeight="1" x14ac:dyDescent="0.25">
      <c r="B636" s="99" t="s">
        <v>512</v>
      </c>
      <c r="C636" s="40" t="s">
        <v>92</v>
      </c>
      <c r="D636" s="58">
        <v>1.1631944444444443E-3</v>
      </c>
      <c r="F636" s="11">
        <f t="shared" si="138"/>
        <v>1.1631944444444443E-3</v>
      </c>
      <c r="G636" s="61">
        <f>IF(F636=LISTAS!$D$15,"",F636)</f>
        <v>1.1631944444444443E-3</v>
      </c>
      <c r="H636" s="49" t="str">
        <f t="shared" si="139"/>
        <v xml:space="preserve">LORENA GARCIA </v>
      </c>
      <c r="I636" s="49" t="str">
        <f t="shared" si="139"/>
        <v>COLÉGIO ARBOS - UNIDADE SANTO ANDRÉ</v>
      </c>
      <c r="J636" s="11">
        <f t="shared" si="137"/>
        <v>1.1631944444444443E-3</v>
      </c>
      <c r="K636" s="11">
        <f t="shared" si="140"/>
        <v>1.1631944444444443E-3</v>
      </c>
      <c r="L636" s="66">
        <f t="shared" si="141"/>
        <v>1.1631944444444443E-3</v>
      </c>
      <c r="M636" s="50">
        <f t="shared" si="142"/>
        <v>13</v>
      </c>
      <c r="N636" s="50"/>
      <c r="O636" s="17">
        <f t="shared" si="143"/>
        <v>13</v>
      </c>
      <c r="P636" s="18" t="str">
        <f t="shared" si="144"/>
        <v xml:space="preserve">LORENA GARCIA </v>
      </c>
      <c r="Q636" s="17" t="str">
        <f>IF(P636&lt;&gt;"",VLOOKUP(P636,LISTAS!$F$6:$G$1106,2,0),"")</f>
        <v>COLÉGIO ARBOS - UNIDADE SANTO ANDRÉ</v>
      </c>
      <c r="R636" s="72">
        <f t="shared" si="145"/>
        <v>1.1631944444444443E-3</v>
      </c>
      <c r="S636" s="18">
        <f t="shared" si="146"/>
        <v>200</v>
      </c>
      <c r="T636" s="18">
        <f t="shared" si="147"/>
        <v>200</v>
      </c>
    </row>
    <row r="637" spans="2:20" ht="18.75" customHeight="1" x14ac:dyDescent="0.25">
      <c r="B637" s="52" t="s">
        <v>98</v>
      </c>
      <c r="C637" s="20" t="str">
        <f>IF(B637="","",VLOOKUP(B637,LISTAS!$F$6:$G$1106,2,0))</f>
        <v>LICEU JARDIM</v>
      </c>
      <c r="D637" s="58">
        <v>1.2056712962962963E-3</v>
      </c>
      <c r="F637" s="11">
        <f t="shared" si="138"/>
        <v>1.2056712962962963E-3</v>
      </c>
      <c r="G637" s="61">
        <f>IF(F637=LISTAS!$D$15,"",F637)</f>
        <v>1.2056712962962963E-3</v>
      </c>
      <c r="H637" s="49" t="str">
        <f t="shared" si="139"/>
        <v>LORENA CABRAL</v>
      </c>
      <c r="I637" s="49" t="str">
        <f t="shared" si="139"/>
        <v>LICEU JARDIM</v>
      </c>
      <c r="J637" s="11">
        <f t="shared" si="137"/>
        <v>1.2056712962962963E-3</v>
      </c>
      <c r="K637" s="11">
        <f t="shared" si="140"/>
        <v>1.2056712962962963E-3</v>
      </c>
      <c r="L637" s="66">
        <f t="shared" si="141"/>
        <v>1.2056712962962963E-3</v>
      </c>
      <c r="M637" s="50">
        <f t="shared" si="142"/>
        <v>14</v>
      </c>
      <c r="N637" s="50"/>
      <c r="O637" s="17">
        <f t="shared" si="143"/>
        <v>14</v>
      </c>
      <c r="P637" s="18" t="str">
        <f t="shared" si="144"/>
        <v>LORENA CABRAL</v>
      </c>
      <c r="Q637" s="17" t="str">
        <f>IF(P637&lt;&gt;"",VLOOKUP(P637,LISTAS!$F$6:$G$1106,2,0),"")</f>
        <v>LICEU JARDIM</v>
      </c>
      <c r="R637" s="72">
        <f t="shared" si="145"/>
        <v>1.2056712962962963E-3</v>
      </c>
      <c r="S637" s="18">
        <f t="shared" si="146"/>
        <v>200</v>
      </c>
      <c r="T637" s="18">
        <f t="shared" si="147"/>
        <v>200</v>
      </c>
    </row>
    <row r="638" spans="2:20" ht="18.75" customHeight="1" x14ac:dyDescent="0.25">
      <c r="B638" s="52" t="s">
        <v>105</v>
      </c>
      <c r="C638" s="20" t="str">
        <f>IF(B638="","",VLOOKUP(B638,LISTAS!$F$6:$G$1106,2,0))</f>
        <v>PEN LIFE</v>
      </c>
      <c r="D638" s="58">
        <v>1.2476851851851852E-3</v>
      </c>
      <c r="F638" s="11">
        <f t="shared" si="138"/>
        <v>1.2476851851851852E-3</v>
      </c>
      <c r="G638" s="61">
        <f>IF(F638=LISTAS!$D$15,"",F638)</f>
        <v>1.2476851851851852E-3</v>
      </c>
      <c r="H638" s="49" t="str">
        <f t="shared" si="139"/>
        <v>GABRIELA ARONCHI TOMACHESKY</v>
      </c>
      <c r="I638" s="49" t="str">
        <f t="shared" si="139"/>
        <v>PEN LIFE</v>
      </c>
      <c r="J638" s="11">
        <f t="shared" si="137"/>
        <v>1.2476851851851852E-3</v>
      </c>
      <c r="K638" s="11">
        <f t="shared" si="140"/>
        <v>1.2476851851851852E-3</v>
      </c>
      <c r="L638" s="66">
        <f t="shared" si="141"/>
        <v>1.2476851851851852E-3</v>
      </c>
      <c r="M638" s="50">
        <f t="shared" si="142"/>
        <v>15</v>
      </c>
      <c r="N638" s="50"/>
      <c r="O638" s="17">
        <f t="shared" si="143"/>
        <v>15</v>
      </c>
      <c r="P638" s="18" t="str">
        <f t="shared" si="144"/>
        <v>GABRIELA ARONCHI TOMACHESKY</v>
      </c>
      <c r="Q638" s="17" t="str">
        <f>IF(P638&lt;&gt;"",VLOOKUP(P638,LISTAS!$F$6:$G$1106,2,0),"")</f>
        <v>PEN LIFE</v>
      </c>
      <c r="R638" s="72">
        <f t="shared" si="145"/>
        <v>1.2476851851851852E-3</v>
      </c>
      <c r="S638" s="18">
        <f t="shared" si="146"/>
        <v>200</v>
      </c>
      <c r="T638" s="18">
        <f t="shared" si="147"/>
        <v>200</v>
      </c>
    </row>
    <row r="639" spans="2:20" ht="18.75" customHeight="1" x14ac:dyDescent="0.25">
      <c r="B639" s="99" t="s">
        <v>513</v>
      </c>
      <c r="C639" s="40" t="s">
        <v>72</v>
      </c>
      <c r="D639" s="58">
        <v>1.2478009259259259E-3</v>
      </c>
      <c r="F639" s="11">
        <f t="shared" si="138"/>
        <v>1.2478009259259259E-3</v>
      </c>
      <c r="G639" s="61">
        <f>IF(F639=LISTAS!$D$15,"",F639)</f>
        <v>1.2478009259259259E-3</v>
      </c>
      <c r="H639" s="49" t="str">
        <f t="shared" si="139"/>
        <v>LAURA</v>
      </c>
      <c r="I639" s="49" t="str">
        <f t="shared" si="139"/>
        <v>COLEGIO PETROPOLIS</v>
      </c>
      <c r="J639" s="11">
        <f t="shared" si="137"/>
        <v>1.2478009259259259E-3</v>
      </c>
      <c r="K639" s="11">
        <f t="shared" si="140"/>
        <v>1.2478009259259259E-3</v>
      </c>
      <c r="L639" s="66">
        <f t="shared" si="141"/>
        <v>1.2478009259259259E-3</v>
      </c>
      <c r="M639" s="50">
        <f t="shared" si="142"/>
        <v>16</v>
      </c>
      <c r="N639" s="50"/>
      <c r="O639" s="17">
        <f t="shared" si="143"/>
        <v>16</v>
      </c>
      <c r="P639" s="18" t="str">
        <f t="shared" si="144"/>
        <v>LAURA</v>
      </c>
      <c r="Q639" s="17" t="str">
        <f>IF(P639&lt;&gt;"",VLOOKUP(P639,LISTAS!$F$6:$G$1106,2,0),"")</f>
        <v>COLEGIO PETROPOLIS</v>
      </c>
      <c r="R639" s="72">
        <f t="shared" si="145"/>
        <v>1.2478009259259259E-3</v>
      </c>
      <c r="S639" s="18">
        <f t="shared" si="146"/>
        <v>200</v>
      </c>
      <c r="T639" s="18">
        <f t="shared" si="147"/>
        <v>200</v>
      </c>
    </row>
    <row r="640" spans="2:20" ht="18.75" customHeight="1" x14ac:dyDescent="0.25">
      <c r="B640" s="99" t="s">
        <v>514</v>
      </c>
      <c r="C640" s="40" t="s">
        <v>103</v>
      </c>
      <c r="D640" s="58">
        <v>1.314699074074074E-3</v>
      </c>
      <c r="F640" s="11">
        <f t="shared" si="138"/>
        <v>1.314699074074074E-3</v>
      </c>
      <c r="G640" s="61">
        <f>IF(F640=LISTAS!$D$15,"",F640)</f>
        <v>1.314699074074074E-3</v>
      </c>
      <c r="H640" s="49" t="str">
        <f t="shared" si="139"/>
        <v>GIOVANA RIDUÓ</v>
      </c>
      <c r="I640" s="49" t="str">
        <f t="shared" si="139"/>
        <v>PEN LIFE</v>
      </c>
      <c r="J640" s="11">
        <f t="shared" si="137"/>
        <v>1.314699074074074E-3</v>
      </c>
      <c r="K640" s="11">
        <f t="shared" si="140"/>
        <v>1.314699074074074E-3</v>
      </c>
      <c r="L640" s="66">
        <f t="shared" si="141"/>
        <v>1.314699074074074E-3</v>
      </c>
      <c r="M640" s="50">
        <f t="shared" si="142"/>
        <v>17</v>
      </c>
      <c r="N640" s="50"/>
      <c r="O640" s="17">
        <f t="shared" si="143"/>
        <v>17</v>
      </c>
      <c r="P640" s="18" t="str">
        <f t="shared" si="144"/>
        <v>GIOVANA RIDUÓ</v>
      </c>
      <c r="Q640" s="17" t="str">
        <f>IF(P640&lt;&gt;"",VLOOKUP(P640,LISTAS!$F$6:$G$1106,2,0),"")</f>
        <v>PEN LIFE</v>
      </c>
      <c r="R640" s="72">
        <f t="shared" si="145"/>
        <v>1.314699074074074E-3</v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2" t="s">
        <v>100</v>
      </c>
      <c r="C641" s="20" t="str">
        <f>IF(B641="","",VLOOKUP(B641,LISTAS!$F$6:$G$1106,2,0))</f>
        <v>LICEU JARDIM</v>
      </c>
      <c r="D641" s="58">
        <v>1.3291666666666666E-3</v>
      </c>
      <c r="F641" s="11">
        <f t="shared" si="138"/>
        <v>1.3291666666666666E-3</v>
      </c>
      <c r="G641" s="61">
        <f>IF(F641=LISTAS!$D$15,"",F641)</f>
        <v>1.3291666666666666E-3</v>
      </c>
      <c r="H641" s="49" t="str">
        <f t="shared" si="139"/>
        <v>NATÁLIA PAIVA BRNCALHÃO</v>
      </c>
      <c r="I641" s="49" t="str">
        <f t="shared" si="139"/>
        <v>LICEU JARDIM</v>
      </c>
      <c r="J641" s="11">
        <f t="shared" si="137"/>
        <v>1.3291666666666666E-3</v>
      </c>
      <c r="K641" s="11">
        <f t="shared" si="140"/>
        <v>1.3291666666666666E-3</v>
      </c>
      <c r="L641" s="66">
        <f t="shared" si="141"/>
        <v>1.3291666666666666E-3</v>
      </c>
      <c r="M641" s="50">
        <f t="shared" si="142"/>
        <v>18</v>
      </c>
      <c r="N641" s="50"/>
      <c r="O641" s="17">
        <f t="shared" si="143"/>
        <v>18</v>
      </c>
      <c r="P641" s="18" t="str">
        <f t="shared" si="144"/>
        <v>NATÁLIA PAIVA BRNCALHÃO</v>
      </c>
      <c r="Q641" s="17" t="str">
        <f>IF(P641&lt;&gt;"",VLOOKUP(P641,LISTAS!$F$6:$G$1106,2,0),"")</f>
        <v>LICEU JARDIM</v>
      </c>
      <c r="R641" s="72">
        <f t="shared" si="145"/>
        <v>1.3291666666666666E-3</v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2" t="s">
        <v>101</v>
      </c>
      <c r="C642" s="20" t="str">
        <f>IF(B642="","",VLOOKUP(B642,LISTAS!$F$6:$G$1106,2,0))</f>
        <v>LICEU JARDIM</v>
      </c>
      <c r="D642" s="58">
        <v>1.4131944444444444E-3</v>
      </c>
      <c r="F642" s="11">
        <f t="shared" si="138"/>
        <v>1.4131944444444444E-3</v>
      </c>
      <c r="G642" s="61">
        <f>IF(F642=LISTAS!$D$15,"",F642)</f>
        <v>1.4131944444444444E-3</v>
      </c>
      <c r="H642" s="49" t="str">
        <f t="shared" si="139"/>
        <v>VALENTINA TRIGONE</v>
      </c>
      <c r="I642" s="49" t="str">
        <f t="shared" si="139"/>
        <v>LICEU JARDIM</v>
      </c>
      <c r="J642" s="11">
        <f t="shared" si="137"/>
        <v>1.4131944444444444E-3</v>
      </c>
      <c r="K642" s="11">
        <f t="shared" si="140"/>
        <v>1.4131944444444444E-3</v>
      </c>
      <c r="L642" s="66">
        <f t="shared" si="141"/>
        <v>1.4131944444444444E-3</v>
      </c>
      <c r="M642" s="50">
        <f t="shared" si="142"/>
        <v>19</v>
      </c>
      <c r="N642" s="50"/>
      <c r="O642" s="17">
        <f t="shared" si="143"/>
        <v>19</v>
      </c>
      <c r="P642" s="18" t="str">
        <f t="shared" si="144"/>
        <v>VALENTINA TRIGONE</v>
      </c>
      <c r="Q642" s="17" t="str">
        <f>IF(P642&lt;&gt;"",VLOOKUP(P642,LISTAS!$F$6:$G$1106,2,0),"")</f>
        <v>LICEU JARDIM</v>
      </c>
      <c r="R642" s="72">
        <f t="shared" si="145"/>
        <v>1.4131944444444444E-3</v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2" t="s">
        <v>85</v>
      </c>
      <c r="C643" s="20" t="str">
        <f>IF(B643="","",VLOOKUP(B643,LISTAS!$F$6:$G$1106,2,0))</f>
        <v>COLEGIO PETROPOLIS</v>
      </c>
      <c r="D643" s="58">
        <v>1.4831018518518518E-3</v>
      </c>
      <c r="F643" s="11">
        <f t="shared" si="138"/>
        <v>1.4831018518518518E-3</v>
      </c>
      <c r="G643" s="61">
        <f>IF(F643=LISTAS!$D$15,"",F643)</f>
        <v>1.4831018518518518E-3</v>
      </c>
      <c r="H643" s="49" t="str">
        <f t="shared" si="139"/>
        <v>BEATRIZ HERINGER SANDOLI DE ANGELO</v>
      </c>
      <c r="I643" s="49" t="str">
        <f t="shared" si="139"/>
        <v>COLEGIO PETROPOLIS</v>
      </c>
      <c r="J643" s="11">
        <f t="shared" si="137"/>
        <v>1.4831018518518518E-3</v>
      </c>
      <c r="K643" s="11">
        <f t="shared" si="140"/>
        <v>1.4831018518518518E-3</v>
      </c>
      <c r="L643" s="66">
        <f t="shared" si="141"/>
        <v>1.4831018518518518E-3</v>
      </c>
      <c r="M643" s="50">
        <f t="shared" si="142"/>
        <v>20</v>
      </c>
      <c r="N643" s="50"/>
      <c r="O643" s="17">
        <f t="shared" si="143"/>
        <v>20</v>
      </c>
      <c r="P643" s="18" t="str">
        <f t="shared" si="144"/>
        <v>BEATRIZ HERINGER SANDOLI DE ANGELO</v>
      </c>
      <c r="Q643" s="17" t="str">
        <f>IF(P643&lt;&gt;"",VLOOKUP(P643,LISTAS!$F$6:$G$1106,2,0),"")</f>
        <v>COLEGIO PETROPOLIS</v>
      </c>
      <c r="R643" s="72">
        <f t="shared" si="145"/>
        <v>1.4831018518518518E-3</v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2" t="s">
        <v>102</v>
      </c>
      <c r="C644" s="20" t="str">
        <f>IF(B644="","",VLOOKUP(B644,LISTAS!$F$6:$G$1106,2,0))</f>
        <v>PEN LIFE</v>
      </c>
      <c r="D644" s="58" t="s">
        <v>49</v>
      </c>
      <c r="F644" s="11" t="str">
        <f t="shared" si="138"/>
        <v>FALTA</v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21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2" t="s">
        <v>104</v>
      </c>
      <c r="C645" s="20" t="str">
        <f>IF(B645="","",VLOOKUP(B645,LISTAS!$F$6:$G$1106,2,0))</f>
        <v>PEN LIFE</v>
      </c>
      <c r="D645" s="58" t="s">
        <v>49</v>
      </c>
      <c r="F645" s="11" t="str">
        <f t="shared" si="138"/>
        <v>FALTA</v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21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100" t="s">
        <v>90</v>
      </c>
      <c r="C646" s="20" t="str">
        <f>IF(B646="","",VLOOKUP(B646,LISTAS!$F$6:$G$1106,2,0))</f>
        <v>COLÉGIO ARBOS - SÃO CAETANO DO SUL</v>
      </c>
      <c r="D646" s="58" t="s">
        <v>49</v>
      </c>
      <c r="F646" s="11" t="str">
        <f t="shared" si="138"/>
        <v>FALTA</v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21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100" t="s">
        <v>88</v>
      </c>
      <c r="C647" s="20" t="str">
        <f>IF(B647="","",VLOOKUP(B647,LISTAS!$F$6:$G$1106,2,0))</f>
        <v>COLEGIO PETROPOLIS</v>
      </c>
      <c r="D647" s="58" t="s">
        <v>49</v>
      </c>
      <c r="F647" s="11" t="str">
        <f t="shared" si="138"/>
        <v>FALTA</v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21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100" t="s">
        <v>106</v>
      </c>
      <c r="C648" s="20" t="str">
        <f>IF(B648="","",VLOOKUP(B648,LISTAS!$F$6:$G$1106,2,0))</f>
        <v>PEN LIFE</v>
      </c>
      <c r="D648" s="58" t="s">
        <v>49</v>
      </c>
      <c r="F648" s="11" t="str">
        <f t="shared" si="138"/>
        <v>FALTA</v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21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100" t="s">
        <v>83</v>
      </c>
      <c r="C649" s="20" t="str">
        <f>IF(B649="","",VLOOKUP(B649,LISTAS!$F$6:$G$1106,2,0))</f>
        <v>COLEGIO ARBOS SÃO BERNARDO</v>
      </c>
      <c r="D649" s="58" t="s">
        <v>49</v>
      </c>
      <c r="F649" s="11" t="str">
        <f t="shared" si="138"/>
        <v>FALTA</v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21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2"/>
      <c r="C650" s="20" t="str">
        <f>IF(B650="","",VLOOKUP(B650,LISTAS!$F$6:$G$1106,2,0))</f>
        <v/>
      </c>
      <c r="D650" s="58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21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2"/>
      <c r="C651" s="20" t="str">
        <f>IF(B651="","",VLOOKUP(B651,LISTAS!$F$6:$G$1106,2,0))</f>
        <v/>
      </c>
      <c r="D651" s="58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22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2"/>
      <c r="C652" s="20" t="str">
        <f>IF(B652="","",VLOOKUP(B652,LISTAS!$F$6:$G$1106,2,0))</f>
        <v/>
      </c>
      <c r="D652" s="58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23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2"/>
      <c r="C653" s="20" t="str">
        <f>IF(B653="","",VLOOKUP(B653,LISTAS!$F$6:$G$1106,2,0))</f>
        <v/>
      </c>
      <c r="D653" s="58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24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2"/>
      <c r="C654" s="20" t="str">
        <f>IF(B654="","",VLOOKUP(B654,LISTAS!$F$6:$G$1106,2,0))</f>
        <v/>
      </c>
      <c r="D654" s="58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25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2"/>
      <c r="C655" s="20" t="str">
        <f>IF(B655="","",VLOOKUP(B655,LISTAS!$F$6:$G$1106,2,0))</f>
        <v/>
      </c>
      <c r="D655" s="58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26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2"/>
      <c r="C656" s="20" t="str">
        <f>IF(B656="","",VLOOKUP(B656,LISTAS!$F$6:$G$1106,2,0))</f>
        <v/>
      </c>
      <c r="D656" s="58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27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2"/>
      <c r="C657" s="20" t="str">
        <f>IF(B657="","",VLOOKUP(B657,LISTAS!$F$6:$G$1106,2,0))</f>
        <v/>
      </c>
      <c r="D657" s="58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28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2"/>
      <c r="C658" s="20" t="str">
        <f>IF(B658="","",VLOOKUP(B658,LISTAS!$F$6:$G$1106,2,0))</f>
        <v/>
      </c>
      <c r="D658" s="58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29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2"/>
      <c r="C659" s="20" t="str">
        <f>IF(B659="","",VLOOKUP(B659,LISTAS!$F$6:$G$1106,2,0))</f>
        <v/>
      </c>
      <c r="D659" s="58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30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2"/>
      <c r="C660" s="20" t="str">
        <f>IF(B660="","",VLOOKUP(B660,LISTAS!$F$6:$G$1106,2,0))</f>
        <v/>
      </c>
      <c r="D660" s="58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31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2"/>
      <c r="C661" s="20" t="str">
        <f>IF(B661="","",VLOOKUP(B661,LISTAS!$F$6:$G$1106,2,0))</f>
        <v/>
      </c>
      <c r="D661" s="58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32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2"/>
      <c r="C662" s="20" t="str">
        <f>IF(B662="","",VLOOKUP(B662,LISTAS!$F$6:$G$1106,2,0))</f>
        <v/>
      </c>
      <c r="D662" s="58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33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2"/>
      <c r="C663" s="20" t="str">
        <f>IF(B663="","",VLOOKUP(B663,LISTAS!$F$6:$G$1106,2,0))</f>
        <v/>
      </c>
      <c r="D663" s="58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34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2"/>
      <c r="C664" s="20" t="str">
        <f>IF(B664="","",VLOOKUP(B664,LISTAS!$F$6:$G$1106,2,0))</f>
        <v/>
      </c>
      <c r="D664" s="58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35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2"/>
      <c r="C665" s="20" t="str">
        <f>IF(B665="","",VLOOKUP(B665,LISTAS!$F$6:$G$1106,2,0))</f>
        <v/>
      </c>
      <c r="D665" s="58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36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2"/>
      <c r="C666" s="20" t="str">
        <f>IF(B666="","",VLOOKUP(B666,LISTAS!$F$6:$G$1106,2,0))</f>
        <v/>
      </c>
      <c r="D666" s="58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37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2"/>
      <c r="C667" s="20" t="str">
        <f>IF(B667="","",VLOOKUP(B667,LISTAS!$F$6:$G$1106,2,0))</f>
        <v/>
      </c>
      <c r="D667" s="58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38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2"/>
      <c r="C668" s="20" t="str">
        <f>IF(B668="","",VLOOKUP(B668,LISTAS!$F$6:$G$1106,2,0))</f>
        <v/>
      </c>
      <c r="D668" s="58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39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2"/>
      <c r="C669" s="20" t="str">
        <f>IF(B669="","",VLOOKUP(B669,LISTAS!$F$6:$G$1106,2,0))</f>
        <v/>
      </c>
      <c r="D669" s="58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40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2"/>
      <c r="C670" s="20" t="str">
        <f>IF(B670="","",VLOOKUP(B670,LISTAS!$F$6:$G$1106,2,0))</f>
        <v/>
      </c>
      <c r="D670" s="58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41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2"/>
      <c r="C671" s="20" t="str">
        <f>IF(B671="","",VLOOKUP(B671,LISTAS!$F$6:$G$1106,2,0))</f>
        <v/>
      </c>
      <c r="D671" s="58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42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2"/>
      <c r="C672" s="20" t="str">
        <f>IF(B672="","",VLOOKUP(B672,LISTAS!$F$6:$G$1106,2,0))</f>
        <v/>
      </c>
      <c r="D672" s="58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43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2"/>
      <c r="C673" s="20" t="str">
        <f>IF(B673="","",VLOOKUP(B673,LISTAS!$F$6:$G$1106,2,0))</f>
        <v/>
      </c>
      <c r="D673" s="58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44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2"/>
      <c r="C674" s="20" t="str">
        <f>IF(B674="","",VLOOKUP(B674,LISTAS!$F$6:$G$1106,2,0))</f>
        <v/>
      </c>
      <c r="D674" s="58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45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2"/>
      <c r="C675" s="20" t="str">
        <f>IF(B675="","",VLOOKUP(B675,LISTAS!$F$6:$G$1106,2,0))</f>
        <v/>
      </c>
      <c r="D675" s="58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46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2"/>
      <c r="C676" s="20" t="str">
        <f>IF(B676="","",VLOOKUP(B676,LISTAS!$F$6:$G$1106,2,0))</f>
        <v/>
      </c>
      <c r="D676" s="58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47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2"/>
      <c r="C677" s="20" t="str">
        <f>IF(B677="","",VLOOKUP(B677,LISTAS!$F$6:$G$1106,2,0))</f>
        <v/>
      </c>
      <c r="D677" s="58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48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2"/>
      <c r="C678" s="20" t="str">
        <f>IF(B678="","",VLOOKUP(B678,LISTAS!$F$6:$G$1106,2,0))</f>
        <v/>
      </c>
      <c r="D678" s="58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49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2"/>
      <c r="C679" s="20" t="str">
        <f>IF(B679="","",VLOOKUP(B679,LISTAS!$F$6:$G$1106,2,0))</f>
        <v/>
      </c>
      <c r="D679" s="58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50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2"/>
      <c r="C680" s="20" t="str">
        <f>IF(B680="","",VLOOKUP(B680,LISTAS!$F$6:$G$1106,2,0))</f>
        <v/>
      </c>
      <c r="D680" s="58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51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2"/>
      <c r="C681" s="20" t="str">
        <f>IF(B681="","",VLOOKUP(B681,LISTAS!$F$6:$G$1106,2,0))</f>
        <v/>
      </c>
      <c r="D681" s="58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52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2"/>
      <c r="C682" s="20" t="str">
        <f>IF(B682="","",VLOOKUP(B682,LISTAS!$F$6:$G$1106,2,0))</f>
        <v/>
      </c>
      <c r="D682" s="58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53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2"/>
      <c r="C683" s="20" t="str">
        <f>IF(B683="","",VLOOKUP(B683,LISTAS!$F$6:$G$1106,2,0))</f>
        <v/>
      </c>
      <c r="D683" s="58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54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2"/>
      <c r="C684" s="20" t="str">
        <f>IF(B684="","",VLOOKUP(B684,LISTAS!$F$6:$G$1106,2,0))</f>
        <v/>
      </c>
      <c r="D684" s="58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55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2"/>
      <c r="C685" s="20" t="str">
        <f>IF(B685="","",VLOOKUP(B685,LISTAS!$F$6:$G$1106,2,0))</f>
        <v/>
      </c>
      <c r="D685" s="58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56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2"/>
      <c r="C686" s="20" t="str">
        <f>IF(B686="","",VLOOKUP(B686,LISTAS!$F$6:$G$1106,2,0))</f>
        <v/>
      </c>
      <c r="D686" s="58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57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2"/>
      <c r="C687" s="20" t="str">
        <f>IF(B687="","",VLOOKUP(B687,LISTAS!$F$6:$G$1106,2,0))</f>
        <v/>
      </c>
      <c r="D687" s="58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58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2"/>
      <c r="C688" s="20" t="str">
        <f>IF(B688="","",VLOOKUP(B688,LISTAS!$F$6:$G$1106,2,0))</f>
        <v/>
      </c>
      <c r="D688" s="58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59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2"/>
      <c r="C689" s="20" t="str">
        <f>IF(B689="","",VLOOKUP(B689,LISTAS!$F$6:$G$1106,2,0))</f>
        <v/>
      </c>
      <c r="D689" s="58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60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2"/>
      <c r="C690" s="20" t="str">
        <f>IF(B690="","",VLOOKUP(B690,LISTAS!$F$6:$G$1106,2,0))</f>
        <v/>
      </c>
      <c r="D690" s="58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61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2"/>
      <c r="C691" s="20" t="str">
        <f>IF(B691="","",VLOOKUP(B691,LISTAS!$F$6:$G$1106,2,0))</f>
        <v/>
      </c>
      <c r="D691" s="58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62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2"/>
      <c r="C692" s="20" t="str">
        <f>IF(B692="","",VLOOKUP(B692,LISTAS!$F$6:$G$1106,2,0))</f>
        <v/>
      </c>
      <c r="D692" s="58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63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2"/>
      <c r="C693" s="20" t="str">
        <f>IF(B693="","",VLOOKUP(B693,LISTAS!$F$6:$G$1106,2,0))</f>
        <v/>
      </c>
      <c r="D693" s="58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64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2"/>
      <c r="C694" s="20" t="str">
        <f>IF(B694="","",VLOOKUP(B694,LISTAS!$F$6:$G$1106,2,0))</f>
        <v/>
      </c>
      <c r="D694" s="58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65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2"/>
      <c r="C695" s="20" t="str">
        <f>IF(B695="","",VLOOKUP(B695,LISTAS!$F$6:$G$1106,2,0))</f>
        <v/>
      </c>
      <c r="D695" s="58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66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2"/>
      <c r="C696" s="20" t="str">
        <f>IF(B696="","",VLOOKUP(B696,LISTAS!$F$6:$G$1106,2,0))</f>
        <v/>
      </c>
      <c r="D696" s="58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67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2"/>
      <c r="C697" s="20" t="str">
        <f>IF(B697="","",VLOOKUP(B697,LISTAS!$F$6:$G$1106,2,0))</f>
        <v/>
      </c>
      <c r="D697" s="58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68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2"/>
      <c r="C698" s="20" t="str">
        <f>IF(B698="","",VLOOKUP(B698,LISTAS!$F$6:$G$1106,2,0))</f>
        <v/>
      </c>
      <c r="D698" s="58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69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2"/>
      <c r="C699" s="20" t="str">
        <f>IF(B699="","",VLOOKUP(B699,LISTAS!$F$6:$G$1106,2,0))</f>
        <v/>
      </c>
      <c r="D699" s="58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70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2"/>
      <c r="C700" s="20" t="str">
        <f>IF(B700="","",VLOOKUP(B700,LISTAS!$F$6:$G$1106,2,0))</f>
        <v/>
      </c>
      <c r="D700" s="58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71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2"/>
      <c r="C701" s="20" t="str">
        <f>IF(B701="","",VLOOKUP(B701,LISTAS!$F$6:$G$1106,2,0))</f>
        <v/>
      </c>
      <c r="D701" s="58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72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2"/>
      <c r="C702" s="20" t="str">
        <f>IF(B702="","",VLOOKUP(B702,LISTAS!$F$6:$G$1106,2,0))</f>
        <v/>
      </c>
      <c r="D702" s="58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73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2"/>
      <c r="C703" s="20" t="str">
        <f>IF(B703="","",VLOOKUP(B703,LISTAS!$F$6:$G$1106,2,0))</f>
        <v/>
      </c>
      <c r="D703" s="58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74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2"/>
      <c r="C704" s="20" t="str">
        <f>IF(B704="","",VLOOKUP(B704,LISTAS!$F$6:$G$1106,2,0))</f>
        <v/>
      </c>
      <c r="D704" s="58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75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2"/>
      <c r="C705" s="20" t="str">
        <f>IF(B705="","",VLOOKUP(B705,LISTAS!$F$6:$G$1106,2,0))</f>
        <v/>
      </c>
      <c r="D705" s="58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76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2"/>
      <c r="C706" s="20" t="str">
        <f>IF(B706="","",VLOOKUP(B706,LISTAS!$F$6:$G$1106,2,0))</f>
        <v/>
      </c>
      <c r="D706" s="58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77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2"/>
      <c r="C707" s="20" t="str">
        <f>IF(B707="","",VLOOKUP(B707,LISTAS!$F$6:$G$1106,2,0))</f>
        <v/>
      </c>
      <c r="D707" s="58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78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2"/>
      <c r="C708" s="20" t="str">
        <f>IF(B708="","",VLOOKUP(B708,LISTAS!$F$6:$G$1106,2,0))</f>
        <v/>
      </c>
      <c r="D708" s="58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79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2"/>
      <c r="C709" s="20" t="str">
        <f>IF(B709="","",VLOOKUP(B709,LISTAS!$F$6:$G$1106,2,0))</f>
        <v/>
      </c>
      <c r="D709" s="58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80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2"/>
      <c r="C710" s="20" t="str">
        <f>IF(B710="","",VLOOKUP(B710,LISTAS!$F$6:$G$1106,2,0))</f>
        <v/>
      </c>
      <c r="D710" s="58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81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2"/>
      <c r="C711" s="20" t="str">
        <f>IF(B711="","",VLOOKUP(B711,LISTAS!$F$6:$G$1106,2,0))</f>
        <v/>
      </c>
      <c r="D711" s="58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82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2"/>
      <c r="C712" s="20" t="str">
        <f>IF(B712="","",VLOOKUP(B712,LISTAS!$F$6:$G$1106,2,0))</f>
        <v/>
      </c>
      <c r="D712" s="58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83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2"/>
      <c r="C713" s="20" t="str">
        <f>IF(B713="","",VLOOKUP(B713,LISTAS!$F$6:$G$1106,2,0))</f>
        <v/>
      </c>
      <c r="D713" s="58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84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2"/>
      <c r="C714" s="20" t="str">
        <f>IF(B714="","",VLOOKUP(B714,LISTAS!$F$6:$G$1106,2,0))</f>
        <v/>
      </c>
      <c r="D714" s="58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85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2"/>
      <c r="C715" s="20" t="str">
        <f>IF(B715="","",VLOOKUP(B715,LISTAS!$F$6:$G$1106,2,0))</f>
        <v/>
      </c>
      <c r="D715" s="58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86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2"/>
      <c r="C716" s="20" t="str">
        <f>IF(B716="","",VLOOKUP(B716,LISTAS!$F$6:$G$1106,2,0))</f>
        <v/>
      </c>
      <c r="D716" s="58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87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2"/>
      <c r="C717" s="20" t="str">
        <f>IF(B717="","",VLOOKUP(B717,LISTAS!$F$6:$G$1106,2,0))</f>
        <v/>
      </c>
      <c r="D717" s="58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88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2"/>
      <c r="C718" s="20" t="str">
        <f>IF(B718="","",VLOOKUP(B718,LISTAS!$F$6:$G$1106,2,0))</f>
        <v/>
      </c>
      <c r="D718" s="58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89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2"/>
      <c r="C719" s="20" t="str">
        <f>IF(B719="","",VLOOKUP(B719,LISTAS!$F$6:$G$1106,2,0))</f>
        <v/>
      </c>
      <c r="D719" s="58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90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2"/>
      <c r="C720" s="20" t="str">
        <f>IF(B720="","",VLOOKUP(B720,LISTAS!$F$6:$G$1106,2,0))</f>
        <v/>
      </c>
      <c r="D720" s="58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91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2"/>
      <c r="C721" s="20" t="str">
        <f>IF(B721="","",VLOOKUP(B721,LISTAS!$F$6:$G$1106,2,0))</f>
        <v/>
      </c>
      <c r="D721" s="58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92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2"/>
      <c r="C722" s="20" t="str">
        <f>IF(B722="","",VLOOKUP(B722,LISTAS!$F$6:$G$1106,2,0))</f>
        <v/>
      </c>
      <c r="D722" s="58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93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2"/>
      <c r="C723" s="20" t="str">
        <f>IF(B723="","",VLOOKUP(B723,LISTAS!$F$6:$G$1106,2,0))</f>
        <v/>
      </c>
      <c r="D723" s="58"/>
      <c r="E723" s="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94</v>
      </c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2"/>
      <c r="C724" s="20" t="str">
        <f>IF(B724="","",VLOOKUP(B724,LISTAS!$F$6:$G$1106,2,0))</f>
        <v/>
      </c>
      <c r="D724" s="58"/>
      <c r="E724" s="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95</v>
      </c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2"/>
      <c r="C725" s="20" t="str">
        <f>IF(B725="","",VLOOKUP(B725,LISTAS!$F$6:$G$1106,2,0))</f>
        <v/>
      </c>
      <c r="D725" s="58"/>
      <c r="E725" s="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96</v>
      </c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2"/>
      <c r="C726" s="20" t="str">
        <f>IF(B726="","",VLOOKUP(B726,LISTAS!$F$6:$G$1106,2,0))</f>
        <v/>
      </c>
      <c r="D726" s="58"/>
      <c r="E726" s="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97</v>
      </c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2"/>
      <c r="C727" s="20" t="str">
        <f>IF(B727="","",VLOOKUP(B727,LISTAS!$F$6:$G$1106,2,0))</f>
        <v/>
      </c>
      <c r="D727" s="58"/>
      <c r="E727" s="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98</v>
      </c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2"/>
      <c r="C728" s="20" t="str">
        <f>IF(B728="","",VLOOKUP(B728,LISTAS!$F$6:$G$1106,2,0))</f>
        <v/>
      </c>
      <c r="D728" s="58"/>
      <c r="E728" s="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99</v>
      </c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2"/>
      <c r="C729" s="20" t="str">
        <f>IF(B729="","",VLOOKUP(B729,LISTAS!$F$6:$G$1106,2,0))</f>
        <v/>
      </c>
      <c r="D729" s="58"/>
      <c r="E729" s="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100</v>
      </c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2"/>
      <c r="C730" s="20" t="str">
        <f>IF(B730="","",VLOOKUP(B730,LISTAS!$F$6:$G$1106,2,0))</f>
        <v/>
      </c>
      <c r="D730" s="58"/>
      <c r="E730" s="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101</v>
      </c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2"/>
      <c r="C731" s="20" t="str">
        <f>IF(B731="","",VLOOKUP(B731,LISTAS!$F$6:$G$1106,2,0))</f>
        <v/>
      </c>
      <c r="D731" s="58"/>
      <c r="E731" s="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102</v>
      </c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2"/>
      <c r="C732" s="20" t="str">
        <f>IF(B732="","",VLOOKUP(B732,LISTAS!$F$6:$G$1106,2,0))</f>
        <v/>
      </c>
      <c r="D732" s="58"/>
      <c r="E732" s="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103</v>
      </c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2"/>
      <c r="C733" s="20" t="str">
        <f>IF(B733="","",VLOOKUP(B733,LISTAS!$F$6:$G$1106,2,0))</f>
        <v/>
      </c>
      <c r="D733" s="58"/>
      <c r="E733" s="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104</v>
      </c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2"/>
      <c r="C734" s="20" t="str">
        <f>IF(B734="","",VLOOKUP(B734,LISTAS!$F$6:$G$1106,2,0))</f>
        <v/>
      </c>
      <c r="D734" s="58"/>
      <c r="E734" s="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105</v>
      </c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2"/>
      <c r="C735" s="20" t="str">
        <f>IF(B735="","",VLOOKUP(B735,LISTAS!$F$6:$G$1106,2,0))</f>
        <v/>
      </c>
      <c r="D735" s="58"/>
      <c r="E735" s="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106</v>
      </c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2"/>
      <c r="C736" s="20" t="str">
        <f>IF(B736="","",VLOOKUP(B736,LISTAS!$F$6:$G$1106,2,0))</f>
        <v/>
      </c>
      <c r="D736" s="58"/>
      <c r="E736" s="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107</v>
      </c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2"/>
      <c r="C737" s="20" t="str">
        <f>IF(B737="","",VLOOKUP(B737,LISTAS!$F$6:$G$1106,2,0))</f>
        <v/>
      </c>
      <c r="D737" s="58"/>
      <c r="E737" s="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108</v>
      </c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2"/>
      <c r="C738" s="20" t="str">
        <f>IF(B738="","",VLOOKUP(B738,LISTAS!$F$6:$G$1106,2,0))</f>
        <v/>
      </c>
      <c r="D738" s="58"/>
      <c r="E738" s="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109</v>
      </c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2"/>
      <c r="C739" s="20" t="str">
        <f>IF(B739="","",VLOOKUP(B739,LISTAS!$F$6:$G$1106,2,0))</f>
        <v/>
      </c>
      <c r="D739" s="58"/>
      <c r="E739" s="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110</v>
      </c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2"/>
      <c r="C740" s="20" t="str">
        <f>IF(B740="","",VLOOKUP(B740,LISTAS!$F$6:$G$1106,2,0))</f>
        <v/>
      </c>
      <c r="D740" s="58"/>
      <c r="E740" s="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111</v>
      </c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2"/>
      <c r="C741" s="20" t="str">
        <f>IF(B741="","",VLOOKUP(B741,LISTAS!$F$6:$G$1106,2,0))</f>
        <v/>
      </c>
      <c r="D741" s="58"/>
      <c r="E741" s="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112</v>
      </c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2"/>
      <c r="C742" s="20" t="str">
        <f>IF(B742="","",VLOOKUP(B742,LISTAS!$F$6:$G$1106,2,0))</f>
        <v/>
      </c>
      <c r="D742" s="58"/>
      <c r="E742" s="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113</v>
      </c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2"/>
      <c r="C743" s="20" t="str">
        <f>IF(B743="","",VLOOKUP(B743,LISTAS!$F$6:$G$1106,2,0))</f>
        <v/>
      </c>
      <c r="D743" s="58"/>
      <c r="E743" s="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114</v>
      </c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2"/>
      <c r="C744" s="20" t="str">
        <f>IF(B744="","",VLOOKUP(B744,LISTAS!$F$6:$G$1106,2,0))</f>
        <v/>
      </c>
      <c r="D744" s="58"/>
      <c r="E744" s="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115</v>
      </c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2"/>
      <c r="C745" s="20" t="str">
        <f>IF(B745="","",VLOOKUP(B745,LISTAS!$F$6:$G$1106,2,0))</f>
        <v/>
      </c>
      <c r="D745" s="58"/>
      <c r="E745" s="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116</v>
      </c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2"/>
      <c r="C746" s="20" t="str">
        <f>IF(B746="","",VLOOKUP(B746,LISTAS!$F$6:$G$1106,2,0))</f>
        <v/>
      </c>
      <c r="D746" s="58"/>
      <c r="E746" s="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117</v>
      </c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2"/>
      <c r="C747" s="20" t="str">
        <f>IF(B747="","",VLOOKUP(B747,LISTAS!$F$6:$G$1106,2,0))</f>
        <v/>
      </c>
      <c r="D747" s="58"/>
      <c r="E747" s="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118</v>
      </c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2"/>
      <c r="C748" s="20" t="str">
        <f>IF(B748="","",VLOOKUP(B748,LISTAS!$F$6:$G$1106,2,0))</f>
        <v/>
      </c>
      <c r="D748" s="58"/>
      <c r="E748" s="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119</v>
      </c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2"/>
      <c r="C749" s="20" t="str">
        <f>IF(B749="","",VLOOKUP(B749,LISTAS!$F$6:$G$1106,2,0))</f>
        <v/>
      </c>
      <c r="D749" s="58"/>
      <c r="E749" s="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120</v>
      </c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2"/>
      <c r="C750" s="20" t="str">
        <f>IF(B750="","",VLOOKUP(B750,LISTAS!$F$6:$G$1106,2,0))</f>
        <v/>
      </c>
      <c r="D750" s="58"/>
      <c r="E750" s="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121</v>
      </c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2"/>
      <c r="C751" s="20" t="str">
        <f>IF(B751="","",VLOOKUP(B751,LISTAS!$F$6:$G$1106,2,0))</f>
        <v/>
      </c>
      <c r="D751" s="58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122</v>
      </c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2"/>
      <c r="C752" s="20" t="str">
        <f>IF(B752="","",VLOOKUP(B752,LISTAS!$F$6:$G$1106,2,0))</f>
        <v/>
      </c>
      <c r="D752" s="58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123</v>
      </c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2"/>
      <c r="C753" s="20" t="str">
        <f>IF(B753="","",VLOOKUP(B753,LISTAS!$F$6:$G$1106,2,0))</f>
        <v/>
      </c>
      <c r="D753" s="58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124</v>
      </c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2"/>
      <c r="C754" s="20" t="str">
        <f>IF(B754="","",VLOOKUP(B754,LISTAS!$F$6:$G$1106,2,0))</f>
        <v/>
      </c>
      <c r="D754" s="58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125</v>
      </c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2"/>
      <c r="C755" s="20" t="str">
        <f>IF(B755="","",VLOOKUP(B755,LISTAS!$F$6:$G$1106,2,0))</f>
        <v/>
      </c>
      <c r="D755" s="58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126</v>
      </c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2"/>
      <c r="C756" s="20" t="str">
        <f>IF(B756="","",VLOOKUP(B756,LISTAS!$F$6:$G$1106,2,0))</f>
        <v/>
      </c>
      <c r="D756" s="58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127</v>
      </c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2"/>
      <c r="C757" s="20" t="str">
        <f>IF(B757="","",VLOOKUP(B757,LISTAS!$F$6:$G$1106,2,0))</f>
        <v/>
      </c>
      <c r="D757" s="58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128</v>
      </c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2"/>
      <c r="C758" s="20" t="str">
        <f>IF(B758="","",VLOOKUP(B758,LISTAS!$F$6:$G$1106,2,0))</f>
        <v/>
      </c>
      <c r="D758" s="58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129</v>
      </c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2"/>
      <c r="C759" s="20" t="str">
        <f>IF(B759="","",VLOOKUP(B759,LISTAS!$F$6:$G$1106,2,0))</f>
        <v/>
      </c>
      <c r="D759" s="58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130</v>
      </c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2"/>
      <c r="C760" s="20" t="str">
        <f>IF(B760="","",VLOOKUP(B760,LISTAS!$F$6:$G$1106,2,0))</f>
        <v/>
      </c>
      <c r="D760" s="58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131</v>
      </c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2"/>
      <c r="C761" s="20" t="str">
        <f>IF(B761="","",VLOOKUP(B761,LISTAS!$F$6:$G$1106,2,0))</f>
        <v/>
      </c>
      <c r="D761" s="58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132</v>
      </c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2"/>
      <c r="C762" s="20" t="str">
        <f>IF(B762="","",VLOOKUP(B762,LISTAS!$F$6:$G$1106,2,0))</f>
        <v/>
      </c>
      <c r="D762" s="58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133</v>
      </c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2"/>
      <c r="C763" s="20" t="str">
        <f>IF(B763="","",VLOOKUP(B763,LISTAS!$F$6:$G$1106,2,0))</f>
        <v/>
      </c>
      <c r="D763" s="58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134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2"/>
      <c r="C764" s="20" t="str">
        <f>IF(B764="","",VLOOKUP(B764,LISTAS!$F$6:$G$1106,2,0))</f>
        <v/>
      </c>
      <c r="D764" s="58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135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2"/>
      <c r="C765" s="20" t="str">
        <f>IF(B765="","",VLOOKUP(B765,LISTAS!$F$6:$G$1106,2,0))</f>
        <v/>
      </c>
      <c r="D765" s="58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136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2"/>
      <c r="C766" s="20" t="str">
        <f>IF(B766="","",VLOOKUP(B766,LISTAS!$F$6:$G$1106,2,0))</f>
        <v/>
      </c>
      <c r="D766" s="58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137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2"/>
      <c r="C767" s="20" t="str">
        <f>IF(B767="","",VLOOKUP(B767,LISTAS!$F$6:$G$1106,2,0))</f>
        <v/>
      </c>
      <c r="D767" s="58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138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2"/>
      <c r="C768" s="20" t="str">
        <f>IF(B768="","",VLOOKUP(B768,LISTAS!$F$6:$G$1106,2,0))</f>
        <v/>
      </c>
      <c r="D768" s="58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139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2"/>
      <c r="C769" s="20" t="str">
        <f>IF(B769="","",VLOOKUP(B769,LISTAS!$F$6:$G$1106,2,0))</f>
        <v/>
      </c>
      <c r="D769" s="58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140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2"/>
      <c r="C770" s="20" t="str">
        <f>IF(B770="","",VLOOKUP(B770,LISTAS!$F$6:$G$1106,2,0))</f>
        <v/>
      </c>
      <c r="D770" s="58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141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2"/>
      <c r="C771" s="20" t="str">
        <f>IF(B771="","",VLOOKUP(B771,LISTAS!$F$6:$G$1106,2,0))</f>
        <v/>
      </c>
      <c r="D771" s="58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142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2"/>
      <c r="C772" s="20" t="str">
        <f>IF(B772="","",VLOOKUP(B772,LISTAS!$F$6:$G$1106,2,0))</f>
        <v/>
      </c>
      <c r="D772" s="58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143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2"/>
      <c r="C773" s="20" t="str">
        <f>IF(B773="","",VLOOKUP(B773,LISTAS!$F$6:$G$1106,2,0))</f>
        <v/>
      </c>
      <c r="D773" s="58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144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2"/>
      <c r="C774" s="20" t="str">
        <f>IF(B774="","",VLOOKUP(B774,LISTAS!$F$6:$G$1106,2,0))</f>
        <v/>
      </c>
      <c r="D774" s="58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145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2"/>
      <c r="C775" s="20" t="str">
        <f>IF(B775="","",VLOOKUP(B775,LISTAS!$F$6:$G$1106,2,0))</f>
        <v/>
      </c>
      <c r="D775" s="58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146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2"/>
      <c r="C776" s="20" t="str">
        <f>IF(B776="","",VLOOKUP(B776,LISTAS!$F$6:$G$1106,2,0))</f>
        <v/>
      </c>
      <c r="D776" s="58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147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2"/>
      <c r="C777" s="20" t="str">
        <f>IF(B777="","",VLOOKUP(B777,LISTAS!$F$6:$G$1106,2,0))</f>
        <v/>
      </c>
      <c r="D777" s="58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148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2"/>
      <c r="C778" s="20" t="str">
        <f>IF(B778="","",VLOOKUP(B778,LISTAS!$F$6:$G$1106,2,0))</f>
        <v/>
      </c>
      <c r="D778" s="58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149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2"/>
      <c r="C779" s="20" t="str">
        <f>IF(B779="","",VLOOKUP(B779,LISTAS!$F$6:$G$1106,2,0))</f>
        <v/>
      </c>
      <c r="D779" s="58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150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2"/>
      <c r="C780" s="20" t="str">
        <f>IF(B780="","",VLOOKUP(B780,LISTAS!$F$6:$G$1106,2,0))</f>
        <v/>
      </c>
      <c r="D780" s="58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151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2"/>
      <c r="C781" s="20" t="str">
        <f>IF(B781="","",VLOOKUP(B781,LISTAS!$F$6:$G$1106,2,0))</f>
        <v/>
      </c>
      <c r="D781" s="58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152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2"/>
      <c r="C782" s="20" t="str">
        <f>IF(B782="","",VLOOKUP(B782,LISTAS!$F$6:$G$1106,2,0))</f>
        <v/>
      </c>
      <c r="D782" s="58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153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2"/>
      <c r="C783" s="20" t="str">
        <f>IF(B783="","",VLOOKUP(B783,LISTAS!$F$6:$G$1106,2,0))</f>
        <v/>
      </c>
      <c r="D783" s="58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154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2"/>
      <c r="C784" s="20" t="str">
        <f>IF(B784="","",VLOOKUP(B784,LISTAS!$F$6:$G$1106,2,0))</f>
        <v/>
      </c>
      <c r="D784" s="58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155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2"/>
      <c r="C785" s="20" t="str">
        <f>IF(B785="","",VLOOKUP(B785,LISTAS!$F$6:$G$1106,2,0))</f>
        <v/>
      </c>
      <c r="D785" s="58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156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2"/>
      <c r="C786" s="20" t="str">
        <f>IF(B786="","",VLOOKUP(B786,LISTAS!$F$6:$G$1106,2,0))</f>
        <v/>
      </c>
      <c r="D786" s="58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157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2"/>
      <c r="C787" s="20" t="str">
        <f>IF(B787="","",VLOOKUP(B787,LISTAS!$F$6:$G$1106,2,0))</f>
        <v/>
      </c>
      <c r="D787" s="58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158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2"/>
      <c r="C788" s="20" t="str">
        <f>IF(B788="","",VLOOKUP(B788,LISTAS!$F$6:$G$1106,2,0))</f>
        <v/>
      </c>
      <c r="D788" s="58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159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2"/>
      <c r="C789" s="20" t="str">
        <f>IF(B789="","",VLOOKUP(B789,LISTAS!$F$6:$G$1106,2,0))</f>
        <v/>
      </c>
      <c r="D789" s="58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160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2"/>
      <c r="C790" s="20" t="str">
        <f>IF(B790="","",VLOOKUP(B790,LISTAS!$F$6:$G$1106,2,0))</f>
        <v/>
      </c>
      <c r="D790" s="58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161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2"/>
      <c r="C791" s="20" t="str">
        <f>IF(B791="","",VLOOKUP(B791,LISTAS!$F$6:$G$1106,2,0))</f>
        <v/>
      </c>
      <c r="D791" s="58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162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2"/>
      <c r="C792" s="20" t="str">
        <f>IF(B792="","",VLOOKUP(B792,LISTAS!$F$6:$G$1106,2,0))</f>
        <v/>
      </c>
      <c r="D792" s="58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163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2"/>
      <c r="C793" s="20" t="str">
        <f>IF(B793="","",VLOOKUP(B793,LISTAS!$F$6:$G$1106,2,0))</f>
        <v/>
      </c>
      <c r="D793" s="58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164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2"/>
      <c r="C794" s="20" t="str">
        <f>IF(B794="","",VLOOKUP(B794,LISTAS!$F$6:$G$1106,2,0))</f>
        <v/>
      </c>
      <c r="D794" s="58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165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2"/>
      <c r="C795" s="20" t="str">
        <f>IF(B795="","",VLOOKUP(B795,LISTAS!$F$6:$G$1106,2,0))</f>
        <v/>
      </c>
      <c r="D795" s="58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166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2"/>
      <c r="C796" s="20" t="str">
        <f>IF(B796="","",VLOOKUP(B796,LISTAS!$F$6:$G$1106,2,0))</f>
        <v/>
      </c>
      <c r="D796" s="58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167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2"/>
      <c r="C797" s="20" t="str">
        <f>IF(B797="","",VLOOKUP(B797,LISTAS!$F$6:$G$1106,2,0))</f>
        <v/>
      </c>
      <c r="D797" s="58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168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2"/>
      <c r="C798" s="20" t="str">
        <f>IF(B798="","",VLOOKUP(B798,LISTAS!$F$6:$G$1106,2,0))</f>
        <v/>
      </c>
      <c r="D798" s="58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169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2"/>
      <c r="C799" s="20" t="str">
        <f>IF(B799="","",VLOOKUP(B799,LISTAS!$F$6:$G$1106,2,0))</f>
        <v/>
      </c>
      <c r="D799" s="58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170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2"/>
      <c r="C800" s="20" t="str">
        <f>IF(B800="","",VLOOKUP(B800,LISTAS!$F$6:$G$1106,2,0))</f>
        <v/>
      </c>
      <c r="D800" s="58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171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2"/>
      <c r="C801" s="20" t="str">
        <f>IF(B801="","",VLOOKUP(B801,LISTAS!$F$6:$G$1106,2,0))</f>
        <v/>
      </c>
      <c r="D801" s="58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172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2"/>
      <c r="C802" s="20" t="str">
        <f>IF(B802="","",VLOOKUP(B802,LISTAS!$F$6:$G$1106,2,0))</f>
        <v/>
      </c>
      <c r="D802" s="58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173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2"/>
      <c r="C803" s="20" t="str">
        <f>IF(B803="","",VLOOKUP(B803,LISTAS!$F$6:$G$1106,2,0))</f>
        <v/>
      </c>
      <c r="D803" s="58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174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2"/>
      <c r="C804" s="20" t="str">
        <f>IF(B804="","",VLOOKUP(B804,LISTAS!$F$6:$G$1106,2,0))</f>
        <v/>
      </c>
      <c r="D804" s="58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175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2"/>
      <c r="C805" s="20" t="str">
        <f>IF(B805="","",VLOOKUP(B805,LISTAS!$F$6:$G$1106,2,0))</f>
        <v/>
      </c>
      <c r="D805" s="58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176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2"/>
      <c r="C806" s="20" t="str">
        <f>IF(B806="","",VLOOKUP(B806,LISTAS!$F$6:$G$1106,2,0))</f>
        <v/>
      </c>
      <c r="D806" s="58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177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2"/>
      <c r="C807" s="20" t="str">
        <f>IF(B807="","",VLOOKUP(B807,LISTAS!$F$6:$G$1106,2,0))</f>
        <v/>
      </c>
      <c r="D807" s="58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178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2"/>
      <c r="C808" s="20" t="str">
        <f>IF(B808="","",VLOOKUP(B808,LISTAS!$F$6:$G$1106,2,0))</f>
        <v/>
      </c>
      <c r="D808" s="58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179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2"/>
      <c r="C809" s="20" t="str">
        <f>IF(B809="","",VLOOKUP(B809,LISTAS!$F$6:$G$1106,2,0))</f>
        <v/>
      </c>
      <c r="D809" s="58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180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2"/>
      <c r="C810" s="20" t="str">
        <f>IF(B810="","",VLOOKUP(B810,LISTAS!$F$6:$G$1106,2,0))</f>
        <v/>
      </c>
      <c r="D810" s="58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181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2"/>
      <c r="C811" s="20" t="str">
        <f>IF(B811="","",VLOOKUP(B811,LISTAS!$F$6:$G$1106,2,0))</f>
        <v/>
      </c>
      <c r="D811" s="58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182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2"/>
      <c r="C812" s="20" t="str">
        <f>IF(B812="","",VLOOKUP(B812,LISTAS!$F$6:$G$1106,2,0))</f>
        <v/>
      </c>
      <c r="D812" s="58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183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2"/>
      <c r="C813" s="20" t="str">
        <f>IF(B813="","",VLOOKUP(B813,LISTAS!$F$6:$G$1106,2,0))</f>
        <v/>
      </c>
      <c r="D813" s="58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184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2"/>
      <c r="C814" s="20" t="str">
        <f>IF(B814="","",VLOOKUP(B814,LISTAS!$F$6:$G$1106,2,0))</f>
        <v/>
      </c>
      <c r="D814" s="58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185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2"/>
      <c r="C815" s="20" t="str">
        <f>IF(B815="","",VLOOKUP(B815,LISTAS!$F$6:$G$1106,2,0))</f>
        <v/>
      </c>
      <c r="D815" s="58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186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2"/>
      <c r="C816" s="20" t="str">
        <f>IF(B816="","",VLOOKUP(B816,LISTAS!$F$6:$G$1106,2,0))</f>
        <v/>
      </c>
      <c r="D816" s="58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187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2"/>
      <c r="C817" s="20" t="str">
        <f>IF(B817="","",VLOOKUP(B817,LISTAS!$F$6:$G$1106,2,0))</f>
        <v/>
      </c>
      <c r="D817" s="58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188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2"/>
      <c r="C818" s="20" t="str">
        <f>IF(B818="","",VLOOKUP(B818,LISTAS!$F$6:$G$1106,2,0))</f>
        <v/>
      </c>
      <c r="D818" s="58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189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2"/>
      <c r="C819" s="20" t="str">
        <f>IF(B819="","",VLOOKUP(B819,LISTAS!$F$6:$G$1106,2,0))</f>
        <v/>
      </c>
      <c r="D819" s="58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190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2"/>
      <c r="C820" s="20" t="str">
        <f>IF(B820="","",VLOOKUP(B820,LISTAS!$F$6:$G$1106,2,0))</f>
        <v/>
      </c>
      <c r="D820" s="58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191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2"/>
      <c r="C821" s="20" t="str">
        <f>IF(B821="","",VLOOKUP(B821,LISTAS!$F$6:$G$1106,2,0))</f>
        <v/>
      </c>
      <c r="D821" s="58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192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2"/>
      <c r="C822" s="20" t="str">
        <f>IF(B822="","",VLOOKUP(B822,LISTAS!$F$6:$G$1106,2,0))</f>
        <v/>
      </c>
      <c r="D822" s="58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193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2"/>
      <c r="C823" s="20" t="str">
        <f>IF(B823="","",VLOOKUP(B823,LISTAS!$F$6:$G$1106,2,0))</f>
        <v/>
      </c>
      <c r="D823" s="58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194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41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6" t="s">
        <v>35</v>
      </c>
      <c r="C827" s="117"/>
      <c r="D827" s="118"/>
      <c r="F827" s="56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5" t="s">
        <v>21</v>
      </c>
      <c r="C828" s="25" t="s">
        <v>0</v>
      </c>
      <c r="D828" s="57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484</v>
      </c>
      <c r="C829" s="40" t="s">
        <v>61</v>
      </c>
      <c r="D829" s="58">
        <v>5.1180555555555549E-4</v>
      </c>
      <c r="F829" s="11">
        <f>IF(D829="","",D829)</f>
        <v>5.1180555555555549E-4</v>
      </c>
      <c r="G829" s="61">
        <f>IF(F829=LISTAS!$D$15,"",F829)</f>
        <v>5.1180555555555549E-4</v>
      </c>
      <c r="H829" s="49" t="str">
        <f>IF($K829="","",IF(B829="","",B829))</f>
        <v>GABRIELLE/MAITE/PIETRA/MANUELLA</v>
      </c>
      <c r="I829" s="49" t="str">
        <f>IF($K829="","",IF(C829="","",C829))</f>
        <v>LICEU JARDIM</v>
      </c>
      <c r="J829" s="11">
        <f t="shared" ref="J829:J892" si="180">IF($K829="","",D829)</f>
        <v>5.1180555555555549E-4</v>
      </c>
      <c r="K829" s="11">
        <f>G829</f>
        <v>5.1180555555555549E-4</v>
      </c>
      <c r="L829" s="66">
        <f>IF(K829="","",SMALL($G$829:$G$1028,M829))</f>
        <v>4.7361111111111112E-4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LUISA/GIOVANNA/HELENA/GIOVANA</v>
      </c>
      <c r="Q829" s="17" t="str">
        <f>IF(P829&lt;&gt;"",VLOOKUP(P829,LISTAS!$F$6:$G$1106,2,0),"")</f>
        <v>LICEU JARDIM</v>
      </c>
      <c r="R829" s="72">
        <f>IF(K829="","",VLOOKUP(L829,$G$829:$J$1028,4,0))</f>
        <v>4.7361111111111112E-4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483</v>
      </c>
      <c r="C830" s="40" t="s">
        <v>61</v>
      </c>
      <c r="D830" s="58">
        <v>4.7361111111111112E-4</v>
      </c>
      <c r="F830" s="11">
        <f t="shared" ref="F830:F893" si="181">IF(D830="","",D830)</f>
        <v>4.7361111111111112E-4</v>
      </c>
      <c r="G830" s="61">
        <f>IF(F830=LISTAS!$D$15,"",F830)</f>
        <v>4.7361111111111112E-4</v>
      </c>
      <c r="H830" s="49" t="str">
        <f t="shared" ref="H830:I893" si="182">IF($K830="","",IF(B830="","",B830))</f>
        <v>LUISA/GIOVANNA/HELENA/GIOVANA</v>
      </c>
      <c r="I830" s="49" t="str">
        <f t="shared" si="182"/>
        <v>LICEU JARDIM</v>
      </c>
      <c r="J830" s="11">
        <f t="shared" si="180"/>
        <v>4.7361111111111112E-4</v>
      </c>
      <c r="K830" s="11">
        <f t="shared" ref="K830:K893" si="183">G830</f>
        <v>4.7361111111111112E-4</v>
      </c>
      <c r="L830" s="66">
        <f t="shared" ref="L830:L893" si="184">IF(K830="","",SMALL($G$829:$G$1028,M830))</f>
        <v>4.8761574074074077E-4</v>
      </c>
      <c r="M830" s="50">
        <f t="shared" ref="M830:M893" si="185">IF(F829="FALTA",M829,M829+1)</f>
        <v>2</v>
      </c>
      <c r="N830" s="50"/>
      <c r="O830" s="17">
        <f t="shared" ref="O830:O893" si="186">IF(R830&lt;&gt;"",_xlfn.RANK.EQ(R830,$R$829:$R$1028,1),"")</f>
        <v>2</v>
      </c>
      <c r="P830" s="18" t="str">
        <f t="shared" ref="P830:P893" si="187">IF(K830="","",VLOOKUP(L830,$G$829:$J$1028,2,0))</f>
        <v>LIVIA/BIANCA/LORENA/SOFIA</v>
      </c>
      <c r="Q830" s="17" t="str">
        <f>IF(P830&lt;&gt;"",VLOOKUP(P830,LISTAS!$F$6:$G$1106,2,0),"")</f>
        <v>COLÉGIO ARBOS - UNIDADE SANTO ANDRÉ</v>
      </c>
      <c r="R830" s="72">
        <f t="shared" ref="R830:R893" si="188">IF(K830="","",VLOOKUP(L830,$G$829:$J$1028,4,0))</f>
        <v>4.8761574074074077E-4</v>
      </c>
      <c r="S830" s="18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39" t="s">
        <v>482</v>
      </c>
      <c r="C831" s="40" t="s">
        <v>92</v>
      </c>
      <c r="D831" s="58">
        <v>4.8761574074074077E-4</v>
      </c>
      <c r="F831" s="11">
        <f t="shared" si="181"/>
        <v>4.8761574074074077E-4</v>
      </c>
      <c r="G831" s="61">
        <f>IF(F831=LISTAS!$D$15,"",F831)</f>
        <v>4.8761574074074077E-4</v>
      </c>
      <c r="H831" s="49" t="str">
        <f t="shared" si="182"/>
        <v>LIVIA/BIANCA/LORENA/SOFIA</v>
      </c>
      <c r="I831" s="49" t="str">
        <f t="shared" si="182"/>
        <v>COLÉGIO ARBOS - UNIDADE SANTO ANDRÉ</v>
      </c>
      <c r="J831" s="11">
        <f t="shared" si="180"/>
        <v>4.8761574074074077E-4</v>
      </c>
      <c r="K831" s="11">
        <f t="shared" si="183"/>
        <v>4.8761574074074077E-4</v>
      </c>
      <c r="L831" s="66">
        <f t="shared" si="184"/>
        <v>5.1180555555555549E-4</v>
      </c>
      <c r="M831" s="50">
        <f t="shared" si="185"/>
        <v>3</v>
      </c>
      <c r="N831" s="50"/>
      <c r="O831" s="17">
        <f t="shared" si="186"/>
        <v>3</v>
      </c>
      <c r="P831" s="18" t="str">
        <f t="shared" si="187"/>
        <v>GABRIELLE/MAITE/PIETRA/MANUELLA</v>
      </c>
      <c r="Q831" s="17" t="str">
        <f>IF(P831&lt;&gt;"",VLOOKUP(P831,LISTAS!$F$6:$G$1106,2,0),"")</f>
        <v>LICEU JARDIM</v>
      </c>
      <c r="R831" s="72">
        <f t="shared" si="188"/>
        <v>5.1180555555555549E-4</v>
      </c>
      <c r="S831" s="18">
        <f t="shared" si="189"/>
        <v>300</v>
      </c>
      <c r="T831" s="18">
        <v>600</v>
      </c>
    </row>
    <row r="832" spans="2:20" ht="18.75" customHeight="1" x14ac:dyDescent="0.25">
      <c r="B832" s="39" t="s">
        <v>481</v>
      </c>
      <c r="C832" s="40" t="s">
        <v>72</v>
      </c>
      <c r="D832" s="58">
        <v>5.1203703703703708E-4</v>
      </c>
      <c r="F832" s="11">
        <f t="shared" si="181"/>
        <v>5.1203703703703708E-4</v>
      </c>
      <c r="G832" s="61">
        <f>IF(F832=LISTAS!$D$15,"",F832)</f>
        <v>5.1203703703703708E-4</v>
      </c>
      <c r="H832" s="49" t="str">
        <f t="shared" si="182"/>
        <v>LORENA/VITORIA/BARBARA/BEATRIZ</v>
      </c>
      <c r="I832" s="49" t="str">
        <f t="shared" si="182"/>
        <v>COLEGIO PETROPOLIS</v>
      </c>
      <c r="J832" s="11">
        <f t="shared" si="180"/>
        <v>5.1203703703703708E-4</v>
      </c>
      <c r="K832" s="11">
        <f t="shared" si="183"/>
        <v>5.1203703703703708E-4</v>
      </c>
      <c r="L832" s="66">
        <f t="shared" si="184"/>
        <v>5.1203703703703708E-4</v>
      </c>
      <c r="M832" s="50">
        <f t="shared" si="185"/>
        <v>4</v>
      </c>
      <c r="N832" s="50"/>
      <c r="O832" s="17">
        <f t="shared" si="186"/>
        <v>4</v>
      </c>
      <c r="P832" s="18" t="str">
        <f t="shared" si="187"/>
        <v>LORENA/VITORIA/BARBARA/BEATRIZ</v>
      </c>
      <c r="Q832" s="17" t="str">
        <f>IF(P832&lt;&gt;"",VLOOKUP(P832,LISTAS!$F$6:$G$1106,2,0),"")</f>
        <v>COLEGIO PETROPOLIS</v>
      </c>
      <c r="R832" s="72">
        <f t="shared" si="188"/>
        <v>5.1203703703703708E-4</v>
      </c>
      <c r="S832" s="18">
        <f t="shared" si="189"/>
        <v>280</v>
      </c>
      <c r="T832" s="18">
        <v>560</v>
      </c>
    </row>
    <row r="833" spans="2:20" ht="18.75" customHeight="1" x14ac:dyDescent="0.25">
      <c r="B833" s="39" t="s">
        <v>480</v>
      </c>
      <c r="C833" s="40" t="s">
        <v>74</v>
      </c>
      <c r="D833" s="58">
        <v>5.1817129629629631E-4</v>
      </c>
      <c r="F833" s="11">
        <f t="shared" si="181"/>
        <v>5.1817129629629631E-4</v>
      </c>
      <c r="G833" s="61">
        <f>IF(F833=LISTAS!$D$15,"",F833)</f>
        <v>5.1817129629629631E-4</v>
      </c>
      <c r="H833" s="49" t="str">
        <f t="shared" si="182"/>
        <v>ANTONIA/KAYLA/LARISSA/ESTELA</v>
      </c>
      <c r="I833" s="49" t="str">
        <f t="shared" si="182"/>
        <v>COLÉGIO ARBOS - SÃO CAETANO DO SUL</v>
      </c>
      <c r="J833" s="11">
        <f t="shared" si="180"/>
        <v>5.1817129629629631E-4</v>
      </c>
      <c r="K833" s="11">
        <f t="shared" si="183"/>
        <v>5.1817129629629631E-4</v>
      </c>
      <c r="L833" s="66">
        <f t="shared" si="184"/>
        <v>5.1817129629629631E-4</v>
      </c>
      <c r="M833" s="50">
        <f t="shared" si="185"/>
        <v>5</v>
      </c>
      <c r="N833" s="50"/>
      <c r="O833" s="17">
        <f t="shared" si="186"/>
        <v>5</v>
      </c>
      <c r="P833" s="18" t="str">
        <f t="shared" si="187"/>
        <v>ANTONIA/KAYLA/LARISSA/ESTELA</v>
      </c>
      <c r="Q833" s="17" t="str">
        <f>IF(P833&lt;&gt;"",VLOOKUP(P833,LISTAS!$F$6:$G$1106,2,0),"")</f>
        <v>COLÉGIO ARBOS - SÃO CAETANO DO SUL</v>
      </c>
      <c r="R833" s="72">
        <f t="shared" si="188"/>
        <v>5.1817129629629631E-4</v>
      </c>
      <c r="S833" s="18">
        <f t="shared" si="189"/>
        <v>270</v>
      </c>
      <c r="T833" s="18">
        <v>540</v>
      </c>
    </row>
    <row r="834" spans="2:20" ht="18.75" customHeight="1" x14ac:dyDescent="0.25">
      <c r="B834" s="39" t="s">
        <v>479</v>
      </c>
      <c r="C834" s="40" t="s">
        <v>56</v>
      </c>
      <c r="D834" s="58">
        <v>5.2326388888888887E-4</v>
      </c>
      <c r="F834" s="11">
        <f t="shared" si="181"/>
        <v>5.2326388888888887E-4</v>
      </c>
      <c r="G834" s="61">
        <f>IF(F834=LISTAS!$D$15,"",F834)</f>
        <v>5.2326388888888887E-4</v>
      </c>
      <c r="H834" s="49" t="str">
        <f t="shared" si="182"/>
        <v>GIOVANNA/ELIS/AGATHA/LARISSA</v>
      </c>
      <c r="I834" s="49" t="str">
        <f t="shared" si="182"/>
        <v>CCDA - COLÉGIO CARLOS DRUMMOND DE ANDRADE</v>
      </c>
      <c r="J834" s="11">
        <f t="shared" si="180"/>
        <v>5.2326388888888887E-4</v>
      </c>
      <c r="K834" s="11">
        <f t="shared" si="183"/>
        <v>5.2326388888888887E-4</v>
      </c>
      <c r="L834" s="66">
        <f t="shared" si="184"/>
        <v>5.2326388888888887E-4</v>
      </c>
      <c r="M834" s="50">
        <f t="shared" si="185"/>
        <v>6</v>
      </c>
      <c r="N834" s="50"/>
      <c r="O834" s="17">
        <f t="shared" si="186"/>
        <v>6</v>
      </c>
      <c r="P834" s="18" t="str">
        <f t="shared" si="187"/>
        <v>GIOVANNA/ELIS/AGATHA/LARISSA</v>
      </c>
      <c r="Q834" s="17" t="str">
        <f>IF(P834&lt;&gt;"",VLOOKUP(P834,LISTAS!$F$6:$G$1106,2,0),"")</f>
        <v>CCDA - COLÉGIO CARLOS DRUMMOND DE ANDRADE</v>
      </c>
      <c r="R834" s="72">
        <f t="shared" si="188"/>
        <v>5.2326388888888887E-4</v>
      </c>
      <c r="S834" s="18">
        <f t="shared" si="189"/>
        <v>260</v>
      </c>
      <c r="T834" s="18">
        <v>520</v>
      </c>
    </row>
    <row r="835" spans="2:20" ht="18.75" customHeight="1" x14ac:dyDescent="0.25">
      <c r="B835" s="39" t="s">
        <v>485</v>
      </c>
      <c r="C835" s="40" t="s">
        <v>72</v>
      </c>
      <c r="D835" s="58">
        <v>5.340277777777778E-4</v>
      </c>
      <c r="F835" s="11">
        <f t="shared" si="181"/>
        <v>5.340277777777778E-4</v>
      </c>
      <c r="G835" s="61">
        <f>IF(F835=LISTAS!$D$15,"",F835)</f>
        <v>5.340277777777778E-4</v>
      </c>
      <c r="H835" s="49" t="str">
        <f t="shared" si="182"/>
        <v>SOFIA/JULIA/MARIAH/MARIA CLARA</v>
      </c>
      <c r="I835" s="49" t="str">
        <f t="shared" si="182"/>
        <v>COLEGIO PETROPOLIS</v>
      </c>
      <c r="J835" s="11">
        <f t="shared" si="180"/>
        <v>5.340277777777778E-4</v>
      </c>
      <c r="K835" s="11">
        <f t="shared" si="183"/>
        <v>5.340277777777778E-4</v>
      </c>
      <c r="L835" s="66">
        <f t="shared" si="184"/>
        <v>5.340277777777778E-4</v>
      </c>
      <c r="M835" s="50">
        <f t="shared" si="185"/>
        <v>7</v>
      </c>
      <c r="N835" s="50"/>
      <c r="O835" s="17">
        <f t="shared" si="186"/>
        <v>7</v>
      </c>
      <c r="P835" s="18" t="str">
        <f t="shared" si="187"/>
        <v>SOFIA/JULIA/MARIAH/MARIA CLARA</v>
      </c>
      <c r="Q835" s="17" t="str">
        <f>IF(P835&lt;&gt;"",VLOOKUP(P835,LISTAS!$F$6:$G$1106,2,0),"")</f>
        <v>COLEGIO PETROPOLIS</v>
      </c>
      <c r="R835" s="72">
        <f t="shared" si="188"/>
        <v>5.340277777777778E-4</v>
      </c>
      <c r="S835" s="18">
        <f t="shared" si="189"/>
        <v>250</v>
      </c>
      <c r="T835" s="18">
        <v>500</v>
      </c>
    </row>
    <row r="836" spans="2:20" ht="18.75" customHeight="1" x14ac:dyDescent="0.25">
      <c r="B836" s="39" t="s">
        <v>478</v>
      </c>
      <c r="C836" s="40" t="s">
        <v>103</v>
      </c>
      <c r="D836" s="58">
        <v>5.4201388888888886E-4</v>
      </c>
      <c r="F836" s="11">
        <f t="shared" si="181"/>
        <v>5.4201388888888886E-4</v>
      </c>
      <c r="G836" s="61">
        <f>IF(F836=LISTAS!$D$15,"",F836)</f>
        <v>5.4201388888888886E-4</v>
      </c>
      <c r="H836" s="49" t="str">
        <f t="shared" si="182"/>
        <v>AURORA/GABRIELA/JULIA/GIOVANA</v>
      </c>
      <c r="I836" s="49" t="str">
        <f t="shared" si="182"/>
        <v>PEN LIFE</v>
      </c>
      <c r="J836" s="11">
        <f t="shared" si="180"/>
        <v>5.4201388888888886E-4</v>
      </c>
      <c r="K836" s="11">
        <f t="shared" si="183"/>
        <v>5.4201388888888886E-4</v>
      </c>
      <c r="L836" s="66">
        <f t="shared" si="184"/>
        <v>5.4201388888888886E-4</v>
      </c>
      <c r="M836" s="50">
        <f t="shared" si="185"/>
        <v>8</v>
      </c>
      <c r="N836" s="50"/>
      <c r="O836" s="17">
        <f t="shared" si="186"/>
        <v>8</v>
      </c>
      <c r="P836" s="18" t="str">
        <f t="shared" si="187"/>
        <v>AURORA/GABRIELA/JULIA/GIOVANA</v>
      </c>
      <c r="Q836" s="17" t="str">
        <f>IF(P836&lt;&gt;"",VLOOKUP(P836,LISTAS!$F$6:$G$1106,2,0),"")</f>
        <v>PEN LIFE</v>
      </c>
      <c r="R836" s="72">
        <f t="shared" si="188"/>
        <v>5.4201388888888886E-4</v>
      </c>
      <c r="S836" s="18">
        <f t="shared" si="189"/>
        <v>240</v>
      </c>
      <c r="T836" s="18">
        <v>480</v>
      </c>
    </row>
    <row r="837" spans="2:20" ht="18.75" customHeight="1" x14ac:dyDescent="0.25">
      <c r="B837" s="39" t="s">
        <v>477</v>
      </c>
      <c r="C837" s="40" t="s">
        <v>144</v>
      </c>
      <c r="D837" s="58">
        <v>5.473379629629629E-4</v>
      </c>
      <c r="F837" s="11">
        <f t="shared" si="181"/>
        <v>5.473379629629629E-4</v>
      </c>
      <c r="G837" s="61">
        <f>IF(F837=LISTAS!$D$15,"",F837)</f>
        <v>5.473379629629629E-4</v>
      </c>
      <c r="H837" s="49" t="str">
        <f t="shared" si="182"/>
        <v>RAFAELA/MARINA/MARIANA/HELOISA</v>
      </c>
      <c r="I837" s="49" t="str">
        <f t="shared" si="182"/>
        <v>ESCOLA STAGIUM</v>
      </c>
      <c r="J837" s="11">
        <f t="shared" si="180"/>
        <v>5.473379629629629E-4</v>
      </c>
      <c r="K837" s="11">
        <f t="shared" si="183"/>
        <v>5.473379629629629E-4</v>
      </c>
      <c r="L837" s="66">
        <f t="shared" si="184"/>
        <v>5.473379629629629E-4</v>
      </c>
      <c r="M837" s="50">
        <f t="shared" si="185"/>
        <v>9</v>
      </c>
      <c r="N837" s="50"/>
      <c r="O837" s="17">
        <f t="shared" si="186"/>
        <v>9</v>
      </c>
      <c r="P837" s="18" t="str">
        <f t="shared" si="187"/>
        <v>RAFAELA/MARINA/MARIANA/HELOISA</v>
      </c>
      <c r="Q837" s="17" t="str">
        <f>IF(P837&lt;&gt;"",VLOOKUP(P837,LISTAS!$F$6:$G$1106,2,0),"")</f>
        <v>ESCOLA STAGIUM</v>
      </c>
      <c r="R837" s="72">
        <f t="shared" si="188"/>
        <v>5.473379629629629E-4</v>
      </c>
      <c r="S837" s="18">
        <f t="shared" si="189"/>
        <v>200</v>
      </c>
      <c r="T837" s="18">
        <v>400</v>
      </c>
    </row>
    <row r="838" spans="2:20" ht="18.75" customHeight="1" x14ac:dyDescent="0.25">
      <c r="B838" s="39" t="s">
        <v>486</v>
      </c>
      <c r="C838" s="40" t="s">
        <v>61</v>
      </c>
      <c r="D838" s="58">
        <v>5.4826388888888882E-4</v>
      </c>
      <c r="F838" s="11">
        <f t="shared" si="181"/>
        <v>5.4826388888888882E-4</v>
      </c>
      <c r="G838" s="61">
        <f>IF(F838=LISTAS!$D$15,"",F838)</f>
        <v>5.4826388888888882E-4</v>
      </c>
      <c r="H838" s="49" t="str">
        <f t="shared" si="182"/>
        <v>RAQUEL/MARINA/MANUELA/GABRIELA</v>
      </c>
      <c r="I838" s="49" t="str">
        <f t="shared" si="182"/>
        <v>LICEU JARDIM</v>
      </c>
      <c r="J838" s="11">
        <f t="shared" si="180"/>
        <v>5.4826388888888882E-4</v>
      </c>
      <c r="K838" s="11">
        <f t="shared" si="183"/>
        <v>5.4826388888888882E-4</v>
      </c>
      <c r="L838" s="66">
        <f t="shared" si="184"/>
        <v>5.4826388888888882E-4</v>
      </c>
      <c r="M838" s="50">
        <f t="shared" si="185"/>
        <v>10</v>
      </c>
      <c r="N838" s="50"/>
      <c r="O838" s="17">
        <f t="shared" si="186"/>
        <v>10</v>
      </c>
      <c r="P838" s="18" t="str">
        <f t="shared" si="187"/>
        <v>RAQUEL/MARINA/MANUELA/GABRIELA</v>
      </c>
      <c r="Q838" s="17" t="str">
        <f>IF(P838&lt;&gt;"",VLOOKUP(P838,LISTAS!$F$6:$G$1106,2,0),"")</f>
        <v>LICEU JARDIM</v>
      </c>
      <c r="R838" s="72">
        <f t="shared" si="188"/>
        <v>5.4826388888888882E-4</v>
      </c>
      <c r="S838" s="18">
        <f t="shared" si="189"/>
        <v>200</v>
      </c>
      <c r="T838" s="18"/>
    </row>
    <row r="839" spans="2:20" ht="18.75" customHeight="1" x14ac:dyDescent="0.25">
      <c r="B839" s="39" t="s">
        <v>487</v>
      </c>
      <c r="C839" s="40" t="s">
        <v>72</v>
      </c>
      <c r="D839" s="58">
        <v>5.5532407407407407E-4</v>
      </c>
      <c r="F839" s="11">
        <f t="shared" si="181"/>
        <v>5.5532407407407407E-4</v>
      </c>
      <c r="G839" s="61">
        <f>IF(F839=LISTAS!$D$15,"",F839)</f>
        <v>5.5532407407407407E-4</v>
      </c>
      <c r="H839" s="49" t="str">
        <f t="shared" si="182"/>
        <v>LAURA/MAITE/MARIA FERNANDA/MARCELA</v>
      </c>
      <c r="I839" s="49" t="str">
        <f t="shared" si="182"/>
        <v>COLEGIO PETROPOLIS</v>
      </c>
      <c r="J839" s="11">
        <f t="shared" si="180"/>
        <v>5.5532407407407407E-4</v>
      </c>
      <c r="K839" s="11">
        <f t="shared" si="183"/>
        <v>5.5532407407407407E-4</v>
      </c>
      <c r="L839" s="66">
        <f t="shared" si="184"/>
        <v>5.5532407407407407E-4</v>
      </c>
      <c r="M839" s="50">
        <f t="shared" si="185"/>
        <v>11</v>
      </c>
      <c r="N839" s="50"/>
      <c r="O839" s="17">
        <f t="shared" si="186"/>
        <v>11</v>
      </c>
      <c r="P839" s="18" t="str">
        <f t="shared" si="187"/>
        <v>LAURA/MAITE/MARIA FERNANDA/MARCELA</v>
      </c>
      <c r="Q839" s="17" t="str">
        <f>IF(P839&lt;&gt;"",VLOOKUP(P839,LISTAS!$F$6:$G$1106,2,0),"")</f>
        <v>COLEGIO PETROPOLIS</v>
      </c>
      <c r="R839" s="72">
        <f t="shared" si="188"/>
        <v>5.5532407407407407E-4</v>
      </c>
      <c r="S839" s="18">
        <f t="shared" si="189"/>
        <v>200</v>
      </c>
      <c r="T839" s="18"/>
    </row>
    <row r="840" spans="2:20" ht="18.75" customHeight="1" x14ac:dyDescent="0.25">
      <c r="B840" s="39" t="s">
        <v>476</v>
      </c>
      <c r="C840" s="40" t="s">
        <v>61</v>
      </c>
      <c r="D840" s="58">
        <v>5.6250000000000007E-4</v>
      </c>
      <c r="F840" s="11">
        <f t="shared" si="181"/>
        <v>5.6250000000000007E-4</v>
      </c>
      <c r="G840" s="61">
        <f>IF(F840=LISTAS!$D$15,"",F840)</f>
        <v>5.6250000000000007E-4</v>
      </c>
      <c r="H840" s="49" t="str">
        <f t="shared" si="182"/>
        <v>ISADORA/SOFIA/ISABELA/VALENTINA</v>
      </c>
      <c r="I840" s="49" t="str">
        <f t="shared" si="182"/>
        <v>LICEU JARDIM</v>
      </c>
      <c r="J840" s="11">
        <f t="shared" si="180"/>
        <v>5.6250000000000007E-4</v>
      </c>
      <c r="K840" s="11">
        <f t="shared" si="183"/>
        <v>5.6250000000000007E-4</v>
      </c>
      <c r="L840" s="66">
        <f t="shared" si="184"/>
        <v>5.6250000000000007E-4</v>
      </c>
      <c r="M840" s="50">
        <f t="shared" si="185"/>
        <v>12</v>
      </c>
      <c r="N840" s="50"/>
      <c r="O840" s="17">
        <f t="shared" si="186"/>
        <v>12</v>
      </c>
      <c r="P840" s="18" t="str">
        <f t="shared" si="187"/>
        <v>ISADORA/SOFIA/ISABELA/VALENTINA</v>
      </c>
      <c r="Q840" s="17" t="str">
        <f>IF(P840&lt;&gt;"",VLOOKUP(P840,LISTAS!$F$6:$G$1106,2,0),"")</f>
        <v>LICEU JARDIM</v>
      </c>
      <c r="R840" s="72">
        <f t="shared" si="188"/>
        <v>5.6250000000000007E-4</v>
      </c>
      <c r="S840" s="18">
        <f t="shared" si="189"/>
        <v>200</v>
      </c>
      <c r="T840" s="18"/>
    </row>
    <row r="841" spans="2:20" ht="18.75" customHeight="1" x14ac:dyDescent="0.25">
      <c r="B841" s="39" t="s">
        <v>488</v>
      </c>
      <c r="C841" s="40" t="s">
        <v>61</v>
      </c>
      <c r="D841" s="58">
        <v>5.8449074074074078E-4</v>
      </c>
      <c r="F841" s="11">
        <f t="shared" si="181"/>
        <v>5.8449074074074078E-4</v>
      </c>
      <c r="G841" s="61">
        <f>IF(F841=LISTAS!$D$15,"",F841)</f>
        <v>5.8449074074074078E-4</v>
      </c>
      <c r="H841" s="49" t="str">
        <f t="shared" si="182"/>
        <v>LAURA/NATALIA/,ARIA LUISA/MARIA PIOVASANA</v>
      </c>
      <c r="I841" s="49" t="str">
        <f t="shared" si="182"/>
        <v>LICEU JARDIM</v>
      </c>
      <c r="J841" s="11">
        <f t="shared" si="180"/>
        <v>5.8449074074074078E-4</v>
      </c>
      <c r="K841" s="11">
        <f t="shared" si="183"/>
        <v>5.8449074074074078E-4</v>
      </c>
      <c r="L841" s="66">
        <f t="shared" si="184"/>
        <v>5.8449074074074078E-4</v>
      </c>
      <c r="M841" s="50">
        <f t="shared" si="185"/>
        <v>13</v>
      </c>
      <c r="N841" s="50"/>
      <c r="O841" s="17">
        <f t="shared" si="186"/>
        <v>13</v>
      </c>
      <c r="P841" s="18" t="str">
        <f t="shared" si="187"/>
        <v>LAURA/NATALIA/,ARIA LUISA/MARIA PIOVASANA</v>
      </c>
      <c r="Q841" s="17" t="str">
        <f>IF(P841&lt;&gt;"",VLOOKUP(P841,LISTAS!$F$6:$G$1106,2,0),"")</f>
        <v>LICEU JARDIM</v>
      </c>
      <c r="R841" s="72">
        <f t="shared" si="188"/>
        <v>5.8449074074074078E-4</v>
      </c>
      <c r="S841" s="18">
        <f t="shared" si="189"/>
        <v>200</v>
      </c>
      <c r="T841" s="18"/>
    </row>
    <row r="842" spans="2:20" ht="18.75" customHeight="1" x14ac:dyDescent="0.25">
      <c r="B842" s="39" t="s">
        <v>475</v>
      </c>
      <c r="C842" s="40" t="s">
        <v>61</v>
      </c>
      <c r="D842" s="58">
        <v>6.771990740740741E-4</v>
      </c>
      <c r="F842" s="11">
        <f t="shared" si="181"/>
        <v>6.771990740740741E-4</v>
      </c>
      <c r="G842" s="61">
        <f>IF(F842=LISTAS!$D$15,"",F842)</f>
        <v>6.771990740740741E-4</v>
      </c>
      <c r="H842" s="49" t="str">
        <f t="shared" si="182"/>
        <v>ISADORA/ANA CLARA/GIULIA/LORENA</v>
      </c>
      <c r="I842" s="49" t="str">
        <f t="shared" si="182"/>
        <v>LICEU JARDIM</v>
      </c>
      <c r="J842" s="11">
        <f t="shared" si="180"/>
        <v>6.771990740740741E-4</v>
      </c>
      <c r="K842" s="11">
        <f t="shared" si="183"/>
        <v>6.771990740740741E-4</v>
      </c>
      <c r="L842" s="66">
        <f t="shared" si="184"/>
        <v>6.771990740740741E-4</v>
      </c>
      <c r="M842" s="50">
        <f t="shared" si="185"/>
        <v>14</v>
      </c>
      <c r="N842" s="50"/>
      <c r="O842" s="17">
        <f t="shared" si="186"/>
        <v>14</v>
      </c>
      <c r="P842" s="18" t="str">
        <f t="shared" si="187"/>
        <v>ISADORA/ANA CLARA/GIULIA/LORENA</v>
      </c>
      <c r="Q842" s="17" t="str">
        <f>IF(P842&lt;&gt;"",VLOOKUP(P842,LISTAS!$F$6:$G$1106,2,0),"")</f>
        <v>LICEU JARDIM</v>
      </c>
      <c r="R842" s="72">
        <f t="shared" si="188"/>
        <v>6.771990740740741E-4</v>
      </c>
      <c r="S842" s="18">
        <f t="shared" si="189"/>
        <v>200</v>
      </c>
      <c r="T842" s="18"/>
    </row>
    <row r="843" spans="2:20" ht="18.75" customHeight="1" x14ac:dyDescent="0.25">
      <c r="B843" s="52"/>
      <c r="C843" s="20" t="str">
        <f>IF(B843="","",VLOOKUP(B843,LISTAS!$F$6:$G$1106,2,0))</f>
        <v/>
      </c>
      <c r="D843" s="58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ref="T843:T893" si="190">IF(O843="","",IF($R$5="NÃO","",IF(R843=$T$5,"0,00",IF(O843=1,400,IF(O843=2,340,IF(O843=3,300,IF(O843=4,280,IF(O843=5,270,IF(O843=6,260,IF(O843=7,250,IF(O843=8,240,IF(O843=9,200,IF(O843=10,200,IF(O843=11,200,IF(O843=12,200,IF(O843=13,200,IF(O843=14,200,IF(O843=15,200,IF(O843=16,200,IF(O843&gt;16,"",""))))))))))))))))))))</f>
        <v/>
      </c>
    </row>
    <row r="844" spans="2:20" ht="18.75" customHeight="1" x14ac:dyDescent="0.25">
      <c r="B844" s="52"/>
      <c r="C844" s="20" t="str">
        <f>IF(B844="","",VLOOKUP(B844,LISTAS!$F$6:$G$1106,2,0))</f>
        <v/>
      </c>
      <c r="D844" s="58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2"/>
      <c r="C845" s="20" t="str">
        <f>IF(B845="","",VLOOKUP(B845,LISTAS!$F$6:$G$1106,2,0))</f>
        <v/>
      </c>
      <c r="D845" s="58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2"/>
      <c r="C846" s="20" t="str">
        <f>IF(B846="","",VLOOKUP(B846,LISTAS!$F$6:$G$1106,2,0))</f>
        <v/>
      </c>
      <c r="D846" s="58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2"/>
      <c r="C847" s="20" t="str">
        <f>IF(B847="","",VLOOKUP(B847,LISTAS!$F$6:$G$1106,2,0))</f>
        <v/>
      </c>
      <c r="D847" s="58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2"/>
      <c r="C848" s="20" t="str">
        <f>IF(B848="","",VLOOKUP(B848,LISTAS!$F$6:$G$1106,2,0))</f>
        <v/>
      </c>
      <c r="D848" s="58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2"/>
      <c r="C849" s="20" t="str">
        <f>IF(B849="","",VLOOKUP(B849,LISTAS!$F$6:$G$1106,2,0))</f>
        <v/>
      </c>
      <c r="D849" s="58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2"/>
      <c r="C850" s="20" t="str">
        <f>IF(B850="","",VLOOKUP(B850,LISTAS!$F$6:$G$1106,2,0))</f>
        <v/>
      </c>
      <c r="D850" s="58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2"/>
      <c r="C851" s="20" t="str">
        <f>IF(B851="","",VLOOKUP(B851,LISTAS!$F$6:$G$1106,2,0))</f>
        <v/>
      </c>
      <c r="D851" s="58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2"/>
      <c r="C852" s="20" t="str">
        <f>IF(B852="","",VLOOKUP(B852,LISTAS!$F$6:$G$1106,2,0))</f>
        <v/>
      </c>
      <c r="D852" s="58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2"/>
      <c r="C853" s="20" t="str">
        <f>IF(B853="","",VLOOKUP(B853,LISTAS!$F$6:$G$1106,2,0))</f>
        <v/>
      </c>
      <c r="D853" s="58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2"/>
      <c r="C854" s="20" t="str">
        <f>IF(B854="","",VLOOKUP(B854,LISTAS!$F$6:$G$1106,2,0))</f>
        <v/>
      </c>
      <c r="D854" s="58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2"/>
      <c r="C855" s="20" t="str">
        <f>IF(B855="","",VLOOKUP(B855,LISTAS!$F$6:$G$1106,2,0))</f>
        <v/>
      </c>
      <c r="D855" s="58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2"/>
      <c r="C856" s="20" t="str">
        <f>IF(B856="","",VLOOKUP(B856,LISTAS!$F$6:$G$1106,2,0))</f>
        <v/>
      </c>
      <c r="D856" s="58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2"/>
      <c r="C857" s="20" t="str">
        <f>IF(B857="","",VLOOKUP(B857,LISTAS!$F$6:$G$1106,2,0))</f>
        <v/>
      </c>
      <c r="D857" s="58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2"/>
      <c r="C858" s="20" t="str">
        <f>IF(B858="","",VLOOKUP(B858,LISTAS!$F$6:$G$1106,2,0))</f>
        <v/>
      </c>
      <c r="D858" s="58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2"/>
      <c r="C859" s="20" t="str">
        <f>IF(B859="","",VLOOKUP(B859,LISTAS!$F$6:$G$1106,2,0))</f>
        <v/>
      </c>
      <c r="D859" s="58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2"/>
      <c r="C860" s="20" t="str">
        <f>IF(B860="","",VLOOKUP(B860,LISTAS!$F$6:$G$1106,2,0))</f>
        <v/>
      </c>
      <c r="D860" s="58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2"/>
      <c r="C861" s="20" t="str">
        <f>IF(B861="","",VLOOKUP(B861,LISTAS!$F$6:$G$1106,2,0))</f>
        <v/>
      </c>
      <c r="D861" s="58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2"/>
      <c r="C862" s="20" t="str">
        <f>IF(B862="","",VLOOKUP(B862,LISTAS!$F$6:$G$1106,2,0))</f>
        <v/>
      </c>
      <c r="D862" s="58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2"/>
      <c r="C863" s="20" t="str">
        <f>IF(B863="","",VLOOKUP(B863,LISTAS!$F$6:$G$1106,2,0))</f>
        <v/>
      </c>
      <c r="D863" s="58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2"/>
      <c r="C864" s="20" t="str">
        <f>IF(B864="","",VLOOKUP(B864,LISTAS!$F$6:$G$1106,2,0))</f>
        <v/>
      </c>
      <c r="D864" s="58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2"/>
      <c r="C865" s="20" t="str">
        <f>IF(B865="","",VLOOKUP(B865,LISTAS!$F$6:$G$1106,2,0))</f>
        <v/>
      </c>
      <c r="D865" s="58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2"/>
      <c r="C866" s="20" t="str">
        <f>IF(B866="","",VLOOKUP(B866,LISTAS!$F$6:$G$1106,2,0))</f>
        <v/>
      </c>
      <c r="D866" s="58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2"/>
      <c r="C867" s="20" t="str">
        <f>IF(B867="","",VLOOKUP(B867,LISTAS!$F$6:$G$1106,2,0))</f>
        <v/>
      </c>
      <c r="D867" s="58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2"/>
      <c r="C868" s="20" t="str">
        <f>IF(B868="","",VLOOKUP(B868,LISTAS!$F$6:$G$1106,2,0))</f>
        <v/>
      </c>
      <c r="D868" s="58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2"/>
      <c r="C869" s="20" t="str">
        <f>IF(B869="","",VLOOKUP(B869,LISTAS!$F$6:$G$1106,2,0))</f>
        <v/>
      </c>
      <c r="D869" s="58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2"/>
      <c r="C870" s="20" t="str">
        <f>IF(B870="","",VLOOKUP(B870,LISTAS!$F$6:$G$1106,2,0))</f>
        <v/>
      </c>
      <c r="D870" s="58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2"/>
      <c r="C871" s="20" t="str">
        <f>IF(B871="","",VLOOKUP(B871,LISTAS!$F$6:$G$1106,2,0))</f>
        <v/>
      </c>
      <c r="D871" s="58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2"/>
      <c r="C872" s="20" t="str">
        <f>IF(B872="","",VLOOKUP(B872,LISTAS!$F$6:$G$1106,2,0))</f>
        <v/>
      </c>
      <c r="D872" s="58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2"/>
      <c r="C873" s="20" t="str">
        <f>IF(B873="","",VLOOKUP(B873,LISTAS!$F$6:$G$1106,2,0))</f>
        <v/>
      </c>
      <c r="D873" s="58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2"/>
      <c r="C874" s="20" t="str">
        <f>IF(B874="","",VLOOKUP(B874,LISTAS!$F$6:$G$1106,2,0))</f>
        <v/>
      </c>
      <c r="D874" s="58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2"/>
      <c r="C875" s="20" t="str">
        <f>IF(B875="","",VLOOKUP(B875,LISTAS!$F$6:$G$1106,2,0))</f>
        <v/>
      </c>
      <c r="D875" s="58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2"/>
      <c r="C876" s="20" t="str">
        <f>IF(B876="","",VLOOKUP(B876,LISTAS!$F$6:$G$1106,2,0))</f>
        <v/>
      </c>
      <c r="D876" s="58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2"/>
      <c r="C877" s="20" t="str">
        <f>IF(B877="","",VLOOKUP(B877,LISTAS!$F$6:$G$1106,2,0))</f>
        <v/>
      </c>
      <c r="D877" s="58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2"/>
      <c r="C878" s="20" t="str">
        <f>IF(B878="","",VLOOKUP(B878,LISTAS!$F$6:$G$1106,2,0))</f>
        <v/>
      </c>
      <c r="D878" s="58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2"/>
      <c r="C879" s="20" t="str">
        <f>IF(B879="","",VLOOKUP(B879,LISTAS!$F$6:$G$1106,2,0))</f>
        <v/>
      </c>
      <c r="D879" s="58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2"/>
      <c r="C880" s="20" t="str">
        <f>IF(B880="","",VLOOKUP(B880,LISTAS!$F$6:$G$1106,2,0))</f>
        <v/>
      </c>
      <c r="D880" s="58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2"/>
      <c r="C881" s="20" t="str">
        <f>IF(B881="","",VLOOKUP(B881,LISTAS!$F$6:$G$1106,2,0))</f>
        <v/>
      </c>
      <c r="D881" s="58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2"/>
      <c r="C882" s="20" t="str">
        <f>IF(B882="","",VLOOKUP(B882,LISTAS!$F$6:$G$1106,2,0))</f>
        <v/>
      </c>
      <c r="D882" s="58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2"/>
      <c r="C883" s="20" t="str">
        <f>IF(B883="","",VLOOKUP(B883,LISTAS!$F$6:$G$1106,2,0))</f>
        <v/>
      </c>
      <c r="D883" s="58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2"/>
      <c r="C884" s="20" t="str">
        <f>IF(B884="","",VLOOKUP(B884,LISTAS!$F$6:$G$1106,2,0))</f>
        <v/>
      </c>
      <c r="D884" s="58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2"/>
      <c r="C885" s="20" t="str">
        <f>IF(B885="","",VLOOKUP(B885,LISTAS!$F$6:$G$1106,2,0))</f>
        <v/>
      </c>
      <c r="D885" s="58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2"/>
      <c r="C886" s="20" t="str">
        <f>IF(B886="","",VLOOKUP(B886,LISTAS!$F$6:$G$1106,2,0))</f>
        <v/>
      </c>
      <c r="D886" s="58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2"/>
      <c r="C887" s="20" t="str">
        <f>IF(B887="","",VLOOKUP(B887,LISTAS!$F$6:$G$1106,2,0))</f>
        <v/>
      </c>
      <c r="D887" s="58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2"/>
      <c r="C888" s="20" t="str">
        <f>IF(B888="","",VLOOKUP(B888,LISTAS!$F$6:$G$1106,2,0))</f>
        <v/>
      </c>
      <c r="D888" s="58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2"/>
      <c r="C889" s="20" t="str">
        <f>IF(B889="","",VLOOKUP(B889,LISTAS!$F$6:$G$1106,2,0))</f>
        <v/>
      </c>
      <c r="D889" s="58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2"/>
      <c r="C890" s="20" t="str">
        <f>IF(B890="","",VLOOKUP(B890,LISTAS!$F$6:$G$1106,2,0))</f>
        <v/>
      </c>
      <c r="D890" s="58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2"/>
      <c r="C891" s="20" t="str">
        <f>IF(B891="","",VLOOKUP(B891,LISTAS!$F$6:$G$1106,2,0))</f>
        <v/>
      </c>
      <c r="D891" s="58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2"/>
      <c r="C892" s="20" t="str">
        <f>IF(B892="","",VLOOKUP(B892,LISTAS!$F$6:$G$1106,2,0))</f>
        <v/>
      </c>
      <c r="D892" s="58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2"/>
      <c r="C893" s="20" t="str">
        <f>IF(B893="","",VLOOKUP(B893,LISTAS!$F$6:$G$1106,2,0))</f>
        <v/>
      </c>
      <c r="D893" s="58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2"/>
      <c r="C894" s="20" t="str">
        <f>IF(B894="","",VLOOKUP(B894,LISTAS!$F$6:$G$1106,2,0))</f>
        <v/>
      </c>
      <c r="D894" s="58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2"/>
      <c r="C895" s="20" t="str">
        <f>IF(B895="","",VLOOKUP(B895,LISTAS!$F$6:$G$1106,2,0))</f>
        <v/>
      </c>
      <c r="D895" s="58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2"/>
      <c r="C896" s="20" t="str">
        <f>IF(B896="","",VLOOKUP(B896,LISTAS!$F$6:$G$1106,2,0))</f>
        <v/>
      </c>
      <c r="D896" s="58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2"/>
      <c r="C897" s="20" t="str">
        <f>IF(B897="","",VLOOKUP(B897,LISTAS!$F$6:$G$1106,2,0))</f>
        <v/>
      </c>
      <c r="D897" s="58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2"/>
      <c r="C898" s="20" t="str">
        <f>IF(B898="","",VLOOKUP(B898,LISTAS!$F$6:$G$1106,2,0))</f>
        <v/>
      </c>
      <c r="D898" s="58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2"/>
      <c r="C899" s="20" t="str">
        <f>IF(B899="","",VLOOKUP(B899,LISTAS!$F$6:$G$1106,2,0))</f>
        <v/>
      </c>
      <c r="D899" s="58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2"/>
      <c r="C900" s="20" t="str">
        <f>IF(B900="","",VLOOKUP(B900,LISTAS!$F$6:$G$1106,2,0))</f>
        <v/>
      </c>
      <c r="D900" s="58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2"/>
      <c r="C901" s="20" t="str">
        <f>IF(B901="","",VLOOKUP(B901,LISTAS!$F$6:$G$1106,2,0))</f>
        <v/>
      </c>
      <c r="D901" s="58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2"/>
      <c r="C902" s="20" t="str">
        <f>IF(B902="","",VLOOKUP(B902,LISTAS!$F$6:$G$1106,2,0))</f>
        <v/>
      </c>
      <c r="D902" s="58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2"/>
      <c r="C903" s="20" t="str">
        <f>IF(B903="","",VLOOKUP(B903,LISTAS!$F$6:$G$1106,2,0))</f>
        <v/>
      </c>
      <c r="D903" s="58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2"/>
      <c r="C904" s="20" t="str">
        <f>IF(B904="","",VLOOKUP(B904,LISTAS!$F$6:$G$1106,2,0))</f>
        <v/>
      </c>
      <c r="D904" s="58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2"/>
      <c r="C905" s="20" t="str">
        <f>IF(B905="","",VLOOKUP(B905,LISTAS!$F$6:$G$1106,2,0))</f>
        <v/>
      </c>
      <c r="D905" s="58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2"/>
      <c r="C906" s="20" t="str">
        <f>IF(B906="","",VLOOKUP(B906,LISTAS!$F$6:$G$1106,2,0))</f>
        <v/>
      </c>
      <c r="D906" s="58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2"/>
      <c r="C907" s="20" t="str">
        <f>IF(B907="","",VLOOKUP(B907,LISTAS!$F$6:$G$1106,2,0))</f>
        <v/>
      </c>
      <c r="D907" s="58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2"/>
      <c r="C908" s="20" t="str">
        <f>IF(B908="","",VLOOKUP(B908,LISTAS!$F$6:$G$1106,2,0))</f>
        <v/>
      </c>
      <c r="D908" s="58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2"/>
      <c r="C909" s="20" t="str">
        <f>IF(B909="","",VLOOKUP(B909,LISTAS!$F$6:$G$1106,2,0))</f>
        <v/>
      </c>
      <c r="D909" s="58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2"/>
      <c r="C910" s="20" t="str">
        <f>IF(B910="","",VLOOKUP(B910,LISTAS!$F$6:$G$1106,2,0))</f>
        <v/>
      </c>
      <c r="D910" s="58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2"/>
      <c r="C911" s="20" t="str">
        <f>IF(B911="","",VLOOKUP(B911,LISTAS!$F$6:$G$1106,2,0))</f>
        <v/>
      </c>
      <c r="D911" s="58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2"/>
      <c r="C912" s="20" t="str">
        <f>IF(B912="","",VLOOKUP(B912,LISTAS!$F$6:$G$1106,2,0))</f>
        <v/>
      </c>
      <c r="D912" s="58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2"/>
      <c r="C913" s="20" t="str">
        <f>IF(B913="","",VLOOKUP(B913,LISTAS!$F$6:$G$1106,2,0))</f>
        <v/>
      </c>
      <c r="D913" s="58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2"/>
      <c r="C914" s="20" t="str">
        <f>IF(B914="","",VLOOKUP(B914,LISTAS!$F$6:$G$1106,2,0))</f>
        <v/>
      </c>
      <c r="D914" s="58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2"/>
      <c r="C915" s="20" t="str">
        <f>IF(B915="","",VLOOKUP(B915,LISTAS!$F$6:$G$1106,2,0))</f>
        <v/>
      </c>
      <c r="D915" s="58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2"/>
      <c r="C916" s="20" t="str">
        <f>IF(B916="","",VLOOKUP(B916,LISTAS!$F$6:$G$1106,2,0))</f>
        <v/>
      </c>
      <c r="D916" s="58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2"/>
      <c r="C917" s="20" t="str">
        <f>IF(B917="","",VLOOKUP(B917,LISTAS!$F$6:$G$1106,2,0))</f>
        <v/>
      </c>
      <c r="D917" s="58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2"/>
      <c r="C918" s="20" t="str">
        <f>IF(B918="","",VLOOKUP(B918,LISTAS!$F$6:$G$1106,2,0))</f>
        <v/>
      </c>
      <c r="D918" s="58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2"/>
      <c r="C919" s="20" t="str">
        <f>IF(B919="","",VLOOKUP(B919,LISTAS!$F$6:$G$1106,2,0))</f>
        <v/>
      </c>
      <c r="D919" s="58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2"/>
      <c r="C920" s="20" t="str">
        <f>IF(B920="","",VLOOKUP(B920,LISTAS!$F$6:$G$1106,2,0))</f>
        <v/>
      </c>
      <c r="D920" s="58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2"/>
      <c r="C921" s="20" t="str">
        <f>IF(B921="","",VLOOKUP(B921,LISTAS!$F$6:$G$1106,2,0))</f>
        <v/>
      </c>
      <c r="D921" s="58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2"/>
      <c r="C922" s="20" t="str">
        <f>IF(B922="","",VLOOKUP(B922,LISTAS!$F$6:$G$1106,2,0))</f>
        <v/>
      </c>
      <c r="D922" s="58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2"/>
      <c r="C923" s="20" t="str">
        <f>IF(B923="","",VLOOKUP(B923,LISTAS!$F$6:$G$1106,2,0))</f>
        <v/>
      </c>
      <c r="D923" s="58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2"/>
      <c r="C924" s="20" t="str">
        <f>IF(B924="","",VLOOKUP(B924,LISTAS!$F$6:$G$1106,2,0))</f>
        <v/>
      </c>
      <c r="D924" s="58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2"/>
      <c r="C925" s="20" t="str">
        <f>IF(B925="","",VLOOKUP(B925,LISTAS!$F$6:$G$1106,2,0))</f>
        <v/>
      </c>
      <c r="D925" s="58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2"/>
      <c r="C926" s="20" t="str">
        <f>IF(B926="","",VLOOKUP(B926,LISTAS!$F$6:$G$1106,2,0))</f>
        <v/>
      </c>
      <c r="D926" s="58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2"/>
      <c r="C927" s="20" t="str">
        <f>IF(B927="","",VLOOKUP(B927,LISTAS!$F$6:$G$1106,2,0))</f>
        <v/>
      </c>
      <c r="D927" s="58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2"/>
      <c r="C928" s="20" t="str">
        <f>IF(B928="","",VLOOKUP(B928,LISTAS!$F$6:$G$1106,2,0))</f>
        <v/>
      </c>
      <c r="D928" s="58"/>
      <c r="E928" s="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2"/>
      <c r="C929" s="20" t="str">
        <f>IF(B929="","",VLOOKUP(B929,LISTAS!$F$6:$G$1106,2,0))</f>
        <v/>
      </c>
      <c r="D929" s="58"/>
      <c r="E929" s="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2"/>
      <c r="C930" s="20" t="str">
        <f>IF(B930="","",VLOOKUP(B930,LISTAS!$F$6:$G$1106,2,0))</f>
        <v/>
      </c>
      <c r="D930" s="58"/>
      <c r="E930" s="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2"/>
      <c r="C931" s="20" t="str">
        <f>IF(B931="","",VLOOKUP(B931,LISTAS!$F$6:$G$1106,2,0))</f>
        <v/>
      </c>
      <c r="D931" s="58"/>
      <c r="E931" s="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2"/>
      <c r="C932" s="20" t="str">
        <f>IF(B932="","",VLOOKUP(B932,LISTAS!$F$6:$G$1106,2,0))</f>
        <v/>
      </c>
      <c r="D932" s="58"/>
      <c r="E932" s="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2"/>
      <c r="C933" s="20" t="str">
        <f>IF(B933="","",VLOOKUP(B933,LISTAS!$F$6:$G$1106,2,0))</f>
        <v/>
      </c>
      <c r="D933" s="58"/>
      <c r="E933" s="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2"/>
      <c r="C934" s="20" t="str">
        <f>IF(B934="","",VLOOKUP(B934,LISTAS!$F$6:$G$1106,2,0))</f>
        <v/>
      </c>
      <c r="D934" s="58"/>
      <c r="E934" s="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2"/>
      <c r="C935" s="20" t="str">
        <f>IF(B935="","",VLOOKUP(B935,LISTAS!$F$6:$G$1106,2,0))</f>
        <v/>
      </c>
      <c r="D935" s="58"/>
      <c r="E935" s="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2"/>
      <c r="C936" s="20" t="str">
        <f>IF(B936="","",VLOOKUP(B936,LISTAS!$F$6:$G$1106,2,0))</f>
        <v/>
      </c>
      <c r="D936" s="58"/>
      <c r="E936" s="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2"/>
      <c r="C937" s="20" t="str">
        <f>IF(B937="","",VLOOKUP(B937,LISTAS!$F$6:$G$1106,2,0))</f>
        <v/>
      </c>
      <c r="D937" s="58"/>
      <c r="E937" s="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2"/>
      <c r="C938" s="20" t="str">
        <f>IF(B938="","",VLOOKUP(B938,LISTAS!$F$6:$G$1106,2,0))</f>
        <v/>
      </c>
      <c r="D938" s="58"/>
      <c r="E938" s="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2"/>
      <c r="C939" s="20" t="str">
        <f>IF(B939="","",VLOOKUP(B939,LISTAS!$F$6:$G$1106,2,0))</f>
        <v/>
      </c>
      <c r="D939" s="58"/>
      <c r="E939" s="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2"/>
      <c r="C940" s="20" t="str">
        <f>IF(B940="","",VLOOKUP(B940,LISTAS!$F$6:$G$1106,2,0))</f>
        <v/>
      </c>
      <c r="D940" s="58"/>
      <c r="E940" s="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2"/>
      <c r="C941" s="20" t="str">
        <f>IF(B941="","",VLOOKUP(B941,LISTAS!$F$6:$G$1106,2,0))</f>
        <v/>
      </c>
      <c r="D941" s="58"/>
      <c r="E941" s="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2"/>
      <c r="C942" s="20" t="str">
        <f>IF(B942="","",VLOOKUP(B942,LISTAS!$F$6:$G$1106,2,0))</f>
        <v/>
      </c>
      <c r="D942" s="58"/>
      <c r="E942" s="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2"/>
      <c r="C943" s="20" t="str">
        <f>IF(B943="","",VLOOKUP(B943,LISTAS!$F$6:$G$1106,2,0))</f>
        <v/>
      </c>
      <c r="D943" s="58"/>
      <c r="E943" s="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2"/>
      <c r="C944" s="20" t="str">
        <f>IF(B944="","",VLOOKUP(B944,LISTAS!$F$6:$G$1106,2,0))</f>
        <v/>
      </c>
      <c r="D944" s="58"/>
      <c r="E944" s="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2"/>
      <c r="C945" s="20" t="str">
        <f>IF(B945="","",VLOOKUP(B945,LISTAS!$F$6:$G$1106,2,0))</f>
        <v/>
      </c>
      <c r="D945" s="58"/>
      <c r="E945" s="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2"/>
      <c r="C946" s="20" t="str">
        <f>IF(B946="","",VLOOKUP(B946,LISTAS!$F$6:$G$1106,2,0))</f>
        <v/>
      </c>
      <c r="D946" s="58"/>
      <c r="E946" s="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2"/>
      <c r="C947" s="20" t="str">
        <f>IF(B947="","",VLOOKUP(B947,LISTAS!$F$6:$G$1106,2,0))</f>
        <v/>
      </c>
      <c r="D947" s="58"/>
      <c r="E947" s="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2"/>
      <c r="C948" s="20" t="str">
        <f>IF(B948="","",VLOOKUP(B948,LISTAS!$F$6:$G$1106,2,0))</f>
        <v/>
      </c>
      <c r="D948" s="58"/>
      <c r="E948" s="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2"/>
      <c r="C949" s="20" t="str">
        <f>IF(B949="","",VLOOKUP(B949,LISTAS!$F$6:$G$1106,2,0))</f>
        <v/>
      </c>
      <c r="D949" s="58"/>
      <c r="E949" s="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2"/>
      <c r="C950" s="20" t="str">
        <f>IF(B950="","",VLOOKUP(B950,LISTAS!$F$6:$G$1106,2,0))</f>
        <v/>
      </c>
      <c r="D950" s="58"/>
      <c r="E950" s="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2"/>
      <c r="C951" s="20" t="str">
        <f>IF(B951="","",VLOOKUP(B951,LISTAS!$F$6:$G$1106,2,0))</f>
        <v/>
      </c>
      <c r="D951" s="58"/>
      <c r="E951" s="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2"/>
      <c r="C952" s="20" t="str">
        <f>IF(B952="","",VLOOKUP(B952,LISTAS!$F$6:$G$1106,2,0))</f>
        <v/>
      </c>
      <c r="D952" s="58"/>
      <c r="E952" s="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2"/>
      <c r="C953" s="20" t="str">
        <f>IF(B953="","",VLOOKUP(B953,LISTAS!$F$6:$G$1106,2,0))</f>
        <v/>
      </c>
      <c r="D953" s="58"/>
      <c r="E953" s="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2"/>
      <c r="C954" s="20" t="str">
        <f>IF(B954="","",VLOOKUP(B954,LISTAS!$F$6:$G$1106,2,0))</f>
        <v/>
      </c>
      <c r="D954" s="58"/>
      <c r="E954" s="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2"/>
      <c r="C955" s="20" t="str">
        <f>IF(B955="","",VLOOKUP(B955,LISTAS!$F$6:$G$1106,2,0))</f>
        <v/>
      </c>
      <c r="D955" s="58"/>
      <c r="E955" s="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2"/>
      <c r="C956" s="20" t="str">
        <f>IF(B956="","",VLOOKUP(B956,LISTAS!$F$6:$G$1106,2,0))</f>
        <v/>
      </c>
      <c r="D956" s="58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2"/>
      <c r="C957" s="20" t="str">
        <f>IF(B957="","",VLOOKUP(B957,LISTAS!$F$6:$G$1106,2,0))</f>
        <v/>
      </c>
      <c r="D957" s="58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2"/>
      <c r="C958" s="20" t="str">
        <f>IF(B958="","",VLOOKUP(B958,LISTAS!$F$6:$G$1106,2,0))</f>
        <v/>
      </c>
      <c r="D958" s="58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2"/>
      <c r="C959" s="20" t="str">
        <f>IF(B959="","",VLOOKUP(B959,LISTAS!$F$6:$G$1106,2,0))</f>
        <v/>
      </c>
      <c r="D959" s="58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2"/>
      <c r="C960" s="20" t="str">
        <f>IF(B960="","",VLOOKUP(B960,LISTAS!$F$6:$G$1106,2,0))</f>
        <v/>
      </c>
      <c r="D960" s="58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2"/>
      <c r="C961" s="20" t="str">
        <f>IF(B961="","",VLOOKUP(B961,LISTAS!$F$6:$G$1106,2,0))</f>
        <v/>
      </c>
      <c r="D961" s="58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2"/>
      <c r="C962" s="20" t="str">
        <f>IF(B962="","",VLOOKUP(B962,LISTAS!$F$6:$G$1106,2,0))</f>
        <v/>
      </c>
      <c r="D962" s="58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2"/>
      <c r="C963" s="20" t="str">
        <f>IF(B963="","",VLOOKUP(B963,LISTAS!$F$6:$G$1106,2,0))</f>
        <v/>
      </c>
      <c r="D963" s="58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2"/>
      <c r="C964" s="20" t="str">
        <f>IF(B964="","",VLOOKUP(B964,LISTAS!$F$6:$G$1106,2,0))</f>
        <v/>
      </c>
      <c r="D964" s="58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2"/>
      <c r="C965" s="20" t="str">
        <f>IF(B965="","",VLOOKUP(B965,LISTAS!$F$6:$G$1106,2,0))</f>
        <v/>
      </c>
      <c r="D965" s="58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2"/>
      <c r="C966" s="20" t="str">
        <f>IF(B966="","",VLOOKUP(B966,LISTAS!$F$6:$G$1106,2,0))</f>
        <v/>
      </c>
      <c r="D966" s="58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2"/>
      <c r="C967" s="20" t="str">
        <f>IF(B967="","",VLOOKUP(B967,LISTAS!$F$6:$G$1106,2,0))</f>
        <v/>
      </c>
      <c r="D967" s="58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2"/>
      <c r="C968" s="20" t="str">
        <f>IF(B968="","",VLOOKUP(B968,LISTAS!$F$6:$G$1106,2,0))</f>
        <v/>
      </c>
      <c r="D968" s="58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2"/>
      <c r="C969" s="20" t="str">
        <f>IF(B969="","",VLOOKUP(B969,LISTAS!$F$6:$G$1106,2,0))</f>
        <v/>
      </c>
      <c r="D969" s="58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2"/>
      <c r="C970" s="20" t="str">
        <f>IF(B970="","",VLOOKUP(B970,LISTAS!$F$6:$G$1106,2,0))</f>
        <v/>
      </c>
      <c r="D970" s="58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2"/>
      <c r="C971" s="20" t="str">
        <f>IF(B971="","",VLOOKUP(B971,LISTAS!$F$6:$G$1106,2,0))</f>
        <v/>
      </c>
      <c r="D971" s="58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2"/>
      <c r="C972" s="20" t="str">
        <f>IF(B972="","",VLOOKUP(B972,LISTAS!$F$6:$G$1106,2,0))</f>
        <v/>
      </c>
      <c r="D972" s="58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2"/>
      <c r="C973" s="20" t="str">
        <f>IF(B973="","",VLOOKUP(B973,LISTAS!$F$6:$G$1106,2,0))</f>
        <v/>
      </c>
      <c r="D973" s="58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2"/>
      <c r="C974" s="20" t="str">
        <f>IF(B974="","",VLOOKUP(B974,LISTAS!$F$6:$G$1106,2,0))</f>
        <v/>
      </c>
      <c r="D974" s="58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2"/>
      <c r="C975" s="20" t="str">
        <f>IF(B975="","",VLOOKUP(B975,LISTAS!$F$6:$G$1106,2,0))</f>
        <v/>
      </c>
      <c r="D975" s="58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2"/>
      <c r="C976" s="20" t="str">
        <f>IF(B976="","",VLOOKUP(B976,LISTAS!$F$6:$G$1106,2,0))</f>
        <v/>
      </c>
      <c r="D976" s="58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2"/>
      <c r="C977" s="20" t="str">
        <f>IF(B977="","",VLOOKUP(B977,LISTAS!$F$6:$G$1106,2,0))</f>
        <v/>
      </c>
      <c r="D977" s="58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2"/>
      <c r="C978" s="20" t="str">
        <f>IF(B978="","",VLOOKUP(B978,LISTAS!$F$6:$G$1106,2,0))</f>
        <v/>
      </c>
      <c r="D978" s="58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2"/>
      <c r="C979" s="20" t="str">
        <f>IF(B979="","",VLOOKUP(B979,LISTAS!$F$6:$G$1106,2,0))</f>
        <v/>
      </c>
      <c r="D979" s="58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2"/>
      <c r="C980" s="20" t="str">
        <f>IF(B980="","",VLOOKUP(B980,LISTAS!$F$6:$G$1106,2,0))</f>
        <v/>
      </c>
      <c r="D980" s="58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2"/>
      <c r="C981" s="20" t="str">
        <f>IF(B981="","",VLOOKUP(B981,LISTAS!$F$6:$G$1106,2,0))</f>
        <v/>
      </c>
      <c r="D981" s="58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2"/>
      <c r="C982" s="20" t="str">
        <f>IF(B982="","",VLOOKUP(B982,LISTAS!$F$6:$G$1106,2,0))</f>
        <v/>
      </c>
      <c r="D982" s="58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2"/>
      <c r="C983" s="20" t="str">
        <f>IF(B983="","",VLOOKUP(B983,LISTAS!$F$6:$G$1106,2,0))</f>
        <v/>
      </c>
      <c r="D983" s="58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2"/>
      <c r="C984" s="20" t="str">
        <f>IF(B984="","",VLOOKUP(B984,LISTAS!$F$6:$G$1106,2,0))</f>
        <v/>
      </c>
      <c r="D984" s="58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2"/>
      <c r="C985" s="20" t="str">
        <f>IF(B985="","",VLOOKUP(B985,LISTAS!$F$6:$G$1106,2,0))</f>
        <v/>
      </c>
      <c r="D985" s="58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2"/>
      <c r="C986" s="20" t="str">
        <f>IF(B986="","",VLOOKUP(B986,LISTAS!$F$6:$G$1106,2,0))</f>
        <v/>
      </c>
      <c r="D986" s="58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2"/>
      <c r="C987" s="20" t="str">
        <f>IF(B987="","",VLOOKUP(B987,LISTAS!$F$6:$G$1106,2,0))</f>
        <v/>
      </c>
      <c r="D987" s="58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2"/>
      <c r="C988" s="20" t="str">
        <f>IF(B988="","",VLOOKUP(B988,LISTAS!$F$6:$G$1106,2,0))</f>
        <v/>
      </c>
      <c r="D988" s="58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2"/>
      <c r="C989" s="20" t="str">
        <f>IF(B989="","",VLOOKUP(B989,LISTAS!$F$6:$G$1106,2,0))</f>
        <v/>
      </c>
      <c r="D989" s="58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2"/>
      <c r="C990" s="20" t="str">
        <f>IF(B990="","",VLOOKUP(B990,LISTAS!$F$6:$G$1106,2,0))</f>
        <v/>
      </c>
      <c r="D990" s="58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2"/>
      <c r="C991" s="20" t="str">
        <f>IF(B991="","",VLOOKUP(B991,LISTAS!$F$6:$G$1106,2,0))</f>
        <v/>
      </c>
      <c r="D991" s="58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2"/>
      <c r="C992" s="20" t="str">
        <f>IF(B992="","",VLOOKUP(B992,LISTAS!$F$6:$G$1106,2,0))</f>
        <v/>
      </c>
      <c r="D992" s="58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2"/>
      <c r="C993" s="20" t="str">
        <f>IF(B993="","",VLOOKUP(B993,LISTAS!$F$6:$G$1106,2,0))</f>
        <v/>
      </c>
      <c r="D993" s="58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2"/>
      <c r="C994" s="20" t="str">
        <f>IF(B994="","",VLOOKUP(B994,LISTAS!$F$6:$G$1106,2,0))</f>
        <v/>
      </c>
      <c r="D994" s="58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2"/>
      <c r="C995" s="20" t="str">
        <f>IF(B995="","",VLOOKUP(B995,LISTAS!$F$6:$G$1106,2,0))</f>
        <v/>
      </c>
      <c r="D995" s="58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2"/>
      <c r="C996" s="20" t="str">
        <f>IF(B996="","",VLOOKUP(B996,LISTAS!$F$6:$G$1106,2,0))</f>
        <v/>
      </c>
      <c r="D996" s="58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2"/>
      <c r="C997" s="20" t="str">
        <f>IF(B997="","",VLOOKUP(B997,LISTAS!$F$6:$G$1106,2,0))</f>
        <v/>
      </c>
      <c r="D997" s="58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2"/>
      <c r="C998" s="20" t="str">
        <f>IF(B998="","",VLOOKUP(B998,LISTAS!$F$6:$G$1106,2,0))</f>
        <v/>
      </c>
      <c r="D998" s="58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2"/>
      <c r="C999" s="20" t="str">
        <f>IF(B999="","",VLOOKUP(B999,LISTAS!$F$6:$G$1106,2,0))</f>
        <v/>
      </c>
      <c r="D999" s="58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2"/>
      <c r="C1000" s="20" t="str">
        <f>IF(B1000="","",VLOOKUP(B1000,LISTAS!$F$6:$G$1106,2,0))</f>
        <v/>
      </c>
      <c r="D1000" s="58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2"/>
      <c r="C1001" s="20" t="str">
        <f>IF(B1001="","",VLOOKUP(B1001,LISTAS!$F$6:$G$1106,2,0))</f>
        <v/>
      </c>
      <c r="D1001" s="58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2"/>
      <c r="C1002" s="20" t="str">
        <f>IF(B1002="","",VLOOKUP(B1002,LISTAS!$F$6:$G$1106,2,0))</f>
        <v/>
      </c>
      <c r="D1002" s="58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2"/>
      <c r="C1003" s="20" t="str">
        <f>IF(B1003="","",VLOOKUP(B1003,LISTAS!$F$6:$G$1106,2,0))</f>
        <v/>
      </c>
      <c r="D1003" s="58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2"/>
      <c r="C1004" s="20" t="str">
        <f>IF(B1004="","",VLOOKUP(B1004,LISTAS!$F$6:$G$1106,2,0))</f>
        <v/>
      </c>
      <c r="D1004" s="58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2"/>
      <c r="C1005" s="20" t="str">
        <f>IF(B1005="","",VLOOKUP(B1005,LISTAS!$F$6:$G$1106,2,0))</f>
        <v/>
      </c>
      <c r="D1005" s="58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2"/>
      <c r="C1006" s="20" t="str">
        <f>IF(B1006="","",VLOOKUP(B1006,LISTAS!$F$6:$G$1106,2,0))</f>
        <v/>
      </c>
      <c r="D1006" s="58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2"/>
      <c r="C1007" s="20" t="str">
        <f>IF(B1007="","",VLOOKUP(B1007,LISTAS!$F$6:$G$1106,2,0))</f>
        <v/>
      </c>
      <c r="D1007" s="58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2"/>
      <c r="C1008" s="20" t="str">
        <f>IF(B1008="","",VLOOKUP(B1008,LISTAS!$F$6:$G$1106,2,0))</f>
        <v/>
      </c>
      <c r="D1008" s="58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2"/>
      <c r="C1009" s="20" t="str">
        <f>IF(B1009="","",VLOOKUP(B1009,LISTAS!$F$6:$G$1106,2,0))</f>
        <v/>
      </c>
      <c r="D1009" s="58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2"/>
      <c r="C1010" s="20" t="str">
        <f>IF(B1010="","",VLOOKUP(B1010,LISTAS!$F$6:$G$1106,2,0))</f>
        <v/>
      </c>
      <c r="D1010" s="58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2"/>
      <c r="C1011" s="20" t="str">
        <f>IF(B1011="","",VLOOKUP(B1011,LISTAS!$F$6:$G$1106,2,0))</f>
        <v/>
      </c>
      <c r="D1011" s="58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2"/>
      <c r="C1012" s="20" t="str">
        <f>IF(B1012="","",VLOOKUP(B1012,LISTAS!$F$6:$G$1106,2,0))</f>
        <v/>
      </c>
      <c r="D1012" s="58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2"/>
      <c r="C1013" s="20" t="str">
        <f>IF(B1013="","",VLOOKUP(B1013,LISTAS!$F$6:$G$1106,2,0))</f>
        <v/>
      </c>
      <c r="D1013" s="58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2"/>
      <c r="C1014" s="20" t="str">
        <f>IF(B1014="","",VLOOKUP(B1014,LISTAS!$F$6:$G$1106,2,0))</f>
        <v/>
      </c>
      <c r="D1014" s="58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2"/>
      <c r="C1015" s="20" t="str">
        <f>IF(B1015="","",VLOOKUP(B1015,LISTAS!$F$6:$G$1106,2,0))</f>
        <v/>
      </c>
      <c r="D1015" s="58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2"/>
      <c r="C1016" s="20" t="str">
        <f>IF(B1016="","",VLOOKUP(B1016,LISTAS!$F$6:$G$1106,2,0))</f>
        <v/>
      </c>
      <c r="D1016" s="58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2"/>
      <c r="C1017" s="20" t="str">
        <f>IF(B1017="","",VLOOKUP(B1017,LISTAS!$F$6:$G$1106,2,0))</f>
        <v/>
      </c>
      <c r="D1017" s="58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2"/>
      <c r="C1018" s="20" t="str">
        <f>IF(B1018="","",VLOOKUP(B1018,LISTAS!$F$6:$G$1106,2,0))</f>
        <v/>
      </c>
      <c r="D1018" s="58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2"/>
      <c r="C1019" s="20" t="str">
        <f>IF(B1019="","",VLOOKUP(B1019,LISTAS!$F$6:$G$1106,2,0))</f>
        <v/>
      </c>
      <c r="D1019" s="58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2"/>
      <c r="C1020" s="20" t="str">
        <f>IF(B1020="","",VLOOKUP(B1020,LISTAS!$F$6:$G$1106,2,0))</f>
        <v/>
      </c>
      <c r="D1020" s="58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2"/>
      <c r="C1021" s="20" t="str">
        <f>IF(B1021="","",VLOOKUP(B1021,LISTAS!$F$6:$G$1106,2,0))</f>
        <v/>
      </c>
      <c r="D1021" s="58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2"/>
      <c r="C1022" s="20" t="str">
        <f>IF(B1022="","",VLOOKUP(B1022,LISTAS!$F$6:$G$1106,2,0))</f>
        <v/>
      </c>
      <c r="D1022" s="58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2"/>
      <c r="C1023" s="20" t="str">
        <f>IF(B1023="","",VLOOKUP(B1023,LISTAS!$F$6:$G$1106,2,0))</f>
        <v/>
      </c>
      <c r="D1023" s="58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2"/>
      <c r="C1024" s="20" t="str">
        <f>IF(B1024="","",VLOOKUP(B1024,LISTAS!$F$6:$G$1106,2,0))</f>
        <v/>
      </c>
      <c r="D1024" s="58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2"/>
      <c r="C1025" s="20" t="str">
        <f>IF(B1025="","",VLOOKUP(B1025,LISTAS!$F$6:$G$1106,2,0))</f>
        <v/>
      </c>
      <c r="D1025" s="58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2"/>
      <c r="C1026" s="20" t="str">
        <f>IF(B1026="","",VLOOKUP(B1026,LISTAS!$F$6:$G$1106,2,0))</f>
        <v/>
      </c>
      <c r="D1026" s="58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2"/>
      <c r="C1027" s="20" t="str">
        <f>IF(B1027="","",VLOOKUP(B1027,LISTAS!$F$6:$G$1106,2,0))</f>
        <v/>
      </c>
      <c r="D1027" s="58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2"/>
      <c r="C1028" s="20" t="str">
        <f>IF(B1028="","",VLOOKUP(B1028,LISTAS!$F$6:$G$1106,2,0))</f>
        <v/>
      </c>
      <c r="D1028" s="58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sortState xmlns:xlrd2="http://schemas.microsoft.com/office/spreadsheetml/2017/richdata2" ref="B214:D264">
    <sortCondition descending="1" ref="D214:D264"/>
  </sortState>
  <mergeCells count="16">
    <mergeCell ref="B416:T416"/>
    <mergeCell ref="B417:D417"/>
    <mergeCell ref="O417:T417"/>
    <mergeCell ref="B6:T6"/>
    <mergeCell ref="B2:T3"/>
    <mergeCell ref="O7:T7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829:C842 C60:C63 C646:C649 C442:C443 C260:C263" xr:uid="{F9759DB8-4F4A-496D-BC1A-86F123CAFF99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LISTAS!$F$6:$F$1106</xm:f>
          </x14:formula1>
          <xm:sqref>B843:B1028 B444:B618 B650:B823 B64:B208 B264:B413</xm:sqref>
        </x14:dataValidation>
        <x14:dataValidation type="list" allowBlank="1" showInputMessage="1" showErrorMessage="1" xr:uid="{00000000-0002-0000-03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3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1:T1028"/>
  <sheetViews>
    <sheetView showGridLines="0" topLeftCell="C822" zoomScale="85" zoomScaleNormal="85" workbookViewId="0">
      <selection activeCell="P429" sqref="P429"/>
    </sheetView>
  </sheetViews>
  <sheetFormatPr defaultColWidth="9.140625" defaultRowHeight="14.25" x14ac:dyDescent="0.25"/>
  <cols>
    <col min="1" max="1" width="1.28515625" style="3" customWidth="1"/>
    <col min="2" max="2" width="51.7109375" style="5" customWidth="1"/>
    <col min="3" max="3" width="56.28515625" style="4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38.42578125" style="53" bestFit="1" customWidth="1"/>
    <col min="17" max="17" width="36.14062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2" t="s">
        <v>36</v>
      </c>
      <c r="C7" s="113"/>
      <c r="D7" s="114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1" t="s">
        <v>21</v>
      </c>
      <c r="C8" s="21" t="s">
        <v>0</v>
      </c>
      <c r="D8" s="73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4" t="s">
        <v>397</v>
      </c>
      <c r="C9" s="16" t="str">
        <f>IF(B9="","",VLOOKUP(B9,LISTAS!$F$6:$G$1106,2,0))</f>
        <v>ESCOLA STAGIUM</v>
      </c>
      <c r="D9" s="74">
        <v>1.1689814814814815E-4</v>
      </c>
      <c r="F9" s="11">
        <f>IF(D9="","",D9)</f>
        <v>1.1689814814814815E-4</v>
      </c>
      <c r="G9" s="61">
        <f>IF(F9=LISTAS!$D$15,"",F9)</f>
        <v>1.1689814814814815E-4</v>
      </c>
      <c r="H9" s="49" t="str">
        <f t="shared" ref="H9:I24" si="0">IF($K9="","",IF(B9="","",B9))</f>
        <v>JULIO SANTOS E SILVA</v>
      </c>
      <c r="I9" s="49" t="str">
        <f t="shared" si="0"/>
        <v>ESCOLA STAGIUM</v>
      </c>
      <c r="J9" s="11">
        <f t="shared" ref="J9:J72" si="1">IF($K9="","",D9)</f>
        <v>1.1689814814814815E-4</v>
      </c>
      <c r="K9" s="11">
        <f>G9</f>
        <v>1.1689814814814815E-4</v>
      </c>
      <c r="L9" s="66">
        <f>IF(K9="","",SMALL($G$9:$G$208,M9))</f>
        <v>1.1689814814814815E-4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JULIO SANTOS E SILVA</v>
      </c>
      <c r="Q9" s="17" t="str">
        <f>IF(P9&lt;&gt;"",VLOOKUP(P9,LISTAS!$F$6:$G$1106,2,0),"")</f>
        <v>ESCOLA STAGIUM</v>
      </c>
      <c r="R9" s="72">
        <f>IF(K9="","",VLOOKUP(L9,$G$9:$J$208,4,0))</f>
        <v>1.1689814814814815E-4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338</v>
      </c>
      <c r="C10" s="16" t="str">
        <f>IF(B10="","",VLOOKUP(B10,LISTAS!$F$6:$G$1106,2,0))</f>
        <v>LICEU JARDIM</v>
      </c>
      <c r="D10" s="74">
        <v>1.1747685185185186E-4</v>
      </c>
      <c r="F10" s="11">
        <f t="shared" ref="F10:F73" si="2">IF(D10="","",D10)</f>
        <v>1.1747685185185186E-4</v>
      </c>
      <c r="G10" s="61">
        <f>IF(F10=LISTAS!$D$15,"",F10)</f>
        <v>1.1747685185185186E-4</v>
      </c>
      <c r="H10" s="49" t="str">
        <f t="shared" si="0"/>
        <v>MATHEUS LEIVAS</v>
      </c>
      <c r="I10" s="49" t="str">
        <f t="shared" si="0"/>
        <v>LICEU JARDIM</v>
      </c>
      <c r="J10" s="11">
        <f t="shared" si="1"/>
        <v>1.1747685185185186E-4</v>
      </c>
      <c r="K10" s="11">
        <f t="shared" ref="K10:K73" si="3">G10</f>
        <v>1.1747685185185186E-4</v>
      </c>
      <c r="L10" s="66">
        <f t="shared" ref="L10:L73" si="4">IF(K10="","",SMALL($G$9:$G$208,M10))</f>
        <v>1.1747685185185186E-4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MATHEUS LEIVAS</v>
      </c>
      <c r="Q10" s="17" t="str">
        <f>IF(P10&lt;&gt;"",VLOOKUP(P10,LISTAS!$F$6:$G$1106,2,0),"")</f>
        <v>LICEU JARDIM</v>
      </c>
      <c r="R10" s="72">
        <f t="shared" ref="R10:R73" si="8">IF(K10="","",VLOOKUP(L10,$G$9:$J$208,4,0))</f>
        <v>1.1747685185185186E-4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385</v>
      </c>
      <c r="C11" s="16" t="str">
        <f>IF(B11="","",VLOOKUP(B11,LISTAS!$F$6:$G$1106,2,0))</f>
        <v>CCDA - COLÉGIO CARLOS DRUMMOND DE ANDRADE</v>
      </c>
      <c r="D11" s="74">
        <v>1.1805555555555555E-4</v>
      </c>
      <c r="F11" s="11">
        <f t="shared" si="2"/>
        <v>1.1805555555555555E-4</v>
      </c>
      <c r="G11" s="61">
        <f>IF(F11=LISTAS!$D$15,"",F11)</f>
        <v>1.1805555555555555E-4</v>
      </c>
      <c r="H11" s="49" t="str">
        <f t="shared" si="0"/>
        <v>YURI AGUIAR FERREIRA</v>
      </c>
      <c r="I11" s="49" t="str">
        <f t="shared" si="0"/>
        <v>CCDA - COLÉGIO CARLOS DRUMMOND DE ANDRADE</v>
      </c>
      <c r="J11" s="11">
        <f t="shared" si="1"/>
        <v>1.1805555555555555E-4</v>
      </c>
      <c r="K11" s="11">
        <f t="shared" si="3"/>
        <v>1.1805555555555555E-4</v>
      </c>
      <c r="L11" s="66">
        <f t="shared" si="4"/>
        <v>1.1805555555555555E-4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YURI AGUIAR FERREIRA</v>
      </c>
      <c r="Q11" s="17" t="str">
        <f>IF(P11&lt;&gt;"",VLOOKUP(P11,LISTAS!$F$6:$G$1106,2,0),"")</f>
        <v>CCDA - COLÉGIO CARLOS DRUMMOND DE ANDRADE</v>
      </c>
      <c r="R11" s="72">
        <f t="shared" si="8"/>
        <v>1.1805555555555555E-4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4" t="s">
        <v>394</v>
      </c>
      <c r="C12" s="16" t="str">
        <f>IF(B12="","",VLOOKUP(B12,LISTAS!$F$6:$G$1106,2,0))</f>
        <v>COLÉGIO ARBOS - UNIDADE SANTO ANDRÉ</v>
      </c>
      <c r="D12" s="74">
        <v>1.1932870370370371E-4</v>
      </c>
      <c r="F12" s="11">
        <f t="shared" si="2"/>
        <v>1.1932870370370371E-4</v>
      </c>
      <c r="G12" s="61">
        <f>IF(F12=LISTAS!$D$15,"",F12)</f>
        <v>1.1932870370370371E-4</v>
      </c>
      <c r="H12" s="49" t="str">
        <f t="shared" si="0"/>
        <v>ARTHUR NASTASI ALMEIDA</v>
      </c>
      <c r="I12" s="49" t="str">
        <f t="shared" si="0"/>
        <v>COLÉGIO ARBOS - UNIDADE SANTO ANDRÉ</v>
      </c>
      <c r="J12" s="11">
        <f t="shared" si="1"/>
        <v>1.1932870370370371E-4</v>
      </c>
      <c r="K12" s="11">
        <f t="shared" si="3"/>
        <v>1.1932870370370371E-4</v>
      </c>
      <c r="L12" s="66">
        <f t="shared" si="4"/>
        <v>1.1932870370370371E-4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ARTHUR NASTASI ALMEIDA</v>
      </c>
      <c r="Q12" s="17" t="str">
        <f>IF(P12&lt;&gt;"",VLOOKUP(P12,LISTAS!$F$6:$G$1106,2,0),"")</f>
        <v>COLÉGIO ARBOS - UNIDADE SANTO ANDRÉ</v>
      </c>
      <c r="R12" s="72">
        <f t="shared" si="8"/>
        <v>1.1932870370370371E-4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4" t="s">
        <v>387</v>
      </c>
      <c r="C13" s="16" t="str">
        <f>IF(B13="","",VLOOKUP(B13,LISTAS!$F$6:$G$1106,2,0))</f>
        <v>COLEGIO PETROPOLIS</v>
      </c>
      <c r="D13" s="74">
        <v>1.3217592592592591E-4</v>
      </c>
      <c r="F13" s="11">
        <f t="shared" si="2"/>
        <v>1.3217592592592591E-4</v>
      </c>
      <c r="G13" s="61">
        <f>IF(F13=LISTAS!$D$15,"",F13)</f>
        <v>1.3217592592592591E-4</v>
      </c>
      <c r="H13" s="49" t="str">
        <f t="shared" si="0"/>
        <v>ENZO CHRISTINO CHAUD TARIFA</v>
      </c>
      <c r="I13" s="49" t="str">
        <f t="shared" si="0"/>
        <v>COLEGIO PETROPOLIS</v>
      </c>
      <c r="J13" s="11">
        <f t="shared" si="1"/>
        <v>1.3217592592592591E-4</v>
      </c>
      <c r="K13" s="11">
        <f t="shared" si="3"/>
        <v>1.3217592592592591E-4</v>
      </c>
      <c r="L13" s="66">
        <f t="shared" si="4"/>
        <v>1.3217592592592591E-4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ENZO CHRISTINO CHAUD TARIFA</v>
      </c>
      <c r="Q13" s="17" t="str">
        <f>IF(P13&lt;&gt;"",VLOOKUP(P13,LISTAS!$F$6:$G$1106,2,0),"")</f>
        <v>COLEGIO PETROPOLIS</v>
      </c>
      <c r="R13" s="72">
        <f t="shared" si="8"/>
        <v>1.3217592592592591E-4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4" t="s">
        <v>383</v>
      </c>
      <c r="C14" s="16" t="str">
        <f>IF(B14="","",VLOOKUP(B14,LISTAS!$F$6:$G$1106,2,0))</f>
        <v>CCDA - COLÉGIO CARLOS DRUMMOND DE ANDRADE</v>
      </c>
      <c r="D14" s="74">
        <v>1.3483796296296296E-4</v>
      </c>
      <c r="F14" s="11">
        <f t="shared" si="2"/>
        <v>1.3483796296296296E-4</v>
      </c>
      <c r="G14" s="61">
        <f>IF(F14=LISTAS!$D$15,"",F14)</f>
        <v>1.3483796296296296E-4</v>
      </c>
      <c r="H14" s="49" t="str">
        <f t="shared" si="0"/>
        <v>FELIPE ARAÚJO GIACOMINI</v>
      </c>
      <c r="I14" s="49" t="str">
        <f t="shared" si="0"/>
        <v>CCDA - COLÉGIO CARLOS DRUMMOND DE ANDRADE</v>
      </c>
      <c r="J14" s="11">
        <f t="shared" si="1"/>
        <v>1.3483796296296296E-4</v>
      </c>
      <c r="K14" s="11">
        <f t="shared" si="3"/>
        <v>1.3483796296296296E-4</v>
      </c>
      <c r="L14" s="66">
        <f t="shared" si="4"/>
        <v>1.3483796296296296E-4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FELIPE ARAÚJO GIACOMINI</v>
      </c>
      <c r="Q14" s="17" t="str">
        <f>IF(P14&lt;&gt;"",VLOOKUP(P14,LISTAS!$F$6:$G$1106,2,0),"")</f>
        <v>CCDA - COLÉGIO CARLOS DRUMMOND DE ANDRADE</v>
      </c>
      <c r="R14" s="72">
        <f t="shared" si="8"/>
        <v>1.3483796296296296E-4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4" t="s">
        <v>373</v>
      </c>
      <c r="C15" s="16" t="str">
        <f>IF(B15="","",VLOOKUP(B15,LISTAS!$F$6:$G$1106,2,0))</f>
        <v>LICEU JARDIM</v>
      </c>
      <c r="D15" s="74">
        <v>1.3506944444444444E-4</v>
      </c>
      <c r="F15" s="11">
        <f t="shared" si="2"/>
        <v>1.3506944444444444E-4</v>
      </c>
      <c r="G15" s="61">
        <f>IF(F15=LISTAS!$D$15,"",F15)</f>
        <v>1.3506944444444444E-4</v>
      </c>
      <c r="H15" s="49" t="str">
        <f t="shared" si="0"/>
        <v>GABRIEL GRECCO</v>
      </c>
      <c r="I15" s="49" t="str">
        <f t="shared" si="0"/>
        <v>LICEU JARDIM</v>
      </c>
      <c r="J15" s="11">
        <f t="shared" si="1"/>
        <v>1.3506944444444444E-4</v>
      </c>
      <c r="K15" s="11">
        <f t="shared" si="3"/>
        <v>1.3506944444444444E-4</v>
      </c>
      <c r="L15" s="66">
        <f t="shared" si="4"/>
        <v>1.3506944444444444E-4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GABRIEL GRECCO</v>
      </c>
      <c r="Q15" s="17" t="str">
        <f>IF(P15&lt;&gt;"",VLOOKUP(P15,LISTAS!$F$6:$G$1106,2,0),"")</f>
        <v>LICEU JARDIM</v>
      </c>
      <c r="R15" s="72">
        <f t="shared" si="8"/>
        <v>1.3506944444444444E-4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4" t="s">
        <v>392</v>
      </c>
      <c r="C16" s="16" t="str">
        <f>IF(B16="","",VLOOKUP(B16,LISTAS!$F$6:$G$1106,2,0))</f>
        <v>COLLEMAN THE WORLD SCHOOL</v>
      </c>
      <c r="D16" s="74">
        <v>1.3935185185185185E-4</v>
      </c>
      <c r="F16" s="11">
        <f t="shared" si="2"/>
        <v>1.3935185185185185E-4</v>
      </c>
      <c r="G16" s="61">
        <f>IF(F16=LISTAS!$D$15,"",F16)</f>
        <v>1.3935185185185185E-4</v>
      </c>
      <c r="H16" s="49" t="str">
        <f t="shared" si="0"/>
        <v>MIGUEL LOPES QUINELATO</v>
      </c>
      <c r="I16" s="49" t="str">
        <f t="shared" si="0"/>
        <v>COLLEMAN THE WORLD SCHOOL</v>
      </c>
      <c r="J16" s="11">
        <f t="shared" si="1"/>
        <v>1.3935185185185185E-4</v>
      </c>
      <c r="K16" s="11">
        <f t="shared" si="3"/>
        <v>1.3935185185185185E-4</v>
      </c>
      <c r="L16" s="66">
        <f t="shared" si="4"/>
        <v>1.3935185185185185E-4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MIGUEL LOPES QUINELATO</v>
      </c>
      <c r="Q16" s="17" t="str">
        <f>IF(P16&lt;&gt;"",VLOOKUP(P16,LISTAS!$F$6:$G$1106,2,0),"")</f>
        <v>COLLEMAN THE WORLD SCHOOL</v>
      </c>
      <c r="R16" s="72">
        <f t="shared" si="8"/>
        <v>1.3935185185185185E-4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4" t="s">
        <v>395</v>
      </c>
      <c r="C17" s="16" t="str">
        <f>IF(B17="","",VLOOKUP(B17,LISTAS!$F$6:$G$1106,2,0))</f>
        <v>ESCOLA STAGIUM</v>
      </c>
      <c r="D17" s="74">
        <v>1.3993055555555555E-4</v>
      </c>
      <c r="F17" s="11">
        <f t="shared" si="2"/>
        <v>1.3993055555555555E-4</v>
      </c>
      <c r="G17" s="61">
        <f>IF(F17=LISTAS!$D$15,"",F17)</f>
        <v>1.3993055555555555E-4</v>
      </c>
      <c r="H17" s="49" t="str">
        <f t="shared" si="0"/>
        <v>BENICIO VASCONCELOS VIEIRA</v>
      </c>
      <c r="I17" s="49" t="str">
        <f t="shared" si="0"/>
        <v>ESCOLA STAGIUM</v>
      </c>
      <c r="J17" s="11">
        <f t="shared" si="1"/>
        <v>1.3993055555555555E-4</v>
      </c>
      <c r="K17" s="11">
        <f t="shared" si="3"/>
        <v>1.3993055555555555E-4</v>
      </c>
      <c r="L17" s="66">
        <f t="shared" si="4"/>
        <v>1.3993055555555555E-4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BENICIO VASCONCELOS VIEIRA</v>
      </c>
      <c r="Q17" s="17" t="str">
        <f>IF(P17&lt;&gt;"",VLOOKUP(P17,LISTAS!$F$6:$G$1106,2,0),"")</f>
        <v>ESCOLA STAGIUM</v>
      </c>
      <c r="R17" s="72">
        <f t="shared" si="8"/>
        <v>1.3993055555555555E-4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54" t="s">
        <v>380</v>
      </c>
      <c r="C18" s="16" t="str">
        <f>IF(B18="","",VLOOKUP(B18,LISTAS!$F$6:$G$1106,2,0))</f>
        <v>LICEU JARDIM</v>
      </c>
      <c r="D18" s="74">
        <v>1.4907407407407409E-4</v>
      </c>
      <c r="F18" s="11">
        <f t="shared" si="2"/>
        <v>1.4907407407407409E-4</v>
      </c>
      <c r="G18" s="61">
        <f>IF(F18=LISTAS!$D$15,"",F18)</f>
        <v>1.4907407407407409E-4</v>
      </c>
      <c r="H18" s="49" t="str">
        <f t="shared" si="0"/>
        <v>NICOLAS JELSKI</v>
      </c>
      <c r="I18" s="49" t="str">
        <f t="shared" si="0"/>
        <v>LICEU JARDIM</v>
      </c>
      <c r="J18" s="11">
        <f t="shared" si="1"/>
        <v>1.4907407407407409E-4</v>
      </c>
      <c r="K18" s="11">
        <f t="shared" si="3"/>
        <v>1.4907407407407409E-4</v>
      </c>
      <c r="L18" s="66">
        <f t="shared" si="4"/>
        <v>1.4907407407407409E-4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NICOLAS JELSKI</v>
      </c>
      <c r="Q18" s="17" t="str">
        <f>IF(P18&lt;&gt;"",VLOOKUP(P18,LISTAS!$F$6:$G$1106,2,0),"")</f>
        <v>LICEU JARDIM</v>
      </c>
      <c r="R18" s="72">
        <f t="shared" si="8"/>
        <v>1.4907407407407409E-4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4" t="s">
        <v>386</v>
      </c>
      <c r="C19" s="16" t="str">
        <f>IF(B19="","",VLOOKUP(B19,LISTAS!$F$6:$G$1106,2,0))</f>
        <v>COLEGIO PETROPOLIS</v>
      </c>
      <c r="D19" s="74">
        <v>1.4976851851851851E-4</v>
      </c>
      <c r="F19" s="11">
        <f t="shared" si="2"/>
        <v>1.4976851851851851E-4</v>
      </c>
      <c r="G19" s="61">
        <f>IF(F19=LISTAS!$D$15,"",F19)</f>
        <v>1.4976851851851851E-4</v>
      </c>
      <c r="H19" s="49" t="str">
        <f t="shared" si="0"/>
        <v>ARTHUR BARBOSA FERNANDES</v>
      </c>
      <c r="I19" s="49" t="str">
        <f t="shared" si="0"/>
        <v>COLEGIO PETROPOLIS</v>
      </c>
      <c r="J19" s="11">
        <f t="shared" si="1"/>
        <v>1.4976851851851851E-4</v>
      </c>
      <c r="K19" s="11">
        <f t="shared" si="3"/>
        <v>1.4976851851851851E-4</v>
      </c>
      <c r="L19" s="66">
        <f t="shared" si="4"/>
        <v>1.4976851851851851E-4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ARTHUR BARBOSA FERNANDES</v>
      </c>
      <c r="Q19" s="17" t="str">
        <f>IF(P19&lt;&gt;"",VLOOKUP(P19,LISTAS!$F$6:$G$1106,2,0),"")</f>
        <v>COLEGIO PETROPOLIS</v>
      </c>
      <c r="R19" s="72">
        <f t="shared" si="8"/>
        <v>1.4976851851851851E-4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4" t="s">
        <v>372</v>
      </c>
      <c r="C20" s="16" t="str">
        <f>IF(B20="","",VLOOKUP(B20,LISTAS!$F$6:$G$1106,2,0))</f>
        <v>LICEU JARDIM</v>
      </c>
      <c r="D20" s="74">
        <v>1.5138888888888889E-4</v>
      </c>
      <c r="F20" s="11">
        <f t="shared" si="2"/>
        <v>1.5138888888888889E-4</v>
      </c>
      <c r="G20" s="61">
        <f>IF(F20=LISTAS!$D$15,"",F20)</f>
        <v>1.5138888888888889E-4</v>
      </c>
      <c r="H20" s="49" t="str">
        <f t="shared" si="0"/>
        <v>FELIPE MOREIRA</v>
      </c>
      <c r="I20" s="49" t="str">
        <f t="shared" si="0"/>
        <v>LICEU JARDIM</v>
      </c>
      <c r="J20" s="11">
        <f t="shared" si="1"/>
        <v>1.5138888888888889E-4</v>
      </c>
      <c r="K20" s="11">
        <f t="shared" si="3"/>
        <v>1.5138888888888889E-4</v>
      </c>
      <c r="L20" s="66">
        <f t="shared" si="4"/>
        <v>1.5138888888888889E-4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FELIPE MOREIRA</v>
      </c>
      <c r="Q20" s="17" t="str">
        <f>IF(P20&lt;&gt;"",VLOOKUP(P20,LISTAS!$F$6:$G$1106,2,0),"")</f>
        <v>LICEU JARDIM</v>
      </c>
      <c r="R20" s="72">
        <f t="shared" si="8"/>
        <v>1.5138888888888889E-4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54" t="s">
        <v>396</v>
      </c>
      <c r="C21" s="16" t="str">
        <f>IF(B21="","",VLOOKUP(B21,LISTAS!$F$6:$G$1106,2,0))</f>
        <v>ESCOLA STAGIUM</v>
      </c>
      <c r="D21" s="74">
        <v>1.5752314814814814E-4</v>
      </c>
      <c r="F21" s="11">
        <f t="shared" si="2"/>
        <v>1.5752314814814814E-4</v>
      </c>
      <c r="G21" s="61">
        <f>IF(F21=LISTAS!$D$15,"",F21)</f>
        <v>1.5752314814814814E-4</v>
      </c>
      <c r="H21" s="49" t="str">
        <f t="shared" si="0"/>
        <v>IGOR ESTEVAM SANTIAGO</v>
      </c>
      <c r="I21" s="49" t="str">
        <f t="shared" si="0"/>
        <v>ESCOLA STAGIUM</v>
      </c>
      <c r="J21" s="11">
        <f t="shared" si="1"/>
        <v>1.5752314814814814E-4</v>
      </c>
      <c r="K21" s="11">
        <f t="shared" si="3"/>
        <v>1.5752314814814814E-4</v>
      </c>
      <c r="L21" s="66">
        <f t="shared" si="4"/>
        <v>1.5752314814814814E-4</v>
      </c>
      <c r="M21" s="50">
        <f t="shared" si="5"/>
        <v>13</v>
      </c>
      <c r="N21" s="50"/>
      <c r="O21" s="17">
        <f t="shared" si="6"/>
        <v>13</v>
      </c>
      <c r="P21" s="18" t="str">
        <f t="shared" si="7"/>
        <v>IGOR ESTEVAM SANTIAGO</v>
      </c>
      <c r="Q21" s="17" t="str">
        <f>IF(P21&lt;&gt;"",VLOOKUP(P21,LISTAS!$F$6:$G$1106,2,0),"")</f>
        <v>ESCOLA STAGIUM</v>
      </c>
      <c r="R21" s="72">
        <f t="shared" si="8"/>
        <v>1.5752314814814814E-4</v>
      </c>
      <c r="S21" s="18">
        <f t="shared" si="9"/>
        <v>200</v>
      </c>
      <c r="T21" s="18">
        <f t="shared" si="10"/>
        <v>200</v>
      </c>
    </row>
    <row r="22" spans="2:20" ht="18.75" customHeight="1" x14ac:dyDescent="0.25">
      <c r="B22" s="54" t="s">
        <v>375</v>
      </c>
      <c r="C22" s="16" t="str">
        <f>IF(B22="","",VLOOKUP(B22,LISTAS!$F$6:$G$1106,2,0))</f>
        <v>LICEU JARDIM</v>
      </c>
      <c r="D22" s="74">
        <v>1.9027777777777779E-4</v>
      </c>
      <c r="F22" s="11">
        <f t="shared" si="2"/>
        <v>1.9027777777777779E-4</v>
      </c>
      <c r="G22" s="61">
        <f>IF(F22=LISTAS!$D$15,"",F22)</f>
        <v>1.9027777777777779E-4</v>
      </c>
      <c r="H22" s="49" t="str">
        <f t="shared" si="0"/>
        <v>HENRIQUE BRAGA</v>
      </c>
      <c r="I22" s="49" t="str">
        <f t="shared" si="0"/>
        <v>LICEU JARDIM</v>
      </c>
      <c r="J22" s="11">
        <f t="shared" si="1"/>
        <v>1.9027777777777779E-4</v>
      </c>
      <c r="K22" s="11">
        <f t="shared" si="3"/>
        <v>1.9027777777777779E-4</v>
      </c>
      <c r="L22" s="66">
        <f t="shared" si="4"/>
        <v>1.9027777777777779E-4</v>
      </c>
      <c r="M22" s="50">
        <f t="shared" si="5"/>
        <v>14</v>
      </c>
      <c r="N22" s="50"/>
      <c r="O22" s="17">
        <f t="shared" si="6"/>
        <v>14</v>
      </c>
      <c r="P22" s="18" t="str">
        <f t="shared" si="7"/>
        <v>HENRIQUE BRAGA</v>
      </c>
      <c r="Q22" s="17" t="str">
        <f>IF(P22&lt;&gt;"",VLOOKUP(P22,LISTAS!$F$6:$G$1106,2,0),"")</f>
        <v>LICEU JARDIM</v>
      </c>
      <c r="R22" s="72">
        <f t="shared" si="8"/>
        <v>1.9027777777777779E-4</v>
      </c>
      <c r="S22" s="18">
        <f t="shared" si="9"/>
        <v>200</v>
      </c>
      <c r="T22" s="18">
        <f t="shared" si="10"/>
        <v>200</v>
      </c>
    </row>
    <row r="23" spans="2:20" ht="18.75" customHeight="1" x14ac:dyDescent="0.25">
      <c r="B23" s="54" t="s">
        <v>379</v>
      </c>
      <c r="C23" s="16" t="str">
        <f>IF(B23="","",VLOOKUP(B23,LISTAS!$F$6:$G$1106,2,0))</f>
        <v>LICEU JARDIM</v>
      </c>
      <c r="D23" s="74">
        <v>1.9108796296296297E-4</v>
      </c>
      <c r="F23" s="11">
        <f t="shared" si="2"/>
        <v>1.9108796296296297E-4</v>
      </c>
      <c r="G23" s="61">
        <f>IF(F23=LISTAS!$D$15,"",F23)</f>
        <v>1.9108796296296297E-4</v>
      </c>
      <c r="H23" s="49" t="str">
        <f t="shared" si="0"/>
        <v>MIGUEL FEITOSA</v>
      </c>
      <c r="I23" s="49" t="str">
        <f t="shared" si="0"/>
        <v>LICEU JARDIM</v>
      </c>
      <c r="J23" s="11">
        <f t="shared" si="1"/>
        <v>1.9108796296296297E-4</v>
      </c>
      <c r="K23" s="11">
        <f t="shared" si="3"/>
        <v>1.9108796296296297E-4</v>
      </c>
      <c r="L23" s="66">
        <f t="shared" si="4"/>
        <v>1.9108796296296297E-4</v>
      </c>
      <c r="M23" s="50">
        <f t="shared" si="5"/>
        <v>15</v>
      </c>
      <c r="N23" s="50"/>
      <c r="O23" s="17">
        <f t="shared" si="6"/>
        <v>15</v>
      </c>
      <c r="P23" s="18" t="str">
        <f t="shared" si="7"/>
        <v>MIGUEL FEITOSA</v>
      </c>
      <c r="Q23" s="17" t="str">
        <f>IF(P23&lt;&gt;"",VLOOKUP(P23,LISTAS!$F$6:$G$1106,2,0),"")</f>
        <v>LICEU JARDIM</v>
      </c>
      <c r="R23" s="72">
        <f t="shared" si="8"/>
        <v>1.9108796296296297E-4</v>
      </c>
      <c r="S23" s="18">
        <f t="shared" si="9"/>
        <v>200</v>
      </c>
      <c r="T23" s="18">
        <f t="shared" si="10"/>
        <v>200</v>
      </c>
    </row>
    <row r="24" spans="2:20" ht="18.75" customHeight="1" x14ac:dyDescent="0.25">
      <c r="B24" s="54" t="s">
        <v>371</v>
      </c>
      <c r="C24" s="16" t="str">
        <f>IF(B24="","",VLOOKUP(B24,LISTAS!$F$6:$G$1106,2,0))</f>
        <v>LICEU JARDIM</v>
      </c>
      <c r="D24" s="74" t="s">
        <v>49</v>
      </c>
      <c r="F24" s="11" t="str">
        <f t="shared" si="2"/>
        <v>FALTA</v>
      </c>
      <c r="G24" s="61" t="str">
        <f>IF(F24=LISTAS!$D$15,"",F24)</f>
        <v/>
      </c>
      <c r="H24" s="49" t="str">
        <f t="shared" si="0"/>
        <v/>
      </c>
      <c r="I24" s="49" t="str">
        <f t="shared" si="0"/>
        <v/>
      </c>
      <c r="J24" s="11" t="str">
        <f t="shared" si="1"/>
        <v/>
      </c>
      <c r="K24" s="11" t="str">
        <f t="shared" si="3"/>
        <v/>
      </c>
      <c r="L24" s="66" t="str">
        <f t="shared" si="4"/>
        <v/>
      </c>
      <c r="M24" s="50">
        <f t="shared" si="5"/>
        <v>16</v>
      </c>
      <c r="N24" s="50"/>
      <c r="O24" s="17" t="str">
        <f t="shared" si="6"/>
        <v/>
      </c>
      <c r="P24" s="18" t="str">
        <f t="shared" si="7"/>
        <v/>
      </c>
      <c r="Q24" s="17" t="str">
        <f>IF(P24&lt;&gt;"",VLOOKUP(P24,LISTAS!$F$6:$G$1106,2,0),"")</f>
        <v/>
      </c>
      <c r="R24" s="72" t="str">
        <f t="shared" si="8"/>
        <v/>
      </c>
      <c r="S24" s="18" t="str">
        <f t="shared" si="9"/>
        <v/>
      </c>
      <c r="T24" s="18" t="str">
        <f t="shared" si="10"/>
        <v/>
      </c>
    </row>
    <row r="25" spans="2:20" ht="18.75" customHeight="1" x14ac:dyDescent="0.25">
      <c r="B25" s="54" t="s">
        <v>388</v>
      </c>
      <c r="C25" s="16" t="str">
        <f>IF(B25="","",VLOOKUP(B25,LISTAS!$F$6:$G$1106,2,0))</f>
        <v>COLEGIO PETROPOLIS</v>
      </c>
      <c r="D25" s="74" t="s">
        <v>49</v>
      </c>
      <c r="F25" s="11" t="str">
        <f t="shared" si="2"/>
        <v>FALTA</v>
      </c>
      <c r="G25" s="61" t="str">
        <f>IF(F25=LISTAS!$D$15,"",F25)</f>
        <v/>
      </c>
      <c r="H25" s="49" t="str">
        <f t="shared" ref="H25:I88" si="11">IF($K25="","",IF(B25="","",B25))</f>
        <v/>
      </c>
      <c r="I25" s="49" t="str">
        <f t="shared" si="11"/>
        <v/>
      </c>
      <c r="J25" s="11" t="str">
        <f t="shared" si="1"/>
        <v/>
      </c>
      <c r="K25" s="11" t="str">
        <f t="shared" si="3"/>
        <v/>
      </c>
      <c r="L25" s="66" t="str">
        <f t="shared" si="4"/>
        <v/>
      </c>
      <c r="M25" s="50">
        <f t="shared" si="5"/>
        <v>16</v>
      </c>
      <c r="N25" s="50"/>
      <c r="O25" s="17" t="str">
        <f t="shared" si="6"/>
        <v/>
      </c>
      <c r="P25" s="18" t="str">
        <f t="shared" si="7"/>
        <v/>
      </c>
      <c r="Q25" s="17" t="str">
        <f>IF(P25&lt;&gt;"",VLOOKUP(P25,LISTAS!$F$6:$G$1106,2,0),"")</f>
        <v/>
      </c>
      <c r="R25" s="72" t="str">
        <f t="shared" si="8"/>
        <v/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4" t="s">
        <v>389</v>
      </c>
      <c r="C26" s="16" t="str">
        <f>IF(B26="","",VLOOKUP(B26,LISTAS!$F$6:$G$1106,2,0))</f>
        <v>COLEGIO PETROPOLIS</v>
      </c>
      <c r="D26" s="74" t="s">
        <v>49</v>
      </c>
      <c r="F26" s="11" t="str">
        <f t="shared" si="2"/>
        <v>FALTA</v>
      </c>
      <c r="G26" s="61" t="str">
        <f>IF(F26=LISTAS!$D$15,"",F26)</f>
        <v/>
      </c>
      <c r="H26" s="49" t="str">
        <f t="shared" si="11"/>
        <v/>
      </c>
      <c r="I26" s="49" t="str">
        <f t="shared" si="11"/>
        <v/>
      </c>
      <c r="J26" s="11" t="str">
        <f t="shared" si="1"/>
        <v/>
      </c>
      <c r="K26" s="11" t="str">
        <f t="shared" si="3"/>
        <v/>
      </c>
      <c r="L26" s="66" t="str">
        <f t="shared" si="4"/>
        <v/>
      </c>
      <c r="M26" s="50">
        <f t="shared" si="5"/>
        <v>16</v>
      </c>
      <c r="N26" s="50"/>
      <c r="O26" s="17" t="str">
        <f t="shared" si="6"/>
        <v/>
      </c>
      <c r="P26" s="18" t="str">
        <f t="shared" si="7"/>
        <v/>
      </c>
      <c r="Q26" s="17" t="str">
        <f>IF(P26&lt;&gt;"",VLOOKUP(P26,LISTAS!$F$6:$G$1106,2,0),"")</f>
        <v/>
      </c>
      <c r="R26" s="72" t="str">
        <f t="shared" si="8"/>
        <v/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4" t="s">
        <v>384</v>
      </c>
      <c r="C27" s="16" t="str">
        <f>IF(B27="","",VLOOKUP(B27,LISTAS!$F$6:$G$1106,2,0))</f>
        <v>CCDA - COLÉGIO CARLOS DRUMMOND DE ANDRADE</v>
      </c>
      <c r="D27" s="74" t="s">
        <v>49</v>
      </c>
      <c r="F27" s="11" t="str">
        <f t="shared" si="2"/>
        <v>FALTA</v>
      </c>
      <c r="G27" s="61" t="str">
        <f>IF(F27=LISTAS!$D$15,"",F27)</f>
        <v/>
      </c>
      <c r="H27" s="49" t="str">
        <f t="shared" si="11"/>
        <v/>
      </c>
      <c r="I27" s="49" t="str">
        <f t="shared" si="11"/>
        <v/>
      </c>
      <c r="J27" s="11" t="str">
        <f t="shared" si="1"/>
        <v/>
      </c>
      <c r="K27" s="11" t="str">
        <f t="shared" si="3"/>
        <v/>
      </c>
      <c r="L27" s="66" t="str">
        <f t="shared" si="4"/>
        <v/>
      </c>
      <c r="M27" s="50">
        <f t="shared" si="5"/>
        <v>16</v>
      </c>
      <c r="N27" s="50"/>
      <c r="O27" s="17" t="str">
        <f t="shared" si="6"/>
        <v/>
      </c>
      <c r="P27" s="18" t="str">
        <f t="shared" si="7"/>
        <v/>
      </c>
      <c r="Q27" s="17" t="str">
        <f>IF(P27&lt;&gt;"",VLOOKUP(P27,LISTAS!$F$6:$G$1106,2,0),"")</f>
        <v/>
      </c>
      <c r="R27" s="72" t="str">
        <f t="shared" si="8"/>
        <v/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4" t="s">
        <v>390</v>
      </c>
      <c r="C28" s="16" t="str">
        <f>IF(B28="","",VLOOKUP(B28,LISTAS!$F$6:$G$1106,2,0))</f>
        <v>COLEGIO PETROPOLIS</v>
      </c>
      <c r="D28" s="74" t="s">
        <v>49</v>
      </c>
      <c r="F28" s="11" t="str">
        <f t="shared" si="2"/>
        <v>FALTA</v>
      </c>
      <c r="G28" s="61" t="str">
        <f>IF(F28=LISTAS!$D$15,"",F28)</f>
        <v/>
      </c>
      <c r="H28" s="49" t="str">
        <f t="shared" si="11"/>
        <v/>
      </c>
      <c r="I28" s="49" t="str">
        <f t="shared" si="11"/>
        <v/>
      </c>
      <c r="J28" s="11" t="str">
        <f t="shared" si="1"/>
        <v/>
      </c>
      <c r="K28" s="11" t="str">
        <f t="shared" si="3"/>
        <v/>
      </c>
      <c r="L28" s="66" t="str">
        <f t="shared" si="4"/>
        <v/>
      </c>
      <c r="M28" s="50">
        <f t="shared" si="5"/>
        <v>16</v>
      </c>
      <c r="N28" s="50"/>
      <c r="O28" s="17" t="str">
        <f t="shared" si="6"/>
        <v/>
      </c>
      <c r="P28" s="18" t="str">
        <f t="shared" si="7"/>
        <v/>
      </c>
      <c r="Q28" s="17" t="str">
        <f>IF(P28&lt;&gt;"",VLOOKUP(P28,LISTAS!$F$6:$G$1106,2,0),"")</f>
        <v/>
      </c>
      <c r="R28" s="72" t="str">
        <f t="shared" si="8"/>
        <v/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4" t="s">
        <v>399</v>
      </c>
      <c r="C29" s="16" t="str">
        <f>IF(B29="","",VLOOKUP(B29,LISTAS!$F$6:$G$1106,2,0))</f>
        <v>ESCOLA STAGIUM</v>
      </c>
      <c r="D29" s="74" t="s">
        <v>49</v>
      </c>
      <c r="F29" s="11" t="str">
        <f t="shared" si="2"/>
        <v>FALTA</v>
      </c>
      <c r="G29" s="61" t="str">
        <f>IF(F29=LISTAS!$D$15,"",F29)</f>
        <v/>
      </c>
      <c r="H29" s="49" t="str">
        <f t="shared" si="11"/>
        <v/>
      </c>
      <c r="I29" s="49" t="str">
        <f t="shared" si="11"/>
        <v/>
      </c>
      <c r="J29" s="11" t="str">
        <f t="shared" si="1"/>
        <v/>
      </c>
      <c r="K29" s="11" t="str">
        <f t="shared" si="3"/>
        <v/>
      </c>
      <c r="L29" s="66" t="str">
        <f t="shared" si="4"/>
        <v/>
      </c>
      <c r="M29" s="50">
        <f t="shared" si="5"/>
        <v>16</v>
      </c>
      <c r="N29" s="50"/>
      <c r="O29" s="17" t="str">
        <f t="shared" si="6"/>
        <v/>
      </c>
      <c r="P29" s="18" t="str">
        <f t="shared" si="7"/>
        <v/>
      </c>
      <c r="Q29" s="17" t="str">
        <f>IF(P29&lt;&gt;"",VLOOKUP(P29,LISTAS!$F$6:$G$1106,2,0),"")</f>
        <v/>
      </c>
      <c r="R29" s="72" t="str">
        <f t="shared" si="8"/>
        <v/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4" t="s">
        <v>391</v>
      </c>
      <c r="C30" s="16" t="str">
        <f>IF(B30="","",VLOOKUP(B30,LISTAS!$F$6:$G$1106,2,0))</f>
        <v>COLEGIO PETROPOLIS</v>
      </c>
      <c r="D30" s="74" t="s">
        <v>49</v>
      </c>
      <c r="F30" s="11" t="str">
        <f t="shared" si="2"/>
        <v>FALTA</v>
      </c>
      <c r="G30" s="61" t="str">
        <f>IF(F30=LISTAS!$D$15,"",F30)</f>
        <v/>
      </c>
      <c r="H30" s="49" t="str">
        <f t="shared" si="11"/>
        <v/>
      </c>
      <c r="I30" s="49" t="str">
        <f t="shared" si="11"/>
        <v/>
      </c>
      <c r="J30" s="11" t="str">
        <f t="shared" si="1"/>
        <v/>
      </c>
      <c r="K30" s="11" t="str">
        <f t="shared" si="3"/>
        <v/>
      </c>
      <c r="L30" s="66" t="str">
        <f t="shared" si="4"/>
        <v/>
      </c>
      <c r="M30" s="50">
        <f t="shared" si="5"/>
        <v>16</v>
      </c>
      <c r="N30" s="50"/>
      <c r="O30" s="17" t="str">
        <f t="shared" si="6"/>
        <v/>
      </c>
      <c r="P30" s="18" t="str">
        <f t="shared" si="7"/>
        <v/>
      </c>
      <c r="Q30" s="17" t="str">
        <f>IF(P30&lt;&gt;"",VLOOKUP(P30,LISTAS!$F$6:$G$1106,2,0),"")</f>
        <v/>
      </c>
      <c r="R30" s="72" t="str">
        <f t="shared" si="8"/>
        <v/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4"/>
      <c r="C31" s="16"/>
      <c r="D31" s="74"/>
      <c r="F31" s="11" t="str">
        <f t="shared" si="2"/>
        <v/>
      </c>
      <c r="G31" s="61" t="str">
        <f>IF(F31=LISTAS!$D$15,"",F31)</f>
        <v/>
      </c>
      <c r="H31" s="49" t="str">
        <f t="shared" si="11"/>
        <v/>
      </c>
      <c r="I31" s="49" t="str">
        <f t="shared" si="11"/>
        <v/>
      </c>
      <c r="J31" s="11" t="str">
        <f t="shared" si="1"/>
        <v/>
      </c>
      <c r="K31" s="11" t="str">
        <f t="shared" si="3"/>
        <v/>
      </c>
      <c r="L31" s="66" t="str">
        <f t="shared" si="4"/>
        <v/>
      </c>
      <c r="M31" s="50">
        <f t="shared" si="5"/>
        <v>16</v>
      </c>
      <c r="N31" s="50"/>
      <c r="O31" s="17" t="str">
        <f t="shared" si="6"/>
        <v/>
      </c>
      <c r="P31" s="18" t="str">
        <f t="shared" si="7"/>
        <v/>
      </c>
      <c r="Q31" s="17" t="str">
        <f>IF(P31&lt;&gt;"",VLOOKUP(P31,LISTAS!$F$6:$G$1106,2,0),"")</f>
        <v/>
      </c>
      <c r="R31" s="72" t="str">
        <f t="shared" si="8"/>
        <v/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4"/>
      <c r="C32" s="16" t="str">
        <f>IF(B32="","",VLOOKUP(B32,LISTAS!$F$6:$G$1106,2,0))</f>
        <v/>
      </c>
      <c r="D32" s="74"/>
      <c r="F32" s="11" t="str">
        <f t="shared" si="2"/>
        <v/>
      </c>
      <c r="G32" s="61" t="str">
        <f>IF(F32=LISTAS!$D$15,"",F32)</f>
        <v/>
      </c>
      <c r="H32" s="49" t="str">
        <f t="shared" si="11"/>
        <v/>
      </c>
      <c r="I32" s="49" t="str">
        <f t="shared" si="11"/>
        <v/>
      </c>
      <c r="J32" s="11" t="str">
        <f t="shared" si="1"/>
        <v/>
      </c>
      <c r="K32" s="11" t="str">
        <f t="shared" si="3"/>
        <v/>
      </c>
      <c r="L32" s="66" t="str">
        <f t="shared" si="4"/>
        <v/>
      </c>
      <c r="M32" s="50">
        <f t="shared" si="5"/>
        <v>17</v>
      </c>
      <c r="N32" s="50"/>
      <c r="O32" s="17" t="str">
        <f t="shared" si="6"/>
        <v/>
      </c>
      <c r="P32" s="18" t="str">
        <f t="shared" si="7"/>
        <v/>
      </c>
      <c r="Q32" s="17" t="str">
        <f>IF(P32&lt;&gt;"",VLOOKUP(P32,LISTAS!$F$6:$G$1106,2,0),"")</f>
        <v/>
      </c>
      <c r="R32" s="72" t="str">
        <f t="shared" si="8"/>
        <v/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4"/>
      <c r="C33" s="16" t="str">
        <f>IF(B33="","",VLOOKUP(B33,LISTAS!$F$6:$G$1106,2,0))</f>
        <v/>
      </c>
      <c r="D33" s="74"/>
      <c r="F33" s="11" t="str">
        <f t="shared" si="2"/>
        <v/>
      </c>
      <c r="G33" s="61" t="str">
        <f>IF(F33=LISTAS!$D$15,"",F33)</f>
        <v/>
      </c>
      <c r="H33" s="49" t="str">
        <f t="shared" si="11"/>
        <v/>
      </c>
      <c r="I33" s="49" t="str">
        <f t="shared" si="11"/>
        <v/>
      </c>
      <c r="J33" s="11" t="str">
        <f t="shared" si="1"/>
        <v/>
      </c>
      <c r="K33" s="11" t="str">
        <f t="shared" si="3"/>
        <v/>
      </c>
      <c r="L33" s="66" t="str">
        <f t="shared" si="4"/>
        <v/>
      </c>
      <c r="M33" s="50">
        <f t="shared" si="5"/>
        <v>18</v>
      </c>
      <c r="N33" s="50"/>
      <c r="O33" s="17" t="str">
        <f t="shared" si="6"/>
        <v/>
      </c>
      <c r="P33" s="18" t="str">
        <f t="shared" si="7"/>
        <v/>
      </c>
      <c r="Q33" s="17" t="str">
        <f>IF(P33&lt;&gt;"",VLOOKUP(P33,LISTAS!$F$6:$G$1106,2,0),"")</f>
        <v/>
      </c>
      <c r="R33" s="72" t="str">
        <f t="shared" si="8"/>
        <v/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4"/>
      <c r="C34" s="16" t="str">
        <f>IF(B34="","",VLOOKUP(B34,LISTAS!$F$6:$G$1106,2,0))</f>
        <v/>
      </c>
      <c r="D34" s="74"/>
      <c r="F34" s="11" t="str">
        <f t="shared" si="2"/>
        <v/>
      </c>
      <c r="G34" s="61" t="str">
        <f>IF(F34=LISTAS!$D$15,"",F34)</f>
        <v/>
      </c>
      <c r="H34" s="49" t="str">
        <f t="shared" si="11"/>
        <v/>
      </c>
      <c r="I34" s="49" t="str">
        <f t="shared" si="11"/>
        <v/>
      </c>
      <c r="J34" s="11" t="str">
        <f t="shared" si="1"/>
        <v/>
      </c>
      <c r="K34" s="11" t="str">
        <f t="shared" si="3"/>
        <v/>
      </c>
      <c r="L34" s="66" t="str">
        <f t="shared" si="4"/>
        <v/>
      </c>
      <c r="M34" s="50">
        <f t="shared" si="5"/>
        <v>19</v>
      </c>
      <c r="N34" s="50"/>
      <c r="O34" s="17" t="str">
        <f t="shared" si="6"/>
        <v/>
      </c>
      <c r="P34" s="18" t="str">
        <f t="shared" si="7"/>
        <v/>
      </c>
      <c r="Q34" s="17" t="str">
        <f>IF(P34&lt;&gt;"",VLOOKUP(P34,LISTAS!$F$6:$G$1106,2,0),"")</f>
        <v/>
      </c>
      <c r="R34" s="72" t="str">
        <f t="shared" si="8"/>
        <v/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4"/>
      <c r="C35" s="16" t="str">
        <f>IF(B35="","",VLOOKUP(B35,LISTAS!$F$6:$G$1106,2,0))</f>
        <v/>
      </c>
      <c r="D35" s="74"/>
      <c r="F35" s="11" t="str">
        <f t="shared" si="2"/>
        <v/>
      </c>
      <c r="G35" s="61" t="str">
        <f>IF(F35=LISTAS!$D$15,"",F35)</f>
        <v/>
      </c>
      <c r="H35" s="49" t="str">
        <f t="shared" si="11"/>
        <v/>
      </c>
      <c r="I35" s="49" t="str">
        <f t="shared" si="11"/>
        <v/>
      </c>
      <c r="J35" s="11" t="str">
        <f t="shared" si="1"/>
        <v/>
      </c>
      <c r="K35" s="11" t="str">
        <f t="shared" si="3"/>
        <v/>
      </c>
      <c r="L35" s="66" t="str">
        <f t="shared" si="4"/>
        <v/>
      </c>
      <c r="M35" s="50">
        <f t="shared" si="5"/>
        <v>20</v>
      </c>
      <c r="N35" s="50"/>
      <c r="O35" s="17" t="str">
        <f t="shared" si="6"/>
        <v/>
      </c>
      <c r="P35" s="18" t="str">
        <f t="shared" si="7"/>
        <v/>
      </c>
      <c r="Q35" s="17" t="str">
        <f>IF(P35&lt;&gt;"",VLOOKUP(P35,LISTAS!$F$6:$G$1106,2,0),"")</f>
        <v/>
      </c>
      <c r="R35" s="72" t="str">
        <f t="shared" si="8"/>
        <v/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4"/>
      <c r="C36" s="16" t="str">
        <f>IF(B36="","",VLOOKUP(B36,LISTAS!$F$6:$G$1106,2,0))</f>
        <v/>
      </c>
      <c r="D36" s="74"/>
      <c r="F36" s="11" t="str">
        <f t="shared" si="2"/>
        <v/>
      </c>
      <c r="G36" s="61" t="str">
        <f>IF(F36=LISTAS!$D$15,"",F36)</f>
        <v/>
      </c>
      <c r="H36" s="49" t="str">
        <f t="shared" si="11"/>
        <v/>
      </c>
      <c r="I36" s="49" t="str">
        <f t="shared" si="11"/>
        <v/>
      </c>
      <c r="J36" s="11" t="str">
        <f t="shared" si="1"/>
        <v/>
      </c>
      <c r="K36" s="11" t="str">
        <f t="shared" si="3"/>
        <v/>
      </c>
      <c r="L36" s="66" t="str">
        <f t="shared" si="4"/>
        <v/>
      </c>
      <c r="M36" s="50">
        <f t="shared" si="5"/>
        <v>21</v>
      </c>
      <c r="N36" s="50"/>
      <c r="O36" s="17" t="str">
        <f t="shared" si="6"/>
        <v/>
      </c>
      <c r="P36" s="18" t="str">
        <f t="shared" si="7"/>
        <v/>
      </c>
      <c r="Q36" s="17" t="str">
        <f>IF(P36&lt;&gt;"",VLOOKUP(P36,LISTAS!$F$6:$G$1106,2,0),"")</f>
        <v/>
      </c>
      <c r="R36" s="72" t="str">
        <f t="shared" si="8"/>
        <v/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4"/>
      <c r="C37" s="16" t="str">
        <f>IF(B37="","",VLOOKUP(B37,LISTAS!$F$6:$G$1106,2,0))</f>
        <v/>
      </c>
      <c r="D37" s="74"/>
      <c r="E37" s="4"/>
      <c r="F37" s="11" t="str">
        <f t="shared" si="2"/>
        <v/>
      </c>
      <c r="G37" s="61" t="str">
        <f>IF(F37=LISTAS!$D$15,"",F37)</f>
        <v/>
      </c>
      <c r="H37" s="49" t="str">
        <f t="shared" si="11"/>
        <v/>
      </c>
      <c r="I37" s="49" t="str">
        <f t="shared" si="11"/>
        <v/>
      </c>
      <c r="J37" s="11" t="str">
        <f t="shared" si="1"/>
        <v/>
      </c>
      <c r="K37" s="11" t="str">
        <f t="shared" si="3"/>
        <v/>
      </c>
      <c r="L37" s="66" t="str">
        <f t="shared" si="4"/>
        <v/>
      </c>
      <c r="M37" s="50">
        <f t="shared" si="5"/>
        <v>22</v>
      </c>
      <c r="N37" s="50"/>
      <c r="O37" s="17" t="str">
        <f t="shared" si="6"/>
        <v/>
      </c>
      <c r="P37" s="18" t="str">
        <f t="shared" si="7"/>
        <v/>
      </c>
      <c r="Q37" s="17" t="str">
        <f>IF(P37&lt;&gt;"",VLOOKUP(P37,LISTAS!$F$6:$G$1106,2,0),"")</f>
        <v/>
      </c>
      <c r="R37" s="72" t="str">
        <f t="shared" si="8"/>
        <v/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4"/>
      <c r="C38" s="16" t="str">
        <f>IF(B38="","",VLOOKUP(B38,LISTAS!$F$6:$G$1106,2,0))</f>
        <v/>
      </c>
      <c r="D38" s="74"/>
      <c r="E38" s="4"/>
      <c r="F38" s="11" t="str">
        <f t="shared" si="2"/>
        <v/>
      </c>
      <c r="G38" s="61" t="str">
        <f>IF(F38=LISTAS!$D$15,"",F38)</f>
        <v/>
      </c>
      <c r="H38" s="49" t="str">
        <f t="shared" si="11"/>
        <v/>
      </c>
      <c r="I38" s="49" t="str">
        <f t="shared" si="11"/>
        <v/>
      </c>
      <c r="J38" s="11" t="str">
        <f t="shared" si="1"/>
        <v/>
      </c>
      <c r="K38" s="11" t="str">
        <f t="shared" si="3"/>
        <v/>
      </c>
      <c r="L38" s="66" t="str">
        <f t="shared" si="4"/>
        <v/>
      </c>
      <c r="M38" s="50">
        <f t="shared" si="5"/>
        <v>23</v>
      </c>
      <c r="N38" s="50"/>
      <c r="O38" s="17" t="str">
        <f t="shared" si="6"/>
        <v/>
      </c>
      <c r="P38" s="18" t="str">
        <f t="shared" si="7"/>
        <v/>
      </c>
      <c r="Q38" s="17" t="str">
        <f>IF(P38&lt;&gt;"",VLOOKUP(P38,LISTAS!$F$6:$G$1106,2,0),"")</f>
        <v/>
      </c>
      <c r="R38" s="72" t="str">
        <f t="shared" si="8"/>
        <v/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4"/>
      <c r="C39" s="16" t="str">
        <f>IF(B39="","",VLOOKUP(B39,LISTAS!$F$6:$G$1106,2,0))</f>
        <v/>
      </c>
      <c r="D39" s="74"/>
      <c r="E39" s="4"/>
      <c r="F39" s="11" t="str">
        <f t="shared" si="2"/>
        <v/>
      </c>
      <c r="G39" s="61" t="str">
        <f>IF(F39=LISTAS!$D$15,"",F39)</f>
        <v/>
      </c>
      <c r="H39" s="49" t="str">
        <f t="shared" si="11"/>
        <v/>
      </c>
      <c r="I39" s="49" t="str">
        <f t="shared" si="11"/>
        <v/>
      </c>
      <c r="J39" s="11" t="str">
        <f t="shared" si="1"/>
        <v/>
      </c>
      <c r="K39" s="11" t="str">
        <f t="shared" si="3"/>
        <v/>
      </c>
      <c r="L39" s="66" t="str">
        <f t="shared" si="4"/>
        <v/>
      </c>
      <c r="M39" s="50">
        <f t="shared" si="5"/>
        <v>24</v>
      </c>
      <c r="N39" s="50"/>
      <c r="O39" s="17" t="str">
        <f t="shared" si="6"/>
        <v/>
      </c>
      <c r="P39" s="18" t="str">
        <f t="shared" si="7"/>
        <v/>
      </c>
      <c r="Q39" s="17" t="str">
        <f>IF(P39&lt;&gt;"",VLOOKUP(P39,LISTAS!$F$6:$G$1106,2,0),"")</f>
        <v/>
      </c>
      <c r="R39" s="72" t="str">
        <f t="shared" si="8"/>
        <v/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4"/>
      <c r="C40" s="16" t="str">
        <f>IF(B40="","",VLOOKUP(B40,LISTAS!$F$6:$G$1106,2,0))</f>
        <v/>
      </c>
      <c r="D40" s="74"/>
      <c r="E40" s="4"/>
      <c r="F40" s="11" t="str">
        <f t="shared" si="2"/>
        <v/>
      </c>
      <c r="G40" s="61" t="str">
        <f>IF(F40=LISTAS!$D$15,"",F40)</f>
        <v/>
      </c>
      <c r="H40" s="49" t="str">
        <f t="shared" si="11"/>
        <v/>
      </c>
      <c r="I40" s="49" t="str">
        <f t="shared" si="11"/>
        <v/>
      </c>
      <c r="J40" s="11" t="str">
        <f t="shared" si="1"/>
        <v/>
      </c>
      <c r="K40" s="11" t="str">
        <f t="shared" si="3"/>
        <v/>
      </c>
      <c r="L40" s="66" t="str">
        <f t="shared" si="4"/>
        <v/>
      </c>
      <c r="M40" s="50">
        <f t="shared" si="5"/>
        <v>25</v>
      </c>
      <c r="N40" s="50"/>
      <c r="O40" s="17" t="str">
        <f t="shared" si="6"/>
        <v/>
      </c>
      <c r="P40" s="18" t="str">
        <f t="shared" si="7"/>
        <v/>
      </c>
      <c r="Q40" s="17" t="str">
        <f>IF(P40&lt;&gt;"",VLOOKUP(P40,LISTAS!$F$6:$G$1106,2,0),"")</f>
        <v/>
      </c>
      <c r="R40" s="72" t="str">
        <f t="shared" si="8"/>
        <v/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4"/>
      <c r="C41" s="16" t="str">
        <f>IF(B41="","",VLOOKUP(B41,LISTAS!$F$6:$G$1106,2,0))</f>
        <v/>
      </c>
      <c r="D41" s="74"/>
      <c r="E41" s="4"/>
      <c r="F41" s="11" t="str">
        <f t="shared" si="2"/>
        <v/>
      </c>
      <c r="G41" s="61" t="str">
        <f>IF(F41=LISTAS!$D$15,"",F41)</f>
        <v/>
      </c>
      <c r="H41" s="49" t="str">
        <f t="shared" si="11"/>
        <v/>
      </c>
      <c r="I41" s="49" t="str">
        <f t="shared" si="11"/>
        <v/>
      </c>
      <c r="J41" s="11" t="str">
        <f t="shared" si="1"/>
        <v/>
      </c>
      <c r="K41" s="11" t="str">
        <f t="shared" si="3"/>
        <v/>
      </c>
      <c r="L41" s="66" t="str">
        <f t="shared" si="4"/>
        <v/>
      </c>
      <c r="M41" s="50">
        <f t="shared" si="5"/>
        <v>26</v>
      </c>
      <c r="N41" s="50"/>
      <c r="O41" s="17" t="str">
        <f t="shared" si="6"/>
        <v/>
      </c>
      <c r="P41" s="18" t="str">
        <f t="shared" si="7"/>
        <v/>
      </c>
      <c r="Q41" s="17" t="str">
        <f>IF(P41&lt;&gt;"",VLOOKUP(P41,LISTAS!$F$6:$G$1106,2,0),"")</f>
        <v/>
      </c>
      <c r="R41" s="72" t="str">
        <f t="shared" si="8"/>
        <v/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4"/>
      <c r="C42" s="16" t="str">
        <f>IF(B42="","",VLOOKUP(B42,LISTAS!$F$6:$G$1106,2,0))</f>
        <v/>
      </c>
      <c r="D42" s="74"/>
      <c r="E42" s="4"/>
      <c r="F42" s="11" t="str">
        <f t="shared" si="2"/>
        <v/>
      </c>
      <c r="G42" s="61" t="str">
        <f>IF(F42=LISTAS!$D$15,"",F42)</f>
        <v/>
      </c>
      <c r="H42" s="49" t="str">
        <f t="shared" si="11"/>
        <v/>
      </c>
      <c r="I42" s="49" t="str">
        <f t="shared" si="11"/>
        <v/>
      </c>
      <c r="J42" s="11" t="str">
        <f t="shared" si="1"/>
        <v/>
      </c>
      <c r="K42" s="11" t="str">
        <f t="shared" si="3"/>
        <v/>
      </c>
      <c r="L42" s="66" t="str">
        <f t="shared" si="4"/>
        <v/>
      </c>
      <c r="M42" s="50">
        <f t="shared" si="5"/>
        <v>27</v>
      </c>
      <c r="N42" s="50"/>
      <c r="O42" s="17" t="str">
        <f t="shared" si="6"/>
        <v/>
      </c>
      <c r="P42" s="18" t="str">
        <f t="shared" si="7"/>
        <v/>
      </c>
      <c r="Q42" s="17" t="str">
        <f>IF(P42&lt;&gt;"",VLOOKUP(P42,LISTAS!$F$6:$G$1106,2,0),"")</f>
        <v/>
      </c>
      <c r="R42" s="72" t="str">
        <f t="shared" si="8"/>
        <v/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4"/>
      <c r="C43" s="16" t="str">
        <f>IF(B43="","",VLOOKUP(B43,LISTAS!$F$6:$G$1106,2,0))</f>
        <v/>
      </c>
      <c r="D43" s="74"/>
      <c r="E43" s="4"/>
      <c r="F43" s="11" t="str">
        <f t="shared" si="2"/>
        <v/>
      </c>
      <c r="G43" s="61" t="str">
        <f>IF(F43=LISTAS!$D$15,"",F43)</f>
        <v/>
      </c>
      <c r="H43" s="49" t="str">
        <f t="shared" si="11"/>
        <v/>
      </c>
      <c r="I43" s="49" t="str">
        <f t="shared" si="11"/>
        <v/>
      </c>
      <c r="J43" s="11" t="str">
        <f t="shared" si="1"/>
        <v/>
      </c>
      <c r="K43" s="11" t="str">
        <f t="shared" si="3"/>
        <v/>
      </c>
      <c r="L43" s="66" t="str">
        <f t="shared" si="4"/>
        <v/>
      </c>
      <c r="M43" s="50">
        <f t="shared" si="5"/>
        <v>28</v>
      </c>
      <c r="N43" s="50"/>
      <c r="O43" s="17" t="str">
        <f t="shared" si="6"/>
        <v/>
      </c>
      <c r="P43" s="18" t="str">
        <f t="shared" si="7"/>
        <v/>
      </c>
      <c r="Q43" s="17" t="str">
        <f>IF(P43&lt;&gt;"",VLOOKUP(P43,LISTAS!$F$6:$G$1106,2,0),"")</f>
        <v/>
      </c>
      <c r="R43" s="72" t="str">
        <f t="shared" si="8"/>
        <v/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4"/>
      <c r="C44" s="16" t="str">
        <f>IF(B44="","",VLOOKUP(B44,LISTAS!$F$6:$G$1106,2,0))</f>
        <v/>
      </c>
      <c r="D44" s="74"/>
      <c r="E44" s="4"/>
      <c r="F44" s="11" t="str">
        <f t="shared" si="2"/>
        <v/>
      </c>
      <c r="G44" s="61" t="str">
        <f>IF(F44=LISTAS!$D$15,"",F44)</f>
        <v/>
      </c>
      <c r="H44" s="49" t="str">
        <f t="shared" si="11"/>
        <v/>
      </c>
      <c r="I44" s="49" t="str">
        <f t="shared" si="11"/>
        <v/>
      </c>
      <c r="J44" s="11" t="str">
        <f t="shared" si="1"/>
        <v/>
      </c>
      <c r="K44" s="11" t="str">
        <f t="shared" si="3"/>
        <v/>
      </c>
      <c r="L44" s="66" t="str">
        <f t="shared" si="4"/>
        <v/>
      </c>
      <c r="M44" s="50">
        <f t="shared" si="5"/>
        <v>29</v>
      </c>
      <c r="N44" s="50"/>
      <c r="O44" s="17" t="str">
        <f t="shared" si="6"/>
        <v/>
      </c>
      <c r="P44" s="18" t="str">
        <f t="shared" si="7"/>
        <v/>
      </c>
      <c r="Q44" s="17" t="str">
        <f>IF(P44&lt;&gt;"",VLOOKUP(P44,LISTAS!$F$6:$G$1106,2,0),"")</f>
        <v/>
      </c>
      <c r="R44" s="72" t="str">
        <f t="shared" si="8"/>
        <v/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4"/>
      <c r="C45" s="16" t="str">
        <f>IF(B45="","",VLOOKUP(B45,LISTAS!$F$6:$G$1106,2,0))</f>
        <v/>
      </c>
      <c r="D45" s="74"/>
      <c r="E45" s="4"/>
      <c r="F45" s="11" t="str">
        <f t="shared" si="2"/>
        <v/>
      </c>
      <c r="G45" s="61" t="str">
        <f>IF(F45=LISTAS!$D$15,"",F45)</f>
        <v/>
      </c>
      <c r="H45" s="49" t="str">
        <f t="shared" si="11"/>
        <v/>
      </c>
      <c r="I45" s="49" t="str">
        <f t="shared" si="11"/>
        <v/>
      </c>
      <c r="J45" s="11" t="str">
        <f t="shared" si="1"/>
        <v/>
      </c>
      <c r="K45" s="11" t="str">
        <f t="shared" si="3"/>
        <v/>
      </c>
      <c r="L45" s="66" t="str">
        <f t="shared" si="4"/>
        <v/>
      </c>
      <c r="M45" s="50">
        <f t="shared" si="5"/>
        <v>30</v>
      </c>
      <c r="N45" s="50"/>
      <c r="O45" s="17" t="str">
        <f t="shared" si="6"/>
        <v/>
      </c>
      <c r="P45" s="18" t="str">
        <f t="shared" si="7"/>
        <v/>
      </c>
      <c r="Q45" s="17" t="str">
        <f>IF(P45&lt;&gt;"",VLOOKUP(P45,LISTAS!$F$6:$G$1106,2,0),"")</f>
        <v/>
      </c>
      <c r="R45" s="72" t="str">
        <f t="shared" si="8"/>
        <v/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4"/>
      <c r="C46" s="16" t="str">
        <f>IF(B46="","",VLOOKUP(B46,LISTAS!$F$6:$G$1106,2,0))</f>
        <v/>
      </c>
      <c r="D46" s="74"/>
      <c r="E46" s="4"/>
      <c r="F46" s="11" t="str">
        <f t="shared" si="2"/>
        <v/>
      </c>
      <c r="G46" s="61" t="str">
        <f>IF(F46=LISTAS!$D$15,"",F46)</f>
        <v/>
      </c>
      <c r="H46" s="49" t="str">
        <f t="shared" si="11"/>
        <v/>
      </c>
      <c r="I46" s="49" t="str">
        <f t="shared" si="11"/>
        <v/>
      </c>
      <c r="J46" s="11" t="str">
        <f t="shared" si="1"/>
        <v/>
      </c>
      <c r="K46" s="11" t="str">
        <f t="shared" si="3"/>
        <v/>
      </c>
      <c r="L46" s="66" t="str">
        <f t="shared" si="4"/>
        <v/>
      </c>
      <c r="M46" s="50">
        <f t="shared" si="5"/>
        <v>31</v>
      </c>
      <c r="N46" s="50"/>
      <c r="O46" s="17" t="str">
        <f t="shared" si="6"/>
        <v/>
      </c>
      <c r="P46" s="18" t="str">
        <f t="shared" si="7"/>
        <v/>
      </c>
      <c r="Q46" s="17" t="str">
        <f>IF(P46&lt;&gt;"",VLOOKUP(P46,LISTAS!$F$6:$G$1106,2,0),"")</f>
        <v/>
      </c>
      <c r="R46" s="72" t="str">
        <f t="shared" si="8"/>
        <v/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4"/>
      <c r="C47" s="16" t="str">
        <f>IF(B47="","",VLOOKUP(B47,LISTAS!$F$6:$G$1106,2,0))</f>
        <v/>
      </c>
      <c r="D47" s="74"/>
      <c r="E47" s="4"/>
      <c r="F47" s="11" t="str">
        <f t="shared" si="2"/>
        <v/>
      </c>
      <c r="G47" s="61" t="str">
        <f>IF(F47=LISTAS!$D$15,"",F47)</f>
        <v/>
      </c>
      <c r="H47" s="49" t="str">
        <f t="shared" si="11"/>
        <v/>
      </c>
      <c r="I47" s="49" t="str">
        <f t="shared" si="11"/>
        <v/>
      </c>
      <c r="J47" s="11" t="str">
        <f t="shared" si="1"/>
        <v/>
      </c>
      <c r="K47" s="11" t="str">
        <f t="shared" si="3"/>
        <v/>
      </c>
      <c r="L47" s="66" t="str">
        <f t="shared" si="4"/>
        <v/>
      </c>
      <c r="M47" s="50">
        <f t="shared" si="5"/>
        <v>32</v>
      </c>
      <c r="N47" s="50"/>
      <c r="O47" s="17" t="str">
        <f t="shared" si="6"/>
        <v/>
      </c>
      <c r="P47" s="18" t="str">
        <f t="shared" si="7"/>
        <v/>
      </c>
      <c r="Q47" s="17" t="str">
        <f>IF(P47&lt;&gt;"",VLOOKUP(P47,LISTAS!$F$6:$G$1106,2,0),"")</f>
        <v/>
      </c>
      <c r="R47" s="72" t="str">
        <f t="shared" si="8"/>
        <v/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4"/>
      <c r="C48" s="16" t="str">
        <f>IF(B48="","",VLOOKUP(B48,LISTAS!$F$6:$G$1106,2,0))</f>
        <v/>
      </c>
      <c r="D48" s="74"/>
      <c r="E48" s="4"/>
      <c r="F48" s="11" t="str">
        <f t="shared" si="2"/>
        <v/>
      </c>
      <c r="G48" s="61" t="str">
        <f>IF(F48=LISTAS!$D$15,"",F48)</f>
        <v/>
      </c>
      <c r="H48" s="49" t="str">
        <f t="shared" si="11"/>
        <v/>
      </c>
      <c r="I48" s="49" t="str">
        <f t="shared" si="11"/>
        <v/>
      </c>
      <c r="J48" s="11" t="str">
        <f t="shared" si="1"/>
        <v/>
      </c>
      <c r="K48" s="11" t="str">
        <f t="shared" si="3"/>
        <v/>
      </c>
      <c r="L48" s="66" t="str">
        <f t="shared" si="4"/>
        <v/>
      </c>
      <c r="M48" s="50">
        <f t="shared" si="5"/>
        <v>33</v>
      </c>
      <c r="N48" s="50"/>
      <c r="O48" s="17" t="str">
        <f t="shared" si="6"/>
        <v/>
      </c>
      <c r="P48" s="18" t="str">
        <f t="shared" si="7"/>
        <v/>
      </c>
      <c r="Q48" s="17" t="str">
        <f>IF(P48&lt;&gt;"",VLOOKUP(P48,LISTAS!$F$6:$G$1106,2,0),"")</f>
        <v/>
      </c>
      <c r="R48" s="72" t="str">
        <f t="shared" si="8"/>
        <v/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4"/>
      <c r="C49" s="16" t="str">
        <f>IF(B49="","",VLOOKUP(B49,LISTAS!$F$6:$G$1106,2,0))</f>
        <v/>
      </c>
      <c r="D49" s="74"/>
      <c r="E49" s="4"/>
      <c r="F49" s="11" t="str">
        <f t="shared" si="2"/>
        <v/>
      </c>
      <c r="G49" s="61" t="str">
        <f>IF(F49=LISTAS!$D$15,"",F49)</f>
        <v/>
      </c>
      <c r="H49" s="49" t="str">
        <f t="shared" si="11"/>
        <v/>
      </c>
      <c r="I49" s="49" t="str">
        <f t="shared" si="11"/>
        <v/>
      </c>
      <c r="J49" s="11" t="str">
        <f t="shared" si="1"/>
        <v/>
      </c>
      <c r="K49" s="11" t="str">
        <f t="shared" si="3"/>
        <v/>
      </c>
      <c r="L49" s="66" t="str">
        <f t="shared" si="4"/>
        <v/>
      </c>
      <c r="M49" s="50">
        <f t="shared" si="5"/>
        <v>34</v>
      </c>
      <c r="O49" s="17" t="str">
        <f t="shared" si="6"/>
        <v/>
      </c>
      <c r="P49" s="18" t="str">
        <f t="shared" si="7"/>
        <v/>
      </c>
      <c r="Q49" s="17" t="str">
        <f>IF(P49&lt;&gt;"",VLOOKUP(P49,LISTAS!$F$6:$G$1106,2,0),"")</f>
        <v/>
      </c>
      <c r="R49" s="72" t="str">
        <f t="shared" si="8"/>
        <v/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4"/>
      <c r="C50" s="16" t="str">
        <f>IF(B50="","",VLOOKUP(B50,LISTAS!$F$6:$G$1106,2,0))</f>
        <v/>
      </c>
      <c r="D50" s="74"/>
      <c r="E50" s="4"/>
      <c r="F50" s="11" t="str">
        <f t="shared" si="2"/>
        <v/>
      </c>
      <c r="G50" s="61" t="str">
        <f>IF(F50=LISTAS!$D$15,"",F50)</f>
        <v/>
      </c>
      <c r="H50" s="49" t="str">
        <f t="shared" si="11"/>
        <v/>
      </c>
      <c r="I50" s="49" t="str">
        <f t="shared" si="11"/>
        <v/>
      </c>
      <c r="J50" s="11" t="str">
        <f t="shared" si="1"/>
        <v/>
      </c>
      <c r="K50" s="11" t="str">
        <f t="shared" si="3"/>
        <v/>
      </c>
      <c r="L50" s="66" t="str">
        <f t="shared" si="4"/>
        <v/>
      </c>
      <c r="M50" s="50">
        <f t="shared" si="5"/>
        <v>35</v>
      </c>
      <c r="O50" s="17" t="str">
        <f t="shared" si="6"/>
        <v/>
      </c>
      <c r="P50" s="18" t="str">
        <f t="shared" si="7"/>
        <v/>
      </c>
      <c r="Q50" s="17" t="str">
        <f>IF(P50&lt;&gt;"",VLOOKUP(P50,LISTAS!$F$6:$G$1106,2,0),"")</f>
        <v/>
      </c>
      <c r="R50" s="72" t="str">
        <f t="shared" si="8"/>
        <v/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4"/>
      <c r="C51" s="16" t="str">
        <f>IF(B51="","",VLOOKUP(B51,LISTAS!$F$6:$G$1106,2,0))</f>
        <v/>
      </c>
      <c r="D51" s="74"/>
      <c r="E51" s="4"/>
      <c r="F51" s="11" t="str">
        <f t="shared" si="2"/>
        <v/>
      </c>
      <c r="G51" s="61" t="str">
        <f>IF(F51=LISTAS!$D$15,"",F51)</f>
        <v/>
      </c>
      <c r="H51" s="49" t="str">
        <f t="shared" si="11"/>
        <v/>
      </c>
      <c r="I51" s="49" t="str">
        <f t="shared" si="11"/>
        <v/>
      </c>
      <c r="J51" s="11" t="str">
        <f t="shared" si="1"/>
        <v/>
      </c>
      <c r="K51" s="11" t="str">
        <f t="shared" si="3"/>
        <v/>
      </c>
      <c r="L51" s="66" t="str">
        <f t="shared" si="4"/>
        <v/>
      </c>
      <c r="M51" s="50">
        <f t="shared" si="5"/>
        <v>36</v>
      </c>
      <c r="O51" s="17" t="str">
        <f t="shared" si="6"/>
        <v/>
      </c>
      <c r="P51" s="18" t="str">
        <f t="shared" si="7"/>
        <v/>
      </c>
      <c r="Q51" s="17" t="str">
        <f>IF(P51&lt;&gt;"",VLOOKUP(P51,LISTAS!$F$6:$G$1106,2,0),"")</f>
        <v/>
      </c>
      <c r="R51" s="72" t="str">
        <f t="shared" si="8"/>
        <v/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4"/>
      <c r="C52" s="16" t="str">
        <f>IF(B52="","",VLOOKUP(B52,LISTAS!$F$6:$G$1106,2,0))</f>
        <v/>
      </c>
      <c r="D52" s="74"/>
      <c r="E52" s="4"/>
      <c r="F52" s="11" t="str">
        <f t="shared" si="2"/>
        <v/>
      </c>
      <c r="G52" s="61" t="str">
        <f>IF(F52=LISTAS!$D$15,"",F52)</f>
        <v/>
      </c>
      <c r="H52" s="49" t="str">
        <f t="shared" si="11"/>
        <v/>
      </c>
      <c r="I52" s="49" t="str">
        <f t="shared" si="11"/>
        <v/>
      </c>
      <c r="J52" s="11" t="str">
        <f t="shared" si="1"/>
        <v/>
      </c>
      <c r="K52" s="11" t="str">
        <f t="shared" si="3"/>
        <v/>
      </c>
      <c r="L52" s="66" t="str">
        <f t="shared" si="4"/>
        <v/>
      </c>
      <c r="M52" s="50">
        <f t="shared" si="5"/>
        <v>37</v>
      </c>
      <c r="O52" s="17" t="str">
        <f t="shared" si="6"/>
        <v/>
      </c>
      <c r="P52" s="18" t="str">
        <f t="shared" si="7"/>
        <v/>
      </c>
      <c r="Q52" s="17" t="str">
        <f>IF(P52&lt;&gt;"",VLOOKUP(P52,LISTAS!$F$6:$G$1106,2,0),"")</f>
        <v/>
      </c>
      <c r="R52" s="72" t="str">
        <f t="shared" si="8"/>
        <v/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4"/>
      <c r="C53" s="16" t="str">
        <f>IF(B53="","",VLOOKUP(B53,LISTAS!$F$6:$G$1106,2,0))</f>
        <v/>
      </c>
      <c r="D53" s="74"/>
      <c r="E53" s="4"/>
      <c r="F53" s="11" t="str">
        <f t="shared" si="2"/>
        <v/>
      </c>
      <c r="G53" s="61" t="str">
        <f>IF(F53=LISTAS!$D$15,"",F53)</f>
        <v/>
      </c>
      <c r="H53" s="49" t="str">
        <f t="shared" si="11"/>
        <v/>
      </c>
      <c r="I53" s="49" t="str">
        <f t="shared" si="11"/>
        <v/>
      </c>
      <c r="J53" s="11" t="str">
        <f t="shared" si="1"/>
        <v/>
      </c>
      <c r="K53" s="11" t="str">
        <f t="shared" si="3"/>
        <v/>
      </c>
      <c r="L53" s="66" t="str">
        <f t="shared" si="4"/>
        <v/>
      </c>
      <c r="M53" s="50">
        <f t="shared" si="5"/>
        <v>38</v>
      </c>
      <c r="O53" s="17" t="str">
        <f t="shared" si="6"/>
        <v/>
      </c>
      <c r="P53" s="18" t="str">
        <f t="shared" si="7"/>
        <v/>
      </c>
      <c r="Q53" s="17" t="str">
        <f>IF(P53&lt;&gt;"",VLOOKUP(P53,LISTAS!$F$6:$G$1106,2,0),"")</f>
        <v/>
      </c>
      <c r="R53" s="72" t="str">
        <f t="shared" si="8"/>
        <v/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4"/>
      <c r="C54" s="16" t="str">
        <f>IF(B54="","",VLOOKUP(B54,LISTAS!$F$6:$G$1106,2,0))</f>
        <v/>
      </c>
      <c r="D54" s="74"/>
      <c r="E54" s="4"/>
      <c r="F54" s="11" t="str">
        <f t="shared" si="2"/>
        <v/>
      </c>
      <c r="G54" s="61" t="str">
        <f>IF(F54=LISTAS!$D$15,"",F54)</f>
        <v/>
      </c>
      <c r="H54" s="49" t="str">
        <f t="shared" si="11"/>
        <v/>
      </c>
      <c r="I54" s="49" t="str">
        <f t="shared" si="11"/>
        <v/>
      </c>
      <c r="J54" s="11" t="str">
        <f t="shared" si="1"/>
        <v/>
      </c>
      <c r="K54" s="11" t="str">
        <f t="shared" si="3"/>
        <v/>
      </c>
      <c r="L54" s="66" t="str">
        <f t="shared" si="4"/>
        <v/>
      </c>
      <c r="M54" s="50">
        <f t="shared" si="5"/>
        <v>39</v>
      </c>
      <c r="O54" s="17" t="str">
        <f t="shared" si="6"/>
        <v/>
      </c>
      <c r="P54" s="18" t="str">
        <f t="shared" si="7"/>
        <v/>
      </c>
      <c r="Q54" s="17" t="str">
        <f>IF(P54&lt;&gt;"",VLOOKUP(P54,LISTAS!$F$6:$G$1106,2,0),"")</f>
        <v/>
      </c>
      <c r="R54" s="72" t="str">
        <f t="shared" si="8"/>
        <v/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4"/>
      <c r="C55" s="16" t="str">
        <f>IF(B55="","",VLOOKUP(B55,LISTAS!$F$6:$G$1106,2,0))</f>
        <v/>
      </c>
      <c r="D55" s="74"/>
      <c r="E55" s="4"/>
      <c r="F55" s="11" t="str">
        <f t="shared" si="2"/>
        <v/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40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4"/>
      <c r="C56" s="16" t="str">
        <f>IF(B56="","",VLOOKUP(B56,LISTAS!$F$6:$G$1106,2,0))</f>
        <v/>
      </c>
      <c r="D56" s="74"/>
      <c r="E56" s="4"/>
      <c r="F56" s="11" t="str">
        <f t="shared" si="2"/>
        <v/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41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4"/>
      <c r="C57" s="16" t="str">
        <f>IF(B57="","",VLOOKUP(B57,LISTAS!$F$6:$G$1106,2,0))</f>
        <v/>
      </c>
      <c r="D57" s="74"/>
      <c r="E57" s="4"/>
      <c r="F57" s="11" t="str">
        <f t="shared" si="2"/>
        <v/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42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4"/>
      <c r="C58" s="16" t="str">
        <f>IF(B58="","",VLOOKUP(B58,LISTAS!$F$6:$G$1106,2,0))</f>
        <v/>
      </c>
      <c r="D58" s="74"/>
      <c r="E58" s="4"/>
      <c r="F58" s="11" t="str">
        <f t="shared" si="2"/>
        <v/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43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4"/>
      <c r="C59" s="16" t="str">
        <f>IF(B59="","",VLOOKUP(B59,LISTAS!$F$6:$G$1106,2,0))</f>
        <v/>
      </c>
      <c r="D59" s="74"/>
      <c r="E59" s="4"/>
      <c r="F59" s="11" t="str">
        <f t="shared" si="2"/>
        <v/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44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4"/>
      <c r="C60" s="16" t="str">
        <f>IF(B60="","",VLOOKUP(B60,LISTAS!$F$6:$G$1106,2,0))</f>
        <v/>
      </c>
      <c r="D60" s="74"/>
      <c r="E60" s="4"/>
      <c r="F60" s="11" t="str">
        <f t="shared" si="2"/>
        <v/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45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4"/>
      <c r="C61" s="16" t="str">
        <f>IF(B61="","",VLOOKUP(B61,LISTAS!$F$6:$G$1106,2,0))</f>
        <v/>
      </c>
      <c r="D61" s="74"/>
      <c r="E61" s="4"/>
      <c r="F61" s="11" t="str">
        <f t="shared" si="2"/>
        <v/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46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4"/>
      <c r="C62" s="16" t="str">
        <f>IF(B62="","",VLOOKUP(B62,LISTAS!$F$6:$G$1106,2,0))</f>
        <v/>
      </c>
      <c r="D62" s="74"/>
      <c r="E62" s="4"/>
      <c r="F62" s="11" t="str">
        <f t="shared" si="2"/>
        <v/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47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4"/>
      <c r="C63" s="16" t="str">
        <f>IF(B63="","",VLOOKUP(B63,LISTAS!$F$6:$G$1106,2,0))</f>
        <v/>
      </c>
      <c r="D63" s="74"/>
      <c r="E63" s="4"/>
      <c r="F63" s="11" t="str">
        <f t="shared" si="2"/>
        <v/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48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4"/>
      <c r="C64" s="16" t="str">
        <f>IF(B64="","",VLOOKUP(B64,LISTAS!$F$6:$G$1106,2,0))</f>
        <v/>
      </c>
      <c r="D64" s="74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49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4"/>
      <c r="C65" s="16" t="str">
        <f>IF(B65="","",VLOOKUP(B65,LISTAS!$F$6:$G$1106,2,0))</f>
        <v/>
      </c>
      <c r="D65" s="74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50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4"/>
      <c r="C66" s="16" t="str">
        <f>IF(B66="","",VLOOKUP(B66,LISTAS!$F$6:$G$1106,2,0))</f>
        <v/>
      </c>
      <c r="D66" s="74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51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4"/>
      <c r="C67" s="16" t="str">
        <f>IF(B67="","",VLOOKUP(B67,LISTAS!$F$6:$G$1106,2,0))</f>
        <v/>
      </c>
      <c r="D67" s="74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52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4"/>
      <c r="C68" s="16" t="str">
        <f>IF(B68="","",VLOOKUP(B68,LISTAS!$F$6:$G$1106,2,0))</f>
        <v/>
      </c>
      <c r="D68" s="74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53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4"/>
      <c r="C69" s="16" t="str">
        <f>IF(B69="","",VLOOKUP(B69,LISTAS!$F$6:$G$1106,2,0))</f>
        <v/>
      </c>
      <c r="D69" s="74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54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4"/>
      <c r="C70" s="16" t="str">
        <f>IF(B70="","",VLOOKUP(B70,LISTAS!$F$6:$G$1106,2,0))</f>
        <v/>
      </c>
      <c r="D70" s="74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55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4"/>
      <c r="C71" s="16" t="str">
        <f>IF(B71="","",VLOOKUP(B71,LISTAS!$F$6:$G$1106,2,0))</f>
        <v/>
      </c>
      <c r="D71" s="74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56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4"/>
      <c r="C72" s="16" t="str">
        <f>IF(B72="","",VLOOKUP(B72,LISTAS!$F$6:$G$1106,2,0))</f>
        <v/>
      </c>
      <c r="D72" s="74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57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4"/>
      <c r="C73" s="16" t="str">
        <f>IF(B73="","",VLOOKUP(B73,LISTAS!$F$6:$G$1106,2,0))</f>
        <v/>
      </c>
      <c r="D73" s="74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58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4"/>
      <c r="C74" s="16" t="str">
        <f>IF(B74="","",VLOOKUP(B74,LISTAS!$F$6:$G$1106,2,0))</f>
        <v/>
      </c>
      <c r="D74" s="74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59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16" t="str">
        <f>IF(B75="","",VLOOKUP(B75,LISTAS!$F$6:$G$1106,2,0))</f>
        <v/>
      </c>
      <c r="D75" s="74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60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4"/>
      <c r="C76" s="16" t="str">
        <f>IF(B76="","",VLOOKUP(B76,LISTAS!$F$6:$G$1106,2,0))</f>
        <v/>
      </c>
      <c r="D76" s="74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61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4"/>
      <c r="C77" s="16" t="str">
        <f>IF(B77="","",VLOOKUP(B77,LISTAS!$F$6:$G$1106,2,0))</f>
        <v/>
      </c>
      <c r="D77" s="74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62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4"/>
      <c r="C78" s="16" t="str">
        <f>IF(B78="","",VLOOKUP(B78,LISTAS!$F$6:$G$1106,2,0))</f>
        <v/>
      </c>
      <c r="D78" s="74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63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4"/>
      <c r="C79" s="16" t="str">
        <f>IF(B79="","",VLOOKUP(B79,LISTAS!$F$6:$G$1106,2,0))</f>
        <v/>
      </c>
      <c r="D79" s="74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64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4"/>
      <c r="C80" s="16" t="str">
        <f>IF(B80="","",VLOOKUP(B80,LISTAS!$F$6:$G$1106,2,0))</f>
        <v/>
      </c>
      <c r="D80" s="74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65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4"/>
      <c r="C81" s="16" t="str">
        <f>IF(B81="","",VLOOKUP(B81,LISTAS!$F$6:$G$1106,2,0))</f>
        <v/>
      </c>
      <c r="D81" s="74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66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4"/>
      <c r="C82" s="16" t="str">
        <f>IF(B82="","",VLOOKUP(B82,LISTAS!$F$6:$G$1106,2,0))</f>
        <v/>
      </c>
      <c r="D82" s="74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67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4"/>
      <c r="C83" s="16" t="str">
        <f>IF(B83="","",VLOOKUP(B83,LISTAS!$F$6:$G$1106,2,0))</f>
        <v/>
      </c>
      <c r="D83" s="74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68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4"/>
      <c r="C84" s="16" t="str">
        <f>IF(B84="","",VLOOKUP(B84,LISTAS!$F$6:$G$1106,2,0))</f>
        <v/>
      </c>
      <c r="D84" s="74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69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4"/>
      <c r="C85" s="16" t="str">
        <f>IF(B85="","",VLOOKUP(B85,LISTAS!$F$6:$G$1106,2,0))</f>
        <v/>
      </c>
      <c r="D85" s="74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70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4"/>
      <c r="C86" s="16" t="str">
        <f>IF(B86="","",VLOOKUP(B86,LISTAS!$F$6:$G$1106,2,0))</f>
        <v/>
      </c>
      <c r="D86" s="74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71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4"/>
      <c r="C87" s="16" t="str">
        <f>IF(B87="","",VLOOKUP(B87,LISTAS!$F$6:$G$1106,2,0))</f>
        <v/>
      </c>
      <c r="D87" s="74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72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4"/>
      <c r="C88" s="16" t="str">
        <f>IF(B88="","",VLOOKUP(B88,LISTAS!$F$6:$G$1106,2,0))</f>
        <v/>
      </c>
      <c r="D88" s="74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73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4"/>
      <c r="C89" s="16" t="str">
        <f>IF(B89="","",VLOOKUP(B89,LISTAS!$F$6:$G$1106,2,0))</f>
        <v/>
      </c>
      <c r="D89" s="74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74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4"/>
      <c r="C90" s="16" t="str">
        <f>IF(B90="","",VLOOKUP(B90,LISTAS!$F$6:$G$1106,2,0))</f>
        <v/>
      </c>
      <c r="D90" s="74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75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4"/>
      <c r="C91" s="16" t="str">
        <f>IF(B91="","",VLOOKUP(B91,LISTAS!$F$6:$G$1106,2,0))</f>
        <v/>
      </c>
      <c r="D91" s="74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76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4"/>
      <c r="C92" s="16" t="str">
        <f>IF(B92="","",VLOOKUP(B92,LISTAS!$F$6:$G$1106,2,0))</f>
        <v/>
      </c>
      <c r="D92" s="74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77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4"/>
      <c r="C93" s="16" t="str">
        <f>IF(B93="","",VLOOKUP(B93,LISTAS!$F$6:$G$1106,2,0))</f>
        <v/>
      </c>
      <c r="D93" s="74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78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4"/>
      <c r="C94" s="16" t="str">
        <f>IF(B94="","",VLOOKUP(B94,LISTAS!$F$6:$G$1106,2,0))</f>
        <v/>
      </c>
      <c r="D94" s="74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79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4"/>
      <c r="C95" s="16" t="str">
        <f>IF(B95="","",VLOOKUP(B95,LISTAS!$F$6:$G$1106,2,0))</f>
        <v/>
      </c>
      <c r="D95" s="74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80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4"/>
      <c r="C96" s="16" t="str">
        <f>IF(B96="","",VLOOKUP(B96,LISTAS!$F$6:$G$1106,2,0))</f>
        <v/>
      </c>
      <c r="D96" s="74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81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4"/>
      <c r="C97" s="16" t="str">
        <f>IF(B97="","",VLOOKUP(B97,LISTAS!$F$6:$G$1106,2,0))</f>
        <v/>
      </c>
      <c r="D97" s="74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82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4"/>
      <c r="C98" s="16" t="str">
        <f>IF(B98="","",VLOOKUP(B98,LISTAS!$F$6:$G$1106,2,0))</f>
        <v/>
      </c>
      <c r="D98" s="74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83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4"/>
      <c r="C99" s="16" t="str">
        <f>IF(B99="","",VLOOKUP(B99,LISTAS!$F$6:$G$1106,2,0))</f>
        <v/>
      </c>
      <c r="D99" s="74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84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4"/>
      <c r="C100" s="16" t="str">
        <f>IF(B100="","",VLOOKUP(B100,LISTAS!$F$6:$G$1106,2,0))</f>
        <v/>
      </c>
      <c r="D100" s="74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85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4"/>
      <c r="C101" s="16" t="str">
        <f>IF(B101="","",VLOOKUP(B101,LISTAS!$F$6:$G$1106,2,0))</f>
        <v/>
      </c>
      <c r="D101" s="74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86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4"/>
      <c r="C102" s="16" t="str">
        <f>IF(B102="","",VLOOKUP(B102,LISTAS!$F$6:$G$1106,2,0))</f>
        <v/>
      </c>
      <c r="D102" s="74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87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4"/>
      <c r="C103" s="16" t="str">
        <f>IF(B103="","",VLOOKUP(B103,LISTAS!$F$6:$G$1106,2,0))</f>
        <v/>
      </c>
      <c r="D103" s="74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88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4"/>
      <c r="C104" s="16" t="str">
        <f>IF(B104="","",VLOOKUP(B104,LISTAS!$F$6:$G$1106,2,0))</f>
        <v/>
      </c>
      <c r="D104" s="74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89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4"/>
      <c r="C105" s="16" t="str">
        <f>IF(B105="","",VLOOKUP(B105,LISTAS!$F$6:$G$1106,2,0))</f>
        <v/>
      </c>
      <c r="D105" s="74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90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4"/>
      <c r="C106" s="16" t="str">
        <f>IF(B106="","",VLOOKUP(B106,LISTAS!$F$6:$G$1106,2,0))</f>
        <v/>
      </c>
      <c r="D106" s="74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91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4"/>
      <c r="C107" s="16" t="str">
        <f>IF(B107="","",VLOOKUP(B107,LISTAS!$F$6:$G$1106,2,0))</f>
        <v/>
      </c>
      <c r="D107" s="74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92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4"/>
      <c r="C108" s="16" t="str">
        <f>IF(B108="","",VLOOKUP(B108,LISTAS!$F$6:$G$1106,2,0))</f>
        <v/>
      </c>
      <c r="D108" s="74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93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4"/>
      <c r="C109" s="16" t="str">
        <f>IF(B109="","",VLOOKUP(B109,LISTAS!$F$6:$G$1106,2,0))</f>
        <v/>
      </c>
      <c r="D109" s="74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94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4"/>
      <c r="C110" s="16" t="str">
        <f>IF(B110="","",VLOOKUP(B110,LISTAS!$F$6:$G$1106,2,0))</f>
        <v/>
      </c>
      <c r="D110" s="74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95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4"/>
      <c r="C111" s="16" t="str">
        <f>IF(B111="","",VLOOKUP(B111,LISTAS!$F$6:$G$1106,2,0))</f>
        <v/>
      </c>
      <c r="D111" s="74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96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4"/>
      <c r="C112" s="16" t="str">
        <f>IF(B112="","",VLOOKUP(B112,LISTAS!$F$6:$G$1106,2,0))</f>
        <v/>
      </c>
      <c r="D112" s="74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97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4"/>
      <c r="C113" s="16" t="str">
        <f>IF(B113="","",VLOOKUP(B113,LISTAS!$F$6:$G$1106,2,0))</f>
        <v/>
      </c>
      <c r="D113" s="74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98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4"/>
      <c r="C114" s="16" t="str">
        <f>IF(B114="","",VLOOKUP(B114,LISTAS!$F$6:$G$1106,2,0))</f>
        <v/>
      </c>
      <c r="D114" s="74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99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4"/>
      <c r="C115" s="16" t="str">
        <f>IF(B115="","",VLOOKUP(B115,LISTAS!$F$6:$G$1106,2,0))</f>
        <v/>
      </c>
      <c r="D115" s="74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100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4"/>
      <c r="C116" s="16" t="str">
        <f>IF(B116="","",VLOOKUP(B116,LISTAS!$F$6:$G$1106,2,0))</f>
        <v/>
      </c>
      <c r="D116" s="74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101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4"/>
      <c r="C117" s="16" t="str">
        <f>IF(B117="","",VLOOKUP(B117,LISTAS!$F$6:$G$1106,2,0))</f>
        <v/>
      </c>
      <c r="D117" s="74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102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4"/>
      <c r="C118" s="16" t="str">
        <f>IF(B118="","",VLOOKUP(B118,LISTAS!$F$6:$G$1106,2,0))</f>
        <v/>
      </c>
      <c r="D118" s="74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103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4"/>
      <c r="C119" s="16" t="str">
        <f>IF(B119="","",VLOOKUP(B119,LISTAS!$F$6:$G$1106,2,0))</f>
        <v/>
      </c>
      <c r="D119" s="74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104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4"/>
      <c r="C120" s="16" t="str">
        <f>IF(B120="","",VLOOKUP(B120,LISTAS!$F$6:$G$1106,2,0))</f>
        <v/>
      </c>
      <c r="D120" s="74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105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4"/>
      <c r="C121" s="16" t="str">
        <f>IF(B121="","",VLOOKUP(B121,LISTAS!$F$6:$G$1106,2,0))</f>
        <v/>
      </c>
      <c r="D121" s="74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106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4"/>
      <c r="C122" s="16" t="str">
        <f>IF(B122="","",VLOOKUP(B122,LISTAS!$F$6:$G$1106,2,0))</f>
        <v/>
      </c>
      <c r="D122" s="74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107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4"/>
      <c r="C123" s="16" t="str">
        <f>IF(B123="","",VLOOKUP(B123,LISTAS!$F$6:$G$1106,2,0))</f>
        <v/>
      </c>
      <c r="D123" s="74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108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4"/>
      <c r="C124" s="16" t="str">
        <f>IF(B124="","",VLOOKUP(B124,LISTAS!$F$6:$G$1106,2,0))</f>
        <v/>
      </c>
      <c r="D124" s="74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109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4"/>
      <c r="C125" s="16" t="str">
        <f>IF(B125="","",VLOOKUP(B125,LISTAS!$F$6:$G$1106,2,0))</f>
        <v/>
      </c>
      <c r="D125" s="74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110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4"/>
      <c r="C126" s="16" t="str">
        <f>IF(B126="","",VLOOKUP(B126,LISTAS!$F$6:$G$1106,2,0))</f>
        <v/>
      </c>
      <c r="D126" s="74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111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4"/>
      <c r="C127" s="16" t="str">
        <f>IF(B127="","",VLOOKUP(B127,LISTAS!$F$6:$G$1106,2,0))</f>
        <v/>
      </c>
      <c r="D127" s="74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112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4"/>
      <c r="C128" s="16" t="str">
        <f>IF(B128="","",VLOOKUP(B128,LISTAS!$F$6:$G$1106,2,0))</f>
        <v/>
      </c>
      <c r="D128" s="74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113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4"/>
      <c r="C129" s="16" t="str">
        <f>IF(B129="","",VLOOKUP(B129,LISTAS!$F$6:$G$1106,2,0))</f>
        <v/>
      </c>
      <c r="D129" s="74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114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4"/>
      <c r="C130" s="16" t="str">
        <f>IF(B130="","",VLOOKUP(B130,LISTAS!$F$6:$G$1106,2,0))</f>
        <v/>
      </c>
      <c r="D130" s="74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115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4"/>
      <c r="C131" s="16" t="str">
        <f>IF(B131="","",VLOOKUP(B131,LISTAS!$F$6:$G$1106,2,0))</f>
        <v/>
      </c>
      <c r="D131" s="74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116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4"/>
      <c r="C132" s="16" t="str">
        <f>IF(B132="","",VLOOKUP(B132,LISTAS!$F$6:$G$1106,2,0))</f>
        <v/>
      </c>
      <c r="D132" s="74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117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4"/>
      <c r="C133" s="16" t="str">
        <f>IF(B133="","",VLOOKUP(B133,LISTAS!$F$6:$G$1106,2,0))</f>
        <v/>
      </c>
      <c r="D133" s="74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118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4"/>
      <c r="C134" s="16" t="str">
        <f>IF(B134="","",VLOOKUP(B134,LISTAS!$F$6:$G$1106,2,0))</f>
        <v/>
      </c>
      <c r="D134" s="74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119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4"/>
      <c r="C135" s="16" t="str">
        <f>IF(B135="","",VLOOKUP(B135,LISTAS!$F$6:$G$1106,2,0))</f>
        <v/>
      </c>
      <c r="D135" s="74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120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4"/>
      <c r="C136" s="16" t="str">
        <f>IF(B136="","",VLOOKUP(B136,LISTAS!$F$6:$G$1106,2,0))</f>
        <v/>
      </c>
      <c r="D136" s="74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121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4"/>
      <c r="C137" s="16" t="str">
        <f>IF(B137="","",VLOOKUP(B137,LISTAS!$F$6:$G$1106,2,0))</f>
        <v/>
      </c>
      <c r="D137" s="74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122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4"/>
      <c r="C138" s="16" t="str">
        <f>IF(B138="","",VLOOKUP(B138,LISTAS!$F$6:$G$1106,2,0))</f>
        <v/>
      </c>
      <c r="D138" s="74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123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16" t="str">
        <f>IF(B139="","",VLOOKUP(B139,LISTAS!$F$6:$G$1106,2,0))</f>
        <v/>
      </c>
      <c r="D139" s="74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124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4"/>
      <c r="C140" s="16" t="str">
        <f>IF(B140="","",VLOOKUP(B140,LISTAS!$F$6:$G$1106,2,0))</f>
        <v/>
      </c>
      <c r="D140" s="74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125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4"/>
      <c r="C141" s="16" t="str">
        <f>IF(B141="","",VLOOKUP(B141,LISTAS!$F$6:$G$1106,2,0))</f>
        <v/>
      </c>
      <c r="D141" s="74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126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4"/>
      <c r="C142" s="16" t="str">
        <f>IF(B142="","",VLOOKUP(B142,LISTAS!$F$6:$G$1106,2,0))</f>
        <v/>
      </c>
      <c r="D142" s="74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127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4"/>
      <c r="C143" s="16" t="str">
        <f>IF(B143="","",VLOOKUP(B143,LISTAS!$F$6:$G$1106,2,0))</f>
        <v/>
      </c>
      <c r="D143" s="74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128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4"/>
      <c r="C144" s="16" t="str">
        <f>IF(B144="","",VLOOKUP(B144,LISTAS!$F$6:$G$1106,2,0))</f>
        <v/>
      </c>
      <c r="D144" s="74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129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4"/>
      <c r="C145" s="16" t="str">
        <f>IF(B145="","",VLOOKUP(B145,LISTAS!$F$6:$G$1106,2,0))</f>
        <v/>
      </c>
      <c r="D145" s="74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130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4"/>
      <c r="C146" s="16" t="str">
        <f>IF(B146="","",VLOOKUP(B146,LISTAS!$F$6:$G$1106,2,0))</f>
        <v/>
      </c>
      <c r="D146" s="74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131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4"/>
      <c r="C147" s="16" t="str">
        <f>IF(B147="","",VLOOKUP(B147,LISTAS!$F$6:$G$1106,2,0))</f>
        <v/>
      </c>
      <c r="D147" s="74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132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4"/>
      <c r="C148" s="16" t="str">
        <f>IF(B148="","",VLOOKUP(B148,LISTAS!$F$6:$G$1106,2,0))</f>
        <v/>
      </c>
      <c r="D148" s="74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133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4"/>
      <c r="C149" s="16" t="str">
        <f>IF(B149="","",VLOOKUP(B149,LISTAS!$F$6:$G$1106,2,0))</f>
        <v/>
      </c>
      <c r="D149" s="74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134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4"/>
      <c r="C150" s="16" t="str">
        <f>IF(B150="","",VLOOKUP(B150,LISTAS!$F$6:$G$1106,2,0))</f>
        <v/>
      </c>
      <c r="D150" s="74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135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4"/>
      <c r="C151" s="16" t="str">
        <f>IF(B151="","",VLOOKUP(B151,LISTAS!$F$6:$G$1106,2,0))</f>
        <v/>
      </c>
      <c r="D151" s="74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136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4"/>
      <c r="C152" s="16" t="str">
        <f>IF(B152="","",VLOOKUP(B152,LISTAS!$F$6:$G$1106,2,0))</f>
        <v/>
      </c>
      <c r="D152" s="74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137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4"/>
      <c r="C153" s="16" t="str">
        <f>IF(B153="","",VLOOKUP(B153,LISTAS!$F$6:$G$1106,2,0))</f>
        <v/>
      </c>
      <c r="D153" s="74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138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4"/>
      <c r="C154" s="16" t="str">
        <f>IF(B154="","",VLOOKUP(B154,LISTAS!$F$6:$G$1106,2,0))</f>
        <v/>
      </c>
      <c r="D154" s="74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139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4"/>
      <c r="C155" s="16" t="str">
        <f>IF(B155="","",VLOOKUP(B155,LISTAS!$F$6:$G$1106,2,0))</f>
        <v/>
      </c>
      <c r="D155" s="74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140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4"/>
      <c r="C156" s="16" t="str">
        <f>IF(B156="","",VLOOKUP(B156,LISTAS!$F$6:$G$1106,2,0))</f>
        <v/>
      </c>
      <c r="D156" s="74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141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4"/>
      <c r="C157" s="16" t="str">
        <f>IF(B157="","",VLOOKUP(B157,LISTAS!$F$6:$G$1106,2,0))</f>
        <v/>
      </c>
      <c r="D157" s="74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142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4"/>
      <c r="C158" s="16" t="str">
        <f>IF(B158="","",VLOOKUP(B158,LISTAS!$F$6:$G$1106,2,0))</f>
        <v/>
      </c>
      <c r="D158" s="74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143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4"/>
      <c r="C159" s="16" t="str">
        <f>IF(B159="","",VLOOKUP(B159,LISTAS!$F$6:$G$1106,2,0))</f>
        <v/>
      </c>
      <c r="D159" s="74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144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4"/>
      <c r="C160" s="16" t="str">
        <f>IF(B160="","",VLOOKUP(B160,LISTAS!$F$6:$G$1106,2,0))</f>
        <v/>
      </c>
      <c r="D160" s="74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145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4"/>
      <c r="C161" s="16" t="str">
        <f>IF(B161="","",VLOOKUP(B161,LISTAS!$F$6:$G$1106,2,0))</f>
        <v/>
      </c>
      <c r="D161" s="74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146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4"/>
      <c r="C162" s="16" t="str">
        <f>IF(B162="","",VLOOKUP(B162,LISTAS!$F$6:$G$1106,2,0))</f>
        <v/>
      </c>
      <c r="D162" s="74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147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4"/>
      <c r="C163" s="16" t="str">
        <f>IF(B163="","",VLOOKUP(B163,LISTAS!$F$6:$G$1106,2,0))</f>
        <v/>
      </c>
      <c r="D163" s="74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148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4"/>
      <c r="C164" s="16" t="str">
        <f>IF(B164="","",VLOOKUP(B164,LISTAS!$F$6:$G$1106,2,0))</f>
        <v/>
      </c>
      <c r="D164" s="74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149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4"/>
      <c r="C165" s="16" t="str">
        <f>IF(B165="","",VLOOKUP(B165,LISTAS!$F$6:$G$1106,2,0))</f>
        <v/>
      </c>
      <c r="D165" s="74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150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4"/>
      <c r="C166" s="16" t="str">
        <f>IF(B166="","",VLOOKUP(B166,LISTAS!$F$6:$G$1106,2,0))</f>
        <v/>
      </c>
      <c r="D166" s="74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151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4"/>
      <c r="C167" s="16" t="str">
        <f>IF(B167="","",VLOOKUP(B167,LISTAS!$F$6:$G$1106,2,0))</f>
        <v/>
      </c>
      <c r="D167" s="74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152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4"/>
      <c r="C168" s="16" t="str">
        <f>IF(B168="","",VLOOKUP(B168,LISTAS!$F$6:$G$1106,2,0))</f>
        <v/>
      </c>
      <c r="D168" s="74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153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4"/>
      <c r="C169" s="16" t="str">
        <f>IF(B169="","",VLOOKUP(B169,LISTAS!$F$6:$G$1106,2,0))</f>
        <v/>
      </c>
      <c r="D169" s="74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154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4"/>
      <c r="C170" s="16" t="str">
        <f>IF(B170="","",VLOOKUP(B170,LISTAS!$F$6:$G$1106,2,0))</f>
        <v/>
      </c>
      <c r="D170" s="74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155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4"/>
      <c r="C171" s="16" t="str">
        <f>IF(B171="","",VLOOKUP(B171,LISTAS!$F$6:$G$1106,2,0))</f>
        <v/>
      </c>
      <c r="D171" s="74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156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4"/>
      <c r="C172" s="16" t="str">
        <f>IF(B172="","",VLOOKUP(B172,LISTAS!$F$6:$G$1106,2,0))</f>
        <v/>
      </c>
      <c r="D172" s="74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157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4"/>
      <c r="C173" s="16" t="str">
        <f>IF(B173="","",VLOOKUP(B173,LISTAS!$F$6:$G$1106,2,0))</f>
        <v/>
      </c>
      <c r="D173" s="74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158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4"/>
      <c r="C174" s="16" t="str">
        <f>IF(B174="","",VLOOKUP(B174,LISTAS!$F$6:$G$1106,2,0))</f>
        <v/>
      </c>
      <c r="D174" s="74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159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4"/>
      <c r="C175" s="16" t="str">
        <f>IF(B175="","",VLOOKUP(B175,LISTAS!$F$6:$G$1106,2,0))</f>
        <v/>
      </c>
      <c r="D175" s="74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160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4"/>
      <c r="C176" s="16" t="str">
        <f>IF(B176="","",VLOOKUP(B176,LISTAS!$F$6:$G$1106,2,0))</f>
        <v/>
      </c>
      <c r="D176" s="74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161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4"/>
      <c r="C177" s="16" t="str">
        <f>IF(B177="","",VLOOKUP(B177,LISTAS!$F$6:$G$1106,2,0))</f>
        <v/>
      </c>
      <c r="D177" s="74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162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4"/>
      <c r="C178" s="16" t="str">
        <f>IF(B178="","",VLOOKUP(B178,LISTAS!$F$6:$G$1106,2,0))</f>
        <v/>
      </c>
      <c r="D178" s="74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163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4"/>
      <c r="C179" s="16" t="str">
        <f>IF(B179="","",VLOOKUP(B179,LISTAS!$F$6:$G$1106,2,0))</f>
        <v/>
      </c>
      <c r="D179" s="74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164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4"/>
      <c r="C180" s="16" t="str">
        <f>IF(B180="","",VLOOKUP(B180,LISTAS!$F$6:$G$1106,2,0))</f>
        <v/>
      </c>
      <c r="D180" s="74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165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4"/>
      <c r="C181" s="16" t="str">
        <f>IF(B181="","",VLOOKUP(B181,LISTAS!$F$6:$G$1106,2,0))</f>
        <v/>
      </c>
      <c r="D181" s="74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166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4"/>
      <c r="C182" s="16" t="str">
        <f>IF(B182="","",VLOOKUP(B182,LISTAS!$F$6:$G$1106,2,0))</f>
        <v/>
      </c>
      <c r="D182" s="74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167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4"/>
      <c r="C183" s="16" t="str">
        <f>IF(B183="","",VLOOKUP(B183,LISTAS!$F$6:$G$1106,2,0))</f>
        <v/>
      </c>
      <c r="D183" s="74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168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4"/>
      <c r="C184" s="16" t="str">
        <f>IF(B184="","",VLOOKUP(B184,LISTAS!$F$6:$G$1106,2,0))</f>
        <v/>
      </c>
      <c r="D184" s="74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169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4"/>
      <c r="C185" s="16" t="str">
        <f>IF(B185="","",VLOOKUP(B185,LISTAS!$F$6:$G$1106,2,0))</f>
        <v/>
      </c>
      <c r="D185" s="74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170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4"/>
      <c r="C186" s="16" t="str">
        <f>IF(B186="","",VLOOKUP(B186,LISTAS!$F$6:$G$1106,2,0))</f>
        <v/>
      </c>
      <c r="D186" s="74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171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4"/>
      <c r="C187" s="16" t="str">
        <f>IF(B187="","",VLOOKUP(B187,LISTAS!$F$6:$G$1106,2,0))</f>
        <v/>
      </c>
      <c r="D187" s="74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172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4"/>
      <c r="C188" s="16" t="str">
        <f>IF(B188="","",VLOOKUP(B188,LISTAS!$F$6:$G$1106,2,0))</f>
        <v/>
      </c>
      <c r="D188" s="74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173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4"/>
      <c r="C189" s="16" t="str">
        <f>IF(B189="","",VLOOKUP(B189,LISTAS!$F$6:$G$1106,2,0))</f>
        <v/>
      </c>
      <c r="D189" s="74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174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4"/>
      <c r="C190" s="16" t="str">
        <f>IF(B190="","",VLOOKUP(B190,LISTAS!$F$6:$G$1106,2,0))</f>
        <v/>
      </c>
      <c r="D190" s="74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175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4"/>
      <c r="C191" s="16" t="str">
        <f>IF(B191="","",VLOOKUP(B191,LISTAS!$F$6:$G$1106,2,0))</f>
        <v/>
      </c>
      <c r="D191" s="74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176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4"/>
      <c r="C192" s="16" t="str">
        <f>IF(B192="","",VLOOKUP(B192,LISTAS!$F$6:$G$1106,2,0))</f>
        <v/>
      </c>
      <c r="D192" s="74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177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4"/>
      <c r="C193" s="16" t="str">
        <f>IF(B193="","",VLOOKUP(B193,LISTAS!$F$6:$G$1106,2,0))</f>
        <v/>
      </c>
      <c r="D193" s="74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178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4"/>
      <c r="C194" s="16" t="str">
        <f>IF(B194="","",VLOOKUP(B194,LISTAS!$F$6:$G$1106,2,0))</f>
        <v/>
      </c>
      <c r="D194" s="74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179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4"/>
      <c r="C195" s="16" t="str">
        <f>IF(B195="","",VLOOKUP(B195,LISTAS!$F$6:$G$1106,2,0))</f>
        <v/>
      </c>
      <c r="D195" s="74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180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4"/>
      <c r="C196" s="16" t="str">
        <f>IF(B196="","",VLOOKUP(B196,LISTAS!$F$6:$G$1106,2,0))</f>
        <v/>
      </c>
      <c r="D196" s="74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181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4"/>
      <c r="C197" s="16" t="str">
        <f>IF(B197="","",VLOOKUP(B197,LISTAS!$F$6:$G$1106,2,0))</f>
        <v/>
      </c>
      <c r="D197" s="74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182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4"/>
      <c r="C198" s="16" t="str">
        <f>IF(B198="","",VLOOKUP(B198,LISTAS!$F$6:$G$1106,2,0))</f>
        <v/>
      </c>
      <c r="D198" s="74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183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4"/>
      <c r="C199" s="16" t="str">
        <f>IF(B199="","",VLOOKUP(B199,LISTAS!$F$6:$G$1106,2,0))</f>
        <v/>
      </c>
      <c r="D199" s="74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184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4"/>
      <c r="C200" s="16" t="str">
        <f>IF(B200="","",VLOOKUP(B200,LISTAS!$F$6:$G$1106,2,0))</f>
        <v/>
      </c>
      <c r="D200" s="74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185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4"/>
      <c r="C201" s="16" t="str">
        <f>IF(B201="","",VLOOKUP(B201,LISTAS!$F$6:$G$1106,2,0))</f>
        <v/>
      </c>
      <c r="D201" s="74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186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4"/>
      <c r="C202" s="16" t="str">
        <f>IF(B202="","",VLOOKUP(B202,LISTAS!$F$6:$G$1106,2,0))</f>
        <v/>
      </c>
      <c r="D202" s="74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187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16" t="str">
        <f>IF(B203="","",VLOOKUP(B203,LISTAS!$F$6:$G$1106,2,0))</f>
        <v/>
      </c>
      <c r="D203" s="74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188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4"/>
      <c r="C204" s="16" t="str">
        <f>IF(B204="","",VLOOKUP(B204,LISTAS!$F$6:$G$1106,2,0))</f>
        <v/>
      </c>
      <c r="D204" s="74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189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4"/>
      <c r="C205" s="16" t="str">
        <f>IF(B205="","",VLOOKUP(B205,LISTAS!$F$6:$G$1106,2,0))</f>
        <v/>
      </c>
      <c r="D205" s="74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190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4"/>
      <c r="C206" s="16" t="str">
        <f>IF(B206="","",VLOOKUP(B206,LISTAS!$F$6:$G$1106,2,0))</f>
        <v/>
      </c>
      <c r="D206" s="74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191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4"/>
      <c r="C207" s="16" t="str">
        <f>IF(B207="","",VLOOKUP(B207,LISTAS!$F$6:$G$1106,2,0))</f>
        <v/>
      </c>
      <c r="D207" s="74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192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4"/>
      <c r="C208" s="16" t="str">
        <f>IF(B208="","",VLOOKUP(B208,LISTAS!$F$6:$G$1106,2,0))</f>
        <v/>
      </c>
      <c r="D208" s="74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193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2" t="s">
        <v>36</v>
      </c>
      <c r="C212" s="113"/>
      <c r="D212" s="114"/>
      <c r="E212" s="14"/>
      <c r="F212" s="70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1" t="s">
        <v>21</v>
      </c>
      <c r="C213" s="21" t="s">
        <v>0</v>
      </c>
      <c r="D213" s="73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4" t="s">
        <v>385</v>
      </c>
      <c r="C214" s="16" t="str">
        <f>IF(B214="","",VLOOKUP(B214,LISTAS!$F$6:$G$1106,2,0))</f>
        <v>CCDA - COLÉGIO CARLOS DRUMMOND DE ANDRADE</v>
      </c>
      <c r="D214" s="76">
        <v>3.75</v>
      </c>
      <c r="E214" s="40"/>
      <c r="F214" s="90">
        <f t="shared" ref="F214:F277" si="44">IF(D214="","",D214+(ROW(D214)/1000))</f>
        <v>3.964</v>
      </c>
      <c r="G214" s="85">
        <f>IF(F214=LISTAS!$D$15,"",F214)</f>
        <v>3.964</v>
      </c>
      <c r="H214" s="80" t="str">
        <f>IF($K214="","",IF(B214="","",B214))</f>
        <v>YURI AGUIAR FERREIRA</v>
      </c>
      <c r="I214" s="80" t="str">
        <f>IF($K214="","",IF(C214="","",C214))</f>
        <v>CCDA - COLÉGIO CARLOS DRUMMOND DE ANDRADE</v>
      </c>
      <c r="J214" s="78">
        <f t="shared" ref="J214:J277" si="45">IF($K214="","",D214)</f>
        <v>3.75</v>
      </c>
      <c r="K214" s="78">
        <f>G214</f>
        <v>3.964</v>
      </c>
      <c r="L214" s="79">
        <f>IF(K214="","",LARGE($G$214:$G$413,M214))</f>
        <v>3.964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YURI AGUIAR FERREIRA</v>
      </c>
      <c r="Q214" s="17" t="str">
        <f>IF(P214&lt;&gt;"",VLOOKUP(P214,LISTAS!$F$6:$G$1106,2,0),"")</f>
        <v>CCDA - COLÉGIO CARLOS DRUMMOND DE ANDRADE</v>
      </c>
      <c r="R214" s="77">
        <f>IF(K214="","",VLOOKUP(L214,$G$214:$J$413,4,0))</f>
        <v>3.75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383</v>
      </c>
      <c r="C215" s="16" t="str">
        <f>IF(B215="","",VLOOKUP(B215,LISTAS!$F$6:$G$1106,2,0))</f>
        <v>CCDA - COLÉGIO CARLOS DRUMMOND DE ANDRADE</v>
      </c>
      <c r="D215" s="76">
        <v>3.5</v>
      </c>
      <c r="F215" s="90">
        <f t="shared" si="44"/>
        <v>3.7149999999999999</v>
      </c>
      <c r="G215" s="85">
        <f>IF(F215=LISTAS!$D$15,"",F215)</f>
        <v>3.7149999999999999</v>
      </c>
      <c r="H215" s="80" t="str">
        <f t="shared" ref="H215:I278" si="46">IF($K215="","",IF(B215="","",B215))</f>
        <v>FELIPE ARAÚJO GIACOMINI</v>
      </c>
      <c r="I215" s="80" t="str">
        <f t="shared" si="46"/>
        <v>CCDA - COLÉGIO CARLOS DRUMMOND DE ANDRADE</v>
      </c>
      <c r="J215" s="78">
        <f t="shared" si="45"/>
        <v>3.5</v>
      </c>
      <c r="K215" s="78">
        <f t="shared" ref="K215:K278" si="47">G215</f>
        <v>3.7149999999999999</v>
      </c>
      <c r="L215" s="79">
        <f t="shared" ref="L215:L278" si="48">IF(K215="","",LARGE($G$214:$G$413,M215))</f>
        <v>3.7149999999999999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FELIPE ARAÚJO GIACOMINI</v>
      </c>
      <c r="Q215" s="17" t="str">
        <f>IF(P215&lt;&gt;"",VLOOKUP(P215,LISTAS!$F$6:$G$1106,2,0),"")</f>
        <v>CCDA - COLÉGIO CARLOS DRUMMOND DE ANDRADE</v>
      </c>
      <c r="R215" s="77">
        <f t="shared" ref="R215:R278" si="51">IF(K215="","",VLOOKUP(L215,$G$214:$J$413,4,0))</f>
        <v>3.5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434</v>
      </c>
      <c r="C216" s="16" t="str">
        <f>IF(B216="","",VLOOKUP(B216,LISTAS!$F$6:$G$1106,2,0))</f>
        <v>LICEU JARDIM</v>
      </c>
      <c r="D216" s="76">
        <v>3.49</v>
      </c>
      <c r="F216" s="90">
        <f t="shared" si="44"/>
        <v>3.7060000000000004</v>
      </c>
      <c r="G216" s="85">
        <f>IF(F216=LISTAS!$D$15,"",F216)</f>
        <v>3.7060000000000004</v>
      </c>
      <c r="H216" s="80" t="str">
        <f t="shared" si="46"/>
        <v>NICOLAS ZEBALLOS</v>
      </c>
      <c r="I216" s="80" t="str">
        <f t="shared" si="46"/>
        <v>LICEU JARDIM</v>
      </c>
      <c r="J216" s="78">
        <f t="shared" si="45"/>
        <v>3.49</v>
      </c>
      <c r="K216" s="78">
        <f t="shared" si="47"/>
        <v>3.7060000000000004</v>
      </c>
      <c r="L216" s="79">
        <f t="shared" si="48"/>
        <v>3.7060000000000004</v>
      </c>
      <c r="M216" s="50">
        <f t="shared" si="49"/>
        <v>3</v>
      </c>
      <c r="N216" s="50"/>
      <c r="O216" s="17">
        <v>3</v>
      </c>
      <c r="P216" s="18" t="str">
        <f t="shared" si="50"/>
        <v>NICOLAS ZEBALLOS</v>
      </c>
      <c r="Q216" s="17" t="str">
        <f>IF(P216&lt;&gt;"",VLOOKUP(P216,LISTAS!$F$6:$G$1106,2,0),"")</f>
        <v>LICEU JARDIM</v>
      </c>
      <c r="R216" s="77">
        <f t="shared" si="51"/>
        <v>3.49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4" t="s">
        <v>339</v>
      </c>
      <c r="C217" s="16" t="str">
        <f>IF(B217="","",VLOOKUP(B217,LISTAS!$F$6:$G$1106,2,0))</f>
        <v>LICEU JARDIM</v>
      </c>
      <c r="D217" s="76">
        <v>3.28</v>
      </c>
      <c r="F217" s="90">
        <f t="shared" si="44"/>
        <v>3.4969999999999999</v>
      </c>
      <c r="G217" s="85">
        <f>IF(F217=LISTAS!$D$15,"",F217)</f>
        <v>3.4969999999999999</v>
      </c>
      <c r="H217" s="80" t="str">
        <f t="shared" si="46"/>
        <v>MIGUEL FELTRIM</v>
      </c>
      <c r="I217" s="80" t="str">
        <f t="shared" si="46"/>
        <v>LICEU JARDIM</v>
      </c>
      <c r="J217" s="78">
        <f t="shared" si="45"/>
        <v>3.28</v>
      </c>
      <c r="K217" s="78">
        <f t="shared" si="47"/>
        <v>3.4969999999999999</v>
      </c>
      <c r="L217" s="79">
        <f t="shared" si="48"/>
        <v>3.4969999999999999</v>
      </c>
      <c r="M217" s="50">
        <f t="shared" si="49"/>
        <v>4</v>
      </c>
      <c r="N217" s="50"/>
      <c r="O217" s="17">
        <v>4</v>
      </c>
      <c r="P217" s="18" t="str">
        <f t="shared" si="50"/>
        <v>MIGUEL FELTRIM</v>
      </c>
      <c r="Q217" s="17" t="str">
        <f>IF(P217&lt;&gt;"",VLOOKUP(P217,LISTAS!$F$6:$G$1106,2,0),"")</f>
        <v>LICEU JARDIM</v>
      </c>
      <c r="R217" s="77">
        <f t="shared" si="51"/>
        <v>3.28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54" t="s">
        <v>435</v>
      </c>
      <c r="C218" s="16" t="str">
        <f>IF(B218="","",VLOOKUP(B218,LISTAS!$F$6:$G$1106,2,0))</f>
        <v>CCDA - COLÉGIO CARLOS DRUMMOND DE ANDRADE</v>
      </c>
      <c r="D218" s="76">
        <v>3.2</v>
      </c>
      <c r="F218" s="90">
        <f t="shared" si="44"/>
        <v>3.4180000000000001</v>
      </c>
      <c r="G218" s="85">
        <f>IF(F218=LISTAS!$D$15,"",F218)</f>
        <v>3.4180000000000001</v>
      </c>
      <c r="H218" s="80" t="str">
        <f t="shared" si="46"/>
        <v>LUCAS SENE MENCARELLI</v>
      </c>
      <c r="I218" s="80" t="str">
        <f t="shared" si="46"/>
        <v>CCDA - COLÉGIO CARLOS DRUMMOND DE ANDRADE</v>
      </c>
      <c r="J218" s="78">
        <f t="shared" si="45"/>
        <v>3.2</v>
      </c>
      <c r="K218" s="78">
        <f t="shared" si="47"/>
        <v>3.4180000000000001</v>
      </c>
      <c r="L218" s="79">
        <f t="shared" si="48"/>
        <v>3.4180000000000001</v>
      </c>
      <c r="M218" s="50">
        <f t="shared" si="49"/>
        <v>5</v>
      </c>
      <c r="N218" s="50"/>
      <c r="O218" s="17">
        <v>5</v>
      </c>
      <c r="P218" s="18" t="str">
        <f t="shared" si="50"/>
        <v>LUCAS SENE MENCARELLI</v>
      </c>
      <c r="Q218" s="17" t="str">
        <f>IF(P218&lt;&gt;"",VLOOKUP(P218,LISTAS!$F$6:$G$1106,2,0),"")</f>
        <v>CCDA - COLÉGIO CARLOS DRUMMOND DE ANDRADE</v>
      </c>
      <c r="R218" s="77">
        <f t="shared" si="51"/>
        <v>3.2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4" t="s">
        <v>395</v>
      </c>
      <c r="C219" s="16" t="str">
        <f>IF(B219="","",VLOOKUP(B219,LISTAS!$F$6:$G$1106,2,0))</f>
        <v>ESCOLA STAGIUM</v>
      </c>
      <c r="D219" s="76">
        <v>3.15</v>
      </c>
      <c r="F219" s="90">
        <f t="shared" si="44"/>
        <v>3.3689999999999998</v>
      </c>
      <c r="G219" s="85">
        <f>IF(F219=LISTAS!$D$15,"",F219)</f>
        <v>3.3689999999999998</v>
      </c>
      <c r="H219" s="80" t="str">
        <f t="shared" si="46"/>
        <v>BENICIO VASCONCELOS VIEIRA</v>
      </c>
      <c r="I219" s="80" t="str">
        <f t="shared" si="46"/>
        <v>ESCOLA STAGIUM</v>
      </c>
      <c r="J219" s="78">
        <f t="shared" si="45"/>
        <v>3.15</v>
      </c>
      <c r="K219" s="78">
        <f t="shared" si="47"/>
        <v>3.3689999999999998</v>
      </c>
      <c r="L219" s="79">
        <f t="shared" si="48"/>
        <v>3.3689999999999998</v>
      </c>
      <c r="M219" s="50">
        <f t="shared" si="49"/>
        <v>6</v>
      </c>
      <c r="N219" s="50"/>
      <c r="O219" s="17">
        <v>6</v>
      </c>
      <c r="P219" s="18" t="str">
        <f t="shared" si="50"/>
        <v>BENICIO VASCONCELOS VIEIRA</v>
      </c>
      <c r="Q219" s="17" t="str">
        <f>IF(P219&lt;&gt;"",VLOOKUP(P219,LISTAS!$F$6:$G$1106,2,0),"")</f>
        <v>ESCOLA STAGIUM</v>
      </c>
      <c r="R219" s="77">
        <f t="shared" si="51"/>
        <v>3.15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4" t="s">
        <v>399</v>
      </c>
      <c r="C220" s="16" t="str">
        <f>IF(B220="","",VLOOKUP(B220,LISTAS!$F$6:$G$1106,2,0))</f>
        <v>ESCOLA STAGIUM</v>
      </c>
      <c r="D220" s="76">
        <v>3.05</v>
      </c>
      <c r="F220" s="90">
        <f t="shared" si="44"/>
        <v>3.27</v>
      </c>
      <c r="G220" s="85">
        <f>IF(F220=LISTAS!$D$15,"",F220)</f>
        <v>3.27</v>
      </c>
      <c r="H220" s="80" t="str">
        <f t="shared" si="46"/>
        <v>SAMUEL COSTA BRAZ</v>
      </c>
      <c r="I220" s="80" t="str">
        <f t="shared" si="46"/>
        <v>ESCOLA STAGIUM</v>
      </c>
      <c r="J220" s="78">
        <f t="shared" si="45"/>
        <v>3.05</v>
      </c>
      <c r="K220" s="78">
        <f t="shared" si="47"/>
        <v>3.27</v>
      </c>
      <c r="L220" s="79">
        <f t="shared" si="48"/>
        <v>3.27</v>
      </c>
      <c r="M220" s="50">
        <f t="shared" si="49"/>
        <v>7</v>
      </c>
      <c r="N220" s="50"/>
      <c r="O220" s="17">
        <v>7</v>
      </c>
      <c r="P220" s="18" t="str">
        <f t="shared" si="50"/>
        <v>SAMUEL COSTA BRAZ</v>
      </c>
      <c r="Q220" s="17" t="str">
        <f>IF(P220&lt;&gt;"",VLOOKUP(P220,LISTAS!$F$6:$G$1106,2,0),"")</f>
        <v>ESCOLA STAGIUM</v>
      </c>
      <c r="R220" s="77">
        <f t="shared" si="51"/>
        <v>3.05</v>
      </c>
      <c r="S220" s="18">
        <f t="shared" si="52"/>
        <v>250</v>
      </c>
      <c r="T220" s="18">
        <f t="shared" si="53"/>
        <v>250</v>
      </c>
    </row>
    <row r="221" spans="2:20" ht="18.75" customHeight="1" x14ac:dyDescent="0.25">
      <c r="B221" s="54" t="s">
        <v>375</v>
      </c>
      <c r="C221" s="16" t="str">
        <f>IF(B221="","",VLOOKUP(B221,LISTAS!$F$6:$G$1106,2,0))</f>
        <v>LICEU JARDIM</v>
      </c>
      <c r="D221" s="76">
        <v>3.02</v>
      </c>
      <c r="F221" s="90">
        <f t="shared" si="44"/>
        <v>3.2410000000000001</v>
      </c>
      <c r="G221" s="85">
        <f>IF(F221=LISTAS!$D$15,"",F221)</f>
        <v>3.2410000000000001</v>
      </c>
      <c r="H221" s="80" t="str">
        <f t="shared" si="46"/>
        <v>HENRIQUE BRAGA</v>
      </c>
      <c r="I221" s="80" t="str">
        <f t="shared" si="46"/>
        <v>LICEU JARDIM</v>
      </c>
      <c r="J221" s="78">
        <f t="shared" si="45"/>
        <v>3.02</v>
      </c>
      <c r="K221" s="78">
        <f t="shared" si="47"/>
        <v>3.2410000000000001</v>
      </c>
      <c r="L221" s="79">
        <f t="shared" si="48"/>
        <v>3.2410000000000001</v>
      </c>
      <c r="M221" s="50">
        <f t="shared" si="49"/>
        <v>8</v>
      </c>
      <c r="N221" s="50"/>
      <c r="O221" s="17">
        <v>8</v>
      </c>
      <c r="P221" s="18" t="str">
        <f t="shared" si="50"/>
        <v>HENRIQUE BRAGA</v>
      </c>
      <c r="Q221" s="17" t="str">
        <f>IF(P221&lt;&gt;"",VLOOKUP(P221,LISTAS!$F$6:$G$1106,2,0),"")</f>
        <v>LICEU JARDIM</v>
      </c>
      <c r="R221" s="77">
        <f t="shared" si="51"/>
        <v>3.02</v>
      </c>
      <c r="S221" s="18">
        <f t="shared" si="52"/>
        <v>240</v>
      </c>
      <c r="T221" s="18">
        <f t="shared" si="53"/>
        <v>240</v>
      </c>
    </row>
    <row r="222" spans="2:20" ht="18.75" customHeight="1" x14ac:dyDescent="0.25">
      <c r="B222" s="54" t="s">
        <v>373</v>
      </c>
      <c r="C222" s="16" t="str">
        <f>IF(B222="","",VLOOKUP(B222,LISTAS!$F$6:$G$1106,2,0))</f>
        <v>LICEU JARDIM</v>
      </c>
      <c r="D222" s="76">
        <v>2.93</v>
      </c>
      <c r="F222" s="90">
        <f t="shared" si="44"/>
        <v>3.1520000000000001</v>
      </c>
      <c r="G222" s="85">
        <f>IF(F222=LISTAS!$D$15,"",F222)</f>
        <v>3.1520000000000001</v>
      </c>
      <c r="H222" s="80" t="str">
        <f t="shared" si="46"/>
        <v>GABRIEL GRECCO</v>
      </c>
      <c r="I222" s="80" t="str">
        <f t="shared" si="46"/>
        <v>LICEU JARDIM</v>
      </c>
      <c r="J222" s="78">
        <f t="shared" si="45"/>
        <v>2.93</v>
      </c>
      <c r="K222" s="78">
        <f t="shared" si="47"/>
        <v>3.1520000000000001</v>
      </c>
      <c r="L222" s="79">
        <f t="shared" si="48"/>
        <v>3.1520000000000001</v>
      </c>
      <c r="M222" s="50">
        <f t="shared" si="49"/>
        <v>9</v>
      </c>
      <c r="N222" s="50"/>
      <c r="O222" s="17">
        <v>9</v>
      </c>
      <c r="P222" s="18" t="str">
        <f t="shared" si="50"/>
        <v>GABRIEL GRECCO</v>
      </c>
      <c r="Q222" s="17" t="str">
        <f>IF(P222&lt;&gt;"",VLOOKUP(P222,LISTAS!$F$6:$G$1106,2,0),"")</f>
        <v>LICEU JARDIM</v>
      </c>
      <c r="R222" s="77">
        <f t="shared" si="51"/>
        <v>2.93</v>
      </c>
      <c r="S222" s="18">
        <f t="shared" si="52"/>
        <v>200</v>
      </c>
      <c r="T222" s="18">
        <f t="shared" si="53"/>
        <v>200</v>
      </c>
    </row>
    <row r="223" spans="2:20" ht="18.75" customHeight="1" x14ac:dyDescent="0.25">
      <c r="B223" s="54" t="s">
        <v>372</v>
      </c>
      <c r="C223" s="16" t="str">
        <f>IF(B223="","",VLOOKUP(B223,LISTAS!$F$6:$G$1106,2,0))</f>
        <v>LICEU JARDIM</v>
      </c>
      <c r="D223" s="76">
        <v>2.79</v>
      </c>
      <c r="F223" s="90">
        <f t="shared" si="44"/>
        <v>3.0129999999999999</v>
      </c>
      <c r="G223" s="85">
        <f>IF(F223=LISTAS!$D$15,"",F223)</f>
        <v>3.0129999999999999</v>
      </c>
      <c r="H223" s="80" t="str">
        <f t="shared" si="46"/>
        <v>FELIPE MOREIRA</v>
      </c>
      <c r="I223" s="80" t="str">
        <f t="shared" si="46"/>
        <v>LICEU JARDIM</v>
      </c>
      <c r="J223" s="78">
        <f t="shared" si="45"/>
        <v>2.79</v>
      </c>
      <c r="K223" s="78">
        <f t="shared" si="47"/>
        <v>3.0129999999999999</v>
      </c>
      <c r="L223" s="79">
        <f t="shared" si="48"/>
        <v>3.0129999999999999</v>
      </c>
      <c r="M223" s="50">
        <f t="shared" si="49"/>
        <v>10</v>
      </c>
      <c r="N223" s="50"/>
      <c r="O223" s="17">
        <v>10</v>
      </c>
      <c r="P223" s="18" t="str">
        <f t="shared" si="50"/>
        <v>FELIPE MOREIRA</v>
      </c>
      <c r="Q223" s="17" t="str">
        <f>IF(P223&lt;&gt;"",VLOOKUP(P223,LISTAS!$F$6:$G$1106,2,0),"")</f>
        <v>LICEU JARDIM</v>
      </c>
      <c r="R223" s="77">
        <f t="shared" si="51"/>
        <v>2.79</v>
      </c>
      <c r="S223" s="18">
        <f t="shared" si="52"/>
        <v>200</v>
      </c>
      <c r="T223" s="18">
        <f t="shared" si="53"/>
        <v>200</v>
      </c>
    </row>
    <row r="224" spans="2:20" ht="18.75" customHeight="1" x14ac:dyDescent="0.25">
      <c r="B224" s="99" t="s">
        <v>554</v>
      </c>
      <c r="C224" s="103" t="s">
        <v>72</v>
      </c>
      <c r="D224" s="76">
        <v>2.78</v>
      </c>
      <c r="F224" s="90">
        <f t="shared" si="44"/>
        <v>3.004</v>
      </c>
      <c r="G224" s="85">
        <f>IF(F224=LISTAS!$D$15,"",F224)</f>
        <v>3.004</v>
      </c>
      <c r="H224" s="80" t="str">
        <f t="shared" si="46"/>
        <v>ARTHUR BARBOSA</v>
      </c>
      <c r="I224" s="80" t="str">
        <f t="shared" si="46"/>
        <v>COLEGIO PETROPOLIS</v>
      </c>
      <c r="J224" s="78">
        <f t="shared" si="45"/>
        <v>2.78</v>
      </c>
      <c r="K224" s="78">
        <f t="shared" si="47"/>
        <v>3.004</v>
      </c>
      <c r="L224" s="79">
        <f t="shared" si="48"/>
        <v>3.004</v>
      </c>
      <c r="M224" s="50">
        <f t="shared" si="49"/>
        <v>11</v>
      </c>
      <c r="N224" s="50"/>
      <c r="O224" s="17">
        <v>11</v>
      </c>
      <c r="P224" s="18" t="str">
        <f t="shared" si="50"/>
        <v>ARTHUR BARBOSA</v>
      </c>
      <c r="Q224" s="17" t="str">
        <f>IF(P224&lt;&gt;"",VLOOKUP(P224,LISTAS!$F$6:$G$1106,2,0),"")</f>
        <v>COLEGIO PETROPOLIS</v>
      </c>
      <c r="R224" s="77">
        <f t="shared" si="51"/>
        <v>2.78</v>
      </c>
      <c r="S224" s="18">
        <f t="shared" si="52"/>
        <v>200</v>
      </c>
      <c r="T224" s="18">
        <f t="shared" si="53"/>
        <v>200</v>
      </c>
    </row>
    <row r="225" spans="2:20" ht="18.75" customHeight="1" x14ac:dyDescent="0.25">
      <c r="B225" s="54" t="s">
        <v>396</v>
      </c>
      <c r="C225" s="16" t="str">
        <f>IF(B225="","",VLOOKUP(B225,LISTAS!$F$6:$G$1106,2,0))</f>
        <v>ESCOLA STAGIUM</v>
      </c>
      <c r="D225" s="76">
        <v>2.75</v>
      </c>
      <c r="F225" s="90">
        <f t="shared" si="44"/>
        <v>2.9750000000000001</v>
      </c>
      <c r="G225" s="85">
        <f>IF(F225=LISTAS!$D$15,"",F225)</f>
        <v>2.9750000000000001</v>
      </c>
      <c r="H225" s="80" t="str">
        <f t="shared" si="46"/>
        <v>IGOR ESTEVAM SANTIAGO</v>
      </c>
      <c r="I225" s="80" t="str">
        <f t="shared" si="46"/>
        <v>ESCOLA STAGIUM</v>
      </c>
      <c r="J225" s="78">
        <f t="shared" si="45"/>
        <v>2.75</v>
      </c>
      <c r="K225" s="78">
        <f t="shared" si="47"/>
        <v>2.9750000000000001</v>
      </c>
      <c r="L225" s="79">
        <f t="shared" si="48"/>
        <v>2.9750000000000001</v>
      </c>
      <c r="M225" s="50">
        <f t="shared" si="49"/>
        <v>12</v>
      </c>
      <c r="N225" s="50"/>
      <c r="O225" s="17">
        <v>12</v>
      </c>
      <c r="P225" s="18" t="str">
        <f t="shared" si="50"/>
        <v>IGOR ESTEVAM SANTIAGO</v>
      </c>
      <c r="Q225" s="17" t="str">
        <f>IF(P225&lt;&gt;"",VLOOKUP(P225,LISTAS!$F$6:$G$1106,2,0),"")</f>
        <v>ESCOLA STAGIUM</v>
      </c>
      <c r="R225" s="77">
        <f t="shared" si="51"/>
        <v>2.75</v>
      </c>
      <c r="S225" s="18">
        <f t="shared" si="52"/>
        <v>200</v>
      </c>
      <c r="T225" s="18">
        <f t="shared" si="53"/>
        <v>200</v>
      </c>
    </row>
    <row r="226" spans="2:20" ht="18.75" customHeight="1" x14ac:dyDescent="0.25">
      <c r="B226" s="54"/>
      <c r="C226" s="16"/>
      <c r="D226" s="76"/>
      <c r="F226" s="90" t="str">
        <f t="shared" si="44"/>
        <v/>
      </c>
      <c r="G226" s="85" t="str">
        <f>IF(F226=LISTAS!$D$15,"",F226)</f>
        <v/>
      </c>
      <c r="H226" s="80" t="str">
        <f t="shared" si="46"/>
        <v/>
      </c>
      <c r="I226" s="80" t="str">
        <f t="shared" si="46"/>
        <v/>
      </c>
      <c r="J226" s="78" t="str">
        <f t="shared" si="45"/>
        <v/>
      </c>
      <c r="K226" s="78" t="str">
        <f t="shared" si="47"/>
        <v/>
      </c>
      <c r="L226" s="79" t="str">
        <f t="shared" si="48"/>
        <v/>
      </c>
      <c r="M226" s="50">
        <f t="shared" si="49"/>
        <v>13</v>
      </c>
      <c r="N226" s="50"/>
      <c r="O226" s="17" t="str">
        <f t="shared" ref="O226:O278" si="54">IF(R226&lt;&gt;"",_xlfn.RANK.EQ(R226,$R$214:$R$413,1),"")</f>
        <v/>
      </c>
      <c r="P226" s="18" t="str">
        <f t="shared" si="50"/>
        <v/>
      </c>
      <c r="Q226" s="17" t="str">
        <f>IF(P226&lt;&gt;"",VLOOKUP(P226,LISTAS!$F$6:$G$1106,2,0),"")</f>
        <v/>
      </c>
      <c r="R226" s="77" t="str">
        <f t="shared" si="51"/>
        <v/>
      </c>
      <c r="S226" s="18" t="str">
        <f t="shared" si="52"/>
        <v/>
      </c>
      <c r="T226" s="18" t="str">
        <f t="shared" si="53"/>
        <v/>
      </c>
    </row>
    <row r="227" spans="2:20" ht="18.75" customHeight="1" x14ac:dyDescent="0.25">
      <c r="B227" s="54"/>
      <c r="C227" s="16"/>
      <c r="D227" s="76"/>
      <c r="F227" s="90" t="str">
        <f t="shared" si="44"/>
        <v/>
      </c>
      <c r="G227" s="85" t="str">
        <f>IF(F227=LISTAS!$D$15,"",F227)</f>
        <v/>
      </c>
      <c r="H227" s="80" t="str">
        <f t="shared" si="46"/>
        <v/>
      </c>
      <c r="I227" s="80" t="str">
        <f t="shared" si="46"/>
        <v/>
      </c>
      <c r="J227" s="78" t="str">
        <f t="shared" si="45"/>
        <v/>
      </c>
      <c r="K227" s="78" t="str">
        <f t="shared" si="47"/>
        <v/>
      </c>
      <c r="L227" s="79" t="str">
        <f t="shared" si="48"/>
        <v/>
      </c>
      <c r="M227" s="50">
        <f t="shared" si="49"/>
        <v>14</v>
      </c>
      <c r="N227" s="50"/>
      <c r="O227" s="17" t="str">
        <f t="shared" si="54"/>
        <v/>
      </c>
      <c r="P227" s="18" t="str">
        <f t="shared" si="50"/>
        <v/>
      </c>
      <c r="Q227" s="17" t="str">
        <f>IF(P227&lt;&gt;"",VLOOKUP(P227,LISTAS!$F$6:$G$1106,2,0),"")</f>
        <v/>
      </c>
      <c r="R227" s="77" t="str">
        <f t="shared" si="51"/>
        <v/>
      </c>
      <c r="S227" s="18" t="str">
        <f t="shared" si="52"/>
        <v/>
      </c>
      <c r="T227" s="18" t="str">
        <f t="shared" si="53"/>
        <v/>
      </c>
    </row>
    <row r="228" spans="2:20" ht="18.75" customHeight="1" x14ac:dyDescent="0.25">
      <c r="B228" s="54"/>
      <c r="C228" s="16"/>
      <c r="D228" s="76"/>
      <c r="F228" s="90" t="str">
        <f t="shared" si="44"/>
        <v/>
      </c>
      <c r="G228" s="85" t="str">
        <f>IF(F228=LISTAS!$D$15,"",F228)</f>
        <v/>
      </c>
      <c r="H228" s="80" t="str">
        <f t="shared" si="46"/>
        <v/>
      </c>
      <c r="I228" s="80" t="str">
        <f t="shared" si="46"/>
        <v/>
      </c>
      <c r="J228" s="78" t="str">
        <f t="shared" si="45"/>
        <v/>
      </c>
      <c r="K228" s="78" t="str">
        <f t="shared" si="47"/>
        <v/>
      </c>
      <c r="L228" s="79" t="str">
        <f t="shared" si="48"/>
        <v/>
      </c>
      <c r="M228" s="50">
        <f t="shared" si="49"/>
        <v>15</v>
      </c>
      <c r="N228" s="50"/>
      <c r="O228" s="17" t="str">
        <f t="shared" si="54"/>
        <v/>
      </c>
      <c r="P228" s="18" t="str">
        <f t="shared" si="50"/>
        <v/>
      </c>
      <c r="Q228" s="17" t="str">
        <f>IF(P228&lt;&gt;"",VLOOKUP(P228,LISTAS!$F$6:$G$1106,2,0),"")</f>
        <v/>
      </c>
      <c r="R228" s="77" t="str">
        <f t="shared" si="51"/>
        <v/>
      </c>
      <c r="S228" s="18" t="str">
        <f t="shared" si="52"/>
        <v/>
      </c>
      <c r="T228" s="18" t="str">
        <f t="shared" si="53"/>
        <v/>
      </c>
    </row>
    <row r="229" spans="2:20" ht="18.75" customHeight="1" x14ac:dyDescent="0.25">
      <c r="B229" s="102"/>
      <c r="C229" s="104"/>
      <c r="D229" s="76"/>
      <c r="F229" s="90" t="str">
        <f t="shared" si="44"/>
        <v/>
      </c>
      <c r="G229" s="85" t="str">
        <f>IF(F229=LISTAS!$D$15,"",F229)</f>
        <v/>
      </c>
      <c r="H229" s="80" t="str">
        <f t="shared" si="46"/>
        <v/>
      </c>
      <c r="I229" s="80" t="str">
        <f t="shared" si="46"/>
        <v/>
      </c>
      <c r="J229" s="78" t="str">
        <f t="shared" si="45"/>
        <v/>
      </c>
      <c r="K229" s="78" t="str">
        <f t="shared" si="47"/>
        <v/>
      </c>
      <c r="L229" s="79" t="str">
        <f t="shared" si="48"/>
        <v/>
      </c>
      <c r="M229" s="50">
        <f t="shared" si="49"/>
        <v>16</v>
      </c>
      <c r="N229" s="50"/>
      <c r="O229" s="17" t="str">
        <f t="shared" si="54"/>
        <v/>
      </c>
      <c r="P229" s="18" t="str">
        <f t="shared" si="50"/>
        <v/>
      </c>
      <c r="Q229" s="17" t="str">
        <f>IF(P229&lt;&gt;"",VLOOKUP(P229,LISTAS!$F$6:$G$1106,2,0),"")</f>
        <v/>
      </c>
      <c r="R229" s="77" t="str">
        <f t="shared" si="51"/>
        <v/>
      </c>
      <c r="S229" s="18" t="str">
        <f t="shared" si="52"/>
        <v/>
      </c>
      <c r="T229" s="18" t="str">
        <f t="shared" si="53"/>
        <v/>
      </c>
    </row>
    <row r="230" spans="2:20" ht="18.75" customHeight="1" x14ac:dyDescent="0.25">
      <c r="B230" s="54"/>
      <c r="C230" s="16" t="str">
        <f>IF(B230="","",VLOOKUP(B230,LISTAS!$F$6:$G$1106,2,0))</f>
        <v/>
      </c>
      <c r="D230" s="76"/>
      <c r="F230" s="90" t="str">
        <f t="shared" si="44"/>
        <v/>
      </c>
      <c r="G230" s="85" t="str">
        <f>IF(F230=LISTAS!$D$15,"",F230)</f>
        <v/>
      </c>
      <c r="H230" s="80" t="str">
        <f t="shared" si="46"/>
        <v/>
      </c>
      <c r="I230" s="80" t="str">
        <f t="shared" si="46"/>
        <v/>
      </c>
      <c r="J230" s="78" t="str">
        <f t="shared" si="45"/>
        <v/>
      </c>
      <c r="K230" s="78" t="str">
        <f t="shared" si="47"/>
        <v/>
      </c>
      <c r="L230" s="79" t="str">
        <f t="shared" si="48"/>
        <v/>
      </c>
      <c r="M230" s="50">
        <f t="shared" si="49"/>
        <v>17</v>
      </c>
      <c r="N230" s="50"/>
      <c r="O230" s="17" t="str">
        <f t="shared" si="54"/>
        <v/>
      </c>
      <c r="P230" s="18" t="str">
        <f t="shared" si="50"/>
        <v/>
      </c>
      <c r="Q230" s="17" t="str">
        <f>IF(P230&lt;&gt;"",VLOOKUP(P230,LISTAS!$F$6:$G$1106,2,0),"")</f>
        <v/>
      </c>
      <c r="R230" s="77" t="str">
        <f t="shared" si="51"/>
        <v/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4"/>
      <c r="C231" s="16" t="str">
        <f>IF(B231="","",VLOOKUP(B231,LISTAS!$F$6:$G$1106,2,0))</f>
        <v/>
      </c>
      <c r="D231" s="76"/>
      <c r="F231" s="90" t="str">
        <f t="shared" si="44"/>
        <v/>
      </c>
      <c r="G231" s="85" t="str">
        <f>IF(F231=LISTAS!$D$15,"",F231)</f>
        <v/>
      </c>
      <c r="H231" s="80" t="str">
        <f t="shared" si="46"/>
        <v/>
      </c>
      <c r="I231" s="80" t="str">
        <f t="shared" si="46"/>
        <v/>
      </c>
      <c r="J231" s="78" t="str">
        <f t="shared" si="45"/>
        <v/>
      </c>
      <c r="K231" s="78" t="str">
        <f t="shared" si="47"/>
        <v/>
      </c>
      <c r="L231" s="79" t="str">
        <f t="shared" si="48"/>
        <v/>
      </c>
      <c r="M231" s="50">
        <f t="shared" si="49"/>
        <v>18</v>
      </c>
      <c r="N231" s="50"/>
      <c r="O231" s="17" t="str">
        <f t="shared" si="54"/>
        <v/>
      </c>
      <c r="P231" s="18" t="str">
        <f t="shared" si="50"/>
        <v/>
      </c>
      <c r="Q231" s="17" t="str">
        <f>IF(P231&lt;&gt;"",VLOOKUP(P231,LISTAS!$F$6:$G$1106,2,0),"")</f>
        <v/>
      </c>
      <c r="R231" s="77" t="str">
        <f t="shared" si="51"/>
        <v/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4"/>
      <c r="C232" s="16" t="str">
        <f>IF(B232="","",VLOOKUP(B232,LISTAS!$F$6:$G$1106,2,0))</f>
        <v/>
      </c>
      <c r="D232" s="76"/>
      <c r="F232" s="90" t="str">
        <f t="shared" si="44"/>
        <v/>
      </c>
      <c r="G232" s="85" t="str">
        <f>IF(F232=LISTAS!$D$15,"",F232)</f>
        <v/>
      </c>
      <c r="H232" s="80" t="str">
        <f t="shared" si="46"/>
        <v/>
      </c>
      <c r="I232" s="80" t="str">
        <f t="shared" si="46"/>
        <v/>
      </c>
      <c r="J232" s="78" t="str">
        <f t="shared" si="45"/>
        <v/>
      </c>
      <c r="K232" s="78" t="str">
        <f t="shared" si="47"/>
        <v/>
      </c>
      <c r="L232" s="79" t="str">
        <f t="shared" si="48"/>
        <v/>
      </c>
      <c r="M232" s="50">
        <f t="shared" si="49"/>
        <v>19</v>
      </c>
      <c r="N232" s="50"/>
      <c r="O232" s="17" t="str">
        <f t="shared" si="54"/>
        <v/>
      </c>
      <c r="P232" s="18" t="str">
        <f t="shared" si="50"/>
        <v/>
      </c>
      <c r="Q232" s="17" t="str">
        <f>IF(P232&lt;&gt;"",VLOOKUP(P232,LISTAS!$F$6:$G$1106,2,0),"")</f>
        <v/>
      </c>
      <c r="R232" s="77" t="str">
        <f t="shared" si="51"/>
        <v/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4"/>
      <c r="C233" s="16" t="str">
        <f>IF(B233="","",VLOOKUP(B233,LISTAS!$F$6:$G$1106,2,0))</f>
        <v/>
      </c>
      <c r="D233" s="76"/>
      <c r="F233" s="90" t="str">
        <f t="shared" si="44"/>
        <v/>
      </c>
      <c r="G233" s="85" t="str">
        <f>IF(F233=LISTAS!$D$15,"",F233)</f>
        <v/>
      </c>
      <c r="H233" s="80" t="str">
        <f t="shared" si="46"/>
        <v/>
      </c>
      <c r="I233" s="80" t="str">
        <f t="shared" si="46"/>
        <v/>
      </c>
      <c r="J233" s="78" t="str">
        <f t="shared" si="45"/>
        <v/>
      </c>
      <c r="K233" s="78" t="str">
        <f t="shared" si="47"/>
        <v/>
      </c>
      <c r="L233" s="79" t="str">
        <f t="shared" si="48"/>
        <v/>
      </c>
      <c r="M233" s="50">
        <f t="shared" si="49"/>
        <v>20</v>
      </c>
      <c r="N233" s="50"/>
      <c r="O233" s="17" t="str">
        <f t="shared" si="54"/>
        <v/>
      </c>
      <c r="P233" s="18" t="str">
        <f t="shared" si="50"/>
        <v/>
      </c>
      <c r="Q233" s="17" t="str">
        <f>IF(P233&lt;&gt;"",VLOOKUP(P233,LISTAS!$F$6:$G$1106,2,0),"")</f>
        <v/>
      </c>
      <c r="R233" s="77" t="str">
        <f t="shared" si="51"/>
        <v/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4"/>
      <c r="C234" s="16" t="str">
        <f>IF(B234="","",VLOOKUP(B234,LISTAS!$F$6:$G$1106,2,0))</f>
        <v/>
      </c>
      <c r="D234" s="76"/>
      <c r="F234" s="90" t="str">
        <f t="shared" si="44"/>
        <v/>
      </c>
      <c r="G234" s="85" t="str">
        <f>IF(F234=LISTAS!$D$15,"",F234)</f>
        <v/>
      </c>
      <c r="H234" s="80" t="str">
        <f t="shared" si="46"/>
        <v/>
      </c>
      <c r="I234" s="80" t="str">
        <f t="shared" si="46"/>
        <v/>
      </c>
      <c r="J234" s="78" t="str">
        <f t="shared" si="45"/>
        <v/>
      </c>
      <c r="K234" s="78" t="str">
        <f t="shared" si="47"/>
        <v/>
      </c>
      <c r="L234" s="79" t="str">
        <f t="shared" si="48"/>
        <v/>
      </c>
      <c r="M234" s="50">
        <f t="shared" si="49"/>
        <v>21</v>
      </c>
      <c r="N234" s="50"/>
      <c r="O234" s="17" t="str">
        <f t="shared" si="54"/>
        <v/>
      </c>
      <c r="P234" s="18" t="str">
        <f t="shared" si="50"/>
        <v/>
      </c>
      <c r="Q234" s="17" t="str">
        <f>IF(P234&lt;&gt;"",VLOOKUP(P234,LISTAS!$F$6:$G$1106,2,0),"")</f>
        <v/>
      </c>
      <c r="R234" s="77" t="str">
        <f t="shared" si="51"/>
        <v/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4"/>
      <c r="C235" s="16" t="str">
        <f>IF(B235="","",VLOOKUP(B235,LISTAS!$F$6:$G$1106,2,0))</f>
        <v/>
      </c>
      <c r="D235" s="76"/>
      <c r="F235" s="90" t="str">
        <f t="shared" si="44"/>
        <v/>
      </c>
      <c r="G235" s="85" t="str">
        <f>IF(F235=LISTAS!$D$15,"",F235)</f>
        <v/>
      </c>
      <c r="H235" s="80" t="str">
        <f t="shared" si="46"/>
        <v/>
      </c>
      <c r="I235" s="80" t="str">
        <f t="shared" si="46"/>
        <v/>
      </c>
      <c r="J235" s="78" t="str">
        <f t="shared" si="45"/>
        <v/>
      </c>
      <c r="K235" s="78" t="str">
        <f t="shared" si="47"/>
        <v/>
      </c>
      <c r="L235" s="79" t="str">
        <f t="shared" si="48"/>
        <v/>
      </c>
      <c r="M235" s="50">
        <f t="shared" si="49"/>
        <v>22</v>
      </c>
      <c r="N235" s="50"/>
      <c r="O235" s="17" t="str">
        <f t="shared" si="54"/>
        <v/>
      </c>
      <c r="P235" s="18" t="str">
        <f t="shared" si="50"/>
        <v/>
      </c>
      <c r="Q235" s="17" t="str">
        <f>IF(P235&lt;&gt;"",VLOOKUP(P235,LISTAS!$F$6:$G$1106,2,0),"")</f>
        <v/>
      </c>
      <c r="R235" s="77" t="str">
        <f t="shared" si="51"/>
        <v/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4"/>
      <c r="C236" s="16" t="str">
        <f>IF(B236="","",VLOOKUP(B236,LISTAS!$F$6:$G$1106,2,0))</f>
        <v/>
      </c>
      <c r="D236" s="76"/>
      <c r="F236" s="90" t="str">
        <f t="shared" si="44"/>
        <v/>
      </c>
      <c r="G236" s="85" t="str">
        <f>IF(F236=LISTAS!$D$15,"",F236)</f>
        <v/>
      </c>
      <c r="H236" s="80" t="str">
        <f t="shared" si="46"/>
        <v/>
      </c>
      <c r="I236" s="80" t="str">
        <f t="shared" si="46"/>
        <v/>
      </c>
      <c r="J236" s="78" t="str">
        <f t="shared" si="45"/>
        <v/>
      </c>
      <c r="K236" s="78" t="str">
        <f t="shared" si="47"/>
        <v/>
      </c>
      <c r="L236" s="79" t="str">
        <f t="shared" si="48"/>
        <v/>
      </c>
      <c r="M236" s="50">
        <f t="shared" si="49"/>
        <v>23</v>
      </c>
      <c r="N236" s="50"/>
      <c r="O236" s="17" t="str">
        <f t="shared" si="54"/>
        <v/>
      </c>
      <c r="P236" s="18" t="str">
        <f t="shared" si="50"/>
        <v/>
      </c>
      <c r="Q236" s="17" t="str">
        <f>IF(P236&lt;&gt;"",VLOOKUP(P236,LISTAS!$F$6:$G$1106,2,0),"")</f>
        <v/>
      </c>
      <c r="R236" s="77" t="str">
        <f t="shared" si="51"/>
        <v/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4"/>
      <c r="C237" s="16" t="str">
        <f>IF(B237="","",VLOOKUP(B237,LISTAS!$F$6:$G$1106,2,0))</f>
        <v/>
      </c>
      <c r="D237" s="76"/>
      <c r="F237" s="90" t="str">
        <f t="shared" si="44"/>
        <v/>
      </c>
      <c r="G237" s="85" t="str">
        <f>IF(F237=LISTAS!$D$15,"",F237)</f>
        <v/>
      </c>
      <c r="H237" s="80" t="str">
        <f t="shared" si="46"/>
        <v/>
      </c>
      <c r="I237" s="80" t="str">
        <f t="shared" si="46"/>
        <v/>
      </c>
      <c r="J237" s="78" t="str">
        <f t="shared" si="45"/>
        <v/>
      </c>
      <c r="K237" s="78" t="str">
        <f t="shared" si="47"/>
        <v/>
      </c>
      <c r="L237" s="79" t="str">
        <f t="shared" si="48"/>
        <v/>
      </c>
      <c r="M237" s="50">
        <f t="shared" si="49"/>
        <v>24</v>
      </c>
      <c r="N237" s="50"/>
      <c r="O237" s="17" t="str">
        <f t="shared" si="54"/>
        <v/>
      </c>
      <c r="P237" s="18" t="str">
        <f t="shared" si="50"/>
        <v/>
      </c>
      <c r="Q237" s="17" t="str">
        <f>IF(P237&lt;&gt;"",VLOOKUP(P237,LISTAS!$F$6:$G$1106,2,0),"")</f>
        <v/>
      </c>
      <c r="R237" s="77" t="str">
        <f t="shared" si="51"/>
        <v/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4"/>
      <c r="C238" s="16" t="str">
        <f>IF(B238="","",VLOOKUP(B238,LISTAS!$F$6:$G$1106,2,0))</f>
        <v/>
      </c>
      <c r="D238" s="76"/>
      <c r="F238" s="90" t="str">
        <f t="shared" si="44"/>
        <v/>
      </c>
      <c r="G238" s="85" t="str">
        <f>IF(F238=LISTAS!$D$15,"",F238)</f>
        <v/>
      </c>
      <c r="H238" s="80" t="str">
        <f t="shared" si="46"/>
        <v/>
      </c>
      <c r="I238" s="80" t="str">
        <f t="shared" si="46"/>
        <v/>
      </c>
      <c r="J238" s="78" t="str">
        <f t="shared" si="45"/>
        <v/>
      </c>
      <c r="K238" s="78" t="str">
        <f t="shared" si="47"/>
        <v/>
      </c>
      <c r="L238" s="79" t="str">
        <f t="shared" si="48"/>
        <v/>
      </c>
      <c r="M238" s="50">
        <f t="shared" si="49"/>
        <v>25</v>
      </c>
      <c r="N238" s="50"/>
      <c r="O238" s="17" t="str">
        <f t="shared" si="54"/>
        <v/>
      </c>
      <c r="P238" s="18" t="str">
        <f t="shared" si="50"/>
        <v/>
      </c>
      <c r="Q238" s="17" t="str">
        <f>IF(P238&lt;&gt;"",VLOOKUP(P238,LISTAS!$F$6:$G$1106,2,0),"")</f>
        <v/>
      </c>
      <c r="R238" s="77" t="str">
        <f t="shared" si="51"/>
        <v/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4"/>
      <c r="C239" s="16" t="str">
        <f>IF(B239="","",VLOOKUP(B239,LISTAS!$F$6:$G$1106,2,0))</f>
        <v/>
      </c>
      <c r="D239" s="76"/>
      <c r="F239" s="90" t="str">
        <f t="shared" si="44"/>
        <v/>
      </c>
      <c r="G239" s="85" t="str">
        <f>IF(F239=LISTAS!$D$15,"",F239)</f>
        <v/>
      </c>
      <c r="H239" s="80" t="str">
        <f t="shared" si="46"/>
        <v/>
      </c>
      <c r="I239" s="80" t="str">
        <f t="shared" si="46"/>
        <v/>
      </c>
      <c r="J239" s="78" t="str">
        <f t="shared" si="45"/>
        <v/>
      </c>
      <c r="K239" s="78" t="str">
        <f t="shared" si="47"/>
        <v/>
      </c>
      <c r="L239" s="79" t="str">
        <f t="shared" si="48"/>
        <v/>
      </c>
      <c r="M239" s="50">
        <f t="shared" si="49"/>
        <v>26</v>
      </c>
      <c r="N239" s="50"/>
      <c r="O239" s="17" t="str">
        <f t="shared" si="54"/>
        <v/>
      </c>
      <c r="P239" s="18" t="str">
        <f t="shared" si="50"/>
        <v/>
      </c>
      <c r="Q239" s="17" t="str">
        <f>IF(P239&lt;&gt;"",VLOOKUP(P239,LISTAS!$F$6:$G$1106,2,0),"")</f>
        <v/>
      </c>
      <c r="R239" s="77" t="str">
        <f t="shared" si="51"/>
        <v/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4"/>
      <c r="C240" s="16" t="str">
        <f>IF(B240="","",VLOOKUP(B240,LISTAS!$F$6:$G$1106,2,0))</f>
        <v/>
      </c>
      <c r="D240" s="76"/>
      <c r="F240" s="90" t="str">
        <f t="shared" si="44"/>
        <v/>
      </c>
      <c r="G240" s="85" t="str">
        <f>IF(F240=LISTAS!$D$15,"",F240)</f>
        <v/>
      </c>
      <c r="H240" s="80" t="str">
        <f t="shared" si="46"/>
        <v/>
      </c>
      <c r="I240" s="80" t="str">
        <f t="shared" si="46"/>
        <v/>
      </c>
      <c r="J240" s="78" t="str">
        <f t="shared" si="45"/>
        <v/>
      </c>
      <c r="K240" s="78" t="str">
        <f t="shared" si="47"/>
        <v/>
      </c>
      <c r="L240" s="79" t="str">
        <f t="shared" si="48"/>
        <v/>
      </c>
      <c r="M240" s="50">
        <f t="shared" si="49"/>
        <v>27</v>
      </c>
      <c r="N240" s="50"/>
      <c r="O240" s="17" t="str">
        <f t="shared" si="54"/>
        <v/>
      </c>
      <c r="P240" s="18" t="str">
        <f t="shared" si="50"/>
        <v/>
      </c>
      <c r="Q240" s="17" t="str">
        <f>IF(P240&lt;&gt;"",VLOOKUP(P240,LISTAS!$F$6:$G$1106,2,0),"")</f>
        <v/>
      </c>
      <c r="R240" s="77" t="str">
        <f t="shared" si="51"/>
        <v/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4"/>
      <c r="C241" s="16" t="str">
        <f>IF(B241="","",VLOOKUP(B241,LISTAS!$F$6:$G$1106,2,0))</f>
        <v/>
      </c>
      <c r="D241" s="76"/>
      <c r="F241" s="90" t="str">
        <f t="shared" si="44"/>
        <v/>
      </c>
      <c r="G241" s="85" t="str">
        <f>IF(F241=LISTAS!$D$15,"",F241)</f>
        <v/>
      </c>
      <c r="H241" s="80" t="str">
        <f t="shared" si="46"/>
        <v/>
      </c>
      <c r="I241" s="80" t="str">
        <f t="shared" si="46"/>
        <v/>
      </c>
      <c r="J241" s="78" t="str">
        <f t="shared" si="45"/>
        <v/>
      </c>
      <c r="K241" s="78" t="str">
        <f t="shared" si="47"/>
        <v/>
      </c>
      <c r="L241" s="79" t="str">
        <f t="shared" si="48"/>
        <v/>
      </c>
      <c r="M241" s="50">
        <f t="shared" si="49"/>
        <v>28</v>
      </c>
      <c r="N241" s="50"/>
      <c r="O241" s="17" t="str">
        <f t="shared" si="54"/>
        <v/>
      </c>
      <c r="P241" s="18" t="str">
        <f t="shared" si="50"/>
        <v/>
      </c>
      <c r="Q241" s="17" t="str">
        <f>IF(P241&lt;&gt;"",VLOOKUP(P241,LISTAS!$F$6:$G$1106,2,0),"")</f>
        <v/>
      </c>
      <c r="R241" s="77" t="str">
        <f t="shared" si="51"/>
        <v/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4"/>
      <c r="C242" s="16" t="str">
        <f>IF(B242="","",VLOOKUP(B242,LISTAS!$F$6:$G$1106,2,0))</f>
        <v/>
      </c>
      <c r="D242" s="76"/>
      <c r="E242" s="4"/>
      <c r="F242" s="90" t="str">
        <f t="shared" si="44"/>
        <v/>
      </c>
      <c r="G242" s="85" t="str">
        <f>IF(F242=LISTAS!$D$15,"",F242)</f>
        <v/>
      </c>
      <c r="H242" s="80" t="str">
        <f t="shared" si="46"/>
        <v/>
      </c>
      <c r="I242" s="80" t="str">
        <f t="shared" si="46"/>
        <v/>
      </c>
      <c r="J242" s="78" t="str">
        <f t="shared" si="45"/>
        <v/>
      </c>
      <c r="K242" s="78" t="str">
        <f t="shared" si="47"/>
        <v/>
      </c>
      <c r="L242" s="79" t="str">
        <f t="shared" si="48"/>
        <v/>
      </c>
      <c r="M242" s="50">
        <f t="shared" si="49"/>
        <v>29</v>
      </c>
      <c r="N242" s="50"/>
      <c r="O242" s="17" t="str">
        <f t="shared" si="54"/>
        <v/>
      </c>
      <c r="P242" s="18" t="str">
        <f t="shared" si="50"/>
        <v/>
      </c>
      <c r="Q242" s="17" t="str">
        <f>IF(P242&lt;&gt;"",VLOOKUP(P242,LISTAS!$F$6:$G$1106,2,0),"")</f>
        <v/>
      </c>
      <c r="R242" s="77" t="str">
        <f t="shared" si="51"/>
        <v/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4"/>
      <c r="C243" s="16" t="str">
        <f>IF(B243="","",VLOOKUP(B243,LISTAS!$F$6:$G$1106,2,0))</f>
        <v/>
      </c>
      <c r="D243" s="76"/>
      <c r="E243" s="4"/>
      <c r="F243" s="90" t="str">
        <f t="shared" si="44"/>
        <v/>
      </c>
      <c r="G243" s="85" t="str">
        <f>IF(F243=LISTAS!$D$15,"",F243)</f>
        <v/>
      </c>
      <c r="H243" s="80" t="str">
        <f t="shared" si="46"/>
        <v/>
      </c>
      <c r="I243" s="80" t="str">
        <f t="shared" si="46"/>
        <v/>
      </c>
      <c r="J243" s="78" t="str">
        <f t="shared" si="45"/>
        <v/>
      </c>
      <c r="K243" s="78" t="str">
        <f t="shared" si="47"/>
        <v/>
      </c>
      <c r="L243" s="79" t="str">
        <f t="shared" si="48"/>
        <v/>
      </c>
      <c r="M243" s="50">
        <f t="shared" si="49"/>
        <v>30</v>
      </c>
      <c r="N243" s="50"/>
      <c r="O243" s="17" t="str">
        <f t="shared" si="54"/>
        <v/>
      </c>
      <c r="P243" s="18" t="str">
        <f t="shared" si="50"/>
        <v/>
      </c>
      <c r="Q243" s="17" t="str">
        <f>IF(P243&lt;&gt;"",VLOOKUP(P243,LISTAS!$F$6:$G$1106,2,0),"")</f>
        <v/>
      </c>
      <c r="R243" s="77" t="str">
        <f t="shared" si="51"/>
        <v/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4"/>
      <c r="C244" s="16" t="str">
        <f>IF(B244="","",VLOOKUP(B244,LISTAS!$F$6:$G$1106,2,0))</f>
        <v/>
      </c>
      <c r="D244" s="76"/>
      <c r="E244" s="4"/>
      <c r="F244" s="90" t="str">
        <f t="shared" si="44"/>
        <v/>
      </c>
      <c r="G244" s="85" t="str">
        <f>IF(F244=LISTAS!$D$15,"",F244)</f>
        <v/>
      </c>
      <c r="H244" s="80" t="str">
        <f t="shared" si="46"/>
        <v/>
      </c>
      <c r="I244" s="80" t="str">
        <f t="shared" si="46"/>
        <v/>
      </c>
      <c r="J244" s="78" t="str">
        <f t="shared" si="45"/>
        <v/>
      </c>
      <c r="K244" s="78" t="str">
        <f t="shared" si="47"/>
        <v/>
      </c>
      <c r="L244" s="79" t="str">
        <f t="shared" si="48"/>
        <v/>
      </c>
      <c r="M244" s="50">
        <f t="shared" si="49"/>
        <v>31</v>
      </c>
      <c r="N244" s="50"/>
      <c r="O244" s="17" t="str">
        <f t="shared" si="54"/>
        <v/>
      </c>
      <c r="P244" s="18" t="str">
        <f t="shared" si="50"/>
        <v/>
      </c>
      <c r="Q244" s="17" t="str">
        <f>IF(P244&lt;&gt;"",VLOOKUP(P244,LISTAS!$F$6:$G$1106,2,0),"")</f>
        <v/>
      </c>
      <c r="R244" s="77" t="str">
        <f t="shared" si="51"/>
        <v/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4"/>
      <c r="C245" s="16" t="str">
        <f>IF(B245="","",VLOOKUP(B245,LISTAS!$F$6:$G$1106,2,0))</f>
        <v/>
      </c>
      <c r="D245" s="76"/>
      <c r="E245" s="4"/>
      <c r="F245" s="90" t="str">
        <f t="shared" si="44"/>
        <v/>
      </c>
      <c r="G245" s="85" t="str">
        <f>IF(F245=LISTAS!$D$15,"",F245)</f>
        <v/>
      </c>
      <c r="H245" s="80" t="str">
        <f t="shared" si="46"/>
        <v/>
      </c>
      <c r="I245" s="80" t="str">
        <f t="shared" si="46"/>
        <v/>
      </c>
      <c r="J245" s="78" t="str">
        <f t="shared" si="45"/>
        <v/>
      </c>
      <c r="K245" s="78" t="str">
        <f t="shared" si="47"/>
        <v/>
      </c>
      <c r="L245" s="79" t="str">
        <f t="shared" si="48"/>
        <v/>
      </c>
      <c r="M245" s="50">
        <f t="shared" si="49"/>
        <v>32</v>
      </c>
      <c r="N245" s="50"/>
      <c r="O245" s="17" t="str">
        <f t="shared" si="54"/>
        <v/>
      </c>
      <c r="P245" s="18" t="str">
        <f t="shared" si="50"/>
        <v/>
      </c>
      <c r="Q245" s="17" t="str">
        <f>IF(P245&lt;&gt;"",VLOOKUP(P245,LISTAS!$F$6:$G$1106,2,0),"")</f>
        <v/>
      </c>
      <c r="R245" s="77" t="str">
        <f t="shared" si="51"/>
        <v/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4"/>
      <c r="C246" s="16" t="str">
        <f>IF(B246="","",VLOOKUP(B246,LISTAS!$F$6:$G$1106,2,0))</f>
        <v/>
      </c>
      <c r="D246" s="76"/>
      <c r="E246" s="4"/>
      <c r="F246" s="90" t="str">
        <f t="shared" si="44"/>
        <v/>
      </c>
      <c r="G246" s="85" t="str">
        <f>IF(F246=LISTAS!$D$15,"",F246)</f>
        <v/>
      </c>
      <c r="H246" s="80" t="str">
        <f t="shared" si="46"/>
        <v/>
      </c>
      <c r="I246" s="80" t="str">
        <f t="shared" si="46"/>
        <v/>
      </c>
      <c r="J246" s="78" t="str">
        <f t="shared" si="45"/>
        <v/>
      </c>
      <c r="K246" s="78" t="str">
        <f t="shared" si="47"/>
        <v/>
      </c>
      <c r="L246" s="79" t="str">
        <f t="shared" si="48"/>
        <v/>
      </c>
      <c r="M246" s="50">
        <f t="shared" si="49"/>
        <v>33</v>
      </c>
      <c r="N246" s="50"/>
      <c r="O246" s="17" t="str">
        <f t="shared" si="54"/>
        <v/>
      </c>
      <c r="P246" s="18" t="str">
        <f t="shared" si="50"/>
        <v/>
      </c>
      <c r="Q246" s="17" t="str">
        <f>IF(P246&lt;&gt;"",VLOOKUP(P246,LISTAS!$F$6:$G$1106,2,0),"")</f>
        <v/>
      </c>
      <c r="R246" s="77" t="str">
        <f t="shared" si="51"/>
        <v/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4"/>
      <c r="C247" s="16" t="str">
        <f>IF(B247="","",VLOOKUP(B247,LISTAS!$F$6:$G$1106,2,0))</f>
        <v/>
      </c>
      <c r="D247" s="76"/>
      <c r="E247" s="4"/>
      <c r="F247" s="90" t="str">
        <f t="shared" si="44"/>
        <v/>
      </c>
      <c r="G247" s="85" t="str">
        <f>IF(F247=LISTAS!$D$15,"",F247)</f>
        <v/>
      </c>
      <c r="H247" s="80" t="str">
        <f t="shared" si="46"/>
        <v/>
      </c>
      <c r="I247" s="80" t="str">
        <f t="shared" si="46"/>
        <v/>
      </c>
      <c r="J247" s="78" t="str">
        <f t="shared" si="45"/>
        <v/>
      </c>
      <c r="K247" s="78" t="str">
        <f t="shared" si="47"/>
        <v/>
      </c>
      <c r="L247" s="79" t="str">
        <f t="shared" si="48"/>
        <v/>
      </c>
      <c r="M247" s="50">
        <f t="shared" si="49"/>
        <v>34</v>
      </c>
      <c r="N247" s="50"/>
      <c r="O247" s="17" t="str">
        <f t="shared" si="54"/>
        <v/>
      </c>
      <c r="P247" s="18" t="str">
        <f t="shared" si="50"/>
        <v/>
      </c>
      <c r="Q247" s="17" t="str">
        <f>IF(P247&lt;&gt;"",VLOOKUP(P247,LISTAS!$F$6:$G$1106,2,0),"")</f>
        <v/>
      </c>
      <c r="R247" s="77" t="str">
        <f t="shared" si="51"/>
        <v/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4"/>
      <c r="C248" s="16" t="str">
        <f>IF(B248="","",VLOOKUP(B248,LISTAS!$F$6:$G$1106,2,0))</f>
        <v/>
      </c>
      <c r="D248" s="76"/>
      <c r="E248" s="4"/>
      <c r="F248" s="90" t="str">
        <f t="shared" si="44"/>
        <v/>
      </c>
      <c r="G248" s="85" t="str">
        <f>IF(F248=LISTAS!$D$15,"",F248)</f>
        <v/>
      </c>
      <c r="H248" s="80" t="str">
        <f t="shared" si="46"/>
        <v/>
      </c>
      <c r="I248" s="80" t="str">
        <f t="shared" si="46"/>
        <v/>
      </c>
      <c r="J248" s="78" t="str">
        <f t="shared" si="45"/>
        <v/>
      </c>
      <c r="K248" s="78" t="str">
        <f t="shared" si="47"/>
        <v/>
      </c>
      <c r="L248" s="79" t="str">
        <f t="shared" si="48"/>
        <v/>
      </c>
      <c r="M248" s="50">
        <f t="shared" si="49"/>
        <v>35</v>
      </c>
      <c r="N248" s="50"/>
      <c r="O248" s="17" t="str">
        <f t="shared" si="54"/>
        <v/>
      </c>
      <c r="P248" s="18" t="str">
        <f t="shared" si="50"/>
        <v/>
      </c>
      <c r="Q248" s="17" t="str">
        <f>IF(P248&lt;&gt;"",VLOOKUP(P248,LISTAS!$F$6:$G$1106,2,0),"")</f>
        <v/>
      </c>
      <c r="R248" s="77" t="str">
        <f t="shared" si="51"/>
        <v/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4"/>
      <c r="C249" s="16" t="str">
        <f>IF(B249="","",VLOOKUP(B249,LISTAS!$F$6:$G$1106,2,0))</f>
        <v/>
      </c>
      <c r="D249" s="76"/>
      <c r="E249" s="4"/>
      <c r="F249" s="90" t="str">
        <f t="shared" si="44"/>
        <v/>
      </c>
      <c r="G249" s="85" t="str">
        <f>IF(F249=LISTAS!$D$15,"",F249)</f>
        <v/>
      </c>
      <c r="H249" s="80" t="str">
        <f t="shared" si="46"/>
        <v/>
      </c>
      <c r="I249" s="80" t="str">
        <f t="shared" si="46"/>
        <v/>
      </c>
      <c r="J249" s="78" t="str">
        <f t="shared" si="45"/>
        <v/>
      </c>
      <c r="K249" s="78" t="str">
        <f t="shared" si="47"/>
        <v/>
      </c>
      <c r="L249" s="79" t="str">
        <f t="shared" si="48"/>
        <v/>
      </c>
      <c r="M249" s="50">
        <f t="shared" si="49"/>
        <v>36</v>
      </c>
      <c r="N249" s="50"/>
      <c r="O249" s="17" t="str">
        <f t="shared" si="54"/>
        <v/>
      </c>
      <c r="P249" s="18" t="str">
        <f t="shared" si="50"/>
        <v/>
      </c>
      <c r="Q249" s="17" t="str">
        <f>IF(P249&lt;&gt;"",VLOOKUP(P249,LISTAS!$F$6:$G$1106,2,0),"")</f>
        <v/>
      </c>
      <c r="R249" s="77" t="str">
        <f t="shared" si="51"/>
        <v/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4"/>
      <c r="C250" s="16" t="str">
        <f>IF(B250="","",VLOOKUP(B250,LISTAS!$F$6:$G$1106,2,0))</f>
        <v/>
      </c>
      <c r="D250" s="76"/>
      <c r="E250" s="4"/>
      <c r="F250" s="90" t="str">
        <f t="shared" si="44"/>
        <v/>
      </c>
      <c r="G250" s="85" t="str">
        <f>IF(F250=LISTAS!$D$15,"",F250)</f>
        <v/>
      </c>
      <c r="H250" s="80" t="str">
        <f t="shared" si="46"/>
        <v/>
      </c>
      <c r="I250" s="80" t="str">
        <f t="shared" si="46"/>
        <v/>
      </c>
      <c r="J250" s="78" t="str">
        <f t="shared" si="45"/>
        <v/>
      </c>
      <c r="K250" s="78" t="str">
        <f t="shared" si="47"/>
        <v/>
      </c>
      <c r="L250" s="79" t="str">
        <f t="shared" si="48"/>
        <v/>
      </c>
      <c r="M250" s="50">
        <f t="shared" si="49"/>
        <v>37</v>
      </c>
      <c r="N250" s="50"/>
      <c r="O250" s="17" t="str">
        <f t="shared" si="54"/>
        <v/>
      </c>
      <c r="P250" s="18" t="str">
        <f t="shared" si="50"/>
        <v/>
      </c>
      <c r="Q250" s="17" t="str">
        <f>IF(P250&lt;&gt;"",VLOOKUP(P250,LISTAS!$F$6:$G$1106,2,0),"")</f>
        <v/>
      </c>
      <c r="R250" s="77" t="str">
        <f t="shared" si="51"/>
        <v/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4"/>
      <c r="C251" s="16" t="str">
        <f>IF(B251="","",VLOOKUP(B251,LISTAS!$F$6:$G$1106,2,0))</f>
        <v/>
      </c>
      <c r="D251" s="76"/>
      <c r="E251" s="4"/>
      <c r="F251" s="90" t="str">
        <f t="shared" si="44"/>
        <v/>
      </c>
      <c r="G251" s="85" t="str">
        <f>IF(F251=LISTAS!$D$15,"",F251)</f>
        <v/>
      </c>
      <c r="H251" s="80" t="str">
        <f t="shared" si="46"/>
        <v/>
      </c>
      <c r="I251" s="80" t="str">
        <f t="shared" si="46"/>
        <v/>
      </c>
      <c r="J251" s="78" t="str">
        <f t="shared" si="45"/>
        <v/>
      </c>
      <c r="K251" s="78" t="str">
        <f t="shared" si="47"/>
        <v/>
      </c>
      <c r="L251" s="79" t="str">
        <f t="shared" si="48"/>
        <v/>
      </c>
      <c r="M251" s="50">
        <f t="shared" si="49"/>
        <v>38</v>
      </c>
      <c r="N251" s="50"/>
      <c r="O251" s="17" t="str">
        <f t="shared" si="54"/>
        <v/>
      </c>
      <c r="P251" s="18" t="str">
        <f t="shared" si="50"/>
        <v/>
      </c>
      <c r="Q251" s="17" t="str">
        <f>IF(P251&lt;&gt;"",VLOOKUP(P251,LISTAS!$F$6:$G$1106,2,0),"")</f>
        <v/>
      </c>
      <c r="R251" s="77" t="str">
        <f t="shared" si="51"/>
        <v/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4"/>
      <c r="C252" s="16" t="str">
        <f>IF(B252="","",VLOOKUP(B252,LISTAS!$F$6:$G$1106,2,0))</f>
        <v/>
      </c>
      <c r="D252" s="76"/>
      <c r="E252" s="4"/>
      <c r="F252" s="90" t="str">
        <f t="shared" si="44"/>
        <v/>
      </c>
      <c r="G252" s="85" t="str">
        <f>IF(F252=LISTAS!$D$15,"",F252)</f>
        <v/>
      </c>
      <c r="H252" s="80" t="str">
        <f t="shared" si="46"/>
        <v/>
      </c>
      <c r="I252" s="80" t="str">
        <f t="shared" si="46"/>
        <v/>
      </c>
      <c r="J252" s="78" t="str">
        <f t="shared" si="45"/>
        <v/>
      </c>
      <c r="K252" s="78" t="str">
        <f t="shared" si="47"/>
        <v/>
      </c>
      <c r="L252" s="79" t="str">
        <f t="shared" si="48"/>
        <v/>
      </c>
      <c r="M252" s="50">
        <f t="shared" si="49"/>
        <v>39</v>
      </c>
      <c r="N252" s="50"/>
      <c r="O252" s="17" t="str">
        <f t="shared" si="54"/>
        <v/>
      </c>
      <c r="P252" s="18" t="str">
        <f t="shared" si="50"/>
        <v/>
      </c>
      <c r="Q252" s="17" t="str">
        <f>IF(P252&lt;&gt;"",VLOOKUP(P252,LISTAS!$F$6:$G$1106,2,0),"")</f>
        <v/>
      </c>
      <c r="R252" s="77" t="str">
        <f t="shared" si="51"/>
        <v/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4"/>
      <c r="C253" s="16" t="str">
        <f>IF(B253="","",VLOOKUP(B253,LISTAS!$F$6:$G$1106,2,0))</f>
        <v/>
      </c>
      <c r="D253" s="76"/>
      <c r="E253" s="4"/>
      <c r="F253" s="90" t="str">
        <f t="shared" si="44"/>
        <v/>
      </c>
      <c r="G253" s="85" t="str">
        <f>IF(F253=LISTAS!$D$15,"",F253)</f>
        <v/>
      </c>
      <c r="H253" s="80" t="str">
        <f t="shared" si="46"/>
        <v/>
      </c>
      <c r="I253" s="80" t="str">
        <f t="shared" si="46"/>
        <v/>
      </c>
      <c r="J253" s="78" t="str">
        <f t="shared" si="45"/>
        <v/>
      </c>
      <c r="K253" s="78" t="str">
        <f t="shared" si="47"/>
        <v/>
      </c>
      <c r="L253" s="79" t="str">
        <f t="shared" si="48"/>
        <v/>
      </c>
      <c r="M253" s="50">
        <f t="shared" si="49"/>
        <v>40</v>
      </c>
      <c r="N253" s="50"/>
      <c r="O253" s="17" t="str">
        <f t="shared" si="54"/>
        <v/>
      </c>
      <c r="P253" s="18" t="str">
        <f t="shared" si="50"/>
        <v/>
      </c>
      <c r="Q253" s="17" t="str">
        <f>IF(P253&lt;&gt;"",VLOOKUP(P253,LISTAS!$F$6:$G$1106,2,0),"")</f>
        <v/>
      </c>
      <c r="R253" s="77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4"/>
      <c r="C254" s="16" t="str">
        <f>IF(B254="","",VLOOKUP(B254,LISTAS!$F$6:$G$1106,2,0))</f>
        <v/>
      </c>
      <c r="D254" s="76"/>
      <c r="E254" s="4"/>
      <c r="F254" s="90" t="str">
        <f t="shared" si="44"/>
        <v/>
      </c>
      <c r="G254" s="85" t="str">
        <f>IF(F254=LISTAS!$D$15,"",F254)</f>
        <v/>
      </c>
      <c r="H254" s="80" t="str">
        <f t="shared" si="46"/>
        <v/>
      </c>
      <c r="I254" s="80" t="str">
        <f t="shared" si="46"/>
        <v/>
      </c>
      <c r="J254" s="78" t="str">
        <f t="shared" si="45"/>
        <v/>
      </c>
      <c r="K254" s="78" t="str">
        <f t="shared" si="47"/>
        <v/>
      </c>
      <c r="L254" s="79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7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4"/>
      <c r="C255" s="16" t="str">
        <f>IF(B255="","",VLOOKUP(B255,LISTAS!$F$6:$G$1106,2,0))</f>
        <v/>
      </c>
      <c r="D255" s="76"/>
      <c r="E255" s="4"/>
      <c r="F255" s="90" t="str">
        <f t="shared" si="44"/>
        <v/>
      </c>
      <c r="G255" s="85" t="str">
        <f>IF(F255=LISTAS!$D$15,"",F255)</f>
        <v/>
      </c>
      <c r="H255" s="80" t="str">
        <f t="shared" si="46"/>
        <v/>
      </c>
      <c r="I255" s="80" t="str">
        <f t="shared" si="46"/>
        <v/>
      </c>
      <c r="J255" s="78" t="str">
        <f t="shared" si="45"/>
        <v/>
      </c>
      <c r="K255" s="78" t="str">
        <f t="shared" si="47"/>
        <v/>
      </c>
      <c r="L255" s="79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7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4"/>
      <c r="C256" s="16" t="str">
        <f>IF(B256="","",VLOOKUP(B256,LISTAS!$F$6:$G$1106,2,0))</f>
        <v/>
      </c>
      <c r="D256" s="76"/>
      <c r="E256" s="4"/>
      <c r="F256" s="90" t="str">
        <f t="shared" si="44"/>
        <v/>
      </c>
      <c r="G256" s="85" t="str">
        <f>IF(F256=LISTAS!$D$15,"",F256)</f>
        <v/>
      </c>
      <c r="H256" s="80" t="str">
        <f t="shared" si="46"/>
        <v/>
      </c>
      <c r="I256" s="80" t="str">
        <f t="shared" si="46"/>
        <v/>
      </c>
      <c r="J256" s="78" t="str">
        <f t="shared" si="45"/>
        <v/>
      </c>
      <c r="K256" s="78" t="str">
        <f t="shared" si="47"/>
        <v/>
      </c>
      <c r="L256" s="79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7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4"/>
      <c r="C257" s="16" t="str">
        <f>IF(B257="","",VLOOKUP(B257,LISTAS!$F$6:$G$1106,2,0))</f>
        <v/>
      </c>
      <c r="D257" s="76"/>
      <c r="E257" s="4"/>
      <c r="F257" s="90" t="str">
        <f t="shared" si="44"/>
        <v/>
      </c>
      <c r="G257" s="85" t="str">
        <f>IF(F257=LISTAS!$D$15,"",F257)</f>
        <v/>
      </c>
      <c r="H257" s="80" t="str">
        <f t="shared" si="46"/>
        <v/>
      </c>
      <c r="I257" s="80" t="str">
        <f t="shared" si="46"/>
        <v/>
      </c>
      <c r="J257" s="78" t="str">
        <f t="shared" si="45"/>
        <v/>
      </c>
      <c r="K257" s="78" t="str">
        <f t="shared" si="47"/>
        <v/>
      </c>
      <c r="L257" s="79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7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4"/>
      <c r="C258" s="16" t="str">
        <f>IF(B258="","",VLOOKUP(B258,LISTAS!$F$6:$G$1106,2,0))</f>
        <v/>
      </c>
      <c r="D258" s="76"/>
      <c r="E258" s="4"/>
      <c r="F258" s="90" t="str">
        <f t="shared" si="44"/>
        <v/>
      </c>
      <c r="G258" s="85" t="str">
        <f>IF(F258=LISTAS!$D$15,"",F258)</f>
        <v/>
      </c>
      <c r="H258" s="80" t="str">
        <f t="shared" si="46"/>
        <v/>
      </c>
      <c r="I258" s="80" t="str">
        <f t="shared" si="46"/>
        <v/>
      </c>
      <c r="J258" s="78" t="str">
        <f t="shared" si="45"/>
        <v/>
      </c>
      <c r="K258" s="78" t="str">
        <f t="shared" si="47"/>
        <v/>
      </c>
      <c r="L258" s="79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7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4"/>
      <c r="C259" s="16" t="str">
        <f>IF(B259="","",VLOOKUP(B259,LISTAS!$F$6:$G$1106,2,0))</f>
        <v/>
      </c>
      <c r="D259" s="76"/>
      <c r="E259" s="4"/>
      <c r="F259" s="90" t="str">
        <f t="shared" si="44"/>
        <v/>
      </c>
      <c r="G259" s="85" t="str">
        <f>IF(F259=LISTAS!$D$15,"",F259)</f>
        <v/>
      </c>
      <c r="H259" s="80" t="str">
        <f t="shared" si="46"/>
        <v/>
      </c>
      <c r="I259" s="80" t="str">
        <f t="shared" si="46"/>
        <v/>
      </c>
      <c r="J259" s="78" t="str">
        <f t="shared" si="45"/>
        <v/>
      </c>
      <c r="K259" s="78" t="str">
        <f t="shared" si="47"/>
        <v/>
      </c>
      <c r="L259" s="79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7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4"/>
      <c r="C260" s="16" t="str">
        <f>IF(B260="","",VLOOKUP(B260,LISTAS!$F$6:$G$1106,2,0))</f>
        <v/>
      </c>
      <c r="D260" s="76"/>
      <c r="E260" s="4"/>
      <c r="F260" s="90" t="str">
        <f t="shared" si="44"/>
        <v/>
      </c>
      <c r="G260" s="85" t="str">
        <f>IF(F260=LISTAS!$D$15,"",F260)</f>
        <v/>
      </c>
      <c r="H260" s="80" t="str">
        <f t="shared" si="46"/>
        <v/>
      </c>
      <c r="I260" s="80" t="str">
        <f t="shared" si="46"/>
        <v/>
      </c>
      <c r="J260" s="78" t="str">
        <f t="shared" si="45"/>
        <v/>
      </c>
      <c r="K260" s="78" t="str">
        <f t="shared" si="47"/>
        <v/>
      </c>
      <c r="L260" s="79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7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4"/>
      <c r="C261" s="16" t="str">
        <f>IF(B261="","",VLOOKUP(B261,LISTAS!$F$6:$G$1106,2,0))</f>
        <v/>
      </c>
      <c r="D261" s="76"/>
      <c r="E261" s="4"/>
      <c r="F261" s="90" t="str">
        <f t="shared" si="44"/>
        <v/>
      </c>
      <c r="G261" s="85" t="str">
        <f>IF(F261=LISTAS!$D$15,"",F261)</f>
        <v/>
      </c>
      <c r="H261" s="80" t="str">
        <f t="shared" si="46"/>
        <v/>
      </c>
      <c r="I261" s="80" t="str">
        <f t="shared" si="46"/>
        <v/>
      </c>
      <c r="J261" s="78" t="str">
        <f t="shared" si="45"/>
        <v/>
      </c>
      <c r="K261" s="78" t="str">
        <f t="shared" si="47"/>
        <v/>
      </c>
      <c r="L261" s="79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7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4"/>
      <c r="C262" s="16" t="str">
        <f>IF(B262="","",VLOOKUP(B262,LISTAS!$F$6:$G$1106,2,0))</f>
        <v/>
      </c>
      <c r="D262" s="76"/>
      <c r="E262" s="4"/>
      <c r="F262" s="90" t="str">
        <f t="shared" si="44"/>
        <v/>
      </c>
      <c r="G262" s="85" t="str">
        <f>IF(F262=LISTAS!$D$15,"",F262)</f>
        <v/>
      </c>
      <c r="H262" s="80" t="str">
        <f t="shared" si="46"/>
        <v/>
      </c>
      <c r="I262" s="80" t="str">
        <f t="shared" si="46"/>
        <v/>
      </c>
      <c r="J262" s="78" t="str">
        <f t="shared" si="45"/>
        <v/>
      </c>
      <c r="K262" s="78" t="str">
        <f t="shared" si="47"/>
        <v/>
      </c>
      <c r="L262" s="79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7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4"/>
      <c r="C263" s="16" t="str">
        <f>IF(B263="","",VLOOKUP(B263,LISTAS!$F$6:$G$1106,2,0))</f>
        <v/>
      </c>
      <c r="D263" s="76"/>
      <c r="E263" s="4"/>
      <c r="F263" s="90" t="str">
        <f t="shared" si="44"/>
        <v/>
      </c>
      <c r="G263" s="85" t="str">
        <f>IF(F263=LISTAS!$D$15,"",F263)</f>
        <v/>
      </c>
      <c r="H263" s="80" t="str">
        <f t="shared" si="46"/>
        <v/>
      </c>
      <c r="I263" s="80" t="str">
        <f t="shared" si="46"/>
        <v/>
      </c>
      <c r="J263" s="78" t="str">
        <f t="shared" si="45"/>
        <v/>
      </c>
      <c r="K263" s="78" t="str">
        <f t="shared" si="47"/>
        <v/>
      </c>
      <c r="L263" s="79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7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4"/>
      <c r="C264" s="16" t="str">
        <f>IF(B264="","",VLOOKUP(B264,LISTAS!$F$6:$G$1106,2,0))</f>
        <v/>
      </c>
      <c r="D264" s="76"/>
      <c r="E264" s="4"/>
      <c r="F264" s="90" t="str">
        <f t="shared" si="44"/>
        <v/>
      </c>
      <c r="G264" s="85" t="str">
        <f>IF(F264=LISTAS!$D$15,"",F264)</f>
        <v/>
      </c>
      <c r="H264" s="80" t="str">
        <f t="shared" si="46"/>
        <v/>
      </c>
      <c r="I264" s="80" t="str">
        <f t="shared" si="46"/>
        <v/>
      </c>
      <c r="J264" s="78" t="str">
        <f t="shared" si="45"/>
        <v/>
      </c>
      <c r="K264" s="78" t="str">
        <f t="shared" si="47"/>
        <v/>
      </c>
      <c r="L264" s="79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7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4"/>
      <c r="C265" s="16" t="str">
        <f>IF(B265="","",VLOOKUP(B265,LISTAS!$F$6:$G$1106,2,0))</f>
        <v/>
      </c>
      <c r="D265" s="76"/>
      <c r="E265" s="4"/>
      <c r="F265" s="90" t="str">
        <f t="shared" si="44"/>
        <v/>
      </c>
      <c r="G265" s="85" t="str">
        <f>IF(F265=LISTAS!$D$15,"",F265)</f>
        <v/>
      </c>
      <c r="H265" s="80" t="str">
        <f t="shared" si="46"/>
        <v/>
      </c>
      <c r="I265" s="80" t="str">
        <f t="shared" si="46"/>
        <v/>
      </c>
      <c r="J265" s="78" t="str">
        <f t="shared" si="45"/>
        <v/>
      </c>
      <c r="K265" s="78" t="str">
        <f t="shared" si="47"/>
        <v/>
      </c>
      <c r="L265" s="79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7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4"/>
      <c r="C266" s="16" t="str">
        <f>IF(B266="","",VLOOKUP(B266,LISTAS!$F$6:$G$1106,2,0))</f>
        <v/>
      </c>
      <c r="D266" s="76"/>
      <c r="E266" s="4"/>
      <c r="F266" s="90" t="str">
        <f t="shared" si="44"/>
        <v/>
      </c>
      <c r="G266" s="85" t="str">
        <f>IF(F266=LISTAS!$D$15,"",F266)</f>
        <v/>
      </c>
      <c r="H266" s="80" t="str">
        <f t="shared" si="46"/>
        <v/>
      </c>
      <c r="I266" s="80" t="str">
        <f t="shared" si="46"/>
        <v/>
      </c>
      <c r="J266" s="78" t="str">
        <f t="shared" si="45"/>
        <v/>
      </c>
      <c r="K266" s="78" t="str">
        <f t="shared" si="47"/>
        <v/>
      </c>
      <c r="L266" s="79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7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4"/>
      <c r="C267" s="16" t="str">
        <f>IF(B267="","",VLOOKUP(B267,LISTAS!$F$6:$G$1106,2,0))</f>
        <v/>
      </c>
      <c r="D267" s="76"/>
      <c r="E267" s="4"/>
      <c r="F267" s="90" t="str">
        <f t="shared" si="44"/>
        <v/>
      </c>
      <c r="G267" s="85" t="str">
        <f>IF(F267=LISTAS!$D$15,"",F267)</f>
        <v/>
      </c>
      <c r="H267" s="80" t="str">
        <f t="shared" si="46"/>
        <v/>
      </c>
      <c r="I267" s="80" t="str">
        <f t="shared" si="46"/>
        <v/>
      </c>
      <c r="J267" s="78" t="str">
        <f t="shared" si="45"/>
        <v/>
      </c>
      <c r="K267" s="78" t="str">
        <f t="shared" si="47"/>
        <v/>
      </c>
      <c r="L267" s="79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7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4"/>
      <c r="C268" s="16" t="str">
        <f>IF(B268="","",VLOOKUP(B268,LISTAS!$F$6:$G$1106,2,0))</f>
        <v/>
      </c>
      <c r="D268" s="76"/>
      <c r="E268" s="4"/>
      <c r="F268" s="90" t="str">
        <f t="shared" si="44"/>
        <v/>
      </c>
      <c r="G268" s="85" t="str">
        <f>IF(F268=LISTAS!$D$15,"",F268)</f>
        <v/>
      </c>
      <c r="H268" s="80" t="str">
        <f t="shared" si="46"/>
        <v/>
      </c>
      <c r="I268" s="80" t="str">
        <f t="shared" si="46"/>
        <v/>
      </c>
      <c r="J268" s="78" t="str">
        <f t="shared" si="45"/>
        <v/>
      </c>
      <c r="K268" s="78" t="str">
        <f t="shared" si="47"/>
        <v/>
      </c>
      <c r="L268" s="79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7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4"/>
      <c r="C269" s="16" t="str">
        <f>IF(B269="","",VLOOKUP(B269,LISTAS!$F$6:$G$1106,2,0))</f>
        <v/>
      </c>
      <c r="D269" s="76"/>
      <c r="E269" s="4"/>
      <c r="F269" s="90" t="str">
        <f t="shared" si="44"/>
        <v/>
      </c>
      <c r="G269" s="85" t="str">
        <f>IF(F269=LISTAS!$D$15,"",F269)</f>
        <v/>
      </c>
      <c r="H269" s="80" t="str">
        <f t="shared" si="46"/>
        <v/>
      </c>
      <c r="I269" s="80" t="str">
        <f t="shared" si="46"/>
        <v/>
      </c>
      <c r="J269" s="78" t="str">
        <f t="shared" si="45"/>
        <v/>
      </c>
      <c r="K269" s="78" t="str">
        <f t="shared" si="47"/>
        <v/>
      </c>
      <c r="L269" s="79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7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4"/>
      <c r="C270" s="16" t="str">
        <f>IF(B270="","",VLOOKUP(B270,LISTAS!$F$6:$G$1106,2,0))</f>
        <v/>
      </c>
      <c r="D270" s="76"/>
      <c r="E270" s="4"/>
      <c r="F270" s="90" t="str">
        <f t="shared" si="44"/>
        <v/>
      </c>
      <c r="G270" s="85" t="str">
        <f>IF(F270=LISTAS!$D$15,"",F270)</f>
        <v/>
      </c>
      <c r="H270" s="80" t="str">
        <f t="shared" si="46"/>
        <v/>
      </c>
      <c r="I270" s="80" t="str">
        <f t="shared" si="46"/>
        <v/>
      </c>
      <c r="J270" s="78" t="str">
        <f t="shared" si="45"/>
        <v/>
      </c>
      <c r="K270" s="78" t="str">
        <f t="shared" si="47"/>
        <v/>
      </c>
      <c r="L270" s="79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7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4"/>
      <c r="C271" s="16" t="str">
        <f>IF(B271="","",VLOOKUP(B271,LISTAS!$F$6:$G$1106,2,0))</f>
        <v/>
      </c>
      <c r="D271" s="76"/>
      <c r="E271" s="4"/>
      <c r="F271" s="90" t="str">
        <f t="shared" si="44"/>
        <v/>
      </c>
      <c r="G271" s="85" t="str">
        <f>IF(F271=LISTAS!$D$15,"",F271)</f>
        <v/>
      </c>
      <c r="H271" s="80" t="str">
        <f t="shared" si="46"/>
        <v/>
      </c>
      <c r="I271" s="80" t="str">
        <f t="shared" si="46"/>
        <v/>
      </c>
      <c r="J271" s="78" t="str">
        <f t="shared" si="45"/>
        <v/>
      </c>
      <c r="K271" s="78" t="str">
        <f t="shared" si="47"/>
        <v/>
      </c>
      <c r="L271" s="79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7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4"/>
      <c r="C272" s="16" t="str">
        <f>IF(B272="","",VLOOKUP(B272,LISTAS!$F$6:$G$1106,2,0))</f>
        <v/>
      </c>
      <c r="D272" s="76"/>
      <c r="E272" s="4"/>
      <c r="F272" s="90" t="str">
        <f t="shared" si="44"/>
        <v/>
      </c>
      <c r="G272" s="85" t="str">
        <f>IF(F272=LISTAS!$D$15,"",F272)</f>
        <v/>
      </c>
      <c r="H272" s="80" t="str">
        <f t="shared" si="46"/>
        <v/>
      </c>
      <c r="I272" s="80" t="str">
        <f t="shared" si="46"/>
        <v/>
      </c>
      <c r="J272" s="78" t="str">
        <f t="shared" si="45"/>
        <v/>
      </c>
      <c r="K272" s="78" t="str">
        <f t="shared" si="47"/>
        <v/>
      </c>
      <c r="L272" s="79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7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4"/>
      <c r="C273" s="16" t="str">
        <f>IF(B273="","",VLOOKUP(B273,LISTAS!$F$6:$G$1106,2,0))</f>
        <v/>
      </c>
      <c r="D273" s="76"/>
      <c r="E273" s="4"/>
      <c r="F273" s="90" t="str">
        <f t="shared" si="44"/>
        <v/>
      </c>
      <c r="G273" s="85" t="str">
        <f>IF(F273=LISTAS!$D$15,"",F273)</f>
        <v/>
      </c>
      <c r="H273" s="80" t="str">
        <f t="shared" si="46"/>
        <v/>
      </c>
      <c r="I273" s="80" t="str">
        <f t="shared" si="46"/>
        <v/>
      </c>
      <c r="J273" s="78" t="str">
        <f t="shared" si="45"/>
        <v/>
      </c>
      <c r="K273" s="78" t="str">
        <f t="shared" si="47"/>
        <v/>
      </c>
      <c r="L273" s="79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7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4"/>
      <c r="C274" s="16" t="str">
        <f>IF(B274="","",VLOOKUP(B274,LISTAS!$F$6:$G$1106,2,0))</f>
        <v/>
      </c>
      <c r="D274" s="76"/>
      <c r="E274" s="4"/>
      <c r="F274" s="90" t="str">
        <f t="shared" si="44"/>
        <v/>
      </c>
      <c r="G274" s="85" t="str">
        <f>IF(F274=LISTAS!$D$15,"",F274)</f>
        <v/>
      </c>
      <c r="H274" s="80" t="str">
        <f t="shared" si="46"/>
        <v/>
      </c>
      <c r="I274" s="80" t="str">
        <f t="shared" si="46"/>
        <v/>
      </c>
      <c r="J274" s="78" t="str">
        <f t="shared" si="45"/>
        <v/>
      </c>
      <c r="K274" s="78" t="str">
        <f t="shared" si="47"/>
        <v/>
      </c>
      <c r="L274" s="79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7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4"/>
      <c r="C275" s="16" t="str">
        <f>IF(B275="","",VLOOKUP(B275,LISTAS!$F$6:$G$1106,2,0))</f>
        <v/>
      </c>
      <c r="D275" s="76"/>
      <c r="E275" s="4"/>
      <c r="F275" s="90" t="str">
        <f t="shared" si="44"/>
        <v/>
      </c>
      <c r="G275" s="85" t="str">
        <f>IF(F275=LISTAS!$D$15,"",F275)</f>
        <v/>
      </c>
      <c r="H275" s="80" t="str">
        <f t="shared" si="46"/>
        <v/>
      </c>
      <c r="I275" s="80" t="str">
        <f t="shared" si="46"/>
        <v/>
      </c>
      <c r="J275" s="78" t="str">
        <f t="shared" si="45"/>
        <v/>
      </c>
      <c r="K275" s="78" t="str">
        <f t="shared" si="47"/>
        <v/>
      </c>
      <c r="L275" s="79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7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4"/>
      <c r="C276" s="16" t="str">
        <f>IF(B276="","",VLOOKUP(B276,LISTAS!$F$6:$G$1106,2,0))</f>
        <v/>
      </c>
      <c r="D276" s="76"/>
      <c r="E276" s="4"/>
      <c r="F276" s="90" t="str">
        <f t="shared" si="44"/>
        <v/>
      </c>
      <c r="G276" s="85" t="str">
        <f>IF(F276=LISTAS!$D$15,"",F276)</f>
        <v/>
      </c>
      <c r="H276" s="80" t="str">
        <f t="shared" si="46"/>
        <v/>
      </c>
      <c r="I276" s="80" t="str">
        <f t="shared" si="46"/>
        <v/>
      </c>
      <c r="J276" s="78" t="str">
        <f t="shared" si="45"/>
        <v/>
      </c>
      <c r="K276" s="78" t="str">
        <f t="shared" si="47"/>
        <v/>
      </c>
      <c r="L276" s="79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7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4"/>
      <c r="C277" s="16" t="str">
        <f>IF(B277="","",VLOOKUP(B277,LISTAS!$F$6:$G$1106,2,0))</f>
        <v/>
      </c>
      <c r="D277" s="76"/>
      <c r="E277" s="4"/>
      <c r="F277" s="90" t="str">
        <f t="shared" si="44"/>
        <v/>
      </c>
      <c r="G277" s="85" t="str">
        <f>IF(F277=LISTAS!$D$15,"",F277)</f>
        <v/>
      </c>
      <c r="H277" s="80" t="str">
        <f t="shared" si="46"/>
        <v/>
      </c>
      <c r="I277" s="80" t="str">
        <f t="shared" si="46"/>
        <v/>
      </c>
      <c r="J277" s="78" t="str">
        <f t="shared" si="45"/>
        <v/>
      </c>
      <c r="K277" s="78" t="str">
        <f t="shared" si="47"/>
        <v/>
      </c>
      <c r="L277" s="79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7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4"/>
      <c r="C278" s="16" t="str">
        <f>IF(B278="","",VLOOKUP(B278,LISTAS!$F$6:$G$1106,2,0))</f>
        <v/>
      </c>
      <c r="D278" s="76"/>
      <c r="E278" s="4"/>
      <c r="F278" s="90" t="str">
        <f t="shared" ref="F278:F341" si="55">IF(D278="","",D278+(ROW(D278)/1000))</f>
        <v/>
      </c>
      <c r="G278" s="85" t="str">
        <f>IF(F278=LISTAS!$D$15,"",F278)</f>
        <v/>
      </c>
      <c r="H278" s="80" t="str">
        <f t="shared" si="46"/>
        <v/>
      </c>
      <c r="I278" s="80" t="str">
        <f t="shared" si="46"/>
        <v/>
      </c>
      <c r="J278" s="78" t="str">
        <f t="shared" ref="J278:J341" si="56">IF($K278="","",D278)</f>
        <v/>
      </c>
      <c r="K278" s="78" t="str">
        <f t="shared" si="47"/>
        <v/>
      </c>
      <c r="L278" s="79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7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4"/>
      <c r="C279" s="16" t="str">
        <f>IF(B279="","",VLOOKUP(B279,LISTAS!$F$6:$G$1106,2,0))</f>
        <v/>
      </c>
      <c r="D279" s="76"/>
      <c r="E279" s="4"/>
      <c r="F279" s="90" t="str">
        <f t="shared" si="55"/>
        <v/>
      </c>
      <c r="G279" s="85" t="str">
        <f>IF(F279=LISTAS!$D$15,"",F279)</f>
        <v/>
      </c>
      <c r="H279" s="80" t="str">
        <f t="shared" ref="H279:I342" si="57">IF($K279="","",IF(B279="","",B279))</f>
        <v/>
      </c>
      <c r="I279" s="80" t="str">
        <f t="shared" si="57"/>
        <v/>
      </c>
      <c r="J279" s="78" t="str">
        <f t="shared" si="56"/>
        <v/>
      </c>
      <c r="K279" s="78" t="str">
        <f t="shared" ref="K279:K342" si="58">G279</f>
        <v/>
      </c>
      <c r="L279" s="79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7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16" t="str">
        <f>IF(B280="","",VLOOKUP(B280,LISTAS!$F$6:$G$1106,2,0))</f>
        <v/>
      </c>
      <c r="D280" s="76"/>
      <c r="E280" s="4"/>
      <c r="F280" s="90" t="str">
        <f t="shared" si="55"/>
        <v/>
      </c>
      <c r="G280" s="85" t="str">
        <f>IF(F280=LISTAS!$D$15,"",F280)</f>
        <v/>
      </c>
      <c r="H280" s="80" t="str">
        <f t="shared" si="57"/>
        <v/>
      </c>
      <c r="I280" s="80" t="str">
        <f t="shared" si="57"/>
        <v/>
      </c>
      <c r="J280" s="78" t="str">
        <f t="shared" si="56"/>
        <v/>
      </c>
      <c r="K280" s="78" t="str">
        <f t="shared" si="58"/>
        <v/>
      </c>
      <c r="L280" s="79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7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4"/>
      <c r="C281" s="16" t="str">
        <f>IF(B281="","",VLOOKUP(B281,LISTAS!$F$6:$G$1106,2,0))</f>
        <v/>
      </c>
      <c r="D281" s="76"/>
      <c r="E281" s="4"/>
      <c r="F281" s="90" t="str">
        <f t="shared" si="55"/>
        <v/>
      </c>
      <c r="G281" s="85" t="str">
        <f>IF(F281=LISTAS!$D$15,"",F281)</f>
        <v/>
      </c>
      <c r="H281" s="80" t="str">
        <f t="shared" si="57"/>
        <v/>
      </c>
      <c r="I281" s="80" t="str">
        <f t="shared" si="57"/>
        <v/>
      </c>
      <c r="J281" s="78" t="str">
        <f t="shared" si="56"/>
        <v/>
      </c>
      <c r="K281" s="78" t="str">
        <f t="shared" si="58"/>
        <v/>
      </c>
      <c r="L281" s="79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7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4"/>
      <c r="C282" s="16" t="str">
        <f>IF(B282="","",VLOOKUP(B282,LISTAS!$F$6:$G$1106,2,0))</f>
        <v/>
      </c>
      <c r="D282" s="76"/>
      <c r="E282" s="4"/>
      <c r="F282" s="90" t="str">
        <f t="shared" si="55"/>
        <v/>
      </c>
      <c r="G282" s="85" t="str">
        <f>IF(F282=LISTAS!$D$15,"",F282)</f>
        <v/>
      </c>
      <c r="H282" s="80" t="str">
        <f t="shared" si="57"/>
        <v/>
      </c>
      <c r="I282" s="80" t="str">
        <f t="shared" si="57"/>
        <v/>
      </c>
      <c r="J282" s="78" t="str">
        <f t="shared" si="56"/>
        <v/>
      </c>
      <c r="K282" s="78" t="str">
        <f t="shared" si="58"/>
        <v/>
      </c>
      <c r="L282" s="79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7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4"/>
      <c r="C283" s="16" t="str">
        <f>IF(B283="","",VLOOKUP(B283,LISTAS!$F$6:$G$1106,2,0))</f>
        <v/>
      </c>
      <c r="D283" s="76"/>
      <c r="E283" s="4"/>
      <c r="F283" s="90" t="str">
        <f t="shared" si="55"/>
        <v/>
      </c>
      <c r="G283" s="85" t="str">
        <f>IF(F283=LISTAS!$D$15,"",F283)</f>
        <v/>
      </c>
      <c r="H283" s="80" t="str">
        <f t="shared" si="57"/>
        <v/>
      </c>
      <c r="I283" s="80" t="str">
        <f t="shared" si="57"/>
        <v/>
      </c>
      <c r="J283" s="78" t="str">
        <f t="shared" si="56"/>
        <v/>
      </c>
      <c r="K283" s="78" t="str">
        <f t="shared" si="58"/>
        <v/>
      </c>
      <c r="L283" s="79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7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4"/>
      <c r="C284" s="16" t="str">
        <f>IF(B284="","",VLOOKUP(B284,LISTAS!$F$6:$G$1106,2,0))</f>
        <v/>
      </c>
      <c r="D284" s="76"/>
      <c r="E284" s="4"/>
      <c r="F284" s="90" t="str">
        <f t="shared" si="55"/>
        <v/>
      </c>
      <c r="G284" s="85" t="str">
        <f>IF(F284=LISTAS!$D$15,"",F284)</f>
        <v/>
      </c>
      <c r="H284" s="80" t="str">
        <f t="shared" si="57"/>
        <v/>
      </c>
      <c r="I284" s="80" t="str">
        <f t="shared" si="57"/>
        <v/>
      </c>
      <c r="J284" s="78" t="str">
        <f t="shared" si="56"/>
        <v/>
      </c>
      <c r="K284" s="78" t="str">
        <f t="shared" si="58"/>
        <v/>
      </c>
      <c r="L284" s="79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7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4"/>
      <c r="C285" s="16" t="str">
        <f>IF(B285="","",VLOOKUP(B285,LISTAS!$F$6:$G$1106,2,0))</f>
        <v/>
      </c>
      <c r="D285" s="76"/>
      <c r="E285" s="4"/>
      <c r="F285" s="90" t="str">
        <f t="shared" si="55"/>
        <v/>
      </c>
      <c r="G285" s="85" t="str">
        <f>IF(F285=LISTAS!$D$15,"",F285)</f>
        <v/>
      </c>
      <c r="H285" s="80" t="str">
        <f t="shared" si="57"/>
        <v/>
      </c>
      <c r="I285" s="80" t="str">
        <f t="shared" si="57"/>
        <v/>
      </c>
      <c r="J285" s="78" t="str">
        <f t="shared" si="56"/>
        <v/>
      </c>
      <c r="K285" s="78" t="str">
        <f t="shared" si="58"/>
        <v/>
      </c>
      <c r="L285" s="79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7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4"/>
      <c r="C286" s="16" t="str">
        <f>IF(B286="","",VLOOKUP(B286,LISTAS!$F$6:$G$1106,2,0))</f>
        <v/>
      </c>
      <c r="D286" s="76"/>
      <c r="E286" s="4"/>
      <c r="F286" s="90" t="str">
        <f t="shared" si="55"/>
        <v/>
      </c>
      <c r="G286" s="85" t="str">
        <f>IF(F286=LISTAS!$D$15,"",F286)</f>
        <v/>
      </c>
      <c r="H286" s="80" t="str">
        <f t="shared" si="57"/>
        <v/>
      </c>
      <c r="I286" s="80" t="str">
        <f t="shared" si="57"/>
        <v/>
      </c>
      <c r="J286" s="78" t="str">
        <f t="shared" si="56"/>
        <v/>
      </c>
      <c r="K286" s="78" t="str">
        <f t="shared" si="58"/>
        <v/>
      </c>
      <c r="L286" s="79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7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4"/>
      <c r="C287" s="16" t="str">
        <f>IF(B287="","",VLOOKUP(B287,LISTAS!$F$6:$G$1106,2,0))</f>
        <v/>
      </c>
      <c r="D287" s="76"/>
      <c r="E287" s="4"/>
      <c r="F287" s="90" t="str">
        <f t="shared" si="55"/>
        <v/>
      </c>
      <c r="G287" s="85" t="str">
        <f>IF(F287=LISTAS!$D$15,"",F287)</f>
        <v/>
      </c>
      <c r="H287" s="80" t="str">
        <f t="shared" si="57"/>
        <v/>
      </c>
      <c r="I287" s="80" t="str">
        <f t="shared" si="57"/>
        <v/>
      </c>
      <c r="J287" s="78" t="str">
        <f t="shared" si="56"/>
        <v/>
      </c>
      <c r="K287" s="78" t="str">
        <f t="shared" si="58"/>
        <v/>
      </c>
      <c r="L287" s="79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7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4"/>
      <c r="C288" s="16" t="str">
        <f>IF(B288="","",VLOOKUP(B288,LISTAS!$F$6:$G$1106,2,0))</f>
        <v/>
      </c>
      <c r="D288" s="76"/>
      <c r="E288" s="4"/>
      <c r="F288" s="90" t="str">
        <f t="shared" si="55"/>
        <v/>
      </c>
      <c r="G288" s="85" t="str">
        <f>IF(F288=LISTAS!$D$15,"",F288)</f>
        <v/>
      </c>
      <c r="H288" s="80" t="str">
        <f t="shared" si="57"/>
        <v/>
      </c>
      <c r="I288" s="80" t="str">
        <f t="shared" si="57"/>
        <v/>
      </c>
      <c r="J288" s="78" t="str">
        <f t="shared" si="56"/>
        <v/>
      </c>
      <c r="K288" s="78" t="str">
        <f t="shared" si="58"/>
        <v/>
      </c>
      <c r="L288" s="79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7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4"/>
      <c r="C289" s="16" t="str">
        <f>IF(B289="","",VLOOKUP(B289,LISTAS!$F$6:$G$1106,2,0))</f>
        <v/>
      </c>
      <c r="D289" s="76"/>
      <c r="E289" s="4"/>
      <c r="F289" s="90" t="str">
        <f t="shared" si="55"/>
        <v/>
      </c>
      <c r="G289" s="85" t="str">
        <f>IF(F289=LISTAS!$D$15,"",F289)</f>
        <v/>
      </c>
      <c r="H289" s="80" t="str">
        <f t="shared" si="57"/>
        <v/>
      </c>
      <c r="I289" s="80" t="str">
        <f t="shared" si="57"/>
        <v/>
      </c>
      <c r="J289" s="78" t="str">
        <f t="shared" si="56"/>
        <v/>
      </c>
      <c r="K289" s="78" t="str">
        <f t="shared" si="58"/>
        <v/>
      </c>
      <c r="L289" s="79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7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4"/>
      <c r="C290" s="16" t="str">
        <f>IF(B290="","",VLOOKUP(B290,LISTAS!$F$6:$G$1106,2,0))</f>
        <v/>
      </c>
      <c r="D290" s="76"/>
      <c r="E290" s="4"/>
      <c r="F290" s="90" t="str">
        <f t="shared" si="55"/>
        <v/>
      </c>
      <c r="G290" s="85" t="str">
        <f>IF(F290=LISTAS!$D$15,"",F290)</f>
        <v/>
      </c>
      <c r="H290" s="80" t="str">
        <f t="shared" si="57"/>
        <v/>
      </c>
      <c r="I290" s="80" t="str">
        <f t="shared" si="57"/>
        <v/>
      </c>
      <c r="J290" s="78" t="str">
        <f t="shared" si="56"/>
        <v/>
      </c>
      <c r="K290" s="78" t="str">
        <f t="shared" si="58"/>
        <v/>
      </c>
      <c r="L290" s="79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7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4"/>
      <c r="C291" s="16" t="str">
        <f>IF(B291="","",VLOOKUP(B291,LISTAS!$F$6:$G$1106,2,0))</f>
        <v/>
      </c>
      <c r="D291" s="76"/>
      <c r="E291" s="4"/>
      <c r="F291" s="90" t="str">
        <f t="shared" si="55"/>
        <v/>
      </c>
      <c r="G291" s="85" t="str">
        <f>IF(F291=LISTAS!$D$15,"",F291)</f>
        <v/>
      </c>
      <c r="H291" s="80" t="str">
        <f t="shared" si="57"/>
        <v/>
      </c>
      <c r="I291" s="80" t="str">
        <f t="shared" si="57"/>
        <v/>
      </c>
      <c r="J291" s="78" t="str">
        <f t="shared" si="56"/>
        <v/>
      </c>
      <c r="K291" s="78" t="str">
        <f t="shared" si="58"/>
        <v/>
      </c>
      <c r="L291" s="79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7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4"/>
      <c r="C292" s="16" t="str">
        <f>IF(B292="","",VLOOKUP(B292,LISTAS!$F$6:$G$1106,2,0))</f>
        <v/>
      </c>
      <c r="D292" s="76"/>
      <c r="E292" s="4"/>
      <c r="F292" s="90" t="str">
        <f t="shared" si="55"/>
        <v/>
      </c>
      <c r="G292" s="85" t="str">
        <f>IF(F292=LISTAS!$D$15,"",F292)</f>
        <v/>
      </c>
      <c r="H292" s="80" t="str">
        <f t="shared" si="57"/>
        <v/>
      </c>
      <c r="I292" s="80" t="str">
        <f t="shared" si="57"/>
        <v/>
      </c>
      <c r="J292" s="78" t="str">
        <f t="shared" si="56"/>
        <v/>
      </c>
      <c r="K292" s="78" t="str">
        <f t="shared" si="58"/>
        <v/>
      </c>
      <c r="L292" s="79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7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4"/>
      <c r="C293" s="16" t="str">
        <f>IF(B293="","",VLOOKUP(B293,LISTAS!$F$6:$G$1106,2,0))</f>
        <v/>
      </c>
      <c r="D293" s="76"/>
      <c r="E293" s="4"/>
      <c r="F293" s="90" t="str">
        <f t="shared" si="55"/>
        <v/>
      </c>
      <c r="G293" s="85" t="str">
        <f>IF(F293=LISTAS!$D$15,"",F293)</f>
        <v/>
      </c>
      <c r="H293" s="80" t="str">
        <f t="shared" si="57"/>
        <v/>
      </c>
      <c r="I293" s="80" t="str">
        <f t="shared" si="57"/>
        <v/>
      </c>
      <c r="J293" s="78" t="str">
        <f t="shared" si="56"/>
        <v/>
      </c>
      <c r="K293" s="78" t="str">
        <f t="shared" si="58"/>
        <v/>
      </c>
      <c r="L293" s="79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7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4"/>
      <c r="C294" s="16" t="str">
        <f>IF(B294="","",VLOOKUP(B294,LISTAS!$F$6:$G$1106,2,0))</f>
        <v/>
      </c>
      <c r="D294" s="76"/>
      <c r="E294" s="4"/>
      <c r="F294" s="90" t="str">
        <f t="shared" si="55"/>
        <v/>
      </c>
      <c r="G294" s="85" t="str">
        <f>IF(F294=LISTAS!$D$15,"",F294)</f>
        <v/>
      </c>
      <c r="H294" s="80" t="str">
        <f t="shared" si="57"/>
        <v/>
      </c>
      <c r="I294" s="80" t="str">
        <f t="shared" si="57"/>
        <v/>
      </c>
      <c r="J294" s="78" t="str">
        <f t="shared" si="56"/>
        <v/>
      </c>
      <c r="K294" s="78" t="str">
        <f t="shared" si="58"/>
        <v/>
      </c>
      <c r="L294" s="79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7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4"/>
      <c r="C295" s="16" t="str">
        <f>IF(B295="","",VLOOKUP(B295,LISTAS!$F$6:$G$1106,2,0))</f>
        <v/>
      </c>
      <c r="D295" s="76"/>
      <c r="E295" s="4"/>
      <c r="F295" s="90" t="str">
        <f t="shared" si="55"/>
        <v/>
      </c>
      <c r="G295" s="85" t="str">
        <f>IF(F295=LISTAS!$D$15,"",F295)</f>
        <v/>
      </c>
      <c r="H295" s="80" t="str">
        <f t="shared" si="57"/>
        <v/>
      </c>
      <c r="I295" s="80" t="str">
        <f t="shared" si="57"/>
        <v/>
      </c>
      <c r="J295" s="78" t="str">
        <f t="shared" si="56"/>
        <v/>
      </c>
      <c r="K295" s="78" t="str">
        <f t="shared" si="58"/>
        <v/>
      </c>
      <c r="L295" s="79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7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4"/>
      <c r="C296" s="16" t="str">
        <f>IF(B296="","",VLOOKUP(B296,LISTAS!$F$6:$G$1106,2,0))</f>
        <v/>
      </c>
      <c r="D296" s="76"/>
      <c r="E296" s="4"/>
      <c r="F296" s="90" t="str">
        <f t="shared" si="55"/>
        <v/>
      </c>
      <c r="G296" s="85" t="str">
        <f>IF(F296=LISTAS!$D$15,"",F296)</f>
        <v/>
      </c>
      <c r="H296" s="80" t="str">
        <f t="shared" si="57"/>
        <v/>
      </c>
      <c r="I296" s="80" t="str">
        <f t="shared" si="57"/>
        <v/>
      </c>
      <c r="J296" s="78" t="str">
        <f t="shared" si="56"/>
        <v/>
      </c>
      <c r="K296" s="78" t="str">
        <f t="shared" si="58"/>
        <v/>
      </c>
      <c r="L296" s="79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7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4"/>
      <c r="C297" s="16" t="str">
        <f>IF(B297="","",VLOOKUP(B297,LISTAS!$F$6:$G$1106,2,0))</f>
        <v/>
      </c>
      <c r="D297" s="76"/>
      <c r="E297" s="4"/>
      <c r="F297" s="90" t="str">
        <f t="shared" si="55"/>
        <v/>
      </c>
      <c r="G297" s="85" t="str">
        <f>IF(F297=LISTAS!$D$15,"",F297)</f>
        <v/>
      </c>
      <c r="H297" s="80" t="str">
        <f t="shared" si="57"/>
        <v/>
      </c>
      <c r="I297" s="80" t="str">
        <f t="shared" si="57"/>
        <v/>
      </c>
      <c r="J297" s="78" t="str">
        <f t="shared" si="56"/>
        <v/>
      </c>
      <c r="K297" s="78" t="str">
        <f t="shared" si="58"/>
        <v/>
      </c>
      <c r="L297" s="79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7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4"/>
      <c r="C298" s="16" t="str">
        <f>IF(B298="","",VLOOKUP(B298,LISTAS!$F$6:$G$1106,2,0))</f>
        <v/>
      </c>
      <c r="D298" s="76"/>
      <c r="E298" s="4"/>
      <c r="F298" s="90" t="str">
        <f t="shared" si="55"/>
        <v/>
      </c>
      <c r="G298" s="85" t="str">
        <f>IF(F298=LISTAS!$D$15,"",F298)</f>
        <v/>
      </c>
      <c r="H298" s="80" t="str">
        <f t="shared" si="57"/>
        <v/>
      </c>
      <c r="I298" s="80" t="str">
        <f t="shared" si="57"/>
        <v/>
      </c>
      <c r="J298" s="78" t="str">
        <f t="shared" si="56"/>
        <v/>
      </c>
      <c r="K298" s="78" t="str">
        <f t="shared" si="58"/>
        <v/>
      </c>
      <c r="L298" s="79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7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4"/>
      <c r="C299" s="16" t="str">
        <f>IF(B299="","",VLOOKUP(B299,LISTAS!$F$6:$G$1106,2,0))</f>
        <v/>
      </c>
      <c r="D299" s="76"/>
      <c r="E299" s="4"/>
      <c r="F299" s="90" t="str">
        <f t="shared" si="55"/>
        <v/>
      </c>
      <c r="G299" s="85" t="str">
        <f>IF(F299=LISTAS!$D$15,"",F299)</f>
        <v/>
      </c>
      <c r="H299" s="80" t="str">
        <f t="shared" si="57"/>
        <v/>
      </c>
      <c r="I299" s="80" t="str">
        <f t="shared" si="57"/>
        <v/>
      </c>
      <c r="J299" s="78" t="str">
        <f t="shared" si="56"/>
        <v/>
      </c>
      <c r="K299" s="78" t="str">
        <f t="shared" si="58"/>
        <v/>
      </c>
      <c r="L299" s="79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7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4"/>
      <c r="C300" s="16" t="str">
        <f>IF(B300="","",VLOOKUP(B300,LISTAS!$F$6:$G$1106,2,0))</f>
        <v/>
      </c>
      <c r="D300" s="76"/>
      <c r="E300" s="4"/>
      <c r="F300" s="90" t="str">
        <f t="shared" si="55"/>
        <v/>
      </c>
      <c r="G300" s="85" t="str">
        <f>IF(F300=LISTAS!$D$15,"",F300)</f>
        <v/>
      </c>
      <c r="H300" s="80" t="str">
        <f t="shared" si="57"/>
        <v/>
      </c>
      <c r="I300" s="80" t="str">
        <f t="shared" si="57"/>
        <v/>
      </c>
      <c r="J300" s="78" t="str">
        <f t="shared" si="56"/>
        <v/>
      </c>
      <c r="K300" s="78" t="str">
        <f t="shared" si="58"/>
        <v/>
      </c>
      <c r="L300" s="79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7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4"/>
      <c r="C301" s="16" t="str">
        <f>IF(B301="","",VLOOKUP(B301,LISTAS!$F$6:$G$1106,2,0))</f>
        <v/>
      </c>
      <c r="D301" s="76"/>
      <c r="E301" s="4"/>
      <c r="F301" s="90" t="str">
        <f t="shared" si="55"/>
        <v/>
      </c>
      <c r="G301" s="85" t="str">
        <f>IF(F301=LISTAS!$D$15,"",F301)</f>
        <v/>
      </c>
      <c r="H301" s="80" t="str">
        <f t="shared" si="57"/>
        <v/>
      </c>
      <c r="I301" s="80" t="str">
        <f t="shared" si="57"/>
        <v/>
      </c>
      <c r="J301" s="78" t="str">
        <f t="shared" si="56"/>
        <v/>
      </c>
      <c r="K301" s="78" t="str">
        <f t="shared" si="58"/>
        <v/>
      </c>
      <c r="L301" s="79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7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4"/>
      <c r="C302" s="16" t="str">
        <f>IF(B302="","",VLOOKUP(B302,LISTAS!$F$6:$G$1106,2,0))</f>
        <v/>
      </c>
      <c r="D302" s="76"/>
      <c r="E302" s="4"/>
      <c r="F302" s="90" t="str">
        <f t="shared" si="55"/>
        <v/>
      </c>
      <c r="G302" s="85" t="str">
        <f>IF(F302=LISTAS!$D$15,"",F302)</f>
        <v/>
      </c>
      <c r="H302" s="80" t="str">
        <f t="shared" si="57"/>
        <v/>
      </c>
      <c r="I302" s="80" t="str">
        <f t="shared" si="57"/>
        <v/>
      </c>
      <c r="J302" s="78" t="str">
        <f t="shared" si="56"/>
        <v/>
      </c>
      <c r="K302" s="78" t="str">
        <f t="shared" si="58"/>
        <v/>
      </c>
      <c r="L302" s="79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7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4"/>
      <c r="C303" s="16" t="str">
        <f>IF(B303="","",VLOOKUP(B303,LISTAS!$F$6:$G$1106,2,0))</f>
        <v/>
      </c>
      <c r="D303" s="76"/>
      <c r="E303" s="4"/>
      <c r="F303" s="90" t="str">
        <f t="shared" si="55"/>
        <v/>
      </c>
      <c r="G303" s="85" t="str">
        <f>IF(F303=LISTAS!$D$15,"",F303)</f>
        <v/>
      </c>
      <c r="H303" s="80" t="str">
        <f t="shared" si="57"/>
        <v/>
      </c>
      <c r="I303" s="80" t="str">
        <f t="shared" si="57"/>
        <v/>
      </c>
      <c r="J303" s="78" t="str">
        <f t="shared" si="56"/>
        <v/>
      </c>
      <c r="K303" s="78" t="str">
        <f t="shared" si="58"/>
        <v/>
      </c>
      <c r="L303" s="79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7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4"/>
      <c r="C304" s="16" t="str">
        <f>IF(B304="","",VLOOKUP(B304,LISTAS!$F$6:$G$1106,2,0))</f>
        <v/>
      </c>
      <c r="D304" s="76"/>
      <c r="E304" s="4"/>
      <c r="F304" s="90" t="str">
        <f t="shared" si="55"/>
        <v/>
      </c>
      <c r="G304" s="85" t="str">
        <f>IF(F304=LISTAS!$D$15,"",F304)</f>
        <v/>
      </c>
      <c r="H304" s="80" t="str">
        <f t="shared" si="57"/>
        <v/>
      </c>
      <c r="I304" s="80" t="str">
        <f t="shared" si="57"/>
        <v/>
      </c>
      <c r="J304" s="78" t="str">
        <f t="shared" si="56"/>
        <v/>
      </c>
      <c r="K304" s="78" t="str">
        <f t="shared" si="58"/>
        <v/>
      </c>
      <c r="L304" s="79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7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4"/>
      <c r="C305" s="16" t="str">
        <f>IF(B305="","",VLOOKUP(B305,LISTAS!$F$6:$G$1106,2,0))</f>
        <v/>
      </c>
      <c r="D305" s="76"/>
      <c r="E305" s="4"/>
      <c r="F305" s="90" t="str">
        <f t="shared" si="55"/>
        <v/>
      </c>
      <c r="G305" s="85" t="str">
        <f>IF(F305=LISTAS!$D$15,"",F305)</f>
        <v/>
      </c>
      <c r="H305" s="80" t="str">
        <f t="shared" si="57"/>
        <v/>
      </c>
      <c r="I305" s="80" t="str">
        <f t="shared" si="57"/>
        <v/>
      </c>
      <c r="J305" s="78" t="str">
        <f t="shared" si="56"/>
        <v/>
      </c>
      <c r="K305" s="78" t="str">
        <f t="shared" si="58"/>
        <v/>
      </c>
      <c r="L305" s="79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7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4"/>
      <c r="C306" s="16" t="str">
        <f>IF(B306="","",VLOOKUP(B306,LISTAS!$F$6:$G$1106,2,0))</f>
        <v/>
      </c>
      <c r="D306" s="76"/>
      <c r="E306" s="4"/>
      <c r="F306" s="90" t="str">
        <f t="shared" si="55"/>
        <v/>
      </c>
      <c r="G306" s="85" t="str">
        <f>IF(F306=LISTAS!$D$15,"",F306)</f>
        <v/>
      </c>
      <c r="H306" s="80" t="str">
        <f t="shared" si="57"/>
        <v/>
      </c>
      <c r="I306" s="80" t="str">
        <f t="shared" si="57"/>
        <v/>
      </c>
      <c r="J306" s="78" t="str">
        <f t="shared" si="56"/>
        <v/>
      </c>
      <c r="K306" s="78" t="str">
        <f t="shared" si="58"/>
        <v/>
      </c>
      <c r="L306" s="79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7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4"/>
      <c r="C307" s="16" t="str">
        <f>IF(B307="","",VLOOKUP(B307,LISTAS!$F$6:$G$1106,2,0))</f>
        <v/>
      </c>
      <c r="D307" s="76"/>
      <c r="E307" s="4"/>
      <c r="F307" s="90" t="str">
        <f t="shared" si="55"/>
        <v/>
      </c>
      <c r="G307" s="85" t="str">
        <f>IF(F307=LISTAS!$D$15,"",F307)</f>
        <v/>
      </c>
      <c r="H307" s="80" t="str">
        <f t="shared" si="57"/>
        <v/>
      </c>
      <c r="I307" s="80" t="str">
        <f t="shared" si="57"/>
        <v/>
      </c>
      <c r="J307" s="78" t="str">
        <f t="shared" si="56"/>
        <v/>
      </c>
      <c r="K307" s="78" t="str">
        <f t="shared" si="58"/>
        <v/>
      </c>
      <c r="L307" s="79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7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4"/>
      <c r="C308" s="16" t="str">
        <f>IF(B308="","",VLOOKUP(B308,LISTAS!$F$6:$G$1106,2,0))</f>
        <v/>
      </c>
      <c r="D308" s="76"/>
      <c r="E308" s="4"/>
      <c r="F308" s="90" t="str">
        <f t="shared" si="55"/>
        <v/>
      </c>
      <c r="G308" s="85" t="str">
        <f>IF(F308=LISTAS!$D$15,"",F308)</f>
        <v/>
      </c>
      <c r="H308" s="80" t="str">
        <f t="shared" si="57"/>
        <v/>
      </c>
      <c r="I308" s="80" t="str">
        <f t="shared" si="57"/>
        <v/>
      </c>
      <c r="J308" s="78" t="str">
        <f t="shared" si="56"/>
        <v/>
      </c>
      <c r="K308" s="78" t="str">
        <f t="shared" si="58"/>
        <v/>
      </c>
      <c r="L308" s="79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7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4"/>
      <c r="C309" s="16" t="str">
        <f>IF(B309="","",VLOOKUP(B309,LISTAS!$F$6:$G$1106,2,0))</f>
        <v/>
      </c>
      <c r="D309" s="76"/>
      <c r="E309" s="4"/>
      <c r="F309" s="90" t="str">
        <f t="shared" si="55"/>
        <v/>
      </c>
      <c r="G309" s="85" t="str">
        <f>IF(F309=LISTAS!$D$15,"",F309)</f>
        <v/>
      </c>
      <c r="H309" s="80" t="str">
        <f t="shared" si="57"/>
        <v/>
      </c>
      <c r="I309" s="80" t="str">
        <f t="shared" si="57"/>
        <v/>
      </c>
      <c r="J309" s="78" t="str">
        <f t="shared" si="56"/>
        <v/>
      </c>
      <c r="K309" s="78" t="str">
        <f t="shared" si="58"/>
        <v/>
      </c>
      <c r="L309" s="79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7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4"/>
      <c r="C310" s="16" t="str">
        <f>IF(B310="","",VLOOKUP(B310,LISTAS!$F$6:$G$1106,2,0))</f>
        <v/>
      </c>
      <c r="D310" s="76"/>
      <c r="E310" s="4"/>
      <c r="F310" s="90" t="str">
        <f t="shared" si="55"/>
        <v/>
      </c>
      <c r="G310" s="85" t="str">
        <f>IF(F310=LISTAS!$D$15,"",F310)</f>
        <v/>
      </c>
      <c r="H310" s="80" t="str">
        <f t="shared" si="57"/>
        <v/>
      </c>
      <c r="I310" s="80" t="str">
        <f t="shared" si="57"/>
        <v/>
      </c>
      <c r="J310" s="78" t="str">
        <f t="shared" si="56"/>
        <v/>
      </c>
      <c r="K310" s="78" t="str">
        <f t="shared" si="58"/>
        <v/>
      </c>
      <c r="L310" s="79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7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4"/>
      <c r="C311" s="16" t="str">
        <f>IF(B311="","",VLOOKUP(B311,LISTAS!$F$6:$G$1106,2,0))</f>
        <v/>
      </c>
      <c r="D311" s="76"/>
      <c r="E311" s="4"/>
      <c r="F311" s="90" t="str">
        <f t="shared" si="55"/>
        <v/>
      </c>
      <c r="G311" s="85" t="str">
        <f>IF(F311=LISTAS!$D$15,"",F311)</f>
        <v/>
      </c>
      <c r="H311" s="80" t="str">
        <f t="shared" si="57"/>
        <v/>
      </c>
      <c r="I311" s="80" t="str">
        <f t="shared" si="57"/>
        <v/>
      </c>
      <c r="J311" s="78" t="str">
        <f t="shared" si="56"/>
        <v/>
      </c>
      <c r="K311" s="78" t="str">
        <f t="shared" si="58"/>
        <v/>
      </c>
      <c r="L311" s="79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7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4"/>
      <c r="C312" s="16" t="str">
        <f>IF(B312="","",VLOOKUP(B312,LISTAS!$F$6:$G$1106,2,0))</f>
        <v/>
      </c>
      <c r="D312" s="76"/>
      <c r="E312" s="4"/>
      <c r="F312" s="90" t="str">
        <f t="shared" si="55"/>
        <v/>
      </c>
      <c r="G312" s="85" t="str">
        <f>IF(F312=LISTAS!$D$15,"",F312)</f>
        <v/>
      </c>
      <c r="H312" s="80" t="str">
        <f t="shared" si="57"/>
        <v/>
      </c>
      <c r="I312" s="80" t="str">
        <f t="shared" si="57"/>
        <v/>
      </c>
      <c r="J312" s="78" t="str">
        <f t="shared" si="56"/>
        <v/>
      </c>
      <c r="K312" s="78" t="str">
        <f t="shared" si="58"/>
        <v/>
      </c>
      <c r="L312" s="79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7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4"/>
      <c r="C313" s="16" t="str">
        <f>IF(B313="","",VLOOKUP(B313,LISTAS!$F$6:$G$1106,2,0))</f>
        <v/>
      </c>
      <c r="D313" s="76"/>
      <c r="E313" s="4"/>
      <c r="F313" s="90" t="str">
        <f t="shared" si="55"/>
        <v/>
      </c>
      <c r="G313" s="85" t="str">
        <f>IF(F313=LISTAS!$D$15,"",F313)</f>
        <v/>
      </c>
      <c r="H313" s="80" t="str">
        <f t="shared" si="57"/>
        <v/>
      </c>
      <c r="I313" s="80" t="str">
        <f t="shared" si="57"/>
        <v/>
      </c>
      <c r="J313" s="78" t="str">
        <f t="shared" si="56"/>
        <v/>
      </c>
      <c r="K313" s="78" t="str">
        <f t="shared" si="58"/>
        <v/>
      </c>
      <c r="L313" s="79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7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4"/>
      <c r="C314" s="16" t="str">
        <f>IF(B314="","",VLOOKUP(B314,LISTAS!$F$6:$G$1106,2,0))</f>
        <v/>
      </c>
      <c r="D314" s="76"/>
      <c r="E314" s="4"/>
      <c r="F314" s="90" t="str">
        <f t="shared" si="55"/>
        <v/>
      </c>
      <c r="G314" s="85" t="str">
        <f>IF(F314=LISTAS!$D$15,"",F314)</f>
        <v/>
      </c>
      <c r="H314" s="80" t="str">
        <f t="shared" si="57"/>
        <v/>
      </c>
      <c r="I314" s="80" t="str">
        <f t="shared" si="57"/>
        <v/>
      </c>
      <c r="J314" s="78" t="str">
        <f t="shared" si="56"/>
        <v/>
      </c>
      <c r="K314" s="78" t="str">
        <f t="shared" si="58"/>
        <v/>
      </c>
      <c r="L314" s="79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7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4"/>
      <c r="C315" s="16" t="str">
        <f>IF(B315="","",VLOOKUP(B315,LISTAS!$F$6:$G$1106,2,0))</f>
        <v/>
      </c>
      <c r="D315" s="76"/>
      <c r="E315" s="4"/>
      <c r="F315" s="90" t="str">
        <f t="shared" si="55"/>
        <v/>
      </c>
      <c r="G315" s="85" t="str">
        <f>IF(F315=LISTAS!$D$15,"",F315)</f>
        <v/>
      </c>
      <c r="H315" s="80" t="str">
        <f t="shared" si="57"/>
        <v/>
      </c>
      <c r="I315" s="80" t="str">
        <f t="shared" si="57"/>
        <v/>
      </c>
      <c r="J315" s="78" t="str">
        <f t="shared" si="56"/>
        <v/>
      </c>
      <c r="K315" s="78" t="str">
        <f t="shared" si="58"/>
        <v/>
      </c>
      <c r="L315" s="79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7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4"/>
      <c r="C316" s="16" t="str">
        <f>IF(B316="","",VLOOKUP(B316,LISTAS!$F$6:$G$1106,2,0))</f>
        <v/>
      </c>
      <c r="D316" s="76"/>
      <c r="E316" s="4"/>
      <c r="F316" s="90" t="str">
        <f t="shared" si="55"/>
        <v/>
      </c>
      <c r="G316" s="85" t="str">
        <f>IF(F316=LISTAS!$D$15,"",F316)</f>
        <v/>
      </c>
      <c r="H316" s="80" t="str">
        <f t="shared" si="57"/>
        <v/>
      </c>
      <c r="I316" s="80" t="str">
        <f t="shared" si="57"/>
        <v/>
      </c>
      <c r="J316" s="78" t="str">
        <f t="shared" si="56"/>
        <v/>
      </c>
      <c r="K316" s="78" t="str">
        <f t="shared" si="58"/>
        <v/>
      </c>
      <c r="L316" s="79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7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4"/>
      <c r="C317" s="16" t="str">
        <f>IF(B317="","",VLOOKUP(B317,LISTAS!$F$6:$G$1106,2,0))</f>
        <v/>
      </c>
      <c r="D317" s="76"/>
      <c r="E317" s="4"/>
      <c r="F317" s="90" t="str">
        <f t="shared" si="55"/>
        <v/>
      </c>
      <c r="G317" s="85" t="str">
        <f>IF(F317=LISTAS!$D$15,"",F317)</f>
        <v/>
      </c>
      <c r="H317" s="80" t="str">
        <f t="shared" si="57"/>
        <v/>
      </c>
      <c r="I317" s="80" t="str">
        <f t="shared" si="57"/>
        <v/>
      </c>
      <c r="J317" s="78" t="str">
        <f t="shared" si="56"/>
        <v/>
      </c>
      <c r="K317" s="78" t="str">
        <f t="shared" si="58"/>
        <v/>
      </c>
      <c r="L317" s="79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7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4"/>
      <c r="C318" s="16" t="str">
        <f>IF(B318="","",VLOOKUP(B318,LISTAS!$F$6:$G$1106,2,0))</f>
        <v/>
      </c>
      <c r="D318" s="76"/>
      <c r="E318" s="4"/>
      <c r="F318" s="90" t="str">
        <f t="shared" si="55"/>
        <v/>
      </c>
      <c r="G318" s="85" t="str">
        <f>IF(F318=LISTAS!$D$15,"",F318)</f>
        <v/>
      </c>
      <c r="H318" s="80" t="str">
        <f t="shared" si="57"/>
        <v/>
      </c>
      <c r="I318" s="80" t="str">
        <f t="shared" si="57"/>
        <v/>
      </c>
      <c r="J318" s="78" t="str">
        <f t="shared" si="56"/>
        <v/>
      </c>
      <c r="K318" s="78" t="str">
        <f t="shared" si="58"/>
        <v/>
      </c>
      <c r="L318" s="79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7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4"/>
      <c r="C319" s="16" t="str">
        <f>IF(B319="","",VLOOKUP(B319,LISTAS!$F$6:$G$1106,2,0))</f>
        <v/>
      </c>
      <c r="D319" s="76"/>
      <c r="E319" s="4"/>
      <c r="F319" s="90" t="str">
        <f t="shared" si="55"/>
        <v/>
      </c>
      <c r="G319" s="85" t="str">
        <f>IF(F319=LISTAS!$D$15,"",F319)</f>
        <v/>
      </c>
      <c r="H319" s="80" t="str">
        <f t="shared" si="57"/>
        <v/>
      </c>
      <c r="I319" s="80" t="str">
        <f t="shared" si="57"/>
        <v/>
      </c>
      <c r="J319" s="78" t="str">
        <f t="shared" si="56"/>
        <v/>
      </c>
      <c r="K319" s="78" t="str">
        <f t="shared" si="58"/>
        <v/>
      </c>
      <c r="L319" s="79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7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4"/>
      <c r="C320" s="16" t="str">
        <f>IF(B320="","",VLOOKUP(B320,LISTAS!$F$6:$G$1106,2,0))</f>
        <v/>
      </c>
      <c r="D320" s="76"/>
      <c r="E320" s="4"/>
      <c r="F320" s="90" t="str">
        <f t="shared" si="55"/>
        <v/>
      </c>
      <c r="G320" s="85" t="str">
        <f>IF(F320=LISTAS!$D$15,"",F320)</f>
        <v/>
      </c>
      <c r="H320" s="80" t="str">
        <f t="shared" si="57"/>
        <v/>
      </c>
      <c r="I320" s="80" t="str">
        <f t="shared" si="57"/>
        <v/>
      </c>
      <c r="J320" s="78" t="str">
        <f t="shared" si="56"/>
        <v/>
      </c>
      <c r="K320" s="78" t="str">
        <f t="shared" si="58"/>
        <v/>
      </c>
      <c r="L320" s="79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7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4"/>
      <c r="C321" s="16" t="str">
        <f>IF(B321="","",VLOOKUP(B321,LISTAS!$F$6:$G$1106,2,0))</f>
        <v/>
      </c>
      <c r="D321" s="76"/>
      <c r="E321" s="4"/>
      <c r="F321" s="90" t="str">
        <f t="shared" si="55"/>
        <v/>
      </c>
      <c r="G321" s="85" t="str">
        <f>IF(F321=LISTAS!$D$15,"",F321)</f>
        <v/>
      </c>
      <c r="H321" s="80" t="str">
        <f t="shared" si="57"/>
        <v/>
      </c>
      <c r="I321" s="80" t="str">
        <f t="shared" si="57"/>
        <v/>
      </c>
      <c r="J321" s="78" t="str">
        <f t="shared" si="56"/>
        <v/>
      </c>
      <c r="K321" s="78" t="str">
        <f t="shared" si="58"/>
        <v/>
      </c>
      <c r="L321" s="79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7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4"/>
      <c r="C322" s="16" t="str">
        <f>IF(B322="","",VLOOKUP(B322,LISTAS!$F$6:$G$1106,2,0))</f>
        <v/>
      </c>
      <c r="D322" s="76"/>
      <c r="E322" s="4"/>
      <c r="F322" s="90" t="str">
        <f t="shared" si="55"/>
        <v/>
      </c>
      <c r="G322" s="85" t="str">
        <f>IF(F322=LISTAS!$D$15,"",F322)</f>
        <v/>
      </c>
      <c r="H322" s="80" t="str">
        <f t="shared" si="57"/>
        <v/>
      </c>
      <c r="I322" s="80" t="str">
        <f t="shared" si="57"/>
        <v/>
      </c>
      <c r="J322" s="78" t="str">
        <f t="shared" si="56"/>
        <v/>
      </c>
      <c r="K322" s="78" t="str">
        <f t="shared" si="58"/>
        <v/>
      </c>
      <c r="L322" s="79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7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4"/>
      <c r="C323" s="16" t="str">
        <f>IF(B323="","",VLOOKUP(B323,LISTAS!$F$6:$G$1106,2,0))</f>
        <v/>
      </c>
      <c r="D323" s="76"/>
      <c r="E323" s="4"/>
      <c r="F323" s="90" t="str">
        <f t="shared" si="55"/>
        <v/>
      </c>
      <c r="G323" s="85" t="str">
        <f>IF(F323=LISTAS!$D$15,"",F323)</f>
        <v/>
      </c>
      <c r="H323" s="80" t="str">
        <f t="shared" si="57"/>
        <v/>
      </c>
      <c r="I323" s="80" t="str">
        <f t="shared" si="57"/>
        <v/>
      </c>
      <c r="J323" s="78" t="str">
        <f t="shared" si="56"/>
        <v/>
      </c>
      <c r="K323" s="78" t="str">
        <f t="shared" si="58"/>
        <v/>
      </c>
      <c r="L323" s="79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7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4"/>
      <c r="C324" s="16" t="str">
        <f>IF(B324="","",VLOOKUP(B324,LISTAS!$F$6:$G$1106,2,0))</f>
        <v/>
      </c>
      <c r="D324" s="76"/>
      <c r="E324" s="4"/>
      <c r="F324" s="90" t="str">
        <f t="shared" si="55"/>
        <v/>
      </c>
      <c r="G324" s="85" t="str">
        <f>IF(F324=LISTAS!$D$15,"",F324)</f>
        <v/>
      </c>
      <c r="H324" s="80" t="str">
        <f t="shared" si="57"/>
        <v/>
      </c>
      <c r="I324" s="80" t="str">
        <f t="shared" si="57"/>
        <v/>
      </c>
      <c r="J324" s="78" t="str">
        <f t="shared" si="56"/>
        <v/>
      </c>
      <c r="K324" s="78" t="str">
        <f t="shared" si="58"/>
        <v/>
      </c>
      <c r="L324" s="79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7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4"/>
      <c r="C325" s="16" t="str">
        <f>IF(B325="","",VLOOKUP(B325,LISTAS!$F$6:$G$1106,2,0))</f>
        <v/>
      </c>
      <c r="D325" s="76"/>
      <c r="E325" s="4"/>
      <c r="F325" s="90" t="str">
        <f t="shared" si="55"/>
        <v/>
      </c>
      <c r="G325" s="85" t="str">
        <f>IF(F325=LISTAS!$D$15,"",F325)</f>
        <v/>
      </c>
      <c r="H325" s="80" t="str">
        <f t="shared" si="57"/>
        <v/>
      </c>
      <c r="I325" s="80" t="str">
        <f t="shared" si="57"/>
        <v/>
      </c>
      <c r="J325" s="78" t="str">
        <f t="shared" si="56"/>
        <v/>
      </c>
      <c r="K325" s="78" t="str">
        <f t="shared" si="58"/>
        <v/>
      </c>
      <c r="L325" s="79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7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4"/>
      <c r="C326" s="16" t="str">
        <f>IF(B326="","",VLOOKUP(B326,LISTAS!$F$6:$G$1106,2,0))</f>
        <v/>
      </c>
      <c r="D326" s="76"/>
      <c r="E326" s="4"/>
      <c r="F326" s="90" t="str">
        <f t="shared" si="55"/>
        <v/>
      </c>
      <c r="G326" s="85" t="str">
        <f>IF(F326=LISTAS!$D$15,"",F326)</f>
        <v/>
      </c>
      <c r="H326" s="80" t="str">
        <f t="shared" si="57"/>
        <v/>
      </c>
      <c r="I326" s="80" t="str">
        <f t="shared" si="57"/>
        <v/>
      </c>
      <c r="J326" s="78" t="str">
        <f t="shared" si="56"/>
        <v/>
      </c>
      <c r="K326" s="78" t="str">
        <f t="shared" si="58"/>
        <v/>
      </c>
      <c r="L326" s="79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7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4"/>
      <c r="C327" s="16" t="str">
        <f>IF(B327="","",VLOOKUP(B327,LISTAS!$F$6:$G$1106,2,0))</f>
        <v/>
      </c>
      <c r="D327" s="76"/>
      <c r="E327" s="4"/>
      <c r="F327" s="90" t="str">
        <f t="shared" si="55"/>
        <v/>
      </c>
      <c r="G327" s="85" t="str">
        <f>IF(F327=LISTAS!$D$15,"",F327)</f>
        <v/>
      </c>
      <c r="H327" s="80" t="str">
        <f t="shared" si="57"/>
        <v/>
      </c>
      <c r="I327" s="80" t="str">
        <f t="shared" si="57"/>
        <v/>
      </c>
      <c r="J327" s="78" t="str">
        <f t="shared" si="56"/>
        <v/>
      </c>
      <c r="K327" s="78" t="str">
        <f t="shared" si="58"/>
        <v/>
      </c>
      <c r="L327" s="79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7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4"/>
      <c r="C328" s="16" t="str">
        <f>IF(B328="","",VLOOKUP(B328,LISTAS!$F$6:$G$1106,2,0))</f>
        <v/>
      </c>
      <c r="D328" s="76"/>
      <c r="E328" s="4"/>
      <c r="F328" s="90" t="str">
        <f t="shared" si="55"/>
        <v/>
      </c>
      <c r="G328" s="85" t="str">
        <f>IF(F328=LISTAS!$D$15,"",F328)</f>
        <v/>
      </c>
      <c r="H328" s="80" t="str">
        <f t="shared" si="57"/>
        <v/>
      </c>
      <c r="I328" s="80" t="str">
        <f t="shared" si="57"/>
        <v/>
      </c>
      <c r="J328" s="78" t="str">
        <f t="shared" si="56"/>
        <v/>
      </c>
      <c r="K328" s="78" t="str">
        <f t="shared" si="58"/>
        <v/>
      </c>
      <c r="L328" s="79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7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4"/>
      <c r="C329" s="16" t="str">
        <f>IF(B329="","",VLOOKUP(B329,LISTAS!$F$6:$G$1106,2,0))</f>
        <v/>
      </c>
      <c r="D329" s="76"/>
      <c r="E329" s="4"/>
      <c r="F329" s="90" t="str">
        <f t="shared" si="55"/>
        <v/>
      </c>
      <c r="G329" s="85" t="str">
        <f>IF(F329=LISTAS!$D$15,"",F329)</f>
        <v/>
      </c>
      <c r="H329" s="80" t="str">
        <f t="shared" si="57"/>
        <v/>
      </c>
      <c r="I329" s="80" t="str">
        <f t="shared" si="57"/>
        <v/>
      </c>
      <c r="J329" s="78" t="str">
        <f t="shared" si="56"/>
        <v/>
      </c>
      <c r="K329" s="78" t="str">
        <f t="shared" si="58"/>
        <v/>
      </c>
      <c r="L329" s="79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7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4"/>
      <c r="C330" s="16" t="str">
        <f>IF(B330="","",VLOOKUP(B330,LISTAS!$F$6:$G$1106,2,0))</f>
        <v/>
      </c>
      <c r="D330" s="76"/>
      <c r="E330" s="4"/>
      <c r="F330" s="90" t="str">
        <f t="shared" si="55"/>
        <v/>
      </c>
      <c r="G330" s="85" t="str">
        <f>IF(F330=LISTAS!$D$15,"",F330)</f>
        <v/>
      </c>
      <c r="H330" s="80" t="str">
        <f t="shared" si="57"/>
        <v/>
      </c>
      <c r="I330" s="80" t="str">
        <f t="shared" si="57"/>
        <v/>
      </c>
      <c r="J330" s="78" t="str">
        <f t="shared" si="56"/>
        <v/>
      </c>
      <c r="K330" s="78" t="str">
        <f t="shared" si="58"/>
        <v/>
      </c>
      <c r="L330" s="79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7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4"/>
      <c r="C331" s="16" t="str">
        <f>IF(B331="","",VLOOKUP(B331,LISTAS!$F$6:$G$1106,2,0))</f>
        <v/>
      </c>
      <c r="D331" s="76"/>
      <c r="E331" s="4"/>
      <c r="F331" s="90" t="str">
        <f t="shared" si="55"/>
        <v/>
      </c>
      <c r="G331" s="85" t="str">
        <f>IF(F331=LISTAS!$D$15,"",F331)</f>
        <v/>
      </c>
      <c r="H331" s="80" t="str">
        <f t="shared" si="57"/>
        <v/>
      </c>
      <c r="I331" s="80" t="str">
        <f t="shared" si="57"/>
        <v/>
      </c>
      <c r="J331" s="78" t="str">
        <f t="shared" si="56"/>
        <v/>
      </c>
      <c r="K331" s="78" t="str">
        <f t="shared" si="58"/>
        <v/>
      </c>
      <c r="L331" s="79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7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4"/>
      <c r="C332" s="16" t="str">
        <f>IF(B332="","",VLOOKUP(B332,LISTAS!$F$6:$G$1106,2,0))</f>
        <v/>
      </c>
      <c r="D332" s="76"/>
      <c r="E332" s="4"/>
      <c r="F332" s="90" t="str">
        <f t="shared" si="55"/>
        <v/>
      </c>
      <c r="G332" s="85" t="str">
        <f>IF(F332=LISTAS!$D$15,"",F332)</f>
        <v/>
      </c>
      <c r="H332" s="80" t="str">
        <f t="shared" si="57"/>
        <v/>
      </c>
      <c r="I332" s="80" t="str">
        <f t="shared" si="57"/>
        <v/>
      </c>
      <c r="J332" s="78" t="str">
        <f t="shared" si="56"/>
        <v/>
      </c>
      <c r="K332" s="78" t="str">
        <f t="shared" si="58"/>
        <v/>
      </c>
      <c r="L332" s="79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7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4"/>
      <c r="C333" s="16" t="str">
        <f>IF(B333="","",VLOOKUP(B333,LISTAS!$F$6:$G$1106,2,0))</f>
        <v/>
      </c>
      <c r="D333" s="76"/>
      <c r="E333" s="4"/>
      <c r="F333" s="90" t="str">
        <f t="shared" si="55"/>
        <v/>
      </c>
      <c r="G333" s="85" t="str">
        <f>IF(F333=LISTAS!$D$15,"",F333)</f>
        <v/>
      </c>
      <c r="H333" s="80" t="str">
        <f t="shared" si="57"/>
        <v/>
      </c>
      <c r="I333" s="80" t="str">
        <f t="shared" si="57"/>
        <v/>
      </c>
      <c r="J333" s="78" t="str">
        <f t="shared" si="56"/>
        <v/>
      </c>
      <c r="K333" s="78" t="str">
        <f t="shared" si="58"/>
        <v/>
      </c>
      <c r="L333" s="79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7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4"/>
      <c r="C334" s="16" t="str">
        <f>IF(B334="","",VLOOKUP(B334,LISTAS!$F$6:$G$1106,2,0))</f>
        <v/>
      </c>
      <c r="D334" s="76"/>
      <c r="E334" s="4"/>
      <c r="F334" s="90" t="str">
        <f t="shared" si="55"/>
        <v/>
      </c>
      <c r="G334" s="85" t="str">
        <f>IF(F334=LISTAS!$D$15,"",F334)</f>
        <v/>
      </c>
      <c r="H334" s="80" t="str">
        <f t="shared" si="57"/>
        <v/>
      </c>
      <c r="I334" s="80" t="str">
        <f t="shared" si="57"/>
        <v/>
      </c>
      <c r="J334" s="78" t="str">
        <f t="shared" si="56"/>
        <v/>
      </c>
      <c r="K334" s="78" t="str">
        <f t="shared" si="58"/>
        <v/>
      </c>
      <c r="L334" s="79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7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4"/>
      <c r="C335" s="16" t="str">
        <f>IF(B335="","",VLOOKUP(B335,LISTAS!$F$6:$G$1106,2,0))</f>
        <v/>
      </c>
      <c r="D335" s="76"/>
      <c r="E335" s="4"/>
      <c r="F335" s="90" t="str">
        <f t="shared" si="55"/>
        <v/>
      </c>
      <c r="G335" s="85" t="str">
        <f>IF(F335=LISTAS!$D$15,"",F335)</f>
        <v/>
      </c>
      <c r="H335" s="80" t="str">
        <f t="shared" si="57"/>
        <v/>
      </c>
      <c r="I335" s="80" t="str">
        <f t="shared" si="57"/>
        <v/>
      </c>
      <c r="J335" s="78" t="str">
        <f t="shared" si="56"/>
        <v/>
      </c>
      <c r="K335" s="78" t="str">
        <f t="shared" si="58"/>
        <v/>
      </c>
      <c r="L335" s="79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7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4"/>
      <c r="C336" s="16" t="str">
        <f>IF(B336="","",VLOOKUP(B336,LISTAS!$F$6:$G$1106,2,0))</f>
        <v/>
      </c>
      <c r="D336" s="76"/>
      <c r="E336" s="4"/>
      <c r="F336" s="90" t="str">
        <f t="shared" si="55"/>
        <v/>
      </c>
      <c r="G336" s="85" t="str">
        <f>IF(F336=LISTAS!$D$15,"",F336)</f>
        <v/>
      </c>
      <c r="H336" s="80" t="str">
        <f t="shared" si="57"/>
        <v/>
      </c>
      <c r="I336" s="80" t="str">
        <f t="shared" si="57"/>
        <v/>
      </c>
      <c r="J336" s="78" t="str">
        <f t="shared" si="56"/>
        <v/>
      </c>
      <c r="K336" s="78" t="str">
        <f t="shared" si="58"/>
        <v/>
      </c>
      <c r="L336" s="79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7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4"/>
      <c r="C337" s="16" t="str">
        <f>IF(B337="","",VLOOKUP(B337,LISTAS!$F$6:$G$1106,2,0))</f>
        <v/>
      </c>
      <c r="D337" s="76"/>
      <c r="E337" s="4"/>
      <c r="F337" s="90" t="str">
        <f t="shared" si="55"/>
        <v/>
      </c>
      <c r="G337" s="85" t="str">
        <f>IF(F337=LISTAS!$D$15,"",F337)</f>
        <v/>
      </c>
      <c r="H337" s="80" t="str">
        <f t="shared" si="57"/>
        <v/>
      </c>
      <c r="I337" s="80" t="str">
        <f t="shared" si="57"/>
        <v/>
      </c>
      <c r="J337" s="78" t="str">
        <f t="shared" si="56"/>
        <v/>
      </c>
      <c r="K337" s="78" t="str">
        <f t="shared" si="58"/>
        <v/>
      </c>
      <c r="L337" s="79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7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4"/>
      <c r="C338" s="16" t="str">
        <f>IF(B338="","",VLOOKUP(B338,LISTAS!$F$6:$G$1106,2,0))</f>
        <v/>
      </c>
      <c r="D338" s="76"/>
      <c r="E338" s="4"/>
      <c r="F338" s="90" t="str">
        <f t="shared" si="55"/>
        <v/>
      </c>
      <c r="G338" s="85" t="str">
        <f>IF(F338=LISTAS!$D$15,"",F338)</f>
        <v/>
      </c>
      <c r="H338" s="80" t="str">
        <f t="shared" si="57"/>
        <v/>
      </c>
      <c r="I338" s="80" t="str">
        <f t="shared" si="57"/>
        <v/>
      </c>
      <c r="J338" s="78" t="str">
        <f t="shared" si="56"/>
        <v/>
      </c>
      <c r="K338" s="78" t="str">
        <f t="shared" si="58"/>
        <v/>
      </c>
      <c r="L338" s="79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7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4"/>
      <c r="C339" s="16" t="str">
        <f>IF(B339="","",VLOOKUP(B339,LISTAS!$F$6:$G$1106,2,0))</f>
        <v/>
      </c>
      <c r="D339" s="76"/>
      <c r="E339" s="4"/>
      <c r="F339" s="90" t="str">
        <f t="shared" si="55"/>
        <v/>
      </c>
      <c r="G339" s="85" t="str">
        <f>IF(F339=LISTAS!$D$15,"",F339)</f>
        <v/>
      </c>
      <c r="H339" s="80" t="str">
        <f t="shared" si="57"/>
        <v/>
      </c>
      <c r="I339" s="80" t="str">
        <f t="shared" si="57"/>
        <v/>
      </c>
      <c r="J339" s="78" t="str">
        <f t="shared" si="56"/>
        <v/>
      </c>
      <c r="K339" s="78" t="str">
        <f t="shared" si="58"/>
        <v/>
      </c>
      <c r="L339" s="79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7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4"/>
      <c r="C340" s="16" t="str">
        <f>IF(B340="","",VLOOKUP(B340,LISTAS!$F$6:$G$1106,2,0))</f>
        <v/>
      </c>
      <c r="D340" s="76"/>
      <c r="E340" s="4"/>
      <c r="F340" s="90" t="str">
        <f t="shared" si="55"/>
        <v/>
      </c>
      <c r="G340" s="85" t="str">
        <f>IF(F340=LISTAS!$D$15,"",F340)</f>
        <v/>
      </c>
      <c r="H340" s="80" t="str">
        <f t="shared" si="57"/>
        <v/>
      </c>
      <c r="I340" s="80" t="str">
        <f t="shared" si="57"/>
        <v/>
      </c>
      <c r="J340" s="78" t="str">
        <f t="shared" si="56"/>
        <v/>
      </c>
      <c r="K340" s="78" t="str">
        <f t="shared" si="58"/>
        <v/>
      </c>
      <c r="L340" s="79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7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4"/>
      <c r="C341" s="16" t="str">
        <f>IF(B341="","",VLOOKUP(B341,LISTAS!$F$6:$G$1106,2,0))</f>
        <v/>
      </c>
      <c r="D341" s="76"/>
      <c r="E341" s="4"/>
      <c r="F341" s="90" t="str">
        <f t="shared" si="55"/>
        <v/>
      </c>
      <c r="G341" s="85" t="str">
        <f>IF(F341=LISTAS!$D$15,"",F341)</f>
        <v/>
      </c>
      <c r="H341" s="80" t="str">
        <f t="shared" si="57"/>
        <v/>
      </c>
      <c r="I341" s="80" t="str">
        <f t="shared" si="57"/>
        <v/>
      </c>
      <c r="J341" s="78" t="str">
        <f t="shared" si="56"/>
        <v/>
      </c>
      <c r="K341" s="78" t="str">
        <f t="shared" si="58"/>
        <v/>
      </c>
      <c r="L341" s="79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7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4"/>
      <c r="C342" s="16" t="str">
        <f>IF(B342="","",VLOOKUP(B342,LISTAS!$F$6:$G$1106,2,0))</f>
        <v/>
      </c>
      <c r="D342" s="76"/>
      <c r="E342" s="4"/>
      <c r="F342" s="90" t="str">
        <f t="shared" ref="F342:F405" si="66">IF(D342="","",D342+(ROW(D342)/1000))</f>
        <v/>
      </c>
      <c r="G342" s="85" t="str">
        <f>IF(F342=LISTAS!$D$15,"",F342)</f>
        <v/>
      </c>
      <c r="H342" s="80" t="str">
        <f t="shared" si="57"/>
        <v/>
      </c>
      <c r="I342" s="80" t="str">
        <f t="shared" si="57"/>
        <v/>
      </c>
      <c r="J342" s="78" t="str">
        <f t="shared" ref="J342:J405" si="67">IF($K342="","",D342)</f>
        <v/>
      </c>
      <c r="K342" s="78" t="str">
        <f t="shared" si="58"/>
        <v/>
      </c>
      <c r="L342" s="79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7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4"/>
      <c r="C343" s="16" t="str">
        <f>IF(B343="","",VLOOKUP(B343,LISTAS!$F$6:$G$1106,2,0))</f>
        <v/>
      </c>
      <c r="D343" s="76"/>
      <c r="E343" s="4"/>
      <c r="F343" s="90" t="str">
        <f t="shared" si="66"/>
        <v/>
      </c>
      <c r="G343" s="85" t="str">
        <f>IF(F343=LISTAS!$D$15,"",F343)</f>
        <v/>
      </c>
      <c r="H343" s="80" t="str">
        <f t="shared" ref="H343:I406" si="68">IF($K343="","",IF(B343="","",B343))</f>
        <v/>
      </c>
      <c r="I343" s="80" t="str">
        <f t="shared" si="68"/>
        <v/>
      </c>
      <c r="J343" s="78" t="str">
        <f t="shared" si="67"/>
        <v/>
      </c>
      <c r="K343" s="78" t="str">
        <f t="shared" ref="K343:K406" si="69">G343</f>
        <v/>
      </c>
      <c r="L343" s="79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7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16" t="str">
        <f>IF(B344="","",VLOOKUP(B344,LISTAS!$F$6:$G$1106,2,0))</f>
        <v/>
      </c>
      <c r="D344" s="76"/>
      <c r="E344" s="4"/>
      <c r="F344" s="90" t="str">
        <f t="shared" si="66"/>
        <v/>
      </c>
      <c r="G344" s="85" t="str">
        <f>IF(F344=LISTAS!$D$15,"",F344)</f>
        <v/>
      </c>
      <c r="H344" s="80" t="str">
        <f t="shared" si="68"/>
        <v/>
      </c>
      <c r="I344" s="80" t="str">
        <f t="shared" si="68"/>
        <v/>
      </c>
      <c r="J344" s="78" t="str">
        <f t="shared" si="67"/>
        <v/>
      </c>
      <c r="K344" s="78" t="str">
        <f t="shared" si="69"/>
        <v/>
      </c>
      <c r="L344" s="79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7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4"/>
      <c r="C345" s="16" t="str">
        <f>IF(B345="","",VLOOKUP(B345,LISTAS!$F$6:$G$1106,2,0))</f>
        <v/>
      </c>
      <c r="D345" s="76"/>
      <c r="E345" s="4"/>
      <c r="F345" s="90" t="str">
        <f t="shared" si="66"/>
        <v/>
      </c>
      <c r="G345" s="85" t="str">
        <f>IF(F345=LISTAS!$D$15,"",F345)</f>
        <v/>
      </c>
      <c r="H345" s="80" t="str">
        <f t="shared" si="68"/>
        <v/>
      </c>
      <c r="I345" s="80" t="str">
        <f t="shared" si="68"/>
        <v/>
      </c>
      <c r="J345" s="78" t="str">
        <f t="shared" si="67"/>
        <v/>
      </c>
      <c r="K345" s="78" t="str">
        <f t="shared" si="69"/>
        <v/>
      </c>
      <c r="L345" s="79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7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4"/>
      <c r="C346" s="16" t="str">
        <f>IF(B346="","",VLOOKUP(B346,LISTAS!$F$6:$G$1106,2,0))</f>
        <v/>
      </c>
      <c r="D346" s="76"/>
      <c r="E346" s="4"/>
      <c r="F346" s="90" t="str">
        <f t="shared" si="66"/>
        <v/>
      </c>
      <c r="G346" s="85" t="str">
        <f>IF(F346=LISTAS!$D$15,"",F346)</f>
        <v/>
      </c>
      <c r="H346" s="80" t="str">
        <f t="shared" si="68"/>
        <v/>
      </c>
      <c r="I346" s="80" t="str">
        <f t="shared" si="68"/>
        <v/>
      </c>
      <c r="J346" s="78" t="str">
        <f t="shared" si="67"/>
        <v/>
      </c>
      <c r="K346" s="78" t="str">
        <f t="shared" si="69"/>
        <v/>
      </c>
      <c r="L346" s="79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7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4"/>
      <c r="C347" s="16" t="str">
        <f>IF(B347="","",VLOOKUP(B347,LISTAS!$F$6:$G$1106,2,0))</f>
        <v/>
      </c>
      <c r="D347" s="76"/>
      <c r="E347" s="4"/>
      <c r="F347" s="90" t="str">
        <f t="shared" si="66"/>
        <v/>
      </c>
      <c r="G347" s="85" t="str">
        <f>IF(F347=LISTAS!$D$15,"",F347)</f>
        <v/>
      </c>
      <c r="H347" s="80" t="str">
        <f t="shared" si="68"/>
        <v/>
      </c>
      <c r="I347" s="80" t="str">
        <f t="shared" si="68"/>
        <v/>
      </c>
      <c r="J347" s="78" t="str">
        <f t="shared" si="67"/>
        <v/>
      </c>
      <c r="K347" s="78" t="str">
        <f t="shared" si="69"/>
        <v/>
      </c>
      <c r="L347" s="79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7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4"/>
      <c r="C348" s="16" t="str">
        <f>IF(B348="","",VLOOKUP(B348,LISTAS!$F$6:$G$1106,2,0))</f>
        <v/>
      </c>
      <c r="D348" s="76"/>
      <c r="E348" s="4"/>
      <c r="F348" s="90" t="str">
        <f t="shared" si="66"/>
        <v/>
      </c>
      <c r="G348" s="85" t="str">
        <f>IF(F348=LISTAS!$D$15,"",F348)</f>
        <v/>
      </c>
      <c r="H348" s="80" t="str">
        <f t="shared" si="68"/>
        <v/>
      </c>
      <c r="I348" s="80" t="str">
        <f t="shared" si="68"/>
        <v/>
      </c>
      <c r="J348" s="78" t="str">
        <f t="shared" si="67"/>
        <v/>
      </c>
      <c r="K348" s="78" t="str">
        <f t="shared" si="69"/>
        <v/>
      </c>
      <c r="L348" s="79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7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4"/>
      <c r="C349" s="16" t="str">
        <f>IF(B349="","",VLOOKUP(B349,LISTAS!$F$6:$G$1106,2,0))</f>
        <v/>
      </c>
      <c r="D349" s="76"/>
      <c r="E349" s="4"/>
      <c r="F349" s="90" t="str">
        <f t="shared" si="66"/>
        <v/>
      </c>
      <c r="G349" s="85" t="str">
        <f>IF(F349=LISTAS!$D$15,"",F349)</f>
        <v/>
      </c>
      <c r="H349" s="80" t="str">
        <f t="shared" si="68"/>
        <v/>
      </c>
      <c r="I349" s="80" t="str">
        <f t="shared" si="68"/>
        <v/>
      </c>
      <c r="J349" s="78" t="str">
        <f t="shared" si="67"/>
        <v/>
      </c>
      <c r="K349" s="78" t="str">
        <f t="shared" si="69"/>
        <v/>
      </c>
      <c r="L349" s="79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7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4"/>
      <c r="C350" s="16" t="str">
        <f>IF(B350="","",VLOOKUP(B350,LISTAS!$F$6:$G$1106,2,0))</f>
        <v/>
      </c>
      <c r="D350" s="76"/>
      <c r="E350" s="4"/>
      <c r="F350" s="90" t="str">
        <f t="shared" si="66"/>
        <v/>
      </c>
      <c r="G350" s="85" t="str">
        <f>IF(F350=LISTAS!$D$15,"",F350)</f>
        <v/>
      </c>
      <c r="H350" s="80" t="str">
        <f t="shared" si="68"/>
        <v/>
      </c>
      <c r="I350" s="80" t="str">
        <f t="shared" si="68"/>
        <v/>
      </c>
      <c r="J350" s="78" t="str">
        <f t="shared" si="67"/>
        <v/>
      </c>
      <c r="K350" s="78" t="str">
        <f t="shared" si="69"/>
        <v/>
      </c>
      <c r="L350" s="79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7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4"/>
      <c r="C351" s="16" t="str">
        <f>IF(B351="","",VLOOKUP(B351,LISTAS!$F$6:$G$1106,2,0))</f>
        <v/>
      </c>
      <c r="D351" s="76"/>
      <c r="E351" s="4"/>
      <c r="F351" s="90" t="str">
        <f t="shared" si="66"/>
        <v/>
      </c>
      <c r="G351" s="85" t="str">
        <f>IF(F351=LISTAS!$D$15,"",F351)</f>
        <v/>
      </c>
      <c r="H351" s="80" t="str">
        <f t="shared" si="68"/>
        <v/>
      </c>
      <c r="I351" s="80" t="str">
        <f t="shared" si="68"/>
        <v/>
      </c>
      <c r="J351" s="78" t="str">
        <f t="shared" si="67"/>
        <v/>
      </c>
      <c r="K351" s="78" t="str">
        <f t="shared" si="69"/>
        <v/>
      </c>
      <c r="L351" s="79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7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4"/>
      <c r="C352" s="16" t="str">
        <f>IF(B352="","",VLOOKUP(B352,LISTAS!$F$6:$G$1106,2,0))</f>
        <v/>
      </c>
      <c r="D352" s="76"/>
      <c r="E352" s="4"/>
      <c r="F352" s="90" t="str">
        <f t="shared" si="66"/>
        <v/>
      </c>
      <c r="G352" s="85" t="str">
        <f>IF(F352=LISTAS!$D$15,"",F352)</f>
        <v/>
      </c>
      <c r="H352" s="80" t="str">
        <f t="shared" si="68"/>
        <v/>
      </c>
      <c r="I352" s="80" t="str">
        <f t="shared" si="68"/>
        <v/>
      </c>
      <c r="J352" s="78" t="str">
        <f t="shared" si="67"/>
        <v/>
      </c>
      <c r="K352" s="78" t="str">
        <f t="shared" si="69"/>
        <v/>
      </c>
      <c r="L352" s="79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7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4"/>
      <c r="C353" s="16" t="str">
        <f>IF(B353="","",VLOOKUP(B353,LISTAS!$F$6:$G$1106,2,0))</f>
        <v/>
      </c>
      <c r="D353" s="76"/>
      <c r="E353" s="4"/>
      <c r="F353" s="90" t="str">
        <f t="shared" si="66"/>
        <v/>
      </c>
      <c r="G353" s="85" t="str">
        <f>IF(F353=LISTAS!$D$15,"",F353)</f>
        <v/>
      </c>
      <c r="H353" s="80" t="str">
        <f t="shared" si="68"/>
        <v/>
      </c>
      <c r="I353" s="80" t="str">
        <f t="shared" si="68"/>
        <v/>
      </c>
      <c r="J353" s="78" t="str">
        <f t="shared" si="67"/>
        <v/>
      </c>
      <c r="K353" s="78" t="str">
        <f t="shared" si="69"/>
        <v/>
      </c>
      <c r="L353" s="79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7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4"/>
      <c r="C354" s="16" t="str">
        <f>IF(B354="","",VLOOKUP(B354,LISTAS!$F$6:$G$1106,2,0))</f>
        <v/>
      </c>
      <c r="D354" s="76"/>
      <c r="E354" s="4"/>
      <c r="F354" s="90" t="str">
        <f t="shared" si="66"/>
        <v/>
      </c>
      <c r="G354" s="85" t="str">
        <f>IF(F354=LISTAS!$D$15,"",F354)</f>
        <v/>
      </c>
      <c r="H354" s="80" t="str">
        <f t="shared" si="68"/>
        <v/>
      </c>
      <c r="I354" s="80" t="str">
        <f t="shared" si="68"/>
        <v/>
      </c>
      <c r="J354" s="78" t="str">
        <f t="shared" si="67"/>
        <v/>
      </c>
      <c r="K354" s="78" t="str">
        <f t="shared" si="69"/>
        <v/>
      </c>
      <c r="L354" s="79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7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4"/>
      <c r="C355" s="16" t="str">
        <f>IF(B355="","",VLOOKUP(B355,LISTAS!$F$6:$G$1106,2,0))</f>
        <v/>
      </c>
      <c r="D355" s="76"/>
      <c r="E355" s="4"/>
      <c r="F355" s="90" t="str">
        <f t="shared" si="66"/>
        <v/>
      </c>
      <c r="G355" s="85" t="str">
        <f>IF(F355=LISTAS!$D$15,"",F355)</f>
        <v/>
      </c>
      <c r="H355" s="80" t="str">
        <f t="shared" si="68"/>
        <v/>
      </c>
      <c r="I355" s="80" t="str">
        <f t="shared" si="68"/>
        <v/>
      </c>
      <c r="J355" s="78" t="str">
        <f t="shared" si="67"/>
        <v/>
      </c>
      <c r="K355" s="78" t="str">
        <f t="shared" si="69"/>
        <v/>
      </c>
      <c r="L355" s="79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7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4"/>
      <c r="C356" s="16" t="str">
        <f>IF(B356="","",VLOOKUP(B356,LISTAS!$F$6:$G$1106,2,0))</f>
        <v/>
      </c>
      <c r="D356" s="76"/>
      <c r="E356" s="4"/>
      <c r="F356" s="90" t="str">
        <f t="shared" si="66"/>
        <v/>
      </c>
      <c r="G356" s="85" t="str">
        <f>IF(F356=LISTAS!$D$15,"",F356)</f>
        <v/>
      </c>
      <c r="H356" s="80" t="str">
        <f t="shared" si="68"/>
        <v/>
      </c>
      <c r="I356" s="80" t="str">
        <f t="shared" si="68"/>
        <v/>
      </c>
      <c r="J356" s="78" t="str">
        <f t="shared" si="67"/>
        <v/>
      </c>
      <c r="K356" s="78" t="str">
        <f t="shared" si="69"/>
        <v/>
      </c>
      <c r="L356" s="79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7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4"/>
      <c r="C357" s="16" t="str">
        <f>IF(B357="","",VLOOKUP(B357,LISTAS!$F$6:$G$1106,2,0))</f>
        <v/>
      </c>
      <c r="D357" s="76"/>
      <c r="E357" s="4"/>
      <c r="F357" s="90" t="str">
        <f t="shared" si="66"/>
        <v/>
      </c>
      <c r="G357" s="85" t="str">
        <f>IF(F357=LISTAS!$D$15,"",F357)</f>
        <v/>
      </c>
      <c r="H357" s="80" t="str">
        <f t="shared" si="68"/>
        <v/>
      </c>
      <c r="I357" s="80" t="str">
        <f t="shared" si="68"/>
        <v/>
      </c>
      <c r="J357" s="78" t="str">
        <f t="shared" si="67"/>
        <v/>
      </c>
      <c r="K357" s="78" t="str">
        <f t="shared" si="69"/>
        <v/>
      </c>
      <c r="L357" s="79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7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4"/>
      <c r="C358" s="16" t="str">
        <f>IF(B358="","",VLOOKUP(B358,LISTAS!$F$6:$G$1106,2,0))</f>
        <v/>
      </c>
      <c r="D358" s="76"/>
      <c r="E358" s="4"/>
      <c r="F358" s="90" t="str">
        <f t="shared" si="66"/>
        <v/>
      </c>
      <c r="G358" s="85" t="str">
        <f>IF(F358=LISTAS!$D$15,"",F358)</f>
        <v/>
      </c>
      <c r="H358" s="80" t="str">
        <f t="shared" si="68"/>
        <v/>
      </c>
      <c r="I358" s="80" t="str">
        <f t="shared" si="68"/>
        <v/>
      </c>
      <c r="J358" s="78" t="str">
        <f t="shared" si="67"/>
        <v/>
      </c>
      <c r="K358" s="78" t="str">
        <f t="shared" si="69"/>
        <v/>
      </c>
      <c r="L358" s="79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7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4"/>
      <c r="C359" s="16" t="str">
        <f>IF(B359="","",VLOOKUP(B359,LISTAS!$F$6:$G$1106,2,0))</f>
        <v/>
      </c>
      <c r="D359" s="76"/>
      <c r="E359" s="4"/>
      <c r="F359" s="90" t="str">
        <f t="shared" si="66"/>
        <v/>
      </c>
      <c r="G359" s="85" t="str">
        <f>IF(F359=LISTAS!$D$15,"",F359)</f>
        <v/>
      </c>
      <c r="H359" s="80" t="str">
        <f t="shared" si="68"/>
        <v/>
      </c>
      <c r="I359" s="80" t="str">
        <f t="shared" si="68"/>
        <v/>
      </c>
      <c r="J359" s="78" t="str">
        <f t="shared" si="67"/>
        <v/>
      </c>
      <c r="K359" s="78" t="str">
        <f t="shared" si="69"/>
        <v/>
      </c>
      <c r="L359" s="79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7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4"/>
      <c r="C360" s="16" t="str">
        <f>IF(B360="","",VLOOKUP(B360,LISTAS!$F$6:$G$1106,2,0))</f>
        <v/>
      </c>
      <c r="D360" s="76"/>
      <c r="E360" s="4"/>
      <c r="F360" s="90" t="str">
        <f t="shared" si="66"/>
        <v/>
      </c>
      <c r="G360" s="85" t="str">
        <f>IF(F360=LISTAS!$D$15,"",F360)</f>
        <v/>
      </c>
      <c r="H360" s="80" t="str">
        <f t="shared" si="68"/>
        <v/>
      </c>
      <c r="I360" s="80" t="str">
        <f t="shared" si="68"/>
        <v/>
      </c>
      <c r="J360" s="78" t="str">
        <f t="shared" si="67"/>
        <v/>
      </c>
      <c r="K360" s="78" t="str">
        <f t="shared" si="69"/>
        <v/>
      </c>
      <c r="L360" s="79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7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4"/>
      <c r="C361" s="16" t="str">
        <f>IF(B361="","",VLOOKUP(B361,LISTAS!$F$6:$G$1106,2,0))</f>
        <v/>
      </c>
      <c r="D361" s="76"/>
      <c r="E361" s="4"/>
      <c r="F361" s="90" t="str">
        <f t="shared" si="66"/>
        <v/>
      </c>
      <c r="G361" s="85" t="str">
        <f>IF(F361=LISTAS!$D$15,"",F361)</f>
        <v/>
      </c>
      <c r="H361" s="80" t="str">
        <f t="shared" si="68"/>
        <v/>
      </c>
      <c r="I361" s="80" t="str">
        <f t="shared" si="68"/>
        <v/>
      </c>
      <c r="J361" s="78" t="str">
        <f t="shared" si="67"/>
        <v/>
      </c>
      <c r="K361" s="78" t="str">
        <f t="shared" si="69"/>
        <v/>
      </c>
      <c r="L361" s="79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7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4"/>
      <c r="C362" s="16" t="str">
        <f>IF(B362="","",VLOOKUP(B362,LISTAS!$F$6:$G$1106,2,0))</f>
        <v/>
      </c>
      <c r="D362" s="76"/>
      <c r="E362" s="4"/>
      <c r="F362" s="90" t="str">
        <f t="shared" si="66"/>
        <v/>
      </c>
      <c r="G362" s="85" t="str">
        <f>IF(F362=LISTAS!$D$15,"",F362)</f>
        <v/>
      </c>
      <c r="H362" s="80" t="str">
        <f t="shared" si="68"/>
        <v/>
      </c>
      <c r="I362" s="80" t="str">
        <f t="shared" si="68"/>
        <v/>
      </c>
      <c r="J362" s="78" t="str">
        <f t="shared" si="67"/>
        <v/>
      </c>
      <c r="K362" s="78" t="str">
        <f t="shared" si="69"/>
        <v/>
      </c>
      <c r="L362" s="79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7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4"/>
      <c r="C363" s="16" t="str">
        <f>IF(B363="","",VLOOKUP(B363,LISTAS!$F$6:$G$1106,2,0))</f>
        <v/>
      </c>
      <c r="D363" s="76"/>
      <c r="E363" s="4"/>
      <c r="F363" s="90" t="str">
        <f t="shared" si="66"/>
        <v/>
      </c>
      <c r="G363" s="85" t="str">
        <f>IF(F363=LISTAS!$D$15,"",F363)</f>
        <v/>
      </c>
      <c r="H363" s="80" t="str">
        <f t="shared" si="68"/>
        <v/>
      </c>
      <c r="I363" s="80" t="str">
        <f t="shared" si="68"/>
        <v/>
      </c>
      <c r="J363" s="78" t="str">
        <f t="shared" si="67"/>
        <v/>
      </c>
      <c r="K363" s="78" t="str">
        <f t="shared" si="69"/>
        <v/>
      </c>
      <c r="L363" s="79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7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4"/>
      <c r="C364" s="16" t="str">
        <f>IF(B364="","",VLOOKUP(B364,LISTAS!$F$6:$G$1106,2,0))</f>
        <v/>
      </c>
      <c r="D364" s="76"/>
      <c r="E364" s="4"/>
      <c r="F364" s="90" t="str">
        <f t="shared" si="66"/>
        <v/>
      </c>
      <c r="G364" s="85" t="str">
        <f>IF(F364=LISTAS!$D$15,"",F364)</f>
        <v/>
      </c>
      <c r="H364" s="80" t="str">
        <f t="shared" si="68"/>
        <v/>
      </c>
      <c r="I364" s="80" t="str">
        <f t="shared" si="68"/>
        <v/>
      </c>
      <c r="J364" s="78" t="str">
        <f t="shared" si="67"/>
        <v/>
      </c>
      <c r="K364" s="78" t="str">
        <f t="shared" si="69"/>
        <v/>
      </c>
      <c r="L364" s="79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7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4"/>
      <c r="C365" s="16" t="str">
        <f>IF(B365="","",VLOOKUP(B365,LISTAS!$F$6:$G$1106,2,0))</f>
        <v/>
      </c>
      <c r="D365" s="76"/>
      <c r="E365" s="4"/>
      <c r="F365" s="90" t="str">
        <f t="shared" si="66"/>
        <v/>
      </c>
      <c r="G365" s="85" t="str">
        <f>IF(F365=LISTAS!$D$15,"",F365)</f>
        <v/>
      </c>
      <c r="H365" s="80" t="str">
        <f t="shared" si="68"/>
        <v/>
      </c>
      <c r="I365" s="80" t="str">
        <f t="shared" si="68"/>
        <v/>
      </c>
      <c r="J365" s="78" t="str">
        <f t="shared" si="67"/>
        <v/>
      </c>
      <c r="K365" s="78" t="str">
        <f t="shared" si="69"/>
        <v/>
      </c>
      <c r="L365" s="79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7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4"/>
      <c r="C366" s="16" t="str">
        <f>IF(B366="","",VLOOKUP(B366,LISTAS!$F$6:$G$1106,2,0))</f>
        <v/>
      </c>
      <c r="D366" s="76"/>
      <c r="E366" s="4"/>
      <c r="F366" s="90" t="str">
        <f t="shared" si="66"/>
        <v/>
      </c>
      <c r="G366" s="85" t="str">
        <f>IF(F366=LISTAS!$D$15,"",F366)</f>
        <v/>
      </c>
      <c r="H366" s="80" t="str">
        <f t="shared" si="68"/>
        <v/>
      </c>
      <c r="I366" s="80" t="str">
        <f t="shared" si="68"/>
        <v/>
      </c>
      <c r="J366" s="78" t="str">
        <f t="shared" si="67"/>
        <v/>
      </c>
      <c r="K366" s="78" t="str">
        <f t="shared" si="69"/>
        <v/>
      </c>
      <c r="L366" s="79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7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4"/>
      <c r="C367" s="16" t="str">
        <f>IF(B367="","",VLOOKUP(B367,LISTAS!$F$6:$G$1106,2,0))</f>
        <v/>
      </c>
      <c r="D367" s="76"/>
      <c r="E367" s="4"/>
      <c r="F367" s="90" t="str">
        <f t="shared" si="66"/>
        <v/>
      </c>
      <c r="G367" s="85" t="str">
        <f>IF(F367=LISTAS!$D$15,"",F367)</f>
        <v/>
      </c>
      <c r="H367" s="80" t="str">
        <f t="shared" si="68"/>
        <v/>
      </c>
      <c r="I367" s="80" t="str">
        <f t="shared" si="68"/>
        <v/>
      </c>
      <c r="J367" s="78" t="str">
        <f t="shared" si="67"/>
        <v/>
      </c>
      <c r="K367" s="78" t="str">
        <f t="shared" si="69"/>
        <v/>
      </c>
      <c r="L367" s="79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7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4"/>
      <c r="C368" s="16" t="str">
        <f>IF(B368="","",VLOOKUP(B368,LISTAS!$F$6:$G$1106,2,0))</f>
        <v/>
      </c>
      <c r="D368" s="76"/>
      <c r="E368" s="4"/>
      <c r="F368" s="90" t="str">
        <f t="shared" si="66"/>
        <v/>
      </c>
      <c r="G368" s="85" t="str">
        <f>IF(F368=LISTAS!$D$15,"",F368)</f>
        <v/>
      </c>
      <c r="H368" s="80" t="str">
        <f t="shared" si="68"/>
        <v/>
      </c>
      <c r="I368" s="80" t="str">
        <f t="shared" si="68"/>
        <v/>
      </c>
      <c r="J368" s="78" t="str">
        <f t="shared" si="67"/>
        <v/>
      </c>
      <c r="K368" s="78" t="str">
        <f t="shared" si="69"/>
        <v/>
      </c>
      <c r="L368" s="79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7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4"/>
      <c r="C369" s="16" t="str">
        <f>IF(B369="","",VLOOKUP(B369,LISTAS!$F$6:$G$1106,2,0))</f>
        <v/>
      </c>
      <c r="D369" s="76"/>
      <c r="E369" s="4"/>
      <c r="F369" s="90" t="str">
        <f t="shared" si="66"/>
        <v/>
      </c>
      <c r="G369" s="85" t="str">
        <f>IF(F369=LISTAS!$D$15,"",F369)</f>
        <v/>
      </c>
      <c r="H369" s="80" t="str">
        <f t="shared" si="68"/>
        <v/>
      </c>
      <c r="I369" s="80" t="str">
        <f t="shared" si="68"/>
        <v/>
      </c>
      <c r="J369" s="78" t="str">
        <f t="shared" si="67"/>
        <v/>
      </c>
      <c r="K369" s="78" t="str">
        <f t="shared" si="69"/>
        <v/>
      </c>
      <c r="L369" s="79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7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4"/>
      <c r="C370" s="16" t="str">
        <f>IF(B370="","",VLOOKUP(B370,LISTAS!$F$6:$G$1106,2,0))</f>
        <v/>
      </c>
      <c r="D370" s="76"/>
      <c r="E370" s="4"/>
      <c r="F370" s="90" t="str">
        <f t="shared" si="66"/>
        <v/>
      </c>
      <c r="G370" s="85" t="str">
        <f>IF(F370=LISTAS!$D$15,"",F370)</f>
        <v/>
      </c>
      <c r="H370" s="80" t="str">
        <f t="shared" si="68"/>
        <v/>
      </c>
      <c r="I370" s="80" t="str">
        <f t="shared" si="68"/>
        <v/>
      </c>
      <c r="J370" s="78" t="str">
        <f t="shared" si="67"/>
        <v/>
      </c>
      <c r="K370" s="78" t="str">
        <f t="shared" si="69"/>
        <v/>
      </c>
      <c r="L370" s="79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7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4"/>
      <c r="C371" s="16" t="str">
        <f>IF(B371="","",VLOOKUP(B371,LISTAS!$F$6:$G$1106,2,0))</f>
        <v/>
      </c>
      <c r="D371" s="76"/>
      <c r="E371" s="4"/>
      <c r="F371" s="90" t="str">
        <f t="shared" si="66"/>
        <v/>
      </c>
      <c r="G371" s="85" t="str">
        <f>IF(F371=LISTAS!$D$15,"",F371)</f>
        <v/>
      </c>
      <c r="H371" s="80" t="str">
        <f t="shared" si="68"/>
        <v/>
      </c>
      <c r="I371" s="80" t="str">
        <f t="shared" si="68"/>
        <v/>
      </c>
      <c r="J371" s="78" t="str">
        <f t="shared" si="67"/>
        <v/>
      </c>
      <c r="K371" s="78" t="str">
        <f t="shared" si="69"/>
        <v/>
      </c>
      <c r="L371" s="79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7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4"/>
      <c r="C372" s="16" t="str">
        <f>IF(B372="","",VLOOKUP(B372,LISTAS!$F$6:$G$1106,2,0))</f>
        <v/>
      </c>
      <c r="D372" s="76"/>
      <c r="E372" s="4"/>
      <c r="F372" s="90" t="str">
        <f t="shared" si="66"/>
        <v/>
      </c>
      <c r="G372" s="85" t="str">
        <f>IF(F372=LISTAS!$D$15,"",F372)</f>
        <v/>
      </c>
      <c r="H372" s="80" t="str">
        <f t="shared" si="68"/>
        <v/>
      </c>
      <c r="I372" s="80" t="str">
        <f t="shared" si="68"/>
        <v/>
      </c>
      <c r="J372" s="78" t="str">
        <f t="shared" si="67"/>
        <v/>
      </c>
      <c r="K372" s="78" t="str">
        <f t="shared" si="69"/>
        <v/>
      </c>
      <c r="L372" s="79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7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4"/>
      <c r="C373" s="16" t="str">
        <f>IF(B373="","",VLOOKUP(B373,LISTAS!$F$6:$G$1106,2,0))</f>
        <v/>
      </c>
      <c r="D373" s="76"/>
      <c r="E373" s="4"/>
      <c r="F373" s="90" t="str">
        <f t="shared" si="66"/>
        <v/>
      </c>
      <c r="G373" s="85" t="str">
        <f>IF(F373=LISTAS!$D$15,"",F373)</f>
        <v/>
      </c>
      <c r="H373" s="80" t="str">
        <f t="shared" si="68"/>
        <v/>
      </c>
      <c r="I373" s="80" t="str">
        <f t="shared" si="68"/>
        <v/>
      </c>
      <c r="J373" s="78" t="str">
        <f t="shared" si="67"/>
        <v/>
      </c>
      <c r="K373" s="78" t="str">
        <f t="shared" si="69"/>
        <v/>
      </c>
      <c r="L373" s="79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7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4"/>
      <c r="C374" s="16" t="str">
        <f>IF(B374="","",VLOOKUP(B374,LISTAS!$F$6:$G$1106,2,0))</f>
        <v/>
      </c>
      <c r="D374" s="76"/>
      <c r="E374" s="4"/>
      <c r="F374" s="90" t="str">
        <f t="shared" si="66"/>
        <v/>
      </c>
      <c r="G374" s="85" t="str">
        <f>IF(F374=LISTAS!$D$15,"",F374)</f>
        <v/>
      </c>
      <c r="H374" s="80" t="str">
        <f t="shared" si="68"/>
        <v/>
      </c>
      <c r="I374" s="80" t="str">
        <f t="shared" si="68"/>
        <v/>
      </c>
      <c r="J374" s="78" t="str">
        <f t="shared" si="67"/>
        <v/>
      </c>
      <c r="K374" s="78" t="str">
        <f t="shared" si="69"/>
        <v/>
      </c>
      <c r="L374" s="79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7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4"/>
      <c r="C375" s="16" t="str">
        <f>IF(B375="","",VLOOKUP(B375,LISTAS!$F$6:$G$1106,2,0))</f>
        <v/>
      </c>
      <c r="D375" s="76"/>
      <c r="E375" s="4"/>
      <c r="F375" s="90" t="str">
        <f t="shared" si="66"/>
        <v/>
      </c>
      <c r="G375" s="85" t="str">
        <f>IF(F375=LISTAS!$D$15,"",F375)</f>
        <v/>
      </c>
      <c r="H375" s="80" t="str">
        <f t="shared" si="68"/>
        <v/>
      </c>
      <c r="I375" s="80" t="str">
        <f t="shared" si="68"/>
        <v/>
      </c>
      <c r="J375" s="78" t="str">
        <f t="shared" si="67"/>
        <v/>
      </c>
      <c r="K375" s="78" t="str">
        <f t="shared" si="69"/>
        <v/>
      </c>
      <c r="L375" s="79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7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4"/>
      <c r="C376" s="16" t="str">
        <f>IF(B376="","",VLOOKUP(B376,LISTAS!$F$6:$G$1106,2,0))</f>
        <v/>
      </c>
      <c r="D376" s="76"/>
      <c r="E376" s="4"/>
      <c r="F376" s="90" t="str">
        <f t="shared" si="66"/>
        <v/>
      </c>
      <c r="G376" s="85" t="str">
        <f>IF(F376=LISTAS!$D$15,"",F376)</f>
        <v/>
      </c>
      <c r="H376" s="80" t="str">
        <f t="shared" si="68"/>
        <v/>
      </c>
      <c r="I376" s="80" t="str">
        <f t="shared" si="68"/>
        <v/>
      </c>
      <c r="J376" s="78" t="str">
        <f t="shared" si="67"/>
        <v/>
      </c>
      <c r="K376" s="78" t="str">
        <f t="shared" si="69"/>
        <v/>
      </c>
      <c r="L376" s="79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7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4"/>
      <c r="C377" s="16" t="str">
        <f>IF(B377="","",VLOOKUP(B377,LISTAS!$F$6:$G$1106,2,0))</f>
        <v/>
      </c>
      <c r="D377" s="76"/>
      <c r="E377" s="4"/>
      <c r="F377" s="90" t="str">
        <f t="shared" si="66"/>
        <v/>
      </c>
      <c r="G377" s="85" t="str">
        <f>IF(F377=LISTAS!$D$15,"",F377)</f>
        <v/>
      </c>
      <c r="H377" s="80" t="str">
        <f t="shared" si="68"/>
        <v/>
      </c>
      <c r="I377" s="80" t="str">
        <f t="shared" si="68"/>
        <v/>
      </c>
      <c r="J377" s="78" t="str">
        <f t="shared" si="67"/>
        <v/>
      </c>
      <c r="K377" s="78" t="str">
        <f t="shared" si="69"/>
        <v/>
      </c>
      <c r="L377" s="79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7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4"/>
      <c r="C378" s="16" t="str">
        <f>IF(B378="","",VLOOKUP(B378,LISTAS!$F$6:$G$1106,2,0))</f>
        <v/>
      </c>
      <c r="D378" s="76"/>
      <c r="E378" s="4"/>
      <c r="F378" s="90" t="str">
        <f t="shared" si="66"/>
        <v/>
      </c>
      <c r="G378" s="85" t="str">
        <f>IF(F378=LISTAS!$D$15,"",F378)</f>
        <v/>
      </c>
      <c r="H378" s="80" t="str">
        <f t="shared" si="68"/>
        <v/>
      </c>
      <c r="I378" s="80" t="str">
        <f t="shared" si="68"/>
        <v/>
      </c>
      <c r="J378" s="78" t="str">
        <f t="shared" si="67"/>
        <v/>
      </c>
      <c r="K378" s="78" t="str">
        <f t="shared" si="69"/>
        <v/>
      </c>
      <c r="L378" s="79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7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4"/>
      <c r="C379" s="16" t="str">
        <f>IF(B379="","",VLOOKUP(B379,LISTAS!$F$6:$G$1106,2,0))</f>
        <v/>
      </c>
      <c r="D379" s="76"/>
      <c r="E379" s="4"/>
      <c r="F379" s="90" t="str">
        <f t="shared" si="66"/>
        <v/>
      </c>
      <c r="G379" s="85" t="str">
        <f>IF(F379=LISTAS!$D$15,"",F379)</f>
        <v/>
      </c>
      <c r="H379" s="80" t="str">
        <f t="shared" si="68"/>
        <v/>
      </c>
      <c r="I379" s="80" t="str">
        <f t="shared" si="68"/>
        <v/>
      </c>
      <c r="J379" s="78" t="str">
        <f t="shared" si="67"/>
        <v/>
      </c>
      <c r="K379" s="78" t="str">
        <f t="shared" si="69"/>
        <v/>
      </c>
      <c r="L379" s="79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7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4"/>
      <c r="C380" s="16" t="str">
        <f>IF(B380="","",VLOOKUP(B380,LISTAS!$F$6:$G$1106,2,0))</f>
        <v/>
      </c>
      <c r="D380" s="76"/>
      <c r="E380" s="4"/>
      <c r="F380" s="90" t="str">
        <f t="shared" si="66"/>
        <v/>
      </c>
      <c r="G380" s="85" t="str">
        <f>IF(F380=LISTAS!$D$15,"",F380)</f>
        <v/>
      </c>
      <c r="H380" s="80" t="str">
        <f t="shared" si="68"/>
        <v/>
      </c>
      <c r="I380" s="80" t="str">
        <f t="shared" si="68"/>
        <v/>
      </c>
      <c r="J380" s="78" t="str">
        <f t="shared" si="67"/>
        <v/>
      </c>
      <c r="K380" s="78" t="str">
        <f t="shared" si="69"/>
        <v/>
      </c>
      <c r="L380" s="79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7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4"/>
      <c r="C381" s="16" t="str">
        <f>IF(B381="","",VLOOKUP(B381,LISTAS!$F$6:$G$1106,2,0))</f>
        <v/>
      </c>
      <c r="D381" s="76"/>
      <c r="E381" s="4"/>
      <c r="F381" s="90" t="str">
        <f t="shared" si="66"/>
        <v/>
      </c>
      <c r="G381" s="85" t="str">
        <f>IF(F381=LISTAS!$D$15,"",F381)</f>
        <v/>
      </c>
      <c r="H381" s="80" t="str">
        <f t="shared" si="68"/>
        <v/>
      </c>
      <c r="I381" s="80" t="str">
        <f t="shared" si="68"/>
        <v/>
      </c>
      <c r="J381" s="78" t="str">
        <f t="shared" si="67"/>
        <v/>
      </c>
      <c r="K381" s="78" t="str">
        <f t="shared" si="69"/>
        <v/>
      </c>
      <c r="L381" s="79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7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4"/>
      <c r="C382" s="16" t="str">
        <f>IF(B382="","",VLOOKUP(B382,LISTAS!$F$6:$G$1106,2,0))</f>
        <v/>
      </c>
      <c r="D382" s="76"/>
      <c r="E382" s="4"/>
      <c r="F382" s="90" t="str">
        <f t="shared" si="66"/>
        <v/>
      </c>
      <c r="G382" s="85" t="str">
        <f>IF(F382=LISTAS!$D$15,"",F382)</f>
        <v/>
      </c>
      <c r="H382" s="80" t="str">
        <f t="shared" si="68"/>
        <v/>
      </c>
      <c r="I382" s="80" t="str">
        <f t="shared" si="68"/>
        <v/>
      </c>
      <c r="J382" s="78" t="str">
        <f t="shared" si="67"/>
        <v/>
      </c>
      <c r="K382" s="78" t="str">
        <f t="shared" si="69"/>
        <v/>
      </c>
      <c r="L382" s="79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7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4"/>
      <c r="C383" s="16" t="str">
        <f>IF(B383="","",VLOOKUP(B383,LISTAS!$F$6:$G$1106,2,0))</f>
        <v/>
      </c>
      <c r="D383" s="76"/>
      <c r="E383" s="4"/>
      <c r="F383" s="90" t="str">
        <f t="shared" si="66"/>
        <v/>
      </c>
      <c r="G383" s="85" t="str">
        <f>IF(F383=LISTAS!$D$15,"",F383)</f>
        <v/>
      </c>
      <c r="H383" s="80" t="str">
        <f t="shared" si="68"/>
        <v/>
      </c>
      <c r="I383" s="80" t="str">
        <f t="shared" si="68"/>
        <v/>
      </c>
      <c r="J383" s="78" t="str">
        <f t="shared" si="67"/>
        <v/>
      </c>
      <c r="K383" s="78" t="str">
        <f t="shared" si="69"/>
        <v/>
      </c>
      <c r="L383" s="79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7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4"/>
      <c r="C384" s="16" t="str">
        <f>IF(B384="","",VLOOKUP(B384,LISTAS!$F$6:$G$1106,2,0))</f>
        <v/>
      </c>
      <c r="D384" s="76"/>
      <c r="E384" s="4"/>
      <c r="F384" s="90" t="str">
        <f t="shared" si="66"/>
        <v/>
      </c>
      <c r="G384" s="85" t="str">
        <f>IF(F384=LISTAS!$D$15,"",F384)</f>
        <v/>
      </c>
      <c r="H384" s="80" t="str">
        <f t="shared" si="68"/>
        <v/>
      </c>
      <c r="I384" s="80" t="str">
        <f t="shared" si="68"/>
        <v/>
      </c>
      <c r="J384" s="78" t="str">
        <f t="shared" si="67"/>
        <v/>
      </c>
      <c r="K384" s="78" t="str">
        <f t="shared" si="69"/>
        <v/>
      </c>
      <c r="L384" s="79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7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4"/>
      <c r="C385" s="16" t="str">
        <f>IF(B385="","",VLOOKUP(B385,LISTAS!$F$6:$G$1106,2,0))</f>
        <v/>
      </c>
      <c r="D385" s="76"/>
      <c r="E385" s="4"/>
      <c r="F385" s="90" t="str">
        <f t="shared" si="66"/>
        <v/>
      </c>
      <c r="G385" s="85" t="str">
        <f>IF(F385=LISTAS!$D$15,"",F385)</f>
        <v/>
      </c>
      <c r="H385" s="80" t="str">
        <f t="shared" si="68"/>
        <v/>
      </c>
      <c r="I385" s="80" t="str">
        <f t="shared" si="68"/>
        <v/>
      </c>
      <c r="J385" s="78" t="str">
        <f t="shared" si="67"/>
        <v/>
      </c>
      <c r="K385" s="78" t="str">
        <f t="shared" si="69"/>
        <v/>
      </c>
      <c r="L385" s="79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7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4"/>
      <c r="C386" s="16" t="str">
        <f>IF(B386="","",VLOOKUP(B386,LISTAS!$F$6:$G$1106,2,0))</f>
        <v/>
      </c>
      <c r="D386" s="76"/>
      <c r="E386" s="4"/>
      <c r="F386" s="90" t="str">
        <f t="shared" si="66"/>
        <v/>
      </c>
      <c r="G386" s="85" t="str">
        <f>IF(F386=LISTAS!$D$15,"",F386)</f>
        <v/>
      </c>
      <c r="H386" s="80" t="str">
        <f t="shared" si="68"/>
        <v/>
      </c>
      <c r="I386" s="80" t="str">
        <f t="shared" si="68"/>
        <v/>
      </c>
      <c r="J386" s="78" t="str">
        <f t="shared" si="67"/>
        <v/>
      </c>
      <c r="K386" s="78" t="str">
        <f t="shared" si="69"/>
        <v/>
      </c>
      <c r="L386" s="79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7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4"/>
      <c r="C387" s="16" t="str">
        <f>IF(B387="","",VLOOKUP(B387,LISTAS!$F$6:$G$1106,2,0))</f>
        <v/>
      </c>
      <c r="D387" s="76"/>
      <c r="E387" s="4"/>
      <c r="F387" s="90" t="str">
        <f t="shared" si="66"/>
        <v/>
      </c>
      <c r="G387" s="85" t="str">
        <f>IF(F387=LISTAS!$D$15,"",F387)</f>
        <v/>
      </c>
      <c r="H387" s="80" t="str">
        <f t="shared" si="68"/>
        <v/>
      </c>
      <c r="I387" s="80" t="str">
        <f t="shared" si="68"/>
        <v/>
      </c>
      <c r="J387" s="78" t="str">
        <f t="shared" si="67"/>
        <v/>
      </c>
      <c r="K387" s="78" t="str">
        <f t="shared" si="69"/>
        <v/>
      </c>
      <c r="L387" s="79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7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4"/>
      <c r="C388" s="16" t="str">
        <f>IF(B388="","",VLOOKUP(B388,LISTAS!$F$6:$G$1106,2,0))</f>
        <v/>
      </c>
      <c r="D388" s="76"/>
      <c r="E388" s="4"/>
      <c r="F388" s="90" t="str">
        <f t="shared" si="66"/>
        <v/>
      </c>
      <c r="G388" s="85" t="str">
        <f>IF(F388=LISTAS!$D$15,"",F388)</f>
        <v/>
      </c>
      <c r="H388" s="80" t="str">
        <f t="shared" si="68"/>
        <v/>
      </c>
      <c r="I388" s="80" t="str">
        <f t="shared" si="68"/>
        <v/>
      </c>
      <c r="J388" s="78" t="str">
        <f t="shared" si="67"/>
        <v/>
      </c>
      <c r="K388" s="78" t="str">
        <f t="shared" si="69"/>
        <v/>
      </c>
      <c r="L388" s="79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7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4"/>
      <c r="C389" s="16" t="str">
        <f>IF(B389="","",VLOOKUP(B389,LISTAS!$F$6:$G$1106,2,0))</f>
        <v/>
      </c>
      <c r="D389" s="76"/>
      <c r="E389" s="4"/>
      <c r="F389" s="90" t="str">
        <f t="shared" si="66"/>
        <v/>
      </c>
      <c r="G389" s="85" t="str">
        <f>IF(F389=LISTAS!$D$15,"",F389)</f>
        <v/>
      </c>
      <c r="H389" s="80" t="str">
        <f t="shared" si="68"/>
        <v/>
      </c>
      <c r="I389" s="80" t="str">
        <f t="shared" si="68"/>
        <v/>
      </c>
      <c r="J389" s="78" t="str">
        <f t="shared" si="67"/>
        <v/>
      </c>
      <c r="K389" s="78" t="str">
        <f t="shared" si="69"/>
        <v/>
      </c>
      <c r="L389" s="79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7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4"/>
      <c r="C390" s="16" t="str">
        <f>IF(B390="","",VLOOKUP(B390,LISTAS!$F$6:$G$1106,2,0))</f>
        <v/>
      </c>
      <c r="D390" s="76"/>
      <c r="E390" s="4"/>
      <c r="F390" s="90" t="str">
        <f t="shared" si="66"/>
        <v/>
      </c>
      <c r="G390" s="85" t="str">
        <f>IF(F390=LISTAS!$D$15,"",F390)</f>
        <v/>
      </c>
      <c r="H390" s="80" t="str">
        <f t="shared" si="68"/>
        <v/>
      </c>
      <c r="I390" s="80" t="str">
        <f t="shared" si="68"/>
        <v/>
      </c>
      <c r="J390" s="78" t="str">
        <f t="shared" si="67"/>
        <v/>
      </c>
      <c r="K390" s="78" t="str">
        <f t="shared" si="69"/>
        <v/>
      </c>
      <c r="L390" s="79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7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4"/>
      <c r="C391" s="16" t="str">
        <f>IF(B391="","",VLOOKUP(B391,LISTAS!$F$6:$G$1106,2,0))</f>
        <v/>
      </c>
      <c r="D391" s="76"/>
      <c r="E391" s="4"/>
      <c r="F391" s="90" t="str">
        <f t="shared" si="66"/>
        <v/>
      </c>
      <c r="G391" s="85" t="str">
        <f>IF(F391=LISTAS!$D$15,"",F391)</f>
        <v/>
      </c>
      <c r="H391" s="80" t="str">
        <f t="shared" si="68"/>
        <v/>
      </c>
      <c r="I391" s="80" t="str">
        <f t="shared" si="68"/>
        <v/>
      </c>
      <c r="J391" s="78" t="str">
        <f t="shared" si="67"/>
        <v/>
      </c>
      <c r="K391" s="78" t="str">
        <f t="shared" si="69"/>
        <v/>
      </c>
      <c r="L391" s="79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7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4"/>
      <c r="C392" s="16" t="str">
        <f>IF(B392="","",VLOOKUP(B392,LISTAS!$F$6:$G$1106,2,0))</f>
        <v/>
      </c>
      <c r="D392" s="76"/>
      <c r="E392" s="4"/>
      <c r="F392" s="90" t="str">
        <f t="shared" si="66"/>
        <v/>
      </c>
      <c r="G392" s="85" t="str">
        <f>IF(F392=LISTAS!$D$15,"",F392)</f>
        <v/>
      </c>
      <c r="H392" s="80" t="str">
        <f t="shared" si="68"/>
        <v/>
      </c>
      <c r="I392" s="80" t="str">
        <f t="shared" si="68"/>
        <v/>
      </c>
      <c r="J392" s="78" t="str">
        <f t="shared" si="67"/>
        <v/>
      </c>
      <c r="K392" s="78" t="str">
        <f t="shared" si="69"/>
        <v/>
      </c>
      <c r="L392" s="79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7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4"/>
      <c r="C393" s="16" t="str">
        <f>IF(B393="","",VLOOKUP(B393,LISTAS!$F$6:$G$1106,2,0))</f>
        <v/>
      </c>
      <c r="D393" s="76"/>
      <c r="E393" s="4"/>
      <c r="F393" s="90" t="str">
        <f t="shared" si="66"/>
        <v/>
      </c>
      <c r="G393" s="85" t="str">
        <f>IF(F393=LISTAS!$D$15,"",F393)</f>
        <v/>
      </c>
      <c r="H393" s="80" t="str">
        <f t="shared" si="68"/>
        <v/>
      </c>
      <c r="I393" s="80" t="str">
        <f t="shared" si="68"/>
        <v/>
      </c>
      <c r="J393" s="78" t="str">
        <f t="shared" si="67"/>
        <v/>
      </c>
      <c r="K393" s="78" t="str">
        <f t="shared" si="69"/>
        <v/>
      </c>
      <c r="L393" s="79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7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4"/>
      <c r="C394" s="16" t="str">
        <f>IF(B394="","",VLOOKUP(B394,LISTAS!$F$6:$G$1106,2,0))</f>
        <v/>
      </c>
      <c r="D394" s="76"/>
      <c r="E394" s="4"/>
      <c r="F394" s="90" t="str">
        <f t="shared" si="66"/>
        <v/>
      </c>
      <c r="G394" s="85" t="str">
        <f>IF(F394=LISTAS!$D$15,"",F394)</f>
        <v/>
      </c>
      <c r="H394" s="80" t="str">
        <f t="shared" si="68"/>
        <v/>
      </c>
      <c r="I394" s="80" t="str">
        <f t="shared" si="68"/>
        <v/>
      </c>
      <c r="J394" s="78" t="str">
        <f t="shared" si="67"/>
        <v/>
      </c>
      <c r="K394" s="78" t="str">
        <f t="shared" si="69"/>
        <v/>
      </c>
      <c r="L394" s="79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7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4"/>
      <c r="C395" s="16" t="str">
        <f>IF(B395="","",VLOOKUP(B395,LISTAS!$F$6:$G$1106,2,0))</f>
        <v/>
      </c>
      <c r="D395" s="76"/>
      <c r="E395" s="4"/>
      <c r="F395" s="90" t="str">
        <f t="shared" si="66"/>
        <v/>
      </c>
      <c r="G395" s="85" t="str">
        <f>IF(F395=LISTAS!$D$15,"",F395)</f>
        <v/>
      </c>
      <c r="H395" s="80" t="str">
        <f t="shared" si="68"/>
        <v/>
      </c>
      <c r="I395" s="80" t="str">
        <f t="shared" si="68"/>
        <v/>
      </c>
      <c r="J395" s="78" t="str">
        <f t="shared" si="67"/>
        <v/>
      </c>
      <c r="K395" s="78" t="str">
        <f t="shared" si="69"/>
        <v/>
      </c>
      <c r="L395" s="79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7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4"/>
      <c r="C396" s="16" t="str">
        <f>IF(B396="","",VLOOKUP(B396,LISTAS!$F$6:$G$1106,2,0))</f>
        <v/>
      </c>
      <c r="D396" s="76"/>
      <c r="E396" s="4"/>
      <c r="F396" s="90" t="str">
        <f t="shared" si="66"/>
        <v/>
      </c>
      <c r="G396" s="85" t="str">
        <f>IF(F396=LISTAS!$D$15,"",F396)</f>
        <v/>
      </c>
      <c r="H396" s="80" t="str">
        <f t="shared" si="68"/>
        <v/>
      </c>
      <c r="I396" s="80" t="str">
        <f t="shared" si="68"/>
        <v/>
      </c>
      <c r="J396" s="78" t="str">
        <f t="shared" si="67"/>
        <v/>
      </c>
      <c r="K396" s="78" t="str">
        <f t="shared" si="69"/>
        <v/>
      </c>
      <c r="L396" s="79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7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4"/>
      <c r="C397" s="16" t="str">
        <f>IF(B397="","",VLOOKUP(B397,LISTAS!$F$6:$G$1106,2,0))</f>
        <v/>
      </c>
      <c r="D397" s="76"/>
      <c r="E397" s="4"/>
      <c r="F397" s="90" t="str">
        <f t="shared" si="66"/>
        <v/>
      </c>
      <c r="G397" s="85" t="str">
        <f>IF(F397=LISTAS!$D$15,"",F397)</f>
        <v/>
      </c>
      <c r="H397" s="80" t="str">
        <f t="shared" si="68"/>
        <v/>
      </c>
      <c r="I397" s="80" t="str">
        <f t="shared" si="68"/>
        <v/>
      </c>
      <c r="J397" s="78" t="str">
        <f t="shared" si="67"/>
        <v/>
      </c>
      <c r="K397" s="78" t="str">
        <f t="shared" si="69"/>
        <v/>
      </c>
      <c r="L397" s="79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7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4"/>
      <c r="C398" s="16" t="str">
        <f>IF(B398="","",VLOOKUP(B398,LISTAS!$F$6:$G$1106,2,0))</f>
        <v/>
      </c>
      <c r="D398" s="76"/>
      <c r="E398" s="4"/>
      <c r="F398" s="90" t="str">
        <f t="shared" si="66"/>
        <v/>
      </c>
      <c r="G398" s="85" t="str">
        <f>IF(F398=LISTAS!$D$15,"",F398)</f>
        <v/>
      </c>
      <c r="H398" s="80" t="str">
        <f t="shared" si="68"/>
        <v/>
      </c>
      <c r="I398" s="80" t="str">
        <f t="shared" si="68"/>
        <v/>
      </c>
      <c r="J398" s="78" t="str">
        <f t="shared" si="67"/>
        <v/>
      </c>
      <c r="K398" s="78" t="str">
        <f t="shared" si="69"/>
        <v/>
      </c>
      <c r="L398" s="79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7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4"/>
      <c r="C399" s="16" t="str">
        <f>IF(B399="","",VLOOKUP(B399,LISTAS!$F$6:$G$1106,2,0))</f>
        <v/>
      </c>
      <c r="D399" s="76"/>
      <c r="E399" s="4"/>
      <c r="F399" s="90" t="str">
        <f t="shared" si="66"/>
        <v/>
      </c>
      <c r="G399" s="85" t="str">
        <f>IF(F399=LISTAS!$D$15,"",F399)</f>
        <v/>
      </c>
      <c r="H399" s="80" t="str">
        <f t="shared" si="68"/>
        <v/>
      </c>
      <c r="I399" s="80" t="str">
        <f t="shared" si="68"/>
        <v/>
      </c>
      <c r="J399" s="78" t="str">
        <f t="shared" si="67"/>
        <v/>
      </c>
      <c r="K399" s="78" t="str">
        <f t="shared" si="69"/>
        <v/>
      </c>
      <c r="L399" s="79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7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4"/>
      <c r="C400" s="16" t="str">
        <f>IF(B400="","",VLOOKUP(B400,LISTAS!$F$6:$G$1106,2,0))</f>
        <v/>
      </c>
      <c r="D400" s="76"/>
      <c r="E400" s="4"/>
      <c r="F400" s="90" t="str">
        <f t="shared" si="66"/>
        <v/>
      </c>
      <c r="G400" s="85" t="str">
        <f>IF(F400=LISTAS!$D$15,"",F400)</f>
        <v/>
      </c>
      <c r="H400" s="80" t="str">
        <f t="shared" si="68"/>
        <v/>
      </c>
      <c r="I400" s="80" t="str">
        <f t="shared" si="68"/>
        <v/>
      </c>
      <c r="J400" s="78" t="str">
        <f t="shared" si="67"/>
        <v/>
      </c>
      <c r="K400" s="78" t="str">
        <f t="shared" si="69"/>
        <v/>
      </c>
      <c r="L400" s="79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7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4"/>
      <c r="C401" s="16" t="str">
        <f>IF(B401="","",VLOOKUP(B401,LISTAS!$F$6:$G$1106,2,0))</f>
        <v/>
      </c>
      <c r="D401" s="76"/>
      <c r="E401" s="4"/>
      <c r="F401" s="90" t="str">
        <f t="shared" si="66"/>
        <v/>
      </c>
      <c r="G401" s="85" t="str">
        <f>IF(F401=LISTAS!$D$15,"",F401)</f>
        <v/>
      </c>
      <c r="H401" s="80" t="str">
        <f t="shared" si="68"/>
        <v/>
      </c>
      <c r="I401" s="80" t="str">
        <f t="shared" si="68"/>
        <v/>
      </c>
      <c r="J401" s="78" t="str">
        <f t="shared" si="67"/>
        <v/>
      </c>
      <c r="K401" s="78" t="str">
        <f t="shared" si="69"/>
        <v/>
      </c>
      <c r="L401" s="79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7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4"/>
      <c r="C402" s="16" t="str">
        <f>IF(B402="","",VLOOKUP(B402,LISTAS!$F$6:$G$1106,2,0))</f>
        <v/>
      </c>
      <c r="D402" s="76"/>
      <c r="E402" s="4"/>
      <c r="F402" s="90" t="str">
        <f t="shared" si="66"/>
        <v/>
      </c>
      <c r="G402" s="85" t="str">
        <f>IF(F402=LISTAS!$D$15,"",F402)</f>
        <v/>
      </c>
      <c r="H402" s="80" t="str">
        <f t="shared" si="68"/>
        <v/>
      </c>
      <c r="I402" s="80" t="str">
        <f t="shared" si="68"/>
        <v/>
      </c>
      <c r="J402" s="78" t="str">
        <f t="shared" si="67"/>
        <v/>
      </c>
      <c r="K402" s="78" t="str">
        <f t="shared" si="69"/>
        <v/>
      </c>
      <c r="L402" s="79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7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4"/>
      <c r="C403" s="16" t="str">
        <f>IF(B403="","",VLOOKUP(B403,LISTAS!$F$6:$G$1106,2,0))</f>
        <v/>
      </c>
      <c r="D403" s="76"/>
      <c r="E403" s="4"/>
      <c r="F403" s="90" t="str">
        <f t="shared" si="66"/>
        <v/>
      </c>
      <c r="G403" s="85" t="str">
        <f>IF(F403=LISTAS!$D$15,"",F403)</f>
        <v/>
      </c>
      <c r="H403" s="80" t="str">
        <f t="shared" si="68"/>
        <v/>
      </c>
      <c r="I403" s="80" t="str">
        <f t="shared" si="68"/>
        <v/>
      </c>
      <c r="J403" s="78" t="str">
        <f t="shared" si="67"/>
        <v/>
      </c>
      <c r="K403" s="78" t="str">
        <f t="shared" si="69"/>
        <v/>
      </c>
      <c r="L403" s="79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7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4"/>
      <c r="C404" s="16" t="str">
        <f>IF(B404="","",VLOOKUP(B404,LISTAS!$F$6:$G$1106,2,0))</f>
        <v/>
      </c>
      <c r="D404" s="76"/>
      <c r="E404" s="4"/>
      <c r="F404" s="90" t="str">
        <f t="shared" si="66"/>
        <v/>
      </c>
      <c r="G404" s="85" t="str">
        <f>IF(F404=LISTAS!$D$15,"",F404)</f>
        <v/>
      </c>
      <c r="H404" s="80" t="str">
        <f t="shared" si="68"/>
        <v/>
      </c>
      <c r="I404" s="80" t="str">
        <f t="shared" si="68"/>
        <v/>
      </c>
      <c r="J404" s="78" t="str">
        <f t="shared" si="67"/>
        <v/>
      </c>
      <c r="K404" s="78" t="str">
        <f t="shared" si="69"/>
        <v/>
      </c>
      <c r="L404" s="79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7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4"/>
      <c r="C405" s="16" t="str">
        <f>IF(B405="","",VLOOKUP(B405,LISTAS!$F$6:$G$1106,2,0))</f>
        <v/>
      </c>
      <c r="D405" s="76"/>
      <c r="E405" s="4"/>
      <c r="F405" s="90" t="str">
        <f t="shared" si="66"/>
        <v/>
      </c>
      <c r="G405" s="85" t="str">
        <f>IF(F405=LISTAS!$D$15,"",F405)</f>
        <v/>
      </c>
      <c r="H405" s="80" t="str">
        <f t="shared" si="68"/>
        <v/>
      </c>
      <c r="I405" s="80" t="str">
        <f t="shared" si="68"/>
        <v/>
      </c>
      <c r="J405" s="78" t="str">
        <f t="shared" si="67"/>
        <v/>
      </c>
      <c r="K405" s="78" t="str">
        <f t="shared" si="69"/>
        <v/>
      </c>
      <c r="L405" s="79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7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4"/>
      <c r="C406" s="16" t="str">
        <f>IF(B406="","",VLOOKUP(B406,LISTAS!$F$6:$G$1106,2,0))</f>
        <v/>
      </c>
      <c r="D406" s="76"/>
      <c r="E406" s="4"/>
      <c r="F406" s="90" t="str">
        <f t="shared" ref="F406:F413" si="77">IF(D406="","",D406+(ROW(D406)/1000))</f>
        <v/>
      </c>
      <c r="G406" s="85" t="str">
        <f>IF(F406=LISTAS!$D$15,"",F406)</f>
        <v/>
      </c>
      <c r="H406" s="80" t="str">
        <f t="shared" si="68"/>
        <v/>
      </c>
      <c r="I406" s="80" t="str">
        <f t="shared" si="68"/>
        <v/>
      </c>
      <c r="J406" s="78" t="str">
        <f t="shared" ref="J406:J413" si="78">IF($K406="","",D406)</f>
        <v/>
      </c>
      <c r="K406" s="78" t="str">
        <f t="shared" si="69"/>
        <v/>
      </c>
      <c r="L406" s="79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7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4"/>
      <c r="C407" s="16" t="str">
        <f>IF(B407="","",VLOOKUP(B407,LISTAS!$F$6:$G$1106,2,0))</f>
        <v/>
      </c>
      <c r="D407" s="76"/>
      <c r="E407" s="4"/>
      <c r="F407" s="90" t="str">
        <f t="shared" si="77"/>
        <v/>
      </c>
      <c r="G407" s="85" t="str">
        <f>IF(F407=LISTAS!$D$15,"",F407)</f>
        <v/>
      </c>
      <c r="H407" s="80" t="str">
        <f t="shared" ref="H407:I413" si="79">IF($K407="","",IF(B407="","",B407))</f>
        <v/>
      </c>
      <c r="I407" s="80" t="str">
        <f t="shared" si="79"/>
        <v/>
      </c>
      <c r="J407" s="78" t="str">
        <f t="shared" si="78"/>
        <v/>
      </c>
      <c r="K407" s="78" t="str">
        <f t="shared" ref="K407:K413" si="80">G407</f>
        <v/>
      </c>
      <c r="L407" s="79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7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16" t="str">
        <f>IF(B408="","",VLOOKUP(B408,LISTAS!$F$6:$G$1106,2,0))</f>
        <v/>
      </c>
      <c r="D408" s="76"/>
      <c r="E408" s="4"/>
      <c r="F408" s="90" t="str">
        <f t="shared" si="77"/>
        <v/>
      </c>
      <c r="G408" s="85" t="str">
        <f>IF(F408=LISTAS!$D$15,"",F408)</f>
        <v/>
      </c>
      <c r="H408" s="80" t="str">
        <f t="shared" si="79"/>
        <v/>
      </c>
      <c r="I408" s="80" t="str">
        <f t="shared" si="79"/>
        <v/>
      </c>
      <c r="J408" s="78" t="str">
        <f t="shared" si="78"/>
        <v/>
      </c>
      <c r="K408" s="78" t="str">
        <f t="shared" si="80"/>
        <v/>
      </c>
      <c r="L408" s="79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7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4"/>
      <c r="C409" s="16" t="str">
        <f>IF(B409="","",VLOOKUP(B409,LISTAS!$F$6:$G$1106,2,0))</f>
        <v/>
      </c>
      <c r="D409" s="76"/>
      <c r="E409" s="4"/>
      <c r="F409" s="90" t="str">
        <f t="shared" si="77"/>
        <v/>
      </c>
      <c r="G409" s="85" t="str">
        <f>IF(F409=LISTAS!$D$15,"",F409)</f>
        <v/>
      </c>
      <c r="H409" s="80" t="str">
        <f t="shared" si="79"/>
        <v/>
      </c>
      <c r="I409" s="80" t="str">
        <f t="shared" si="79"/>
        <v/>
      </c>
      <c r="J409" s="78" t="str">
        <f t="shared" si="78"/>
        <v/>
      </c>
      <c r="K409" s="78" t="str">
        <f t="shared" si="80"/>
        <v/>
      </c>
      <c r="L409" s="79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7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4"/>
      <c r="C410" s="16" t="str">
        <f>IF(B410="","",VLOOKUP(B410,LISTAS!$F$6:$G$1106,2,0))</f>
        <v/>
      </c>
      <c r="D410" s="76"/>
      <c r="E410" s="4"/>
      <c r="F410" s="90" t="str">
        <f t="shared" si="77"/>
        <v/>
      </c>
      <c r="G410" s="85" t="str">
        <f>IF(F410=LISTAS!$D$15,"",F410)</f>
        <v/>
      </c>
      <c r="H410" s="80" t="str">
        <f t="shared" si="79"/>
        <v/>
      </c>
      <c r="I410" s="80" t="str">
        <f t="shared" si="79"/>
        <v/>
      </c>
      <c r="J410" s="78" t="str">
        <f t="shared" si="78"/>
        <v/>
      </c>
      <c r="K410" s="78" t="str">
        <f t="shared" si="80"/>
        <v/>
      </c>
      <c r="L410" s="79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7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4"/>
      <c r="C411" s="16" t="str">
        <f>IF(B411="","",VLOOKUP(B411,LISTAS!$F$6:$G$1106,2,0))</f>
        <v/>
      </c>
      <c r="D411" s="76"/>
      <c r="E411" s="4"/>
      <c r="F411" s="90" t="str">
        <f t="shared" si="77"/>
        <v/>
      </c>
      <c r="G411" s="85" t="str">
        <f>IF(F411=LISTAS!$D$15,"",F411)</f>
        <v/>
      </c>
      <c r="H411" s="80" t="str">
        <f t="shared" si="79"/>
        <v/>
      </c>
      <c r="I411" s="80" t="str">
        <f t="shared" si="79"/>
        <v/>
      </c>
      <c r="J411" s="78" t="str">
        <f t="shared" si="78"/>
        <v/>
      </c>
      <c r="K411" s="78" t="str">
        <f t="shared" si="80"/>
        <v/>
      </c>
      <c r="L411" s="79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7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4"/>
      <c r="C412" s="16" t="str">
        <f>IF(B412="","",VLOOKUP(B412,LISTAS!$F$6:$G$1106,2,0))</f>
        <v/>
      </c>
      <c r="D412" s="76"/>
      <c r="E412" s="4"/>
      <c r="F412" s="90" t="str">
        <f t="shared" si="77"/>
        <v/>
      </c>
      <c r="G412" s="85" t="str">
        <f>IF(F412=LISTAS!$D$15,"",F412)</f>
        <v/>
      </c>
      <c r="H412" s="80" t="str">
        <f t="shared" si="79"/>
        <v/>
      </c>
      <c r="I412" s="80" t="str">
        <f t="shared" si="79"/>
        <v/>
      </c>
      <c r="J412" s="78" t="str">
        <f t="shared" si="78"/>
        <v/>
      </c>
      <c r="K412" s="78" t="str">
        <f t="shared" si="80"/>
        <v/>
      </c>
      <c r="L412" s="79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7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4"/>
      <c r="C413" s="16" t="str">
        <f>IF(B413="","",VLOOKUP(B413,LISTAS!$F$6:$G$1106,2,0))</f>
        <v/>
      </c>
      <c r="D413" s="76"/>
      <c r="E413" s="4"/>
      <c r="F413" s="90" t="str">
        <f t="shared" si="77"/>
        <v/>
      </c>
      <c r="G413" s="85" t="str">
        <f>IF(F413=LISTAS!$D$15,"",F413)</f>
        <v/>
      </c>
      <c r="H413" s="80" t="str">
        <f t="shared" si="79"/>
        <v/>
      </c>
      <c r="I413" s="80" t="str">
        <f t="shared" si="79"/>
        <v/>
      </c>
      <c r="J413" s="78" t="str">
        <f t="shared" si="78"/>
        <v/>
      </c>
      <c r="K413" s="78" t="str">
        <f t="shared" si="80"/>
        <v/>
      </c>
      <c r="L413" s="79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7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2" t="s">
        <v>36</v>
      </c>
      <c r="C417" s="113"/>
      <c r="D417" s="114"/>
      <c r="E417" s="14"/>
      <c r="F417" s="70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1" t="s">
        <v>21</v>
      </c>
      <c r="C418" s="21" t="s">
        <v>0</v>
      </c>
      <c r="D418" s="73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4" t="s">
        <v>397</v>
      </c>
      <c r="C419" s="16" t="str">
        <f>IF(B419="","",VLOOKUP(B419,LISTAS!$F$6:$G$1106,2,0))</f>
        <v>ESCOLA STAGIUM</v>
      </c>
      <c r="D419" s="76">
        <v>7.62</v>
      </c>
      <c r="F419" s="90">
        <f t="shared" ref="F419:F482" si="88">IF(D419="","",D419+(ROW(D419)/1000))</f>
        <v>8.0389999999999997</v>
      </c>
      <c r="G419" s="85">
        <f>IF(F419=LISTAS!$D$15,"",F419)</f>
        <v>8.0389999999999997</v>
      </c>
      <c r="H419" s="49" t="str">
        <f>IF($K419="","",IF(B419="","",B419))</f>
        <v>JULIO SANTOS E SILVA</v>
      </c>
      <c r="I419" s="49" t="str">
        <f>IF($K419="","",IF(C419="","",C419))</f>
        <v>ESCOLA STAGIUM</v>
      </c>
      <c r="J419" s="78">
        <f t="shared" ref="J419:J482" si="89">IF($K419="","",D419)</f>
        <v>7.62</v>
      </c>
      <c r="K419" s="78">
        <f>G419</f>
        <v>8.0389999999999997</v>
      </c>
      <c r="L419" s="79">
        <f>IF(K419="","",LARGE($G$419:$G$618,M419))</f>
        <v>8.0389999999999997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JULIO SANTOS E SILVA</v>
      </c>
      <c r="Q419" s="17" t="str">
        <f>IF(P419&lt;&gt;"",VLOOKUP(P419,LISTAS!$F$6:$G$1106,2,0),"")</f>
        <v>ESCOLA STAGIUM</v>
      </c>
      <c r="R419" s="77">
        <f t="shared" ref="R419:R450" si="91">IF(K419="","",VLOOKUP(L419,$G$419:$J$618,4,0))</f>
        <v>7.62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435</v>
      </c>
      <c r="C420" s="16" t="str">
        <f>IF(B420="","",VLOOKUP(B420,LISTAS!$F$6:$G$1106,2,0))</f>
        <v>CCDA - COLÉGIO CARLOS DRUMMOND DE ANDRADE</v>
      </c>
      <c r="D420" s="76">
        <v>7.23</v>
      </c>
      <c r="F420" s="90">
        <f t="shared" si="88"/>
        <v>7.65</v>
      </c>
      <c r="G420" s="85">
        <f>IF(F420=LISTAS!$D$15,"",F420)</f>
        <v>7.65</v>
      </c>
      <c r="H420" s="49" t="str">
        <f t="shared" ref="H420:I483" si="92">IF($K420="","",IF(B420="","",B420))</f>
        <v>LUCAS SENE MENCARELLI</v>
      </c>
      <c r="I420" s="49" t="str">
        <f t="shared" si="92"/>
        <v>CCDA - COLÉGIO CARLOS DRUMMOND DE ANDRADE</v>
      </c>
      <c r="J420" s="78">
        <f t="shared" si="89"/>
        <v>7.23</v>
      </c>
      <c r="K420" s="78">
        <f t="shared" ref="K420:K483" si="93">G420</f>
        <v>7.65</v>
      </c>
      <c r="L420" s="79">
        <f t="shared" ref="L420:L483" si="94">IF(K420="","",LARGE($G$419:$G$618,M420))</f>
        <v>7.65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LUCAS SENE MENCARELLI</v>
      </c>
      <c r="Q420" s="17" t="str">
        <f>IF(P420&lt;&gt;"",VLOOKUP(P420,LISTAS!$F$6:$G$1106,2,0),"")</f>
        <v>CCDA - COLÉGIO CARLOS DRUMMOND DE ANDRADE</v>
      </c>
      <c r="R420" s="77">
        <f t="shared" si="91"/>
        <v>7.23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99" t="s">
        <v>555</v>
      </c>
      <c r="C421" s="103" t="s">
        <v>144</v>
      </c>
      <c r="D421" s="76">
        <v>6.02</v>
      </c>
      <c r="F421" s="90">
        <f t="shared" si="88"/>
        <v>6.4409999999999998</v>
      </c>
      <c r="G421" s="85">
        <f>IF(F421=LISTAS!$D$15,"",F421)</f>
        <v>6.4409999999999998</v>
      </c>
      <c r="H421" s="49" t="str">
        <f t="shared" si="92"/>
        <v>SAMUEL COSTA</v>
      </c>
      <c r="I421" s="49" t="str">
        <f t="shared" si="92"/>
        <v>ESCOLA STAGIUM</v>
      </c>
      <c r="J421" s="78">
        <f t="shared" si="89"/>
        <v>6.02</v>
      </c>
      <c r="K421" s="78">
        <f t="shared" si="93"/>
        <v>6.4409999999999998</v>
      </c>
      <c r="L421" s="79">
        <f t="shared" si="94"/>
        <v>6.4409999999999998</v>
      </c>
      <c r="M421" s="50">
        <f t="shared" si="95"/>
        <v>3</v>
      </c>
      <c r="N421" s="50"/>
      <c r="O421" s="17">
        <v>3</v>
      </c>
      <c r="P421" s="18" t="str">
        <f t="shared" si="90"/>
        <v>SAMUEL COSTA</v>
      </c>
      <c r="Q421" s="17" t="str">
        <f>IF(P421&lt;&gt;"",VLOOKUP(P421,LISTAS!$F$6:$G$1106,2,0),"")</f>
        <v>ESCOLA STAGIUM</v>
      </c>
      <c r="R421" s="77">
        <f t="shared" si="91"/>
        <v>6.02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54" t="s">
        <v>434</v>
      </c>
      <c r="C422" s="16" t="str">
        <f>IF(B422="","",VLOOKUP(B422,LISTAS!$F$6:$G$1106,2,0))</f>
        <v>LICEU JARDIM</v>
      </c>
      <c r="D422" s="76">
        <v>5.45</v>
      </c>
      <c r="F422" s="90">
        <f t="shared" si="88"/>
        <v>5.8719999999999999</v>
      </c>
      <c r="G422" s="85">
        <f>IF(F422=LISTAS!$D$15,"",F422)</f>
        <v>5.8719999999999999</v>
      </c>
      <c r="H422" s="49" t="str">
        <f t="shared" si="92"/>
        <v>NICOLAS ZEBALLOS</v>
      </c>
      <c r="I422" s="49" t="str">
        <f t="shared" si="92"/>
        <v>LICEU JARDIM</v>
      </c>
      <c r="J422" s="78">
        <f t="shared" si="89"/>
        <v>5.45</v>
      </c>
      <c r="K422" s="78">
        <f t="shared" si="93"/>
        <v>5.8719999999999999</v>
      </c>
      <c r="L422" s="79">
        <f t="shared" si="94"/>
        <v>5.8719999999999999</v>
      </c>
      <c r="M422" s="50">
        <f t="shared" si="95"/>
        <v>4</v>
      </c>
      <c r="N422" s="50"/>
      <c r="O422" s="17">
        <v>4</v>
      </c>
      <c r="P422" s="18" t="str">
        <f t="shared" si="90"/>
        <v>NICOLAS ZEBALLOS</v>
      </c>
      <c r="Q422" s="17" t="str">
        <f>IF(P422&lt;&gt;"",VLOOKUP(P422,LISTAS!$F$6:$G$1106,2,0),"")</f>
        <v>LICEU JARDIM</v>
      </c>
      <c r="R422" s="77">
        <f t="shared" si="91"/>
        <v>5.45</v>
      </c>
      <c r="S422" s="18">
        <f t="shared" si="96"/>
        <v>280</v>
      </c>
      <c r="T422" s="18">
        <f t="shared" si="97"/>
        <v>280</v>
      </c>
    </row>
    <row r="423" spans="2:20" ht="18.75" customHeight="1" x14ac:dyDescent="0.25">
      <c r="B423" s="54" t="s">
        <v>394</v>
      </c>
      <c r="C423" s="16" t="str">
        <f>IF(B423="","",VLOOKUP(B423,LISTAS!$F$6:$G$1106,2,0))</f>
        <v>COLÉGIO ARBOS - UNIDADE SANTO ANDRÉ</v>
      </c>
      <c r="D423" s="76">
        <v>4.95</v>
      </c>
      <c r="F423" s="90">
        <f t="shared" si="88"/>
        <v>5.3730000000000002</v>
      </c>
      <c r="G423" s="85">
        <f>IF(F423=LISTAS!$D$15,"",F423)</f>
        <v>5.3730000000000002</v>
      </c>
      <c r="H423" s="49" t="str">
        <f t="shared" si="92"/>
        <v>ARTHUR NASTASI ALMEIDA</v>
      </c>
      <c r="I423" s="49" t="str">
        <f t="shared" si="92"/>
        <v>COLÉGIO ARBOS - UNIDADE SANTO ANDRÉ</v>
      </c>
      <c r="J423" s="78">
        <f t="shared" si="89"/>
        <v>4.95</v>
      </c>
      <c r="K423" s="78">
        <f t="shared" si="93"/>
        <v>5.3730000000000002</v>
      </c>
      <c r="L423" s="79">
        <f t="shared" si="94"/>
        <v>5.3730000000000002</v>
      </c>
      <c r="M423" s="50">
        <f t="shared" si="95"/>
        <v>5</v>
      </c>
      <c r="N423" s="50"/>
      <c r="O423" s="17">
        <v>5</v>
      </c>
      <c r="P423" s="18" t="str">
        <f t="shared" si="90"/>
        <v>ARTHUR NASTASI ALMEIDA</v>
      </c>
      <c r="Q423" s="17" t="str">
        <f>IF(P423&lt;&gt;"",VLOOKUP(P423,LISTAS!$F$6:$G$1106,2,0),"")</f>
        <v>COLÉGIO ARBOS - UNIDADE SANTO ANDRÉ</v>
      </c>
      <c r="R423" s="77">
        <f t="shared" si="91"/>
        <v>4.95</v>
      </c>
      <c r="S423" s="18">
        <f t="shared" si="96"/>
        <v>270</v>
      </c>
      <c r="T423" s="18">
        <f t="shared" si="97"/>
        <v>270</v>
      </c>
    </row>
    <row r="424" spans="2:20" ht="18.75" customHeight="1" x14ac:dyDescent="0.25">
      <c r="B424" s="54" t="s">
        <v>379</v>
      </c>
      <c r="C424" s="16" t="str">
        <f>IF(B424="","",VLOOKUP(B424,LISTAS!$F$6:$G$1106,2,0))</f>
        <v>LICEU JARDIM</v>
      </c>
      <c r="D424" s="76">
        <v>4.45</v>
      </c>
      <c r="F424" s="90">
        <f t="shared" si="88"/>
        <v>4.8740000000000006</v>
      </c>
      <c r="G424" s="85">
        <f>IF(F424=LISTAS!$D$15,"",F424)</f>
        <v>4.8740000000000006</v>
      </c>
      <c r="H424" s="49" t="str">
        <f t="shared" si="92"/>
        <v>MIGUEL FEITOSA</v>
      </c>
      <c r="I424" s="49" t="str">
        <f t="shared" si="92"/>
        <v>LICEU JARDIM</v>
      </c>
      <c r="J424" s="78">
        <f t="shared" si="89"/>
        <v>4.45</v>
      </c>
      <c r="K424" s="78">
        <f t="shared" si="93"/>
        <v>4.8740000000000006</v>
      </c>
      <c r="L424" s="79">
        <f t="shared" si="94"/>
        <v>4.8740000000000006</v>
      </c>
      <c r="M424" s="50">
        <f t="shared" si="95"/>
        <v>6</v>
      </c>
      <c r="N424" s="50"/>
      <c r="O424" s="17">
        <v>6</v>
      </c>
      <c r="P424" s="18" t="str">
        <f t="shared" si="90"/>
        <v>MIGUEL FEITOSA</v>
      </c>
      <c r="Q424" s="17" t="str">
        <f>IF(P424&lt;&gt;"",VLOOKUP(P424,LISTAS!$F$6:$G$1106,2,0),"")</f>
        <v>LICEU JARDIM</v>
      </c>
      <c r="R424" s="77">
        <f t="shared" si="91"/>
        <v>4.45</v>
      </c>
      <c r="S424" s="18">
        <f t="shared" si="96"/>
        <v>260</v>
      </c>
      <c r="T424" s="18">
        <f t="shared" si="97"/>
        <v>260</v>
      </c>
    </row>
    <row r="425" spans="2:20" ht="18.75" customHeight="1" x14ac:dyDescent="0.25">
      <c r="B425" s="54" t="s">
        <v>340</v>
      </c>
      <c r="C425" s="16" t="str">
        <f>IF(B425="","",VLOOKUP(B425,LISTAS!$F$6:$G$1106,2,0))</f>
        <v>LICEU JARDIM</v>
      </c>
      <c r="D425" s="76">
        <v>3.81</v>
      </c>
      <c r="F425" s="90">
        <f t="shared" si="88"/>
        <v>4.2350000000000003</v>
      </c>
      <c r="G425" s="85">
        <f>IF(F425=LISTAS!$D$15,"",F425)</f>
        <v>4.2350000000000003</v>
      </c>
      <c r="H425" s="49" t="str">
        <f t="shared" si="92"/>
        <v>PATRIK OBINA</v>
      </c>
      <c r="I425" s="49" t="str">
        <f t="shared" si="92"/>
        <v>LICEU JARDIM</v>
      </c>
      <c r="J425" s="78">
        <f t="shared" si="89"/>
        <v>3.81</v>
      </c>
      <c r="K425" s="78">
        <f t="shared" si="93"/>
        <v>4.2350000000000003</v>
      </c>
      <c r="L425" s="79">
        <f t="shared" si="94"/>
        <v>4.2350000000000003</v>
      </c>
      <c r="M425" s="50">
        <f t="shared" si="95"/>
        <v>7</v>
      </c>
      <c r="N425" s="50"/>
      <c r="O425" s="17">
        <v>7</v>
      </c>
      <c r="P425" s="18" t="str">
        <f t="shared" si="90"/>
        <v>PATRIK OBINA</v>
      </c>
      <c r="Q425" s="17" t="str">
        <f>IF(P425&lt;&gt;"",VLOOKUP(P425,LISTAS!$F$6:$G$1106,2,0),"")</f>
        <v>LICEU JARDIM</v>
      </c>
      <c r="R425" s="77">
        <f t="shared" si="91"/>
        <v>3.81</v>
      </c>
      <c r="S425" s="18">
        <f t="shared" si="96"/>
        <v>250</v>
      </c>
      <c r="T425" s="18">
        <f t="shared" si="97"/>
        <v>250</v>
      </c>
    </row>
    <row r="426" spans="2:20" ht="18.75" customHeight="1" x14ac:dyDescent="0.25">
      <c r="B426" s="54" t="s">
        <v>380</v>
      </c>
      <c r="C426" s="16" t="str">
        <f>IF(B426="","",VLOOKUP(B426,LISTAS!$F$6:$G$1106,2,0))</f>
        <v>LICEU JARDIM</v>
      </c>
      <c r="D426" s="76">
        <v>3.17</v>
      </c>
      <c r="F426" s="90">
        <f t="shared" si="88"/>
        <v>3.5960000000000001</v>
      </c>
      <c r="G426" s="85">
        <f>IF(F426=LISTAS!$D$15,"",F426)</f>
        <v>3.5960000000000001</v>
      </c>
      <c r="H426" s="49" t="str">
        <f t="shared" si="92"/>
        <v>NICOLAS JELSKI</v>
      </c>
      <c r="I426" s="49" t="str">
        <f t="shared" si="92"/>
        <v>LICEU JARDIM</v>
      </c>
      <c r="J426" s="78">
        <f t="shared" si="89"/>
        <v>3.17</v>
      </c>
      <c r="K426" s="78">
        <f t="shared" si="93"/>
        <v>3.5960000000000001</v>
      </c>
      <c r="L426" s="79">
        <f t="shared" si="94"/>
        <v>3.5960000000000001</v>
      </c>
      <c r="M426" s="50">
        <f t="shared" si="95"/>
        <v>8</v>
      </c>
      <c r="N426" s="50"/>
      <c r="O426" s="17">
        <v>8</v>
      </c>
      <c r="P426" s="18" t="str">
        <f t="shared" si="90"/>
        <v>NICOLAS JELSKI</v>
      </c>
      <c r="Q426" s="17" t="str">
        <f>IF(P426&lt;&gt;"",VLOOKUP(P426,LISTAS!$F$6:$G$1106,2,0),"")</f>
        <v>LICEU JARDIM</v>
      </c>
      <c r="R426" s="77">
        <f t="shared" si="91"/>
        <v>3.17</v>
      </c>
      <c r="S426" s="18">
        <f t="shared" si="96"/>
        <v>240</v>
      </c>
      <c r="T426" s="18">
        <f t="shared" si="97"/>
        <v>240</v>
      </c>
    </row>
    <row r="427" spans="2:20" ht="18.75" customHeight="1" x14ac:dyDescent="0.25">
      <c r="B427" s="54"/>
      <c r="C427" s="16"/>
      <c r="D427" s="76"/>
      <c r="F427" s="90" t="str">
        <f t="shared" si="88"/>
        <v/>
      </c>
      <c r="G427" s="85" t="str">
        <f>IF(F427=LISTAS!$D$15,"",F427)</f>
        <v/>
      </c>
      <c r="H427" s="49" t="str">
        <f t="shared" si="92"/>
        <v/>
      </c>
      <c r="I427" s="49" t="str">
        <f t="shared" si="92"/>
        <v/>
      </c>
      <c r="J427" s="78" t="str">
        <f t="shared" si="89"/>
        <v/>
      </c>
      <c r="K427" s="78" t="str">
        <f t="shared" si="93"/>
        <v/>
      </c>
      <c r="L427" s="79" t="str">
        <f t="shared" si="94"/>
        <v/>
      </c>
      <c r="M427" s="50">
        <f t="shared" si="95"/>
        <v>9</v>
      </c>
      <c r="N427" s="50"/>
      <c r="O427" s="17" t="str">
        <f t="shared" ref="O427:O483" si="98">IF(R427&lt;&gt;"",_xlfn.RANK.EQ(R427,$R$419:$R$618,1),"")</f>
        <v/>
      </c>
      <c r="P427" s="18" t="str">
        <f t="shared" si="90"/>
        <v/>
      </c>
      <c r="Q427" s="17" t="str">
        <f>IF(P427&lt;&gt;"",VLOOKUP(P427,LISTAS!$F$6:$G$1106,2,0),"")</f>
        <v/>
      </c>
      <c r="R427" s="77" t="str">
        <f t="shared" si="91"/>
        <v/>
      </c>
      <c r="S427" s="18" t="str">
        <f t="shared" si="96"/>
        <v/>
      </c>
      <c r="T427" s="18" t="str">
        <f t="shared" si="97"/>
        <v/>
      </c>
    </row>
    <row r="428" spans="2:20" ht="18.75" customHeight="1" x14ac:dyDescent="0.25">
      <c r="B428" s="54"/>
      <c r="C428" s="16"/>
      <c r="D428" s="76"/>
      <c r="F428" s="90" t="str">
        <f t="shared" si="88"/>
        <v/>
      </c>
      <c r="G428" s="85" t="str">
        <f>IF(F428=LISTAS!$D$15,"",F428)</f>
        <v/>
      </c>
      <c r="H428" s="49" t="str">
        <f t="shared" si="92"/>
        <v/>
      </c>
      <c r="I428" s="49" t="str">
        <f t="shared" si="92"/>
        <v/>
      </c>
      <c r="J428" s="78" t="str">
        <f t="shared" si="89"/>
        <v/>
      </c>
      <c r="K428" s="78" t="str">
        <f t="shared" si="93"/>
        <v/>
      </c>
      <c r="L428" s="79" t="str">
        <f t="shared" si="94"/>
        <v/>
      </c>
      <c r="M428" s="50">
        <f t="shared" si="95"/>
        <v>10</v>
      </c>
      <c r="N428" s="50"/>
      <c r="O428" s="17" t="str">
        <f t="shared" si="98"/>
        <v/>
      </c>
      <c r="P428" s="18" t="str">
        <f t="shared" si="90"/>
        <v/>
      </c>
      <c r="Q428" s="17" t="str">
        <f>IF(P428&lt;&gt;"",VLOOKUP(P428,LISTAS!$F$6:$G$1106,2,0),"")</f>
        <v/>
      </c>
      <c r="R428" s="77" t="str">
        <f t="shared" si="91"/>
        <v/>
      </c>
      <c r="S428" s="18" t="str">
        <f t="shared" si="96"/>
        <v/>
      </c>
      <c r="T428" s="18" t="str">
        <f t="shared" si="97"/>
        <v/>
      </c>
    </row>
    <row r="429" spans="2:20" ht="18.75" customHeight="1" x14ac:dyDescent="0.25">
      <c r="B429" s="54"/>
      <c r="C429" s="16" t="str">
        <f>IF(B429="","",VLOOKUP(B429,LISTAS!$F$6:$G$1106,2,0))</f>
        <v/>
      </c>
      <c r="D429" s="76"/>
      <c r="F429" s="90" t="str">
        <f t="shared" si="88"/>
        <v/>
      </c>
      <c r="G429" s="85" t="str">
        <f>IF(F429=LISTAS!$D$15,"",F429)</f>
        <v/>
      </c>
      <c r="H429" s="49" t="str">
        <f>IF($K429="","",IF(B429="","",B429))</f>
        <v/>
      </c>
      <c r="I429" s="49" t="str">
        <f>IF($K429="","",IF(C429="","",C429))</f>
        <v/>
      </c>
      <c r="J429" s="78" t="str">
        <f t="shared" si="89"/>
        <v/>
      </c>
      <c r="K429" s="78" t="str">
        <f t="shared" si="93"/>
        <v/>
      </c>
      <c r="L429" s="79" t="str">
        <f t="shared" si="94"/>
        <v/>
      </c>
      <c r="M429" s="50">
        <f t="shared" si="95"/>
        <v>11</v>
      </c>
      <c r="N429" s="50"/>
      <c r="O429" s="17" t="str">
        <f t="shared" si="98"/>
        <v/>
      </c>
      <c r="P429" s="18" t="str">
        <f t="shared" si="90"/>
        <v/>
      </c>
      <c r="Q429" s="17" t="str">
        <f>IF(P429&lt;&gt;"",VLOOKUP(P429,LISTAS!$F$6:$G$1106,2,0),"")</f>
        <v/>
      </c>
      <c r="R429" s="77" t="str">
        <f t="shared" si="91"/>
        <v/>
      </c>
      <c r="S429" s="18" t="str">
        <f t="shared" si="96"/>
        <v/>
      </c>
      <c r="T429" s="18" t="str">
        <f t="shared" si="97"/>
        <v/>
      </c>
    </row>
    <row r="430" spans="2:20" ht="18.75" customHeight="1" x14ac:dyDescent="0.25">
      <c r="B430" s="54"/>
      <c r="C430" s="16" t="str">
        <f>IF(B430="","",VLOOKUP(B430,LISTAS!$F$6:$G$1106,2,0))</f>
        <v/>
      </c>
      <c r="D430" s="76"/>
      <c r="F430" s="90" t="str">
        <f t="shared" si="88"/>
        <v/>
      </c>
      <c r="G430" s="85" t="str">
        <f>IF(F430=LISTAS!$D$15,"",F430)</f>
        <v/>
      </c>
      <c r="H430" s="49" t="str">
        <f t="shared" si="92"/>
        <v/>
      </c>
      <c r="I430" s="49" t="str">
        <f t="shared" si="92"/>
        <v/>
      </c>
      <c r="J430" s="78" t="str">
        <f t="shared" si="89"/>
        <v/>
      </c>
      <c r="K430" s="78" t="str">
        <f t="shared" si="93"/>
        <v/>
      </c>
      <c r="L430" s="79" t="str">
        <f t="shared" si="94"/>
        <v/>
      </c>
      <c r="M430" s="50">
        <f t="shared" si="95"/>
        <v>12</v>
      </c>
      <c r="N430" s="50"/>
      <c r="O430" s="17" t="str">
        <f t="shared" si="98"/>
        <v/>
      </c>
      <c r="P430" s="18" t="str">
        <f t="shared" si="90"/>
        <v/>
      </c>
      <c r="Q430" s="17" t="str">
        <f>IF(P430&lt;&gt;"",VLOOKUP(P430,LISTAS!$F$6:$G$1106,2,0),"")</f>
        <v/>
      </c>
      <c r="R430" s="77" t="str">
        <f t="shared" si="91"/>
        <v/>
      </c>
      <c r="S430" s="18" t="str">
        <f t="shared" si="96"/>
        <v/>
      </c>
      <c r="T430" s="18" t="str">
        <f t="shared" si="97"/>
        <v/>
      </c>
    </row>
    <row r="431" spans="2:20" ht="18.75" customHeight="1" x14ac:dyDescent="0.25">
      <c r="B431" s="54"/>
      <c r="C431" s="16" t="str">
        <f>IF(B431="","",VLOOKUP(B431,LISTAS!$F$6:$G$1106,2,0))</f>
        <v/>
      </c>
      <c r="D431" s="76"/>
      <c r="F431" s="90" t="str">
        <f t="shared" si="88"/>
        <v/>
      </c>
      <c r="G431" s="85" t="str">
        <f>IF(F431=LISTAS!$D$15,"",F431)</f>
        <v/>
      </c>
      <c r="H431" s="49" t="str">
        <f>IF($K431="","",IF(B431="","",B431))</f>
        <v/>
      </c>
      <c r="I431" s="49" t="str">
        <f>IF($K431="","",IF(C431="","",C431))</f>
        <v/>
      </c>
      <c r="J431" s="78" t="str">
        <f t="shared" si="89"/>
        <v/>
      </c>
      <c r="K431" s="78" t="str">
        <f t="shared" si="93"/>
        <v/>
      </c>
      <c r="L431" s="79" t="str">
        <f t="shared" si="94"/>
        <v/>
      </c>
      <c r="M431" s="50">
        <f t="shared" si="95"/>
        <v>13</v>
      </c>
      <c r="N431" s="50"/>
      <c r="O431" s="17" t="str">
        <f t="shared" si="98"/>
        <v/>
      </c>
      <c r="P431" s="18" t="str">
        <f t="shared" si="90"/>
        <v/>
      </c>
      <c r="Q431" s="17" t="str">
        <f>IF(P431&lt;&gt;"",VLOOKUP(P431,LISTAS!$F$6:$G$1106,2,0),"")</f>
        <v/>
      </c>
      <c r="R431" s="77" t="str">
        <f t="shared" si="91"/>
        <v/>
      </c>
      <c r="S431" s="18" t="str">
        <f t="shared" si="96"/>
        <v/>
      </c>
      <c r="T431" s="18" t="str">
        <f t="shared" si="97"/>
        <v/>
      </c>
    </row>
    <row r="432" spans="2:20" ht="18.75" customHeight="1" x14ac:dyDescent="0.25">
      <c r="B432" s="102"/>
      <c r="C432" s="104" t="str">
        <f>IF(B432="","",VLOOKUP(B432,LISTAS!$F$6:$G$1106,2,0))</f>
        <v/>
      </c>
      <c r="D432" s="76"/>
      <c r="F432" s="90" t="str">
        <f t="shared" si="88"/>
        <v/>
      </c>
      <c r="G432" s="85" t="str">
        <f>IF(F432=LISTAS!$D$15,"",F432)</f>
        <v/>
      </c>
      <c r="H432" s="49" t="str">
        <f t="shared" si="92"/>
        <v/>
      </c>
      <c r="I432" s="49" t="str">
        <f t="shared" si="92"/>
        <v/>
      </c>
      <c r="J432" s="78" t="str">
        <f t="shared" si="89"/>
        <v/>
      </c>
      <c r="K432" s="78" t="str">
        <f t="shared" si="93"/>
        <v/>
      </c>
      <c r="L432" s="79" t="str">
        <f t="shared" si="94"/>
        <v/>
      </c>
      <c r="M432" s="50">
        <f t="shared" si="95"/>
        <v>14</v>
      </c>
      <c r="N432" s="50"/>
      <c r="O432" s="17" t="str">
        <f t="shared" si="98"/>
        <v/>
      </c>
      <c r="P432" s="18" t="str">
        <f t="shared" si="90"/>
        <v/>
      </c>
      <c r="Q432" s="17" t="str">
        <f>IF(P432&lt;&gt;"",VLOOKUP(P432,LISTAS!$F$6:$G$1106,2,0),"")</f>
        <v/>
      </c>
      <c r="R432" s="77" t="str">
        <f t="shared" si="91"/>
        <v/>
      </c>
      <c r="S432" s="18" t="str">
        <f t="shared" si="96"/>
        <v/>
      </c>
      <c r="T432" s="18" t="str">
        <f t="shared" si="97"/>
        <v/>
      </c>
    </row>
    <row r="433" spans="2:20" ht="18.75" customHeight="1" x14ac:dyDescent="0.25">
      <c r="B433" s="54"/>
      <c r="C433" s="16" t="str">
        <f>IF(B433="","",VLOOKUP(B433,LISTAS!$F$6:$G$1106,2,0))</f>
        <v/>
      </c>
      <c r="D433" s="76"/>
      <c r="F433" s="90" t="str">
        <f t="shared" si="88"/>
        <v/>
      </c>
      <c r="G433" s="85" t="str">
        <f>IF(F433=LISTAS!$D$15,"",F433)</f>
        <v/>
      </c>
      <c r="H433" s="49" t="str">
        <f t="shared" si="92"/>
        <v/>
      </c>
      <c r="I433" s="49" t="str">
        <f t="shared" si="92"/>
        <v/>
      </c>
      <c r="J433" s="78" t="str">
        <f t="shared" si="89"/>
        <v/>
      </c>
      <c r="K433" s="78" t="str">
        <f t="shared" si="93"/>
        <v/>
      </c>
      <c r="L433" s="79" t="str">
        <f t="shared" si="94"/>
        <v/>
      </c>
      <c r="M433" s="50">
        <f t="shared" si="95"/>
        <v>15</v>
      </c>
      <c r="N433" s="50"/>
      <c r="O433" s="17" t="str">
        <f t="shared" si="98"/>
        <v/>
      </c>
      <c r="P433" s="18" t="str">
        <f t="shared" si="90"/>
        <v/>
      </c>
      <c r="Q433" s="17" t="str">
        <f>IF(P433&lt;&gt;"",VLOOKUP(P433,LISTAS!$F$6:$G$1106,2,0),"")</f>
        <v/>
      </c>
      <c r="R433" s="77" t="str">
        <f t="shared" si="91"/>
        <v/>
      </c>
      <c r="S433" s="18" t="str">
        <f t="shared" si="96"/>
        <v/>
      </c>
      <c r="T433" s="18" t="str">
        <f t="shared" si="97"/>
        <v/>
      </c>
    </row>
    <row r="434" spans="2:20" ht="18.75" customHeight="1" x14ac:dyDescent="0.25">
      <c r="B434" s="54"/>
      <c r="C434" s="16" t="str">
        <f>IF(B434="","",VLOOKUP(B434,LISTAS!$F$6:$G$1106,2,0))</f>
        <v/>
      </c>
      <c r="D434" s="76"/>
      <c r="F434" s="90" t="str">
        <f t="shared" si="88"/>
        <v/>
      </c>
      <c r="G434" s="85" t="str">
        <f>IF(F434=LISTAS!$D$15,"",F434)</f>
        <v/>
      </c>
      <c r="H434" s="49" t="str">
        <f t="shared" si="92"/>
        <v/>
      </c>
      <c r="I434" s="49" t="str">
        <f t="shared" si="92"/>
        <v/>
      </c>
      <c r="J434" s="78" t="str">
        <f t="shared" si="89"/>
        <v/>
      </c>
      <c r="K434" s="78" t="str">
        <f t="shared" si="93"/>
        <v/>
      </c>
      <c r="L434" s="79" t="str">
        <f t="shared" si="94"/>
        <v/>
      </c>
      <c r="M434" s="50">
        <f t="shared" si="95"/>
        <v>16</v>
      </c>
      <c r="N434" s="50"/>
      <c r="O434" s="17" t="str">
        <f t="shared" si="98"/>
        <v/>
      </c>
      <c r="P434" s="18" t="str">
        <f t="shared" si="90"/>
        <v/>
      </c>
      <c r="Q434" s="17" t="str">
        <f>IF(P434&lt;&gt;"",VLOOKUP(P434,LISTAS!$F$6:$G$1106,2,0),"")</f>
        <v/>
      </c>
      <c r="R434" s="77" t="str">
        <f t="shared" si="91"/>
        <v/>
      </c>
      <c r="S434" s="18" t="str">
        <f t="shared" si="96"/>
        <v/>
      </c>
      <c r="T434" s="18" t="str">
        <f t="shared" si="97"/>
        <v/>
      </c>
    </row>
    <row r="435" spans="2:20" ht="18.75" customHeight="1" x14ac:dyDescent="0.25">
      <c r="B435" s="54"/>
      <c r="C435" s="16" t="str">
        <f>IF(B435="","",VLOOKUP(B435,LISTAS!$F$6:$G$1106,2,0))</f>
        <v/>
      </c>
      <c r="D435" s="76"/>
      <c r="F435" s="90" t="str">
        <f t="shared" si="88"/>
        <v/>
      </c>
      <c r="G435" s="85" t="str">
        <f>IF(F435=LISTAS!$D$15,"",F435)</f>
        <v/>
      </c>
      <c r="H435" s="49" t="str">
        <f t="shared" si="92"/>
        <v/>
      </c>
      <c r="I435" s="49" t="str">
        <f t="shared" si="92"/>
        <v/>
      </c>
      <c r="J435" s="78" t="str">
        <f t="shared" si="89"/>
        <v/>
      </c>
      <c r="K435" s="78" t="str">
        <f t="shared" si="93"/>
        <v/>
      </c>
      <c r="L435" s="79" t="str">
        <f t="shared" si="94"/>
        <v/>
      </c>
      <c r="M435" s="50">
        <f t="shared" si="95"/>
        <v>17</v>
      </c>
      <c r="N435" s="50"/>
      <c r="O435" s="17" t="str">
        <f t="shared" si="98"/>
        <v/>
      </c>
      <c r="P435" s="18" t="str">
        <f t="shared" si="90"/>
        <v/>
      </c>
      <c r="Q435" s="17" t="str">
        <f>IF(P435&lt;&gt;"",VLOOKUP(P435,LISTAS!$F$6:$G$1106,2,0),"")</f>
        <v/>
      </c>
      <c r="R435" s="77" t="str">
        <f t="shared" si="91"/>
        <v/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4"/>
      <c r="C436" s="16" t="str">
        <f>IF(B436="","",VLOOKUP(B436,LISTAS!$F$6:$G$1106,2,0))</f>
        <v/>
      </c>
      <c r="D436" s="76"/>
      <c r="F436" s="90" t="str">
        <f t="shared" si="88"/>
        <v/>
      </c>
      <c r="G436" s="85" t="str">
        <f>IF(F436=LISTAS!$D$15,"",F436)</f>
        <v/>
      </c>
      <c r="H436" s="49" t="str">
        <f t="shared" si="92"/>
        <v/>
      </c>
      <c r="I436" s="49" t="str">
        <f t="shared" si="92"/>
        <v/>
      </c>
      <c r="J436" s="78" t="str">
        <f t="shared" si="89"/>
        <v/>
      </c>
      <c r="K436" s="78" t="str">
        <f t="shared" si="93"/>
        <v/>
      </c>
      <c r="L436" s="79" t="str">
        <f t="shared" si="94"/>
        <v/>
      </c>
      <c r="M436" s="50">
        <f t="shared" si="95"/>
        <v>18</v>
      </c>
      <c r="N436" s="50"/>
      <c r="O436" s="17" t="str">
        <f t="shared" si="98"/>
        <v/>
      </c>
      <c r="P436" s="18" t="str">
        <f t="shared" si="90"/>
        <v/>
      </c>
      <c r="Q436" s="17" t="str">
        <f>IF(P436&lt;&gt;"",VLOOKUP(P436,LISTAS!$F$6:$G$1106,2,0),"")</f>
        <v/>
      </c>
      <c r="R436" s="77" t="str">
        <f t="shared" si="91"/>
        <v/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4"/>
      <c r="C437" s="16" t="str">
        <f>IF(B437="","",VLOOKUP(B437,LISTAS!$F$6:$G$1106,2,0))</f>
        <v/>
      </c>
      <c r="D437" s="76"/>
      <c r="F437" s="90" t="str">
        <f t="shared" si="88"/>
        <v/>
      </c>
      <c r="G437" s="85" t="str">
        <f>IF(F437=LISTAS!$D$15,"",F437)</f>
        <v/>
      </c>
      <c r="H437" s="49" t="str">
        <f t="shared" si="92"/>
        <v/>
      </c>
      <c r="I437" s="49" t="str">
        <f t="shared" si="92"/>
        <v/>
      </c>
      <c r="J437" s="78" t="str">
        <f t="shared" si="89"/>
        <v/>
      </c>
      <c r="K437" s="78" t="str">
        <f t="shared" si="93"/>
        <v/>
      </c>
      <c r="L437" s="79" t="str">
        <f t="shared" si="94"/>
        <v/>
      </c>
      <c r="M437" s="50">
        <f t="shared" si="95"/>
        <v>19</v>
      </c>
      <c r="N437" s="50"/>
      <c r="O437" s="17" t="str">
        <f t="shared" si="98"/>
        <v/>
      </c>
      <c r="P437" s="18" t="str">
        <f t="shared" si="90"/>
        <v/>
      </c>
      <c r="Q437" s="17" t="str">
        <f>IF(P437&lt;&gt;"",VLOOKUP(P437,LISTAS!$F$6:$G$1106,2,0),"")</f>
        <v/>
      </c>
      <c r="R437" s="77" t="str">
        <f t="shared" si="91"/>
        <v/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4"/>
      <c r="C438" s="16" t="str">
        <f>IF(B438="","",VLOOKUP(B438,LISTAS!$F$6:$G$1106,2,0))</f>
        <v/>
      </c>
      <c r="D438" s="76"/>
      <c r="F438" s="90" t="str">
        <f t="shared" si="88"/>
        <v/>
      </c>
      <c r="G438" s="85" t="str">
        <f>IF(F438=LISTAS!$D$15,"",F438)</f>
        <v/>
      </c>
      <c r="H438" s="49" t="str">
        <f t="shared" si="92"/>
        <v/>
      </c>
      <c r="I438" s="49" t="str">
        <f t="shared" si="92"/>
        <v/>
      </c>
      <c r="J438" s="78" t="str">
        <f t="shared" si="89"/>
        <v/>
      </c>
      <c r="K438" s="78" t="str">
        <f t="shared" si="93"/>
        <v/>
      </c>
      <c r="L438" s="79" t="str">
        <f t="shared" si="94"/>
        <v/>
      </c>
      <c r="M438" s="50">
        <f t="shared" si="95"/>
        <v>20</v>
      </c>
      <c r="N438" s="50"/>
      <c r="O438" s="17" t="str">
        <f t="shared" si="98"/>
        <v/>
      </c>
      <c r="P438" s="18" t="str">
        <f t="shared" si="90"/>
        <v/>
      </c>
      <c r="Q438" s="17" t="str">
        <f>IF(P438&lt;&gt;"",VLOOKUP(P438,LISTAS!$F$6:$G$1106,2,0),"")</f>
        <v/>
      </c>
      <c r="R438" s="77" t="str">
        <f t="shared" si="91"/>
        <v/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4"/>
      <c r="C439" s="16" t="str">
        <f>IF(B439="","",VLOOKUP(B439,LISTAS!$F$6:$G$1106,2,0))</f>
        <v/>
      </c>
      <c r="D439" s="76"/>
      <c r="F439" s="90" t="str">
        <f t="shared" si="88"/>
        <v/>
      </c>
      <c r="G439" s="85" t="str">
        <f>IF(F439=LISTAS!$D$15,"",F439)</f>
        <v/>
      </c>
      <c r="H439" s="49" t="str">
        <f t="shared" si="92"/>
        <v/>
      </c>
      <c r="I439" s="49" t="str">
        <f t="shared" si="92"/>
        <v/>
      </c>
      <c r="J439" s="78" t="str">
        <f t="shared" si="89"/>
        <v/>
      </c>
      <c r="K439" s="78" t="str">
        <f t="shared" si="93"/>
        <v/>
      </c>
      <c r="L439" s="79" t="str">
        <f t="shared" si="94"/>
        <v/>
      </c>
      <c r="M439" s="50">
        <f t="shared" si="95"/>
        <v>21</v>
      </c>
      <c r="N439" s="50"/>
      <c r="O439" s="17" t="str">
        <f t="shared" si="98"/>
        <v/>
      </c>
      <c r="P439" s="18" t="str">
        <f t="shared" si="90"/>
        <v/>
      </c>
      <c r="Q439" s="17" t="str">
        <f>IF(P439&lt;&gt;"",VLOOKUP(P439,LISTAS!$F$6:$G$1106,2,0),"")</f>
        <v/>
      </c>
      <c r="R439" s="77" t="str">
        <f t="shared" si="91"/>
        <v/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4"/>
      <c r="C440" s="16" t="str">
        <f>IF(B440="","",VLOOKUP(B440,LISTAS!$F$6:$G$1106,2,0))</f>
        <v/>
      </c>
      <c r="D440" s="76"/>
      <c r="F440" s="90" t="str">
        <f t="shared" si="88"/>
        <v/>
      </c>
      <c r="G440" s="85" t="str">
        <f>IF(F440=LISTAS!$D$15,"",F440)</f>
        <v/>
      </c>
      <c r="H440" s="49" t="str">
        <f t="shared" si="92"/>
        <v/>
      </c>
      <c r="I440" s="49" t="str">
        <f t="shared" si="92"/>
        <v/>
      </c>
      <c r="J440" s="78" t="str">
        <f t="shared" si="89"/>
        <v/>
      </c>
      <c r="K440" s="78" t="str">
        <f t="shared" si="93"/>
        <v/>
      </c>
      <c r="L440" s="79" t="str">
        <f t="shared" si="94"/>
        <v/>
      </c>
      <c r="M440" s="50">
        <f t="shared" si="95"/>
        <v>22</v>
      </c>
      <c r="N440" s="50"/>
      <c r="O440" s="17" t="str">
        <f t="shared" si="98"/>
        <v/>
      </c>
      <c r="P440" s="18" t="str">
        <f t="shared" si="90"/>
        <v/>
      </c>
      <c r="Q440" s="17" t="str">
        <f>IF(P440&lt;&gt;"",VLOOKUP(P440,LISTAS!$F$6:$G$1106,2,0),"")</f>
        <v/>
      </c>
      <c r="R440" s="77" t="str">
        <f t="shared" si="91"/>
        <v/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4"/>
      <c r="C441" s="16" t="str">
        <f>IF(B441="","",VLOOKUP(B441,LISTAS!$F$6:$G$1106,2,0))</f>
        <v/>
      </c>
      <c r="D441" s="76"/>
      <c r="F441" s="90" t="str">
        <f t="shared" si="88"/>
        <v/>
      </c>
      <c r="G441" s="85" t="str">
        <f>IF(F441=LISTAS!$D$15,"",F441)</f>
        <v/>
      </c>
      <c r="H441" s="49" t="str">
        <f t="shared" si="92"/>
        <v/>
      </c>
      <c r="I441" s="49" t="str">
        <f t="shared" si="92"/>
        <v/>
      </c>
      <c r="J441" s="78" t="str">
        <f t="shared" si="89"/>
        <v/>
      </c>
      <c r="K441" s="78" t="str">
        <f t="shared" si="93"/>
        <v/>
      </c>
      <c r="L441" s="79" t="str">
        <f t="shared" si="94"/>
        <v/>
      </c>
      <c r="M441" s="50">
        <f t="shared" si="95"/>
        <v>23</v>
      </c>
      <c r="N441" s="50"/>
      <c r="O441" s="17" t="str">
        <f t="shared" si="98"/>
        <v/>
      </c>
      <c r="P441" s="18" t="str">
        <f t="shared" si="90"/>
        <v/>
      </c>
      <c r="Q441" s="17" t="str">
        <f>IF(P441&lt;&gt;"",VLOOKUP(P441,LISTAS!$F$6:$G$1106,2,0),"")</f>
        <v/>
      </c>
      <c r="R441" s="77" t="str">
        <f t="shared" si="91"/>
        <v/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4"/>
      <c r="C442" s="16" t="str">
        <f>IF(B442="","",VLOOKUP(B442,LISTAS!$F$6:$G$1106,2,0))</f>
        <v/>
      </c>
      <c r="D442" s="76"/>
      <c r="F442" s="90" t="str">
        <f t="shared" si="88"/>
        <v/>
      </c>
      <c r="G442" s="85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78" t="str">
        <f t="shared" si="89"/>
        <v/>
      </c>
      <c r="K442" s="78" t="str">
        <f t="shared" si="93"/>
        <v/>
      </c>
      <c r="L442" s="79" t="str">
        <f t="shared" si="94"/>
        <v/>
      </c>
      <c r="M442" s="50">
        <f t="shared" si="95"/>
        <v>24</v>
      </c>
      <c r="N442" s="50"/>
      <c r="O442" s="17" t="str">
        <f t="shared" si="98"/>
        <v/>
      </c>
      <c r="P442" s="18" t="str">
        <f t="shared" si="90"/>
        <v/>
      </c>
      <c r="Q442" s="17" t="str">
        <f>IF(P442&lt;&gt;"",VLOOKUP(P442,LISTAS!$F$6:$G$1106,2,0),"")</f>
        <v/>
      </c>
      <c r="R442" s="77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4"/>
      <c r="C443" s="16" t="str">
        <f>IF(B443="","",VLOOKUP(B443,LISTAS!$F$6:$G$1106,2,0))</f>
        <v/>
      </c>
      <c r="D443" s="76"/>
      <c r="F443" s="90" t="str">
        <f t="shared" si="88"/>
        <v/>
      </c>
      <c r="G443" s="85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78" t="str">
        <f t="shared" si="89"/>
        <v/>
      </c>
      <c r="K443" s="78" t="str">
        <f t="shared" si="93"/>
        <v/>
      </c>
      <c r="L443" s="79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7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4"/>
      <c r="C444" s="16" t="str">
        <f>IF(B444="","",VLOOKUP(B444,LISTAS!$F$6:$G$1106,2,0))</f>
        <v/>
      </c>
      <c r="D444" s="76"/>
      <c r="F444" s="90" t="str">
        <f t="shared" si="88"/>
        <v/>
      </c>
      <c r="G444" s="85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78" t="str">
        <f t="shared" si="89"/>
        <v/>
      </c>
      <c r="K444" s="78" t="str">
        <f t="shared" si="93"/>
        <v/>
      </c>
      <c r="L444" s="79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7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4"/>
      <c r="C445" s="16" t="str">
        <f>IF(B445="","",VLOOKUP(B445,LISTAS!$F$6:$G$1106,2,0))</f>
        <v/>
      </c>
      <c r="D445" s="76"/>
      <c r="F445" s="90" t="str">
        <f t="shared" si="88"/>
        <v/>
      </c>
      <c r="G445" s="85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78" t="str">
        <f t="shared" si="89"/>
        <v/>
      </c>
      <c r="K445" s="78" t="str">
        <f t="shared" si="93"/>
        <v/>
      </c>
      <c r="L445" s="79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7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4"/>
      <c r="C446" s="16" t="str">
        <f>IF(B446="","",VLOOKUP(B446,LISTAS!$F$6:$G$1106,2,0))</f>
        <v/>
      </c>
      <c r="D446" s="76"/>
      <c r="F446" s="90" t="str">
        <f t="shared" si="88"/>
        <v/>
      </c>
      <c r="G446" s="85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78" t="str">
        <f t="shared" si="89"/>
        <v/>
      </c>
      <c r="K446" s="78" t="str">
        <f t="shared" si="93"/>
        <v/>
      </c>
      <c r="L446" s="79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7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4"/>
      <c r="C447" s="16" t="str">
        <f>IF(B447="","",VLOOKUP(B447,LISTAS!$F$6:$G$1106,2,0))</f>
        <v/>
      </c>
      <c r="D447" s="76"/>
      <c r="E447" s="4"/>
      <c r="F447" s="90" t="str">
        <f t="shared" si="88"/>
        <v/>
      </c>
      <c r="G447" s="85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78" t="str">
        <f t="shared" si="89"/>
        <v/>
      </c>
      <c r="K447" s="78" t="str">
        <f t="shared" si="93"/>
        <v/>
      </c>
      <c r="L447" s="79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7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4"/>
      <c r="C448" s="16" t="str">
        <f>IF(B448="","",VLOOKUP(B448,LISTAS!$F$6:$G$1106,2,0))</f>
        <v/>
      </c>
      <c r="D448" s="76"/>
      <c r="E448" s="4"/>
      <c r="F448" s="90" t="str">
        <f t="shared" si="88"/>
        <v/>
      </c>
      <c r="G448" s="85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78" t="str">
        <f t="shared" si="89"/>
        <v/>
      </c>
      <c r="K448" s="78" t="str">
        <f t="shared" si="93"/>
        <v/>
      </c>
      <c r="L448" s="79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7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4"/>
      <c r="C449" s="16" t="str">
        <f>IF(B449="","",VLOOKUP(B449,LISTAS!$F$6:$G$1106,2,0))</f>
        <v/>
      </c>
      <c r="D449" s="76"/>
      <c r="E449" s="4"/>
      <c r="F449" s="90" t="str">
        <f t="shared" si="88"/>
        <v/>
      </c>
      <c r="G449" s="85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78" t="str">
        <f t="shared" si="89"/>
        <v/>
      </c>
      <c r="K449" s="78" t="str">
        <f t="shared" si="93"/>
        <v/>
      </c>
      <c r="L449" s="79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7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4"/>
      <c r="C450" s="16" t="str">
        <f>IF(B450="","",VLOOKUP(B450,LISTAS!$F$6:$G$1106,2,0))</f>
        <v/>
      </c>
      <c r="D450" s="76"/>
      <c r="E450" s="4"/>
      <c r="F450" s="90" t="str">
        <f t="shared" si="88"/>
        <v/>
      </c>
      <c r="G450" s="85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78" t="str">
        <f t="shared" si="89"/>
        <v/>
      </c>
      <c r="K450" s="78" t="str">
        <f t="shared" si="93"/>
        <v/>
      </c>
      <c r="L450" s="79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7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4"/>
      <c r="C451" s="16" t="str">
        <f>IF(B451="","",VLOOKUP(B451,LISTAS!$F$6:$G$1106,2,0))</f>
        <v/>
      </c>
      <c r="D451" s="76"/>
      <c r="E451" s="4"/>
      <c r="F451" s="90" t="str">
        <f t="shared" si="88"/>
        <v/>
      </c>
      <c r="G451" s="85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78" t="str">
        <f t="shared" si="89"/>
        <v/>
      </c>
      <c r="K451" s="78" t="str">
        <f t="shared" si="93"/>
        <v/>
      </c>
      <c r="L451" s="79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7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4"/>
      <c r="C452" s="16" t="str">
        <f>IF(B452="","",VLOOKUP(B452,LISTAS!$F$6:$G$1106,2,0))</f>
        <v/>
      </c>
      <c r="D452" s="76"/>
      <c r="E452" s="4"/>
      <c r="F452" s="90" t="str">
        <f t="shared" si="88"/>
        <v/>
      </c>
      <c r="G452" s="85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78" t="str">
        <f t="shared" si="89"/>
        <v/>
      </c>
      <c r="K452" s="78" t="str">
        <f t="shared" si="93"/>
        <v/>
      </c>
      <c r="L452" s="79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7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4"/>
      <c r="C453" s="16" t="str">
        <f>IF(B453="","",VLOOKUP(B453,LISTAS!$F$6:$G$1106,2,0))</f>
        <v/>
      </c>
      <c r="D453" s="76"/>
      <c r="E453" s="4"/>
      <c r="F453" s="90" t="str">
        <f t="shared" si="88"/>
        <v/>
      </c>
      <c r="G453" s="85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78" t="str">
        <f t="shared" si="89"/>
        <v/>
      </c>
      <c r="K453" s="78" t="str">
        <f t="shared" si="93"/>
        <v/>
      </c>
      <c r="L453" s="79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7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4"/>
      <c r="C454" s="16" t="str">
        <f>IF(B454="","",VLOOKUP(B454,LISTAS!$F$6:$G$1106,2,0))</f>
        <v/>
      </c>
      <c r="D454" s="76"/>
      <c r="E454" s="4"/>
      <c r="F454" s="90" t="str">
        <f t="shared" si="88"/>
        <v/>
      </c>
      <c r="G454" s="85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78" t="str">
        <f t="shared" si="89"/>
        <v/>
      </c>
      <c r="K454" s="78" t="str">
        <f t="shared" si="93"/>
        <v/>
      </c>
      <c r="L454" s="79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7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4"/>
      <c r="C455" s="16" t="str">
        <f>IF(B455="","",VLOOKUP(B455,LISTAS!$F$6:$G$1106,2,0))</f>
        <v/>
      </c>
      <c r="D455" s="76"/>
      <c r="E455" s="4"/>
      <c r="F455" s="90" t="str">
        <f t="shared" si="88"/>
        <v/>
      </c>
      <c r="G455" s="85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78" t="str">
        <f t="shared" si="89"/>
        <v/>
      </c>
      <c r="K455" s="78" t="str">
        <f t="shared" si="93"/>
        <v/>
      </c>
      <c r="L455" s="79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7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4"/>
      <c r="C456" s="16" t="str">
        <f>IF(B456="","",VLOOKUP(B456,LISTAS!$F$6:$G$1106,2,0))</f>
        <v/>
      </c>
      <c r="D456" s="76"/>
      <c r="E456" s="4"/>
      <c r="F456" s="90" t="str">
        <f t="shared" si="88"/>
        <v/>
      </c>
      <c r="G456" s="85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78" t="str">
        <f t="shared" si="89"/>
        <v/>
      </c>
      <c r="K456" s="78" t="str">
        <f t="shared" si="93"/>
        <v/>
      </c>
      <c r="L456" s="79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7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4"/>
      <c r="C457" s="16" t="str">
        <f>IF(B457="","",VLOOKUP(B457,LISTAS!$F$6:$G$1106,2,0))</f>
        <v/>
      </c>
      <c r="D457" s="76"/>
      <c r="E457" s="4"/>
      <c r="F457" s="90" t="str">
        <f t="shared" si="88"/>
        <v/>
      </c>
      <c r="G457" s="85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78" t="str">
        <f t="shared" si="89"/>
        <v/>
      </c>
      <c r="K457" s="78" t="str">
        <f t="shared" si="93"/>
        <v/>
      </c>
      <c r="L457" s="79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7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4"/>
      <c r="C458" s="16" t="str">
        <f>IF(B458="","",VLOOKUP(B458,LISTAS!$F$6:$G$1106,2,0))</f>
        <v/>
      </c>
      <c r="D458" s="76"/>
      <c r="E458" s="4"/>
      <c r="F458" s="90" t="str">
        <f t="shared" si="88"/>
        <v/>
      </c>
      <c r="G458" s="85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78" t="str">
        <f t="shared" si="89"/>
        <v/>
      </c>
      <c r="K458" s="78" t="str">
        <f t="shared" si="93"/>
        <v/>
      </c>
      <c r="L458" s="79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7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4"/>
      <c r="C459" s="16" t="str">
        <f>IF(B459="","",VLOOKUP(B459,LISTAS!$F$6:$G$1106,2,0))</f>
        <v/>
      </c>
      <c r="D459" s="76"/>
      <c r="E459" s="4"/>
      <c r="F459" s="90" t="str">
        <f t="shared" si="88"/>
        <v/>
      </c>
      <c r="G459" s="85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78" t="str">
        <f t="shared" si="89"/>
        <v/>
      </c>
      <c r="K459" s="78" t="str">
        <f t="shared" si="93"/>
        <v/>
      </c>
      <c r="L459" s="79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7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4"/>
      <c r="C460" s="16" t="str">
        <f>IF(B460="","",VLOOKUP(B460,LISTAS!$F$6:$G$1106,2,0))</f>
        <v/>
      </c>
      <c r="D460" s="76"/>
      <c r="E460" s="4"/>
      <c r="F460" s="90" t="str">
        <f t="shared" si="88"/>
        <v/>
      </c>
      <c r="G460" s="85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78" t="str">
        <f t="shared" si="89"/>
        <v/>
      </c>
      <c r="K460" s="78" t="str">
        <f t="shared" si="93"/>
        <v/>
      </c>
      <c r="L460" s="79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7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4"/>
      <c r="C461" s="16" t="str">
        <f>IF(B461="","",VLOOKUP(B461,LISTAS!$F$6:$G$1106,2,0))</f>
        <v/>
      </c>
      <c r="D461" s="76"/>
      <c r="E461" s="4"/>
      <c r="F461" s="90" t="str">
        <f t="shared" si="88"/>
        <v/>
      </c>
      <c r="G461" s="85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78" t="str">
        <f t="shared" si="89"/>
        <v/>
      </c>
      <c r="K461" s="78" t="str">
        <f t="shared" si="93"/>
        <v/>
      </c>
      <c r="L461" s="79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7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4"/>
      <c r="C462" s="16" t="str">
        <f>IF(B462="","",VLOOKUP(B462,LISTAS!$F$6:$G$1106,2,0))</f>
        <v/>
      </c>
      <c r="D462" s="76"/>
      <c r="E462" s="4"/>
      <c r="F462" s="90" t="str">
        <f t="shared" si="88"/>
        <v/>
      </c>
      <c r="G462" s="85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78" t="str">
        <f t="shared" si="89"/>
        <v/>
      </c>
      <c r="K462" s="78" t="str">
        <f t="shared" si="93"/>
        <v/>
      </c>
      <c r="L462" s="79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7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4"/>
      <c r="C463" s="16" t="str">
        <f>IF(B463="","",VLOOKUP(B463,LISTAS!$F$6:$G$1106,2,0))</f>
        <v/>
      </c>
      <c r="D463" s="76"/>
      <c r="E463" s="4"/>
      <c r="F463" s="90" t="str">
        <f t="shared" si="88"/>
        <v/>
      </c>
      <c r="G463" s="85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78" t="str">
        <f t="shared" si="89"/>
        <v/>
      </c>
      <c r="K463" s="78" t="str">
        <f t="shared" si="93"/>
        <v/>
      </c>
      <c r="L463" s="79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7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4"/>
      <c r="C464" s="16" t="str">
        <f>IF(B464="","",VLOOKUP(B464,LISTAS!$F$6:$G$1106,2,0))</f>
        <v/>
      </c>
      <c r="D464" s="76"/>
      <c r="E464" s="4"/>
      <c r="F464" s="90" t="str">
        <f t="shared" si="88"/>
        <v/>
      </c>
      <c r="G464" s="85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78" t="str">
        <f t="shared" si="89"/>
        <v/>
      </c>
      <c r="K464" s="78" t="str">
        <f t="shared" si="93"/>
        <v/>
      </c>
      <c r="L464" s="79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7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4"/>
      <c r="C465" s="16" t="str">
        <f>IF(B465="","",VLOOKUP(B465,LISTAS!$F$6:$G$1106,2,0))</f>
        <v/>
      </c>
      <c r="D465" s="76"/>
      <c r="E465" s="4"/>
      <c r="F465" s="90" t="str">
        <f t="shared" si="88"/>
        <v/>
      </c>
      <c r="G465" s="85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78" t="str">
        <f t="shared" si="89"/>
        <v/>
      </c>
      <c r="K465" s="78" t="str">
        <f t="shared" si="93"/>
        <v/>
      </c>
      <c r="L465" s="79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7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4"/>
      <c r="C466" s="16" t="str">
        <f>IF(B466="","",VLOOKUP(B466,LISTAS!$F$6:$G$1106,2,0))</f>
        <v/>
      </c>
      <c r="D466" s="76"/>
      <c r="E466" s="4"/>
      <c r="F466" s="90" t="str">
        <f t="shared" si="88"/>
        <v/>
      </c>
      <c r="G466" s="85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78" t="str">
        <f t="shared" si="89"/>
        <v/>
      </c>
      <c r="K466" s="78" t="str">
        <f t="shared" si="93"/>
        <v/>
      </c>
      <c r="L466" s="79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7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4"/>
      <c r="C467" s="16" t="str">
        <f>IF(B467="","",VLOOKUP(B467,LISTAS!$F$6:$G$1106,2,0))</f>
        <v/>
      </c>
      <c r="D467" s="76"/>
      <c r="E467" s="4"/>
      <c r="F467" s="90" t="str">
        <f t="shared" si="88"/>
        <v/>
      </c>
      <c r="G467" s="85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78" t="str">
        <f t="shared" si="89"/>
        <v/>
      </c>
      <c r="K467" s="78" t="str">
        <f t="shared" si="93"/>
        <v/>
      </c>
      <c r="L467" s="79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7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4"/>
      <c r="C468" s="16" t="str">
        <f>IF(B468="","",VLOOKUP(B468,LISTAS!$F$6:$G$1106,2,0))</f>
        <v/>
      </c>
      <c r="D468" s="76"/>
      <c r="E468" s="4"/>
      <c r="F468" s="90" t="str">
        <f t="shared" si="88"/>
        <v/>
      </c>
      <c r="G468" s="85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78" t="str">
        <f t="shared" si="89"/>
        <v/>
      </c>
      <c r="K468" s="78" t="str">
        <f t="shared" si="93"/>
        <v/>
      </c>
      <c r="L468" s="79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7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4"/>
      <c r="C469" s="16" t="str">
        <f>IF(B469="","",VLOOKUP(B469,LISTAS!$F$6:$G$1106,2,0))</f>
        <v/>
      </c>
      <c r="D469" s="76"/>
      <c r="E469" s="4"/>
      <c r="F469" s="90" t="str">
        <f t="shared" si="88"/>
        <v/>
      </c>
      <c r="G469" s="85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78" t="str">
        <f t="shared" si="89"/>
        <v/>
      </c>
      <c r="K469" s="78" t="str">
        <f t="shared" si="93"/>
        <v/>
      </c>
      <c r="L469" s="79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7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4"/>
      <c r="C470" s="16" t="str">
        <f>IF(B470="","",VLOOKUP(B470,LISTAS!$F$6:$G$1106,2,0))</f>
        <v/>
      </c>
      <c r="D470" s="76"/>
      <c r="E470" s="4"/>
      <c r="F470" s="90" t="str">
        <f t="shared" si="88"/>
        <v/>
      </c>
      <c r="G470" s="85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78" t="str">
        <f t="shared" si="89"/>
        <v/>
      </c>
      <c r="K470" s="78" t="str">
        <f t="shared" si="93"/>
        <v/>
      </c>
      <c r="L470" s="79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7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4"/>
      <c r="C471" s="16" t="str">
        <f>IF(B471="","",VLOOKUP(B471,LISTAS!$F$6:$G$1106,2,0))</f>
        <v/>
      </c>
      <c r="D471" s="76"/>
      <c r="E471" s="4"/>
      <c r="F471" s="90" t="str">
        <f t="shared" si="88"/>
        <v/>
      </c>
      <c r="G471" s="85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78" t="str">
        <f t="shared" si="89"/>
        <v/>
      </c>
      <c r="K471" s="78" t="str">
        <f t="shared" si="93"/>
        <v/>
      </c>
      <c r="L471" s="79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7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4"/>
      <c r="C472" s="16" t="str">
        <f>IF(B472="","",VLOOKUP(B472,LISTAS!$F$6:$G$1106,2,0))</f>
        <v/>
      </c>
      <c r="D472" s="76"/>
      <c r="E472" s="4"/>
      <c r="F472" s="90" t="str">
        <f t="shared" si="88"/>
        <v/>
      </c>
      <c r="G472" s="85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78" t="str">
        <f t="shared" si="89"/>
        <v/>
      </c>
      <c r="K472" s="78" t="str">
        <f t="shared" si="93"/>
        <v/>
      </c>
      <c r="L472" s="79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7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4"/>
      <c r="C473" s="16" t="str">
        <f>IF(B473="","",VLOOKUP(B473,LISTAS!$F$6:$G$1106,2,0))</f>
        <v/>
      </c>
      <c r="D473" s="76"/>
      <c r="E473" s="4"/>
      <c r="F473" s="90" t="str">
        <f t="shared" si="88"/>
        <v/>
      </c>
      <c r="G473" s="85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78" t="str">
        <f t="shared" si="89"/>
        <v/>
      </c>
      <c r="K473" s="78" t="str">
        <f t="shared" si="93"/>
        <v/>
      </c>
      <c r="L473" s="79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7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4"/>
      <c r="C474" s="16" t="str">
        <f>IF(B474="","",VLOOKUP(B474,LISTAS!$F$6:$G$1106,2,0))</f>
        <v/>
      </c>
      <c r="D474" s="76"/>
      <c r="E474" s="4"/>
      <c r="F474" s="90" t="str">
        <f t="shared" si="88"/>
        <v/>
      </c>
      <c r="G474" s="85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78" t="str">
        <f t="shared" si="89"/>
        <v/>
      </c>
      <c r="K474" s="78" t="str">
        <f t="shared" si="93"/>
        <v/>
      </c>
      <c r="L474" s="79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7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4"/>
      <c r="C475" s="16" t="str">
        <f>IF(B475="","",VLOOKUP(B475,LISTAS!$F$6:$G$1106,2,0))</f>
        <v/>
      </c>
      <c r="D475" s="76"/>
      <c r="E475" s="4"/>
      <c r="F475" s="90" t="str">
        <f t="shared" si="88"/>
        <v/>
      </c>
      <c r="G475" s="85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78" t="str">
        <f t="shared" si="89"/>
        <v/>
      </c>
      <c r="K475" s="78" t="str">
        <f t="shared" si="93"/>
        <v/>
      </c>
      <c r="L475" s="79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7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4"/>
      <c r="C476" s="16" t="str">
        <f>IF(B476="","",VLOOKUP(B476,LISTAS!$F$6:$G$1106,2,0))</f>
        <v/>
      </c>
      <c r="D476" s="76"/>
      <c r="E476" s="4"/>
      <c r="F476" s="90" t="str">
        <f t="shared" si="88"/>
        <v/>
      </c>
      <c r="G476" s="85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78" t="str">
        <f t="shared" si="89"/>
        <v/>
      </c>
      <c r="K476" s="78" t="str">
        <f t="shared" si="93"/>
        <v/>
      </c>
      <c r="L476" s="79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7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4"/>
      <c r="C477" s="16" t="str">
        <f>IF(B477="","",VLOOKUP(B477,LISTAS!$F$6:$G$1106,2,0))</f>
        <v/>
      </c>
      <c r="D477" s="76"/>
      <c r="E477" s="4"/>
      <c r="F477" s="90" t="str">
        <f t="shared" si="88"/>
        <v/>
      </c>
      <c r="G477" s="85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78" t="str">
        <f t="shared" si="89"/>
        <v/>
      </c>
      <c r="K477" s="78" t="str">
        <f t="shared" si="93"/>
        <v/>
      </c>
      <c r="L477" s="79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7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4"/>
      <c r="C478" s="16" t="str">
        <f>IF(B478="","",VLOOKUP(B478,LISTAS!$F$6:$G$1106,2,0))</f>
        <v/>
      </c>
      <c r="D478" s="76"/>
      <c r="E478" s="4"/>
      <c r="F478" s="90" t="str">
        <f t="shared" si="88"/>
        <v/>
      </c>
      <c r="G478" s="85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78" t="str">
        <f t="shared" si="89"/>
        <v/>
      </c>
      <c r="K478" s="78" t="str">
        <f t="shared" si="93"/>
        <v/>
      </c>
      <c r="L478" s="79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7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4"/>
      <c r="C479" s="16" t="str">
        <f>IF(B479="","",VLOOKUP(B479,LISTAS!$F$6:$G$1106,2,0))</f>
        <v/>
      </c>
      <c r="D479" s="76"/>
      <c r="E479" s="4"/>
      <c r="F479" s="90" t="str">
        <f t="shared" si="88"/>
        <v/>
      </c>
      <c r="G479" s="85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78" t="str">
        <f t="shared" si="89"/>
        <v/>
      </c>
      <c r="K479" s="78" t="str">
        <f t="shared" si="93"/>
        <v/>
      </c>
      <c r="L479" s="79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7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4"/>
      <c r="C480" s="16" t="str">
        <f>IF(B480="","",VLOOKUP(B480,LISTAS!$F$6:$G$1106,2,0))</f>
        <v/>
      </c>
      <c r="D480" s="76"/>
      <c r="E480" s="4"/>
      <c r="F480" s="90" t="str">
        <f t="shared" si="88"/>
        <v/>
      </c>
      <c r="G480" s="85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78" t="str">
        <f t="shared" si="89"/>
        <v/>
      </c>
      <c r="K480" s="78" t="str">
        <f t="shared" si="93"/>
        <v/>
      </c>
      <c r="L480" s="79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7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4"/>
      <c r="C481" s="16" t="str">
        <f>IF(B481="","",VLOOKUP(B481,LISTAS!$F$6:$G$1106,2,0))</f>
        <v/>
      </c>
      <c r="D481" s="76"/>
      <c r="E481" s="4"/>
      <c r="F481" s="90" t="str">
        <f t="shared" si="88"/>
        <v/>
      </c>
      <c r="G481" s="85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78" t="str">
        <f t="shared" si="89"/>
        <v/>
      </c>
      <c r="K481" s="78" t="str">
        <f t="shared" si="93"/>
        <v/>
      </c>
      <c r="L481" s="79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7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4"/>
      <c r="C482" s="16" t="str">
        <f>IF(B482="","",VLOOKUP(B482,LISTAS!$F$6:$G$1106,2,0))</f>
        <v/>
      </c>
      <c r="D482" s="76"/>
      <c r="E482" s="4"/>
      <c r="F482" s="90" t="str">
        <f t="shared" si="88"/>
        <v/>
      </c>
      <c r="G482" s="85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78" t="str">
        <f t="shared" si="89"/>
        <v/>
      </c>
      <c r="K482" s="78" t="str">
        <f t="shared" si="93"/>
        <v/>
      </c>
      <c r="L482" s="79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7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4"/>
      <c r="C483" s="16" t="str">
        <f>IF(B483="","",VLOOKUP(B483,LISTAS!$F$6:$G$1106,2,0))</f>
        <v/>
      </c>
      <c r="D483" s="76"/>
      <c r="E483" s="4"/>
      <c r="F483" s="90" t="str">
        <f t="shared" ref="F483:F546" si="101">IF(D483="","",D483+(ROW(D483)/1000))</f>
        <v/>
      </c>
      <c r="G483" s="85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78" t="str">
        <f t="shared" ref="J483:J618" si="102">IF($K483="","",D483)</f>
        <v/>
      </c>
      <c r="K483" s="78" t="str">
        <f t="shared" si="93"/>
        <v/>
      </c>
      <c r="L483" s="79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7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4"/>
      <c r="C484" s="16" t="str">
        <f>IF(B484="","",VLOOKUP(B484,LISTAS!$F$6:$G$1106,2,0))</f>
        <v/>
      </c>
      <c r="D484" s="76"/>
      <c r="E484" s="4"/>
      <c r="F484" s="90" t="str">
        <f t="shared" si="101"/>
        <v/>
      </c>
      <c r="G484" s="85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78" t="str">
        <f t="shared" si="102"/>
        <v/>
      </c>
      <c r="K484" s="78" t="str">
        <f t="shared" ref="K484:K517" si="106">G484</f>
        <v/>
      </c>
      <c r="L484" s="79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7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16" t="str">
        <f>IF(B485="","",VLOOKUP(B485,LISTAS!$F$6:$G$1106,2,0))</f>
        <v/>
      </c>
      <c r="D485" s="76"/>
      <c r="E485" s="4"/>
      <c r="F485" s="90" t="str">
        <f t="shared" si="101"/>
        <v/>
      </c>
      <c r="G485" s="85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78" t="str">
        <f t="shared" si="102"/>
        <v/>
      </c>
      <c r="K485" s="78" t="str">
        <f t="shared" si="106"/>
        <v/>
      </c>
      <c r="L485" s="79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7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4"/>
      <c r="C486" s="16" t="str">
        <f>IF(B486="","",VLOOKUP(B486,LISTAS!$F$6:$G$1106,2,0))</f>
        <v/>
      </c>
      <c r="D486" s="76"/>
      <c r="E486" s="4"/>
      <c r="F486" s="90" t="str">
        <f t="shared" si="101"/>
        <v/>
      </c>
      <c r="G486" s="85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78" t="str">
        <f t="shared" si="102"/>
        <v/>
      </c>
      <c r="K486" s="78" t="str">
        <f t="shared" si="106"/>
        <v/>
      </c>
      <c r="L486" s="79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7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4"/>
      <c r="C487" s="16" t="str">
        <f>IF(B487="","",VLOOKUP(B487,LISTAS!$F$6:$G$1106,2,0))</f>
        <v/>
      </c>
      <c r="D487" s="76"/>
      <c r="E487" s="4"/>
      <c r="F487" s="90" t="str">
        <f t="shared" si="101"/>
        <v/>
      </c>
      <c r="G487" s="85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78" t="str">
        <f t="shared" si="102"/>
        <v/>
      </c>
      <c r="K487" s="78" t="str">
        <f t="shared" si="106"/>
        <v/>
      </c>
      <c r="L487" s="79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7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4"/>
      <c r="C488" s="16" t="str">
        <f>IF(B488="","",VLOOKUP(B488,LISTAS!$F$6:$G$1106,2,0))</f>
        <v/>
      </c>
      <c r="D488" s="76"/>
      <c r="E488" s="4"/>
      <c r="F488" s="90" t="str">
        <f t="shared" si="101"/>
        <v/>
      </c>
      <c r="G488" s="85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78" t="str">
        <f t="shared" si="102"/>
        <v/>
      </c>
      <c r="K488" s="78" t="str">
        <f t="shared" si="106"/>
        <v/>
      </c>
      <c r="L488" s="79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7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4"/>
      <c r="C489" s="16" t="str">
        <f>IF(B489="","",VLOOKUP(B489,LISTAS!$F$6:$G$1106,2,0))</f>
        <v/>
      </c>
      <c r="D489" s="76"/>
      <c r="E489" s="4"/>
      <c r="F489" s="90" t="str">
        <f t="shared" si="101"/>
        <v/>
      </c>
      <c r="G489" s="85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78" t="str">
        <f t="shared" si="102"/>
        <v/>
      </c>
      <c r="K489" s="78" t="str">
        <f t="shared" si="106"/>
        <v/>
      </c>
      <c r="L489" s="79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7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4"/>
      <c r="C490" s="16" t="str">
        <f>IF(B490="","",VLOOKUP(B490,LISTAS!$F$6:$G$1106,2,0))</f>
        <v/>
      </c>
      <c r="D490" s="76"/>
      <c r="E490" s="4"/>
      <c r="F490" s="90" t="str">
        <f t="shared" si="101"/>
        <v/>
      </c>
      <c r="G490" s="85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78" t="str">
        <f t="shared" si="102"/>
        <v/>
      </c>
      <c r="K490" s="78" t="str">
        <f t="shared" si="106"/>
        <v/>
      </c>
      <c r="L490" s="79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7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4"/>
      <c r="C491" s="16" t="str">
        <f>IF(B491="","",VLOOKUP(B491,LISTAS!$F$6:$G$1106,2,0))</f>
        <v/>
      </c>
      <c r="D491" s="76"/>
      <c r="E491" s="4"/>
      <c r="F491" s="90" t="str">
        <f t="shared" si="101"/>
        <v/>
      </c>
      <c r="G491" s="85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78" t="str">
        <f t="shared" si="102"/>
        <v/>
      </c>
      <c r="K491" s="78" t="str">
        <f t="shared" si="106"/>
        <v/>
      </c>
      <c r="L491" s="79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7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4"/>
      <c r="C492" s="16" t="str">
        <f>IF(B492="","",VLOOKUP(B492,LISTAS!$F$6:$G$1106,2,0))</f>
        <v/>
      </c>
      <c r="D492" s="76"/>
      <c r="E492" s="4"/>
      <c r="F492" s="90" t="str">
        <f t="shared" si="101"/>
        <v/>
      </c>
      <c r="G492" s="85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78" t="str">
        <f t="shared" si="102"/>
        <v/>
      </c>
      <c r="K492" s="78" t="str">
        <f t="shared" si="106"/>
        <v/>
      </c>
      <c r="L492" s="79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7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4"/>
      <c r="C493" s="16" t="str">
        <f>IF(B493="","",VLOOKUP(B493,LISTAS!$F$6:$G$1106,2,0))</f>
        <v/>
      </c>
      <c r="D493" s="76"/>
      <c r="E493" s="4"/>
      <c r="F493" s="90" t="str">
        <f t="shared" si="101"/>
        <v/>
      </c>
      <c r="G493" s="85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78" t="str">
        <f t="shared" si="102"/>
        <v/>
      </c>
      <c r="K493" s="78" t="str">
        <f t="shared" si="106"/>
        <v/>
      </c>
      <c r="L493" s="79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7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4"/>
      <c r="C494" s="16" t="str">
        <f>IF(B494="","",VLOOKUP(B494,LISTAS!$F$6:$G$1106,2,0))</f>
        <v/>
      </c>
      <c r="D494" s="76"/>
      <c r="E494" s="4"/>
      <c r="F494" s="90" t="str">
        <f t="shared" si="101"/>
        <v/>
      </c>
      <c r="G494" s="85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78" t="str">
        <f t="shared" si="102"/>
        <v/>
      </c>
      <c r="K494" s="78" t="str">
        <f t="shared" si="106"/>
        <v/>
      </c>
      <c r="L494" s="79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7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4"/>
      <c r="C495" s="16" t="str">
        <f>IF(B495="","",VLOOKUP(B495,LISTAS!$F$6:$G$1106,2,0))</f>
        <v/>
      </c>
      <c r="D495" s="76"/>
      <c r="E495" s="4"/>
      <c r="F495" s="90" t="str">
        <f t="shared" si="101"/>
        <v/>
      </c>
      <c r="G495" s="85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78" t="str">
        <f t="shared" si="102"/>
        <v/>
      </c>
      <c r="K495" s="78" t="str">
        <f t="shared" si="106"/>
        <v/>
      </c>
      <c r="L495" s="79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7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4"/>
      <c r="C496" s="16" t="str">
        <f>IF(B496="","",VLOOKUP(B496,LISTAS!$F$6:$G$1106,2,0))</f>
        <v/>
      </c>
      <c r="D496" s="76"/>
      <c r="E496" s="4"/>
      <c r="F496" s="90" t="str">
        <f t="shared" si="101"/>
        <v/>
      </c>
      <c r="G496" s="85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78" t="str">
        <f t="shared" si="102"/>
        <v/>
      </c>
      <c r="K496" s="78" t="str">
        <f t="shared" si="106"/>
        <v/>
      </c>
      <c r="L496" s="79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7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4"/>
      <c r="C497" s="16" t="str">
        <f>IF(B497="","",VLOOKUP(B497,LISTAS!$F$6:$G$1106,2,0))</f>
        <v/>
      </c>
      <c r="D497" s="76"/>
      <c r="E497" s="4"/>
      <c r="F497" s="90" t="str">
        <f t="shared" si="101"/>
        <v/>
      </c>
      <c r="G497" s="85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78" t="str">
        <f t="shared" si="102"/>
        <v/>
      </c>
      <c r="K497" s="78" t="str">
        <f t="shared" si="106"/>
        <v/>
      </c>
      <c r="L497" s="79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7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4"/>
      <c r="C498" s="16" t="str">
        <f>IF(B498="","",VLOOKUP(B498,LISTAS!$F$6:$G$1106,2,0))</f>
        <v/>
      </c>
      <c r="D498" s="76"/>
      <c r="E498" s="4"/>
      <c r="F498" s="90" t="str">
        <f t="shared" si="101"/>
        <v/>
      </c>
      <c r="G498" s="85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78" t="str">
        <f t="shared" si="102"/>
        <v/>
      </c>
      <c r="K498" s="78" t="str">
        <f t="shared" si="106"/>
        <v/>
      </c>
      <c r="L498" s="79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7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4"/>
      <c r="C499" s="16" t="str">
        <f>IF(B499="","",VLOOKUP(B499,LISTAS!$F$6:$G$1106,2,0))</f>
        <v/>
      </c>
      <c r="D499" s="76"/>
      <c r="E499" s="4"/>
      <c r="F499" s="90" t="str">
        <f t="shared" si="101"/>
        <v/>
      </c>
      <c r="G499" s="85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78" t="str">
        <f t="shared" si="102"/>
        <v/>
      </c>
      <c r="K499" s="78" t="str">
        <f t="shared" si="106"/>
        <v/>
      </c>
      <c r="L499" s="79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7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4"/>
      <c r="C500" s="16" t="str">
        <f>IF(B500="","",VLOOKUP(B500,LISTAS!$F$6:$G$1106,2,0))</f>
        <v/>
      </c>
      <c r="D500" s="76"/>
      <c r="E500" s="4"/>
      <c r="F500" s="90" t="str">
        <f t="shared" si="101"/>
        <v/>
      </c>
      <c r="G500" s="85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78" t="str">
        <f t="shared" si="102"/>
        <v/>
      </c>
      <c r="K500" s="78" t="str">
        <f t="shared" si="106"/>
        <v/>
      </c>
      <c r="L500" s="79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7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4"/>
      <c r="C501" s="16" t="str">
        <f>IF(B501="","",VLOOKUP(B501,LISTAS!$F$6:$G$1106,2,0))</f>
        <v/>
      </c>
      <c r="D501" s="76"/>
      <c r="E501" s="4"/>
      <c r="F501" s="90" t="str">
        <f t="shared" si="101"/>
        <v/>
      </c>
      <c r="G501" s="85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78" t="str">
        <f t="shared" si="102"/>
        <v/>
      </c>
      <c r="K501" s="78" t="str">
        <f t="shared" si="106"/>
        <v/>
      </c>
      <c r="L501" s="79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7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4"/>
      <c r="C502" s="16" t="str">
        <f>IF(B502="","",VLOOKUP(B502,LISTAS!$F$6:$G$1106,2,0))</f>
        <v/>
      </c>
      <c r="D502" s="76"/>
      <c r="E502" s="4"/>
      <c r="F502" s="90" t="str">
        <f t="shared" si="101"/>
        <v/>
      </c>
      <c r="G502" s="85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78" t="str">
        <f t="shared" si="102"/>
        <v/>
      </c>
      <c r="K502" s="78" t="str">
        <f t="shared" si="106"/>
        <v/>
      </c>
      <c r="L502" s="79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7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4"/>
      <c r="C503" s="16" t="str">
        <f>IF(B503="","",VLOOKUP(B503,LISTAS!$F$6:$G$1106,2,0))</f>
        <v/>
      </c>
      <c r="D503" s="76"/>
      <c r="E503" s="4"/>
      <c r="F503" s="90" t="str">
        <f t="shared" si="101"/>
        <v/>
      </c>
      <c r="G503" s="85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78" t="str">
        <f t="shared" si="102"/>
        <v/>
      </c>
      <c r="K503" s="78" t="str">
        <f t="shared" si="106"/>
        <v/>
      </c>
      <c r="L503" s="79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7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4"/>
      <c r="C504" s="16" t="str">
        <f>IF(B504="","",VLOOKUP(B504,LISTAS!$F$6:$G$1106,2,0))</f>
        <v/>
      </c>
      <c r="D504" s="76"/>
      <c r="E504" s="4"/>
      <c r="F504" s="90" t="str">
        <f t="shared" si="101"/>
        <v/>
      </c>
      <c r="G504" s="85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78" t="str">
        <f t="shared" si="102"/>
        <v/>
      </c>
      <c r="K504" s="78" t="str">
        <f t="shared" si="106"/>
        <v/>
      </c>
      <c r="L504" s="79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7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4"/>
      <c r="C505" s="16" t="str">
        <f>IF(B505="","",VLOOKUP(B505,LISTAS!$F$6:$G$1106,2,0))</f>
        <v/>
      </c>
      <c r="D505" s="76"/>
      <c r="E505" s="4"/>
      <c r="F505" s="90" t="str">
        <f t="shared" si="101"/>
        <v/>
      </c>
      <c r="G505" s="85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78" t="str">
        <f t="shared" si="102"/>
        <v/>
      </c>
      <c r="K505" s="78" t="str">
        <f t="shared" si="106"/>
        <v/>
      </c>
      <c r="L505" s="79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7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4"/>
      <c r="C506" s="16" t="str">
        <f>IF(B506="","",VLOOKUP(B506,LISTAS!$F$6:$G$1106,2,0))</f>
        <v/>
      </c>
      <c r="D506" s="76"/>
      <c r="E506" s="4"/>
      <c r="F506" s="90" t="str">
        <f t="shared" si="101"/>
        <v/>
      </c>
      <c r="G506" s="85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78" t="str">
        <f t="shared" si="102"/>
        <v/>
      </c>
      <c r="K506" s="78" t="str">
        <f t="shared" si="106"/>
        <v/>
      </c>
      <c r="L506" s="79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7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4"/>
      <c r="C507" s="16" t="str">
        <f>IF(B507="","",VLOOKUP(B507,LISTAS!$F$6:$G$1106,2,0))</f>
        <v/>
      </c>
      <c r="D507" s="76"/>
      <c r="E507" s="4"/>
      <c r="F507" s="90" t="str">
        <f t="shared" si="101"/>
        <v/>
      </c>
      <c r="G507" s="85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78" t="str">
        <f t="shared" si="102"/>
        <v/>
      </c>
      <c r="K507" s="78" t="str">
        <f t="shared" si="106"/>
        <v/>
      </c>
      <c r="L507" s="79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7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4"/>
      <c r="C508" s="16" t="str">
        <f>IF(B508="","",VLOOKUP(B508,LISTAS!$F$6:$G$1106,2,0))</f>
        <v/>
      </c>
      <c r="D508" s="76"/>
      <c r="E508" s="4"/>
      <c r="F508" s="90" t="str">
        <f t="shared" si="101"/>
        <v/>
      </c>
      <c r="G508" s="85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78" t="str">
        <f t="shared" si="102"/>
        <v/>
      </c>
      <c r="K508" s="78" t="str">
        <f t="shared" si="106"/>
        <v/>
      </c>
      <c r="L508" s="79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7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4"/>
      <c r="C509" s="16" t="str">
        <f>IF(B509="","",VLOOKUP(B509,LISTAS!$F$6:$G$1106,2,0))</f>
        <v/>
      </c>
      <c r="D509" s="76"/>
      <c r="E509" s="4"/>
      <c r="F509" s="90" t="str">
        <f t="shared" si="101"/>
        <v/>
      </c>
      <c r="G509" s="85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78" t="str">
        <f t="shared" si="102"/>
        <v/>
      </c>
      <c r="K509" s="78" t="str">
        <f t="shared" si="106"/>
        <v/>
      </c>
      <c r="L509" s="79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7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4"/>
      <c r="C510" s="16" t="str">
        <f>IF(B510="","",VLOOKUP(B510,LISTAS!$F$6:$G$1106,2,0))</f>
        <v/>
      </c>
      <c r="D510" s="76"/>
      <c r="E510" s="4"/>
      <c r="F510" s="90" t="str">
        <f t="shared" si="101"/>
        <v/>
      </c>
      <c r="G510" s="85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78" t="str">
        <f t="shared" si="102"/>
        <v/>
      </c>
      <c r="K510" s="78" t="str">
        <f t="shared" si="106"/>
        <v/>
      </c>
      <c r="L510" s="79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7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4"/>
      <c r="C511" s="16" t="str">
        <f>IF(B511="","",VLOOKUP(B511,LISTAS!$F$6:$G$1106,2,0))</f>
        <v/>
      </c>
      <c r="D511" s="76"/>
      <c r="E511" s="4"/>
      <c r="F511" s="90" t="str">
        <f t="shared" si="101"/>
        <v/>
      </c>
      <c r="G511" s="85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78" t="str">
        <f t="shared" si="102"/>
        <v/>
      </c>
      <c r="K511" s="78" t="str">
        <f t="shared" si="106"/>
        <v/>
      </c>
      <c r="L511" s="79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7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4"/>
      <c r="C512" s="16" t="str">
        <f>IF(B512="","",VLOOKUP(B512,LISTAS!$F$6:$G$1106,2,0))</f>
        <v/>
      </c>
      <c r="D512" s="76"/>
      <c r="E512" s="4"/>
      <c r="F512" s="90" t="str">
        <f t="shared" si="101"/>
        <v/>
      </c>
      <c r="G512" s="85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78" t="str">
        <f t="shared" si="102"/>
        <v/>
      </c>
      <c r="K512" s="78" t="str">
        <f t="shared" si="106"/>
        <v/>
      </c>
      <c r="L512" s="79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7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4"/>
      <c r="C513" s="16" t="str">
        <f>IF(B513="","",VLOOKUP(B513,LISTAS!$F$6:$G$1106,2,0))</f>
        <v/>
      </c>
      <c r="D513" s="76"/>
      <c r="E513" s="4"/>
      <c r="F513" s="90" t="str">
        <f t="shared" si="101"/>
        <v/>
      </c>
      <c r="G513" s="85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78" t="str">
        <f t="shared" si="102"/>
        <v/>
      </c>
      <c r="K513" s="78" t="str">
        <f t="shared" si="106"/>
        <v/>
      </c>
      <c r="L513" s="79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7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4"/>
      <c r="C514" s="16" t="str">
        <f>IF(B514="","",VLOOKUP(B514,LISTAS!$F$6:$G$1106,2,0))</f>
        <v/>
      </c>
      <c r="D514" s="76"/>
      <c r="E514" s="4"/>
      <c r="F514" s="90" t="str">
        <f t="shared" si="101"/>
        <v/>
      </c>
      <c r="G514" s="85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78" t="str">
        <f t="shared" si="102"/>
        <v/>
      </c>
      <c r="K514" s="78" t="str">
        <f t="shared" si="106"/>
        <v/>
      </c>
      <c r="L514" s="79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7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4"/>
      <c r="C515" s="16" t="str">
        <f>IF(B515="","",VLOOKUP(B515,LISTAS!$F$6:$G$1106,2,0))</f>
        <v/>
      </c>
      <c r="D515" s="76"/>
      <c r="E515" s="4"/>
      <c r="F515" s="90" t="str">
        <f t="shared" si="101"/>
        <v/>
      </c>
      <c r="G515" s="85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78" t="str">
        <f t="shared" si="102"/>
        <v/>
      </c>
      <c r="K515" s="78" t="str">
        <f t="shared" si="106"/>
        <v/>
      </c>
      <c r="L515" s="79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7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4"/>
      <c r="C516" s="16" t="str">
        <f>IF(B516="","",VLOOKUP(B516,LISTAS!$F$6:$G$1106,2,0))</f>
        <v/>
      </c>
      <c r="D516" s="76"/>
      <c r="E516" s="4"/>
      <c r="F516" s="90" t="str">
        <f t="shared" si="101"/>
        <v/>
      </c>
      <c r="G516" s="85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78" t="str">
        <f t="shared" si="102"/>
        <v/>
      </c>
      <c r="K516" s="78" t="str">
        <f t="shared" si="106"/>
        <v/>
      </c>
      <c r="L516" s="79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7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4"/>
      <c r="C517" s="16" t="str">
        <f>IF(B517="","",VLOOKUP(B517,LISTAS!$F$6:$G$1106,2,0))</f>
        <v/>
      </c>
      <c r="D517" s="76"/>
      <c r="E517" s="4"/>
      <c r="F517" s="90" t="str">
        <f t="shared" si="101"/>
        <v/>
      </c>
      <c r="G517" s="85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78" t="str">
        <f t="shared" si="102"/>
        <v/>
      </c>
      <c r="K517" s="78" t="str">
        <f t="shared" si="106"/>
        <v/>
      </c>
      <c r="L517" s="79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7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4"/>
      <c r="C518" s="16" t="str">
        <f>IF(B518="","",VLOOKUP(B518,LISTAS!$F$6:$G$1106,2,0))</f>
        <v/>
      </c>
      <c r="D518" s="76"/>
      <c r="F518" s="90" t="str">
        <f t="shared" si="101"/>
        <v/>
      </c>
      <c r="G518" s="85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78" t="str">
        <f t="shared" si="102"/>
        <v/>
      </c>
      <c r="K518" s="78" t="str">
        <f>G518</f>
        <v/>
      </c>
      <c r="L518" s="79" t="str">
        <f t="shared" si="107"/>
        <v/>
      </c>
      <c r="M518" s="50">
        <f t="shared" si="108"/>
        <v>100</v>
      </c>
      <c r="N518" s="50"/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7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16" t="str">
        <f>IF(B519="","",VLOOKUP(B519,LISTAS!$F$6:$G$1106,2,0))</f>
        <v/>
      </c>
      <c r="D519" s="76"/>
      <c r="F519" s="90" t="str">
        <f t="shared" si="101"/>
        <v/>
      </c>
      <c r="G519" s="85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78" t="str">
        <f t="shared" si="102"/>
        <v/>
      </c>
      <c r="K519" s="78" t="str">
        <f t="shared" ref="K519:K582" si="115">G519</f>
        <v/>
      </c>
      <c r="L519" s="79" t="str">
        <f t="shared" si="107"/>
        <v/>
      </c>
      <c r="M519" s="50">
        <f t="shared" si="108"/>
        <v>101</v>
      </c>
      <c r="N519" s="50"/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7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16" t="str">
        <f>IF(B520="","",VLOOKUP(B520,LISTAS!$F$6:$G$1106,2,0))</f>
        <v/>
      </c>
      <c r="D520" s="76"/>
      <c r="F520" s="90" t="str">
        <f t="shared" si="101"/>
        <v/>
      </c>
      <c r="G520" s="85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78" t="str">
        <f t="shared" si="102"/>
        <v/>
      </c>
      <c r="K520" s="78" t="str">
        <f t="shared" si="115"/>
        <v/>
      </c>
      <c r="L520" s="79" t="str">
        <f t="shared" si="107"/>
        <v/>
      </c>
      <c r="M520" s="50">
        <f t="shared" si="108"/>
        <v>102</v>
      </c>
      <c r="N520" s="50"/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7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4"/>
      <c r="C521" s="16" t="str">
        <f>IF(B521="","",VLOOKUP(B521,LISTAS!$F$6:$G$1106,2,0))</f>
        <v/>
      </c>
      <c r="D521" s="76"/>
      <c r="F521" s="90" t="str">
        <f t="shared" si="101"/>
        <v/>
      </c>
      <c r="G521" s="85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78" t="str">
        <f t="shared" si="102"/>
        <v/>
      </c>
      <c r="K521" s="78" t="str">
        <f t="shared" si="115"/>
        <v/>
      </c>
      <c r="L521" s="79" t="str">
        <f t="shared" si="107"/>
        <v/>
      </c>
      <c r="M521" s="50">
        <f t="shared" si="108"/>
        <v>103</v>
      </c>
      <c r="N521" s="50"/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7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4"/>
      <c r="C522" s="16" t="str">
        <f>IF(B522="","",VLOOKUP(B522,LISTAS!$F$6:$G$1106,2,0))</f>
        <v/>
      </c>
      <c r="D522" s="76"/>
      <c r="F522" s="90" t="str">
        <f t="shared" si="101"/>
        <v/>
      </c>
      <c r="G522" s="85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78" t="str">
        <f t="shared" si="102"/>
        <v/>
      </c>
      <c r="K522" s="78" t="str">
        <f t="shared" si="115"/>
        <v/>
      </c>
      <c r="L522" s="79" t="str">
        <f t="shared" si="107"/>
        <v/>
      </c>
      <c r="M522" s="50">
        <f t="shared" si="108"/>
        <v>104</v>
      </c>
      <c r="N522" s="50"/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7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4"/>
      <c r="C523" s="16" t="str">
        <f>IF(B523="","",VLOOKUP(B523,LISTAS!$F$6:$G$1106,2,0))</f>
        <v/>
      </c>
      <c r="D523" s="76"/>
      <c r="F523" s="90" t="str">
        <f t="shared" si="101"/>
        <v/>
      </c>
      <c r="G523" s="85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78" t="str">
        <f t="shared" si="102"/>
        <v/>
      </c>
      <c r="K523" s="78" t="str">
        <f t="shared" si="115"/>
        <v/>
      </c>
      <c r="L523" s="79" t="str">
        <f t="shared" si="107"/>
        <v/>
      </c>
      <c r="M523" s="50">
        <f t="shared" si="108"/>
        <v>105</v>
      </c>
      <c r="N523" s="50"/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7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4"/>
      <c r="C524" s="16" t="str">
        <f>IF(B524="","",VLOOKUP(B524,LISTAS!$F$6:$G$1106,2,0))</f>
        <v/>
      </c>
      <c r="D524" s="76"/>
      <c r="F524" s="90" t="str">
        <f t="shared" si="101"/>
        <v/>
      </c>
      <c r="G524" s="85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78" t="str">
        <f t="shared" si="102"/>
        <v/>
      </c>
      <c r="K524" s="78" t="str">
        <f t="shared" si="115"/>
        <v/>
      </c>
      <c r="L524" s="79" t="str">
        <f t="shared" si="107"/>
        <v/>
      </c>
      <c r="M524" s="50">
        <f t="shared" si="108"/>
        <v>106</v>
      </c>
      <c r="N524" s="50"/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7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4"/>
      <c r="C525" s="16" t="str">
        <f>IF(B525="","",VLOOKUP(B525,LISTAS!$F$6:$G$1106,2,0))</f>
        <v/>
      </c>
      <c r="D525" s="76"/>
      <c r="F525" s="90" t="str">
        <f t="shared" si="101"/>
        <v/>
      </c>
      <c r="G525" s="85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78" t="str">
        <f t="shared" si="102"/>
        <v/>
      </c>
      <c r="K525" s="78" t="str">
        <f t="shared" si="115"/>
        <v/>
      </c>
      <c r="L525" s="79" t="str">
        <f t="shared" si="107"/>
        <v/>
      </c>
      <c r="M525" s="50">
        <f t="shared" si="108"/>
        <v>107</v>
      </c>
      <c r="N525" s="50"/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7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4"/>
      <c r="C526" s="16" t="str">
        <f>IF(B526="","",VLOOKUP(B526,LISTAS!$F$6:$G$1106,2,0))</f>
        <v/>
      </c>
      <c r="D526" s="76"/>
      <c r="F526" s="90" t="str">
        <f t="shared" si="101"/>
        <v/>
      </c>
      <c r="G526" s="85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78" t="str">
        <f t="shared" si="102"/>
        <v/>
      </c>
      <c r="K526" s="78" t="str">
        <f t="shared" si="115"/>
        <v/>
      </c>
      <c r="L526" s="79" t="str">
        <f t="shared" si="107"/>
        <v/>
      </c>
      <c r="M526" s="50">
        <f t="shared" si="108"/>
        <v>108</v>
      </c>
      <c r="N526" s="50"/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7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4"/>
      <c r="C527" s="16" t="str">
        <f>IF(B527="","",VLOOKUP(B527,LISTAS!$F$6:$G$1106,2,0))</f>
        <v/>
      </c>
      <c r="D527" s="76"/>
      <c r="F527" s="90" t="str">
        <f t="shared" si="101"/>
        <v/>
      </c>
      <c r="G527" s="85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78" t="str">
        <f t="shared" si="102"/>
        <v/>
      </c>
      <c r="K527" s="78" t="str">
        <f t="shared" si="115"/>
        <v/>
      </c>
      <c r="L527" s="79" t="str">
        <f t="shared" si="107"/>
        <v/>
      </c>
      <c r="M527" s="50">
        <f t="shared" si="108"/>
        <v>109</v>
      </c>
      <c r="N527" s="50"/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7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4"/>
      <c r="C528" s="16" t="str">
        <f>IF(B528="","",VLOOKUP(B528,LISTAS!$F$6:$G$1106,2,0))</f>
        <v/>
      </c>
      <c r="D528" s="76"/>
      <c r="F528" s="90" t="str">
        <f t="shared" si="101"/>
        <v/>
      </c>
      <c r="G528" s="85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78" t="str">
        <f t="shared" si="102"/>
        <v/>
      </c>
      <c r="K528" s="78" t="str">
        <f t="shared" si="115"/>
        <v/>
      </c>
      <c r="L528" s="79" t="str">
        <f t="shared" si="107"/>
        <v/>
      </c>
      <c r="M528" s="50">
        <f t="shared" si="108"/>
        <v>110</v>
      </c>
      <c r="N528" s="50"/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7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4"/>
      <c r="C529" s="16" t="str">
        <f>IF(B529="","",VLOOKUP(B529,LISTAS!$F$6:$G$1106,2,0))</f>
        <v/>
      </c>
      <c r="D529" s="76"/>
      <c r="F529" s="90" t="str">
        <f t="shared" si="101"/>
        <v/>
      </c>
      <c r="G529" s="85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78" t="str">
        <f t="shared" si="102"/>
        <v/>
      </c>
      <c r="K529" s="78" t="str">
        <f t="shared" si="115"/>
        <v/>
      </c>
      <c r="L529" s="79" t="str">
        <f t="shared" si="107"/>
        <v/>
      </c>
      <c r="M529" s="50">
        <f t="shared" si="108"/>
        <v>111</v>
      </c>
      <c r="N529" s="50"/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7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4"/>
      <c r="C530" s="16" t="str">
        <f>IF(B530="","",VLOOKUP(B530,LISTAS!$F$6:$G$1106,2,0))</f>
        <v/>
      </c>
      <c r="D530" s="76"/>
      <c r="F530" s="90" t="str">
        <f t="shared" si="101"/>
        <v/>
      </c>
      <c r="G530" s="85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78" t="str">
        <f t="shared" si="102"/>
        <v/>
      </c>
      <c r="K530" s="78" t="str">
        <f t="shared" si="115"/>
        <v/>
      </c>
      <c r="L530" s="79" t="str">
        <f t="shared" si="107"/>
        <v/>
      </c>
      <c r="M530" s="50">
        <f t="shared" si="108"/>
        <v>112</v>
      </c>
      <c r="N530" s="50"/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7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4"/>
      <c r="C531" s="16" t="str">
        <f>IF(B531="","",VLOOKUP(B531,LISTAS!$F$6:$G$1106,2,0))</f>
        <v/>
      </c>
      <c r="D531" s="76"/>
      <c r="F531" s="90" t="str">
        <f t="shared" si="101"/>
        <v/>
      </c>
      <c r="G531" s="85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78" t="str">
        <f t="shared" si="102"/>
        <v/>
      </c>
      <c r="K531" s="78" t="str">
        <f t="shared" si="115"/>
        <v/>
      </c>
      <c r="L531" s="79" t="str">
        <f t="shared" si="107"/>
        <v/>
      </c>
      <c r="M531" s="50">
        <f t="shared" si="108"/>
        <v>113</v>
      </c>
      <c r="N531" s="50"/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7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4"/>
      <c r="C532" s="16" t="str">
        <f>IF(B532="","",VLOOKUP(B532,LISTAS!$F$6:$G$1106,2,0))</f>
        <v/>
      </c>
      <c r="D532" s="76"/>
      <c r="F532" s="90" t="str">
        <f t="shared" si="101"/>
        <v/>
      </c>
      <c r="G532" s="85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78" t="str">
        <f t="shared" si="102"/>
        <v/>
      </c>
      <c r="K532" s="78" t="str">
        <f t="shared" si="115"/>
        <v/>
      </c>
      <c r="L532" s="79" t="str">
        <f t="shared" si="107"/>
        <v/>
      </c>
      <c r="M532" s="50">
        <f t="shared" si="108"/>
        <v>114</v>
      </c>
      <c r="N532" s="50"/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7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4"/>
      <c r="C533" s="16" t="str">
        <f>IF(B533="","",VLOOKUP(B533,LISTAS!$F$6:$G$1106,2,0))</f>
        <v/>
      </c>
      <c r="D533" s="76"/>
      <c r="F533" s="90" t="str">
        <f t="shared" si="101"/>
        <v/>
      </c>
      <c r="G533" s="85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78" t="str">
        <f t="shared" si="102"/>
        <v/>
      </c>
      <c r="K533" s="78" t="str">
        <f t="shared" si="115"/>
        <v/>
      </c>
      <c r="L533" s="79" t="str">
        <f t="shared" si="107"/>
        <v/>
      </c>
      <c r="M533" s="50">
        <f t="shared" si="108"/>
        <v>115</v>
      </c>
      <c r="N533" s="50"/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7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4"/>
      <c r="C534" s="16" t="str">
        <f>IF(B534="","",VLOOKUP(B534,LISTAS!$F$6:$G$1106,2,0))</f>
        <v/>
      </c>
      <c r="D534" s="76"/>
      <c r="F534" s="90" t="str">
        <f t="shared" si="101"/>
        <v/>
      </c>
      <c r="G534" s="85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78" t="str">
        <f t="shared" si="102"/>
        <v/>
      </c>
      <c r="K534" s="78" t="str">
        <f t="shared" si="115"/>
        <v/>
      </c>
      <c r="L534" s="79" t="str">
        <f t="shared" si="107"/>
        <v/>
      </c>
      <c r="M534" s="50">
        <f t="shared" si="108"/>
        <v>116</v>
      </c>
      <c r="N534" s="50"/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7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4"/>
      <c r="C535" s="16" t="str">
        <f>IF(B535="","",VLOOKUP(B535,LISTAS!$F$6:$G$1106,2,0))</f>
        <v/>
      </c>
      <c r="D535" s="76"/>
      <c r="F535" s="90" t="str">
        <f t="shared" si="101"/>
        <v/>
      </c>
      <c r="G535" s="85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78" t="str">
        <f t="shared" si="102"/>
        <v/>
      </c>
      <c r="K535" s="78" t="str">
        <f t="shared" si="115"/>
        <v/>
      </c>
      <c r="L535" s="79" t="str">
        <f t="shared" si="107"/>
        <v/>
      </c>
      <c r="M535" s="50">
        <f t="shared" si="108"/>
        <v>117</v>
      </c>
      <c r="N535" s="50"/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7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4"/>
      <c r="C536" s="16" t="str">
        <f>IF(B536="","",VLOOKUP(B536,LISTAS!$F$6:$G$1106,2,0))</f>
        <v/>
      </c>
      <c r="D536" s="76"/>
      <c r="F536" s="90" t="str">
        <f t="shared" si="101"/>
        <v/>
      </c>
      <c r="G536" s="85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78" t="str">
        <f t="shared" si="102"/>
        <v/>
      </c>
      <c r="K536" s="78" t="str">
        <f t="shared" si="115"/>
        <v/>
      </c>
      <c r="L536" s="79" t="str">
        <f t="shared" si="107"/>
        <v/>
      </c>
      <c r="M536" s="50">
        <f t="shared" si="108"/>
        <v>118</v>
      </c>
      <c r="N536" s="50"/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7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4"/>
      <c r="C537" s="16" t="str">
        <f>IF(B537="","",VLOOKUP(B537,LISTAS!$F$6:$G$1106,2,0))</f>
        <v/>
      </c>
      <c r="D537" s="76"/>
      <c r="F537" s="90" t="str">
        <f t="shared" si="101"/>
        <v/>
      </c>
      <c r="G537" s="85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78" t="str">
        <f t="shared" si="102"/>
        <v/>
      </c>
      <c r="K537" s="78" t="str">
        <f t="shared" si="115"/>
        <v/>
      </c>
      <c r="L537" s="79" t="str">
        <f t="shared" si="107"/>
        <v/>
      </c>
      <c r="M537" s="50">
        <f t="shared" si="108"/>
        <v>119</v>
      </c>
      <c r="N537" s="50"/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7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4"/>
      <c r="C538" s="16" t="str">
        <f>IF(B538="","",VLOOKUP(B538,LISTAS!$F$6:$G$1106,2,0))</f>
        <v/>
      </c>
      <c r="D538" s="76"/>
      <c r="F538" s="90" t="str">
        <f t="shared" si="101"/>
        <v/>
      </c>
      <c r="G538" s="85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78" t="str">
        <f t="shared" si="102"/>
        <v/>
      </c>
      <c r="K538" s="78" t="str">
        <f t="shared" si="115"/>
        <v/>
      </c>
      <c r="L538" s="79" t="str">
        <f t="shared" si="107"/>
        <v/>
      </c>
      <c r="M538" s="50">
        <f t="shared" si="108"/>
        <v>120</v>
      </c>
      <c r="N538" s="50"/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7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4"/>
      <c r="C539" s="16" t="str">
        <f>IF(B539="","",VLOOKUP(B539,LISTAS!$F$6:$G$1106,2,0))</f>
        <v/>
      </c>
      <c r="D539" s="76"/>
      <c r="F539" s="90" t="str">
        <f t="shared" si="101"/>
        <v/>
      </c>
      <c r="G539" s="85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78" t="str">
        <f t="shared" si="102"/>
        <v/>
      </c>
      <c r="K539" s="78" t="str">
        <f t="shared" si="115"/>
        <v/>
      </c>
      <c r="L539" s="79" t="str">
        <f t="shared" si="107"/>
        <v/>
      </c>
      <c r="M539" s="50">
        <f t="shared" si="108"/>
        <v>121</v>
      </c>
      <c r="N539" s="50"/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7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4"/>
      <c r="C540" s="16" t="str">
        <f>IF(B540="","",VLOOKUP(B540,LISTAS!$F$6:$G$1106,2,0))</f>
        <v/>
      </c>
      <c r="D540" s="76"/>
      <c r="F540" s="90" t="str">
        <f t="shared" si="101"/>
        <v/>
      </c>
      <c r="G540" s="85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78" t="str">
        <f t="shared" si="102"/>
        <v/>
      </c>
      <c r="K540" s="78" t="str">
        <f t="shared" si="115"/>
        <v/>
      </c>
      <c r="L540" s="79" t="str">
        <f t="shared" si="107"/>
        <v/>
      </c>
      <c r="M540" s="50">
        <f t="shared" si="108"/>
        <v>122</v>
      </c>
      <c r="N540" s="50"/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7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4"/>
      <c r="C541" s="16" t="str">
        <f>IF(B541="","",VLOOKUP(B541,LISTAS!$F$6:$G$1106,2,0))</f>
        <v/>
      </c>
      <c r="D541" s="76"/>
      <c r="F541" s="90" t="str">
        <f t="shared" si="101"/>
        <v/>
      </c>
      <c r="G541" s="85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78" t="str">
        <f t="shared" si="102"/>
        <v/>
      </c>
      <c r="K541" s="78" t="str">
        <f t="shared" si="115"/>
        <v/>
      </c>
      <c r="L541" s="79" t="str">
        <f t="shared" si="107"/>
        <v/>
      </c>
      <c r="M541" s="50">
        <f t="shared" si="108"/>
        <v>123</v>
      </c>
      <c r="N541" s="50"/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7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4"/>
      <c r="C542" s="16" t="str">
        <f>IF(B542="","",VLOOKUP(B542,LISTAS!$F$6:$G$1106,2,0))</f>
        <v/>
      </c>
      <c r="D542" s="76"/>
      <c r="F542" s="90" t="str">
        <f t="shared" si="101"/>
        <v/>
      </c>
      <c r="G542" s="85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78" t="str">
        <f t="shared" si="102"/>
        <v/>
      </c>
      <c r="K542" s="78" t="str">
        <f t="shared" si="115"/>
        <v/>
      </c>
      <c r="L542" s="79" t="str">
        <f t="shared" si="107"/>
        <v/>
      </c>
      <c r="M542" s="50">
        <f t="shared" si="108"/>
        <v>124</v>
      </c>
      <c r="N542" s="50"/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7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4"/>
      <c r="C543" s="16" t="str">
        <f>IF(B543="","",VLOOKUP(B543,LISTAS!$F$6:$G$1106,2,0))</f>
        <v/>
      </c>
      <c r="D543" s="76"/>
      <c r="F543" s="90" t="str">
        <f t="shared" si="101"/>
        <v/>
      </c>
      <c r="G543" s="85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78" t="str">
        <f t="shared" si="102"/>
        <v/>
      </c>
      <c r="K543" s="78" t="str">
        <f t="shared" si="115"/>
        <v/>
      </c>
      <c r="L543" s="79" t="str">
        <f t="shared" si="107"/>
        <v/>
      </c>
      <c r="M543" s="50">
        <f t="shared" si="108"/>
        <v>125</v>
      </c>
      <c r="N543" s="50"/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7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4"/>
      <c r="C544" s="16" t="str">
        <f>IF(B544="","",VLOOKUP(B544,LISTAS!$F$6:$G$1106,2,0))</f>
        <v/>
      </c>
      <c r="D544" s="76"/>
      <c r="F544" s="90" t="str">
        <f t="shared" si="101"/>
        <v/>
      </c>
      <c r="G544" s="85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78" t="str">
        <f t="shared" si="102"/>
        <v/>
      </c>
      <c r="K544" s="78" t="str">
        <f t="shared" si="115"/>
        <v/>
      </c>
      <c r="L544" s="79" t="str">
        <f t="shared" si="107"/>
        <v/>
      </c>
      <c r="M544" s="50">
        <f t="shared" si="108"/>
        <v>126</v>
      </c>
      <c r="N544" s="50"/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7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4"/>
      <c r="C545" s="16" t="str">
        <f>IF(B545="","",VLOOKUP(B545,LISTAS!$F$6:$G$1106,2,0))</f>
        <v/>
      </c>
      <c r="D545" s="76"/>
      <c r="F545" s="90" t="str">
        <f t="shared" si="101"/>
        <v/>
      </c>
      <c r="G545" s="85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78" t="str">
        <f t="shared" si="102"/>
        <v/>
      </c>
      <c r="K545" s="78" t="str">
        <f t="shared" si="115"/>
        <v/>
      </c>
      <c r="L545" s="79" t="str">
        <f t="shared" si="107"/>
        <v/>
      </c>
      <c r="M545" s="50">
        <f t="shared" si="108"/>
        <v>127</v>
      </c>
      <c r="N545" s="50"/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7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4"/>
      <c r="C546" s="16" t="str">
        <f>IF(B546="","",VLOOKUP(B546,LISTAS!$F$6:$G$1106,2,0))</f>
        <v/>
      </c>
      <c r="D546" s="76"/>
      <c r="E546" s="4"/>
      <c r="F546" s="90" t="str">
        <f t="shared" si="101"/>
        <v/>
      </c>
      <c r="G546" s="85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78" t="str">
        <f t="shared" si="102"/>
        <v/>
      </c>
      <c r="K546" s="78" t="str">
        <f t="shared" si="115"/>
        <v/>
      </c>
      <c r="L546" s="79" t="str">
        <f t="shared" si="107"/>
        <v/>
      </c>
      <c r="M546" s="50">
        <f t="shared" si="108"/>
        <v>128</v>
      </c>
      <c r="N546" s="50"/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7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4"/>
      <c r="C547" s="16" t="str">
        <f>IF(B547="","",VLOOKUP(B547,LISTAS!$F$6:$G$1106,2,0))</f>
        <v/>
      </c>
      <c r="D547" s="76"/>
      <c r="E547" s="4"/>
      <c r="F547" s="90" t="str">
        <f t="shared" ref="F547:F610" si="118">IF(D547="","",D547+(ROW(D547)/1000))</f>
        <v/>
      </c>
      <c r="G547" s="85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78" t="str">
        <f t="shared" si="102"/>
        <v/>
      </c>
      <c r="K547" s="78" t="str">
        <f t="shared" si="115"/>
        <v/>
      </c>
      <c r="L547" s="79" t="str">
        <f t="shared" si="107"/>
        <v/>
      </c>
      <c r="M547" s="50">
        <f t="shared" si="108"/>
        <v>129</v>
      </c>
      <c r="N547" s="50"/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7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4"/>
      <c r="C548" s="16" t="str">
        <f>IF(B548="","",VLOOKUP(B548,LISTAS!$F$6:$G$1106,2,0))</f>
        <v/>
      </c>
      <c r="D548" s="76"/>
      <c r="E548" s="4"/>
      <c r="F548" s="90" t="str">
        <f t="shared" si="118"/>
        <v/>
      </c>
      <c r="G548" s="85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78" t="str">
        <f t="shared" si="102"/>
        <v/>
      </c>
      <c r="K548" s="78" t="str">
        <f t="shared" si="115"/>
        <v/>
      </c>
      <c r="L548" s="79" t="str">
        <f t="shared" ref="L548:L611" si="121">IF(K548="","",LARGE($G$419:$G$618,M548))</f>
        <v/>
      </c>
      <c r="M548" s="50">
        <f t="shared" ref="M548:M611" si="122">IF(F547="FALTA",M547,M547+1)</f>
        <v>130</v>
      </c>
      <c r="N548" s="50"/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7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4"/>
      <c r="C549" s="16" t="str">
        <f>IF(B549="","",VLOOKUP(B549,LISTAS!$F$6:$G$1106,2,0))</f>
        <v/>
      </c>
      <c r="D549" s="76"/>
      <c r="E549" s="4"/>
      <c r="F549" s="90" t="str">
        <f t="shared" si="118"/>
        <v/>
      </c>
      <c r="G549" s="85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78" t="str">
        <f t="shared" si="102"/>
        <v/>
      </c>
      <c r="K549" s="78" t="str">
        <f t="shared" si="115"/>
        <v/>
      </c>
      <c r="L549" s="79" t="str">
        <f t="shared" si="121"/>
        <v/>
      </c>
      <c r="M549" s="50">
        <f t="shared" si="122"/>
        <v>131</v>
      </c>
      <c r="N549" s="50"/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7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4"/>
      <c r="C550" s="16" t="str">
        <f>IF(B550="","",VLOOKUP(B550,LISTAS!$F$6:$G$1106,2,0))</f>
        <v/>
      </c>
      <c r="D550" s="76"/>
      <c r="E550" s="4"/>
      <c r="F550" s="90" t="str">
        <f t="shared" si="118"/>
        <v/>
      </c>
      <c r="G550" s="85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78" t="str">
        <f t="shared" si="102"/>
        <v/>
      </c>
      <c r="K550" s="78" t="str">
        <f t="shared" si="115"/>
        <v/>
      </c>
      <c r="L550" s="79" t="str">
        <f t="shared" si="121"/>
        <v/>
      </c>
      <c r="M550" s="50">
        <f t="shared" si="122"/>
        <v>132</v>
      </c>
      <c r="N550" s="50"/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7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4"/>
      <c r="C551" s="16" t="str">
        <f>IF(B551="","",VLOOKUP(B551,LISTAS!$F$6:$G$1106,2,0))</f>
        <v/>
      </c>
      <c r="D551" s="76"/>
      <c r="E551" s="4"/>
      <c r="F551" s="90" t="str">
        <f t="shared" si="118"/>
        <v/>
      </c>
      <c r="G551" s="85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78" t="str">
        <f t="shared" si="102"/>
        <v/>
      </c>
      <c r="K551" s="78" t="str">
        <f t="shared" si="115"/>
        <v/>
      </c>
      <c r="L551" s="79" t="str">
        <f t="shared" si="121"/>
        <v/>
      </c>
      <c r="M551" s="50">
        <f t="shared" si="122"/>
        <v>133</v>
      </c>
      <c r="N551" s="50"/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7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4"/>
      <c r="C552" s="16" t="str">
        <f>IF(B552="","",VLOOKUP(B552,LISTAS!$F$6:$G$1106,2,0))</f>
        <v/>
      </c>
      <c r="D552" s="76"/>
      <c r="E552" s="4"/>
      <c r="F552" s="90" t="str">
        <f t="shared" si="118"/>
        <v/>
      </c>
      <c r="G552" s="85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78" t="str">
        <f t="shared" si="102"/>
        <v/>
      </c>
      <c r="K552" s="78" t="str">
        <f t="shared" si="115"/>
        <v/>
      </c>
      <c r="L552" s="79" t="str">
        <f t="shared" si="121"/>
        <v/>
      </c>
      <c r="M552" s="50">
        <f t="shared" si="122"/>
        <v>134</v>
      </c>
      <c r="N552" s="50"/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7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4"/>
      <c r="C553" s="16" t="str">
        <f>IF(B553="","",VLOOKUP(B553,LISTAS!$F$6:$G$1106,2,0))</f>
        <v/>
      </c>
      <c r="D553" s="76"/>
      <c r="E553" s="4"/>
      <c r="F553" s="90" t="str">
        <f t="shared" si="118"/>
        <v/>
      </c>
      <c r="G553" s="85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78" t="str">
        <f t="shared" si="102"/>
        <v/>
      </c>
      <c r="K553" s="78" t="str">
        <f t="shared" si="115"/>
        <v/>
      </c>
      <c r="L553" s="79" t="str">
        <f t="shared" si="121"/>
        <v/>
      </c>
      <c r="M553" s="50">
        <f t="shared" si="122"/>
        <v>135</v>
      </c>
      <c r="N553" s="50"/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7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4"/>
      <c r="C554" s="16" t="str">
        <f>IF(B554="","",VLOOKUP(B554,LISTAS!$F$6:$G$1106,2,0))</f>
        <v/>
      </c>
      <c r="D554" s="76"/>
      <c r="E554" s="4"/>
      <c r="F554" s="90" t="str">
        <f t="shared" si="118"/>
        <v/>
      </c>
      <c r="G554" s="85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78" t="str">
        <f t="shared" si="102"/>
        <v/>
      </c>
      <c r="K554" s="78" t="str">
        <f t="shared" si="115"/>
        <v/>
      </c>
      <c r="L554" s="79" t="str">
        <f t="shared" si="121"/>
        <v/>
      </c>
      <c r="M554" s="50">
        <f t="shared" si="122"/>
        <v>136</v>
      </c>
      <c r="N554" s="50"/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7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4"/>
      <c r="C555" s="16" t="str">
        <f>IF(B555="","",VLOOKUP(B555,LISTAS!$F$6:$G$1106,2,0))</f>
        <v/>
      </c>
      <c r="D555" s="76"/>
      <c r="E555" s="4"/>
      <c r="F555" s="90" t="str">
        <f t="shared" si="118"/>
        <v/>
      </c>
      <c r="G555" s="85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78" t="str">
        <f t="shared" si="102"/>
        <v/>
      </c>
      <c r="K555" s="78" t="str">
        <f t="shared" si="115"/>
        <v/>
      </c>
      <c r="L555" s="79" t="str">
        <f t="shared" si="121"/>
        <v/>
      </c>
      <c r="M555" s="50">
        <f t="shared" si="122"/>
        <v>137</v>
      </c>
      <c r="N555" s="50"/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7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4"/>
      <c r="C556" s="16" t="str">
        <f>IF(B556="","",VLOOKUP(B556,LISTAS!$F$6:$G$1106,2,0))</f>
        <v/>
      </c>
      <c r="D556" s="76"/>
      <c r="E556" s="4"/>
      <c r="F556" s="90" t="str">
        <f t="shared" si="118"/>
        <v/>
      </c>
      <c r="G556" s="85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78" t="str">
        <f t="shared" si="102"/>
        <v/>
      </c>
      <c r="K556" s="78" t="str">
        <f t="shared" si="115"/>
        <v/>
      </c>
      <c r="L556" s="79" t="str">
        <f t="shared" si="121"/>
        <v/>
      </c>
      <c r="M556" s="50">
        <f t="shared" si="122"/>
        <v>138</v>
      </c>
      <c r="N556" s="50"/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7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4"/>
      <c r="C557" s="16" t="str">
        <f>IF(B557="","",VLOOKUP(B557,LISTAS!$F$6:$G$1106,2,0))</f>
        <v/>
      </c>
      <c r="D557" s="76"/>
      <c r="E557" s="4"/>
      <c r="F557" s="90" t="str">
        <f t="shared" si="118"/>
        <v/>
      </c>
      <c r="G557" s="85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78" t="str">
        <f t="shared" si="102"/>
        <v/>
      </c>
      <c r="K557" s="78" t="str">
        <f t="shared" si="115"/>
        <v/>
      </c>
      <c r="L557" s="79" t="str">
        <f t="shared" si="121"/>
        <v/>
      </c>
      <c r="M557" s="50">
        <f t="shared" si="122"/>
        <v>139</v>
      </c>
      <c r="N557" s="50"/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7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4"/>
      <c r="C558" s="16" t="str">
        <f>IF(B558="","",VLOOKUP(B558,LISTAS!$F$6:$G$1106,2,0))</f>
        <v/>
      </c>
      <c r="D558" s="76"/>
      <c r="E558" s="4"/>
      <c r="F558" s="90" t="str">
        <f t="shared" si="118"/>
        <v/>
      </c>
      <c r="G558" s="85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78" t="str">
        <f t="shared" si="102"/>
        <v/>
      </c>
      <c r="K558" s="78" t="str">
        <f t="shared" si="115"/>
        <v/>
      </c>
      <c r="L558" s="79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7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4"/>
      <c r="C559" s="16" t="str">
        <f>IF(B559="","",VLOOKUP(B559,LISTAS!$F$6:$G$1106,2,0))</f>
        <v/>
      </c>
      <c r="D559" s="76"/>
      <c r="E559" s="4"/>
      <c r="F559" s="90" t="str">
        <f t="shared" si="118"/>
        <v/>
      </c>
      <c r="G559" s="85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78" t="str">
        <f t="shared" si="102"/>
        <v/>
      </c>
      <c r="K559" s="78" t="str">
        <f t="shared" si="115"/>
        <v/>
      </c>
      <c r="L559" s="79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7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4"/>
      <c r="C560" s="16" t="str">
        <f>IF(B560="","",VLOOKUP(B560,LISTAS!$F$6:$G$1106,2,0))</f>
        <v/>
      </c>
      <c r="D560" s="76"/>
      <c r="E560" s="4"/>
      <c r="F560" s="90" t="str">
        <f t="shared" si="118"/>
        <v/>
      </c>
      <c r="G560" s="85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78" t="str">
        <f t="shared" si="102"/>
        <v/>
      </c>
      <c r="K560" s="78" t="str">
        <f t="shared" si="115"/>
        <v/>
      </c>
      <c r="L560" s="79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7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4"/>
      <c r="C561" s="16" t="str">
        <f>IF(B561="","",VLOOKUP(B561,LISTAS!$F$6:$G$1106,2,0))</f>
        <v/>
      </c>
      <c r="D561" s="76"/>
      <c r="E561" s="4"/>
      <c r="F561" s="90" t="str">
        <f t="shared" si="118"/>
        <v/>
      </c>
      <c r="G561" s="85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78" t="str">
        <f t="shared" si="102"/>
        <v/>
      </c>
      <c r="K561" s="78" t="str">
        <f t="shared" si="115"/>
        <v/>
      </c>
      <c r="L561" s="79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7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4"/>
      <c r="C562" s="16" t="str">
        <f>IF(B562="","",VLOOKUP(B562,LISTAS!$F$6:$G$1106,2,0))</f>
        <v/>
      </c>
      <c r="D562" s="76"/>
      <c r="E562" s="4"/>
      <c r="F562" s="90" t="str">
        <f t="shared" si="118"/>
        <v/>
      </c>
      <c r="G562" s="85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78" t="str">
        <f t="shared" si="102"/>
        <v/>
      </c>
      <c r="K562" s="78" t="str">
        <f t="shared" si="115"/>
        <v/>
      </c>
      <c r="L562" s="79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7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4"/>
      <c r="C563" s="16" t="str">
        <f>IF(B563="","",VLOOKUP(B563,LISTAS!$F$6:$G$1106,2,0))</f>
        <v/>
      </c>
      <c r="D563" s="76"/>
      <c r="E563" s="4"/>
      <c r="F563" s="90" t="str">
        <f t="shared" si="118"/>
        <v/>
      </c>
      <c r="G563" s="85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78" t="str">
        <f t="shared" si="102"/>
        <v/>
      </c>
      <c r="K563" s="78" t="str">
        <f t="shared" si="115"/>
        <v/>
      </c>
      <c r="L563" s="79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7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4"/>
      <c r="C564" s="16" t="str">
        <f>IF(B564="","",VLOOKUP(B564,LISTAS!$F$6:$G$1106,2,0))</f>
        <v/>
      </c>
      <c r="D564" s="76"/>
      <c r="E564" s="4"/>
      <c r="F564" s="90" t="str">
        <f t="shared" si="118"/>
        <v/>
      </c>
      <c r="G564" s="85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78" t="str">
        <f t="shared" si="102"/>
        <v/>
      </c>
      <c r="K564" s="78" t="str">
        <f t="shared" si="115"/>
        <v/>
      </c>
      <c r="L564" s="79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7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4"/>
      <c r="C565" s="16" t="str">
        <f>IF(B565="","",VLOOKUP(B565,LISTAS!$F$6:$G$1106,2,0))</f>
        <v/>
      </c>
      <c r="D565" s="76"/>
      <c r="E565" s="4"/>
      <c r="F565" s="90" t="str">
        <f t="shared" si="118"/>
        <v/>
      </c>
      <c r="G565" s="85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78" t="str">
        <f t="shared" si="102"/>
        <v/>
      </c>
      <c r="K565" s="78" t="str">
        <f t="shared" si="115"/>
        <v/>
      </c>
      <c r="L565" s="79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7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4"/>
      <c r="C566" s="16" t="str">
        <f>IF(B566="","",VLOOKUP(B566,LISTAS!$F$6:$G$1106,2,0))</f>
        <v/>
      </c>
      <c r="D566" s="76"/>
      <c r="E566" s="4"/>
      <c r="F566" s="90" t="str">
        <f t="shared" si="118"/>
        <v/>
      </c>
      <c r="G566" s="85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78" t="str">
        <f t="shared" si="102"/>
        <v/>
      </c>
      <c r="K566" s="78" t="str">
        <f t="shared" si="115"/>
        <v/>
      </c>
      <c r="L566" s="79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7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4"/>
      <c r="C567" s="16" t="str">
        <f>IF(B567="","",VLOOKUP(B567,LISTAS!$F$6:$G$1106,2,0))</f>
        <v/>
      </c>
      <c r="D567" s="76"/>
      <c r="E567" s="4"/>
      <c r="F567" s="90" t="str">
        <f t="shared" si="118"/>
        <v/>
      </c>
      <c r="G567" s="85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78" t="str">
        <f t="shared" si="102"/>
        <v/>
      </c>
      <c r="K567" s="78" t="str">
        <f t="shared" si="115"/>
        <v/>
      </c>
      <c r="L567" s="79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7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4"/>
      <c r="C568" s="16" t="str">
        <f>IF(B568="","",VLOOKUP(B568,LISTAS!$F$6:$G$1106,2,0))</f>
        <v/>
      </c>
      <c r="D568" s="76"/>
      <c r="E568" s="4"/>
      <c r="F568" s="90" t="str">
        <f t="shared" si="118"/>
        <v/>
      </c>
      <c r="G568" s="85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78" t="str">
        <f t="shared" si="102"/>
        <v/>
      </c>
      <c r="K568" s="78" t="str">
        <f t="shared" si="115"/>
        <v/>
      </c>
      <c r="L568" s="79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7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4"/>
      <c r="C569" s="16" t="str">
        <f>IF(B569="","",VLOOKUP(B569,LISTAS!$F$6:$G$1106,2,0))</f>
        <v/>
      </c>
      <c r="D569" s="76"/>
      <c r="E569" s="4"/>
      <c r="F569" s="90" t="str">
        <f t="shared" si="118"/>
        <v/>
      </c>
      <c r="G569" s="85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78" t="str">
        <f t="shared" si="102"/>
        <v/>
      </c>
      <c r="K569" s="78" t="str">
        <f t="shared" si="115"/>
        <v/>
      </c>
      <c r="L569" s="79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7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4"/>
      <c r="C570" s="16" t="str">
        <f>IF(B570="","",VLOOKUP(B570,LISTAS!$F$6:$G$1106,2,0))</f>
        <v/>
      </c>
      <c r="D570" s="76"/>
      <c r="E570" s="4"/>
      <c r="F570" s="90" t="str">
        <f t="shared" si="118"/>
        <v/>
      </c>
      <c r="G570" s="85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78" t="str">
        <f t="shared" si="102"/>
        <v/>
      </c>
      <c r="K570" s="78" t="str">
        <f t="shared" si="115"/>
        <v/>
      </c>
      <c r="L570" s="79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7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4"/>
      <c r="C571" s="16" t="str">
        <f>IF(B571="","",VLOOKUP(B571,LISTAS!$F$6:$G$1106,2,0))</f>
        <v/>
      </c>
      <c r="D571" s="76"/>
      <c r="E571" s="4"/>
      <c r="F571" s="90" t="str">
        <f t="shared" si="118"/>
        <v/>
      </c>
      <c r="G571" s="85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78" t="str">
        <f t="shared" si="102"/>
        <v/>
      </c>
      <c r="K571" s="78" t="str">
        <f t="shared" si="115"/>
        <v/>
      </c>
      <c r="L571" s="79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7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4"/>
      <c r="C572" s="16" t="str">
        <f>IF(B572="","",VLOOKUP(B572,LISTAS!$F$6:$G$1106,2,0))</f>
        <v/>
      </c>
      <c r="D572" s="76"/>
      <c r="E572" s="4"/>
      <c r="F572" s="90" t="str">
        <f t="shared" si="118"/>
        <v/>
      </c>
      <c r="G572" s="85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78" t="str">
        <f t="shared" si="102"/>
        <v/>
      </c>
      <c r="K572" s="78" t="str">
        <f t="shared" si="115"/>
        <v/>
      </c>
      <c r="L572" s="79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7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4"/>
      <c r="C573" s="16" t="str">
        <f>IF(B573="","",VLOOKUP(B573,LISTAS!$F$6:$G$1106,2,0))</f>
        <v/>
      </c>
      <c r="D573" s="76"/>
      <c r="E573" s="4"/>
      <c r="F573" s="90" t="str">
        <f t="shared" si="118"/>
        <v/>
      </c>
      <c r="G573" s="85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78" t="str">
        <f t="shared" si="102"/>
        <v/>
      </c>
      <c r="K573" s="78" t="str">
        <f t="shared" si="115"/>
        <v/>
      </c>
      <c r="L573" s="79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7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4"/>
      <c r="C574" s="16" t="str">
        <f>IF(B574="","",VLOOKUP(B574,LISTAS!$F$6:$G$1106,2,0))</f>
        <v/>
      </c>
      <c r="D574" s="76"/>
      <c r="E574" s="4"/>
      <c r="F574" s="90" t="str">
        <f t="shared" si="118"/>
        <v/>
      </c>
      <c r="G574" s="85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78" t="str">
        <f t="shared" si="102"/>
        <v/>
      </c>
      <c r="K574" s="78" t="str">
        <f t="shared" si="115"/>
        <v/>
      </c>
      <c r="L574" s="79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7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4"/>
      <c r="C575" s="16" t="str">
        <f>IF(B575="","",VLOOKUP(B575,LISTAS!$F$6:$G$1106,2,0))</f>
        <v/>
      </c>
      <c r="D575" s="76"/>
      <c r="E575" s="4"/>
      <c r="F575" s="90" t="str">
        <f t="shared" si="118"/>
        <v/>
      </c>
      <c r="G575" s="85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78" t="str">
        <f t="shared" si="102"/>
        <v/>
      </c>
      <c r="K575" s="78" t="str">
        <f t="shared" si="115"/>
        <v/>
      </c>
      <c r="L575" s="79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7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4"/>
      <c r="C576" s="16" t="str">
        <f>IF(B576="","",VLOOKUP(B576,LISTAS!$F$6:$G$1106,2,0))</f>
        <v/>
      </c>
      <c r="D576" s="76"/>
      <c r="E576" s="4"/>
      <c r="F576" s="90" t="str">
        <f t="shared" si="118"/>
        <v/>
      </c>
      <c r="G576" s="85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78" t="str">
        <f t="shared" si="102"/>
        <v/>
      </c>
      <c r="K576" s="78" t="str">
        <f t="shared" si="115"/>
        <v/>
      </c>
      <c r="L576" s="79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7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4"/>
      <c r="C577" s="16" t="str">
        <f>IF(B577="","",VLOOKUP(B577,LISTAS!$F$6:$G$1106,2,0))</f>
        <v/>
      </c>
      <c r="D577" s="76"/>
      <c r="E577" s="4"/>
      <c r="F577" s="90" t="str">
        <f t="shared" si="118"/>
        <v/>
      </c>
      <c r="G577" s="85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78" t="str">
        <f t="shared" si="102"/>
        <v/>
      </c>
      <c r="K577" s="78" t="str">
        <f t="shared" si="115"/>
        <v/>
      </c>
      <c r="L577" s="79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7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4"/>
      <c r="C578" s="16" t="str">
        <f>IF(B578="","",VLOOKUP(B578,LISTAS!$F$6:$G$1106,2,0))</f>
        <v/>
      </c>
      <c r="D578" s="76"/>
      <c r="E578" s="4"/>
      <c r="F578" s="90" t="str">
        <f t="shared" si="118"/>
        <v/>
      </c>
      <c r="G578" s="85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78" t="str">
        <f t="shared" si="102"/>
        <v/>
      </c>
      <c r="K578" s="78" t="str">
        <f t="shared" si="115"/>
        <v/>
      </c>
      <c r="L578" s="79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7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4"/>
      <c r="C579" s="16" t="str">
        <f>IF(B579="","",VLOOKUP(B579,LISTAS!$F$6:$G$1106,2,0))</f>
        <v/>
      </c>
      <c r="D579" s="76"/>
      <c r="E579" s="4"/>
      <c r="F579" s="90" t="str">
        <f t="shared" si="118"/>
        <v/>
      </c>
      <c r="G579" s="85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78" t="str">
        <f t="shared" si="102"/>
        <v/>
      </c>
      <c r="K579" s="78" t="str">
        <f t="shared" si="115"/>
        <v/>
      </c>
      <c r="L579" s="79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7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4"/>
      <c r="C580" s="16" t="str">
        <f>IF(B580="","",VLOOKUP(B580,LISTAS!$F$6:$G$1106,2,0))</f>
        <v/>
      </c>
      <c r="D580" s="76"/>
      <c r="E580" s="4"/>
      <c r="F580" s="90" t="str">
        <f t="shared" si="118"/>
        <v/>
      </c>
      <c r="G580" s="85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78" t="str">
        <f t="shared" si="102"/>
        <v/>
      </c>
      <c r="K580" s="78" t="str">
        <f t="shared" si="115"/>
        <v/>
      </c>
      <c r="L580" s="79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7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4"/>
      <c r="C581" s="16" t="str">
        <f>IF(B581="","",VLOOKUP(B581,LISTAS!$F$6:$G$1106,2,0))</f>
        <v/>
      </c>
      <c r="D581" s="76"/>
      <c r="E581" s="4"/>
      <c r="F581" s="90" t="str">
        <f t="shared" si="118"/>
        <v/>
      </c>
      <c r="G581" s="85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78" t="str">
        <f t="shared" si="102"/>
        <v/>
      </c>
      <c r="K581" s="78" t="str">
        <f t="shared" si="115"/>
        <v/>
      </c>
      <c r="L581" s="79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7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4"/>
      <c r="C582" s="16" t="str">
        <f>IF(B582="","",VLOOKUP(B582,LISTAS!$F$6:$G$1106,2,0))</f>
        <v/>
      </c>
      <c r="D582" s="76"/>
      <c r="E582" s="4"/>
      <c r="F582" s="90" t="str">
        <f t="shared" si="118"/>
        <v/>
      </c>
      <c r="G582" s="85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78" t="str">
        <f t="shared" si="102"/>
        <v/>
      </c>
      <c r="K582" s="78" t="str">
        <f t="shared" si="115"/>
        <v/>
      </c>
      <c r="L582" s="79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7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4"/>
      <c r="C583" s="16" t="str">
        <f>IF(B583="","",VLOOKUP(B583,LISTAS!$F$6:$G$1106,2,0))</f>
        <v/>
      </c>
      <c r="D583" s="76"/>
      <c r="E583" s="4"/>
      <c r="F583" s="90" t="str">
        <f t="shared" si="118"/>
        <v/>
      </c>
      <c r="G583" s="85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78" t="str">
        <f t="shared" si="102"/>
        <v/>
      </c>
      <c r="K583" s="78" t="str">
        <f t="shared" ref="K583:K618" si="127">G583</f>
        <v/>
      </c>
      <c r="L583" s="79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7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16" t="str">
        <f>IF(B584="","",VLOOKUP(B584,LISTAS!$F$6:$G$1106,2,0))</f>
        <v/>
      </c>
      <c r="D584" s="76"/>
      <c r="E584" s="4"/>
      <c r="F584" s="90" t="str">
        <f t="shared" si="118"/>
        <v/>
      </c>
      <c r="G584" s="85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78" t="str">
        <f t="shared" si="102"/>
        <v/>
      </c>
      <c r="K584" s="78" t="str">
        <f t="shared" si="127"/>
        <v/>
      </c>
      <c r="L584" s="79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7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4"/>
      <c r="C585" s="16" t="str">
        <f>IF(B585="","",VLOOKUP(B585,LISTAS!$F$6:$G$1106,2,0))</f>
        <v/>
      </c>
      <c r="D585" s="76"/>
      <c r="E585" s="4"/>
      <c r="F585" s="90" t="str">
        <f t="shared" si="118"/>
        <v/>
      </c>
      <c r="G585" s="85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78" t="str">
        <f t="shared" si="102"/>
        <v/>
      </c>
      <c r="K585" s="78" t="str">
        <f t="shared" si="127"/>
        <v/>
      </c>
      <c r="L585" s="79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7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4"/>
      <c r="C586" s="16" t="str">
        <f>IF(B586="","",VLOOKUP(B586,LISTAS!$F$6:$G$1106,2,0))</f>
        <v/>
      </c>
      <c r="D586" s="76"/>
      <c r="E586" s="4"/>
      <c r="F586" s="90" t="str">
        <f t="shared" si="118"/>
        <v/>
      </c>
      <c r="G586" s="85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78" t="str">
        <f t="shared" si="102"/>
        <v/>
      </c>
      <c r="K586" s="78" t="str">
        <f t="shared" si="127"/>
        <v/>
      </c>
      <c r="L586" s="79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7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4"/>
      <c r="C587" s="16" t="str">
        <f>IF(B587="","",VLOOKUP(B587,LISTAS!$F$6:$G$1106,2,0))</f>
        <v/>
      </c>
      <c r="D587" s="76"/>
      <c r="E587" s="4"/>
      <c r="F587" s="90" t="str">
        <f t="shared" si="118"/>
        <v/>
      </c>
      <c r="G587" s="85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78" t="str">
        <f t="shared" si="102"/>
        <v/>
      </c>
      <c r="K587" s="78" t="str">
        <f t="shared" si="127"/>
        <v/>
      </c>
      <c r="L587" s="79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7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4"/>
      <c r="C588" s="16" t="str">
        <f>IF(B588="","",VLOOKUP(B588,LISTAS!$F$6:$G$1106,2,0))</f>
        <v/>
      </c>
      <c r="D588" s="76"/>
      <c r="E588" s="4"/>
      <c r="F588" s="90" t="str">
        <f t="shared" si="118"/>
        <v/>
      </c>
      <c r="G588" s="85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78" t="str">
        <f t="shared" si="102"/>
        <v/>
      </c>
      <c r="K588" s="78" t="str">
        <f t="shared" si="127"/>
        <v/>
      </c>
      <c r="L588" s="79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7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4"/>
      <c r="C589" s="16" t="str">
        <f>IF(B589="","",VLOOKUP(B589,LISTAS!$F$6:$G$1106,2,0))</f>
        <v/>
      </c>
      <c r="D589" s="76"/>
      <c r="E589" s="4"/>
      <c r="F589" s="90" t="str">
        <f t="shared" si="118"/>
        <v/>
      </c>
      <c r="G589" s="85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78" t="str">
        <f t="shared" si="102"/>
        <v/>
      </c>
      <c r="K589" s="78" t="str">
        <f t="shared" si="127"/>
        <v/>
      </c>
      <c r="L589" s="79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7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4"/>
      <c r="C590" s="16" t="str">
        <f>IF(B590="","",VLOOKUP(B590,LISTAS!$F$6:$G$1106,2,0))</f>
        <v/>
      </c>
      <c r="D590" s="76"/>
      <c r="E590" s="4"/>
      <c r="F590" s="90" t="str">
        <f t="shared" si="118"/>
        <v/>
      </c>
      <c r="G590" s="85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78" t="str">
        <f t="shared" si="102"/>
        <v/>
      </c>
      <c r="K590" s="78" t="str">
        <f t="shared" si="127"/>
        <v/>
      </c>
      <c r="L590" s="79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7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4"/>
      <c r="C591" s="16" t="str">
        <f>IF(B591="","",VLOOKUP(B591,LISTAS!$F$6:$G$1106,2,0))</f>
        <v/>
      </c>
      <c r="D591" s="76"/>
      <c r="E591" s="4"/>
      <c r="F591" s="90" t="str">
        <f t="shared" si="118"/>
        <v/>
      </c>
      <c r="G591" s="85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78" t="str">
        <f t="shared" si="102"/>
        <v/>
      </c>
      <c r="K591" s="78" t="str">
        <f t="shared" si="127"/>
        <v/>
      </c>
      <c r="L591" s="79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7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4"/>
      <c r="C592" s="16" t="str">
        <f>IF(B592="","",VLOOKUP(B592,LISTAS!$F$6:$G$1106,2,0))</f>
        <v/>
      </c>
      <c r="D592" s="76"/>
      <c r="E592" s="4"/>
      <c r="F592" s="90" t="str">
        <f t="shared" si="118"/>
        <v/>
      </c>
      <c r="G592" s="85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78" t="str">
        <f t="shared" si="102"/>
        <v/>
      </c>
      <c r="K592" s="78" t="str">
        <f t="shared" si="127"/>
        <v/>
      </c>
      <c r="L592" s="79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7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4"/>
      <c r="C593" s="16" t="str">
        <f>IF(B593="","",VLOOKUP(B593,LISTAS!$F$6:$G$1106,2,0))</f>
        <v/>
      </c>
      <c r="D593" s="76"/>
      <c r="E593" s="4"/>
      <c r="F593" s="90" t="str">
        <f t="shared" si="118"/>
        <v/>
      </c>
      <c r="G593" s="85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78" t="str">
        <f t="shared" si="102"/>
        <v/>
      </c>
      <c r="K593" s="78" t="str">
        <f t="shared" si="127"/>
        <v/>
      </c>
      <c r="L593" s="79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7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4"/>
      <c r="C594" s="16" t="str">
        <f>IF(B594="","",VLOOKUP(B594,LISTAS!$F$6:$G$1106,2,0))</f>
        <v/>
      </c>
      <c r="D594" s="76"/>
      <c r="E594" s="4"/>
      <c r="F594" s="90" t="str">
        <f t="shared" si="118"/>
        <v/>
      </c>
      <c r="G594" s="85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78" t="str">
        <f t="shared" si="102"/>
        <v/>
      </c>
      <c r="K594" s="78" t="str">
        <f t="shared" si="127"/>
        <v/>
      </c>
      <c r="L594" s="79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7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4"/>
      <c r="C595" s="16" t="str">
        <f>IF(B595="","",VLOOKUP(B595,LISTAS!$F$6:$G$1106,2,0))</f>
        <v/>
      </c>
      <c r="D595" s="76"/>
      <c r="E595" s="4"/>
      <c r="F595" s="90" t="str">
        <f t="shared" si="118"/>
        <v/>
      </c>
      <c r="G595" s="85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78" t="str">
        <f t="shared" si="102"/>
        <v/>
      </c>
      <c r="K595" s="78" t="str">
        <f t="shared" si="127"/>
        <v/>
      </c>
      <c r="L595" s="79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7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4"/>
      <c r="C596" s="16" t="str">
        <f>IF(B596="","",VLOOKUP(B596,LISTAS!$F$6:$G$1106,2,0))</f>
        <v/>
      </c>
      <c r="D596" s="76"/>
      <c r="E596" s="4"/>
      <c r="F596" s="90" t="str">
        <f t="shared" si="118"/>
        <v/>
      </c>
      <c r="G596" s="85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78" t="str">
        <f t="shared" si="102"/>
        <v/>
      </c>
      <c r="K596" s="78" t="str">
        <f t="shared" si="127"/>
        <v/>
      </c>
      <c r="L596" s="79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7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4"/>
      <c r="C597" s="16" t="str">
        <f>IF(B597="","",VLOOKUP(B597,LISTAS!$F$6:$G$1106,2,0))</f>
        <v/>
      </c>
      <c r="D597" s="76"/>
      <c r="E597" s="4"/>
      <c r="F597" s="90" t="str">
        <f t="shared" si="118"/>
        <v/>
      </c>
      <c r="G597" s="85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78" t="str">
        <f t="shared" si="102"/>
        <v/>
      </c>
      <c r="K597" s="78" t="str">
        <f t="shared" si="127"/>
        <v/>
      </c>
      <c r="L597" s="79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7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4"/>
      <c r="C598" s="16" t="str">
        <f>IF(B598="","",VLOOKUP(B598,LISTAS!$F$6:$G$1106,2,0))</f>
        <v/>
      </c>
      <c r="D598" s="76"/>
      <c r="E598" s="4"/>
      <c r="F598" s="90" t="str">
        <f t="shared" si="118"/>
        <v/>
      </c>
      <c r="G598" s="85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78" t="str">
        <f t="shared" si="102"/>
        <v/>
      </c>
      <c r="K598" s="78" t="str">
        <f t="shared" si="127"/>
        <v/>
      </c>
      <c r="L598" s="79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7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4"/>
      <c r="C599" s="16" t="str">
        <f>IF(B599="","",VLOOKUP(B599,LISTAS!$F$6:$G$1106,2,0))</f>
        <v/>
      </c>
      <c r="D599" s="76"/>
      <c r="E599" s="4"/>
      <c r="F599" s="90" t="str">
        <f t="shared" si="118"/>
        <v/>
      </c>
      <c r="G599" s="85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78" t="str">
        <f t="shared" si="102"/>
        <v/>
      </c>
      <c r="K599" s="78" t="str">
        <f t="shared" si="127"/>
        <v/>
      </c>
      <c r="L599" s="79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7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4"/>
      <c r="C600" s="16" t="str">
        <f>IF(B600="","",VLOOKUP(B600,LISTAS!$F$6:$G$1106,2,0))</f>
        <v/>
      </c>
      <c r="D600" s="76"/>
      <c r="E600" s="4"/>
      <c r="F600" s="90" t="str">
        <f t="shared" si="118"/>
        <v/>
      </c>
      <c r="G600" s="85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78" t="str">
        <f t="shared" si="102"/>
        <v/>
      </c>
      <c r="K600" s="78" t="str">
        <f t="shared" si="127"/>
        <v/>
      </c>
      <c r="L600" s="79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7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4"/>
      <c r="C601" s="16" t="str">
        <f>IF(B601="","",VLOOKUP(B601,LISTAS!$F$6:$G$1106,2,0))</f>
        <v/>
      </c>
      <c r="D601" s="76"/>
      <c r="E601" s="4"/>
      <c r="F601" s="90" t="str">
        <f t="shared" si="118"/>
        <v/>
      </c>
      <c r="G601" s="85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78" t="str">
        <f t="shared" si="102"/>
        <v/>
      </c>
      <c r="K601" s="78" t="str">
        <f t="shared" si="127"/>
        <v/>
      </c>
      <c r="L601" s="79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7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4"/>
      <c r="C602" s="16" t="str">
        <f>IF(B602="","",VLOOKUP(B602,LISTAS!$F$6:$G$1106,2,0))</f>
        <v/>
      </c>
      <c r="D602" s="76"/>
      <c r="E602" s="4"/>
      <c r="F602" s="90" t="str">
        <f t="shared" si="118"/>
        <v/>
      </c>
      <c r="G602" s="85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78" t="str">
        <f t="shared" si="102"/>
        <v/>
      </c>
      <c r="K602" s="78" t="str">
        <f t="shared" si="127"/>
        <v/>
      </c>
      <c r="L602" s="79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7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4"/>
      <c r="C603" s="16" t="str">
        <f>IF(B603="","",VLOOKUP(B603,LISTAS!$F$6:$G$1106,2,0))</f>
        <v/>
      </c>
      <c r="D603" s="76"/>
      <c r="E603" s="4"/>
      <c r="F603" s="90" t="str">
        <f t="shared" si="118"/>
        <v/>
      </c>
      <c r="G603" s="85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78" t="str">
        <f t="shared" si="102"/>
        <v/>
      </c>
      <c r="K603" s="78" t="str">
        <f t="shared" si="127"/>
        <v/>
      </c>
      <c r="L603" s="79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7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4"/>
      <c r="C604" s="16" t="str">
        <f>IF(B604="","",VLOOKUP(B604,LISTAS!$F$6:$G$1106,2,0))</f>
        <v/>
      </c>
      <c r="D604" s="76"/>
      <c r="E604" s="4"/>
      <c r="F604" s="90" t="str">
        <f t="shared" si="118"/>
        <v/>
      </c>
      <c r="G604" s="85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78" t="str">
        <f t="shared" si="102"/>
        <v/>
      </c>
      <c r="K604" s="78" t="str">
        <f t="shared" si="127"/>
        <v/>
      </c>
      <c r="L604" s="79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7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4"/>
      <c r="C605" s="16" t="str">
        <f>IF(B605="","",VLOOKUP(B605,LISTAS!$F$6:$G$1106,2,0))</f>
        <v/>
      </c>
      <c r="D605" s="76"/>
      <c r="E605" s="4"/>
      <c r="F605" s="90" t="str">
        <f t="shared" si="118"/>
        <v/>
      </c>
      <c r="G605" s="85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78" t="str">
        <f t="shared" si="102"/>
        <v/>
      </c>
      <c r="K605" s="78" t="str">
        <f t="shared" si="127"/>
        <v/>
      </c>
      <c r="L605" s="79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7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4"/>
      <c r="C606" s="16" t="str">
        <f>IF(B606="","",VLOOKUP(B606,LISTAS!$F$6:$G$1106,2,0))</f>
        <v/>
      </c>
      <c r="D606" s="76"/>
      <c r="E606" s="4"/>
      <c r="F606" s="90" t="str">
        <f t="shared" si="118"/>
        <v/>
      </c>
      <c r="G606" s="85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78" t="str">
        <f t="shared" si="102"/>
        <v/>
      </c>
      <c r="K606" s="78" t="str">
        <f t="shared" si="127"/>
        <v/>
      </c>
      <c r="L606" s="79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7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4"/>
      <c r="C607" s="16" t="str">
        <f>IF(B607="","",VLOOKUP(B607,LISTAS!$F$6:$G$1106,2,0))</f>
        <v/>
      </c>
      <c r="D607" s="76"/>
      <c r="E607" s="4"/>
      <c r="F607" s="90" t="str">
        <f t="shared" si="118"/>
        <v/>
      </c>
      <c r="G607" s="85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78" t="str">
        <f t="shared" si="102"/>
        <v/>
      </c>
      <c r="K607" s="78" t="str">
        <f t="shared" si="127"/>
        <v/>
      </c>
      <c r="L607" s="79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7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4"/>
      <c r="C608" s="16" t="str">
        <f>IF(B608="","",VLOOKUP(B608,LISTAS!$F$6:$G$1106,2,0))</f>
        <v/>
      </c>
      <c r="D608" s="76"/>
      <c r="E608" s="4"/>
      <c r="F608" s="90" t="str">
        <f t="shared" si="118"/>
        <v/>
      </c>
      <c r="G608" s="85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78" t="str">
        <f t="shared" si="102"/>
        <v/>
      </c>
      <c r="K608" s="78" t="str">
        <f t="shared" si="127"/>
        <v/>
      </c>
      <c r="L608" s="79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7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4"/>
      <c r="C609" s="16" t="str">
        <f>IF(B609="","",VLOOKUP(B609,LISTAS!$F$6:$G$1106,2,0))</f>
        <v/>
      </c>
      <c r="D609" s="76"/>
      <c r="E609" s="4"/>
      <c r="F609" s="90" t="str">
        <f t="shared" si="118"/>
        <v/>
      </c>
      <c r="G609" s="85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78" t="str">
        <f t="shared" si="102"/>
        <v/>
      </c>
      <c r="K609" s="78" t="str">
        <f t="shared" si="127"/>
        <v/>
      </c>
      <c r="L609" s="79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7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4"/>
      <c r="C610" s="16" t="str">
        <f>IF(B610="","",VLOOKUP(B610,LISTAS!$F$6:$G$1106,2,0))</f>
        <v/>
      </c>
      <c r="D610" s="76"/>
      <c r="E610" s="4"/>
      <c r="F610" s="90" t="str">
        <f t="shared" si="118"/>
        <v/>
      </c>
      <c r="G610" s="85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78" t="str">
        <f t="shared" si="102"/>
        <v/>
      </c>
      <c r="K610" s="78" t="str">
        <f t="shared" si="127"/>
        <v/>
      </c>
      <c r="L610" s="79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7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4"/>
      <c r="C611" s="16" t="str">
        <f>IF(B611="","",VLOOKUP(B611,LISTAS!$F$6:$G$1106,2,0))</f>
        <v/>
      </c>
      <c r="D611" s="76"/>
      <c r="E611" s="4"/>
      <c r="F611" s="90" t="str">
        <f t="shared" ref="F611:F618" si="130">IF(D611="","",D611+(ROW(D611)/1000))</f>
        <v/>
      </c>
      <c r="G611" s="85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78" t="str">
        <f t="shared" si="102"/>
        <v/>
      </c>
      <c r="K611" s="78" t="str">
        <f t="shared" si="127"/>
        <v/>
      </c>
      <c r="L611" s="79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7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4"/>
      <c r="C612" s="16" t="str">
        <f>IF(B612="","",VLOOKUP(B612,LISTAS!$F$6:$G$1106,2,0))</f>
        <v/>
      </c>
      <c r="D612" s="76"/>
      <c r="E612" s="4"/>
      <c r="F612" s="90" t="str">
        <f t="shared" si="130"/>
        <v/>
      </c>
      <c r="G612" s="85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78" t="str">
        <f t="shared" si="102"/>
        <v/>
      </c>
      <c r="K612" s="78" t="str">
        <f t="shared" si="127"/>
        <v/>
      </c>
      <c r="L612" s="79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7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4"/>
      <c r="C613" s="16" t="str">
        <f>IF(B613="","",VLOOKUP(B613,LISTAS!$F$6:$G$1106,2,0))</f>
        <v/>
      </c>
      <c r="D613" s="76"/>
      <c r="E613" s="4"/>
      <c r="F613" s="90" t="str">
        <f t="shared" si="130"/>
        <v/>
      </c>
      <c r="G613" s="85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78" t="str">
        <f t="shared" si="102"/>
        <v/>
      </c>
      <c r="K613" s="78" t="str">
        <f t="shared" si="127"/>
        <v/>
      </c>
      <c r="L613" s="79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7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4"/>
      <c r="C614" s="16" t="str">
        <f>IF(B614="","",VLOOKUP(B614,LISTAS!$F$6:$G$1106,2,0))</f>
        <v/>
      </c>
      <c r="D614" s="76"/>
      <c r="E614" s="4"/>
      <c r="F614" s="90" t="str">
        <f t="shared" si="130"/>
        <v/>
      </c>
      <c r="G614" s="85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78" t="str">
        <f t="shared" si="102"/>
        <v/>
      </c>
      <c r="K614" s="78" t="str">
        <f t="shared" si="127"/>
        <v/>
      </c>
      <c r="L614" s="79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7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4"/>
      <c r="C615" s="16" t="str">
        <f>IF(B615="","",VLOOKUP(B615,LISTAS!$F$6:$G$1106,2,0))</f>
        <v/>
      </c>
      <c r="D615" s="76"/>
      <c r="E615" s="4"/>
      <c r="F615" s="90" t="str">
        <f t="shared" si="130"/>
        <v/>
      </c>
      <c r="G615" s="85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78" t="str">
        <f t="shared" si="102"/>
        <v/>
      </c>
      <c r="K615" s="78" t="str">
        <f t="shared" si="127"/>
        <v/>
      </c>
      <c r="L615" s="79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7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4"/>
      <c r="C616" s="16" t="str">
        <f>IF(B616="","",VLOOKUP(B616,LISTAS!$F$6:$G$1106,2,0))</f>
        <v/>
      </c>
      <c r="D616" s="76"/>
      <c r="E616" s="4"/>
      <c r="F616" s="90" t="str">
        <f t="shared" si="130"/>
        <v/>
      </c>
      <c r="G616" s="85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78" t="str">
        <f t="shared" si="102"/>
        <v/>
      </c>
      <c r="K616" s="78" t="str">
        <f t="shared" si="127"/>
        <v/>
      </c>
      <c r="L616" s="79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7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4"/>
      <c r="C617" s="16" t="str">
        <f>IF(B617="","",VLOOKUP(B617,LISTAS!$F$6:$G$1106,2,0))</f>
        <v/>
      </c>
      <c r="D617" s="76"/>
      <c r="E617" s="4"/>
      <c r="F617" s="90" t="str">
        <f t="shared" si="130"/>
        <v/>
      </c>
      <c r="G617" s="85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78" t="str">
        <f t="shared" si="102"/>
        <v/>
      </c>
      <c r="K617" s="78" t="str">
        <f t="shared" si="127"/>
        <v/>
      </c>
      <c r="L617" s="79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7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4"/>
      <c r="C618" s="16" t="str">
        <f>IF(B618="","",VLOOKUP(B618,LISTAS!$F$6:$G$1106,2,0))</f>
        <v/>
      </c>
      <c r="D618" s="76"/>
      <c r="E618" s="4"/>
      <c r="F618" s="90" t="str">
        <f t="shared" si="130"/>
        <v/>
      </c>
      <c r="G618" s="85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78" t="str">
        <f t="shared" si="102"/>
        <v/>
      </c>
      <c r="K618" s="78" t="str">
        <f t="shared" si="127"/>
        <v/>
      </c>
      <c r="L618" s="79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7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10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2" t="s">
        <v>36</v>
      </c>
      <c r="C622" s="113"/>
      <c r="D622" s="114"/>
      <c r="E622" s="14"/>
      <c r="F622" s="70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1" t="s">
        <v>21</v>
      </c>
      <c r="C623" s="21" t="s">
        <v>0</v>
      </c>
      <c r="D623" s="73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4" t="s">
        <v>338</v>
      </c>
      <c r="C624" s="16" t="str">
        <f>IF(B624="","",VLOOKUP(B624,LISTAS!$F$6:$G$1106,2,0))</f>
        <v>LICEU JARDIM</v>
      </c>
      <c r="D624" s="74">
        <v>1.9193287037037035E-3</v>
      </c>
      <c r="F624" s="11">
        <f>IF(D624="","",D624)</f>
        <v>1.9193287037037035E-3</v>
      </c>
      <c r="G624" s="61">
        <f>IF(F624=LISTAS!$D$15,"",F624)</f>
        <v>1.9193287037037035E-3</v>
      </c>
      <c r="H624" s="49" t="str">
        <f>IF($K624="","",IF(B624="","",B624))</f>
        <v>MATHEUS LEIVAS</v>
      </c>
      <c r="I624" s="49" t="str">
        <f>IF($K624="","",IF(C624="","",C624))</f>
        <v>LICEU JARDIM</v>
      </c>
      <c r="J624" s="11">
        <f t="shared" ref="J624:J687" si="137">IF($K624="","",D624)</f>
        <v>1.9193287037037035E-3</v>
      </c>
      <c r="K624" s="11">
        <f>G624</f>
        <v>1.9193287037037035E-3</v>
      </c>
      <c r="L624" s="66">
        <f>IF(K624="","",SMALL($G$624:$G$823,M624))</f>
        <v>1.9193287037037035E-3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MATHEUS LEIVAS</v>
      </c>
      <c r="Q624" s="17" t="str">
        <f>IF(P624&lt;&gt;"",VLOOKUP(P624,LISTAS!$F$6:$G$1106,2,0),"")</f>
        <v>LICEU JARDIM</v>
      </c>
      <c r="R624" s="72">
        <f>IF(K624="","",VLOOKUP(L624,$G$624:$J$823,4,0))</f>
        <v>1.9193287037037035E-3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99" t="s">
        <v>558</v>
      </c>
      <c r="C625" s="103" t="s">
        <v>72</v>
      </c>
      <c r="D625" s="74">
        <v>1.9559027777777778E-3</v>
      </c>
      <c r="F625" s="11">
        <f t="shared" ref="F625:F688" si="138">IF(D625="","",D625)</f>
        <v>1.9559027777777778E-3</v>
      </c>
      <c r="G625" s="61">
        <f>IF(F625=LISTAS!$D$15,"",F625)</f>
        <v>1.9559027777777778E-3</v>
      </c>
      <c r="H625" s="49" t="str">
        <f t="shared" ref="H625:I688" si="139">IF($K625="","",IF(B625="","",B625))</f>
        <v>ENZO TARIFA</v>
      </c>
      <c r="I625" s="49" t="str">
        <f t="shared" si="139"/>
        <v>COLEGIO PETROPOLIS</v>
      </c>
      <c r="J625" s="11">
        <f t="shared" si="137"/>
        <v>1.9559027777777778E-3</v>
      </c>
      <c r="K625" s="11">
        <f t="shared" ref="K625:K688" si="140">G625</f>
        <v>1.9559027777777778E-3</v>
      </c>
      <c r="L625" s="66">
        <f t="shared" ref="L625:L688" si="141">IF(K625="","",SMALL($G$624:$G$823,M625))</f>
        <v>1.9559027777777778E-3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ENZO TARIFA</v>
      </c>
      <c r="Q625" s="17" t="str">
        <f>IF(P625&lt;&gt;"",VLOOKUP(P625,LISTAS!$F$6:$G$1106,2,0),"")</f>
        <v>COLEGIO PETROPOLIS</v>
      </c>
      <c r="R625" s="72">
        <f t="shared" ref="R625:R688" si="145">IF(K625="","",VLOOKUP(L625,$G$624:$J$823,4,0))</f>
        <v>1.9559027777777778E-3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4" t="s">
        <v>339</v>
      </c>
      <c r="C626" s="16" t="str">
        <f>IF(B626="","",VLOOKUP(B626,LISTAS!$F$6:$G$1106,2,0))</f>
        <v>LICEU JARDIM</v>
      </c>
      <c r="D626" s="74">
        <v>2.1111111111111113E-3</v>
      </c>
      <c r="F626" s="11">
        <f t="shared" si="138"/>
        <v>2.1111111111111113E-3</v>
      </c>
      <c r="G626" s="61">
        <f>IF(F626=LISTAS!$D$15,"",F626)</f>
        <v>2.1111111111111113E-3</v>
      </c>
      <c r="H626" s="49" t="str">
        <f t="shared" si="139"/>
        <v>MIGUEL FELTRIM</v>
      </c>
      <c r="I626" s="49" t="str">
        <f t="shared" si="139"/>
        <v>LICEU JARDIM</v>
      </c>
      <c r="J626" s="11">
        <f t="shared" si="137"/>
        <v>2.1111111111111113E-3</v>
      </c>
      <c r="K626" s="11">
        <f t="shared" si="140"/>
        <v>2.1111111111111113E-3</v>
      </c>
      <c r="L626" s="66">
        <f t="shared" si="141"/>
        <v>2.1111111111111113E-3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MIGUEL FELTRIM</v>
      </c>
      <c r="Q626" s="17" t="str">
        <f>IF(P626&lt;&gt;"",VLOOKUP(P626,LISTAS!$F$6:$G$1106,2,0),"")</f>
        <v>LICEU JARDIM</v>
      </c>
      <c r="R626" s="72">
        <f t="shared" si="145"/>
        <v>2.1111111111111113E-3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102"/>
      <c r="C627" s="104" t="str">
        <f>IF(B627="","",VLOOKUP(B627,LISTAS!$F$6:$G$1106,2,0))</f>
        <v/>
      </c>
      <c r="D627" s="74"/>
      <c r="F627" s="11" t="str">
        <f t="shared" si="138"/>
        <v/>
      </c>
      <c r="G627" s="61" t="str">
        <f>IF(F627=LISTAS!$D$15,"",F627)</f>
        <v/>
      </c>
      <c r="H627" s="49" t="str">
        <f t="shared" si="139"/>
        <v/>
      </c>
      <c r="I627" s="49" t="str">
        <f t="shared" si="139"/>
        <v/>
      </c>
      <c r="J627" s="11" t="str">
        <f t="shared" si="137"/>
        <v/>
      </c>
      <c r="K627" s="11" t="str">
        <f t="shared" si="140"/>
        <v/>
      </c>
      <c r="L627" s="66" t="str">
        <f t="shared" si="141"/>
        <v/>
      </c>
      <c r="M627" s="50">
        <f t="shared" si="142"/>
        <v>4</v>
      </c>
      <c r="N627" s="50"/>
      <c r="O627" s="17" t="str">
        <f t="shared" si="143"/>
        <v/>
      </c>
      <c r="P627" s="18" t="str">
        <f t="shared" si="144"/>
        <v/>
      </c>
      <c r="Q627" s="17" t="str">
        <f>IF(P627&lt;&gt;"",VLOOKUP(P627,LISTAS!$F$6:$G$1106,2,0),"")</f>
        <v/>
      </c>
      <c r="R627" s="72" t="str">
        <f t="shared" si="145"/>
        <v/>
      </c>
      <c r="S627" s="18" t="str">
        <f t="shared" si="146"/>
        <v/>
      </c>
      <c r="T627" s="18" t="str">
        <f t="shared" si="147"/>
        <v/>
      </c>
    </row>
    <row r="628" spans="2:20" ht="18.75" customHeight="1" x14ac:dyDescent="0.25">
      <c r="B628" s="54"/>
      <c r="C628" s="16" t="str">
        <f>IF(B628="","",VLOOKUP(B628,LISTAS!$F$6:$G$1106,2,0))</f>
        <v/>
      </c>
      <c r="D628" s="74"/>
      <c r="F628" s="11" t="str">
        <f t="shared" si="138"/>
        <v/>
      </c>
      <c r="G628" s="61" t="str">
        <f>IF(F628=LISTAS!$D$15,"",F628)</f>
        <v/>
      </c>
      <c r="H628" s="49" t="str">
        <f t="shared" si="139"/>
        <v/>
      </c>
      <c r="I628" s="49" t="str">
        <f t="shared" si="139"/>
        <v/>
      </c>
      <c r="J628" s="11" t="str">
        <f t="shared" si="137"/>
        <v/>
      </c>
      <c r="K628" s="11" t="str">
        <f t="shared" si="140"/>
        <v/>
      </c>
      <c r="L628" s="66" t="str">
        <f t="shared" si="141"/>
        <v/>
      </c>
      <c r="M628" s="50">
        <f t="shared" si="142"/>
        <v>5</v>
      </c>
      <c r="N628" s="50"/>
      <c r="O628" s="17" t="str">
        <f t="shared" si="143"/>
        <v/>
      </c>
      <c r="P628" s="18" t="str">
        <f t="shared" si="144"/>
        <v/>
      </c>
      <c r="Q628" s="17" t="str">
        <f>IF(P628&lt;&gt;"",VLOOKUP(P628,LISTAS!$F$6:$G$1106,2,0),"")</f>
        <v/>
      </c>
      <c r="R628" s="72" t="str">
        <f t="shared" si="145"/>
        <v/>
      </c>
      <c r="S628" s="18" t="str">
        <f t="shared" si="146"/>
        <v/>
      </c>
      <c r="T628" s="18" t="str">
        <f t="shared" si="147"/>
        <v/>
      </c>
    </row>
    <row r="629" spans="2:20" ht="18.75" customHeight="1" x14ac:dyDescent="0.25">
      <c r="B629" s="54"/>
      <c r="C629" s="16" t="str">
        <f>IF(B629="","",VLOOKUP(B629,LISTAS!$F$6:$G$1106,2,0))</f>
        <v/>
      </c>
      <c r="D629" s="74"/>
      <c r="F629" s="11" t="str">
        <f t="shared" si="138"/>
        <v/>
      </c>
      <c r="G629" s="61" t="str">
        <f>IF(F629=LISTAS!$D$15,"",F629)</f>
        <v/>
      </c>
      <c r="H629" s="49" t="str">
        <f t="shared" si="139"/>
        <v/>
      </c>
      <c r="I629" s="49" t="str">
        <f t="shared" si="139"/>
        <v/>
      </c>
      <c r="J629" s="11" t="str">
        <f t="shared" si="137"/>
        <v/>
      </c>
      <c r="K629" s="11" t="str">
        <f t="shared" si="140"/>
        <v/>
      </c>
      <c r="L629" s="66" t="str">
        <f t="shared" si="141"/>
        <v/>
      </c>
      <c r="M629" s="50">
        <f t="shared" si="142"/>
        <v>6</v>
      </c>
      <c r="N629" s="50"/>
      <c r="O629" s="17" t="str">
        <f t="shared" si="143"/>
        <v/>
      </c>
      <c r="P629" s="18" t="str">
        <f t="shared" si="144"/>
        <v/>
      </c>
      <c r="Q629" s="17" t="str">
        <f>IF(P629&lt;&gt;"",VLOOKUP(P629,LISTAS!$F$6:$G$1106,2,0),"")</f>
        <v/>
      </c>
      <c r="R629" s="72" t="str">
        <f t="shared" si="145"/>
        <v/>
      </c>
      <c r="S629" s="18" t="str">
        <f t="shared" si="146"/>
        <v/>
      </c>
      <c r="T629" s="18" t="str">
        <f t="shared" si="147"/>
        <v/>
      </c>
    </row>
    <row r="630" spans="2:20" ht="18.75" customHeight="1" x14ac:dyDescent="0.25">
      <c r="B630" s="54"/>
      <c r="C630" s="16" t="str">
        <f>IF(B630="","",VLOOKUP(B630,LISTAS!$F$6:$G$1106,2,0))</f>
        <v/>
      </c>
      <c r="D630" s="74"/>
      <c r="F630" s="11" t="str">
        <f t="shared" si="138"/>
        <v/>
      </c>
      <c r="G630" s="61" t="str">
        <f>IF(F630=LISTAS!$D$15,"",F630)</f>
        <v/>
      </c>
      <c r="H630" s="49" t="str">
        <f t="shared" si="139"/>
        <v/>
      </c>
      <c r="I630" s="49" t="str">
        <f t="shared" si="139"/>
        <v/>
      </c>
      <c r="J630" s="11" t="str">
        <f t="shared" si="137"/>
        <v/>
      </c>
      <c r="K630" s="11" t="str">
        <f t="shared" si="140"/>
        <v/>
      </c>
      <c r="L630" s="66" t="str">
        <f t="shared" si="141"/>
        <v/>
      </c>
      <c r="M630" s="50">
        <f t="shared" si="142"/>
        <v>7</v>
      </c>
      <c r="N630" s="50"/>
      <c r="O630" s="17" t="str">
        <f t="shared" si="143"/>
        <v/>
      </c>
      <c r="P630" s="18" t="str">
        <f t="shared" si="144"/>
        <v/>
      </c>
      <c r="Q630" s="17" t="str">
        <f>IF(P630&lt;&gt;"",VLOOKUP(P630,LISTAS!$F$6:$G$1106,2,0),"")</f>
        <v/>
      </c>
      <c r="R630" s="72" t="str">
        <f t="shared" si="145"/>
        <v/>
      </c>
      <c r="S630" s="18" t="str">
        <f t="shared" si="146"/>
        <v/>
      </c>
      <c r="T630" s="18" t="str">
        <f t="shared" si="147"/>
        <v/>
      </c>
    </row>
    <row r="631" spans="2:20" ht="18.75" customHeight="1" x14ac:dyDescent="0.25">
      <c r="B631" s="54"/>
      <c r="C631" s="16" t="str">
        <f>IF(B631="","",VLOOKUP(B631,LISTAS!$F$6:$G$1106,2,0))</f>
        <v/>
      </c>
      <c r="D631" s="74"/>
      <c r="F631" s="11" t="str">
        <f t="shared" si="138"/>
        <v/>
      </c>
      <c r="G631" s="61" t="str">
        <f>IF(F631=LISTAS!$D$15,"",F631)</f>
        <v/>
      </c>
      <c r="H631" s="49" t="str">
        <f t="shared" si="139"/>
        <v/>
      </c>
      <c r="I631" s="49" t="str">
        <f t="shared" si="139"/>
        <v/>
      </c>
      <c r="J631" s="11" t="str">
        <f t="shared" si="137"/>
        <v/>
      </c>
      <c r="K631" s="11" t="str">
        <f t="shared" si="140"/>
        <v/>
      </c>
      <c r="L631" s="66" t="str">
        <f t="shared" si="141"/>
        <v/>
      </c>
      <c r="M631" s="50">
        <f t="shared" si="142"/>
        <v>8</v>
      </c>
      <c r="N631" s="50"/>
      <c r="O631" s="17" t="str">
        <f t="shared" si="143"/>
        <v/>
      </c>
      <c r="P631" s="18" t="str">
        <f t="shared" si="144"/>
        <v/>
      </c>
      <c r="Q631" s="17" t="str">
        <f>IF(P631&lt;&gt;"",VLOOKUP(P631,LISTAS!$F$6:$G$1106,2,0),"")</f>
        <v/>
      </c>
      <c r="R631" s="72" t="str">
        <f t="shared" si="145"/>
        <v/>
      </c>
      <c r="S631" s="18" t="str">
        <f t="shared" si="146"/>
        <v/>
      </c>
      <c r="T631" s="18" t="str">
        <f t="shared" si="147"/>
        <v/>
      </c>
    </row>
    <row r="632" spans="2:20" ht="18.75" customHeight="1" x14ac:dyDescent="0.25">
      <c r="B632" s="54"/>
      <c r="C632" s="16" t="str">
        <f>IF(B632="","",VLOOKUP(B632,LISTAS!$F$6:$G$1106,2,0))</f>
        <v/>
      </c>
      <c r="D632" s="74"/>
      <c r="F632" s="11" t="str">
        <f t="shared" si="138"/>
        <v/>
      </c>
      <c r="G632" s="61" t="str">
        <f>IF(F632=LISTAS!$D$15,"",F632)</f>
        <v/>
      </c>
      <c r="H632" s="49" t="str">
        <f t="shared" si="139"/>
        <v/>
      </c>
      <c r="I632" s="49" t="str">
        <f t="shared" si="139"/>
        <v/>
      </c>
      <c r="J632" s="11" t="str">
        <f t="shared" si="137"/>
        <v/>
      </c>
      <c r="K632" s="11" t="str">
        <f t="shared" si="140"/>
        <v/>
      </c>
      <c r="L632" s="66" t="str">
        <f t="shared" si="141"/>
        <v/>
      </c>
      <c r="M632" s="50">
        <f t="shared" si="142"/>
        <v>9</v>
      </c>
      <c r="N632" s="50"/>
      <c r="O632" s="17" t="str">
        <f t="shared" si="143"/>
        <v/>
      </c>
      <c r="P632" s="18" t="str">
        <f t="shared" si="144"/>
        <v/>
      </c>
      <c r="Q632" s="17" t="str">
        <f>IF(P632&lt;&gt;"",VLOOKUP(P632,LISTAS!$F$6:$G$1106,2,0),"")</f>
        <v/>
      </c>
      <c r="R632" s="72" t="str">
        <f t="shared" si="145"/>
        <v/>
      </c>
      <c r="S632" s="18" t="str">
        <f t="shared" si="146"/>
        <v/>
      </c>
      <c r="T632" s="18" t="str">
        <f t="shared" si="147"/>
        <v/>
      </c>
    </row>
    <row r="633" spans="2:20" ht="18.75" customHeight="1" x14ac:dyDescent="0.25">
      <c r="B633" s="54"/>
      <c r="C633" s="16" t="str">
        <f>IF(B633="","",VLOOKUP(B633,LISTAS!$F$6:$G$1106,2,0))</f>
        <v/>
      </c>
      <c r="D633" s="74"/>
      <c r="F633" s="11" t="str">
        <f t="shared" si="138"/>
        <v/>
      </c>
      <c r="G633" s="61" t="str">
        <f>IF(F633=LISTAS!$D$15,"",F633)</f>
        <v/>
      </c>
      <c r="H633" s="49" t="str">
        <f t="shared" si="139"/>
        <v/>
      </c>
      <c r="I633" s="49" t="str">
        <f t="shared" si="139"/>
        <v/>
      </c>
      <c r="J633" s="11" t="str">
        <f t="shared" si="137"/>
        <v/>
      </c>
      <c r="K633" s="11" t="str">
        <f t="shared" si="140"/>
        <v/>
      </c>
      <c r="L633" s="66" t="str">
        <f t="shared" si="141"/>
        <v/>
      </c>
      <c r="M633" s="50">
        <f t="shared" si="142"/>
        <v>10</v>
      </c>
      <c r="N633" s="50"/>
      <c r="O633" s="17" t="str">
        <f t="shared" si="143"/>
        <v/>
      </c>
      <c r="P633" s="18" t="str">
        <f t="shared" si="144"/>
        <v/>
      </c>
      <c r="Q633" s="17" t="str">
        <f>IF(P633&lt;&gt;"",VLOOKUP(P633,LISTAS!$F$6:$G$1106,2,0),"")</f>
        <v/>
      </c>
      <c r="R633" s="72" t="str">
        <f t="shared" si="145"/>
        <v/>
      </c>
      <c r="S633" s="18" t="str">
        <f t="shared" si="146"/>
        <v/>
      </c>
      <c r="T633" s="18" t="str">
        <f t="shared" si="147"/>
        <v/>
      </c>
    </row>
    <row r="634" spans="2:20" ht="18.75" customHeight="1" x14ac:dyDescent="0.25">
      <c r="B634" s="54"/>
      <c r="C634" s="16" t="str">
        <f>IF(B634="","",VLOOKUP(B634,LISTAS!$F$6:$G$1106,2,0))</f>
        <v/>
      </c>
      <c r="D634" s="74"/>
      <c r="F634" s="11" t="str">
        <f t="shared" si="138"/>
        <v/>
      </c>
      <c r="G634" s="61" t="str">
        <f>IF(F634=LISTAS!$D$15,"",F634)</f>
        <v/>
      </c>
      <c r="H634" s="49" t="str">
        <f t="shared" si="139"/>
        <v/>
      </c>
      <c r="I634" s="49" t="str">
        <f t="shared" si="139"/>
        <v/>
      </c>
      <c r="J634" s="11" t="str">
        <f t="shared" si="137"/>
        <v/>
      </c>
      <c r="K634" s="11" t="str">
        <f t="shared" si="140"/>
        <v/>
      </c>
      <c r="L634" s="66" t="str">
        <f t="shared" si="141"/>
        <v/>
      </c>
      <c r="M634" s="50">
        <f t="shared" si="142"/>
        <v>11</v>
      </c>
      <c r="N634" s="50"/>
      <c r="O634" s="17" t="str">
        <f t="shared" si="143"/>
        <v/>
      </c>
      <c r="P634" s="18" t="str">
        <f t="shared" si="144"/>
        <v/>
      </c>
      <c r="Q634" s="17" t="str">
        <f>IF(P634&lt;&gt;"",VLOOKUP(P634,LISTAS!$F$6:$G$1106,2,0),"")</f>
        <v/>
      </c>
      <c r="R634" s="72" t="str">
        <f t="shared" si="145"/>
        <v/>
      </c>
      <c r="S634" s="18" t="str">
        <f t="shared" si="146"/>
        <v/>
      </c>
      <c r="T634" s="18" t="str">
        <f t="shared" si="147"/>
        <v/>
      </c>
    </row>
    <row r="635" spans="2:20" ht="18.75" customHeight="1" x14ac:dyDescent="0.25">
      <c r="B635" s="54"/>
      <c r="C635" s="16" t="str">
        <f>IF(B635="","",VLOOKUP(B635,LISTAS!$F$6:$G$1106,2,0))</f>
        <v/>
      </c>
      <c r="D635" s="74"/>
      <c r="F635" s="11" t="str">
        <f t="shared" si="138"/>
        <v/>
      </c>
      <c r="G635" s="61" t="str">
        <f>IF(F635=LISTAS!$D$15,"",F635)</f>
        <v/>
      </c>
      <c r="H635" s="49" t="str">
        <f t="shared" si="139"/>
        <v/>
      </c>
      <c r="I635" s="49" t="str">
        <f t="shared" si="139"/>
        <v/>
      </c>
      <c r="J635" s="11" t="str">
        <f t="shared" si="137"/>
        <v/>
      </c>
      <c r="K635" s="11" t="str">
        <f t="shared" si="140"/>
        <v/>
      </c>
      <c r="L635" s="66" t="str">
        <f t="shared" si="141"/>
        <v/>
      </c>
      <c r="M635" s="50">
        <f t="shared" si="142"/>
        <v>12</v>
      </c>
      <c r="N635" s="50"/>
      <c r="O635" s="17" t="str">
        <f t="shared" si="143"/>
        <v/>
      </c>
      <c r="P635" s="18" t="str">
        <f t="shared" si="144"/>
        <v/>
      </c>
      <c r="Q635" s="17" t="str">
        <f>IF(P635&lt;&gt;"",VLOOKUP(P635,LISTAS!$F$6:$G$1106,2,0),"")</f>
        <v/>
      </c>
      <c r="R635" s="72" t="str">
        <f t="shared" si="145"/>
        <v/>
      </c>
      <c r="S635" s="18" t="str">
        <f t="shared" si="146"/>
        <v/>
      </c>
      <c r="T635" s="18" t="str">
        <f t="shared" si="147"/>
        <v/>
      </c>
    </row>
    <row r="636" spans="2:20" ht="18.75" customHeight="1" x14ac:dyDescent="0.25">
      <c r="B636" s="54"/>
      <c r="C636" s="16" t="str">
        <f>IF(B636="","",VLOOKUP(B636,LISTAS!$F$6:$G$1106,2,0))</f>
        <v/>
      </c>
      <c r="D636" s="74"/>
      <c r="F636" s="11" t="str">
        <f t="shared" si="138"/>
        <v/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13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si="147"/>
        <v/>
      </c>
    </row>
    <row r="637" spans="2:20" ht="18.75" customHeight="1" x14ac:dyDescent="0.25">
      <c r="B637" s="54"/>
      <c r="C637" s="16" t="str">
        <f>IF(B637="","",VLOOKUP(B637,LISTAS!$F$6:$G$1106,2,0))</f>
        <v/>
      </c>
      <c r="D637" s="74"/>
      <c r="F637" s="11" t="str">
        <f t="shared" si="138"/>
        <v/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14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54"/>
      <c r="C638" s="16" t="str">
        <f>IF(B638="","",VLOOKUP(B638,LISTAS!$F$6:$G$1106,2,0))</f>
        <v/>
      </c>
      <c r="D638" s="74"/>
      <c r="F638" s="11" t="str">
        <f t="shared" si="138"/>
        <v/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15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54"/>
      <c r="C639" s="16" t="str">
        <f>IF(B639="","",VLOOKUP(B639,LISTAS!$F$6:$G$1106,2,0))</f>
        <v/>
      </c>
      <c r="D639" s="74"/>
      <c r="F639" s="11" t="str">
        <f t="shared" si="138"/>
        <v/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16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4"/>
      <c r="C640" s="16" t="str">
        <f>IF(B640="","",VLOOKUP(B640,LISTAS!$F$6:$G$1106,2,0))</f>
        <v/>
      </c>
      <c r="D640" s="74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17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4"/>
      <c r="C641" s="16" t="str">
        <f>IF(B641="","",VLOOKUP(B641,LISTAS!$F$6:$G$1106,2,0))</f>
        <v/>
      </c>
      <c r="D641" s="74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18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4"/>
      <c r="C642" s="16" t="str">
        <f>IF(B642="","",VLOOKUP(B642,LISTAS!$F$6:$G$1106,2,0))</f>
        <v/>
      </c>
      <c r="D642" s="74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19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4"/>
      <c r="C643" s="16" t="str">
        <f>IF(B643="","",VLOOKUP(B643,LISTAS!$F$6:$G$1106,2,0))</f>
        <v/>
      </c>
      <c r="D643" s="74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20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4"/>
      <c r="C644" s="16" t="str">
        <f>IF(B644="","",VLOOKUP(B644,LISTAS!$F$6:$G$1106,2,0))</f>
        <v/>
      </c>
      <c r="D644" s="74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21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4"/>
      <c r="C645" s="16" t="str">
        <f>IF(B645="","",VLOOKUP(B645,LISTAS!$F$6:$G$1106,2,0))</f>
        <v/>
      </c>
      <c r="D645" s="74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22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4"/>
      <c r="C646" s="16" t="str">
        <f>IF(B646="","",VLOOKUP(B646,LISTAS!$F$6:$G$1106,2,0))</f>
        <v/>
      </c>
      <c r="D646" s="74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23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4"/>
      <c r="C647" s="16" t="str">
        <f>IF(B647="","",VLOOKUP(B647,LISTAS!$F$6:$G$1106,2,0))</f>
        <v/>
      </c>
      <c r="D647" s="74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24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4"/>
      <c r="C648" s="16" t="str">
        <f>IF(B648="","",VLOOKUP(B648,LISTAS!$F$6:$G$1106,2,0))</f>
        <v/>
      </c>
      <c r="D648" s="74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25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4"/>
      <c r="C649" s="16" t="str">
        <f>IF(B649="","",VLOOKUP(B649,LISTAS!$F$6:$G$1106,2,0))</f>
        <v/>
      </c>
      <c r="D649" s="74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26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4"/>
      <c r="C650" s="16" t="str">
        <f>IF(B650="","",VLOOKUP(B650,LISTAS!$F$6:$G$1106,2,0))</f>
        <v/>
      </c>
      <c r="D650" s="74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27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4"/>
      <c r="C651" s="16" t="str">
        <f>IF(B651="","",VLOOKUP(B651,LISTAS!$F$6:$G$1106,2,0))</f>
        <v/>
      </c>
      <c r="D651" s="74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28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4"/>
      <c r="C652" s="16" t="str">
        <f>IF(B652="","",VLOOKUP(B652,LISTAS!$F$6:$G$1106,2,0))</f>
        <v/>
      </c>
      <c r="D652" s="74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29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4"/>
      <c r="C653" s="16" t="str">
        <f>IF(B653="","",VLOOKUP(B653,LISTAS!$F$6:$G$1106,2,0))</f>
        <v/>
      </c>
      <c r="D653" s="74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30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4"/>
      <c r="C654" s="16" t="str">
        <f>IF(B654="","",VLOOKUP(B654,LISTAS!$F$6:$G$1106,2,0))</f>
        <v/>
      </c>
      <c r="D654" s="74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31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4"/>
      <c r="C655" s="16" t="str">
        <f>IF(B655="","",VLOOKUP(B655,LISTAS!$F$6:$G$1106,2,0))</f>
        <v/>
      </c>
      <c r="D655" s="74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32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4"/>
      <c r="C656" s="16" t="str">
        <f>IF(B656="","",VLOOKUP(B656,LISTAS!$F$6:$G$1106,2,0))</f>
        <v/>
      </c>
      <c r="D656" s="74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33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4"/>
      <c r="C657" s="16" t="str">
        <f>IF(B657="","",VLOOKUP(B657,LISTAS!$F$6:$G$1106,2,0))</f>
        <v/>
      </c>
      <c r="D657" s="74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34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4"/>
      <c r="C658" s="16" t="str">
        <f>IF(B658="","",VLOOKUP(B658,LISTAS!$F$6:$G$1106,2,0))</f>
        <v/>
      </c>
      <c r="D658" s="74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35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4"/>
      <c r="C659" s="16" t="str">
        <f>IF(B659="","",VLOOKUP(B659,LISTAS!$F$6:$G$1106,2,0))</f>
        <v/>
      </c>
      <c r="D659" s="74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36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4"/>
      <c r="C660" s="16" t="str">
        <f>IF(B660="","",VLOOKUP(B660,LISTAS!$F$6:$G$1106,2,0))</f>
        <v/>
      </c>
      <c r="D660" s="74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37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4"/>
      <c r="C661" s="16" t="str">
        <f>IF(B661="","",VLOOKUP(B661,LISTAS!$F$6:$G$1106,2,0))</f>
        <v/>
      </c>
      <c r="D661" s="74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38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4"/>
      <c r="C662" s="16" t="str">
        <f>IF(B662="","",VLOOKUP(B662,LISTAS!$F$6:$G$1106,2,0))</f>
        <v/>
      </c>
      <c r="D662" s="74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39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4"/>
      <c r="C663" s="16" t="str">
        <f>IF(B663="","",VLOOKUP(B663,LISTAS!$F$6:$G$1106,2,0))</f>
        <v/>
      </c>
      <c r="D663" s="74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40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4"/>
      <c r="C664" s="16" t="str">
        <f>IF(B664="","",VLOOKUP(B664,LISTAS!$F$6:$G$1106,2,0))</f>
        <v/>
      </c>
      <c r="D664" s="74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41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4"/>
      <c r="C665" s="16" t="str">
        <f>IF(B665="","",VLOOKUP(B665,LISTAS!$F$6:$G$1106,2,0))</f>
        <v/>
      </c>
      <c r="D665" s="74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42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4"/>
      <c r="C666" s="16" t="str">
        <f>IF(B666="","",VLOOKUP(B666,LISTAS!$F$6:$G$1106,2,0))</f>
        <v/>
      </c>
      <c r="D666" s="74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43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4"/>
      <c r="C667" s="16" t="str">
        <f>IF(B667="","",VLOOKUP(B667,LISTAS!$F$6:$G$1106,2,0))</f>
        <v/>
      </c>
      <c r="D667" s="74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44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4"/>
      <c r="C668" s="16" t="str">
        <f>IF(B668="","",VLOOKUP(B668,LISTAS!$F$6:$G$1106,2,0))</f>
        <v/>
      </c>
      <c r="D668" s="74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45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4"/>
      <c r="C669" s="16" t="str">
        <f>IF(B669="","",VLOOKUP(B669,LISTAS!$F$6:$G$1106,2,0))</f>
        <v/>
      </c>
      <c r="D669" s="74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46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4"/>
      <c r="C670" s="16" t="str">
        <f>IF(B670="","",VLOOKUP(B670,LISTAS!$F$6:$G$1106,2,0))</f>
        <v/>
      </c>
      <c r="D670" s="74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47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4"/>
      <c r="C671" s="16" t="str">
        <f>IF(B671="","",VLOOKUP(B671,LISTAS!$F$6:$G$1106,2,0))</f>
        <v/>
      </c>
      <c r="D671" s="74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48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4"/>
      <c r="C672" s="16" t="str">
        <f>IF(B672="","",VLOOKUP(B672,LISTAS!$F$6:$G$1106,2,0))</f>
        <v/>
      </c>
      <c r="D672" s="74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49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4"/>
      <c r="C673" s="16" t="str">
        <f>IF(B673="","",VLOOKUP(B673,LISTAS!$F$6:$G$1106,2,0))</f>
        <v/>
      </c>
      <c r="D673" s="74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50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4"/>
      <c r="C674" s="16" t="str">
        <f>IF(B674="","",VLOOKUP(B674,LISTAS!$F$6:$G$1106,2,0))</f>
        <v/>
      </c>
      <c r="D674" s="74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51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4"/>
      <c r="C675" s="16" t="str">
        <f>IF(B675="","",VLOOKUP(B675,LISTAS!$F$6:$G$1106,2,0))</f>
        <v/>
      </c>
      <c r="D675" s="74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52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4"/>
      <c r="C676" s="16" t="str">
        <f>IF(B676="","",VLOOKUP(B676,LISTAS!$F$6:$G$1106,2,0))</f>
        <v/>
      </c>
      <c r="D676" s="74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53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4"/>
      <c r="C677" s="16" t="str">
        <f>IF(B677="","",VLOOKUP(B677,LISTAS!$F$6:$G$1106,2,0))</f>
        <v/>
      </c>
      <c r="D677" s="74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54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4"/>
      <c r="C678" s="16" t="str">
        <f>IF(B678="","",VLOOKUP(B678,LISTAS!$F$6:$G$1106,2,0))</f>
        <v/>
      </c>
      <c r="D678" s="74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55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4"/>
      <c r="C679" s="16" t="str">
        <f>IF(B679="","",VLOOKUP(B679,LISTAS!$F$6:$G$1106,2,0))</f>
        <v/>
      </c>
      <c r="D679" s="74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56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4"/>
      <c r="C680" s="16" t="str">
        <f>IF(B680="","",VLOOKUP(B680,LISTAS!$F$6:$G$1106,2,0))</f>
        <v/>
      </c>
      <c r="D680" s="74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57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4"/>
      <c r="C681" s="16" t="str">
        <f>IF(B681="","",VLOOKUP(B681,LISTAS!$F$6:$G$1106,2,0))</f>
        <v/>
      </c>
      <c r="D681" s="74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58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4"/>
      <c r="C682" s="16" t="str">
        <f>IF(B682="","",VLOOKUP(B682,LISTAS!$F$6:$G$1106,2,0))</f>
        <v/>
      </c>
      <c r="D682" s="74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59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4"/>
      <c r="C683" s="16" t="str">
        <f>IF(B683="","",VLOOKUP(B683,LISTAS!$F$6:$G$1106,2,0))</f>
        <v/>
      </c>
      <c r="D683" s="74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60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4"/>
      <c r="C684" s="16" t="str">
        <f>IF(B684="","",VLOOKUP(B684,LISTAS!$F$6:$G$1106,2,0))</f>
        <v/>
      </c>
      <c r="D684" s="74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61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4"/>
      <c r="C685" s="16" t="str">
        <f>IF(B685="","",VLOOKUP(B685,LISTAS!$F$6:$G$1106,2,0))</f>
        <v/>
      </c>
      <c r="D685" s="74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62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4"/>
      <c r="C686" s="16" t="str">
        <f>IF(B686="","",VLOOKUP(B686,LISTAS!$F$6:$G$1106,2,0))</f>
        <v/>
      </c>
      <c r="D686" s="74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63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4"/>
      <c r="C687" s="16" t="str">
        <f>IF(B687="","",VLOOKUP(B687,LISTAS!$F$6:$G$1106,2,0))</f>
        <v/>
      </c>
      <c r="D687" s="74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64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4"/>
      <c r="C688" s="16" t="str">
        <f>IF(B688="","",VLOOKUP(B688,LISTAS!$F$6:$G$1106,2,0))</f>
        <v/>
      </c>
      <c r="D688" s="74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65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4"/>
      <c r="C689" s="16" t="str">
        <f>IF(B689="","",VLOOKUP(B689,LISTAS!$F$6:$G$1106,2,0))</f>
        <v/>
      </c>
      <c r="D689" s="74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66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16" t="str">
        <f>IF(B690="","",VLOOKUP(B690,LISTAS!$F$6:$G$1106,2,0))</f>
        <v/>
      </c>
      <c r="D690" s="74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67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4"/>
      <c r="C691" s="16" t="str">
        <f>IF(B691="","",VLOOKUP(B691,LISTAS!$F$6:$G$1106,2,0))</f>
        <v/>
      </c>
      <c r="D691" s="74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68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4"/>
      <c r="C692" s="16" t="str">
        <f>IF(B692="","",VLOOKUP(B692,LISTAS!$F$6:$G$1106,2,0))</f>
        <v/>
      </c>
      <c r="D692" s="74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69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4"/>
      <c r="C693" s="16" t="str">
        <f>IF(B693="","",VLOOKUP(B693,LISTAS!$F$6:$G$1106,2,0))</f>
        <v/>
      </c>
      <c r="D693" s="74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70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4"/>
      <c r="C694" s="16" t="str">
        <f>IF(B694="","",VLOOKUP(B694,LISTAS!$F$6:$G$1106,2,0))</f>
        <v/>
      </c>
      <c r="D694" s="74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71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4"/>
      <c r="C695" s="16" t="str">
        <f>IF(B695="","",VLOOKUP(B695,LISTAS!$F$6:$G$1106,2,0))</f>
        <v/>
      </c>
      <c r="D695" s="74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72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4"/>
      <c r="C696" s="16" t="str">
        <f>IF(B696="","",VLOOKUP(B696,LISTAS!$F$6:$G$1106,2,0))</f>
        <v/>
      </c>
      <c r="D696" s="74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73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4"/>
      <c r="C697" s="16" t="str">
        <f>IF(B697="","",VLOOKUP(B697,LISTAS!$F$6:$G$1106,2,0))</f>
        <v/>
      </c>
      <c r="D697" s="74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74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4"/>
      <c r="C698" s="16" t="str">
        <f>IF(B698="","",VLOOKUP(B698,LISTAS!$F$6:$G$1106,2,0))</f>
        <v/>
      </c>
      <c r="D698" s="74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75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4"/>
      <c r="C699" s="16" t="str">
        <f>IF(B699="","",VLOOKUP(B699,LISTAS!$F$6:$G$1106,2,0))</f>
        <v/>
      </c>
      <c r="D699" s="74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76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4"/>
      <c r="C700" s="16" t="str">
        <f>IF(B700="","",VLOOKUP(B700,LISTAS!$F$6:$G$1106,2,0))</f>
        <v/>
      </c>
      <c r="D700" s="74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77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4"/>
      <c r="C701" s="16" t="str">
        <f>IF(B701="","",VLOOKUP(B701,LISTAS!$F$6:$G$1106,2,0))</f>
        <v/>
      </c>
      <c r="D701" s="74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78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4"/>
      <c r="C702" s="16" t="str">
        <f>IF(B702="","",VLOOKUP(B702,LISTAS!$F$6:$G$1106,2,0))</f>
        <v/>
      </c>
      <c r="D702" s="74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79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4"/>
      <c r="C703" s="16" t="str">
        <f>IF(B703="","",VLOOKUP(B703,LISTAS!$F$6:$G$1106,2,0))</f>
        <v/>
      </c>
      <c r="D703" s="74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80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4"/>
      <c r="C704" s="16" t="str">
        <f>IF(B704="","",VLOOKUP(B704,LISTAS!$F$6:$G$1106,2,0))</f>
        <v/>
      </c>
      <c r="D704" s="74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81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4"/>
      <c r="C705" s="16" t="str">
        <f>IF(B705="","",VLOOKUP(B705,LISTAS!$F$6:$G$1106,2,0))</f>
        <v/>
      </c>
      <c r="D705" s="74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82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4"/>
      <c r="C706" s="16" t="str">
        <f>IF(B706="","",VLOOKUP(B706,LISTAS!$F$6:$G$1106,2,0))</f>
        <v/>
      </c>
      <c r="D706" s="74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83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4"/>
      <c r="C707" s="16" t="str">
        <f>IF(B707="","",VLOOKUP(B707,LISTAS!$F$6:$G$1106,2,0))</f>
        <v/>
      </c>
      <c r="D707" s="74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84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4"/>
      <c r="C708" s="16" t="str">
        <f>IF(B708="","",VLOOKUP(B708,LISTAS!$F$6:$G$1106,2,0))</f>
        <v/>
      </c>
      <c r="D708" s="74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85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4"/>
      <c r="C709" s="16" t="str">
        <f>IF(B709="","",VLOOKUP(B709,LISTAS!$F$6:$G$1106,2,0))</f>
        <v/>
      </c>
      <c r="D709" s="74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86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4"/>
      <c r="C710" s="16" t="str">
        <f>IF(B710="","",VLOOKUP(B710,LISTAS!$F$6:$G$1106,2,0))</f>
        <v/>
      </c>
      <c r="D710" s="74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87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4"/>
      <c r="C711" s="16" t="str">
        <f>IF(B711="","",VLOOKUP(B711,LISTAS!$F$6:$G$1106,2,0))</f>
        <v/>
      </c>
      <c r="D711" s="74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88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4"/>
      <c r="C712" s="16" t="str">
        <f>IF(B712="","",VLOOKUP(B712,LISTAS!$F$6:$G$1106,2,0))</f>
        <v/>
      </c>
      <c r="D712" s="74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89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4"/>
      <c r="C713" s="16" t="str">
        <f>IF(B713="","",VLOOKUP(B713,LISTAS!$F$6:$G$1106,2,0))</f>
        <v/>
      </c>
      <c r="D713" s="74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90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4"/>
      <c r="C714" s="16" t="str">
        <f>IF(B714="","",VLOOKUP(B714,LISTAS!$F$6:$G$1106,2,0))</f>
        <v/>
      </c>
      <c r="D714" s="74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91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4"/>
      <c r="C715" s="16" t="str">
        <f>IF(B715="","",VLOOKUP(B715,LISTAS!$F$6:$G$1106,2,0))</f>
        <v/>
      </c>
      <c r="D715" s="74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92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4"/>
      <c r="C716" s="16" t="str">
        <f>IF(B716="","",VLOOKUP(B716,LISTAS!$F$6:$G$1106,2,0))</f>
        <v/>
      </c>
      <c r="D716" s="74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93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4"/>
      <c r="C717" s="16" t="str">
        <f>IF(B717="","",VLOOKUP(B717,LISTAS!$F$6:$G$1106,2,0))</f>
        <v/>
      </c>
      <c r="D717" s="74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94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4"/>
      <c r="C718" s="16" t="str">
        <f>IF(B718="","",VLOOKUP(B718,LISTAS!$F$6:$G$1106,2,0))</f>
        <v/>
      </c>
      <c r="D718" s="74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95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4"/>
      <c r="C719" s="16" t="str">
        <f>IF(B719="","",VLOOKUP(B719,LISTAS!$F$6:$G$1106,2,0))</f>
        <v/>
      </c>
      <c r="D719" s="74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96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4"/>
      <c r="C720" s="16" t="str">
        <f>IF(B720="","",VLOOKUP(B720,LISTAS!$F$6:$G$1106,2,0))</f>
        <v/>
      </c>
      <c r="D720" s="74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97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4"/>
      <c r="C721" s="16" t="str">
        <f>IF(B721="","",VLOOKUP(B721,LISTAS!$F$6:$G$1106,2,0))</f>
        <v/>
      </c>
      <c r="D721" s="74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98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4"/>
      <c r="C722" s="16" t="str">
        <f>IF(B722="","",VLOOKUP(B722,LISTAS!$F$6:$G$1106,2,0))</f>
        <v/>
      </c>
      <c r="D722" s="74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99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4"/>
      <c r="C723" s="16" t="str">
        <f>IF(B723="","",VLOOKUP(B723,LISTAS!$F$6:$G$1106,2,0))</f>
        <v/>
      </c>
      <c r="D723" s="7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100</v>
      </c>
      <c r="N723" s="50"/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4"/>
      <c r="C724" s="16" t="str">
        <f>IF(B724="","",VLOOKUP(B724,LISTAS!$F$6:$G$1106,2,0))</f>
        <v/>
      </c>
      <c r="D724" s="7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101</v>
      </c>
      <c r="N724" s="50"/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4"/>
      <c r="C725" s="16" t="str">
        <f>IF(B725="","",VLOOKUP(B725,LISTAS!$F$6:$G$1106,2,0))</f>
        <v/>
      </c>
      <c r="D725" s="7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102</v>
      </c>
      <c r="N725" s="50"/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4"/>
      <c r="C726" s="16" t="str">
        <f>IF(B726="","",VLOOKUP(B726,LISTAS!$F$6:$G$1106,2,0))</f>
        <v/>
      </c>
      <c r="D726" s="7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103</v>
      </c>
      <c r="N726" s="50"/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4"/>
      <c r="C727" s="16" t="str">
        <f>IF(B727="","",VLOOKUP(B727,LISTAS!$F$6:$G$1106,2,0))</f>
        <v/>
      </c>
      <c r="D727" s="7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104</v>
      </c>
      <c r="N727" s="50"/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4"/>
      <c r="C728" s="16" t="str">
        <f>IF(B728="","",VLOOKUP(B728,LISTAS!$F$6:$G$1106,2,0))</f>
        <v/>
      </c>
      <c r="D728" s="7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105</v>
      </c>
      <c r="N728" s="50"/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4"/>
      <c r="C729" s="16" t="str">
        <f>IF(B729="","",VLOOKUP(B729,LISTAS!$F$6:$G$1106,2,0))</f>
        <v/>
      </c>
      <c r="D729" s="7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106</v>
      </c>
      <c r="N729" s="50"/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4"/>
      <c r="C730" s="16" t="str">
        <f>IF(B730="","",VLOOKUP(B730,LISTAS!$F$6:$G$1106,2,0))</f>
        <v/>
      </c>
      <c r="D730" s="7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107</v>
      </c>
      <c r="N730" s="50"/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4"/>
      <c r="C731" s="16" t="str">
        <f>IF(B731="","",VLOOKUP(B731,LISTAS!$F$6:$G$1106,2,0))</f>
        <v/>
      </c>
      <c r="D731" s="7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108</v>
      </c>
      <c r="N731" s="50"/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4"/>
      <c r="C732" s="16" t="str">
        <f>IF(B732="","",VLOOKUP(B732,LISTAS!$F$6:$G$1106,2,0))</f>
        <v/>
      </c>
      <c r="D732" s="7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109</v>
      </c>
      <c r="N732" s="50"/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4"/>
      <c r="C733" s="16" t="str">
        <f>IF(B733="","",VLOOKUP(B733,LISTAS!$F$6:$G$1106,2,0))</f>
        <v/>
      </c>
      <c r="D733" s="7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110</v>
      </c>
      <c r="N733" s="50"/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4"/>
      <c r="C734" s="16" t="str">
        <f>IF(B734="","",VLOOKUP(B734,LISTAS!$F$6:$G$1106,2,0))</f>
        <v/>
      </c>
      <c r="D734" s="7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111</v>
      </c>
      <c r="N734" s="50"/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4"/>
      <c r="C735" s="16" t="str">
        <f>IF(B735="","",VLOOKUP(B735,LISTAS!$F$6:$G$1106,2,0))</f>
        <v/>
      </c>
      <c r="D735" s="7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112</v>
      </c>
      <c r="N735" s="50"/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4"/>
      <c r="C736" s="16" t="str">
        <f>IF(B736="","",VLOOKUP(B736,LISTAS!$F$6:$G$1106,2,0))</f>
        <v/>
      </c>
      <c r="D736" s="7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113</v>
      </c>
      <c r="N736" s="50"/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4"/>
      <c r="C737" s="16" t="str">
        <f>IF(B737="","",VLOOKUP(B737,LISTAS!$F$6:$G$1106,2,0))</f>
        <v/>
      </c>
      <c r="D737" s="7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114</v>
      </c>
      <c r="N737" s="50"/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4"/>
      <c r="C738" s="16" t="str">
        <f>IF(B738="","",VLOOKUP(B738,LISTAS!$F$6:$G$1106,2,0))</f>
        <v/>
      </c>
      <c r="D738" s="7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115</v>
      </c>
      <c r="N738" s="50"/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4"/>
      <c r="C739" s="16" t="str">
        <f>IF(B739="","",VLOOKUP(B739,LISTAS!$F$6:$G$1106,2,0))</f>
        <v/>
      </c>
      <c r="D739" s="7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116</v>
      </c>
      <c r="N739" s="50"/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4"/>
      <c r="C740" s="16" t="str">
        <f>IF(B740="","",VLOOKUP(B740,LISTAS!$F$6:$G$1106,2,0))</f>
        <v/>
      </c>
      <c r="D740" s="7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117</v>
      </c>
      <c r="N740" s="50"/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4"/>
      <c r="C741" s="16" t="str">
        <f>IF(B741="","",VLOOKUP(B741,LISTAS!$F$6:$G$1106,2,0))</f>
        <v/>
      </c>
      <c r="D741" s="7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118</v>
      </c>
      <c r="N741" s="50"/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4"/>
      <c r="C742" s="16" t="str">
        <f>IF(B742="","",VLOOKUP(B742,LISTAS!$F$6:$G$1106,2,0))</f>
        <v/>
      </c>
      <c r="D742" s="7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119</v>
      </c>
      <c r="N742" s="50"/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4"/>
      <c r="C743" s="16" t="str">
        <f>IF(B743="","",VLOOKUP(B743,LISTAS!$F$6:$G$1106,2,0))</f>
        <v/>
      </c>
      <c r="D743" s="7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120</v>
      </c>
      <c r="N743" s="50"/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4"/>
      <c r="C744" s="16" t="str">
        <f>IF(B744="","",VLOOKUP(B744,LISTAS!$F$6:$G$1106,2,0))</f>
        <v/>
      </c>
      <c r="D744" s="7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121</v>
      </c>
      <c r="N744" s="50"/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4"/>
      <c r="C745" s="16" t="str">
        <f>IF(B745="","",VLOOKUP(B745,LISTAS!$F$6:$G$1106,2,0))</f>
        <v/>
      </c>
      <c r="D745" s="7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122</v>
      </c>
      <c r="N745" s="50"/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4"/>
      <c r="C746" s="16" t="str">
        <f>IF(B746="","",VLOOKUP(B746,LISTAS!$F$6:$G$1106,2,0))</f>
        <v/>
      </c>
      <c r="D746" s="7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123</v>
      </c>
      <c r="N746" s="50"/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4"/>
      <c r="C747" s="16" t="str">
        <f>IF(B747="","",VLOOKUP(B747,LISTAS!$F$6:$G$1106,2,0))</f>
        <v/>
      </c>
      <c r="D747" s="7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124</v>
      </c>
      <c r="N747" s="50"/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4"/>
      <c r="C748" s="16" t="str">
        <f>IF(B748="","",VLOOKUP(B748,LISTAS!$F$6:$G$1106,2,0))</f>
        <v/>
      </c>
      <c r="D748" s="7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125</v>
      </c>
      <c r="N748" s="50"/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4"/>
      <c r="C749" s="16" t="str">
        <f>IF(B749="","",VLOOKUP(B749,LISTAS!$F$6:$G$1106,2,0))</f>
        <v/>
      </c>
      <c r="D749" s="7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126</v>
      </c>
      <c r="N749" s="50"/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4"/>
      <c r="C750" s="16" t="str">
        <f>IF(B750="","",VLOOKUP(B750,LISTAS!$F$6:$G$1106,2,0))</f>
        <v/>
      </c>
      <c r="D750" s="7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127</v>
      </c>
      <c r="N750" s="50"/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4"/>
      <c r="C751" s="16" t="str">
        <f>IF(B751="","",VLOOKUP(B751,LISTAS!$F$6:$G$1106,2,0))</f>
        <v/>
      </c>
      <c r="D751" s="74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128</v>
      </c>
      <c r="N751" s="50"/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4"/>
      <c r="C752" s="16" t="str">
        <f>IF(B752="","",VLOOKUP(B752,LISTAS!$F$6:$G$1106,2,0))</f>
        <v/>
      </c>
      <c r="D752" s="74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129</v>
      </c>
      <c r="N752" s="50"/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4"/>
      <c r="C753" s="16" t="str">
        <f>IF(B753="","",VLOOKUP(B753,LISTAS!$F$6:$G$1106,2,0))</f>
        <v/>
      </c>
      <c r="D753" s="74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130</v>
      </c>
      <c r="N753" s="50"/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16" t="str">
        <f>IF(B754="","",VLOOKUP(B754,LISTAS!$F$6:$G$1106,2,0))</f>
        <v/>
      </c>
      <c r="D754" s="74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131</v>
      </c>
      <c r="N754" s="50"/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4"/>
      <c r="C755" s="16" t="str">
        <f>IF(B755="","",VLOOKUP(B755,LISTAS!$F$6:$G$1106,2,0))</f>
        <v/>
      </c>
      <c r="D755" s="74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132</v>
      </c>
      <c r="N755" s="50"/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4"/>
      <c r="C756" s="16" t="str">
        <f>IF(B756="","",VLOOKUP(B756,LISTAS!$F$6:$G$1106,2,0))</f>
        <v/>
      </c>
      <c r="D756" s="74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133</v>
      </c>
      <c r="N756" s="50"/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4"/>
      <c r="C757" s="16" t="str">
        <f>IF(B757="","",VLOOKUP(B757,LISTAS!$F$6:$G$1106,2,0))</f>
        <v/>
      </c>
      <c r="D757" s="74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134</v>
      </c>
      <c r="N757" s="50"/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4"/>
      <c r="C758" s="16" t="str">
        <f>IF(B758="","",VLOOKUP(B758,LISTAS!$F$6:$G$1106,2,0))</f>
        <v/>
      </c>
      <c r="D758" s="74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135</v>
      </c>
      <c r="N758" s="50"/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4"/>
      <c r="C759" s="16" t="str">
        <f>IF(B759="","",VLOOKUP(B759,LISTAS!$F$6:$G$1106,2,0))</f>
        <v/>
      </c>
      <c r="D759" s="74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136</v>
      </c>
      <c r="N759" s="50"/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4"/>
      <c r="C760" s="16" t="str">
        <f>IF(B760="","",VLOOKUP(B760,LISTAS!$F$6:$G$1106,2,0))</f>
        <v/>
      </c>
      <c r="D760" s="74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137</v>
      </c>
      <c r="N760" s="50"/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4"/>
      <c r="C761" s="16" t="str">
        <f>IF(B761="","",VLOOKUP(B761,LISTAS!$F$6:$G$1106,2,0))</f>
        <v/>
      </c>
      <c r="D761" s="74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138</v>
      </c>
      <c r="N761" s="50"/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4"/>
      <c r="C762" s="16" t="str">
        <f>IF(B762="","",VLOOKUP(B762,LISTAS!$F$6:$G$1106,2,0))</f>
        <v/>
      </c>
      <c r="D762" s="74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139</v>
      </c>
      <c r="N762" s="50"/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4"/>
      <c r="C763" s="16" t="str">
        <f>IF(B763="","",VLOOKUP(B763,LISTAS!$F$6:$G$1106,2,0))</f>
        <v/>
      </c>
      <c r="D763" s="74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140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4"/>
      <c r="C764" s="16" t="str">
        <f>IF(B764="","",VLOOKUP(B764,LISTAS!$F$6:$G$1106,2,0))</f>
        <v/>
      </c>
      <c r="D764" s="74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141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4"/>
      <c r="C765" s="16" t="str">
        <f>IF(B765="","",VLOOKUP(B765,LISTAS!$F$6:$G$1106,2,0))</f>
        <v/>
      </c>
      <c r="D765" s="74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142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4"/>
      <c r="C766" s="16" t="str">
        <f>IF(B766="","",VLOOKUP(B766,LISTAS!$F$6:$G$1106,2,0))</f>
        <v/>
      </c>
      <c r="D766" s="74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143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4"/>
      <c r="C767" s="16" t="str">
        <f>IF(B767="","",VLOOKUP(B767,LISTAS!$F$6:$G$1106,2,0))</f>
        <v/>
      </c>
      <c r="D767" s="74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144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4"/>
      <c r="C768" s="16" t="str">
        <f>IF(B768="","",VLOOKUP(B768,LISTAS!$F$6:$G$1106,2,0))</f>
        <v/>
      </c>
      <c r="D768" s="74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145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4"/>
      <c r="C769" s="16" t="str">
        <f>IF(B769="","",VLOOKUP(B769,LISTAS!$F$6:$G$1106,2,0))</f>
        <v/>
      </c>
      <c r="D769" s="74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146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4"/>
      <c r="C770" s="16" t="str">
        <f>IF(B770="","",VLOOKUP(B770,LISTAS!$F$6:$G$1106,2,0))</f>
        <v/>
      </c>
      <c r="D770" s="74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147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4"/>
      <c r="C771" s="16" t="str">
        <f>IF(B771="","",VLOOKUP(B771,LISTAS!$F$6:$G$1106,2,0))</f>
        <v/>
      </c>
      <c r="D771" s="74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148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4"/>
      <c r="C772" s="16" t="str">
        <f>IF(B772="","",VLOOKUP(B772,LISTAS!$F$6:$G$1106,2,0))</f>
        <v/>
      </c>
      <c r="D772" s="74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149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4"/>
      <c r="C773" s="16" t="str">
        <f>IF(B773="","",VLOOKUP(B773,LISTAS!$F$6:$G$1106,2,0))</f>
        <v/>
      </c>
      <c r="D773" s="74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150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4"/>
      <c r="C774" s="16" t="str">
        <f>IF(B774="","",VLOOKUP(B774,LISTAS!$F$6:$G$1106,2,0))</f>
        <v/>
      </c>
      <c r="D774" s="74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151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4"/>
      <c r="C775" s="16" t="str">
        <f>IF(B775="","",VLOOKUP(B775,LISTAS!$F$6:$G$1106,2,0))</f>
        <v/>
      </c>
      <c r="D775" s="74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152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4"/>
      <c r="C776" s="16" t="str">
        <f>IF(B776="","",VLOOKUP(B776,LISTAS!$F$6:$G$1106,2,0))</f>
        <v/>
      </c>
      <c r="D776" s="74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153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4"/>
      <c r="C777" s="16" t="str">
        <f>IF(B777="","",VLOOKUP(B777,LISTAS!$F$6:$G$1106,2,0))</f>
        <v/>
      </c>
      <c r="D777" s="74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154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4"/>
      <c r="C778" s="16" t="str">
        <f>IF(B778="","",VLOOKUP(B778,LISTAS!$F$6:$G$1106,2,0))</f>
        <v/>
      </c>
      <c r="D778" s="74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155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4"/>
      <c r="C779" s="16" t="str">
        <f>IF(B779="","",VLOOKUP(B779,LISTAS!$F$6:$G$1106,2,0))</f>
        <v/>
      </c>
      <c r="D779" s="74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156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4"/>
      <c r="C780" s="16" t="str">
        <f>IF(B780="","",VLOOKUP(B780,LISTAS!$F$6:$G$1106,2,0))</f>
        <v/>
      </c>
      <c r="D780" s="74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157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4"/>
      <c r="C781" s="16" t="str">
        <f>IF(B781="","",VLOOKUP(B781,LISTAS!$F$6:$G$1106,2,0))</f>
        <v/>
      </c>
      <c r="D781" s="74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158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4"/>
      <c r="C782" s="16" t="str">
        <f>IF(B782="","",VLOOKUP(B782,LISTAS!$F$6:$G$1106,2,0))</f>
        <v/>
      </c>
      <c r="D782" s="74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159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4"/>
      <c r="C783" s="16" t="str">
        <f>IF(B783="","",VLOOKUP(B783,LISTAS!$F$6:$G$1106,2,0))</f>
        <v/>
      </c>
      <c r="D783" s="74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160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4"/>
      <c r="C784" s="16" t="str">
        <f>IF(B784="","",VLOOKUP(B784,LISTAS!$F$6:$G$1106,2,0))</f>
        <v/>
      </c>
      <c r="D784" s="74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161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4"/>
      <c r="C785" s="16" t="str">
        <f>IF(B785="","",VLOOKUP(B785,LISTAS!$F$6:$G$1106,2,0))</f>
        <v/>
      </c>
      <c r="D785" s="74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162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4"/>
      <c r="C786" s="16" t="str">
        <f>IF(B786="","",VLOOKUP(B786,LISTAS!$F$6:$G$1106,2,0))</f>
        <v/>
      </c>
      <c r="D786" s="74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163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4"/>
      <c r="C787" s="16" t="str">
        <f>IF(B787="","",VLOOKUP(B787,LISTAS!$F$6:$G$1106,2,0))</f>
        <v/>
      </c>
      <c r="D787" s="74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164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4"/>
      <c r="C788" s="16" t="str">
        <f>IF(B788="","",VLOOKUP(B788,LISTAS!$F$6:$G$1106,2,0))</f>
        <v/>
      </c>
      <c r="D788" s="74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165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4"/>
      <c r="C789" s="16" t="str">
        <f>IF(B789="","",VLOOKUP(B789,LISTAS!$F$6:$G$1106,2,0))</f>
        <v/>
      </c>
      <c r="D789" s="74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166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4"/>
      <c r="C790" s="16" t="str">
        <f>IF(B790="","",VLOOKUP(B790,LISTAS!$F$6:$G$1106,2,0))</f>
        <v/>
      </c>
      <c r="D790" s="74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167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4"/>
      <c r="C791" s="16" t="str">
        <f>IF(B791="","",VLOOKUP(B791,LISTAS!$F$6:$G$1106,2,0))</f>
        <v/>
      </c>
      <c r="D791" s="74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168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4"/>
      <c r="C792" s="16" t="str">
        <f>IF(B792="","",VLOOKUP(B792,LISTAS!$F$6:$G$1106,2,0))</f>
        <v/>
      </c>
      <c r="D792" s="74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169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4"/>
      <c r="C793" s="16" t="str">
        <f>IF(B793="","",VLOOKUP(B793,LISTAS!$F$6:$G$1106,2,0))</f>
        <v/>
      </c>
      <c r="D793" s="74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170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4"/>
      <c r="C794" s="16" t="str">
        <f>IF(B794="","",VLOOKUP(B794,LISTAS!$F$6:$G$1106,2,0))</f>
        <v/>
      </c>
      <c r="D794" s="74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171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4"/>
      <c r="C795" s="16" t="str">
        <f>IF(B795="","",VLOOKUP(B795,LISTAS!$F$6:$G$1106,2,0))</f>
        <v/>
      </c>
      <c r="D795" s="74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172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4"/>
      <c r="C796" s="16" t="str">
        <f>IF(B796="","",VLOOKUP(B796,LISTAS!$F$6:$G$1106,2,0))</f>
        <v/>
      </c>
      <c r="D796" s="74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173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4"/>
      <c r="C797" s="16" t="str">
        <f>IF(B797="","",VLOOKUP(B797,LISTAS!$F$6:$G$1106,2,0))</f>
        <v/>
      </c>
      <c r="D797" s="74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174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4"/>
      <c r="C798" s="16" t="str">
        <f>IF(B798="","",VLOOKUP(B798,LISTAS!$F$6:$G$1106,2,0))</f>
        <v/>
      </c>
      <c r="D798" s="74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175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4"/>
      <c r="C799" s="16" t="str">
        <f>IF(B799="","",VLOOKUP(B799,LISTAS!$F$6:$G$1106,2,0))</f>
        <v/>
      </c>
      <c r="D799" s="74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176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4"/>
      <c r="C800" s="16" t="str">
        <f>IF(B800="","",VLOOKUP(B800,LISTAS!$F$6:$G$1106,2,0))</f>
        <v/>
      </c>
      <c r="D800" s="74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177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4"/>
      <c r="C801" s="16" t="str">
        <f>IF(B801="","",VLOOKUP(B801,LISTAS!$F$6:$G$1106,2,0))</f>
        <v/>
      </c>
      <c r="D801" s="74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178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4"/>
      <c r="C802" s="16" t="str">
        <f>IF(B802="","",VLOOKUP(B802,LISTAS!$F$6:$G$1106,2,0))</f>
        <v/>
      </c>
      <c r="D802" s="74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179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4"/>
      <c r="C803" s="16" t="str">
        <f>IF(B803="","",VLOOKUP(B803,LISTAS!$F$6:$G$1106,2,0))</f>
        <v/>
      </c>
      <c r="D803" s="74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180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4"/>
      <c r="C804" s="16" t="str">
        <f>IF(B804="","",VLOOKUP(B804,LISTAS!$F$6:$G$1106,2,0))</f>
        <v/>
      </c>
      <c r="D804" s="74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181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4"/>
      <c r="C805" s="16" t="str">
        <f>IF(B805="","",VLOOKUP(B805,LISTAS!$F$6:$G$1106,2,0))</f>
        <v/>
      </c>
      <c r="D805" s="74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182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4"/>
      <c r="C806" s="16" t="str">
        <f>IF(B806="","",VLOOKUP(B806,LISTAS!$F$6:$G$1106,2,0))</f>
        <v/>
      </c>
      <c r="D806" s="74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183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4"/>
      <c r="C807" s="16" t="str">
        <f>IF(B807="","",VLOOKUP(B807,LISTAS!$F$6:$G$1106,2,0))</f>
        <v/>
      </c>
      <c r="D807" s="74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184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4"/>
      <c r="C808" s="16" t="str">
        <f>IF(B808="","",VLOOKUP(B808,LISTAS!$F$6:$G$1106,2,0))</f>
        <v/>
      </c>
      <c r="D808" s="74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185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4"/>
      <c r="C809" s="16" t="str">
        <f>IF(B809="","",VLOOKUP(B809,LISTAS!$F$6:$G$1106,2,0))</f>
        <v/>
      </c>
      <c r="D809" s="74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186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4"/>
      <c r="C810" s="16" t="str">
        <f>IF(B810="","",VLOOKUP(B810,LISTAS!$F$6:$G$1106,2,0))</f>
        <v/>
      </c>
      <c r="D810" s="74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187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4"/>
      <c r="C811" s="16" t="str">
        <f>IF(B811="","",VLOOKUP(B811,LISTAS!$F$6:$G$1106,2,0))</f>
        <v/>
      </c>
      <c r="D811" s="74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188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4"/>
      <c r="C812" s="16" t="str">
        <f>IF(B812="","",VLOOKUP(B812,LISTAS!$F$6:$G$1106,2,0))</f>
        <v/>
      </c>
      <c r="D812" s="74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189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4"/>
      <c r="C813" s="16" t="str">
        <f>IF(B813="","",VLOOKUP(B813,LISTAS!$F$6:$G$1106,2,0))</f>
        <v/>
      </c>
      <c r="D813" s="74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190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4"/>
      <c r="C814" s="16" t="str">
        <f>IF(B814="","",VLOOKUP(B814,LISTAS!$F$6:$G$1106,2,0))</f>
        <v/>
      </c>
      <c r="D814" s="74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191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4"/>
      <c r="C815" s="16" t="str">
        <f>IF(B815="","",VLOOKUP(B815,LISTAS!$F$6:$G$1106,2,0))</f>
        <v/>
      </c>
      <c r="D815" s="74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192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4"/>
      <c r="C816" s="16" t="str">
        <f>IF(B816="","",VLOOKUP(B816,LISTAS!$F$6:$G$1106,2,0))</f>
        <v/>
      </c>
      <c r="D816" s="74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193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4"/>
      <c r="C817" s="16" t="str">
        <f>IF(B817="","",VLOOKUP(B817,LISTAS!$F$6:$G$1106,2,0))</f>
        <v/>
      </c>
      <c r="D817" s="74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194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16" t="str">
        <f>IF(B818="","",VLOOKUP(B818,LISTAS!$F$6:$G$1106,2,0))</f>
        <v/>
      </c>
      <c r="D818" s="74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195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4"/>
      <c r="C819" s="16" t="str">
        <f>IF(B819="","",VLOOKUP(B819,LISTAS!$F$6:$G$1106,2,0))</f>
        <v/>
      </c>
      <c r="D819" s="74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196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4"/>
      <c r="C820" s="16" t="str">
        <f>IF(B820="","",VLOOKUP(B820,LISTAS!$F$6:$G$1106,2,0))</f>
        <v/>
      </c>
      <c r="D820" s="74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197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4"/>
      <c r="C821" s="16" t="str">
        <f>IF(B821="","",VLOOKUP(B821,LISTAS!$F$6:$G$1106,2,0))</f>
        <v/>
      </c>
      <c r="D821" s="74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198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4"/>
      <c r="C822" s="16" t="str">
        <f>IF(B822="","",VLOOKUP(B822,LISTAS!$F$6:$G$1106,2,0))</f>
        <v/>
      </c>
      <c r="D822" s="74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199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4"/>
      <c r="C823" s="16" t="str">
        <f>IF(B823="","",VLOOKUP(B823,LISTAS!$F$6:$G$1106,2,0))</f>
        <v/>
      </c>
      <c r="D823" s="74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200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43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2" t="s">
        <v>36</v>
      </c>
      <c r="C827" s="113"/>
      <c r="D827" s="114"/>
      <c r="E827" s="14"/>
      <c r="F827" s="70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1" t="s">
        <v>21</v>
      </c>
      <c r="C828" s="21" t="s">
        <v>0</v>
      </c>
      <c r="D828" s="73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546</v>
      </c>
      <c r="C829" s="40" t="s">
        <v>144</v>
      </c>
      <c r="D829" s="74">
        <v>5.7141203703703705E-4</v>
      </c>
      <c r="F829" s="11">
        <f>IF(D829="","",D829)</f>
        <v>5.7141203703703705E-4</v>
      </c>
      <c r="G829" s="61">
        <f>IF(F829=LISTAS!$D$15,"",F829)</f>
        <v>5.7141203703703705E-4</v>
      </c>
      <c r="H829" s="49" t="str">
        <f>IF($K829="","",IF(B829="","",B829))</f>
        <v>SAMUEL/IGOR/BENICIO/JULIO</v>
      </c>
      <c r="I829" s="49" t="str">
        <f>IF($K829="","",IF(C829="","",C829))</f>
        <v>ESCOLA STAGIUM</v>
      </c>
      <c r="J829" s="11">
        <f t="shared" ref="J829:J892" si="180">IF($K829="","",D829)</f>
        <v>5.7141203703703705E-4</v>
      </c>
      <c r="K829" s="11">
        <f>G829</f>
        <v>5.7141203703703705E-4</v>
      </c>
      <c r="L829" s="66">
        <f>IF(K829="","",SMALL($G$829:$G$1028,M829))</f>
        <v>5.7141203703703705E-4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SAMUEL/IGOR/BENICIO/JULIO</v>
      </c>
      <c r="Q829" s="17" t="str">
        <f>IF(P829&lt;&gt;"",VLOOKUP(P829,LISTAS!$F$6:$G$1106,2,0),"")</f>
        <v>ESCOLA STAGIUM</v>
      </c>
      <c r="R829" s="72">
        <f>IF(K829="","",VLOOKUP(L829,$G$829:$J$1028,4,0))</f>
        <v>5.7141203703703705E-4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547</v>
      </c>
      <c r="C830" s="40" t="s">
        <v>61</v>
      </c>
      <c r="D830" s="74">
        <v>5.7592592592592591E-4</v>
      </c>
      <c r="F830" s="11">
        <f t="shared" ref="F830:F893" si="181">IF(D830="","",D830)</f>
        <v>5.7592592592592591E-4</v>
      </c>
      <c r="G830" s="61">
        <f>IF(F830=LISTAS!$D$15,"",F830)</f>
        <v>5.7592592592592591E-4</v>
      </c>
      <c r="H830" s="49" t="str">
        <f t="shared" ref="H830:I893" si="182">IF($K830="","",IF(B830="","",B830))</f>
        <v>MATHEUS/MIGUEL/GABRIEL/NICOLAS</v>
      </c>
      <c r="I830" s="49" t="str">
        <f t="shared" si="182"/>
        <v>LICEU JARDIM</v>
      </c>
      <c r="J830" s="11">
        <f t="shared" si="180"/>
        <v>5.7592592592592591E-4</v>
      </c>
      <c r="K830" s="11">
        <f t="shared" ref="K830:K893" si="183">G830</f>
        <v>5.7592592592592591E-4</v>
      </c>
      <c r="L830" s="66">
        <f t="shared" ref="L830:L893" si="184">IF(K830="","",SMALL($G$829:$G$1028,M830))</f>
        <v>5.7592592592592591E-4</v>
      </c>
      <c r="M830" s="50">
        <f t="shared" ref="M830:M893" si="185">IF(F829="FALTA",M829,M829+1)</f>
        <v>2</v>
      </c>
      <c r="N830" s="50"/>
      <c r="O830" s="17">
        <f t="shared" ref="O830:O893" si="186">IF(R830&lt;&gt;"",_xlfn.RANK.EQ(R830,$R$829:$R$1028,1),"")</f>
        <v>2</v>
      </c>
      <c r="P830" s="18" t="str">
        <f t="shared" ref="P830:P893" si="187">IF(K830="","",VLOOKUP(L830,$G$829:$J$1028,2,0))</f>
        <v>MATHEUS/MIGUEL/GABRIEL/NICOLAS</v>
      </c>
      <c r="Q830" s="17" t="str">
        <f>IF(P830&lt;&gt;"",VLOOKUP(P830,LISTAS!$F$6:$G$1106,2,0),"")</f>
        <v>LICEU JARDIM</v>
      </c>
      <c r="R830" s="72">
        <f t="shared" ref="R830:R893" si="188">IF(K830="","",VLOOKUP(L830,$G$829:$J$1028,4,0))</f>
        <v>5.7592592592592591E-4</v>
      </c>
      <c r="S830" s="18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39" t="s">
        <v>548</v>
      </c>
      <c r="C831" s="40" t="s">
        <v>61</v>
      </c>
      <c r="D831" s="74">
        <v>6.777777777777778E-4</v>
      </c>
      <c r="F831" s="11">
        <f t="shared" si="181"/>
        <v>6.777777777777778E-4</v>
      </c>
      <c r="G831" s="61">
        <f>IF(F831=LISTAS!$D$15,"",F831)</f>
        <v>6.777777777777778E-4</v>
      </c>
      <c r="H831" s="49" t="str">
        <f t="shared" si="182"/>
        <v>NICOLAS/HENRIQUE/MIGUEL/FELIPE</v>
      </c>
      <c r="I831" s="49" t="str">
        <f t="shared" si="182"/>
        <v>LICEU JARDIM</v>
      </c>
      <c r="J831" s="11">
        <f t="shared" si="180"/>
        <v>6.777777777777778E-4</v>
      </c>
      <c r="K831" s="11">
        <f t="shared" si="183"/>
        <v>6.777777777777778E-4</v>
      </c>
      <c r="L831" s="66">
        <f t="shared" si="184"/>
        <v>6.777777777777778E-4</v>
      </c>
      <c r="M831" s="50">
        <f t="shared" si="185"/>
        <v>3</v>
      </c>
      <c r="N831" s="50"/>
      <c r="O831" s="17">
        <f t="shared" si="186"/>
        <v>3</v>
      </c>
      <c r="P831" s="18" t="str">
        <f t="shared" si="187"/>
        <v>NICOLAS/HENRIQUE/MIGUEL/FELIPE</v>
      </c>
      <c r="Q831" s="17" t="str">
        <f>IF(P831&lt;&gt;"",VLOOKUP(P831,LISTAS!$F$6:$G$1106,2,0),"")</f>
        <v>LICEU JARDIM</v>
      </c>
      <c r="R831" s="72">
        <f t="shared" si="188"/>
        <v>6.777777777777778E-4</v>
      </c>
      <c r="S831" s="18">
        <f t="shared" si="189"/>
        <v>300</v>
      </c>
      <c r="T831" s="18">
        <v>600</v>
      </c>
    </row>
    <row r="832" spans="2:20" ht="18.75" customHeight="1" x14ac:dyDescent="0.25">
      <c r="B832" s="54"/>
      <c r="C832" s="16" t="str">
        <f>IF(B832="","",VLOOKUP(B832,LISTAS!$F$6:$G$1106,2,0))</f>
        <v/>
      </c>
      <c r="D832" s="74"/>
      <c r="F832" s="11" t="str">
        <f t="shared" si="181"/>
        <v/>
      </c>
      <c r="G832" s="61" t="str">
        <f>IF(F832=LISTAS!$D$15,"",F832)</f>
        <v/>
      </c>
      <c r="H832" s="49" t="str">
        <f t="shared" si="182"/>
        <v/>
      </c>
      <c r="I832" s="49" t="str">
        <f t="shared" si="182"/>
        <v/>
      </c>
      <c r="J832" s="11" t="str">
        <f t="shared" si="180"/>
        <v/>
      </c>
      <c r="K832" s="11" t="str">
        <f t="shared" si="183"/>
        <v/>
      </c>
      <c r="L832" s="66" t="str">
        <f t="shared" si="184"/>
        <v/>
      </c>
      <c r="M832" s="50">
        <f t="shared" si="185"/>
        <v>4</v>
      </c>
      <c r="N832" s="50"/>
      <c r="O832" s="17" t="str">
        <f t="shared" si="186"/>
        <v/>
      </c>
      <c r="P832" s="18" t="str">
        <f t="shared" si="187"/>
        <v/>
      </c>
      <c r="Q832" s="17" t="str">
        <f>IF(P832&lt;&gt;"",VLOOKUP(P832,LISTAS!$F$6:$G$1106,2,0),"")</f>
        <v/>
      </c>
      <c r="R832" s="72" t="str">
        <f t="shared" si="188"/>
        <v/>
      </c>
      <c r="S832" s="18" t="str">
        <f t="shared" si="189"/>
        <v/>
      </c>
      <c r="T832" s="18" t="str">
        <f t="shared" ref="T832:T893" si="190">IF(O832="","",IF($R$5="NÃO","",IF(R832=$T$5,"0,00",IF(O832=1,400,IF(O832=2,340,IF(O832=3,300,IF(O832=4,280,IF(O832=5,270,IF(O832=6,260,IF(O832=7,250,IF(O832=8,240,IF(O832=9,200,IF(O832=10,200,IF(O832=11,200,IF(O832=12,200,IF(O832=13,200,IF(O832=14,200,IF(O832=15,200,IF(O832=16,200,IF(O832&gt;16,"",""))))))))))))))))))))</f>
        <v/>
      </c>
    </row>
    <row r="833" spans="2:20" ht="18.75" customHeight="1" x14ac:dyDescent="0.25">
      <c r="B833" s="54"/>
      <c r="C833" s="16" t="str">
        <f>IF(B833="","",VLOOKUP(B833,LISTAS!$F$6:$G$1106,2,0))</f>
        <v/>
      </c>
      <c r="D833" s="74"/>
      <c r="F833" s="11" t="str">
        <f t="shared" si="181"/>
        <v/>
      </c>
      <c r="G833" s="61" t="str">
        <f>IF(F833=LISTAS!$D$15,"",F833)</f>
        <v/>
      </c>
      <c r="H833" s="49" t="str">
        <f t="shared" si="182"/>
        <v/>
      </c>
      <c r="I833" s="49" t="str">
        <f t="shared" si="182"/>
        <v/>
      </c>
      <c r="J833" s="11" t="str">
        <f t="shared" si="180"/>
        <v/>
      </c>
      <c r="K833" s="11" t="str">
        <f t="shared" si="183"/>
        <v/>
      </c>
      <c r="L833" s="66" t="str">
        <f t="shared" si="184"/>
        <v/>
      </c>
      <c r="M833" s="50">
        <f t="shared" si="185"/>
        <v>5</v>
      </c>
      <c r="N833" s="50"/>
      <c r="O833" s="17" t="str">
        <f t="shared" si="186"/>
        <v/>
      </c>
      <c r="P833" s="18" t="str">
        <f t="shared" si="187"/>
        <v/>
      </c>
      <c r="Q833" s="17" t="str">
        <f>IF(P833&lt;&gt;"",VLOOKUP(P833,LISTAS!$F$6:$G$1106,2,0),"")</f>
        <v/>
      </c>
      <c r="R833" s="72" t="str">
        <f t="shared" si="188"/>
        <v/>
      </c>
      <c r="S833" s="18" t="str">
        <f t="shared" si="189"/>
        <v/>
      </c>
      <c r="T833" s="18" t="str">
        <f t="shared" si="190"/>
        <v/>
      </c>
    </row>
    <row r="834" spans="2:20" ht="18.75" customHeight="1" x14ac:dyDescent="0.25">
      <c r="B834" s="54"/>
      <c r="C834" s="16" t="str">
        <f>IF(B834="","",VLOOKUP(B834,LISTAS!$F$6:$G$1106,2,0))</f>
        <v/>
      </c>
      <c r="D834" s="74"/>
      <c r="F834" s="11" t="str">
        <f t="shared" si="181"/>
        <v/>
      </c>
      <c r="G834" s="61" t="str">
        <f>IF(F834=LISTAS!$D$15,"",F834)</f>
        <v/>
      </c>
      <c r="H834" s="49" t="str">
        <f t="shared" si="182"/>
        <v/>
      </c>
      <c r="I834" s="49" t="str">
        <f t="shared" si="182"/>
        <v/>
      </c>
      <c r="J834" s="11" t="str">
        <f t="shared" si="180"/>
        <v/>
      </c>
      <c r="K834" s="11" t="str">
        <f t="shared" si="183"/>
        <v/>
      </c>
      <c r="L834" s="66" t="str">
        <f t="shared" si="184"/>
        <v/>
      </c>
      <c r="M834" s="50">
        <f t="shared" si="185"/>
        <v>6</v>
      </c>
      <c r="N834" s="50"/>
      <c r="O834" s="17" t="str">
        <f t="shared" si="186"/>
        <v/>
      </c>
      <c r="P834" s="18" t="str">
        <f t="shared" si="187"/>
        <v/>
      </c>
      <c r="Q834" s="17" t="str">
        <f>IF(P834&lt;&gt;"",VLOOKUP(P834,LISTAS!$F$6:$G$1106,2,0),"")</f>
        <v/>
      </c>
      <c r="R834" s="72" t="str">
        <f t="shared" si="188"/>
        <v/>
      </c>
      <c r="S834" s="18" t="str">
        <f t="shared" si="189"/>
        <v/>
      </c>
      <c r="T834" s="18" t="str">
        <f t="shared" si="190"/>
        <v/>
      </c>
    </row>
    <row r="835" spans="2:20" ht="18.75" customHeight="1" x14ac:dyDescent="0.25">
      <c r="B835" s="54"/>
      <c r="C835" s="16" t="str">
        <f>IF(B835="","",VLOOKUP(B835,LISTAS!$F$6:$G$1106,2,0))</f>
        <v/>
      </c>
      <c r="D835" s="74"/>
      <c r="F835" s="11" t="str">
        <f t="shared" si="181"/>
        <v/>
      </c>
      <c r="G835" s="61" t="str">
        <f>IF(F835=LISTAS!$D$15,"",F835)</f>
        <v/>
      </c>
      <c r="H835" s="49" t="str">
        <f t="shared" si="182"/>
        <v/>
      </c>
      <c r="I835" s="49" t="str">
        <f t="shared" si="182"/>
        <v/>
      </c>
      <c r="J835" s="11" t="str">
        <f t="shared" si="180"/>
        <v/>
      </c>
      <c r="K835" s="11" t="str">
        <f t="shared" si="183"/>
        <v/>
      </c>
      <c r="L835" s="66" t="str">
        <f t="shared" si="184"/>
        <v/>
      </c>
      <c r="M835" s="50">
        <f t="shared" si="185"/>
        <v>7</v>
      </c>
      <c r="N835" s="50"/>
      <c r="O835" s="17" t="str">
        <f t="shared" si="186"/>
        <v/>
      </c>
      <c r="P835" s="18" t="str">
        <f t="shared" si="187"/>
        <v/>
      </c>
      <c r="Q835" s="17" t="str">
        <f>IF(P835&lt;&gt;"",VLOOKUP(P835,LISTAS!$F$6:$G$1106,2,0),"")</f>
        <v/>
      </c>
      <c r="R835" s="72" t="str">
        <f t="shared" si="188"/>
        <v/>
      </c>
      <c r="S835" s="18" t="str">
        <f t="shared" si="189"/>
        <v/>
      </c>
      <c r="T835" s="18" t="str">
        <f t="shared" si="190"/>
        <v/>
      </c>
    </row>
    <row r="836" spans="2:20" ht="18.75" customHeight="1" x14ac:dyDescent="0.25">
      <c r="B836" s="54"/>
      <c r="C836" s="16" t="str">
        <f>IF(B836="","",VLOOKUP(B836,LISTAS!$F$6:$G$1106,2,0))</f>
        <v/>
      </c>
      <c r="D836" s="74"/>
      <c r="F836" s="11" t="str">
        <f t="shared" si="181"/>
        <v/>
      </c>
      <c r="G836" s="61" t="str">
        <f>IF(F836=LISTAS!$D$15,"",F836)</f>
        <v/>
      </c>
      <c r="H836" s="49" t="str">
        <f t="shared" si="182"/>
        <v/>
      </c>
      <c r="I836" s="49" t="str">
        <f t="shared" si="182"/>
        <v/>
      </c>
      <c r="J836" s="11" t="str">
        <f t="shared" si="180"/>
        <v/>
      </c>
      <c r="K836" s="11" t="str">
        <f t="shared" si="183"/>
        <v/>
      </c>
      <c r="L836" s="66" t="str">
        <f t="shared" si="184"/>
        <v/>
      </c>
      <c r="M836" s="50">
        <f t="shared" si="185"/>
        <v>8</v>
      </c>
      <c r="N836" s="50"/>
      <c r="O836" s="17" t="str">
        <f t="shared" si="186"/>
        <v/>
      </c>
      <c r="P836" s="18" t="str">
        <f t="shared" si="187"/>
        <v/>
      </c>
      <c r="Q836" s="17" t="str">
        <f>IF(P836&lt;&gt;"",VLOOKUP(P836,LISTAS!$F$6:$G$1106,2,0),"")</f>
        <v/>
      </c>
      <c r="R836" s="72" t="str">
        <f t="shared" si="188"/>
        <v/>
      </c>
      <c r="S836" s="18" t="str">
        <f t="shared" si="189"/>
        <v/>
      </c>
      <c r="T836" s="18" t="str">
        <f t="shared" si="190"/>
        <v/>
      </c>
    </row>
    <row r="837" spans="2:20" ht="18.75" customHeight="1" x14ac:dyDescent="0.25">
      <c r="B837" s="54"/>
      <c r="C837" s="16" t="str">
        <f>IF(B837="","",VLOOKUP(B837,LISTAS!$F$6:$G$1106,2,0))</f>
        <v/>
      </c>
      <c r="D837" s="74"/>
      <c r="F837" s="11" t="str">
        <f t="shared" si="181"/>
        <v/>
      </c>
      <c r="G837" s="61" t="str">
        <f>IF(F837=LISTAS!$D$15,"",F837)</f>
        <v/>
      </c>
      <c r="H837" s="49" t="str">
        <f t="shared" si="182"/>
        <v/>
      </c>
      <c r="I837" s="49" t="str">
        <f t="shared" si="182"/>
        <v/>
      </c>
      <c r="J837" s="11" t="str">
        <f t="shared" si="180"/>
        <v/>
      </c>
      <c r="K837" s="11" t="str">
        <f t="shared" si="183"/>
        <v/>
      </c>
      <c r="L837" s="66" t="str">
        <f t="shared" si="184"/>
        <v/>
      </c>
      <c r="M837" s="50">
        <f t="shared" si="185"/>
        <v>9</v>
      </c>
      <c r="N837" s="50"/>
      <c r="O837" s="17" t="str">
        <f t="shared" si="186"/>
        <v/>
      </c>
      <c r="P837" s="18" t="str">
        <f t="shared" si="187"/>
        <v/>
      </c>
      <c r="Q837" s="17" t="str">
        <f>IF(P837&lt;&gt;"",VLOOKUP(P837,LISTAS!$F$6:$G$1106,2,0),"")</f>
        <v/>
      </c>
      <c r="R837" s="72" t="str">
        <f t="shared" si="188"/>
        <v/>
      </c>
      <c r="S837" s="18" t="str">
        <f t="shared" si="189"/>
        <v/>
      </c>
      <c r="T837" s="18" t="str">
        <f t="shared" si="190"/>
        <v/>
      </c>
    </row>
    <row r="838" spans="2:20" ht="18.75" customHeight="1" x14ac:dyDescent="0.25">
      <c r="B838" s="54"/>
      <c r="C838" s="16" t="str">
        <f>IF(B838="","",VLOOKUP(B838,LISTAS!$F$6:$G$1106,2,0))</f>
        <v/>
      </c>
      <c r="D838" s="74"/>
      <c r="F838" s="11" t="str">
        <f t="shared" si="181"/>
        <v/>
      </c>
      <c r="G838" s="61" t="str">
        <f>IF(F838=LISTAS!$D$15,"",F838)</f>
        <v/>
      </c>
      <c r="H838" s="49" t="str">
        <f t="shared" si="182"/>
        <v/>
      </c>
      <c r="I838" s="49" t="str">
        <f t="shared" si="182"/>
        <v/>
      </c>
      <c r="J838" s="11" t="str">
        <f t="shared" si="180"/>
        <v/>
      </c>
      <c r="K838" s="11" t="str">
        <f t="shared" si="183"/>
        <v/>
      </c>
      <c r="L838" s="66" t="str">
        <f t="shared" si="184"/>
        <v/>
      </c>
      <c r="M838" s="50">
        <f t="shared" si="185"/>
        <v>10</v>
      </c>
      <c r="N838" s="50"/>
      <c r="O838" s="17" t="str">
        <f t="shared" si="186"/>
        <v/>
      </c>
      <c r="P838" s="18" t="str">
        <f t="shared" si="187"/>
        <v/>
      </c>
      <c r="Q838" s="17" t="str">
        <f>IF(P838&lt;&gt;"",VLOOKUP(P838,LISTAS!$F$6:$G$1106,2,0),"")</f>
        <v/>
      </c>
      <c r="R838" s="72" t="str">
        <f t="shared" si="188"/>
        <v/>
      </c>
      <c r="S838" s="18" t="str">
        <f t="shared" si="189"/>
        <v/>
      </c>
      <c r="T838" s="18" t="str">
        <f t="shared" si="190"/>
        <v/>
      </c>
    </row>
    <row r="839" spans="2:20" ht="18.75" customHeight="1" x14ac:dyDescent="0.25">
      <c r="B839" s="54"/>
      <c r="C839" s="16" t="str">
        <f>IF(B839="","",VLOOKUP(B839,LISTAS!$F$6:$G$1106,2,0))</f>
        <v/>
      </c>
      <c r="D839" s="74"/>
      <c r="F839" s="11" t="str">
        <f t="shared" si="181"/>
        <v/>
      </c>
      <c r="G839" s="61" t="str">
        <f>IF(F839=LISTAS!$D$15,"",F839)</f>
        <v/>
      </c>
      <c r="H839" s="49" t="str">
        <f t="shared" si="182"/>
        <v/>
      </c>
      <c r="I839" s="49" t="str">
        <f t="shared" si="182"/>
        <v/>
      </c>
      <c r="J839" s="11" t="str">
        <f t="shared" si="180"/>
        <v/>
      </c>
      <c r="K839" s="11" t="str">
        <f t="shared" si="183"/>
        <v/>
      </c>
      <c r="L839" s="66" t="str">
        <f t="shared" si="184"/>
        <v/>
      </c>
      <c r="M839" s="50">
        <f t="shared" si="185"/>
        <v>11</v>
      </c>
      <c r="N839" s="50"/>
      <c r="O839" s="17" t="str">
        <f t="shared" si="186"/>
        <v/>
      </c>
      <c r="P839" s="18" t="str">
        <f t="shared" si="187"/>
        <v/>
      </c>
      <c r="Q839" s="17" t="str">
        <f>IF(P839&lt;&gt;"",VLOOKUP(P839,LISTAS!$F$6:$G$1106,2,0),"")</f>
        <v/>
      </c>
      <c r="R839" s="72" t="str">
        <f t="shared" si="188"/>
        <v/>
      </c>
      <c r="S839" s="18" t="str">
        <f t="shared" si="189"/>
        <v/>
      </c>
      <c r="T839" s="18" t="str">
        <f t="shared" si="190"/>
        <v/>
      </c>
    </row>
    <row r="840" spans="2:20" ht="18.75" customHeight="1" x14ac:dyDescent="0.25">
      <c r="B840" s="54"/>
      <c r="C840" s="16" t="str">
        <f>IF(B840="","",VLOOKUP(B840,LISTAS!$F$6:$G$1106,2,0))</f>
        <v/>
      </c>
      <c r="D840" s="74"/>
      <c r="F840" s="11" t="str">
        <f t="shared" si="181"/>
        <v/>
      </c>
      <c r="G840" s="61" t="str">
        <f>IF(F840=LISTAS!$D$15,"",F840)</f>
        <v/>
      </c>
      <c r="H840" s="49" t="str">
        <f t="shared" si="182"/>
        <v/>
      </c>
      <c r="I840" s="49" t="str">
        <f t="shared" si="182"/>
        <v/>
      </c>
      <c r="J840" s="11" t="str">
        <f t="shared" si="180"/>
        <v/>
      </c>
      <c r="K840" s="11" t="str">
        <f t="shared" si="183"/>
        <v/>
      </c>
      <c r="L840" s="66" t="str">
        <f t="shared" si="184"/>
        <v/>
      </c>
      <c r="M840" s="50">
        <f t="shared" si="185"/>
        <v>12</v>
      </c>
      <c r="N840" s="50"/>
      <c r="O840" s="17" t="str">
        <f t="shared" si="186"/>
        <v/>
      </c>
      <c r="P840" s="18" t="str">
        <f t="shared" si="187"/>
        <v/>
      </c>
      <c r="Q840" s="17" t="str">
        <f>IF(P840&lt;&gt;"",VLOOKUP(P840,LISTAS!$F$6:$G$1106,2,0),"")</f>
        <v/>
      </c>
      <c r="R840" s="72" t="str">
        <f t="shared" si="188"/>
        <v/>
      </c>
      <c r="S840" s="18" t="str">
        <f t="shared" si="189"/>
        <v/>
      </c>
      <c r="T840" s="18" t="str">
        <f t="shared" si="190"/>
        <v/>
      </c>
    </row>
    <row r="841" spans="2:20" ht="18.75" customHeight="1" x14ac:dyDescent="0.25">
      <c r="B841" s="54"/>
      <c r="C841" s="16" t="str">
        <f>IF(B841="","",VLOOKUP(B841,LISTAS!$F$6:$G$1106,2,0))</f>
        <v/>
      </c>
      <c r="D841" s="74"/>
      <c r="F841" s="11" t="str">
        <f t="shared" si="181"/>
        <v/>
      </c>
      <c r="G841" s="61" t="str">
        <f>IF(F841=LISTAS!$D$15,"",F841)</f>
        <v/>
      </c>
      <c r="H841" s="49" t="str">
        <f t="shared" si="182"/>
        <v/>
      </c>
      <c r="I841" s="49" t="str">
        <f t="shared" si="182"/>
        <v/>
      </c>
      <c r="J841" s="11" t="str">
        <f t="shared" si="180"/>
        <v/>
      </c>
      <c r="K841" s="11" t="str">
        <f t="shared" si="183"/>
        <v/>
      </c>
      <c r="L841" s="66" t="str">
        <f t="shared" si="184"/>
        <v/>
      </c>
      <c r="M841" s="50">
        <f t="shared" si="185"/>
        <v>13</v>
      </c>
      <c r="N841" s="50"/>
      <c r="O841" s="17" t="str">
        <f t="shared" si="186"/>
        <v/>
      </c>
      <c r="P841" s="18" t="str">
        <f t="shared" si="187"/>
        <v/>
      </c>
      <c r="Q841" s="17" t="str">
        <f>IF(P841&lt;&gt;"",VLOOKUP(P841,LISTAS!$F$6:$G$1106,2,0),"")</f>
        <v/>
      </c>
      <c r="R841" s="72" t="str">
        <f t="shared" si="188"/>
        <v/>
      </c>
      <c r="S841" s="18" t="str">
        <f t="shared" si="189"/>
        <v/>
      </c>
      <c r="T841" s="18" t="str">
        <f t="shared" si="190"/>
        <v/>
      </c>
    </row>
    <row r="842" spans="2:20" ht="18.75" customHeight="1" x14ac:dyDescent="0.25">
      <c r="B842" s="54"/>
      <c r="C842" s="16" t="str">
        <f>IF(B842="","",VLOOKUP(B842,LISTAS!$F$6:$G$1106,2,0))</f>
        <v/>
      </c>
      <c r="D842" s="74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2"/>
        <v/>
      </c>
      <c r="J842" s="11" t="str">
        <f t="shared" si="180"/>
        <v/>
      </c>
      <c r="K842" s="11" t="str">
        <f t="shared" si="183"/>
        <v/>
      </c>
      <c r="L842" s="66" t="str">
        <f t="shared" si="184"/>
        <v/>
      </c>
      <c r="M842" s="50">
        <f t="shared" si="185"/>
        <v>14</v>
      </c>
      <c r="N842" s="50"/>
      <c r="O842" s="17" t="str">
        <f t="shared" si="186"/>
        <v/>
      </c>
      <c r="P842" s="18" t="str">
        <f t="shared" si="187"/>
        <v/>
      </c>
      <c r="Q842" s="17" t="str">
        <f>IF(P842&lt;&gt;"",VLOOKUP(P842,LISTAS!$F$6:$G$1106,2,0),"")</f>
        <v/>
      </c>
      <c r="R842" s="72" t="str">
        <f t="shared" si="188"/>
        <v/>
      </c>
      <c r="S842" s="18" t="str">
        <f t="shared" si="189"/>
        <v/>
      </c>
      <c r="T842" s="18" t="str">
        <f t="shared" si="190"/>
        <v/>
      </c>
    </row>
    <row r="843" spans="2:20" ht="18.75" customHeight="1" x14ac:dyDescent="0.25">
      <c r="B843" s="54"/>
      <c r="C843" s="16" t="str">
        <f>IF(B843="","",VLOOKUP(B843,LISTAS!$F$6:$G$1106,2,0))</f>
        <v/>
      </c>
      <c r="D843" s="74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si="190"/>
        <v/>
      </c>
    </row>
    <row r="844" spans="2:20" ht="18.75" customHeight="1" x14ac:dyDescent="0.25">
      <c r="B844" s="54"/>
      <c r="C844" s="16" t="str">
        <f>IF(B844="","",VLOOKUP(B844,LISTAS!$F$6:$G$1106,2,0))</f>
        <v/>
      </c>
      <c r="D844" s="74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4"/>
      <c r="C845" s="16" t="str">
        <f>IF(B845="","",VLOOKUP(B845,LISTAS!$F$6:$G$1106,2,0))</f>
        <v/>
      </c>
      <c r="D845" s="74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4"/>
      <c r="C846" s="16" t="str">
        <f>IF(B846="","",VLOOKUP(B846,LISTAS!$F$6:$G$1106,2,0))</f>
        <v/>
      </c>
      <c r="D846" s="74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4"/>
      <c r="C847" s="16" t="str">
        <f>IF(B847="","",VLOOKUP(B847,LISTAS!$F$6:$G$1106,2,0))</f>
        <v/>
      </c>
      <c r="D847" s="74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4"/>
      <c r="C848" s="16" t="str">
        <f>IF(B848="","",VLOOKUP(B848,LISTAS!$F$6:$G$1106,2,0))</f>
        <v/>
      </c>
      <c r="D848" s="74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4"/>
      <c r="C849" s="16" t="str">
        <f>IF(B849="","",VLOOKUP(B849,LISTAS!$F$6:$G$1106,2,0))</f>
        <v/>
      </c>
      <c r="D849" s="74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4"/>
      <c r="C850" s="16" t="str">
        <f>IF(B850="","",VLOOKUP(B850,LISTAS!$F$6:$G$1106,2,0))</f>
        <v/>
      </c>
      <c r="D850" s="74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4"/>
      <c r="C851" s="16" t="str">
        <f>IF(B851="","",VLOOKUP(B851,LISTAS!$F$6:$G$1106,2,0))</f>
        <v/>
      </c>
      <c r="D851" s="74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4"/>
      <c r="C852" s="16" t="str">
        <f>IF(B852="","",VLOOKUP(B852,LISTAS!$F$6:$G$1106,2,0))</f>
        <v/>
      </c>
      <c r="D852" s="74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4"/>
      <c r="C853" s="16" t="str">
        <f>IF(B853="","",VLOOKUP(B853,LISTAS!$F$6:$G$1106,2,0))</f>
        <v/>
      </c>
      <c r="D853" s="74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4"/>
      <c r="C854" s="16" t="str">
        <f>IF(B854="","",VLOOKUP(B854,LISTAS!$F$6:$G$1106,2,0))</f>
        <v/>
      </c>
      <c r="D854" s="74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4"/>
      <c r="C855" s="16" t="str">
        <f>IF(B855="","",VLOOKUP(B855,LISTAS!$F$6:$G$1106,2,0))</f>
        <v/>
      </c>
      <c r="D855" s="74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4"/>
      <c r="C856" s="16" t="str">
        <f>IF(B856="","",VLOOKUP(B856,LISTAS!$F$6:$G$1106,2,0))</f>
        <v/>
      </c>
      <c r="D856" s="74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4"/>
      <c r="C857" s="16" t="str">
        <f>IF(B857="","",VLOOKUP(B857,LISTAS!$F$6:$G$1106,2,0))</f>
        <v/>
      </c>
      <c r="D857" s="74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4"/>
      <c r="C858" s="16" t="str">
        <f>IF(B858="","",VLOOKUP(B858,LISTAS!$F$6:$G$1106,2,0))</f>
        <v/>
      </c>
      <c r="D858" s="74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4"/>
      <c r="C859" s="16" t="str">
        <f>IF(B859="","",VLOOKUP(B859,LISTAS!$F$6:$G$1106,2,0))</f>
        <v/>
      </c>
      <c r="D859" s="74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4"/>
      <c r="C860" s="16" t="str">
        <f>IF(B860="","",VLOOKUP(B860,LISTAS!$F$6:$G$1106,2,0))</f>
        <v/>
      </c>
      <c r="D860" s="74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4"/>
      <c r="C861" s="16" t="str">
        <f>IF(B861="","",VLOOKUP(B861,LISTAS!$F$6:$G$1106,2,0))</f>
        <v/>
      </c>
      <c r="D861" s="74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4"/>
      <c r="C862" s="16" t="str">
        <f>IF(B862="","",VLOOKUP(B862,LISTAS!$F$6:$G$1106,2,0))</f>
        <v/>
      </c>
      <c r="D862" s="74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4"/>
      <c r="C863" s="16" t="str">
        <f>IF(B863="","",VLOOKUP(B863,LISTAS!$F$6:$G$1106,2,0))</f>
        <v/>
      </c>
      <c r="D863" s="74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4"/>
      <c r="C864" s="16" t="str">
        <f>IF(B864="","",VLOOKUP(B864,LISTAS!$F$6:$G$1106,2,0))</f>
        <v/>
      </c>
      <c r="D864" s="74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4"/>
      <c r="C865" s="16" t="str">
        <f>IF(B865="","",VLOOKUP(B865,LISTAS!$F$6:$G$1106,2,0))</f>
        <v/>
      </c>
      <c r="D865" s="74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4"/>
      <c r="C866" s="16" t="str">
        <f>IF(B866="","",VLOOKUP(B866,LISTAS!$F$6:$G$1106,2,0))</f>
        <v/>
      </c>
      <c r="D866" s="74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4"/>
      <c r="C867" s="16" t="str">
        <f>IF(B867="","",VLOOKUP(B867,LISTAS!$F$6:$G$1106,2,0))</f>
        <v/>
      </c>
      <c r="D867" s="74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4"/>
      <c r="C868" s="16" t="str">
        <f>IF(B868="","",VLOOKUP(B868,LISTAS!$F$6:$G$1106,2,0))</f>
        <v/>
      </c>
      <c r="D868" s="74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4"/>
      <c r="C869" s="16" t="str">
        <f>IF(B869="","",VLOOKUP(B869,LISTAS!$F$6:$G$1106,2,0))</f>
        <v/>
      </c>
      <c r="D869" s="74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4"/>
      <c r="C870" s="16" t="str">
        <f>IF(B870="","",VLOOKUP(B870,LISTAS!$F$6:$G$1106,2,0))</f>
        <v/>
      </c>
      <c r="D870" s="74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4"/>
      <c r="C871" s="16" t="str">
        <f>IF(B871="","",VLOOKUP(B871,LISTAS!$F$6:$G$1106,2,0))</f>
        <v/>
      </c>
      <c r="D871" s="74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4"/>
      <c r="C872" s="16" t="str">
        <f>IF(B872="","",VLOOKUP(B872,LISTAS!$F$6:$G$1106,2,0))</f>
        <v/>
      </c>
      <c r="D872" s="74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4"/>
      <c r="C873" s="16" t="str">
        <f>IF(B873="","",VLOOKUP(B873,LISTAS!$F$6:$G$1106,2,0))</f>
        <v/>
      </c>
      <c r="D873" s="74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4"/>
      <c r="C874" s="16" t="str">
        <f>IF(B874="","",VLOOKUP(B874,LISTAS!$F$6:$G$1106,2,0))</f>
        <v/>
      </c>
      <c r="D874" s="74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4"/>
      <c r="C875" s="16" t="str">
        <f>IF(B875="","",VLOOKUP(B875,LISTAS!$F$6:$G$1106,2,0))</f>
        <v/>
      </c>
      <c r="D875" s="74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4"/>
      <c r="C876" s="16" t="str">
        <f>IF(B876="","",VLOOKUP(B876,LISTAS!$F$6:$G$1106,2,0))</f>
        <v/>
      </c>
      <c r="D876" s="74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4"/>
      <c r="C877" s="16" t="str">
        <f>IF(B877="","",VLOOKUP(B877,LISTAS!$F$6:$G$1106,2,0))</f>
        <v/>
      </c>
      <c r="D877" s="74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4"/>
      <c r="C878" s="16" t="str">
        <f>IF(B878="","",VLOOKUP(B878,LISTAS!$F$6:$G$1106,2,0))</f>
        <v/>
      </c>
      <c r="D878" s="74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4"/>
      <c r="C879" s="16" t="str">
        <f>IF(B879="","",VLOOKUP(B879,LISTAS!$F$6:$G$1106,2,0))</f>
        <v/>
      </c>
      <c r="D879" s="74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4"/>
      <c r="C880" s="16" t="str">
        <f>IF(B880="","",VLOOKUP(B880,LISTAS!$F$6:$G$1106,2,0))</f>
        <v/>
      </c>
      <c r="D880" s="74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4"/>
      <c r="C881" s="16" t="str">
        <f>IF(B881="","",VLOOKUP(B881,LISTAS!$F$6:$G$1106,2,0))</f>
        <v/>
      </c>
      <c r="D881" s="74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4"/>
      <c r="C882" s="16" t="str">
        <f>IF(B882="","",VLOOKUP(B882,LISTAS!$F$6:$G$1106,2,0))</f>
        <v/>
      </c>
      <c r="D882" s="74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4"/>
      <c r="C883" s="16" t="str">
        <f>IF(B883="","",VLOOKUP(B883,LISTAS!$F$6:$G$1106,2,0))</f>
        <v/>
      </c>
      <c r="D883" s="74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4"/>
      <c r="C884" s="16" t="str">
        <f>IF(B884="","",VLOOKUP(B884,LISTAS!$F$6:$G$1106,2,0))</f>
        <v/>
      </c>
      <c r="D884" s="74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4"/>
      <c r="C885" s="16" t="str">
        <f>IF(B885="","",VLOOKUP(B885,LISTAS!$F$6:$G$1106,2,0))</f>
        <v/>
      </c>
      <c r="D885" s="74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4"/>
      <c r="C886" s="16" t="str">
        <f>IF(B886="","",VLOOKUP(B886,LISTAS!$F$6:$G$1106,2,0))</f>
        <v/>
      </c>
      <c r="D886" s="74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4"/>
      <c r="C887" s="16" t="str">
        <f>IF(B887="","",VLOOKUP(B887,LISTAS!$F$6:$G$1106,2,0))</f>
        <v/>
      </c>
      <c r="D887" s="74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4"/>
      <c r="C888" s="16" t="str">
        <f>IF(B888="","",VLOOKUP(B888,LISTAS!$F$6:$G$1106,2,0))</f>
        <v/>
      </c>
      <c r="D888" s="74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4"/>
      <c r="C889" s="16" t="str">
        <f>IF(B889="","",VLOOKUP(B889,LISTAS!$F$6:$G$1106,2,0))</f>
        <v/>
      </c>
      <c r="D889" s="74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4"/>
      <c r="C890" s="16" t="str">
        <f>IF(B890="","",VLOOKUP(B890,LISTAS!$F$6:$G$1106,2,0))</f>
        <v/>
      </c>
      <c r="D890" s="74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4"/>
      <c r="C891" s="16" t="str">
        <f>IF(B891="","",VLOOKUP(B891,LISTAS!$F$6:$G$1106,2,0))</f>
        <v/>
      </c>
      <c r="D891" s="74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4"/>
      <c r="C892" s="16" t="str">
        <f>IF(B892="","",VLOOKUP(B892,LISTAS!$F$6:$G$1106,2,0))</f>
        <v/>
      </c>
      <c r="D892" s="74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4"/>
      <c r="C893" s="16" t="str">
        <f>IF(B893="","",VLOOKUP(B893,LISTAS!$F$6:$G$1106,2,0))</f>
        <v/>
      </c>
      <c r="D893" s="74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4"/>
      <c r="C894" s="16" t="str">
        <f>IF(B894="","",VLOOKUP(B894,LISTAS!$F$6:$G$1106,2,0))</f>
        <v/>
      </c>
      <c r="D894" s="74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16" t="str">
        <f>IF(B895="","",VLOOKUP(B895,LISTAS!$F$6:$G$1106,2,0))</f>
        <v/>
      </c>
      <c r="D895" s="74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4"/>
      <c r="C896" s="16" t="str">
        <f>IF(B896="","",VLOOKUP(B896,LISTAS!$F$6:$G$1106,2,0))</f>
        <v/>
      </c>
      <c r="D896" s="74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4"/>
      <c r="C897" s="16" t="str">
        <f>IF(B897="","",VLOOKUP(B897,LISTAS!$F$6:$G$1106,2,0))</f>
        <v/>
      </c>
      <c r="D897" s="74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4"/>
      <c r="C898" s="16" t="str">
        <f>IF(B898="","",VLOOKUP(B898,LISTAS!$F$6:$G$1106,2,0))</f>
        <v/>
      </c>
      <c r="D898" s="74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4"/>
      <c r="C899" s="16" t="str">
        <f>IF(B899="","",VLOOKUP(B899,LISTAS!$F$6:$G$1106,2,0))</f>
        <v/>
      </c>
      <c r="D899" s="74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4"/>
      <c r="C900" s="16" t="str">
        <f>IF(B900="","",VLOOKUP(B900,LISTAS!$F$6:$G$1106,2,0))</f>
        <v/>
      </c>
      <c r="D900" s="74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4"/>
      <c r="C901" s="16" t="str">
        <f>IF(B901="","",VLOOKUP(B901,LISTAS!$F$6:$G$1106,2,0))</f>
        <v/>
      </c>
      <c r="D901" s="74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4"/>
      <c r="C902" s="16" t="str">
        <f>IF(B902="","",VLOOKUP(B902,LISTAS!$F$6:$G$1106,2,0))</f>
        <v/>
      </c>
      <c r="D902" s="74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4"/>
      <c r="C903" s="16" t="str">
        <f>IF(B903="","",VLOOKUP(B903,LISTAS!$F$6:$G$1106,2,0))</f>
        <v/>
      </c>
      <c r="D903" s="74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4"/>
      <c r="C904" s="16" t="str">
        <f>IF(B904="","",VLOOKUP(B904,LISTAS!$F$6:$G$1106,2,0))</f>
        <v/>
      </c>
      <c r="D904" s="74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4"/>
      <c r="C905" s="16" t="str">
        <f>IF(B905="","",VLOOKUP(B905,LISTAS!$F$6:$G$1106,2,0))</f>
        <v/>
      </c>
      <c r="D905" s="74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4"/>
      <c r="C906" s="16" t="str">
        <f>IF(B906="","",VLOOKUP(B906,LISTAS!$F$6:$G$1106,2,0))</f>
        <v/>
      </c>
      <c r="D906" s="74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4"/>
      <c r="C907" s="16" t="str">
        <f>IF(B907="","",VLOOKUP(B907,LISTAS!$F$6:$G$1106,2,0))</f>
        <v/>
      </c>
      <c r="D907" s="74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4"/>
      <c r="C908" s="16" t="str">
        <f>IF(B908="","",VLOOKUP(B908,LISTAS!$F$6:$G$1106,2,0))</f>
        <v/>
      </c>
      <c r="D908" s="74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4"/>
      <c r="C909" s="16" t="str">
        <f>IF(B909="","",VLOOKUP(B909,LISTAS!$F$6:$G$1106,2,0))</f>
        <v/>
      </c>
      <c r="D909" s="74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4"/>
      <c r="C910" s="16" t="str">
        <f>IF(B910="","",VLOOKUP(B910,LISTAS!$F$6:$G$1106,2,0))</f>
        <v/>
      </c>
      <c r="D910" s="74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4"/>
      <c r="C911" s="16" t="str">
        <f>IF(B911="","",VLOOKUP(B911,LISTAS!$F$6:$G$1106,2,0))</f>
        <v/>
      </c>
      <c r="D911" s="74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4"/>
      <c r="C912" s="16" t="str">
        <f>IF(B912="","",VLOOKUP(B912,LISTAS!$F$6:$G$1106,2,0))</f>
        <v/>
      </c>
      <c r="D912" s="74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4"/>
      <c r="C913" s="16" t="str">
        <f>IF(B913="","",VLOOKUP(B913,LISTAS!$F$6:$G$1106,2,0))</f>
        <v/>
      </c>
      <c r="D913" s="74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4"/>
      <c r="C914" s="16" t="str">
        <f>IF(B914="","",VLOOKUP(B914,LISTAS!$F$6:$G$1106,2,0))</f>
        <v/>
      </c>
      <c r="D914" s="74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4"/>
      <c r="C915" s="16" t="str">
        <f>IF(B915="","",VLOOKUP(B915,LISTAS!$F$6:$G$1106,2,0))</f>
        <v/>
      </c>
      <c r="D915" s="74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4"/>
      <c r="C916" s="16" t="str">
        <f>IF(B916="","",VLOOKUP(B916,LISTAS!$F$6:$G$1106,2,0))</f>
        <v/>
      </c>
      <c r="D916" s="74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4"/>
      <c r="C917" s="16" t="str">
        <f>IF(B917="","",VLOOKUP(B917,LISTAS!$F$6:$G$1106,2,0))</f>
        <v/>
      </c>
      <c r="D917" s="74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4"/>
      <c r="C918" s="16" t="str">
        <f>IF(B918="","",VLOOKUP(B918,LISTAS!$F$6:$G$1106,2,0))</f>
        <v/>
      </c>
      <c r="D918" s="74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4"/>
      <c r="C919" s="16" t="str">
        <f>IF(B919="","",VLOOKUP(B919,LISTAS!$F$6:$G$1106,2,0))</f>
        <v/>
      </c>
      <c r="D919" s="74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4"/>
      <c r="C920" s="16" t="str">
        <f>IF(B920="","",VLOOKUP(B920,LISTAS!$F$6:$G$1106,2,0))</f>
        <v/>
      </c>
      <c r="D920" s="74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4"/>
      <c r="C921" s="16" t="str">
        <f>IF(B921="","",VLOOKUP(B921,LISTAS!$F$6:$G$1106,2,0))</f>
        <v/>
      </c>
      <c r="D921" s="74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4"/>
      <c r="C922" s="16" t="str">
        <f>IF(B922="","",VLOOKUP(B922,LISTAS!$F$6:$G$1106,2,0))</f>
        <v/>
      </c>
      <c r="D922" s="74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4"/>
      <c r="C923" s="16" t="str">
        <f>IF(B923="","",VLOOKUP(B923,LISTAS!$F$6:$G$1106,2,0))</f>
        <v/>
      </c>
      <c r="D923" s="74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4"/>
      <c r="C924" s="16" t="str">
        <f>IF(B924="","",VLOOKUP(B924,LISTAS!$F$6:$G$1106,2,0))</f>
        <v/>
      </c>
      <c r="D924" s="74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4"/>
      <c r="C925" s="16" t="str">
        <f>IF(B925="","",VLOOKUP(B925,LISTAS!$F$6:$G$1106,2,0))</f>
        <v/>
      </c>
      <c r="D925" s="74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4"/>
      <c r="C926" s="16" t="str">
        <f>IF(B926="","",VLOOKUP(B926,LISTAS!$F$6:$G$1106,2,0))</f>
        <v/>
      </c>
      <c r="D926" s="74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4"/>
      <c r="C927" s="16" t="str">
        <f>IF(B927="","",VLOOKUP(B927,LISTAS!$F$6:$G$1106,2,0))</f>
        <v/>
      </c>
      <c r="D927" s="74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4"/>
      <c r="C928" s="16" t="str">
        <f>IF(B928="","",VLOOKUP(B928,LISTAS!$F$6:$G$1106,2,0))</f>
        <v/>
      </c>
      <c r="D928" s="7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N928" s="50"/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4"/>
      <c r="C929" s="16" t="str">
        <f>IF(B929="","",VLOOKUP(B929,LISTAS!$F$6:$G$1106,2,0))</f>
        <v/>
      </c>
      <c r="D929" s="7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N929" s="50"/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4"/>
      <c r="C930" s="16" t="str">
        <f>IF(B930="","",VLOOKUP(B930,LISTAS!$F$6:$G$1106,2,0))</f>
        <v/>
      </c>
      <c r="D930" s="7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N930" s="50"/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4"/>
      <c r="C931" s="16" t="str">
        <f>IF(B931="","",VLOOKUP(B931,LISTAS!$F$6:$G$1106,2,0))</f>
        <v/>
      </c>
      <c r="D931" s="7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N931" s="50"/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4"/>
      <c r="C932" s="16" t="str">
        <f>IF(B932="","",VLOOKUP(B932,LISTAS!$F$6:$G$1106,2,0))</f>
        <v/>
      </c>
      <c r="D932" s="7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N932" s="50"/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4"/>
      <c r="C933" s="16" t="str">
        <f>IF(B933="","",VLOOKUP(B933,LISTAS!$F$6:$G$1106,2,0))</f>
        <v/>
      </c>
      <c r="D933" s="7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N933" s="50"/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4"/>
      <c r="C934" s="16" t="str">
        <f>IF(B934="","",VLOOKUP(B934,LISTAS!$F$6:$G$1106,2,0))</f>
        <v/>
      </c>
      <c r="D934" s="7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N934" s="50"/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4"/>
      <c r="C935" s="16" t="str">
        <f>IF(B935="","",VLOOKUP(B935,LISTAS!$F$6:$G$1106,2,0))</f>
        <v/>
      </c>
      <c r="D935" s="7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N935" s="50"/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4"/>
      <c r="C936" s="16" t="str">
        <f>IF(B936="","",VLOOKUP(B936,LISTAS!$F$6:$G$1106,2,0))</f>
        <v/>
      </c>
      <c r="D936" s="7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N936" s="50"/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4"/>
      <c r="C937" s="16" t="str">
        <f>IF(B937="","",VLOOKUP(B937,LISTAS!$F$6:$G$1106,2,0))</f>
        <v/>
      </c>
      <c r="D937" s="7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N937" s="50"/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4"/>
      <c r="C938" s="16" t="str">
        <f>IF(B938="","",VLOOKUP(B938,LISTAS!$F$6:$G$1106,2,0))</f>
        <v/>
      </c>
      <c r="D938" s="7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N938" s="50"/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4"/>
      <c r="C939" s="16" t="str">
        <f>IF(B939="","",VLOOKUP(B939,LISTAS!$F$6:$G$1106,2,0))</f>
        <v/>
      </c>
      <c r="D939" s="7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N939" s="50"/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4"/>
      <c r="C940" s="16" t="str">
        <f>IF(B940="","",VLOOKUP(B940,LISTAS!$F$6:$G$1106,2,0))</f>
        <v/>
      </c>
      <c r="D940" s="7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N940" s="50"/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4"/>
      <c r="C941" s="16" t="str">
        <f>IF(B941="","",VLOOKUP(B941,LISTAS!$F$6:$G$1106,2,0))</f>
        <v/>
      </c>
      <c r="D941" s="7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N941" s="50"/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4"/>
      <c r="C942" s="16" t="str">
        <f>IF(B942="","",VLOOKUP(B942,LISTAS!$F$6:$G$1106,2,0))</f>
        <v/>
      </c>
      <c r="D942" s="7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N942" s="50"/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4"/>
      <c r="C943" s="16" t="str">
        <f>IF(B943="","",VLOOKUP(B943,LISTAS!$F$6:$G$1106,2,0))</f>
        <v/>
      </c>
      <c r="D943" s="7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N943" s="50"/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4"/>
      <c r="C944" s="16" t="str">
        <f>IF(B944="","",VLOOKUP(B944,LISTAS!$F$6:$G$1106,2,0))</f>
        <v/>
      </c>
      <c r="D944" s="7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N944" s="50"/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4"/>
      <c r="C945" s="16" t="str">
        <f>IF(B945="","",VLOOKUP(B945,LISTAS!$F$6:$G$1106,2,0))</f>
        <v/>
      </c>
      <c r="D945" s="7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N945" s="50"/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4"/>
      <c r="C946" s="16" t="str">
        <f>IF(B946="","",VLOOKUP(B946,LISTAS!$F$6:$G$1106,2,0))</f>
        <v/>
      </c>
      <c r="D946" s="7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N946" s="50"/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4"/>
      <c r="C947" s="16" t="str">
        <f>IF(B947="","",VLOOKUP(B947,LISTAS!$F$6:$G$1106,2,0))</f>
        <v/>
      </c>
      <c r="D947" s="7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N947" s="50"/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4"/>
      <c r="C948" s="16" t="str">
        <f>IF(B948="","",VLOOKUP(B948,LISTAS!$F$6:$G$1106,2,0))</f>
        <v/>
      </c>
      <c r="D948" s="7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N948" s="50"/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4"/>
      <c r="C949" s="16" t="str">
        <f>IF(B949="","",VLOOKUP(B949,LISTAS!$F$6:$G$1106,2,0))</f>
        <v/>
      </c>
      <c r="D949" s="7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N949" s="50"/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4"/>
      <c r="C950" s="16" t="str">
        <f>IF(B950="","",VLOOKUP(B950,LISTAS!$F$6:$G$1106,2,0))</f>
        <v/>
      </c>
      <c r="D950" s="7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N950" s="50"/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4"/>
      <c r="C951" s="16" t="str">
        <f>IF(B951="","",VLOOKUP(B951,LISTAS!$F$6:$G$1106,2,0))</f>
        <v/>
      </c>
      <c r="D951" s="7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N951" s="50"/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4"/>
      <c r="C952" s="16" t="str">
        <f>IF(B952="","",VLOOKUP(B952,LISTAS!$F$6:$G$1106,2,0))</f>
        <v/>
      </c>
      <c r="D952" s="7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N952" s="50"/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4"/>
      <c r="C953" s="16" t="str">
        <f>IF(B953="","",VLOOKUP(B953,LISTAS!$F$6:$G$1106,2,0))</f>
        <v/>
      </c>
      <c r="D953" s="7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N953" s="50"/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4"/>
      <c r="C954" s="16" t="str">
        <f>IF(B954="","",VLOOKUP(B954,LISTAS!$F$6:$G$1106,2,0))</f>
        <v/>
      </c>
      <c r="D954" s="7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N954" s="50"/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4"/>
      <c r="C955" s="16" t="str">
        <f>IF(B955="","",VLOOKUP(B955,LISTAS!$F$6:$G$1106,2,0))</f>
        <v/>
      </c>
      <c r="D955" s="7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N955" s="50"/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4"/>
      <c r="C956" s="16" t="str">
        <f>IF(B956="","",VLOOKUP(B956,LISTAS!$F$6:$G$1106,2,0))</f>
        <v/>
      </c>
      <c r="D956" s="74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N956" s="50"/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4"/>
      <c r="C957" s="16" t="str">
        <f>IF(B957="","",VLOOKUP(B957,LISTAS!$F$6:$G$1106,2,0))</f>
        <v/>
      </c>
      <c r="D957" s="74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N957" s="50"/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4"/>
      <c r="C958" s="16" t="str">
        <f>IF(B958="","",VLOOKUP(B958,LISTAS!$F$6:$G$1106,2,0))</f>
        <v/>
      </c>
      <c r="D958" s="74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N958" s="50"/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16" t="str">
        <f>IF(B959="","",VLOOKUP(B959,LISTAS!$F$6:$G$1106,2,0))</f>
        <v/>
      </c>
      <c r="D959" s="74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N959" s="50"/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4"/>
      <c r="C960" s="16" t="str">
        <f>IF(B960="","",VLOOKUP(B960,LISTAS!$F$6:$G$1106,2,0))</f>
        <v/>
      </c>
      <c r="D960" s="74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N960" s="50"/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4"/>
      <c r="C961" s="16" t="str">
        <f>IF(B961="","",VLOOKUP(B961,LISTAS!$F$6:$G$1106,2,0))</f>
        <v/>
      </c>
      <c r="D961" s="74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N961" s="50"/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4"/>
      <c r="C962" s="16" t="str">
        <f>IF(B962="","",VLOOKUP(B962,LISTAS!$F$6:$G$1106,2,0))</f>
        <v/>
      </c>
      <c r="D962" s="74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N962" s="50"/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4"/>
      <c r="C963" s="16" t="str">
        <f>IF(B963="","",VLOOKUP(B963,LISTAS!$F$6:$G$1106,2,0))</f>
        <v/>
      </c>
      <c r="D963" s="74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N963" s="50"/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4"/>
      <c r="C964" s="16" t="str">
        <f>IF(B964="","",VLOOKUP(B964,LISTAS!$F$6:$G$1106,2,0))</f>
        <v/>
      </c>
      <c r="D964" s="74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N964" s="50"/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4"/>
      <c r="C965" s="16" t="str">
        <f>IF(B965="","",VLOOKUP(B965,LISTAS!$F$6:$G$1106,2,0))</f>
        <v/>
      </c>
      <c r="D965" s="74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N965" s="50"/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4"/>
      <c r="C966" s="16" t="str">
        <f>IF(B966="","",VLOOKUP(B966,LISTAS!$F$6:$G$1106,2,0))</f>
        <v/>
      </c>
      <c r="D966" s="74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N966" s="50"/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4"/>
      <c r="C967" s="16" t="str">
        <f>IF(B967="","",VLOOKUP(B967,LISTAS!$F$6:$G$1106,2,0))</f>
        <v/>
      </c>
      <c r="D967" s="74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N967" s="50"/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4"/>
      <c r="C968" s="16" t="str">
        <f>IF(B968="","",VLOOKUP(B968,LISTAS!$F$6:$G$1106,2,0))</f>
        <v/>
      </c>
      <c r="D968" s="74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4"/>
      <c r="C969" s="16" t="str">
        <f>IF(B969="","",VLOOKUP(B969,LISTAS!$F$6:$G$1106,2,0))</f>
        <v/>
      </c>
      <c r="D969" s="74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4"/>
      <c r="C970" s="16" t="str">
        <f>IF(B970="","",VLOOKUP(B970,LISTAS!$F$6:$G$1106,2,0))</f>
        <v/>
      </c>
      <c r="D970" s="74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4"/>
      <c r="C971" s="16" t="str">
        <f>IF(B971="","",VLOOKUP(B971,LISTAS!$F$6:$G$1106,2,0))</f>
        <v/>
      </c>
      <c r="D971" s="74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4"/>
      <c r="C972" s="16" t="str">
        <f>IF(B972="","",VLOOKUP(B972,LISTAS!$F$6:$G$1106,2,0))</f>
        <v/>
      </c>
      <c r="D972" s="74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4"/>
      <c r="C973" s="16" t="str">
        <f>IF(B973="","",VLOOKUP(B973,LISTAS!$F$6:$G$1106,2,0))</f>
        <v/>
      </c>
      <c r="D973" s="74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4"/>
      <c r="C974" s="16" t="str">
        <f>IF(B974="","",VLOOKUP(B974,LISTAS!$F$6:$G$1106,2,0))</f>
        <v/>
      </c>
      <c r="D974" s="74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4"/>
      <c r="C975" s="16" t="str">
        <f>IF(B975="","",VLOOKUP(B975,LISTAS!$F$6:$G$1106,2,0))</f>
        <v/>
      </c>
      <c r="D975" s="74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4"/>
      <c r="C976" s="16" t="str">
        <f>IF(B976="","",VLOOKUP(B976,LISTAS!$F$6:$G$1106,2,0))</f>
        <v/>
      </c>
      <c r="D976" s="74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4"/>
      <c r="C977" s="16" t="str">
        <f>IF(B977="","",VLOOKUP(B977,LISTAS!$F$6:$G$1106,2,0))</f>
        <v/>
      </c>
      <c r="D977" s="74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4"/>
      <c r="C978" s="16" t="str">
        <f>IF(B978="","",VLOOKUP(B978,LISTAS!$F$6:$G$1106,2,0))</f>
        <v/>
      </c>
      <c r="D978" s="74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4"/>
      <c r="C979" s="16" t="str">
        <f>IF(B979="","",VLOOKUP(B979,LISTAS!$F$6:$G$1106,2,0))</f>
        <v/>
      </c>
      <c r="D979" s="74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4"/>
      <c r="C980" s="16" t="str">
        <f>IF(B980="","",VLOOKUP(B980,LISTAS!$F$6:$G$1106,2,0))</f>
        <v/>
      </c>
      <c r="D980" s="74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4"/>
      <c r="C981" s="16" t="str">
        <f>IF(B981="","",VLOOKUP(B981,LISTAS!$F$6:$G$1106,2,0))</f>
        <v/>
      </c>
      <c r="D981" s="74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4"/>
      <c r="C982" s="16" t="str">
        <f>IF(B982="","",VLOOKUP(B982,LISTAS!$F$6:$G$1106,2,0))</f>
        <v/>
      </c>
      <c r="D982" s="74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4"/>
      <c r="C983" s="16" t="str">
        <f>IF(B983="","",VLOOKUP(B983,LISTAS!$F$6:$G$1106,2,0))</f>
        <v/>
      </c>
      <c r="D983" s="74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4"/>
      <c r="C984" s="16" t="str">
        <f>IF(B984="","",VLOOKUP(B984,LISTAS!$F$6:$G$1106,2,0))</f>
        <v/>
      </c>
      <c r="D984" s="74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4"/>
      <c r="C985" s="16" t="str">
        <f>IF(B985="","",VLOOKUP(B985,LISTAS!$F$6:$G$1106,2,0))</f>
        <v/>
      </c>
      <c r="D985" s="74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4"/>
      <c r="C986" s="16" t="str">
        <f>IF(B986="","",VLOOKUP(B986,LISTAS!$F$6:$G$1106,2,0))</f>
        <v/>
      </c>
      <c r="D986" s="74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4"/>
      <c r="C987" s="16" t="str">
        <f>IF(B987="","",VLOOKUP(B987,LISTAS!$F$6:$G$1106,2,0))</f>
        <v/>
      </c>
      <c r="D987" s="74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4"/>
      <c r="C988" s="16" t="str">
        <f>IF(B988="","",VLOOKUP(B988,LISTAS!$F$6:$G$1106,2,0))</f>
        <v/>
      </c>
      <c r="D988" s="74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4"/>
      <c r="C989" s="16" t="str">
        <f>IF(B989="","",VLOOKUP(B989,LISTAS!$F$6:$G$1106,2,0))</f>
        <v/>
      </c>
      <c r="D989" s="74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4"/>
      <c r="C990" s="16" t="str">
        <f>IF(B990="","",VLOOKUP(B990,LISTAS!$F$6:$G$1106,2,0))</f>
        <v/>
      </c>
      <c r="D990" s="74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4"/>
      <c r="C991" s="16" t="str">
        <f>IF(B991="","",VLOOKUP(B991,LISTAS!$F$6:$G$1106,2,0))</f>
        <v/>
      </c>
      <c r="D991" s="74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4"/>
      <c r="C992" s="16" t="str">
        <f>IF(B992="","",VLOOKUP(B992,LISTAS!$F$6:$G$1106,2,0))</f>
        <v/>
      </c>
      <c r="D992" s="74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4"/>
      <c r="C993" s="16" t="str">
        <f>IF(B993="","",VLOOKUP(B993,LISTAS!$F$6:$G$1106,2,0))</f>
        <v/>
      </c>
      <c r="D993" s="74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4"/>
      <c r="C994" s="16" t="str">
        <f>IF(B994="","",VLOOKUP(B994,LISTAS!$F$6:$G$1106,2,0))</f>
        <v/>
      </c>
      <c r="D994" s="74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4"/>
      <c r="C995" s="16" t="str">
        <f>IF(B995="","",VLOOKUP(B995,LISTAS!$F$6:$G$1106,2,0))</f>
        <v/>
      </c>
      <c r="D995" s="74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4"/>
      <c r="C996" s="16" t="str">
        <f>IF(B996="","",VLOOKUP(B996,LISTAS!$F$6:$G$1106,2,0))</f>
        <v/>
      </c>
      <c r="D996" s="74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4"/>
      <c r="C997" s="16" t="str">
        <f>IF(B997="","",VLOOKUP(B997,LISTAS!$F$6:$G$1106,2,0))</f>
        <v/>
      </c>
      <c r="D997" s="74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4"/>
      <c r="C998" s="16" t="str">
        <f>IF(B998="","",VLOOKUP(B998,LISTAS!$F$6:$G$1106,2,0))</f>
        <v/>
      </c>
      <c r="D998" s="74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4"/>
      <c r="C999" s="16" t="str">
        <f>IF(B999="","",VLOOKUP(B999,LISTAS!$F$6:$G$1106,2,0))</f>
        <v/>
      </c>
      <c r="D999" s="74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4"/>
      <c r="C1000" s="16" t="str">
        <f>IF(B1000="","",VLOOKUP(B1000,LISTAS!$F$6:$G$1106,2,0))</f>
        <v/>
      </c>
      <c r="D1000" s="74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4"/>
      <c r="C1001" s="16" t="str">
        <f>IF(B1001="","",VLOOKUP(B1001,LISTAS!$F$6:$G$1106,2,0))</f>
        <v/>
      </c>
      <c r="D1001" s="74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4"/>
      <c r="C1002" s="16" t="str">
        <f>IF(B1002="","",VLOOKUP(B1002,LISTAS!$F$6:$G$1106,2,0))</f>
        <v/>
      </c>
      <c r="D1002" s="74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4"/>
      <c r="C1003" s="16" t="str">
        <f>IF(B1003="","",VLOOKUP(B1003,LISTAS!$F$6:$G$1106,2,0))</f>
        <v/>
      </c>
      <c r="D1003" s="74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4"/>
      <c r="C1004" s="16" t="str">
        <f>IF(B1004="","",VLOOKUP(B1004,LISTAS!$F$6:$G$1106,2,0))</f>
        <v/>
      </c>
      <c r="D1004" s="74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4"/>
      <c r="C1005" s="16" t="str">
        <f>IF(B1005="","",VLOOKUP(B1005,LISTAS!$F$6:$G$1106,2,0))</f>
        <v/>
      </c>
      <c r="D1005" s="74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4"/>
      <c r="C1006" s="16" t="str">
        <f>IF(B1006="","",VLOOKUP(B1006,LISTAS!$F$6:$G$1106,2,0))</f>
        <v/>
      </c>
      <c r="D1006" s="74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4"/>
      <c r="C1007" s="16" t="str">
        <f>IF(B1007="","",VLOOKUP(B1007,LISTAS!$F$6:$G$1106,2,0))</f>
        <v/>
      </c>
      <c r="D1007" s="74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4"/>
      <c r="C1008" s="16" t="str">
        <f>IF(B1008="","",VLOOKUP(B1008,LISTAS!$F$6:$G$1106,2,0))</f>
        <v/>
      </c>
      <c r="D1008" s="74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4"/>
      <c r="C1009" s="16" t="str">
        <f>IF(B1009="","",VLOOKUP(B1009,LISTAS!$F$6:$G$1106,2,0))</f>
        <v/>
      </c>
      <c r="D1009" s="74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4"/>
      <c r="C1010" s="16" t="str">
        <f>IF(B1010="","",VLOOKUP(B1010,LISTAS!$F$6:$G$1106,2,0))</f>
        <v/>
      </c>
      <c r="D1010" s="74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4"/>
      <c r="C1011" s="16" t="str">
        <f>IF(B1011="","",VLOOKUP(B1011,LISTAS!$F$6:$G$1106,2,0))</f>
        <v/>
      </c>
      <c r="D1011" s="74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4"/>
      <c r="C1012" s="16" t="str">
        <f>IF(B1012="","",VLOOKUP(B1012,LISTAS!$F$6:$G$1106,2,0))</f>
        <v/>
      </c>
      <c r="D1012" s="74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4"/>
      <c r="C1013" s="16" t="str">
        <f>IF(B1013="","",VLOOKUP(B1013,LISTAS!$F$6:$G$1106,2,0))</f>
        <v/>
      </c>
      <c r="D1013" s="74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4"/>
      <c r="C1014" s="16" t="str">
        <f>IF(B1014="","",VLOOKUP(B1014,LISTAS!$F$6:$G$1106,2,0))</f>
        <v/>
      </c>
      <c r="D1014" s="74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4"/>
      <c r="C1015" s="16" t="str">
        <f>IF(B1015="","",VLOOKUP(B1015,LISTAS!$F$6:$G$1106,2,0))</f>
        <v/>
      </c>
      <c r="D1015" s="74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4"/>
      <c r="C1016" s="16" t="str">
        <f>IF(B1016="","",VLOOKUP(B1016,LISTAS!$F$6:$G$1106,2,0))</f>
        <v/>
      </c>
      <c r="D1016" s="74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4"/>
      <c r="C1017" s="16" t="str">
        <f>IF(B1017="","",VLOOKUP(B1017,LISTAS!$F$6:$G$1106,2,0))</f>
        <v/>
      </c>
      <c r="D1017" s="74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4"/>
      <c r="C1018" s="16" t="str">
        <f>IF(B1018="","",VLOOKUP(B1018,LISTAS!$F$6:$G$1106,2,0))</f>
        <v/>
      </c>
      <c r="D1018" s="74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4"/>
      <c r="C1019" s="16" t="str">
        <f>IF(B1019="","",VLOOKUP(B1019,LISTAS!$F$6:$G$1106,2,0))</f>
        <v/>
      </c>
      <c r="D1019" s="74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4"/>
      <c r="C1020" s="16" t="str">
        <f>IF(B1020="","",VLOOKUP(B1020,LISTAS!$F$6:$G$1106,2,0))</f>
        <v/>
      </c>
      <c r="D1020" s="74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4"/>
      <c r="C1021" s="16" t="str">
        <f>IF(B1021="","",VLOOKUP(B1021,LISTAS!$F$6:$G$1106,2,0))</f>
        <v/>
      </c>
      <c r="D1021" s="74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4"/>
      <c r="C1022" s="16" t="str">
        <f>IF(B1022="","",VLOOKUP(B1022,LISTAS!$F$6:$G$1106,2,0))</f>
        <v/>
      </c>
      <c r="D1022" s="74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16" t="str">
        <f>IF(B1023="","",VLOOKUP(B1023,LISTAS!$F$6:$G$1106,2,0))</f>
        <v/>
      </c>
      <c r="D1023" s="74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4"/>
      <c r="C1024" s="16" t="str">
        <f>IF(B1024="","",VLOOKUP(B1024,LISTAS!$F$6:$G$1106,2,0))</f>
        <v/>
      </c>
      <c r="D1024" s="74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4"/>
      <c r="C1025" s="16" t="str">
        <f>IF(B1025="","",VLOOKUP(B1025,LISTAS!$F$6:$G$1106,2,0))</f>
        <v/>
      </c>
      <c r="D1025" s="74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4"/>
      <c r="C1026" s="16" t="str">
        <f>IF(B1026="","",VLOOKUP(B1026,LISTAS!$F$6:$G$1106,2,0))</f>
        <v/>
      </c>
      <c r="D1026" s="74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4"/>
      <c r="C1027" s="16" t="str">
        <f>IF(B1027="","",VLOOKUP(B1027,LISTAS!$F$6:$G$1106,2,0))</f>
        <v/>
      </c>
      <c r="D1027" s="74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4"/>
      <c r="C1028" s="16" t="str">
        <f>IF(B1028="","",VLOOKUP(B1028,LISTAS!$F$6:$G$1106,2,0))</f>
        <v/>
      </c>
      <c r="D1028" s="74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sortState xmlns:xlrd2="http://schemas.microsoft.com/office/spreadsheetml/2017/richdata2" ref="B9:D31">
    <sortCondition ref="D9:D31"/>
  </sortState>
  <mergeCells count="16">
    <mergeCell ref="B2:T3"/>
    <mergeCell ref="O7:T7"/>
    <mergeCell ref="B6:T6"/>
    <mergeCell ref="B7:D7"/>
    <mergeCell ref="B211:T211"/>
    <mergeCell ref="B212:D212"/>
    <mergeCell ref="O212:T212"/>
    <mergeCell ref="B416:T416"/>
    <mergeCell ref="B417:D417"/>
    <mergeCell ref="O417:T417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829:C831 E214 C229 C432 C627" xr:uid="{49468E91-7888-4C70-814F-EAE89EE8CD69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LISTAS!$F$6:$F$1106</xm:f>
          </x14:formula1>
          <xm:sqref>B32:B208 B230:B413 B832:B1028 B433:B618 B628:B823</xm:sqref>
        </x14:dataValidation>
        <x14:dataValidation type="list" allowBlank="1" showInputMessage="1" showErrorMessage="1" xr:uid="{00000000-0002-0000-04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4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FF"/>
  </sheetPr>
  <dimension ref="B1:T1028"/>
  <sheetViews>
    <sheetView showGridLines="0" topLeftCell="C1" zoomScale="80" zoomScaleNormal="80" workbookViewId="0">
      <selection activeCell="D32" sqref="D32:D37"/>
    </sheetView>
  </sheetViews>
  <sheetFormatPr defaultColWidth="9.140625" defaultRowHeight="14.25" x14ac:dyDescent="0.25"/>
  <cols>
    <col min="1" max="1" width="1.28515625" style="3" customWidth="1"/>
    <col min="2" max="2" width="44.85546875" style="5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42.140625" style="53" customWidth="1"/>
    <col min="17" max="17" width="50.8554687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6" t="s">
        <v>37</v>
      </c>
      <c r="C7" s="117"/>
      <c r="D7" s="118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5" t="s">
        <v>21</v>
      </c>
      <c r="C8" s="25" t="s">
        <v>0</v>
      </c>
      <c r="D8" s="57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2" t="s">
        <v>342</v>
      </c>
      <c r="C9" s="20" t="str">
        <f>IF(B9="","",VLOOKUP(B9,LISTAS!$F$6:$G$1106,2,0))</f>
        <v>LICEU JARDIM</v>
      </c>
      <c r="D9" s="58">
        <v>1.2395833333333334E-4</v>
      </c>
      <c r="F9" s="11">
        <f>IF(D9="","",D9)</f>
        <v>1.2395833333333334E-4</v>
      </c>
      <c r="G9" s="61">
        <f>IF(F9=LISTAS!$D$15,"",F9)</f>
        <v>1.2395833333333334E-4</v>
      </c>
      <c r="H9" s="49" t="str">
        <f t="shared" ref="H9:I24" si="0">IF($K9="","",IF(B9="","",B9))</f>
        <v>VALENTINA DINIZ</v>
      </c>
      <c r="I9" s="49" t="str">
        <f t="shared" si="0"/>
        <v>LICEU JARDIM</v>
      </c>
      <c r="J9" s="11">
        <f t="shared" ref="J9:J72" si="1">IF($K9="","",D9)</f>
        <v>1.2395833333333334E-4</v>
      </c>
      <c r="K9" s="11">
        <f>G9</f>
        <v>1.2395833333333334E-4</v>
      </c>
      <c r="L9" s="66">
        <f>IF(K9="","",SMALL($G$9:$G$208,M9))</f>
        <v>1.2395833333333334E-4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VALENTINA DINIZ</v>
      </c>
      <c r="Q9" s="17" t="str">
        <f>IF(P9&lt;&gt;"",VLOOKUP(P9,LISTAS!$F$6:$G$1106,2,0),"")</f>
        <v>LICEU JARDIM</v>
      </c>
      <c r="R9" s="72">
        <f>IF(K9="","",VLOOKUP(L9,$G$9:$J$208,4,0))</f>
        <v>1.2395833333333334E-4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2" t="s">
        <v>336</v>
      </c>
      <c r="C10" s="20" t="str">
        <f>IF(B10="","",VLOOKUP(B10,LISTAS!$F$6:$G$1106,2,0))</f>
        <v>LICEU JARDIM</v>
      </c>
      <c r="D10" s="58">
        <v>1.3530092592592592E-4</v>
      </c>
      <c r="F10" s="11">
        <f t="shared" ref="F10:F73" si="2">IF(D10="","",D10)</f>
        <v>1.3530092592592592E-4</v>
      </c>
      <c r="G10" s="61">
        <f>IF(F10=LISTAS!$D$15,"",F10)</f>
        <v>1.3530092592592592E-4</v>
      </c>
      <c r="H10" s="49" t="str">
        <f t="shared" si="0"/>
        <v>LUISA ROCHA</v>
      </c>
      <c r="I10" s="49" t="str">
        <f t="shared" si="0"/>
        <v>LICEU JARDIM</v>
      </c>
      <c r="J10" s="11">
        <f t="shared" si="1"/>
        <v>1.3530092592592592E-4</v>
      </c>
      <c r="K10" s="11">
        <f t="shared" ref="K10:K73" si="3">G10</f>
        <v>1.3530092592592592E-4</v>
      </c>
      <c r="L10" s="66">
        <f t="shared" ref="L10:L73" si="4">IF(K10="","",SMALL($G$9:$G$208,M10))</f>
        <v>1.2858796296296294E-4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RAFAELA BERGARO</v>
      </c>
      <c r="Q10" s="17" t="str">
        <f>IF(P10&lt;&gt;"",VLOOKUP(P10,LISTAS!$F$6:$G$1106,2,0),"")</f>
        <v>LICEU JARDIM</v>
      </c>
      <c r="R10" s="72">
        <f t="shared" ref="R10:R73" si="8">IF(K10="","",VLOOKUP(L10,$G$9:$J$208,4,0))</f>
        <v>1.2858796296296294E-4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2" t="s">
        <v>358</v>
      </c>
      <c r="C11" s="20" t="str">
        <f>IF(B11="","",VLOOKUP(B11,LISTAS!$F$6:$G$1106,2,0))</f>
        <v>CCDA - COLÉGIO CARLOS DRUMMOND DE ANDRADE</v>
      </c>
      <c r="D11" s="58">
        <v>1.3460648148148148E-4</v>
      </c>
      <c r="F11" s="11">
        <f t="shared" si="2"/>
        <v>1.3460648148148148E-4</v>
      </c>
      <c r="G11" s="61">
        <f>IF(F11=LISTAS!$D$15,"",F11)</f>
        <v>1.3460648148148148E-4</v>
      </c>
      <c r="H11" s="49" t="str">
        <f t="shared" si="0"/>
        <v>EDUARDA OLIVARES FERREIRA S. DE AGUIAR</v>
      </c>
      <c r="I11" s="49" t="str">
        <f t="shared" si="0"/>
        <v>CCDA - COLÉGIO CARLOS DRUMMOND DE ANDRADE</v>
      </c>
      <c r="J11" s="11">
        <f t="shared" si="1"/>
        <v>1.3460648148148148E-4</v>
      </c>
      <c r="K11" s="11">
        <f t="shared" si="3"/>
        <v>1.3460648148148148E-4</v>
      </c>
      <c r="L11" s="66">
        <f t="shared" si="4"/>
        <v>1.3067129629629629E-4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MANUELA FERRENHA SALINA</v>
      </c>
      <c r="Q11" s="17" t="str">
        <f>IF(P11&lt;&gt;"",VLOOKUP(P11,LISTAS!$F$6:$G$1106,2,0),"")</f>
        <v>ESCOLA STAGIUM</v>
      </c>
      <c r="R11" s="72">
        <f t="shared" si="8"/>
        <v>1.3067129629629629E-4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2" t="s">
        <v>362</v>
      </c>
      <c r="C12" s="20" t="str">
        <f>IF(B12="","",VLOOKUP(B12,LISTAS!$F$6:$G$1106,2,0))</f>
        <v>CCDA - COLÉGIO CARLOS DRUMMOND DE ANDRADE</v>
      </c>
      <c r="D12" s="58">
        <v>1.3483796296296296E-4</v>
      </c>
      <c r="F12" s="11">
        <f t="shared" si="2"/>
        <v>1.3483796296296296E-4</v>
      </c>
      <c r="G12" s="61">
        <f>IF(F12=LISTAS!$D$15,"",F12)</f>
        <v>1.3483796296296296E-4</v>
      </c>
      <c r="H12" s="49" t="str">
        <f t="shared" si="0"/>
        <v>PAMELA DE FREITAS SANTOS SILVA</v>
      </c>
      <c r="I12" s="49" t="str">
        <f t="shared" si="0"/>
        <v>CCDA - COLÉGIO CARLOS DRUMMOND DE ANDRADE</v>
      </c>
      <c r="J12" s="11">
        <f t="shared" si="1"/>
        <v>1.3483796296296296E-4</v>
      </c>
      <c r="K12" s="11">
        <f t="shared" si="3"/>
        <v>1.3483796296296296E-4</v>
      </c>
      <c r="L12" s="66">
        <f t="shared" si="4"/>
        <v>1.34375E-4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LETICIA NOLASCO</v>
      </c>
      <c r="Q12" s="17" t="str">
        <f>IF(P12&lt;&gt;"",VLOOKUP(P12,LISTAS!$F$6:$G$1106,2,0),"")</f>
        <v>COLÉGIO ARBOS - UNIDADE SANTO ANDRÉ</v>
      </c>
      <c r="R12" s="72">
        <f t="shared" si="8"/>
        <v>1.34375E-4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2" t="s">
        <v>368</v>
      </c>
      <c r="C13" s="20" t="str">
        <f>IF(B13="","",VLOOKUP(B13,LISTAS!$F$6:$G$1106,2,0))</f>
        <v>ESCOLA STAGIUM</v>
      </c>
      <c r="D13" s="58">
        <v>1.3067129629629629E-4</v>
      </c>
      <c r="F13" s="11">
        <f t="shared" si="2"/>
        <v>1.3067129629629629E-4</v>
      </c>
      <c r="G13" s="61">
        <f>IF(F13=LISTAS!$D$15,"",F13)</f>
        <v>1.3067129629629629E-4</v>
      </c>
      <c r="H13" s="49" t="str">
        <f t="shared" si="0"/>
        <v>MANUELA FERRENHA SALINA</v>
      </c>
      <c r="I13" s="49" t="str">
        <f t="shared" si="0"/>
        <v>ESCOLA STAGIUM</v>
      </c>
      <c r="J13" s="11">
        <f t="shared" si="1"/>
        <v>1.3067129629629629E-4</v>
      </c>
      <c r="K13" s="11">
        <f t="shared" si="3"/>
        <v>1.3067129629629629E-4</v>
      </c>
      <c r="L13" s="66">
        <f t="shared" si="4"/>
        <v>1.3460648148148148E-4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EDUARDA OLIVARES FERREIRA S. DE AGUIAR</v>
      </c>
      <c r="Q13" s="17" t="str">
        <f>IF(P13&lt;&gt;"",VLOOKUP(P13,LISTAS!$F$6:$G$1106,2,0),"")</f>
        <v>CCDA - COLÉGIO CARLOS DRUMMOND DE ANDRADE</v>
      </c>
      <c r="R13" s="72">
        <f t="shared" si="8"/>
        <v>1.3460648148148148E-4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2" t="s">
        <v>341</v>
      </c>
      <c r="C14" s="20" t="str">
        <f>IF(B14="","",VLOOKUP(B14,LISTAS!$F$6:$G$1106,2,0))</f>
        <v>LICEU JARDIM</v>
      </c>
      <c r="D14" s="58">
        <v>1.2858796296296294E-4</v>
      </c>
      <c r="F14" s="11">
        <f t="shared" si="2"/>
        <v>1.2858796296296294E-4</v>
      </c>
      <c r="G14" s="61">
        <f>IF(F14=LISTAS!$D$15,"",F14)</f>
        <v>1.2858796296296294E-4</v>
      </c>
      <c r="H14" s="49" t="str">
        <f t="shared" si="0"/>
        <v>RAFAELA BERGARO</v>
      </c>
      <c r="I14" s="49" t="str">
        <f t="shared" si="0"/>
        <v>LICEU JARDIM</v>
      </c>
      <c r="J14" s="11">
        <f t="shared" si="1"/>
        <v>1.2858796296296294E-4</v>
      </c>
      <c r="K14" s="11">
        <f t="shared" si="3"/>
        <v>1.2858796296296294E-4</v>
      </c>
      <c r="L14" s="66">
        <f t="shared" si="4"/>
        <v>1.3483796296296296E-4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PAMELA DE FREITAS SANTOS SILVA</v>
      </c>
      <c r="Q14" s="17" t="str">
        <f>IF(P14&lt;&gt;"",VLOOKUP(P14,LISTAS!$F$6:$G$1106,2,0),"")</f>
        <v>CCDA - COLÉGIO CARLOS DRUMMOND DE ANDRADE</v>
      </c>
      <c r="R14" s="72">
        <f t="shared" si="8"/>
        <v>1.3483796296296296E-4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2" t="s">
        <v>333</v>
      </c>
      <c r="C15" s="20" t="str">
        <f>IF(B15="","",VLOOKUP(B15,LISTAS!$F$6:$G$1106,2,0))</f>
        <v>LICEU JARDIM</v>
      </c>
      <c r="D15" s="58">
        <v>1.3553240740740743E-4</v>
      </c>
      <c r="F15" s="11">
        <f t="shared" si="2"/>
        <v>1.3553240740740743E-4</v>
      </c>
      <c r="G15" s="61">
        <f>IF(F15=LISTAS!$D$15,"",F15)</f>
        <v>1.3553240740740743E-4</v>
      </c>
      <c r="H15" s="49" t="str">
        <f t="shared" si="0"/>
        <v>CAROLINA FERREIRA BONATO</v>
      </c>
      <c r="I15" s="49" t="str">
        <f t="shared" si="0"/>
        <v>LICEU JARDIM</v>
      </c>
      <c r="J15" s="11">
        <f t="shared" si="1"/>
        <v>1.3553240740740743E-4</v>
      </c>
      <c r="K15" s="11">
        <f t="shared" si="3"/>
        <v>1.3553240740740743E-4</v>
      </c>
      <c r="L15" s="66">
        <f t="shared" si="4"/>
        <v>1.3530092592592592E-4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LUISA ROCHA</v>
      </c>
      <c r="Q15" s="17" t="str">
        <f>IF(P15&lt;&gt;"",VLOOKUP(P15,LISTAS!$F$6:$G$1106,2,0),"")</f>
        <v>LICEU JARDIM</v>
      </c>
      <c r="R15" s="72">
        <f t="shared" si="8"/>
        <v>1.3530092592592592E-4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99" t="s">
        <v>557</v>
      </c>
      <c r="C16" s="40" t="s">
        <v>92</v>
      </c>
      <c r="D16" s="58">
        <v>1.34375E-4</v>
      </c>
      <c r="F16" s="11">
        <f t="shared" si="2"/>
        <v>1.34375E-4</v>
      </c>
      <c r="G16" s="61">
        <f>IF(F16=LISTAS!$D$15,"",F16)</f>
        <v>1.34375E-4</v>
      </c>
      <c r="H16" s="49" t="str">
        <f t="shared" si="0"/>
        <v>LETICIA NOLASCO</v>
      </c>
      <c r="I16" s="49" t="str">
        <f t="shared" si="0"/>
        <v>COLÉGIO ARBOS - UNIDADE SANTO ANDRÉ</v>
      </c>
      <c r="J16" s="11">
        <f t="shared" si="1"/>
        <v>1.34375E-4</v>
      </c>
      <c r="K16" s="11">
        <f t="shared" si="3"/>
        <v>1.34375E-4</v>
      </c>
      <c r="L16" s="66">
        <f t="shared" si="4"/>
        <v>1.3553240740740743E-4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CAROLINA FERREIRA BONATO</v>
      </c>
      <c r="Q16" s="17" t="str">
        <f>IF(P16&lt;&gt;"",VLOOKUP(P16,LISTAS!$F$6:$G$1106,2,0),"")</f>
        <v>LICEU JARDIM</v>
      </c>
      <c r="R16" s="72">
        <f t="shared" si="8"/>
        <v>1.3553240740740743E-4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2" t="s">
        <v>377</v>
      </c>
      <c r="C17" s="20" t="str">
        <f>IF(B17="","",VLOOKUP(B17,LISTAS!$F$6:$G$1106,2,0))</f>
        <v>LICEU JARDIM</v>
      </c>
      <c r="D17" s="58">
        <v>1.3576388888888888E-4</v>
      </c>
      <c r="F17" s="11">
        <f t="shared" si="2"/>
        <v>1.3576388888888888E-4</v>
      </c>
      <c r="G17" s="61">
        <f>IF(F17=LISTAS!$D$15,"",F17)</f>
        <v>1.3576388888888888E-4</v>
      </c>
      <c r="H17" s="49" t="str">
        <f t="shared" si="0"/>
        <v>LUISA RUIZ</v>
      </c>
      <c r="I17" s="49" t="str">
        <f t="shared" si="0"/>
        <v>LICEU JARDIM</v>
      </c>
      <c r="J17" s="11">
        <f t="shared" si="1"/>
        <v>1.3576388888888888E-4</v>
      </c>
      <c r="K17" s="11">
        <f t="shared" si="3"/>
        <v>1.3576388888888888E-4</v>
      </c>
      <c r="L17" s="66">
        <f t="shared" si="4"/>
        <v>1.3576388888888888E-4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LUISA RUIZ</v>
      </c>
      <c r="Q17" s="17" t="str">
        <f>IF(P17&lt;&gt;"",VLOOKUP(P17,LISTAS!$F$6:$G$1106,2,0),"")</f>
        <v>LICEU JARDIM</v>
      </c>
      <c r="R17" s="72">
        <f t="shared" si="8"/>
        <v>1.3576388888888888E-4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52" t="s">
        <v>382</v>
      </c>
      <c r="C18" s="20" t="str">
        <f>IF(B18="","",VLOOKUP(B18,LISTAS!$F$6:$G$1106,2,0))</f>
        <v>PEN LIFE</v>
      </c>
      <c r="D18" s="58">
        <v>1.3657407407407409E-4</v>
      </c>
      <c r="F18" s="11">
        <f t="shared" si="2"/>
        <v>1.3657407407407409E-4</v>
      </c>
      <c r="G18" s="61">
        <f>IF(F18=LISTAS!$D$15,"",F18)</f>
        <v>1.3657407407407409E-4</v>
      </c>
      <c r="H18" s="49" t="str">
        <f t="shared" si="0"/>
        <v>SOFIA MANÇANO KUWABARA</v>
      </c>
      <c r="I18" s="49" t="str">
        <f t="shared" si="0"/>
        <v>PEN LIFE</v>
      </c>
      <c r="J18" s="11">
        <f t="shared" si="1"/>
        <v>1.3657407407407409E-4</v>
      </c>
      <c r="K18" s="11">
        <f t="shared" si="3"/>
        <v>1.3657407407407409E-4</v>
      </c>
      <c r="L18" s="66">
        <f t="shared" si="4"/>
        <v>1.3657407407407409E-4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SOFIA MANÇANO KUWABARA</v>
      </c>
      <c r="Q18" s="17" t="str">
        <f>IF(P18&lt;&gt;"",VLOOKUP(P18,LISTAS!$F$6:$G$1106,2,0),"")</f>
        <v>PEN LIFE</v>
      </c>
      <c r="R18" s="72">
        <f t="shared" si="8"/>
        <v>1.3657407407407409E-4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2" t="s">
        <v>374</v>
      </c>
      <c r="C19" s="20" t="str">
        <f>IF(B19="","",VLOOKUP(B19,LISTAS!$F$6:$G$1106,2,0))</f>
        <v>LICEU JARDIM</v>
      </c>
      <c r="D19" s="58">
        <v>1.3784722222222223E-4</v>
      </c>
      <c r="F19" s="11">
        <f t="shared" si="2"/>
        <v>1.3784722222222223E-4</v>
      </c>
      <c r="G19" s="61">
        <f>IF(F19=LISTAS!$D$15,"",F19)</f>
        <v>1.3784722222222223E-4</v>
      </c>
      <c r="H19" s="49" t="str">
        <f t="shared" si="0"/>
        <v>HELOISA BIANCHI</v>
      </c>
      <c r="I19" s="49" t="str">
        <f t="shared" si="0"/>
        <v>LICEU JARDIM</v>
      </c>
      <c r="J19" s="11">
        <f t="shared" si="1"/>
        <v>1.3784722222222223E-4</v>
      </c>
      <c r="K19" s="11">
        <f t="shared" si="3"/>
        <v>1.3784722222222223E-4</v>
      </c>
      <c r="L19" s="66">
        <f t="shared" si="4"/>
        <v>1.3784722222222223E-4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HELOISA BIANCHI</v>
      </c>
      <c r="Q19" s="17" t="str">
        <f>IF(P19&lt;&gt;"",VLOOKUP(P19,LISTAS!$F$6:$G$1106,2,0),"")</f>
        <v>LICEU JARDIM</v>
      </c>
      <c r="R19" s="72">
        <f t="shared" si="8"/>
        <v>1.3784722222222223E-4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2" t="s">
        <v>360</v>
      </c>
      <c r="C20" s="20" t="str">
        <f>IF(B20="","",VLOOKUP(B20,LISTAS!$F$6:$G$1106,2,0))</f>
        <v>CCDA - COLÉGIO CARLOS DRUMMOND DE ANDRADE</v>
      </c>
      <c r="D20" s="58">
        <v>1.3969907407407407E-4</v>
      </c>
      <c r="F20" s="11">
        <f t="shared" si="2"/>
        <v>1.3969907407407407E-4</v>
      </c>
      <c r="G20" s="61">
        <f>IF(F20=LISTAS!$D$15,"",F20)</f>
        <v>1.3969907407407407E-4</v>
      </c>
      <c r="H20" s="49" t="str">
        <f t="shared" si="0"/>
        <v>JULIA DE SOUSA</v>
      </c>
      <c r="I20" s="49" t="str">
        <f t="shared" si="0"/>
        <v>CCDA - COLÉGIO CARLOS DRUMMOND DE ANDRADE</v>
      </c>
      <c r="J20" s="11">
        <f t="shared" si="1"/>
        <v>1.3969907407407407E-4</v>
      </c>
      <c r="K20" s="11">
        <f t="shared" si="3"/>
        <v>1.3969907407407407E-4</v>
      </c>
      <c r="L20" s="66">
        <f t="shared" si="4"/>
        <v>1.3969907407407407E-4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JULIA DE SOUSA</v>
      </c>
      <c r="Q20" s="17" t="str">
        <f>IF(P20&lt;&gt;"",VLOOKUP(P20,LISTAS!$F$6:$G$1106,2,0),"")</f>
        <v>CCDA - COLÉGIO CARLOS DRUMMOND DE ANDRADE</v>
      </c>
      <c r="R20" s="72">
        <f t="shared" si="8"/>
        <v>1.3969907407407407E-4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52" t="s">
        <v>335</v>
      </c>
      <c r="C21" s="20" t="str">
        <f>IF(B21="","",VLOOKUP(B21,LISTAS!$F$6:$G$1106,2,0))</f>
        <v>LICEU JARDIM</v>
      </c>
      <c r="D21" s="58">
        <v>1.414351851851852E-4</v>
      </c>
      <c r="F21" s="11">
        <f t="shared" si="2"/>
        <v>1.414351851851852E-4</v>
      </c>
      <c r="G21" s="61">
        <f>IF(F21=LISTAS!$D$15,"",F21)</f>
        <v>1.414351851851852E-4</v>
      </c>
      <c r="H21" s="49" t="str">
        <f t="shared" si="0"/>
        <v>LARA ZANCOPE</v>
      </c>
      <c r="I21" s="49" t="str">
        <f t="shared" si="0"/>
        <v>LICEU JARDIM</v>
      </c>
      <c r="J21" s="11">
        <f t="shared" si="1"/>
        <v>1.414351851851852E-4</v>
      </c>
      <c r="K21" s="11">
        <f t="shared" si="3"/>
        <v>1.414351851851852E-4</v>
      </c>
      <c r="L21" s="66">
        <f t="shared" si="4"/>
        <v>1.414351851851852E-4</v>
      </c>
      <c r="M21" s="50">
        <f t="shared" si="5"/>
        <v>13</v>
      </c>
      <c r="N21" s="50"/>
      <c r="O21" s="17">
        <f t="shared" si="6"/>
        <v>13</v>
      </c>
      <c r="P21" s="18" t="str">
        <f t="shared" si="7"/>
        <v>LARA ZANCOPE</v>
      </c>
      <c r="Q21" s="17" t="str">
        <f>IF(P21&lt;&gt;"",VLOOKUP(P21,LISTAS!$F$6:$G$1106,2,0),"")</f>
        <v>LICEU JARDIM</v>
      </c>
      <c r="R21" s="72">
        <f t="shared" si="8"/>
        <v>1.414351851851852E-4</v>
      </c>
      <c r="S21" s="18">
        <f t="shared" si="9"/>
        <v>200</v>
      </c>
      <c r="T21" s="18">
        <f t="shared" si="10"/>
        <v>200</v>
      </c>
    </row>
    <row r="22" spans="2:20" ht="18.75" customHeight="1" x14ac:dyDescent="0.25">
      <c r="B22" s="52" t="s">
        <v>376</v>
      </c>
      <c r="C22" s="20" t="str">
        <f>IF(B22="","",VLOOKUP(B22,LISTAS!$F$6:$G$1106,2,0))</f>
        <v>LICEU JARDIM</v>
      </c>
      <c r="D22" s="58">
        <v>1.4189814814814816E-4</v>
      </c>
      <c r="F22" s="11">
        <f t="shared" si="2"/>
        <v>1.4189814814814816E-4</v>
      </c>
      <c r="G22" s="61">
        <f>IF(F22=LISTAS!$D$15,"",F22)</f>
        <v>1.4189814814814816E-4</v>
      </c>
      <c r="H22" s="49" t="str">
        <f t="shared" si="0"/>
        <v>JULIA TEDESCHI</v>
      </c>
      <c r="I22" s="49" t="str">
        <f t="shared" si="0"/>
        <v>LICEU JARDIM</v>
      </c>
      <c r="J22" s="11">
        <f t="shared" si="1"/>
        <v>1.4189814814814816E-4</v>
      </c>
      <c r="K22" s="11">
        <f t="shared" si="3"/>
        <v>1.4189814814814816E-4</v>
      </c>
      <c r="L22" s="66">
        <f t="shared" si="4"/>
        <v>1.4189814814814816E-4</v>
      </c>
      <c r="M22" s="50">
        <f t="shared" si="5"/>
        <v>14</v>
      </c>
      <c r="N22" s="50"/>
      <c r="O22" s="17">
        <f t="shared" si="6"/>
        <v>14</v>
      </c>
      <c r="P22" s="18" t="str">
        <f t="shared" si="7"/>
        <v>JULIA TEDESCHI</v>
      </c>
      <c r="Q22" s="17" t="str">
        <f>IF(P22&lt;&gt;"",VLOOKUP(P22,LISTAS!$F$6:$G$1106,2,0),"")</f>
        <v>LICEU JARDIM</v>
      </c>
      <c r="R22" s="72">
        <f t="shared" si="8"/>
        <v>1.4189814814814816E-4</v>
      </c>
      <c r="S22" s="18">
        <f t="shared" si="9"/>
        <v>200</v>
      </c>
      <c r="T22" s="18">
        <f t="shared" si="10"/>
        <v>200</v>
      </c>
    </row>
    <row r="23" spans="2:20" ht="18.75" customHeight="1" x14ac:dyDescent="0.25">
      <c r="B23" s="52" t="s">
        <v>381</v>
      </c>
      <c r="C23" s="20" t="str">
        <f>IF(B23="","",VLOOKUP(B23,LISTAS!$F$6:$G$1106,2,0))</f>
        <v>PEN LIFE</v>
      </c>
      <c r="D23" s="58">
        <v>1.4305555555555556E-4</v>
      </c>
      <c r="F23" s="11">
        <f t="shared" si="2"/>
        <v>1.4305555555555556E-4</v>
      </c>
      <c r="G23" s="61">
        <f>IF(F23=LISTAS!$D$15,"",F23)</f>
        <v>1.4305555555555556E-4</v>
      </c>
      <c r="H23" s="49" t="str">
        <f t="shared" si="0"/>
        <v>GIOVANNA TAKATA PESSOA</v>
      </c>
      <c r="I23" s="49" t="str">
        <f t="shared" si="0"/>
        <v>PEN LIFE</v>
      </c>
      <c r="J23" s="11">
        <f t="shared" si="1"/>
        <v>1.4305555555555556E-4</v>
      </c>
      <c r="K23" s="11">
        <f t="shared" si="3"/>
        <v>1.4305555555555556E-4</v>
      </c>
      <c r="L23" s="66">
        <f t="shared" si="4"/>
        <v>1.4305555555555556E-4</v>
      </c>
      <c r="M23" s="50">
        <f t="shared" si="5"/>
        <v>15</v>
      </c>
      <c r="N23" s="50"/>
      <c r="O23" s="17">
        <f t="shared" si="6"/>
        <v>15</v>
      </c>
      <c r="P23" s="18" t="str">
        <f t="shared" si="7"/>
        <v>GIOVANNA TAKATA PESSOA</v>
      </c>
      <c r="Q23" s="17" t="str">
        <f>IF(P23&lt;&gt;"",VLOOKUP(P23,LISTAS!$F$6:$G$1106,2,0),"")</f>
        <v>PEN LIFE</v>
      </c>
      <c r="R23" s="72">
        <f t="shared" si="8"/>
        <v>1.4305555555555556E-4</v>
      </c>
      <c r="S23" s="18">
        <f t="shared" si="9"/>
        <v>200</v>
      </c>
      <c r="T23" s="18">
        <f t="shared" si="10"/>
        <v>200</v>
      </c>
    </row>
    <row r="24" spans="2:20" ht="18.75" customHeight="1" x14ac:dyDescent="0.25">
      <c r="B24" s="99" t="s">
        <v>556</v>
      </c>
      <c r="C24" s="40" t="s">
        <v>144</v>
      </c>
      <c r="D24" s="58">
        <v>1.431712962962963E-4</v>
      </c>
      <c r="F24" s="11">
        <f t="shared" si="2"/>
        <v>1.431712962962963E-4</v>
      </c>
      <c r="G24" s="61">
        <f>IF(F24=LISTAS!$D$15,"",F24)</f>
        <v>1.431712962962963E-4</v>
      </c>
      <c r="H24" s="49" t="str">
        <f t="shared" si="0"/>
        <v>MAISA GOES</v>
      </c>
      <c r="I24" s="49" t="str">
        <f t="shared" si="0"/>
        <v>ESCOLA STAGIUM</v>
      </c>
      <c r="J24" s="11">
        <f t="shared" si="1"/>
        <v>1.431712962962963E-4</v>
      </c>
      <c r="K24" s="11">
        <f t="shared" si="3"/>
        <v>1.431712962962963E-4</v>
      </c>
      <c r="L24" s="66">
        <f t="shared" si="4"/>
        <v>1.431712962962963E-4</v>
      </c>
      <c r="M24" s="50">
        <f t="shared" si="5"/>
        <v>16</v>
      </c>
      <c r="N24" s="50"/>
      <c r="O24" s="17">
        <f t="shared" si="6"/>
        <v>16</v>
      </c>
      <c r="P24" s="18" t="str">
        <f t="shared" si="7"/>
        <v>MAISA GOES</v>
      </c>
      <c r="Q24" s="17" t="str">
        <f>IF(P24&lt;&gt;"",VLOOKUP(P24,LISTAS!$F$6:$G$1106,2,0),"")</f>
        <v>ESCOLA STAGIUM</v>
      </c>
      <c r="R24" s="72">
        <f t="shared" si="8"/>
        <v>1.431712962962963E-4</v>
      </c>
      <c r="S24" s="18">
        <f t="shared" si="9"/>
        <v>200</v>
      </c>
      <c r="T24" s="18">
        <f t="shared" si="10"/>
        <v>200</v>
      </c>
    </row>
    <row r="25" spans="2:20" ht="18.75" customHeight="1" x14ac:dyDescent="0.25">
      <c r="B25" s="52" t="s">
        <v>363</v>
      </c>
      <c r="C25" s="20" t="str">
        <f>IF(B25="","",VLOOKUP(B25,LISTAS!$F$6:$G$1106,2,0))</f>
        <v>CCDA - COLÉGIO CARLOS DRUMMOND DE ANDRADE</v>
      </c>
      <c r="D25" s="58">
        <v>1.4479166666666666E-4</v>
      </c>
      <c r="F25" s="11">
        <f t="shared" si="2"/>
        <v>1.4479166666666666E-4</v>
      </c>
      <c r="G25" s="61">
        <f>IF(F25=LISTAS!$D$15,"",F25)</f>
        <v>1.4479166666666666E-4</v>
      </c>
      <c r="H25" s="49" t="str">
        <f t="shared" ref="H25:I88" si="11">IF($K25="","",IF(B25="","",B25))</f>
        <v>SARAH ISIDRO MARQUES</v>
      </c>
      <c r="I25" s="49" t="str">
        <f t="shared" si="11"/>
        <v>CCDA - COLÉGIO CARLOS DRUMMOND DE ANDRADE</v>
      </c>
      <c r="J25" s="11">
        <f t="shared" si="1"/>
        <v>1.4479166666666666E-4</v>
      </c>
      <c r="K25" s="11">
        <f t="shared" si="3"/>
        <v>1.4479166666666666E-4</v>
      </c>
      <c r="L25" s="66">
        <f t="shared" si="4"/>
        <v>1.4479166666666666E-4</v>
      </c>
      <c r="M25" s="50">
        <f t="shared" si="5"/>
        <v>17</v>
      </c>
      <c r="N25" s="50"/>
      <c r="O25" s="17">
        <f t="shared" si="6"/>
        <v>17</v>
      </c>
      <c r="P25" s="18" t="str">
        <f t="shared" si="7"/>
        <v>SARAH ISIDRO MARQUES</v>
      </c>
      <c r="Q25" s="17" t="str">
        <f>IF(P25&lt;&gt;"",VLOOKUP(P25,LISTAS!$F$6:$G$1106,2,0),"")</f>
        <v>CCDA - COLÉGIO CARLOS DRUMMOND DE ANDRADE</v>
      </c>
      <c r="R25" s="72">
        <f t="shared" si="8"/>
        <v>1.4479166666666666E-4</v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2" t="s">
        <v>334</v>
      </c>
      <c r="C26" s="20" t="str">
        <f>IF(B26="","",VLOOKUP(B26,LISTAS!$F$6:$G$1106,2,0))</f>
        <v>LICEU JARDIM</v>
      </c>
      <c r="D26" s="58">
        <v>1.4629629629629631E-4</v>
      </c>
      <c r="F26" s="11">
        <f t="shared" si="2"/>
        <v>1.4629629629629631E-4</v>
      </c>
      <c r="G26" s="61">
        <f>IF(F26=LISTAS!$D$15,"",F26)</f>
        <v>1.4629629629629631E-4</v>
      </c>
      <c r="H26" s="49" t="str">
        <f t="shared" si="11"/>
        <v>CECILIA PETRUS</v>
      </c>
      <c r="I26" s="49" t="str">
        <f t="shared" si="11"/>
        <v>LICEU JARDIM</v>
      </c>
      <c r="J26" s="11">
        <f t="shared" si="1"/>
        <v>1.4629629629629631E-4</v>
      </c>
      <c r="K26" s="11">
        <f t="shared" si="3"/>
        <v>1.4629629629629631E-4</v>
      </c>
      <c r="L26" s="66">
        <f t="shared" si="4"/>
        <v>1.4629629629629631E-4</v>
      </c>
      <c r="M26" s="50">
        <f t="shared" si="5"/>
        <v>18</v>
      </c>
      <c r="N26" s="50"/>
      <c r="O26" s="17">
        <f t="shared" si="6"/>
        <v>18</v>
      </c>
      <c r="P26" s="18" t="str">
        <f t="shared" si="7"/>
        <v>CECILIA PETRUS</v>
      </c>
      <c r="Q26" s="17" t="str">
        <f>IF(P26&lt;&gt;"",VLOOKUP(P26,LISTAS!$F$6:$G$1106,2,0),"")</f>
        <v>LICEU JARDIM</v>
      </c>
      <c r="R26" s="72">
        <f t="shared" si="8"/>
        <v>1.4629629629629631E-4</v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2" t="s">
        <v>361</v>
      </c>
      <c r="C27" s="20" t="str">
        <f>IF(B27="","",VLOOKUP(B27,LISTAS!$F$6:$G$1106,2,0))</f>
        <v>CCDA - COLÉGIO CARLOS DRUMMOND DE ANDRADE</v>
      </c>
      <c r="D27" s="58">
        <v>1.5300925925925926E-4</v>
      </c>
      <c r="F27" s="11">
        <f t="shared" si="2"/>
        <v>1.5300925925925926E-4</v>
      </c>
      <c r="G27" s="61">
        <f>IF(F27=LISTAS!$D$15,"",F27)</f>
        <v>1.5300925925925926E-4</v>
      </c>
      <c r="H27" s="49" t="str">
        <f t="shared" si="11"/>
        <v>MARIANA GIUGLIANI DOS SANTOS</v>
      </c>
      <c r="I27" s="49" t="str">
        <f t="shared" si="11"/>
        <v>CCDA - COLÉGIO CARLOS DRUMMOND DE ANDRADE</v>
      </c>
      <c r="J27" s="11">
        <f t="shared" si="1"/>
        <v>1.5300925925925926E-4</v>
      </c>
      <c r="K27" s="11">
        <f t="shared" si="3"/>
        <v>1.5300925925925926E-4</v>
      </c>
      <c r="L27" s="66">
        <f t="shared" si="4"/>
        <v>1.5300925925925926E-4</v>
      </c>
      <c r="M27" s="50">
        <f t="shared" si="5"/>
        <v>19</v>
      </c>
      <c r="N27" s="50"/>
      <c r="O27" s="17">
        <f t="shared" si="6"/>
        <v>19</v>
      </c>
      <c r="P27" s="18" t="str">
        <f t="shared" si="7"/>
        <v>MARIANA GIUGLIANI DOS SANTOS</v>
      </c>
      <c r="Q27" s="17" t="str">
        <f>IF(P27&lt;&gt;"",VLOOKUP(P27,LISTAS!$F$6:$G$1106,2,0),"")</f>
        <v>CCDA - COLÉGIO CARLOS DRUMMOND DE ANDRADE</v>
      </c>
      <c r="R27" s="72">
        <f t="shared" si="8"/>
        <v>1.5300925925925926E-4</v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2" t="s">
        <v>378</v>
      </c>
      <c r="C28" s="20" t="str">
        <f>IF(B28="","",VLOOKUP(B28,LISTAS!$F$6:$G$1106,2,0))</f>
        <v>LICEU JARDIM</v>
      </c>
      <c r="D28" s="58">
        <v>1.5451388888888888E-4</v>
      </c>
      <c r="F28" s="11">
        <f t="shared" si="2"/>
        <v>1.5451388888888888E-4</v>
      </c>
      <c r="G28" s="61">
        <f>IF(F28=LISTAS!$D$15,"",F28)</f>
        <v>1.5451388888888888E-4</v>
      </c>
      <c r="H28" s="49" t="str">
        <f t="shared" si="11"/>
        <v>MANUELA LAZARO</v>
      </c>
      <c r="I28" s="49" t="str">
        <f t="shared" si="11"/>
        <v>LICEU JARDIM</v>
      </c>
      <c r="J28" s="11">
        <f t="shared" si="1"/>
        <v>1.5451388888888888E-4</v>
      </c>
      <c r="K28" s="11">
        <f t="shared" si="3"/>
        <v>1.5451388888888888E-4</v>
      </c>
      <c r="L28" s="66">
        <f t="shared" si="4"/>
        <v>1.5451388888888888E-4</v>
      </c>
      <c r="M28" s="50">
        <f t="shared" si="5"/>
        <v>20</v>
      </c>
      <c r="N28" s="50"/>
      <c r="O28" s="17">
        <f t="shared" si="6"/>
        <v>20</v>
      </c>
      <c r="P28" s="18" t="str">
        <f t="shared" si="7"/>
        <v>MANUELA LAZARO</v>
      </c>
      <c r="Q28" s="17" t="str">
        <f>IF(P28&lt;&gt;"",VLOOKUP(P28,LISTAS!$F$6:$G$1106,2,0),"")</f>
        <v>LICEU JARDIM</v>
      </c>
      <c r="R28" s="72">
        <f t="shared" si="8"/>
        <v>1.5451388888888888E-4</v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2" t="s">
        <v>327</v>
      </c>
      <c r="C29" s="20" t="str">
        <f>IF(B29="","",VLOOKUP(B29,LISTAS!$F$6:$G$1106,2,0))</f>
        <v>COLEGIO PETROPOLIS</v>
      </c>
      <c r="D29" s="58">
        <v>1.5462962962962962E-4</v>
      </c>
      <c r="F29" s="11">
        <f t="shared" si="2"/>
        <v>1.5462962962962962E-4</v>
      </c>
      <c r="G29" s="61">
        <f>IF(F29=LISTAS!$D$15,"",F29)</f>
        <v>1.5462962962962962E-4</v>
      </c>
      <c r="H29" s="49" t="str">
        <f t="shared" si="11"/>
        <v>BÁRBARA CARVALHO OLIVEIRA</v>
      </c>
      <c r="I29" s="49" t="str">
        <f t="shared" si="11"/>
        <v>COLEGIO PETROPOLIS</v>
      </c>
      <c r="J29" s="11">
        <f t="shared" si="1"/>
        <v>1.5462962962962962E-4</v>
      </c>
      <c r="K29" s="11">
        <f t="shared" si="3"/>
        <v>1.5462962962962962E-4</v>
      </c>
      <c r="L29" s="66">
        <f t="shared" si="4"/>
        <v>1.5462962962962962E-4</v>
      </c>
      <c r="M29" s="50">
        <f t="shared" si="5"/>
        <v>21</v>
      </c>
      <c r="N29" s="50"/>
      <c r="O29" s="17">
        <f t="shared" si="6"/>
        <v>21</v>
      </c>
      <c r="P29" s="18" t="str">
        <f t="shared" si="7"/>
        <v>BÁRBARA CARVALHO OLIVEIRA</v>
      </c>
      <c r="Q29" s="17" t="str">
        <f>IF(P29&lt;&gt;"",VLOOKUP(P29,LISTAS!$F$6:$G$1106,2,0),"")</f>
        <v>COLEGIO PETROPOLIS</v>
      </c>
      <c r="R29" s="72">
        <f t="shared" si="8"/>
        <v>1.5462962962962962E-4</v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2" t="s">
        <v>332</v>
      </c>
      <c r="C30" s="20" t="str">
        <f>IF(B30="","",VLOOKUP(B30,LISTAS!$F$6:$G$1106,2,0))</f>
        <v>LICEU JARDIM</v>
      </c>
      <c r="D30" s="58">
        <v>1.5567129629629628E-4</v>
      </c>
      <c r="F30" s="11">
        <f t="shared" si="2"/>
        <v>1.5567129629629628E-4</v>
      </c>
      <c r="G30" s="61">
        <f>IF(F30=LISTAS!$D$15,"",F30)</f>
        <v>1.5567129629629628E-4</v>
      </c>
      <c r="H30" s="49" t="str">
        <f t="shared" si="11"/>
        <v>BEATRIZ ROMIO TERCIANO</v>
      </c>
      <c r="I30" s="49" t="str">
        <f t="shared" si="11"/>
        <v>LICEU JARDIM</v>
      </c>
      <c r="J30" s="11">
        <f t="shared" si="1"/>
        <v>1.5567129629629628E-4</v>
      </c>
      <c r="K30" s="11">
        <f t="shared" si="3"/>
        <v>1.5567129629629628E-4</v>
      </c>
      <c r="L30" s="66">
        <f t="shared" si="4"/>
        <v>1.5567129629629628E-4</v>
      </c>
      <c r="M30" s="50">
        <f t="shared" si="5"/>
        <v>22</v>
      </c>
      <c r="N30" s="50"/>
      <c r="O30" s="17">
        <f t="shared" si="6"/>
        <v>22</v>
      </c>
      <c r="P30" s="18" t="str">
        <f t="shared" si="7"/>
        <v>BEATRIZ ROMIO TERCIANO</v>
      </c>
      <c r="Q30" s="17" t="str">
        <f>IF(P30&lt;&gt;"",VLOOKUP(P30,LISTAS!$F$6:$G$1106,2,0),"")</f>
        <v>LICEU JARDIM</v>
      </c>
      <c r="R30" s="72">
        <f t="shared" si="8"/>
        <v>1.5567129629629628E-4</v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2" t="s">
        <v>369</v>
      </c>
      <c r="C31" s="20" t="str">
        <f>IF(B31="","",VLOOKUP(B31,LISTAS!$F$6:$G$1106,2,0))</f>
        <v>ESCOLA STAGIUM</v>
      </c>
      <c r="D31" s="58">
        <v>1.7546296296296296E-4</v>
      </c>
      <c r="F31" s="11">
        <f t="shared" si="2"/>
        <v>1.7546296296296296E-4</v>
      </c>
      <c r="G31" s="61">
        <f>IF(F31=LISTAS!$D$15,"",F31)</f>
        <v>1.7546296296296296E-4</v>
      </c>
      <c r="H31" s="49" t="str">
        <f t="shared" si="11"/>
        <v>MARCELA DELESPOSTE DA SILVA MENDONÇA</v>
      </c>
      <c r="I31" s="49" t="str">
        <f t="shared" si="11"/>
        <v>ESCOLA STAGIUM</v>
      </c>
      <c r="J31" s="11">
        <f t="shared" si="1"/>
        <v>1.7546296296296296E-4</v>
      </c>
      <c r="K31" s="11">
        <f t="shared" si="3"/>
        <v>1.7546296296296296E-4</v>
      </c>
      <c r="L31" s="66">
        <f t="shared" si="4"/>
        <v>1.7546296296296296E-4</v>
      </c>
      <c r="M31" s="50">
        <f t="shared" si="5"/>
        <v>23</v>
      </c>
      <c r="N31" s="50"/>
      <c r="O31" s="17">
        <f t="shared" si="6"/>
        <v>23</v>
      </c>
      <c r="P31" s="18" t="str">
        <f t="shared" si="7"/>
        <v>MARCELA DELESPOSTE DA SILVA MENDONÇA</v>
      </c>
      <c r="Q31" s="17" t="str">
        <f>IF(P31&lt;&gt;"",VLOOKUP(P31,LISTAS!$F$6:$G$1106,2,0),"")</f>
        <v>ESCOLA STAGIUM</v>
      </c>
      <c r="R31" s="72">
        <f t="shared" si="8"/>
        <v>1.7546296296296296E-4</v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2" t="s">
        <v>364</v>
      </c>
      <c r="C32" s="20" t="str">
        <f>IF(B32="","",VLOOKUP(B32,LISTAS!$F$6:$G$1106,2,0))</f>
        <v>COLEGIO PETROPOLIS</v>
      </c>
      <c r="D32" s="58" t="s">
        <v>49</v>
      </c>
      <c r="F32" s="11" t="str">
        <f t="shared" si="2"/>
        <v>FALTA</v>
      </c>
      <c r="G32" s="61" t="str">
        <f>IF(F32=LISTAS!$D$15,"",F32)</f>
        <v/>
      </c>
      <c r="H32" s="49" t="str">
        <f t="shared" si="11"/>
        <v/>
      </c>
      <c r="I32" s="49" t="str">
        <f t="shared" si="11"/>
        <v/>
      </c>
      <c r="J32" s="11" t="str">
        <f t="shared" si="1"/>
        <v/>
      </c>
      <c r="K32" s="11" t="str">
        <f t="shared" si="3"/>
        <v/>
      </c>
      <c r="L32" s="66" t="str">
        <f t="shared" si="4"/>
        <v/>
      </c>
      <c r="M32" s="50">
        <f t="shared" si="5"/>
        <v>24</v>
      </c>
      <c r="N32" s="50"/>
      <c r="O32" s="17" t="str">
        <f t="shared" si="6"/>
        <v/>
      </c>
      <c r="P32" s="18" t="str">
        <f t="shared" si="7"/>
        <v/>
      </c>
      <c r="Q32" s="17" t="str">
        <f>IF(P32&lt;&gt;"",VLOOKUP(P32,LISTAS!$F$6:$G$1106,2,0),"")</f>
        <v/>
      </c>
      <c r="R32" s="72" t="str">
        <f t="shared" si="8"/>
        <v/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2" t="s">
        <v>330</v>
      </c>
      <c r="C33" s="20" t="str">
        <f>IF(B33="","",VLOOKUP(B33,LISTAS!$F$6:$G$1106,2,0))</f>
        <v>COLEGIO PETROPOLIS</v>
      </c>
      <c r="D33" s="58" t="s">
        <v>49</v>
      </c>
      <c r="F33" s="11" t="str">
        <f t="shared" si="2"/>
        <v>FALTA</v>
      </c>
      <c r="G33" s="61" t="str">
        <f>IF(F33=LISTAS!$D$15,"",F33)</f>
        <v/>
      </c>
      <c r="H33" s="49" t="str">
        <f t="shared" si="11"/>
        <v/>
      </c>
      <c r="I33" s="49" t="str">
        <f t="shared" si="11"/>
        <v/>
      </c>
      <c r="J33" s="11" t="str">
        <f t="shared" si="1"/>
        <v/>
      </c>
      <c r="K33" s="11" t="str">
        <f t="shared" si="3"/>
        <v/>
      </c>
      <c r="L33" s="66" t="str">
        <f t="shared" si="4"/>
        <v/>
      </c>
      <c r="M33" s="50">
        <f t="shared" si="5"/>
        <v>24</v>
      </c>
      <c r="N33" s="50"/>
      <c r="O33" s="17" t="str">
        <f t="shared" si="6"/>
        <v/>
      </c>
      <c r="P33" s="18" t="str">
        <f t="shared" si="7"/>
        <v/>
      </c>
      <c r="Q33" s="17" t="str">
        <f>IF(P33&lt;&gt;"",VLOOKUP(P33,LISTAS!$F$6:$G$1106,2,0),"")</f>
        <v/>
      </c>
      <c r="R33" s="72" t="str">
        <f t="shared" si="8"/>
        <v/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2" t="s">
        <v>365</v>
      </c>
      <c r="C34" s="20" t="str">
        <f>IF(B34="","",VLOOKUP(B34,LISTAS!$F$6:$G$1106,2,0))</f>
        <v>COLEGIO PETROPOLIS</v>
      </c>
      <c r="D34" s="58" t="s">
        <v>49</v>
      </c>
      <c r="F34" s="11" t="str">
        <f t="shared" si="2"/>
        <v>FALTA</v>
      </c>
      <c r="G34" s="61" t="str">
        <f>IF(F34=LISTAS!$D$15,"",F34)</f>
        <v/>
      </c>
      <c r="H34" s="49" t="str">
        <f t="shared" si="11"/>
        <v/>
      </c>
      <c r="I34" s="49" t="str">
        <f t="shared" si="11"/>
        <v/>
      </c>
      <c r="J34" s="11" t="str">
        <f t="shared" si="1"/>
        <v/>
      </c>
      <c r="K34" s="11" t="str">
        <f t="shared" si="3"/>
        <v/>
      </c>
      <c r="L34" s="66" t="str">
        <f t="shared" si="4"/>
        <v/>
      </c>
      <c r="M34" s="50">
        <f t="shared" si="5"/>
        <v>24</v>
      </c>
      <c r="N34" s="50"/>
      <c r="O34" s="17" t="str">
        <f t="shared" si="6"/>
        <v/>
      </c>
      <c r="P34" s="18" t="str">
        <f t="shared" si="7"/>
        <v/>
      </c>
      <c r="Q34" s="17" t="str">
        <f>IF(P34&lt;&gt;"",VLOOKUP(P34,LISTAS!$F$6:$G$1106,2,0),"")</f>
        <v/>
      </c>
      <c r="R34" s="72" t="str">
        <f t="shared" si="8"/>
        <v/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2" t="s">
        <v>370</v>
      </c>
      <c r="C35" s="20" t="str">
        <f>IF(B35="","",VLOOKUP(B35,LISTAS!$F$6:$G$1106,2,0))</f>
        <v>ESCOLA STAGIUM</v>
      </c>
      <c r="D35" s="58" t="s">
        <v>49</v>
      </c>
      <c r="F35" s="11" t="str">
        <f t="shared" si="2"/>
        <v>FALTA</v>
      </c>
      <c r="G35" s="61" t="str">
        <f>IF(F35=LISTAS!$D$15,"",F35)</f>
        <v/>
      </c>
      <c r="H35" s="49" t="str">
        <f t="shared" si="11"/>
        <v/>
      </c>
      <c r="I35" s="49" t="str">
        <f t="shared" si="11"/>
        <v/>
      </c>
      <c r="J35" s="11" t="str">
        <f t="shared" si="1"/>
        <v/>
      </c>
      <c r="K35" s="11" t="str">
        <f t="shared" si="3"/>
        <v/>
      </c>
      <c r="L35" s="66" t="str">
        <f t="shared" si="4"/>
        <v/>
      </c>
      <c r="M35" s="50">
        <f t="shared" si="5"/>
        <v>24</v>
      </c>
      <c r="N35" s="50"/>
      <c r="O35" s="17" t="str">
        <f t="shared" si="6"/>
        <v/>
      </c>
      <c r="P35" s="18" t="str">
        <f t="shared" si="7"/>
        <v/>
      </c>
      <c r="Q35" s="17" t="str">
        <f>IF(P35&lt;&gt;"",VLOOKUP(P35,LISTAS!$F$6:$G$1106,2,0),"")</f>
        <v/>
      </c>
      <c r="R35" s="72" t="str">
        <f t="shared" si="8"/>
        <v/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100" t="s">
        <v>367</v>
      </c>
      <c r="C36" s="20" t="str">
        <f>IF(B36="","",VLOOKUP(B36,LISTAS!$F$6:$G$1106,2,0))</f>
        <v>COLÉGIO ARBOS - UNIDADE SANTO ANDRÉ</v>
      </c>
      <c r="D36" s="58" t="s">
        <v>49</v>
      </c>
      <c r="F36" s="11" t="str">
        <f t="shared" si="2"/>
        <v>FALTA</v>
      </c>
      <c r="G36" s="61" t="str">
        <f>IF(F36=LISTAS!$D$15,"",F36)</f>
        <v/>
      </c>
      <c r="H36" s="49" t="str">
        <f t="shared" si="11"/>
        <v/>
      </c>
      <c r="I36" s="49" t="str">
        <f t="shared" si="11"/>
        <v/>
      </c>
      <c r="J36" s="11" t="str">
        <f t="shared" si="1"/>
        <v/>
      </c>
      <c r="K36" s="11" t="str">
        <f t="shared" si="3"/>
        <v/>
      </c>
      <c r="L36" s="66" t="str">
        <f t="shared" si="4"/>
        <v/>
      </c>
      <c r="M36" s="50">
        <f t="shared" si="5"/>
        <v>24</v>
      </c>
      <c r="N36" s="50"/>
      <c r="O36" s="17" t="str">
        <f t="shared" si="6"/>
        <v/>
      </c>
      <c r="P36" s="18" t="str">
        <f t="shared" si="7"/>
        <v/>
      </c>
      <c r="Q36" s="17" t="str">
        <f>IF(P36&lt;&gt;"",VLOOKUP(P36,LISTAS!$F$6:$G$1106,2,0),"")</f>
        <v/>
      </c>
      <c r="R36" s="72" t="str">
        <f t="shared" si="8"/>
        <v/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100" t="s">
        <v>366</v>
      </c>
      <c r="C37" s="20" t="str">
        <f>IF(B37="","",VLOOKUP(B37,LISTAS!$F$6:$G$1106,2,0))</f>
        <v>COLEGIO PETROPOLIS</v>
      </c>
      <c r="D37" s="58" t="s">
        <v>49</v>
      </c>
      <c r="E37" s="4"/>
      <c r="F37" s="11" t="str">
        <f t="shared" si="2"/>
        <v>FALTA</v>
      </c>
      <c r="G37" s="61" t="str">
        <f>IF(F37=LISTAS!$D$15,"",F37)</f>
        <v/>
      </c>
      <c r="H37" s="49" t="str">
        <f t="shared" si="11"/>
        <v/>
      </c>
      <c r="I37" s="49" t="str">
        <f t="shared" si="11"/>
        <v/>
      </c>
      <c r="J37" s="11" t="str">
        <f t="shared" si="1"/>
        <v/>
      </c>
      <c r="K37" s="11" t="str">
        <f t="shared" si="3"/>
        <v/>
      </c>
      <c r="L37" s="66" t="str">
        <f t="shared" si="4"/>
        <v/>
      </c>
      <c r="M37" s="50">
        <f t="shared" si="5"/>
        <v>24</v>
      </c>
      <c r="N37" s="50"/>
      <c r="O37" s="17" t="str">
        <f t="shared" si="6"/>
        <v/>
      </c>
      <c r="P37" s="18" t="str">
        <f t="shared" si="7"/>
        <v/>
      </c>
      <c r="Q37" s="17" t="str">
        <f>IF(P37&lt;&gt;"",VLOOKUP(P37,LISTAS!$F$6:$G$1106,2,0),"")</f>
        <v/>
      </c>
      <c r="R37" s="72" t="str">
        <f t="shared" si="8"/>
        <v/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2"/>
      <c r="C38" s="20" t="str">
        <f>IF(B38="","",VLOOKUP(B38,LISTAS!$F$6:$G$1106,2,0))</f>
        <v/>
      </c>
      <c r="D38" s="58"/>
      <c r="E38" s="4"/>
      <c r="F38" s="11" t="str">
        <f t="shared" si="2"/>
        <v/>
      </c>
      <c r="G38" s="61" t="str">
        <f>IF(F38=LISTAS!$D$15,"",F38)</f>
        <v/>
      </c>
      <c r="H38" s="49" t="str">
        <f t="shared" si="11"/>
        <v/>
      </c>
      <c r="I38" s="49" t="str">
        <f t="shared" si="11"/>
        <v/>
      </c>
      <c r="J38" s="11" t="str">
        <f t="shared" si="1"/>
        <v/>
      </c>
      <c r="K38" s="11" t="str">
        <f t="shared" si="3"/>
        <v/>
      </c>
      <c r="L38" s="66" t="str">
        <f t="shared" si="4"/>
        <v/>
      </c>
      <c r="M38" s="50">
        <f t="shared" si="5"/>
        <v>24</v>
      </c>
      <c r="N38" s="50"/>
      <c r="O38" s="17" t="str">
        <f t="shared" si="6"/>
        <v/>
      </c>
      <c r="P38" s="18" t="str">
        <f t="shared" si="7"/>
        <v/>
      </c>
      <c r="Q38" s="17" t="str">
        <f>IF(P38&lt;&gt;"",VLOOKUP(P38,LISTAS!$F$6:$G$1106,2,0),"")</f>
        <v/>
      </c>
      <c r="R38" s="72" t="str">
        <f t="shared" si="8"/>
        <v/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2"/>
      <c r="C39" s="20" t="str">
        <f>IF(B39="","",VLOOKUP(B39,LISTAS!$F$6:$G$1106,2,0))</f>
        <v/>
      </c>
      <c r="D39" s="58"/>
      <c r="E39" s="4"/>
      <c r="F39" s="11" t="str">
        <f t="shared" si="2"/>
        <v/>
      </c>
      <c r="G39" s="61" t="str">
        <f>IF(F39=LISTAS!$D$15,"",F39)</f>
        <v/>
      </c>
      <c r="H39" s="49" t="str">
        <f t="shared" si="11"/>
        <v/>
      </c>
      <c r="I39" s="49" t="str">
        <f t="shared" si="11"/>
        <v/>
      </c>
      <c r="J39" s="11" t="str">
        <f t="shared" si="1"/>
        <v/>
      </c>
      <c r="K39" s="11" t="str">
        <f t="shared" si="3"/>
        <v/>
      </c>
      <c r="L39" s="66" t="str">
        <f t="shared" si="4"/>
        <v/>
      </c>
      <c r="M39" s="50">
        <f t="shared" si="5"/>
        <v>25</v>
      </c>
      <c r="N39" s="50"/>
      <c r="O39" s="17" t="str">
        <f t="shared" si="6"/>
        <v/>
      </c>
      <c r="P39" s="18" t="str">
        <f t="shared" si="7"/>
        <v/>
      </c>
      <c r="Q39" s="17" t="str">
        <f>IF(P39&lt;&gt;"",VLOOKUP(P39,LISTAS!$F$6:$G$1106,2,0),"")</f>
        <v/>
      </c>
      <c r="R39" s="72" t="str">
        <f t="shared" si="8"/>
        <v/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2"/>
      <c r="C40" s="20" t="str">
        <f>IF(B40="","",VLOOKUP(B40,LISTAS!$F$6:$G$1106,2,0))</f>
        <v/>
      </c>
      <c r="D40" s="58"/>
      <c r="E40" s="4"/>
      <c r="F40" s="11" t="str">
        <f t="shared" si="2"/>
        <v/>
      </c>
      <c r="G40" s="61" t="str">
        <f>IF(F40=LISTAS!$D$15,"",F40)</f>
        <v/>
      </c>
      <c r="H40" s="49" t="str">
        <f t="shared" si="11"/>
        <v/>
      </c>
      <c r="I40" s="49" t="str">
        <f t="shared" si="11"/>
        <v/>
      </c>
      <c r="J40" s="11" t="str">
        <f t="shared" si="1"/>
        <v/>
      </c>
      <c r="K40" s="11" t="str">
        <f t="shared" si="3"/>
        <v/>
      </c>
      <c r="L40" s="66" t="str">
        <f t="shared" si="4"/>
        <v/>
      </c>
      <c r="M40" s="50">
        <f t="shared" si="5"/>
        <v>26</v>
      </c>
      <c r="N40" s="50"/>
      <c r="O40" s="17" t="str">
        <f t="shared" si="6"/>
        <v/>
      </c>
      <c r="P40" s="18" t="str">
        <f t="shared" si="7"/>
        <v/>
      </c>
      <c r="Q40" s="17" t="str">
        <f>IF(P40&lt;&gt;"",VLOOKUP(P40,LISTAS!$F$6:$G$1106,2,0),"")</f>
        <v/>
      </c>
      <c r="R40" s="72" t="str">
        <f t="shared" si="8"/>
        <v/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2"/>
      <c r="C41" s="20" t="str">
        <f>IF(B41="","",VLOOKUP(B41,LISTAS!$F$6:$G$1106,2,0))</f>
        <v/>
      </c>
      <c r="D41" s="58"/>
      <c r="E41" s="4"/>
      <c r="F41" s="11" t="str">
        <f t="shared" si="2"/>
        <v/>
      </c>
      <c r="G41" s="61" t="str">
        <f>IF(F41=LISTAS!$D$15,"",F41)</f>
        <v/>
      </c>
      <c r="H41" s="49" t="str">
        <f t="shared" si="11"/>
        <v/>
      </c>
      <c r="I41" s="49" t="str">
        <f t="shared" si="11"/>
        <v/>
      </c>
      <c r="J41" s="11" t="str">
        <f t="shared" si="1"/>
        <v/>
      </c>
      <c r="K41" s="11" t="str">
        <f t="shared" si="3"/>
        <v/>
      </c>
      <c r="L41" s="66" t="str">
        <f t="shared" si="4"/>
        <v/>
      </c>
      <c r="M41" s="50">
        <f t="shared" si="5"/>
        <v>27</v>
      </c>
      <c r="N41" s="50"/>
      <c r="O41" s="17" t="str">
        <f t="shared" si="6"/>
        <v/>
      </c>
      <c r="P41" s="18" t="str">
        <f t="shared" si="7"/>
        <v/>
      </c>
      <c r="Q41" s="17" t="str">
        <f>IF(P41&lt;&gt;"",VLOOKUP(P41,LISTAS!$F$6:$G$1106,2,0),"")</f>
        <v/>
      </c>
      <c r="R41" s="72" t="str">
        <f t="shared" si="8"/>
        <v/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2"/>
      <c r="C42" s="20" t="str">
        <f>IF(B42="","",VLOOKUP(B42,LISTAS!$F$6:$G$1106,2,0))</f>
        <v/>
      </c>
      <c r="D42" s="58"/>
      <c r="E42" s="4"/>
      <c r="F42" s="11" t="str">
        <f t="shared" si="2"/>
        <v/>
      </c>
      <c r="G42" s="61" t="str">
        <f>IF(F42=LISTAS!$D$15,"",F42)</f>
        <v/>
      </c>
      <c r="H42" s="49" t="str">
        <f t="shared" si="11"/>
        <v/>
      </c>
      <c r="I42" s="49" t="str">
        <f t="shared" si="11"/>
        <v/>
      </c>
      <c r="J42" s="11" t="str">
        <f t="shared" si="1"/>
        <v/>
      </c>
      <c r="K42" s="11" t="str">
        <f t="shared" si="3"/>
        <v/>
      </c>
      <c r="L42" s="66" t="str">
        <f t="shared" si="4"/>
        <v/>
      </c>
      <c r="M42" s="50">
        <f t="shared" si="5"/>
        <v>28</v>
      </c>
      <c r="N42" s="50"/>
      <c r="O42" s="17" t="str">
        <f t="shared" si="6"/>
        <v/>
      </c>
      <c r="P42" s="18" t="str">
        <f t="shared" si="7"/>
        <v/>
      </c>
      <c r="Q42" s="17" t="str">
        <f>IF(P42&lt;&gt;"",VLOOKUP(P42,LISTAS!$F$6:$G$1106,2,0),"")</f>
        <v/>
      </c>
      <c r="R42" s="72" t="str">
        <f t="shared" si="8"/>
        <v/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2"/>
      <c r="C43" s="20" t="str">
        <f>IF(B43="","",VLOOKUP(B43,LISTAS!$F$6:$G$1106,2,0))</f>
        <v/>
      </c>
      <c r="D43" s="58"/>
      <c r="E43" s="4"/>
      <c r="F43" s="11" t="str">
        <f t="shared" si="2"/>
        <v/>
      </c>
      <c r="G43" s="61" t="str">
        <f>IF(F43=LISTAS!$D$15,"",F43)</f>
        <v/>
      </c>
      <c r="H43" s="49" t="str">
        <f t="shared" si="11"/>
        <v/>
      </c>
      <c r="I43" s="49" t="str">
        <f t="shared" si="11"/>
        <v/>
      </c>
      <c r="J43" s="11" t="str">
        <f t="shared" si="1"/>
        <v/>
      </c>
      <c r="K43" s="11" t="str">
        <f t="shared" si="3"/>
        <v/>
      </c>
      <c r="L43" s="66" t="str">
        <f t="shared" si="4"/>
        <v/>
      </c>
      <c r="M43" s="50">
        <f t="shared" si="5"/>
        <v>29</v>
      </c>
      <c r="N43" s="50"/>
      <c r="O43" s="17" t="str">
        <f t="shared" si="6"/>
        <v/>
      </c>
      <c r="P43" s="18" t="str">
        <f t="shared" si="7"/>
        <v/>
      </c>
      <c r="Q43" s="17" t="str">
        <f>IF(P43&lt;&gt;"",VLOOKUP(P43,LISTAS!$F$6:$G$1106,2,0),"")</f>
        <v/>
      </c>
      <c r="R43" s="72" t="str">
        <f t="shared" si="8"/>
        <v/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2"/>
      <c r="C44" s="20" t="str">
        <f>IF(B44="","",VLOOKUP(B44,LISTAS!$F$6:$G$1106,2,0))</f>
        <v/>
      </c>
      <c r="D44" s="58"/>
      <c r="E44" s="4"/>
      <c r="F44" s="11" t="str">
        <f t="shared" si="2"/>
        <v/>
      </c>
      <c r="G44" s="61" t="str">
        <f>IF(F44=LISTAS!$D$15,"",F44)</f>
        <v/>
      </c>
      <c r="H44" s="49" t="str">
        <f t="shared" si="11"/>
        <v/>
      </c>
      <c r="I44" s="49" t="str">
        <f t="shared" si="11"/>
        <v/>
      </c>
      <c r="J44" s="11" t="str">
        <f t="shared" si="1"/>
        <v/>
      </c>
      <c r="K44" s="11" t="str">
        <f t="shared" si="3"/>
        <v/>
      </c>
      <c r="L44" s="66" t="str">
        <f t="shared" si="4"/>
        <v/>
      </c>
      <c r="M44" s="50">
        <f t="shared" si="5"/>
        <v>30</v>
      </c>
      <c r="N44" s="50"/>
      <c r="O44" s="17" t="str">
        <f t="shared" si="6"/>
        <v/>
      </c>
      <c r="P44" s="18" t="str">
        <f t="shared" si="7"/>
        <v/>
      </c>
      <c r="Q44" s="17" t="str">
        <f>IF(P44&lt;&gt;"",VLOOKUP(P44,LISTAS!$F$6:$G$1106,2,0),"")</f>
        <v/>
      </c>
      <c r="R44" s="72" t="str">
        <f t="shared" si="8"/>
        <v/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2"/>
      <c r="C45" s="20" t="str">
        <f>IF(B45="","",VLOOKUP(B45,LISTAS!$F$6:$G$1106,2,0))</f>
        <v/>
      </c>
      <c r="D45" s="58"/>
      <c r="E45" s="4"/>
      <c r="F45" s="11" t="str">
        <f t="shared" si="2"/>
        <v/>
      </c>
      <c r="G45" s="61" t="str">
        <f>IF(F45=LISTAS!$D$15,"",F45)</f>
        <v/>
      </c>
      <c r="H45" s="49" t="str">
        <f t="shared" si="11"/>
        <v/>
      </c>
      <c r="I45" s="49" t="str">
        <f t="shared" si="11"/>
        <v/>
      </c>
      <c r="J45" s="11" t="str">
        <f t="shared" si="1"/>
        <v/>
      </c>
      <c r="K45" s="11" t="str">
        <f t="shared" si="3"/>
        <v/>
      </c>
      <c r="L45" s="66" t="str">
        <f t="shared" si="4"/>
        <v/>
      </c>
      <c r="M45" s="50">
        <f t="shared" si="5"/>
        <v>31</v>
      </c>
      <c r="N45" s="50"/>
      <c r="O45" s="17" t="str">
        <f t="shared" si="6"/>
        <v/>
      </c>
      <c r="P45" s="18" t="str">
        <f t="shared" si="7"/>
        <v/>
      </c>
      <c r="Q45" s="17" t="str">
        <f>IF(P45&lt;&gt;"",VLOOKUP(P45,LISTAS!$F$6:$G$1106,2,0),"")</f>
        <v/>
      </c>
      <c r="R45" s="72" t="str">
        <f t="shared" si="8"/>
        <v/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2"/>
      <c r="C46" s="20" t="str">
        <f>IF(B46="","",VLOOKUP(B46,LISTAS!$F$6:$G$1106,2,0))</f>
        <v/>
      </c>
      <c r="D46" s="58"/>
      <c r="E46" s="4"/>
      <c r="F46" s="11" t="str">
        <f t="shared" si="2"/>
        <v/>
      </c>
      <c r="G46" s="61" t="str">
        <f>IF(F46=LISTAS!$D$15,"",F46)</f>
        <v/>
      </c>
      <c r="H46" s="49" t="str">
        <f t="shared" si="11"/>
        <v/>
      </c>
      <c r="I46" s="49" t="str">
        <f t="shared" si="11"/>
        <v/>
      </c>
      <c r="J46" s="11" t="str">
        <f t="shared" si="1"/>
        <v/>
      </c>
      <c r="K46" s="11" t="str">
        <f t="shared" si="3"/>
        <v/>
      </c>
      <c r="L46" s="66" t="str">
        <f t="shared" si="4"/>
        <v/>
      </c>
      <c r="M46" s="50">
        <f t="shared" si="5"/>
        <v>32</v>
      </c>
      <c r="N46" s="50"/>
      <c r="O46" s="17" t="str">
        <f t="shared" si="6"/>
        <v/>
      </c>
      <c r="P46" s="18" t="str">
        <f t="shared" si="7"/>
        <v/>
      </c>
      <c r="Q46" s="17" t="str">
        <f>IF(P46&lt;&gt;"",VLOOKUP(P46,LISTAS!$F$6:$G$1106,2,0),"")</f>
        <v/>
      </c>
      <c r="R46" s="72" t="str">
        <f t="shared" si="8"/>
        <v/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2"/>
      <c r="C47" s="20" t="str">
        <f>IF(B47="","",VLOOKUP(B47,LISTAS!$F$6:$G$1106,2,0))</f>
        <v/>
      </c>
      <c r="D47" s="58"/>
      <c r="E47" s="4"/>
      <c r="F47" s="11" t="str">
        <f t="shared" si="2"/>
        <v/>
      </c>
      <c r="G47" s="61" t="str">
        <f>IF(F47=LISTAS!$D$15,"",F47)</f>
        <v/>
      </c>
      <c r="H47" s="49" t="str">
        <f t="shared" si="11"/>
        <v/>
      </c>
      <c r="I47" s="49" t="str">
        <f t="shared" si="11"/>
        <v/>
      </c>
      <c r="J47" s="11" t="str">
        <f t="shared" si="1"/>
        <v/>
      </c>
      <c r="K47" s="11" t="str">
        <f t="shared" si="3"/>
        <v/>
      </c>
      <c r="L47" s="66" t="str">
        <f t="shared" si="4"/>
        <v/>
      </c>
      <c r="M47" s="50">
        <f t="shared" si="5"/>
        <v>33</v>
      </c>
      <c r="N47" s="50"/>
      <c r="O47" s="17" t="str">
        <f t="shared" si="6"/>
        <v/>
      </c>
      <c r="P47" s="18" t="str">
        <f t="shared" si="7"/>
        <v/>
      </c>
      <c r="Q47" s="17" t="str">
        <f>IF(P47&lt;&gt;"",VLOOKUP(P47,LISTAS!$F$6:$G$1106,2,0),"")</f>
        <v/>
      </c>
      <c r="R47" s="72" t="str">
        <f t="shared" si="8"/>
        <v/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2"/>
      <c r="C48" s="20" t="str">
        <f>IF(B48="","",VLOOKUP(B48,LISTAS!$F$6:$G$1106,2,0))</f>
        <v/>
      </c>
      <c r="D48" s="58"/>
      <c r="E48" s="4"/>
      <c r="F48" s="11" t="str">
        <f t="shared" si="2"/>
        <v/>
      </c>
      <c r="G48" s="61" t="str">
        <f>IF(F48=LISTAS!$D$15,"",F48)</f>
        <v/>
      </c>
      <c r="H48" s="49" t="str">
        <f t="shared" si="11"/>
        <v/>
      </c>
      <c r="I48" s="49" t="str">
        <f t="shared" si="11"/>
        <v/>
      </c>
      <c r="J48" s="11" t="str">
        <f t="shared" si="1"/>
        <v/>
      </c>
      <c r="K48" s="11" t="str">
        <f t="shared" si="3"/>
        <v/>
      </c>
      <c r="L48" s="66" t="str">
        <f t="shared" si="4"/>
        <v/>
      </c>
      <c r="M48" s="50">
        <f t="shared" si="5"/>
        <v>34</v>
      </c>
      <c r="N48" s="50"/>
      <c r="O48" s="17" t="str">
        <f t="shared" si="6"/>
        <v/>
      </c>
      <c r="P48" s="18" t="str">
        <f t="shared" si="7"/>
        <v/>
      </c>
      <c r="Q48" s="17" t="str">
        <f>IF(P48&lt;&gt;"",VLOOKUP(P48,LISTAS!$F$6:$G$1106,2,0),"")</f>
        <v/>
      </c>
      <c r="R48" s="72" t="str">
        <f t="shared" si="8"/>
        <v/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2"/>
      <c r="C49" s="20" t="str">
        <f>IF(B49="","",VLOOKUP(B49,LISTAS!$F$6:$G$1106,2,0))</f>
        <v/>
      </c>
      <c r="D49" s="58"/>
      <c r="E49" s="4"/>
      <c r="F49" s="11" t="str">
        <f t="shared" si="2"/>
        <v/>
      </c>
      <c r="G49" s="61" t="str">
        <f>IF(F49=LISTAS!$D$15,"",F49)</f>
        <v/>
      </c>
      <c r="H49" s="49" t="str">
        <f t="shared" si="11"/>
        <v/>
      </c>
      <c r="I49" s="49" t="str">
        <f t="shared" si="11"/>
        <v/>
      </c>
      <c r="J49" s="11" t="str">
        <f t="shared" si="1"/>
        <v/>
      </c>
      <c r="K49" s="11" t="str">
        <f t="shared" si="3"/>
        <v/>
      </c>
      <c r="L49" s="66" t="str">
        <f t="shared" si="4"/>
        <v/>
      </c>
      <c r="M49" s="50">
        <f t="shared" si="5"/>
        <v>35</v>
      </c>
      <c r="O49" s="17" t="str">
        <f t="shared" si="6"/>
        <v/>
      </c>
      <c r="P49" s="18" t="str">
        <f t="shared" si="7"/>
        <v/>
      </c>
      <c r="Q49" s="17" t="str">
        <f>IF(P49&lt;&gt;"",VLOOKUP(P49,LISTAS!$F$6:$G$1106,2,0),"")</f>
        <v/>
      </c>
      <c r="R49" s="72" t="str">
        <f t="shared" si="8"/>
        <v/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2"/>
      <c r="C50" s="20" t="str">
        <f>IF(B50="","",VLOOKUP(B50,LISTAS!$F$6:$G$1106,2,0))</f>
        <v/>
      </c>
      <c r="D50" s="58"/>
      <c r="E50" s="4"/>
      <c r="F50" s="11" t="str">
        <f t="shared" si="2"/>
        <v/>
      </c>
      <c r="G50" s="61" t="str">
        <f>IF(F50=LISTAS!$D$15,"",F50)</f>
        <v/>
      </c>
      <c r="H50" s="49" t="str">
        <f t="shared" si="11"/>
        <v/>
      </c>
      <c r="I50" s="49" t="str">
        <f t="shared" si="11"/>
        <v/>
      </c>
      <c r="J50" s="11" t="str">
        <f t="shared" si="1"/>
        <v/>
      </c>
      <c r="K50" s="11" t="str">
        <f t="shared" si="3"/>
        <v/>
      </c>
      <c r="L50" s="66" t="str">
        <f t="shared" si="4"/>
        <v/>
      </c>
      <c r="M50" s="50">
        <f t="shared" si="5"/>
        <v>36</v>
      </c>
      <c r="O50" s="17" t="str">
        <f t="shared" si="6"/>
        <v/>
      </c>
      <c r="P50" s="18" t="str">
        <f t="shared" si="7"/>
        <v/>
      </c>
      <c r="Q50" s="17" t="str">
        <f>IF(P50&lt;&gt;"",VLOOKUP(P50,LISTAS!$F$6:$G$1106,2,0),"")</f>
        <v/>
      </c>
      <c r="R50" s="72" t="str">
        <f t="shared" si="8"/>
        <v/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2"/>
      <c r="C51" s="20" t="str">
        <f>IF(B51="","",VLOOKUP(B51,LISTAS!$F$6:$G$1106,2,0))</f>
        <v/>
      </c>
      <c r="D51" s="58"/>
      <c r="E51" s="4"/>
      <c r="F51" s="11" t="str">
        <f t="shared" si="2"/>
        <v/>
      </c>
      <c r="G51" s="61" t="str">
        <f>IF(F51=LISTAS!$D$15,"",F51)</f>
        <v/>
      </c>
      <c r="H51" s="49" t="str">
        <f t="shared" si="11"/>
        <v/>
      </c>
      <c r="I51" s="49" t="str">
        <f t="shared" si="11"/>
        <v/>
      </c>
      <c r="J51" s="11" t="str">
        <f t="shared" si="1"/>
        <v/>
      </c>
      <c r="K51" s="11" t="str">
        <f t="shared" si="3"/>
        <v/>
      </c>
      <c r="L51" s="66" t="str">
        <f t="shared" si="4"/>
        <v/>
      </c>
      <c r="M51" s="50">
        <f t="shared" si="5"/>
        <v>37</v>
      </c>
      <c r="O51" s="17" t="str">
        <f t="shared" si="6"/>
        <v/>
      </c>
      <c r="P51" s="18" t="str">
        <f t="shared" si="7"/>
        <v/>
      </c>
      <c r="Q51" s="17" t="str">
        <f>IF(P51&lt;&gt;"",VLOOKUP(P51,LISTAS!$F$6:$G$1106,2,0),"")</f>
        <v/>
      </c>
      <c r="R51" s="72" t="str">
        <f t="shared" si="8"/>
        <v/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2"/>
      <c r="C52" s="20" t="str">
        <f>IF(B52="","",VLOOKUP(B52,LISTAS!$F$6:$G$1106,2,0))</f>
        <v/>
      </c>
      <c r="D52" s="58"/>
      <c r="E52" s="4"/>
      <c r="F52" s="11" t="str">
        <f t="shared" si="2"/>
        <v/>
      </c>
      <c r="G52" s="61" t="str">
        <f>IF(F52=LISTAS!$D$15,"",F52)</f>
        <v/>
      </c>
      <c r="H52" s="49" t="str">
        <f t="shared" si="11"/>
        <v/>
      </c>
      <c r="I52" s="49" t="str">
        <f t="shared" si="11"/>
        <v/>
      </c>
      <c r="J52" s="11" t="str">
        <f t="shared" si="1"/>
        <v/>
      </c>
      <c r="K52" s="11" t="str">
        <f t="shared" si="3"/>
        <v/>
      </c>
      <c r="L52" s="66" t="str">
        <f t="shared" si="4"/>
        <v/>
      </c>
      <c r="M52" s="50">
        <f t="shared" si="5"/>
        <v>38</v>
      </c>
      <c r="O52" s="17" t="str">
        <f t="shared" si="6"/>
        <v/>
      </c>
      <c r="P52" s="18" t="str">
        <f t="shared" si="7"/>
        <v/>
      </c>
      <c r="Q52" s="17" t="str">
        <f>IF(P52&lt;&gt;"",VLOOKUP(P52,LISTAS!$F$6:$G$1106,2,0),"")</f>
        <v/>
      </c>
      <c r="R52" s="72" t="str">
        <f t="shared" si="8"/>
        <v/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2"/>
      <c r="C53" s="20" t="str">
        <f>IF(B53="","",VLOOKUP(B53,LISTAS!$F$6:$G$1106,2,0))</f>
        <v/>
      </c>
      <c r="D53" s="58"/>
      <c r="E53" s="4"/>
      <c r="F53" s="11" t="str">
        <f t="shared" si="2"/>
        <v/>
      </c>
      <c r="G53" s="61" t="str">
        <f>IF(F53=LISTAS!$D$15,"",F53)</f>
        <v/>
      </c>
      <c r="H53" s="49" t="str">
        <f t="shared" si="11"/>
        <v/>
      </c>
      <c r="I53" s="49" t="str">
        <f t="shared" si="11"/>
        <v/>
      </c>
      <c r="J53" s="11" t="str">
        <f t="shared" si="1"/>
        <v/>
      </c>
      <c r="K53" s="11" t="str">
        <f t="shared" si="3"/>
        <v/>
      </c>
      <c r="L53" s="66" t="str">
        <f t="shared" si="4"/>
        <v/>
      </c>
      <c r="M53" s="50">
        <f t="shared" si="5"/>
        <v>39</v>
      </c>
      <c r="O53" s="17" t="str">
        <f t="shared" si="6"/>
        <v/>
      </c>
      <c r="P53" s="18" t="str">
        <f t="shared" si="7"/>
        <v/>
      </c>
      <c r="Q53" s="17" t="str">
        <f>IF(P53&lt;&gt;"",VLOOKUP(P53,LISTAS!$F$6:$G$1106,2,0),"")</f>
        <v/>
      </c>
      <c r="R53" s="72" t="str">
        <f t="shared" si="8"/>
        <v/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2"/>
      <c r="C54" s="20" t="str">
        <f>IF(B54="","",VLOOKUP(B54,LISTAS!$F$6:$G$1106,2,0))</f>
        <v/>
      </c>
      <c r="D54" s="58"/>
      <c r="E54" s="4"/>
      <c r="F54" s="11" t="str">
        <f t="shared" si="2"/>
        <v/>
      </c>
      <c r="G54" s="61" t="str">
        <f>IF(F54=LISTAS!$D$15,"",F54)</f>
        <v/>
      </c>
      <c r="H54" s="49" t="str">
        <f t="shared" si="11"/>
        <v/>
      </c>
      <c r="I54" s="49" t="str">
        <f t="shared" si="11"/>
        <v/>
      </c>
      <c r="J54" s="11" t="str">
        <f t="shared" si="1"/>
        <v/>
      </c>
      <c r="K54" s="11" t="str">
        <f t="shared" si="3"/>
        <v/>
      </c>
      <c r="L54" s="66" t="str">
        <f t="shared" si="4"/>
        <v/>
      </c>
      <c r="M54" s="50">
        <f t="shared" si="5"/>
        <v>40</v>
      </c>
      <c r="O54" s="17" t="str">
        <f t="shared" si="6"/>
        <v/>
      </c>
      <c r="P54" s="18" t="str">
        <f t="shared" si="7"/>
        <v/>
      </c>
      <c r="Q54" s="17" t="str">
        <f>IF(P54&lt;&gt;"",VLOOKUP(P54,LISTAS!$F$6:$G$1106,2,0),"")</f>
        <v/>
      </c>
      <c r="R54" s="72" t="str">
        <f t="shared" si="8"/>
        <v/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2"/>
      <c r="C55" s="20" t="str">
        <f>IF(B55="","",VLOOKUP(B55,LISTAS!$F$6:$G$1106,2,0))</f>
        <v/>
      </c>
      <c r="D55" s="58"/>
      <c r="E55" s="4"/>
      <c r="F55" s="11" t="str">
        <f t="shared" si="2"/>
        <v/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41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2"/>
      <c r="C56" s="20" t="str">
        <f>IF(B56="","",VLOOKUP(B56,LISTAS!$F$6:$G$1106,2,0))</f>
        <v/>
      </c>
      <c r="D56" s="58"/>
      <c r="E56" s="4"/>
      <c r="F56" s="11" t="str">
        <f t="shared" si="2"/>
        <v/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42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2"/>
      <c r="C57" s="20" t="str">
        <f>IF(B57="","",VLOOKUP(B57,LISTAS!$F$6:$G$1106,2,0))</f>
        <v/>
      </c>
      <c r="D57" s="58"/>
      <c r="E57" s="4"/>
      <c r="F57" s="11" t="str">
        <f t="shared" si="2"/>
        <v/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43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2"/>
      <c r="C58" s="20" t="str">
        <f>IF(B58="","",VLOOKUP(B58,LISTAS!$F$6:$G$1106,2,0))</f>
        <v/>
      </c>
      <c r="D58" s="58"/>
      <c r="E58" s="4"/>
      <c r="F58" s="11" t="str">
        <f t="shared" si="2"/>
        <v/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44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2"/>
      <c r="C59" s="20" t="str">
        <f>IF(B59="","",VLOOKUP(B59,LISTAS!$F$6:$G$1106,2,0))</f>
        <v/>
      </c>
      <c r="D59" s="58"/>
      <c r="E59" s="4"/>
      <c r="F59" s="11" t="str">
        <f t="shared" si="2"/>
        <v/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45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2"/>
      <c r="C60" s="20" t="str">
        <f>IF(B60="","",VLOOKUP(B60,LISTAS!$F$6:$G$1106,2,0))</f>
        <v/>
      </c>
      <c r="D60" s="58"/>
      <c r="E60" s="4"/>
      <c r="F60" s="11" t="str">
        <f t="shared" si="2"/>
        <v/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46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2"/>
      <c r="C61" s="20" t="str">
        <f>IF(B61="","",VLOOKUP(B61,LISTAS!$F$6:$G$1106,2,0))</f>
        <v/>
      </c>
      <c r="D61" s="58"/>
      <c r="E61" s="4"/>
      <c r="F61" s="11" t="str">
        <f t="shared" si="2"/>
        <v/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47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2"/>
      <c r="C62" s="20" t="str">
        <f>IF(B62="","",VLOOKUP(B62,LISTAS!$F$6:$G$1106,2,0))</f>
        <v/>
      </c>
      <c r="D62" s="58"/>
      <c r="E62" s="4"/>
      <c r="F62" s="11" t="str">
        <f t="shared" si="2"/>
        <v/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48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2"/>
      <c r="C63" s="20" t="str">
        <f>IF(B63="","",VLOOKUP(B63,LISTAS!$F$6:$G$1106,2,0))</f>
        <v/>
      </c>
      <c r="D63" s="58"/>
      <c r="E63" s="4"/>
      <c r="F63" s="11" t="str">
        <f t="shared" si="2"/>
        <v/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49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2"/>
      <c r="C64" s="20" t="str">
        <f>IF(B64="","",VLOOKUP(B64,LISTAS!$F$6:$G$1106,2,0))</f>
        <v/>
      </c>
      <c r="D64" s="58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50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2"/>
      <c r="C65" s="20" t="str">
        <f>IF(B65="","",VLOOKUP(B65,LISTAS!$F$6:$G$1106,2,0))</f>
        <v/>
      </c>
      <c r="D65" s="58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51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2"/>
      <c r="C66" s="20" t="str">
        <f>IF(B66="","",VLOOKUP(B66,LISTAS!$F$6:$G$1106,2,0))</f>
        <v/>
      </c>
      <c r="D66" s="58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52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2"/>
      <c r="C67" s="20" t="str">
        <f>IF(B67="","",VLOOKUP(B67,LISTAS!$F$6:$G$1106,2,0))</f>
        <v/>
      </c>
      <c r="D67" s="58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53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2"/>
      <c r="C68" s="20" t="str">
        <f>IF(B68="","",VLOOKUP(B68,LISTAS!$F$6:$G$1106,2,0))</f>
        <v/>
      </c>
      <c r="D68" s="58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54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2"/>
      <c r="C69" s="20" t="str">
        <f>IF(B69="","",VLOOKUP(B69,LISTAS!$F$6:$G$1106,2,0))</f>
        <v/>
      </c>
      <c r="D69" s="58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55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2"/>
      <c r="C70" s="20" t="str">
        <f>IF(B70="","",VLOOKUP(B70,LISTAS!$F$6:$G$1106,2,0))</f>
        <v/>
      </c>
      <c r="D70" s="58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56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2"/>
      <c r="C71" s="20" t="str">
        <f>IF(B71="","",VLOOKUP(B71,LISTAS!$F$6:$G$1106,2,0))</f>
        <v/>
      </c>
      <c r="D71" s="58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57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2"/>
      <c r="C72" s="20" t="str">
        <f>IF(B72="","",VLOOKUP(B72,LISTAS!$F$6:$G$1106,2,0))</f>
        <v/>
      </c>
      <c r="D72" s="58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58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2"/>
      <c r="C73" s="20" t="str">
        <f>IF(B73="","",VLOOKUP(B73,LISTAS!$F$6:$G$1106,2,0))</f>
        <v/>
      </c>
      <c r="D73" s="58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59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2"/>
      <c r="C74" s="20" t="str">
        <f>IF(B74="","",VLOOKUP(B74,LISTAS!$F$6:$G$1106,2,0))</f>
        <v/>
      </c>
      <c r="D74" s="58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60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2"/>
      <c r="C75" s="20" t="str">
        <f>IF(B75="","",VLOOKUP(B75,LISTAS!$F$6:$G$1106,2,0))</f>
        <v/>
      </c>
      <c r="D75" s="58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61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2"/>
      <c r="C76" s="20" t="str">
        <f>IF(B76="","",VLOOKUP(B76,LISTAS!$F$6:$G$1106,2,0))</f>
        <v/>
      </c>
      <c r="D76" s="58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62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2"/>
      <c r="C77" s="20" t="str">
        <f>IF(B77="","",VLOOKUP(B77,LISTAS!$F$6:$G$1106,2,0))</f>
        <v/>
      </c>
      <c r="D77" s="58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63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2"/>
      <c r="C78" s="20" t="str">
        <f>IF(B78="","",VLOOKUP(B78,LISTAS!$F$6:$G$1106,2,0))</f>
        <v/>
      </c>
      <c r="D78" s="58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64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2"/>
      <c r="C79" s="20" t="str">
        <f>IF(B79="","",VLOOKUP(B79,LISTAS!$F$6:$G$1106,2,0))</f>
        <v/>
      </c>
      <c r="D79" s="58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65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2"/>
      <c r="C80" s="20" t="str">
        <f>IF(B80="","",VLOOKUP(B80,LISTAS!$F$6:$G$1106,2,0))</f>
        <v/>
      </c>
      <c r="D80" s="58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66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2"/>
      <c r="C81" s="20" t="str">
        <f>IF(B81="","",VLOOKUP(B81,LISTAS!$F$6:$G$1106,2,0))</f>
        <v/>
      </c>
      <c r="D81" s="58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67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2"/>
      <c r="C82" s="20" t="str">
        <f>IF(B82="","",VLOOKUP(B82,LISTAS!$F$6:$G$1106,2,0))</f>
        <v/>
      </c>
      <c r="D82" s="58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68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2"/>
      <c r="C83" s="20" t="str">
        <f>IF(B83="","",VLOOKUP(B83,LISTAS!$F$6:$G$1106,2,0))</f>
        <v/>
      </c>
      <c r="D83" s="58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69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2"/>
      <c r="C84" s="20" t="str">
        <f>IF(B84="","",VLOOKUP(B84,LISTAS!$F$6:$G$1106,2,0))</f>
        <v/>
      </c>
      <c r="D84" s="58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70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2"/>
      <c r="C85" s="20" t="str">
        <f>IF(B85="","",VLOOKUP(B85,LISTAS!$F$6:$G$1106,2,0))</f>
        <v/>
      </c>
      <c r="D85" s="58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71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2"/>
      <c r="C86" s="20" t="str">
        <f>IF(B86="","",VLOOKUP(B86,LISTAS!$F$6:$G$1106,2,0))</f>
        <v/>
      </c>
      <c r="D86" s="58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72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2"/>
      <c r="C87" s="20" t="str">
        <f>IF(B87="","",VLOOKUP(B87,LISTAS!$F$6:$G$1106,2,0))</f>
        <v/>
      </c>
      <c r="D87" s="58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73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2"/>
      <c r="C88" s="20" t="str">
        <f>IF(B88="","",VLOOKUP(B88,LISTAS!$F$6:$G$1106,2,0))</f>
        <v/>
      </c>
      <c r="D88" s="58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74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2"/>
      <c r="C89" s="20" t="str">
        <f>IF(B89="","",VLOOKUP(B89,LISTAS!$F$6:$G$1106,2,0))</f>
        <v/>
      </c>
      <c r="D89" s="58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75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2"/>
      <c r="C90" s="20" t="str">
        <f>IF(B90="","",VLOOKUP(B90,LISTAS!$F$6:$G$1106,2,0))</f>
        <v/>
      </c>
      <c r="D90" s="58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76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2"/>
      <c r="C91" s="20" t="str">
        <f>IF(B91="","",VLOOKUP(B91,LISTAS!$F$6:$G$1106,2,0))</f>
        <v/>
      </c>
      <c r="D91" s="58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77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2"/>
      <c r="C92" s="20" t="str">
        <f>IF(B92="","",VLOOKUP(B92,LISTAS!$F$6:$G$1106,2,0))</f>
        <v/>
      </c>
      <c r="D92" s="58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78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2"/>
      <c r="C93" s="20" t="str">
        <f>IF(B93="","",VLOOKUP(B93,LISTAS!$F$6:$G$1106,2,0))</f>
        <v/>
      </c>
      <c r="D93" s="58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79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2"/>
      <c r="C94" s="20" t="str">
        <f>IF(B94="","",VLOOKUP(B94,LISTAS!$F$6:$G$1106,2,0))</f>
        <v/>
      </c>
      <c r="D94" s="58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80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2"/>
      <c r="C95" s="20" t="str">
        <f>IF(B95="","",VLOOKUP(B95,LISTAS!$F$6:$G$1106,2,0))</f>
        <v/>
      </c>
      <c r="D95" s="58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81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2"/>
      <c r="C96" s="20" t="str">
        <f>IF(B96="","",VLOOKUP(B96,LISTAS!$F$6:$G$1106,2,0))</f>
        <v/>
      </c>
      <c r="D96" s="58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82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2"/>
      <c r="C97" s="20" t="str">
        <f>IF(B97="","",VLOOKUP(B97,LISTAS!$F$6:$G$1106,2,0))</f>
        <v/>
      </c>
      <c r="D97" s="58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83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2"/>
      <c r="C98" s="20" t="str">
        <f>IF(B98="","",VLOOKUP(B98,LISTAS!$F$6:$G$1106,2,0))</f>
        <v/>
      </c>
      <c r="D98" s="58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84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2"/>
      <c r="C99" s="20" t="str">
        <f>IF(B99="","",VLOOKUP(B99,LISTAS!$F$6:$G$1106,2,0))</f>
        <v/>
      </c>
      <c r="D99" s="58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85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2"/>
      <c r="C100" s="20" t="str">
        <f>IF(B100="","",VLOOKUP(B100,LISTAS!$F$6:$G$1106,2,0))</f>
        <v/>
      </c>
      <c r="D100" s="58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86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2"/>
      <c r="C101" s="20" t="str">
        <f>IF(B101="","",VLOOKUP(B101,LISTAS!$F$6:$G$1106,2,0))</f>
        <v/>
      </c>
      <c r="D101" s="58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87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2"/>
      <c r="C102" s="20" t="str">
        <f>IF(B102="","",VLOOKUP(B102,LISTAS!$F$6:$G$1106,2,0))</f>
        <v/>
      </c>
      <c r="D102" s="58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88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2"/>
      <c r="C103" s="20" t="str">
        <f>IF(B103="","",VLOOKUP(B103,LISTAS!$F$6:$G$1106,2,0))</f>
        <v/>
      </c>
      <c r="D103" s="58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89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2"/>
      <c r="C104" s="20" t="str">
        <f>IF(B104="","",VLOOKUP(B104,LISTAS!$F$6:$G$1106,2,0))</f>
        <v/>
      </c>
      <c r="D104" s="58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90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2"/>
      <c r="C105" s="20" t="str">
        <f>IF(B105="","",VLOOKUP(B105,LISTAS!$F$6:$G$1106,2,0))</f>
        <v/>
      </c>
      <c r="D105" s="58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91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2"/>
      <c r="C106" s="20" t="str">
        <f>IF(B106="","",VLOOKUP(B106,LISTAS!$F$6:$G$1106,2,0))</f>
        <v/>
      </c>
      <c r="D106" s="58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92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2"/>
      <c r="C107" s="20" t="str">
        <f>IF(B107="","",VLOOKUP(B107,LISTAS!$F$6:$G$1106,2,0))</f>
        <v/>
      </c>
      <c r="D107" s="58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93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2"/>
      <c r="C108" s="20" t="str">
        <f>IF(B108="","",VLOOKUP(B108,LISTAS!$F$6:$G$1106,2,0))</f>
        <v/>
      </c>
      <c r="D108" s="58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94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2"/>
      <c r="C109" s="20" t="str">
        <f>IF(B109="","",VLOOKUP(B109,LISTAS!$F$6:$G$1106,2,0))</f>
        <v/>
      </c>
      <c r="D109" s="58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95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2"/>
      <c r="C110" s="20" t="str">
        <f>IF(B110="","",VLOOKUP(B110,LISTAS!$F$6:$G$1106,2,0))</f>
        <v/>
      </c>
      <c r="D110" s="58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96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2"/>
      <c r="C111" s="20" t="str">
        <f>IF(B111="","",VLOOKUP(B111,LISTAS!$F$6:$G$1106,2,0))</f>
        <v/>
      </c>
      <c r="D111" s="58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97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2"/>
      <c r="C112" s="20" t="str">
        <f>IF(B112="","",VLOOKUP(B112,LISTAS!$F$6:$G$1106,2,0))</f>
        <v/>
      </c>
      <c r="D112" s="58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98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2"/>
      <c r="C113" s="20" t="str">
        <f>IF(B113="","",VLOOKUP(B113,LISTAS!$F$6:$G$1106,2,0))</f>
        <v/>
      </c>
      <c r="D113" s="58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99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2"/>
      <c r="C114" s="20" t="str">
        <f>IF(B114="","",VLOOKUP(B114,LISTAS!$F$6:$G$1106,2,0))</f>
        <v/>
      </c>
      <c r="D114" s="58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100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2"/>
      <c r="C115" s="20" t="str">
        <f>IF(B115="","",VLOOKUP(B115,LISTAS!$F$6:$G$1106,2,0))</f>
        <v/>
      </c>
      <c r="D115" s="58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101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2"/>
      <c r="C116" s="20" t="str">
        <f>IF(B116="","",VLOOKUP(B116,LISTAS!$F$6:$G$1106,2,0))</f>
        <v/>
      </c>
      <c r="D116" s="58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102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2"/>
      <c r="C117" s="20" t="str">
        <f>IF(B117="","",VLOOKUP(B117,LISTAS!$F$6:$G$1106,2,0))</f>
        <v/>
      </c>
      <c r="D117" s="58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103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2"/>
      <c r="C118" s="20" t="str">
        <f>IF(B118="","",VLOOKUP(B118,LISTAS!$F$6:$G$1106,2,0))</f>
        <v/>
      </c>
      <c r="D118" s="58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104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2"/>
      <c r="C119" s="20" t="str">
        <f>IF(B119="","",VLOOKUP(B119,LISTAS!$F$6:$G$1106,2,0))</f>
        <v/>
      </c>
      <c r="D119" s="58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105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2"/>
      <c r="C120" s="20" t="str">
        <f>IF(B120="","",VLOOKUP(B120,LISTAS!$F$6:$G$1106,2,0))</f>
        <v/>
      </c>
      <c r="D120" s="58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106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2"/>
      <c r="C121" s="20" t="str">
        <f>IF(B121="","",VLOOKUP(B121,LISTAS!$F$6:$G$1106,2,0))</f>
        <v/>
      </c>
      <c r="D121" s="58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107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2"/>
      <c r="C122" s="20" t="str">
        <f>IF(B122="","",VLOOKUP(B122,LISTAS!$F$6:$G$1106,2,0))</f>
        <v/>
      </c>
      <c r="D122" s="58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108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2"/>
      <c r="C123" s="20" t="str">
        <f>IF(B123="","",VLOOKUP(B123,LISTAS!$F$6:$G$1106,2,0))</f>
        <v/>
      </c>
      <c r="D123" s="58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109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2"/>
      <c r="C124" s="20" t="str">
        <f>IF(B124="","",VLOOKUP(B124,LISTAS!$F$6:$G$1106,2,0))</f>
        <v/>
      </c>
      <c r="D124" s="58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110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2"/>
      <c r="C125" s="20" t="str">
        <f>IF(B125="","",VLOOKUP(B125,LISTAS!$F$6:$G$1106,2,0))</f>
        <v/>
      </c>
      <c r="D125" s="58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111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2"/>
      <c r="C126" s="20" t="str">
        <f>IF(B126="","",VLOOKUP(B126,LISTAS!$F$6:$G$1106,2,0))</f>
        <v/>
      </c>
      <c r="D126" s="58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112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2"/>
      <c r="C127" s="20" t="str">
        <f>IF(B127="","",VLOOKUP(B127,LISTAS!$F$6:$G$1106,2,0))</f>
        <v/>
      </c>
      <c r="D127" s="58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113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2"/>
      <c r="C128" s="20" t="str">
        <f>IF(B128="","",VLOOKUP(B128,LISTAS!$F$6:$G$1106,2,0))</f>
        <v/>
      </c>
      <c r="D128" s="58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114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2"/>
      <c r="C129" s="20" t="str">
        <f>IF(B129="","",VLOOKUP(B129,LISTAS!$F$6:$G$1106,2,0))</f>
        <v/>
      </c>
      <c r="D129" s="58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115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2"/>
      <c r="C130" s="20" t="str">
        <f>IF(B130="","",VLOOKUP(B130,LISTAS!$F$6:$G$1106,2,0))</f>
        <v/>
      </c>
      <c r="D130" s="58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116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2"/>
      <c r="C131" s="20" t="str">
        <f>IF(B131="","",VLOOKUP(B131,LISTAS!$F$6:$G$1106,2,0))</f>
        <v/>
      </c>
      <c r="D131" s="58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117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2"/>
      <c r="C132" s="20" t="str">
        <f>IF(B132="","",VLOOKUP(B132,LISTAS!$F$6:$G$1106,2,0))</f>
        <v/>
      </c>
      <c r="D132" s="58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118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2"/>
      <c r="C133" s="20" t="str">
        <f>IF(B133="","",VLOOKUP(B133,LISTAS!$F$6:$G$1106,2,0))</f>
        <v/>
      </c>
      <c r="D133" s="58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119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2"/>
      <c r="C134" s="20" t="str">
        <f>IF(B134="","",VLOOKUP(B134,LISTAS!$F$6:$G$1106,2,0))</f>
        <v/>
      </c>
      <c r="D134" s="58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120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2"/>
      <c r="C135" s="20" t="str">
        <f>IF(B135="","",VLOOKUP(B135,LISTAS!$F$6:$G$1106,2,0))</f>
        <v/>
      </c>
      <c r="D135" s="58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121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2"/>
      <c r="C136" s="20" t="str">
        <f>IF(B136="","",VLOOKUP(B136,LISTAS!$F$6:$G$1106,2,0))</f>
        <v/>
      </c>
      <c r="D136" s="58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122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2"/>
      <c r="C137" s="20" t="str">
        <f>IF(B137="","",VLOOKUP(B137,LISTAS!$F$6:$G$1106,2,0))</f>
        <v/>
      </c>
      <c r="D137" s="58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123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2"/>
      <c r="C138" s="20" t="str">
        <f>IF(B138="","",VLOOKUP(B138,LISTAS!$F$6:$G$1106,2,0))</f>
        <v/>
      </c>
      <c r="D138" s="58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124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2"/>
      <c r="C139" s="20" t="str">
        <f>IF(B139="","",VLOOKUP(B139,LISTAS!$F$6:$G$1106,2,0))</f>
        <v/>
      </c>
      <c r="D139" s="58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125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2"/>
      <c r="C140" s="20" t="str">
        <f>IF(B140="","",VLOOKUP(B140,LISTAS!$F$6:$G$1106,2,0))</f>
        <v/>
      </c>
      <c r="D140" s="58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126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2"/>
      <c r="C141" s="20" t="str">
        <f>IF(B141="","",VLOOKUP(B141,LISTAS!$F$6:$G$1106,2,0))</f>
        <v/>
      </c>
      <c r="D141" s="58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127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2"/>
      <c r="C142" s="20" t="str">
        <f>IF(B142="","",VLOOKUP(B142,LISTAS!$F$6:$G$1106,2,0))</f>
        <v/>
      </c>
      <c r="D142" s="58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128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2"/>
      <c r="C143" s="20" t="str">
        <f>IF(B143="","",VLOOKUP(B143,LISTAS!$F$6:$G$1106,2,0))</f>
        <v/>
      </c>
      <c r="D143" s="58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129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2"/>
      <c r="C144" s="20" t="str">
        <f>IF(B144="","",VLOOKUP(B144,LISTAS!$F$6:$G$1106,2,0))</f>
        <v/>
      </c>
      <c r="D144" s="58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130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2"/>
      <c r="C145" s="20" t="str">
        <f>IF(B145="","",VLOOKUP(B145,LISTAS!$F$6:$G$1106,2,0))</f>
        <v/>
      </c>
      <c r="D145" s="58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131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2"/>
      <c r="C146" s="20" t="str">
        <f>IF(B146="","",VLOOKUP(B146,LISTAS!$F$6:$G$1106,2,0))</f>
        <v/>
      </c>
      <c r="D146" s="58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132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2"/>
      <c r="C147" s="20" t="str">
        <f>IF(B147="","",VLOOKUP(B147,LISTAS!$F$6:$G$1106,2,0))</f>
        <v/>
      </c>
      <c r="D147" s="58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133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2"/>
      <c r="C148" s="20" t="str">
        <f>IF(B148="","",VLOOKUP(B148,LISTAS!$F$6:$G$1106,2,0))</f>
        <v/>
      </c>
      <c r="D148" s="58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134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2"/>
      <c r="C149" s="20" t="str">
        <f>IF(B149="","",VLOOKUP(B149,LISTAS!$F$6:$G$1106,2,0))</f>
        <v/>
      </c>
      <c r="D149" s="58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135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2"/>
      <c r="C150" s="20" t="str">
        <f>IF(B150="","",VLOOKUP(B150,LISTAS!$F$6:$G$1106,2,0))</f>
        <v/>
      </c>
      <c r="D150" s="58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136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2"/>
      <c r="C151" s="20" t="str">
        <f>IF(B151="","",VLOOKUP(B151,LISTAS!$F$6:$G$1106,2,0))</f>
        <v/>
      </c>
      <c r="D151" s="58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137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2"/>
      <c r="C152" s="20" t="str">
        <f>IF(B152="","",VLOOKUP(B152,LISTAS!$F$6:$G$1106,2,0))</f>
        <v/>
      </c>
      <c r="D152" s="58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138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2"/>
      <c r="C153" s="20" t="str">
        <f>IF(B153="","",VLOOKUP(B153,LISTAS!$F$6:$G$1106,2,0))</f>
        <v/>
      </c>
      <c r="D153" s="58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139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2"/>
      <c r="C154" s="20" t="str">
        <f>IF(B154="","",VLOOKUP(B154,LISTAS!$F$6:$G$1106,2,0))</f>
        <v/>
      </c>
      <c r="D154" s="58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140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2"/>
      <c r="C155" s="20" t="str">
        <f>IF(B155="","",VLOOKUP(B155,LISTAS!$F$6:$G$1106,2,0))</f>
        <v/>
      </c>
      <c r="D155" s="58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141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2"/>
      <c r="C156" s="20" t="str">
        <f>IF(B156="","",VLOOKUP(B156,LISTAS!$F$6:$G$1106,2,0))</f>
        <v/>
      </c>
      <c r="D156" s="58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142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2"/>
      <c r="C157" s="20" t="str">
        <f>IF(B157="","",VLOOKUP(B157,LISTAS!$F$6:$G$1106,2,0))</f>
        <v/>
      </c>
      <c r="D157" s="58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143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2"/>
      <c r="C158" s="20" t="str">
        <f>IF(B158="","",VLOOKUP(B158,LISTAS!$F$6:$G$1106,2,0))</f>
        <v/>
      </c>
      <c r="D158" s="58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144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2"/>
      <c r="C159" s="20" t="str">
        <f>IF(B159="","",VLOOKUP(B159,LISTAS!$F$6:$G$1106,2,0))</f>
        <v/>
      </c>
      <c r="D159" s="58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145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2"/>
      <c r="C160" s="20" t="str">
        <f>IF(B160="","",VLOOKUP(B160,LISTAS!$F$6:$G$1106,2,0))</f>
        <v/>
      </c>
      <c r="D160" s="58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146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2"/>
      <c r="C161" s="20" t="str">
        <f>IF(B161="","",VLOOKUP(B161,LISTAS!$F$6:$G$1106,2,0))</f>
        <v/>
      </c>
      <c r="D161" s="58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147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2"/>
      <c r="C162" s="20" t="str">
        <f>IF(B162="","",VLOOKUP(B162,LISTAS!$F$6:$G$1106,2,0))</f>
        <v/>
      </c>
      <c r="D162" s="58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148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2"/>
      <c r="C163" s="20" t="str">
        <f>IF(B163="","",VLOOKUP(B163,LISTAS!$F$6:$G$1106,2,0))</f>
        <v/>
      </c>
      <c r="D163" s="58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149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2"/>
      <c r="C164" s="20" t="str">
        <f>IF(B164="","",VLOOKUP(B164,LISTAS!$F$6:$G$1106,2,0))</f>
        <v/>
      </c>
      <c r="D164" s="58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150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2"/>
      <c r="C165" s="20" t="str">
        <f>IF(B165="","",VLOOKUP(B165,LISTAS!$F$6:$G$1106,2,0))</f>
        <v/>
      </c>
      <c r="D165" s="58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151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2"/>
      <c r="C166" s="20" t="str">
        <f>IF(B166="","",VLOOKUP(B166,LISTAS!$F$6:$G$1106,2,0))</f>
        <v/>
      </c>
      <c r="D166" s="58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152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2"/>
      <c r="C167" s="20" t="str">
        <f>IF(B167="","",VLOOKUP(B167,LISTAS!$F$6:$G$1106,2,0))</f>
        <v/>
      </c>
      <c r="D167" s="58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153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2"/>
      <c r="C168" s="20" t="str">
        <f>IF(B168="","",VLOOKUP(B168,LISTAS!$F$6:$G$1106,2,0))</f>
        <v/>
      </c>
      <c r="D168" s="58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154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2"/>
      <c r="C169" s="20" t="str">
        <f>IF(B169="","",VLOOKUP(B169,LISTAS!$F$6:$G$1106,2,0))</f>
        <v/>
      </c>
      <c r="D169" s="58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155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2"/>
      <c r="C170" s="20" t="str">
        <f>IF(B170="","",VLOOKUP(B170,LISTAS!$F$6:$G$1106,2,0))</f>
        <v/>
      </c>
      <c r="D170" s="58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156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2"/>
      <c r="C171" s="20" t="str">
        <f>IF(B171="","",VLOOKUP(B171,LISTAS!$F$6:$G$1106,2,0))</f>
        <v/>
      </c>
      <c r="D171" s="58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157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2"/>
      <c r="C172" s="20" t="str">
        <f>IF(B172="","",VLOOKUP(B172,LISTAS!$F$6:$G$1106,2,0))</f>
        <v/>
      </c>
      <c r="D172" s="58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158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2"/>
      <c r="C173" s="20" t="str">
        <f>IF(B173="","",VLOOKUP(B173,LISTAS!$F$6:$G$1106,2,0))</f>
        <v/>
      </c>
      <c r="D173" s="58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159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2"/>
      <c r="C174" s="20" t="str">
        <f>IF(B174="","",VLOOKUP(B174,LISTAS!$F$6:$G$1106,2,0))</f>
        <v/>
      </c>
      <c r="D174" s="58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160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2"/>
      <c r="C175" s="20" t="str">
        <f>IF(B175="","",VLOOKUP(B175,LISTAS!$F$6:$G$1106,2,0))</f>
        <v/>
      </c>
      <c r="D175" s="58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161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2"/>
      <c r="C176" s="20" t="str">
        <f>IF(B176="","",VLOOKUP(B176,LISTAS!$F$6:$G$1106,2,0))</f>
        <v/>
      </c>
      <c r="D176" s="58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162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2"/>
      <c r="C177" s="20" t="str">
        <f>IF(B177="","",VLOOKUP(B177,LISTAS!$F$6:$G$1106,2,0))</f>
        <v/>
      </c>
      <c r="D177" s="58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163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2"/>
      <c r="C178" s="20" t="str">
        <f>IF(B178="","",VLOOKUP(B178,LISTAS!$F$6:$G$1106,2,0))</f>
        <v/>
      </c>
      <c r="D178" s="58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164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2"/>
      <c r="C179" s="20" t="str">
        <f>IF(B179="","",VLOOKUP(B179,LISTAS!$F$6:$G$1106,2,0))</f>
        <v/>
      </c>
      <c r="D179" s="58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165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2"/>
      <c r="C180" s="20" t="str">
        <f>IF(B180="","",VLOOKUP(B180,LISTAS!$F$6:$G$1106,2,0))</f>
        <v/>
      </c>
      <c r="D180" s="58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166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2"/>
      <c r="C181" s="20" t="str">
        <f>IF(B181="","",VLOOKUP(B181,LISTAS!$F$6:$G$1106,2,0))</f>
        <v/>
      </c>
      <c r="D181" s="58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167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2"/>
      <c r="C182" s="20" t="str">
        <f>IF(B182="","",VLOOKUP(B182,LISTAS!$F$6:$G$1106,2,0))</f>
        <v/>
      </c>
      <c r="D182" s="58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168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2"/>
      <c r="C183" s="20" t="str">
        <f>IF(B183="","",VLOOKUP(B183,LISTAS!$F$6:$G$1106,2,0))</f>
        <v/>
      </c>
      <c r="D183" s="58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169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2"/>
      <c r="C184" s="20" t="str">
        <f>IF(B184="","",VLOOKUP(B184,LISTAS!$F$6:$G$1106,2,0))</f>
        <v/>
      </c>
      <c r="D184" s="58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170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2"/>
      <c r="C185" s="20" t="str">
        <f>IF(B185="","",VLOOKUP(B185,LISTAS!$F$6:$G$1106,2,0))</f>
        <v/>
      </c>
      <c r="D185" s="58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171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2"/>
      <c r="C186" s="20" t="str">
        <f>IF(B186="","",VLOOKUP(B186,LISTAS!$F$6:$G$1106,2,0))</f>
        <v/>
      </c>
      <c r="D186" s="58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172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2"/>
      <c r="C187" s="20" t="str">
        <f>IF(B187="","",VLOOKUP(B187,LISTAS!$F$6:$G$1106,2,0))</f>
        <v/>
      </c>
      <c r="D187" s="58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173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2"/>
      <c r="C188" s="20" t="str">
        <f>IF(B188="","",VLOOKUP(B188,LISTAS!$F$6:$G$1106,2,0))</f>
        <v/>
      </c>
      <c r="D188" s="58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174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2"/>
      <c r="C189" s="20" t="str">
        <f>IF(B189="","",VLOOKUP(B189,LISTAS!$F$6:$G$1106,2,0))</f>
        <v/>
      </c>
      <c r="D189" s="58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175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2"/>
      <c r="C190" s="20" t="str">
        <f>IF(B190="","",VLOOKUP(B190,LISTAS!$F$6:$G$1106,2,0))</f>
        <v/>
      </c>
      <c r="D190" s="58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176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2"/>
      <c r="C191" s="20" t="str">
        <f>IF(B191="","",VLOOKUP(B191,LISTAS!$F$6:$G$1106,2,0))</f>
        <v/>
      </c>
      <c r="D191" s="58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177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2"/>
      <c r="C192" s="20" t="str">
        <f>IF(B192="","",VLOOKUP(B192,LISTAS!$F$6:$G$1106,2,0))</f>
        <v/>
      </c>
      <c r="D192" s="58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178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2"/>
      <c r="C193" s="20" t="str">
        <f>IF(B193="","",VLOOKUP(B193,LISTAS!$F$6:$G$1106,2,0))</f>
        <v/>
      </c>
      <c r="D193" s="58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179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2"/>
      <c r="C194" s="20" t="str">
        <f>IF(B194="","",VLOOKUP(B194,LISTAS!$F$6:$G$1106,2,0))</f>
        <v/>
      </c>
      <c r="D194" s="58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180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2"/>
      <c r="C195" s="20" t="str">
        <f>IF(B195="","",VLOOKUP(B195,LISTAS!$F$6:$G$1106,2,0))</f>
        <v/>
      </c>
      <c r="D195" s="58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181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2"/>
      <c r="C196" s="20" t="str">
        <f>IF(B196="","",VLOOKUP(B196,LISTAS!$F$6:$G$1106,2,0))</f>
        <v/>
      </c>
      <c r="D196" s="58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182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2"/>
      <c r="C197" s="20" t="str">
        <f>IF(B197="","",VLOOKUP(B197,LISTAS!$F$6:$G$1106,2,0))</f>
        <v/>
      </c>
      <c r="D197" s="58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183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2"/>
      <c r="C198" s="20" t="str">
        <f>IF(B198="","",VLOOKUP(B198,LISTAS!$F$6:$G$1106,2,0))</f>
        <v/>
      </c>
      <c r="D198" s="58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184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2"/>
      <c r="C199" s="20" t="str">
        <f>IF(B199="","",VLOOKUP(B199,LISTAS!$F$6:$G$1106,2,0))</f>
        <v/>
      </c>
      <c r="D199" s="58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185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2"/>
      <c r="C200" s="20" t="str">
        <f>IF(B200="","",VLOOKUP(B200,LISTAS!$F$6:$G$1106,2,0))</f>
        <v/>
      </c>
      <c r="D200" s="58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186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2"/>
      <c r="C201" s="20" t="str">
        <f>IF(B201="","",VLOOKUP(B201,LISTAS!$F$6:$G$1106,2,0))</f>
        <v/>
      </c>
      <c r="D201" s="58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187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2"/>
      <c r="C202" s="20" t="str">
        <f>IF(B202="","",VLOOKUP(B202,LISTAS!$F$6:$G$1106,2,0))</f>
        <v/>
      </c>
      <c r="D202" s="58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188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2"/>
      <c r="C203" s="20" t="str">
        <f>IF(B203="","",VLOOKUP(B203,LISTAS!$F$6:$G$1106,2,0))</f>
        <v/>
      </c>
      <c r="D203" s="58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189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2"/>
      <c r="C204" s="20" t="str">
        <f>IF(B204="","",VLOOKUP(B204,LISTAS!$F$6:$G$1106,2,0))</f>
        <v/>
      </c>
      <c r="D204" s="58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190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2"/>
      <c r="C205" s="20" t="str">
        <f>IF(B205="","",VLOOKUP(B205,LISTAS!$F$6:$G$1106,2,0))</f>
        <v/>
      </c>
      <c r="D205" s="58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191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2"/>
      <c r="C206" s="20" t="str">
        <f>IF(B206="","",VLOOKUP(B206,LISTAS!$F$6:$G$1106,2,0))</f>
        <v/>
      </c>
      <c r="D206" s="58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192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2"/>
      <c r="C207" s="20" t="str">
        <f>IF(B207="","",VLOOKUP(B207,LISTAS!$F$6:$G$1106,2,0))</f>
        <v/>
      </c>
      <c r="D207" s="58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193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2"/>
      <c r="C208" s="20" t="str">
        <f>IF(B208="","",VLOOKUP(B208,LISTAS!$F$6:$G$1106,2,0))</f>
        <v/>
      </c>
      <c r="D208" s="58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194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6" t="s">
        <v>37</v>
      </c>
      <c r="C212" s="117"/>
      <c r="D212" s="118"/>
      <c r="F212" s="56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5" t="s">
        <v>21</v>
      </c>
      <c r="C213" s="25" t="s">
        <v>0</v>
      </c>
      <c r="D213" s="57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2" t="s">
        <v>368</v>
      </c>
      <c r="C214" s="20" t="str">
        <f>IF(B214="","",VLOOKUP(B214,LISTAS!$F$6:$G$1106,2,0))</f>
        <v>ESCOLA STAGIUM</v>
      </c>
      <c r="D214" s="106">
        <v>3.95</v>
      </c>
      <c r="F214" s="11">
        <f t="shared" ref="F214:F277" si="44">IF(D214="","",D214+(ROW(D214)/1000))</f>
        <v>4.1640000000000006</v>
      </c>
      <c r="G214" s="61">
        <f>IF(F214=LISTAS!$D$15,"",F214)</f>
        <v>4.1640000000000006</v>
      </c>
      <c r="H214" s="49" t="str">
        <f>IF($K214="","",IF(B214="","",B214))</f>
        <v>MANUELA FERRENHA SALINA</v>
      </c>
      <c r="I214" s="49" t="str">
        <f>IF($K214="","",IF(C214="","",C214))</f>
        <v>ESCOLA STAGIUM</v>
      </c>
      <c r="J214" s="11">
        <f t="shared" ref="J214:J277" si="45">IF($K214="","",D214)</f>
        <v>3.95</v>
      </c>
      <c r="K214" s="11">
        <f>G214</f>
        <v>4.1640000000000006</v>
      </c>
      <c r="L214" s="66">
        <f>IF(K214="","",LARGE($G$214:$G$413,M214))</f>
        <v>4.1640000000000006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MANUELA FERRENHA SALINA</v>
      </c>
      <c r="Q214" s="17" t="str">
        <f>IF(P214&lt;&gt;"",VLOOKUP(P214,LISTAS!$F$6:$G$1106,2,0),"")</f>
        <v>ESCOLA STAGIUM</v>
      </c>
      <c r="R214" s="77">
        <f>IF(K214="","",VLOOKUP(L214,$G$214:$J$413,4,0))</f>
        <v>3.95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2" t="s">
        <v>362</v>
      </c>
      <c r="C215" s="20" t="str">
        <f>IF(B215="","",VLOOKUP(B215,LISTAS!$F$6:$G$1106,2,0))</f>
        <v>CCDA - COLÉGIO CARLOS DRUMMOND DE ANDRADE</v>
      </c>
      <c r="D215" s="106">
        <v>3.8</v>
      </c>
      <c r="F215" s="11">
        <f t="shared" si="44"/>
        <v>4.0149999999999997</v>
      </c>
      <c r="G215" s="61">
        <f>IF(F215=LISTAS!$D$15,"",F215)</f>
        <v>4.0149999999999997</v>
      </c>
      <c r="H215" s="49" t="str">
        <f t="shared" ref="H215:I278" si="46">IF($K215="","",IF(B215="","",B215))</f>
        <v>PAMELA DE FREITAS SANTOS SILVA</v>
      </c>
      <c r="I215" s="49" t="str">
        <f t="shared" si="46"/>
        <v>CCDA - COLÉGIO CARLOS DRUMMOND DE ANDRADE</v>
      </c>
      <c r="J215" s="11">
        <f t="shared" si="45"/>
        <v>3.8</v>
      </c>
      <c r="K215" s="11">
        <f t="shared" ref="K215:K278" si="47">G215</f>
        <v>4.0149999999999997</v>
      </c>
      <c r="L215" s="66">
        <f t="shared" ref="L215:L278" si="48">IF(K215="","",LARGE($G$214:$G$413,M215))</f>
        <v>4.0149999999999997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PAMELA DE FREITAS SANTOS SILVA</v>
      </c>
      <c r="Q215" s="17" t="str">
        <f>IF(P215&lt;&gt;"",VLOOKUP(P215,LISTAS!$F$6:$G$1106,2,0),"")</f>
        <v>CCDA - COLÉGIO CARLOS DRUMMOND DE ANDRADE</v>
      </c>
      <c r="R215" s="77">
        <f t="shared" ref="R215:R278" si="51">IF(K215="","",VLOOKUP(L215,$G$214:$J$413,4,0))</f>
        <v>3.8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2" t="s">
        <v>358</v>
      </c>
      <c r="C216" s="20" t="str">
        <f>IF(B216="","",VLOOKUP(B216,LISTAS!$F$6:$G$1106,2,0))</f>
        <v>CCDA - COLÉGIO CARLOS DRUMMOND DE ANDRADE</v>
      </c>
      <c r="D216" s="106">
        <v>3.53</v>
      </c>
      <c r="F216" s="11">
        <f t="shared" si="44"/>
        <v>3.746</v>
      </c>
      <c r="G216" s="61">
        <f>IF(F216=LISTAS!$D$15,"",F216)</f>
        <v>3.746</v>
      </c>
      <c r="H216" s="49" t="str">
        <f t="shared" si="46"/>
        <v>EDUARDA OLIVARES FERREIRA S. DE AGUIAR</v>
      </c>
      <c r="I216" s="49" t="str">
        <f t="shared" si="46"/>
        <v>CCDA - COLÉGIO CARLOS DRUMMOND DE ANDRADE</v>
      </c>
      <c r="J216" s="11">
        <f t="shared" si="45"/>
        <v>3.53</v>
      </c>
      <c r="K216" s="11">
        <f t="shared" si="47"/>
        <v>3.746</v>
      </c>
      <c r="L216" s="66">
        <f t="shared" si="48"/>
        <v>3.746</v>
      </c>
      <c r="M216" s="50">
        <f t="shared" si="49"/>
        <v>3</v>
      </c>
      <c r="N216" s="50"/>
      <c r="O216" s="17">
        <v>3</v>
      </c>
      <c r="P216" s="18" t="str">
        <f t="shared" si="50"/>
        <v>EDUARDA OLIVARES FERREIRA S. DE AGUIAR</v>
      </c>
      <c r="Q216" s="17" t="str">
        <f>IF(P216&lt;&gt;"",VLOOKUP(P216,LISTAS!$F$6:$G$1106,2,0),"")</f>
        <v>CCDA - COLÉGIO CARLOS DRUMMOND DE ANDRADE</v>
      </c>
      <c r="R216" s="77">
        <f t="shared" si="51"/>
        <v>3.53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2" t="s">
        <v>382</v>
      </c>
      <c r="C217" s="20" t="str">
        <f>IF(B217="","",VLOOKUP(B217,LISTAS!$F$6:$G$1106,2,0))</f>
        <v>PEN LIFE</v>
      </c>
      <c r="D217" s="106">
        <v>3.46</v>
      </c>
      <c r="F217" s="11">
        <f t="shared" si="44"/>
        <v>3.677</v>
      </c>
      <c r="G217" s="61">
        <f>IF(F217=LISTAS!$D$15,"",F217)</f>
        <v>3.677</v>
      </c>
      <c r="H217" s="49" t="str">
        <f t="shared" si="46"/>
        <v>SOFIA MANÇANO KUWABARA</v>
      </c>
      <c r="I217" s="49" t="str">
        <f t="shared" si="46"/>
        <v>PEN LIFE</v>
      </c>
      <c r="J217" s="11">
        <f t="shared" si="45"/>
        <v>3.46</v>
      </c>
      <c r="K217" s="11">
        <f t="shared" si="47"/>
        <v>3.677</v>
      </c>
      <c r="L217" s="66">
        <f t="shared" si="48"/>
        <v>3.677</v>
      </c>
      <c r="M217" s="50">
        <f t="shared" si="49"/>
        <v>4</v>
      </c>
      <c r="N217" s="50"/>
      <c r="O217" s="17">
        <v>4</v>
      </c>
      <c r="P217" s="18" t="str">
        <f t="shared" si="50"/>
        <v>SOFIA MANÇANO KUWABARA</v>
      </c>
      <c r="Q217" s="17" t="str">
        <f>IF(P217&lt;&gt;"",VLOOKUP(P217,LISTAS!$F$6:$G$1106,2,0),"")</f>
        <v>PEN LIFE</v>
      </c>
      <c r="R217" s="77">
        <f t="shared" si="51"/>
        <v>3.46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39" t="s">
        <v>553</v>
      </c>
      <c r="C218" s="40" t="s">
        <v>61</v>
      </c>
      <c r="D218" s="106">
        <v>3.45</v>
      </c>
      <c r="F218" s="11">
        <f t="shared" si="44"/>
        <v>3.6680000000000001</v>
      </c>
      <c r="G218" s="61">
        <f>IF(F218=LISTAS!$D$15,"",F218)</f>
        <v>3.6680000000000001</v>
      </c>
      <c r="H218" s="49" t="str">
        <f t="shared" si="46"/>
        <v>CAROLINA BONATO</v>
      </c>
      <c r="I218" s="49" t="str">
        <f t="shared" si="46"/>
        <v>LICEU JARDIM</v>
      </c>
      <c r="J218" s="11">
        <f t="shared" si="45"/>
        <v>3.45</v>
      </c>
      <c r="K218" s="11">
        <f t="shared" si="47"/>
        <v>3.6680000000000001</v>
      </c>
      <c r="L218" s="66">
        <f t="shared" si="48"/>
        <v>3.6680000000000001</v>
      </c>
      <c r="M218" s="50">
        <f t="shared" si="49"/>
        <v>5</v>
      </c>
      <c r="N218" s="50"/>
      <c r="O218" s="17">
        <v>5</v>
      </c>
      <c r="P218" s="18" t="str">
        <f t="shared" si="50"/>
        <v>CAROLINA BONATO</v>
      </c>
      <c r="Q218" s="17" t="str">
        <f>IF(P218&lt;&gt;"",VLOOKUP(P218,LISTAS!$F$6:$G$1106,2,0),"")</f>
        <v>LICEU JARDIM</v>
      </c>
      <c r="R218" s="77">
        <f t="shared" si="51"/>
        <v>3.45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2" t="s">
        <v>369</v>
      </c>
      <c r="C219" s="20" t="str">
        <f>IF(B219="","",VLOOKUP(B219,LISTAS!$F$6:$G$1106,2,0))</f>
        <v>ESCOLA STAGIUM</v>
      </c>
      <c r="D219" s="106">
        <v>3.35</v>
      </c>
      <c r="F219" s="11">
        <f t="shared" si="44"/>
        <v>3.569</v>
      </c>
      <c r="G219" s="61">
        <f>IF(F219=LISTAS!$D$15,"",F219)</f>
        <v>3.569</v>
      </c>
      <c r="H219" s="49" t="str">
        <f t="shared" si="46"/>
        <v>MARCELA DELESPOSTE DA SILVA MENDONÇA</v>
      </c>
      <c r="I219" s="49" t="str">
        <f t="shared" si="46"/>
        <v>ESCOLA STAGIUM</v>
      </c>
      <c r="J219" s="11">
        <f t="shared" si="45"/>
        <v>3.35</v>
      </c>
      <c r="K219" s="11">
        <f t="shared" si="47"/>
        <v>3.569</v>
      </c>
      <c r="L219" s="66">
        <f t="shared" si="48"/>
        <v>3.569</v>
      </c>
      <c r="M219" s="50">
        <f t="shared" si="49"/>
        <v>6</v>
      </c>
      <c r="N219" s="50"/>
      <c r="O219" s="17">
        <v>6</v>
      </c>
      <c r="P219" s="18" t="str">
        <f t="shared" si="50"/>
        <v>MARCELA DELESPOSTE DA SILVA MENDONÇA</v>
      </c>
      <c r="Q219" s="17" t="str">
        <f>IF(P219&lt;&gt;"",VLOOKUP(P219,LISTAS!$F$6:$G$1106,2,0),"")</f>
        <v>ESCOLA STAGIUM</v>
      </c>
      <c r="R219" s="77">
        <f t="shared" si="51"/>
        <v>3.35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2" t="s">
        <v>363</v>
      </c>
      <c r="C220" s="20" t="str">
        <f>IF(B220="","",VLOOKUP(B220,LISTAS!$F$6:$G$1106,2,0))</f>
        <v>CCDA - COLÉGIO CARLOS DRUMMOND DE ANDRADE</v>
      </c>
      <c r="D220" s="106">
        <v>3.3</v>
      </c>
      <c r="F220" s="11">
        <f t="shared" si="44"/>
        <v>3.52</v>
      </c>
      <c r="G220" s="61">
        <f>IF(F220=LISTAS!$D$15,"",F220)</f>
        <v>3.52</v>
      </c>
      <c r="H220" s="49" t="str">
        <f t="shared" si="46"/>
        <v>SARAH ISIDRO MARQUES</v>
      </c>
      <c r="I220" s="49" t="str">
        <f t="shared" si="46"/>
        <v>CCDA - COLÉGIO CARLOS DRUMMOND DE ANDRADE</v>
      </c>
      <c r="J220" s="11">
        <f t="shared" si="45"/>
        <v>3.3</v>
      </c>
      <c r="K220" s="11">
        <f t="shared" si="47"/>
        <v>3.52</v>
      </c>
      <c r="L220" s="66">
        <f t="shared" si="48"/>
        <v>3.52</v>
      </c>
      <c r="M220" s="50">
        <f t="shared" si="49"/>
        <v>7</v>
      </c>
      <c r="N220" s="50"/>
      <c r="O220" s="17">
        <v>7</v>
      </c>
      <c r="P220" s="18" t="str">
        <f t="shared" si="50"/>
        <v>SARAH ISIDRO MARQUES</v>
      </c>
      <c r="Q220" s="17" t="str">
        <f>IF(P220&lt;&gt;"",VLOOKUP(P220,LISTAS!$F$6:$G$1106,2,0),"")</f>
        <v>CCDA - COLÉGIO CARLOS DRUMMOND DE ANDRADE</v>
      </c>
      <c r="R220" s="77">
        <f t="shared" si="51"/>
        <v>3.3</v>
      </c>
      <c r="S220" s="18">
        <f t="shared" si="52"/>
        <v>250</v>
      </c>
      <c r="T220" s="18">
        <f t="shared" si="53"/>
        <v>250</v>
      </c>
    </row>
    <row r="221" spans="2:20" ht="18.75" customHeight="1" x14ac:dyDescent="0.25">
      <c r="B221" s="52" t="s">
        <v>361</v>
      </c>
      <c r="C221" s="20" t="str">
        <f>IF(B221="","",VLOOKUP(B221,LISTAS!$F$6:$G$1106,2,0))</f>
        <v>CCDA - COLÉGIO CARLOS DRUMMOND DE ANDRADE</v>
      </c>
      <c r="D221" s="106">
        <v>3.25</v>
      </c>
      <c r="F221" s="11">
        <f t="shared" si="44"/>
        <v>3.4710000000000001</v>
      </c>
      <c r="G221" s="61">
        <f>IF(F221=LISTAS!$D$15,"",F221)</f>
        <v>3.4710000000000001</v>
      </c>
      <c r="H221" s="49" t="str">
        <f t="shared" si="46"/>
        <v>MARIANA GIUGLIANI DOS SANTOS</v>
      </c>
      <c r="I221" s="49" t="str">
        <f t="shared" si="46"/>
        <v>CCDA - COLÉGIO CARLOS DRUMMOND DE ANDRADE</v>
      </c>
      <c r="J221" s="11">
        <f t="shared" si="45"/>
        <v>3.25</v>
      </c>
      <c r="K221" s="11">
        <f t="shared" si="47"/>
        <v>3.4710000000000001</v>
      </c>
      <c r="L221" s="66">
        <f t="shared" si="48"/>
        <v>3.4710000000000001</v>
      </c>
      <c r="M221" s="50">
        <f t="shared" si="49"/>
        <v>8</v>
      </c>
      <c r="N221" s="50"/>
      <c r="O221" s="17">
        <v>8</v>
      </c>
      <c r="P221" s="18" t="str">
        <f t="shared" si="50"/>
        <v>MARIANA GIUGLIANI DOS SANTOS</v>
      </c>
      <c r="Q221" s="17" t="str">
        <f>IF(P221&lt;&gt;"",VLOOKUP(P221,LISTAS!$F$6:$G$1106,2,0),"")</f>
        <v>CCDA - COLÉGIO CARLOS DRUMMOND DE ANDRADE</v>
      </c>
      <c r="R221" s="77">
        <f t="shared" si="51"/>
        <v>3.25</v>
      </c>
      <c r="S221" s="18">
        <f t="shared" si="52"/>
        <v>240</v>
      </c>
      <c r="T221" s="18">
        <f t="shared" si="53"/>
        <v>240</v>
      </c>
    </row>
    <row r="222" spans="2:20" ht="18.75" customHeight="1" x14ac:dyDescent="0.25">
      <c r="B222" s="52" t="s">
        <v>398</v>
      </c>
      <c r="C222" s="20" t="str">
        <f>IF(B222="","",VLOOKUP(B222,LISTAS!$F$6:$G$1106,2,0))</f>
        <v>ESCOLA STAGIUM</v>
      </c>
      <c r="D222" s="106">
        <v>3.2</v>
      </c>
      <c r="F222" s="11">
        <f t="shared" si="44"/>
        <v>3.4220000000000002</v>
      </c>
      <c r="G222" s="61">
        <f>IF(F222=LISTAS!$D$15,"",F222)</f>
        <v>3.4220000000000002</v>
      </c>
      <c r="H222" s="49" t="str">
        <f t="shared" si="46"/>
        <v>MAISA RAFAELA GOES</v>
      </c>
      <c r="I222" s="49" t="str">
        <f t="shared" si="46"/>
        <v>ESCOLA STAGIUM</v>
      </c>
      <c r="J222" s="11">
        <f t="shared" si="45"/>
        <v>3.2</v>
      </c>
      <c r="K222" s="11">
        <f t="shared" si="47"/>
        <v>3.4220000000000002</v>
      </c>
      <c r="L222" s="66">
        <f t="shared" si="48"/>
        <v>3.4220000000000002</v>
      </c>
      <c r="M222" s="50">
        <f t="shared" si="49"/>
        <v>9</v>
      </c>
      <c r="N222" s="50"/>
      <c r="O222" s="17">
        <v>9</v>
      </c>
      <c r="P222" s="18" t="str">
        <f t="shared" si="50"/>
        <v>MAISA RAFAELA GOES</v>
      </c>
      <c r="Q222" s="17" t="str">
        <f>IF(P222&lt;&gt;"",VLOOKUP(P222,LISTAS!$F$6:$G$1106,2,0),"")</f>
        <v>ESCOLA STAGIUM</v>
      </c>
      <c r="R222" s="77">
        <f t="shared" si="51"/>
        <v>3.2</v>
      </c>
      <c r="S222" s="18">
        <f t="shared" si="52"/>
        <v>200</v>
      </c>
      <c r="T222" s="18">
        <f t="shared" si="53"/>
        <v>200</v>
      </c>
    </row>
    <row r="223" spans="2:20" ht="18.75" customHeight="1" x14ac:dyDescent="0.25">
      <c r="B223" s="52" t="s">
        <v>360</v>
      </c>
      <c r="C223" s="20" t="str">
        <f>IF(B223="","",VLOOKUP(B223,LISTAS!$F$6:$G$1106,2,0))</f>
        <v>CCDA - COLÉGIO CARLOS DRUMMOND DE ANDRADE</v>
      </c>
      <c r="D223" s="106">
        <v>3.1</v>
      </c>
      <c r="F223" s="11">
        <f t="shared" si="44"/>
        <v>3.323</v>
      </c>
      <c r="G223" s="61">
        <f>IF(F223=LISTAS!$D$15,"",F223)</f>
        <v>3.323</v>
      </c>
      <c r="H223" s="49" t="str">
        <f t="shared" si="46"/>
        <v>JULIA DE SOUSA</v>
      </c>
      <c r="I223" s="49" t="str">
        <f t="shared" si="46"/>
        <v>CCDA - COLÉGIO CARLOS DRUMMOND DE ANDRADE</v>
      </c>
      <c r="J223" s="11">
        <f t="shared" si="45"/>
        <v>3.1</v>
      </c>
      <c r="K223" s="11">
        <f t="shared" si="47"/>
        <v>3.323</v>
      </c>
      <c r="L223" s="66">
        <f t="shared" si="48"/>
        <v>3.323</v>
      </c>
      <c r="M223" s="50">
        <f t="shared" si="49"/>
        <v>10</v>
      </c>
      <c r="N223" s="50"/>
      <c r="O223" s="17">
        <v>10</v>
      </c>
      <c r="P223" s="18" t="str">
        <f t="shared" si="50"/>
        <v>JULIA DE SOUSA</v>
      </c>
      <c r="Q223" s="17" t="str">
        <f>IF(P223&lt;&gt;"",VLOOKUP(P223,LISTAS!$F$6:$G$1106,2,0),"")</f>
        <v>CCDA - COLÉGIO CARLOS DRUMMOND DE ANDRADE</v>
      </c>
      <c r="R223" s="77">
        <f t="shared" si="51"/>
        <v>3.1</v>
      </c>
      <c r="S223" s="18">
        <f t="shared" si="52"/>
        <v>200</v>
      </c>
      <c r="T223" s="18">
        <f t="shared" si="53"/>
        <v>200</v>
      </c>
    </row>
    <row r="224" spans="2:20" ht="18.75" customHeight="1" x14ac:dyDescent="0.25">
      <c r="B224" s="52" t="s">
        <v>377</v>
      </c>
      <c r="C224" s="20" t="str">
        <f>IF(B224="","",VLOOKUP(B224,LISTAS!$F$6:$G$1106,2,0))</f>
        <v>LICEU JARDIM</v>
      </c>
      <c r="D224" s="106">
        <v>3.09</v>
      </c>
      <c r="F224" s="11">
        <f t="shared" si="44"/>
        <v>3.3140000000000001</v>
      </c>
      <c r="G224" s="61">
        <f>IF(F224=LISTAS!$D$15,"",F224)</f>
        <v>3.3140000000000001</v>
      </c>
      <c r="H224" s="49" t="str">
        <f t="shared" si="46"/>
        <v>LUISA RUIZ</v>
      </c>
      <c r="I224" s="49" t="str">
        <f t="shared" si="46"/>
        <v>LICEU JARDIM</v>
      </c>
      <c r="J224" s="11">
        <f t="shared" si="45"/>
        <v>3.09</v>
      </c>
      <c r="K224" s="11">
        <f t="shared" si="47"/>
        <v>3.3140000000000001</v>
      </c>
      <c r="L224" s="66">
        <f t="shared" si="48"/>
        <v>3.3140000000000001</v>
      </c>
      <c r="M224" s="50">
        <f t="shared" si="49"/>
        <v>11</v>
      </c>
      <c r="N224" s="50"/>
      <c r="O224" s="17">
        <v>11</v>
      </c>
      <c r="P224" s="18" t="str">
        <f t="shared" si="50"/>
        <v>LUISA RUIZ</v>
      </c>
      <c r="Q224" s="17" t="str">
        <f>IF(P224&lt;&gt;"",VLOOKUP(P224,LISTAS!$F$6:$G$1106,2,0),"")</f>
        <v>LICEU JARDIM</v>
      </c>
      <c r="R224" s="77">
        <f t="shared" si="51"/>
        <v>3.09</v>
      </c>
      <c r="S224" s="18">
        <f t="shared" si="52"/>
        <v>200</v>
      </c>
      <c r="T224" s="18">
        <f t="shared" si="53"/>
        <v>200</v>
      </c>
    </row>
    <row r="225" spans="2:20" ht="18.75" customHeight="1" x14ac:dyDescent="0.25">
      <c r="B225" s="52" t="s">
        <v>374</v>
      </c>
      <c r="C225" s="20" t="str">
        <f>IF(B225="","",VLOOKUP(B225,LISTAS!$F$6:$G$1106,2,0))</f>
        <v>LICEU JARDIM</v>
      </c>
      <c r="D225" s="106">
        <v>2.98</v>
      </c>
      <c r="F225" s="11">
        <f t="shared" si="44"/>
        <v>3.2050000000000001</v>
      </c>
      <c r="G225" s="61">
        <f>IF(F225=LISTAS!$D$15,"",F225)</f>
        <v>3.2050000000000001</v>
      </c>
      <c r="H225" s="49" t="str">
        <f t="shared" si="46"/>
        <v>HELOISA BIANCHI</v>
      </c>
      <c r="I225" s="49" t="str">
        <f t="shared" si="46"/>
        <v>LICEU JARDIM</v>
      </c>
      <c r="J225" s="11">
        <f t="shared" si="45"/>
        <v>2.98</v>
      </c>
      <c r="K225" s="11">
        <f t="shared" si="47"/>
        <v>3.2050000000000001</v>
      </c>
      <c r="L225" s="66">
        <f t="shared" si="48"/>
        <v>3.2050000000000001</v>
      </c>
      <c r="M225" s="50">
        <f t="shared" si="49"/>
        <v>12</v>
      </c>
      <c r="N225" s="50"/>
      <c r="O225" s="17">
        <v>12</v>
      </c>
      <c r="P225" s="18" t="str">
        <f t="shared" si="50"/>
        <v>HELOISA BIANCHI</v>
      </c>
      <c r="Q225" s="17" t="str">
        <f>IF(P225&lt;&gt;"",VLOOKUP(P225,LISTAS!$F$6:$G$1106,2,0),"")</f>
        <v>LICEU JARDIM</v>
      </c>
      <c r="R225" s="77">
        <f t="shared" si="51"/>
        <v>2.98</v>
      </c>
      <c r="S225" s="18">
        <f t="shared" si="52"/>
        <v>200</v>
      </c>
      <c r="T225" s="18">
        <f t="shared" si="53"/>
        <v>200</v>
      </c>
    </row>
    <row r="226" spans="2:20" ht="18.75" customHeight="1" x14ac:dyDescent="0.25">
      <c r="B226" s="52" t="s">
        <v>337</v>
      </c>
      <c r="C226" s="20" t="str">
        <f>IF(B226="","",VLOOKUP(B226,LISTAS!$F$6:$G$1106,2,0))</f>
        <v>LICEU JARDIM</v>
      </c>
      <c r="D226" s="106">
        <v>2.54</v>
      </c>
      <c r="F226" s="11">
        <f t="shared" si="44"/>
        <v>2.766</v>
      </c>
      <c r="G226" s="61">
        <f>IF(F226=LISTAS!$D$15,"",F226)</f>
        <v>2.766</v>
      </c>
      <c r="H226" s="49" t="str">
        <f t="shared" si="46"/>
        <v>MARIANA AUGER</v>
      </c>
      <c r="I226" s="49" t="str">
        <f t="shared" si="46"/>
        <v>LICEU JARDIM</v>
      </c>
      <c r="J226" s="11">
        <f t="shared" si="45"/>
        <v>2.54</v>
      </c>
      <c r="K226" s="11">
        <f t="shared" si="47"/>
        <v>2.766</v>
      </c>
      <c r="L226" s="66">
        <f t="shared" si="48"/>
        <v>2.766</v>
      </c>
      <c r="M226" s="50">
        <f t="shared" si="49"/>
        <v>13</v>
      </c>
      <c r="N226" s="50"/>
      <c r="O226" s="17">
        <v>13</v>
      </c>
      <c r="P226" s="18" t="str">
        <f t="shared" si="50"/>
        <v>MARIANA AUGER</v>
      </c>
      <c r="Q226" s="17" t="str">
        <f>IF(P226&lt;&gt;"",VLOOKUP(P226,LISTAS!$F$6:$G$1106,2,0),"")</f>
        <v>LICEU JARDIM</v>
      </c>
      <c r="R226" s="77">
        <f t="shared" si="51"/>
        <v>2.54</v>
      </c>
      <c r="S226" s="18">
        <f t="shared" si="52"/>
        <v>200</v>
      </c>
      <c r="T226" s="18">
        <f t="shared" si="53"/>
        <v>200</v>
      </c>
    </row>
    <row r="227" spans="2:20" ht="18.75" customHeight="1" x14ac:dyDescent="0.25">
      <c r="B227" s="52" t="s">
        <v>376</v>
      </c>
      <c r="C227" s="20" t="str">
        <f>IF(B227="","",VLOOKUP(B227,LISTAS!$F$6:$G$1106,2,0))</f>
        <v>LICEU JARDIM</v>
      </c>
      <c r="D227" s="106">
        <v>1.93</v>
      </c>
      <c r="F227" s="11">
        <f t="shared" si="44"/>
        <v>2.157</v>
      </c>
      <c r="G227" s="61">
        <f>IF(F227=LISTAS!$D$15,"",F227)</f>
        <v>2.157</v>
      </c>
      <c r="H227" s="49" t="str">
        <f t="shared" si="46"/>
        <v>JULIA TEDESCHI</v>
      </c>
      <c r="I227" s="49" t="str">
        <f t="shared" si="46"/>
        <v>LICEU JARDIM</v>
      </c>
      <c r="J227" s="11">
        <f t="shared" si="45"/>
        <v>1.93</v>
      </c>
      <c r="K227" s="11">
        <f t="shared" si="47"/>
        <v>2.157</v>
      </c>
      <c r="L227" s="66">
        <f t="shared" si="48"/>
        <v>2.157</v>
      </c>
      <c r="M227" s="50">
        <f t="shared" si="49"/>
        <v>14</v>
      </c>
      <c r="N227" s="50"/>
      <c r="O227" s="17">
        <v>14</v>
      </c>
      <c r="P227" s="18" t="str">
        <f t="shared" si="50"/>
        <v>JULIA TEDESCHI</v>
      </c>
      <c r="Q227" s="17" t="str">
        <f>IF(P227&lt;&gt;"",VLOOKUP(P227,LISTAS!$F$6:$G$1106,2,0),"")</f>
        <v>LICEU JARDIM</v>
      </c>
      <c r="R227" s="77">
        <f t="shared" si="51"/>
        <v>1.93</v>
      </c>
      <c r="S227" s="18">
        <f t="shared" si="52"/>
        <v>200</v>
      </c>
      <c r="T227" s="18">
        <f t="shared" si="53"/>
        <v>200</v>
      </c>
    </row>
    <row r="228" spans="2:20" ht="18.75" customHeight="1" x14ac:dyDescent="0.25">
      <c r="B228" s="52"/>
      <c r="C228" s="20"/>
      <c r="D228" s="106"/>
      <c r="F228" s="11" t="str">
        <f t="shared" si="44"/>
        <v/>
      </c>
      <c r="G228" s="61" t="str">
        <f>IF(F228=LISTAS!$D$15,"",F228)</f>
        <v/>
      </c>
      <c r="H228" s="49" t="str">
        <f t="shared" si="46"/>
        <v/>
      </c>
      <c r="I228" s="49" t="str">
        <f t="shared" si="46"/>
        <v/>
      </c>
      <c r="J228" s="11" t="str">
        <f t="shared" si="45"/>
        <v/>
      </c>
      <c r="K228" s="11" t="str">
        <f t="shared" si="47"/>
        <v/>
      </c>
      <c r="L228" s="66" t="str">
        <f t="shared" si="48"/>
        <v/>
      </c>
      <c r="M228" s="50">
        <f t="shared" si="49"/>
        <v>15</v>
      </c>
      <c r="N228" s="50"/>
      <c r="O228" s="17" t="str">
        <f t="shared" ref="O228:O278" si="54">IF(R228&lt;&gt;"",_xlfn.RANK.EQ(R228,$R$214:$R$413,1),"")</f>
        <v/>
      </c>
      <c r="P228" s="18" t="str">
        <f t="shared" si="50"/>
        <v/>
      </c>
      <c r="Q228" s="17" t="str">
        <f>IF(P228&lt;&gt;"",VLOOKUP(P228,LISTAS!$F$6:$G$1106,2,0),"")</f>
        <v/>
      </c>
      <c r="R228" s="77" t="str">
        <f t="shared" si="51"/>
        <v/>
      </c>
      <c r="S228" s="18" t="str">
        <f t="shared" si="52"/>
        <v/>
      </c>
      <c r="T228" s="18" t="str">
        <f t="shared" si="53"/>
        <v/>
      </c>
    </row>
    <row r="229" spans="2:20" ht="18.75" customHeight="1" x14ac:dyDescent="0.25">
      <c r="B229" s="52"/>
      <c r="C229" s="20"/>
      <c r="D229" s="106"/>
      <c r="F229" s="11" t="str">
        <f t="shared" si="44"/>
        <v/>
      </c>
      <c r="G229" s="61" t="str">
        <f>IF(F229=LISTAS!$D$15,"",F229)</f>
        <v/>
      </c>
      <c r="H229" s="49" t="str">
        <f t="shared" si="46"/>
        <v/>
      </c>
      <c r="I229" s="49" t="str">
        <f t="shared" si="46"/>
        <v/>
      </c>
      <c r="J229" s="11" t="str">
        <f t="shared" si="45"/>
        <v/>
      </c>
      <c r="K229" s="11" t="str">
        <f t="shared" si="47"/>
        <v/>
      </c>
      <c r="L229" s="66" t="str">
        <f t="shared" si="48"/>
        <v/>
      </c>
      <c r="M229" s="50">
        <f t="shared" si="49"/>
        <v>16</v>
      </c>
      <c r="N229" s="50"/>
      <c r="O229" s="17" t="str">
        <f t="shared" si="54"/>
        <v/>
      </c>
      <c r="P229" s="18" t="str">
        <f t="shared" si="50"/>
        <v/>
      </c>
      <c r="Q229" s="17" t="str">
        <f>IF(P229&lt;&gt;"",VLOOKUP(P229,LISTAS!$F$6:$G$1106,2,0),"")</f>
        <v/>
      </c>
      <c r="R229" s="77" t="str">
        <f t="shared" si="51"/>
        <v/>
      </c>
      <c r="S229" s="18" t="str">
        <f t="shared" si="52"/>
        <v/>
      </c>
      <c r="T229" s="18" t="str">
        <f t="shared" si="53"/>
        <v/>
      </c>
    </row>
    <row r="230" spans="2:20" ht="18.75" customHeight="1" x14ac:dyDescent="0.25">
      <c r="B230" s="52"/>
      <c r="C230" s="20"/>
      <c r="D230" s="106"/>
      <c r="F230" s="11" t="str">
        <f t="shared" si="44"/>
        <v/>
      </c>
      <c r="G230" s="61" t="str">
        <f>IF(F230=LISTAS!$D$15,"",F230)</f>
        <v/>
      </c>
      <c r="H230" s="49" t="str">
        <f t="shared" si="46"/>
        <v/>
      </c>
      <c r="I230" s="49" t="str">
        <f t="shared" si="46"/>
        <v/>
      </c>
      <c r="J230" s="11" t="str">
        <f t="shared" si="45"/>
        <v/>
      </c>
      <c r="K230" s="11" t="str">
        <f t="shared" si="47"/>
        <v/>
      </c>
      <c r="L230" s="66" t="str">
        <f t="shared" si="48"/>
        <v/>
      </c>
      <c r="M230" s="50">
        <f t="shared" si="49"/>
        <v>17</v>
      </c>
      <c r="N230" s="50"/>
      <c r="O230" s="17" t="str">
        <f t="shared" si="54"/>
        <v/>
      </c>
      <c r="P230" s="18" t="str">
        <f t="shared" si="50"/>
        <v/>
      </c>
      <c r="Q230" s="17" t="str">
        <f>IF(P230&lt;&gt;"",VLOOKUP(P230,LISTAS!$F$6:$G$1106,2,0),"")</f>
        <v/>
      </c>
      <c r="R230" s="77" t="str">
        <f t="shared" si="51"/>
        <v/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2"/>
      <c r="C231" s="20"/>
      <c r="D231" s="106"/>
      <c r="F231" s="11" t="str">
        <f t="shared" si="44"/>
        <v/>
      </c>
      <c r="G231" s="61" t="str">
        <f>IF(F231=LISTAS!$D$15,"",F231)</f>
        <v/>
      </c>
      <c r="H231" s="49" t="str">
        <f t="shared" si="46"/>
        <v/>
      </c>
      <c r="I231" s="49" t="str">
        <f t="shared" si="46"/>
        <v/>
      </c>
      <c r="J231" s="11" t="str">
        <f t="shared" si="45"/>
        <v/>
      </c>
      <c r="K231" s="11" t="str">
        <f t="shared" si="47"/>
        <v/>
      </c>
      <c r="L231" s="66" t="str">
        <f t="shared" si="48"/>
        <v/>
      </c>
      <c r="M231" s="50">
        <f t="shared" si="49"/>
        <v>18</v>
      </c>
      <c r="N231" s="50"/>
      <c r="O231" s="17" t="str">
        <f t="shared" si="54"/>
        <v/>
      </c>
      <c r="P231" s="18" t="str">
        <f t="shared" si="50"/>
        <v/>
      </c>
      <c r="Q231" s="17" t="str">
        <f>IF(P231&lt;&gt;"",VLOOKUP(P231,LISTAS!$F$6:$G$1106,2,0),"")</f>
        <v/>
      </c>
      <c r="R231" s="77" t="str">
        <f t="shared" si="51"/>
        <v/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2"/>
      <c r="C232" s="20" t="str">
        <f>IF(B232="","",VLOOKUP(B232,LISTAS!$F$6:$G$1106,2,0))</f>
        <v/>
      </c>
      <c r="D232" s="58"/>
      <c r="F232" s="11" t="str">
        <f t="shared" si="44"/>
        <v/>
      </c>
      <c r="G232" s="61" t="str">
        <f>IF(F232=LISTAS!$D$15,"",F232)</f>
        <v/>
      </c>
      <c r="H232" s="49" t="str">
        <f t="shared" si="46"/>
        <v/>
      </c>
      <c r="I232" s="49" t="str">
        <f t="shared" si="46"/>
        <v/>
      </c>
      <c r="J232" s="11" t="str">
        <f t="shared" si="45"/>
        <v/>
      </c>
      <c r="K232" s="11" t="str">
        <f t="shared" si="47"/>
        <v/>
      </c>
      <c r="L232" s="66" t="str">
        <f t="shared" si="48"/>
        <v/>
      </c>
      <c r="M232" s="50">
        <f t="shared" si="49"/>
        <v>19</v>
      </c>
      <c r="N232" s="50"/>
      <c r="O232" s="17" t="str">
        <f t="shared" si="54"/>
        <v/>
      </c>
      <c r="P232" s="18" t="str">
        <f t="shared" si="50"/>
        <v/>
      </c>
      <c r="Q232" s="17" t="str">
        <f>IF(P232&lt;&gt;"",VLOOKUP(P232,LISTAS!$F$6:$G$1106,2,0),"")</f>
        <v/>
      </c>
      <c r="R232" s="77" t="str">
        <f t="shared" si="51"/>
        <v/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2"/>
      <c r="C233" s="20" t="str">
        <f>IF(B233="","",VLOOKUP(B233,LISTAS!$F$6:$G$1106,2,0))</f>
        <v/>
      </c>
      <c r="D233" s="58"/>
      <c r="F233" s="11" t="str">
        <f t="shared" si="44"/>
        <v/>
      </c>
      <c r="G233" s="61" t="str">
        <f>IF(F233=LISTAS!$D$15,"",F233)</f>
        <v/>
      </c>
      <c r="H233" s="49" t="str">
        <f t="shared" si="46"/>
        <v/>
      </c>
      <c r="I233" s="49" t="str">
        <f t="shared" si="46"/>
        <v/>
      </c>
      <c r="J233" s="11" t="str">
        <f t="shared" si="45"/>
        <v/>
      </c>
      <c r="K233" s="11" t="str">
        <f t="shared" si="47"/>
        <v/>
      </c>
      <c r="L233" s="66" t="str">
        <f t="shared" si="48"/>
        <v/>
      </c>
      <c r="M233" s="50">
        <f t="shared" si="49"/>
        <v>20</v>
      </c>
      <c r="N233" s="50"/>
      <c r="O233" s="17" t="str">
        <f t="shared" si="54"/>
        <v/>
      </c>
      <c r="P233" s="18" t="str">
        <f t="shared" si="50"/>
        <v/>
      </c>
      <c r="Q233" s="17" t="str">
        <f>IF(P233&lt;&gt;"",VLOOKUP(P233,LISTAS!$F$6:$G$1106,2,0),"")</f>
        <v/>
      </c>
      <c r="R233" s="77" t="str">
        <f t="shared" si="51"/>
        <v/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2"/>
      <c r="C234" s="20" t="str">
        <f>IF(B234="","",VLOOKUP(B234,LISTAS!$F$6:$G$1106,2,0))</f>
        <v/>
      </c>
      <c r="D234" s="58"/>
      <c r="F234" s="11" t="str">
        <f t="shared" si="44"/>
        <v/>
      </c>
      <c r="G234" s="61" t="str">
        <f>IF(F234=LISTAS!$D$15,"",F234)</f>
        <v/>
      </c>
      <c r="H234" s="49" t="str">
        <f t="shared" si="46"/>
        <v/>
      </c>
      <c r="I234" s="49" t="str">
        <f t="shared" si="46"/>
        <v/>
      </c>
      <c r="J234" s="11" t="str">
        <f t="shared" si="45"/>
        <v/>
      </c>
      <c r="K234" s="11" t="str">
        <f t="shared" si="47"/>
        <v/>
      </c>
      <c r="L234" s="66" t="str">
        <f t="shared" si="48"/>
        <v/>
      </c>
      <c r="M234" s="50">
        <f t="shared" si="49"/>
        <v>21</v>
      </c>
      <c r="N234" s="50"/>
      <c r="O234" s="17" t="str">
        <f t="shared" si="54"/>
        <v/>
      </c>
      <c r="P234" s="18" t="str">
        <f t="shared" si="50"/>
        <v/>
      </c>
      <c r="Q234" s="17" t="str">
        <f>IF(P234&lt;&gt;"",VLOOKUP(P234,LISTAS!$F$6:$G$1106,2,0),"")</f>
        <v/>
      </c>
      <c r="R234" s="77" t="str">
        <f t="shared" si="51"/>
        <v/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2"/>
      <c r="C235" s="20" t="str">
        <f>IF(B235="","",VLOOKUP(B235,LISTAS!$F$6:$G$1106,2,0))</f>
        <v/>
      </c>
      <c r="D235" s="58"/>
      <c r="F235" s="11" t="str">
        <f t="shared" si="44"/>
        <v/>
      </c>
      <c r="G235" s="61" t="str">
        <f>IF(F235=LISTAS!$D$15,"",F235)</f>
        <v/>
      </c>
      <c r="H235" s="49" t="str">
        <f t="shared" si="46"/>
        <v/>
      </c>
      <c r="I235" s="49" t="str">
        <f t="shared" si="46"/>
        <v/>
      </c>
      <c r="J235" s="11" t="str">
        <f t="shared" si="45"/>
        <v/>
      </c>
      <c r="K235" s="11" t="str">
        <f t="shared" si="47"/>
        <v/>
      </c>
      <c r="L235" s="66" t="str">
        <f t="shared" si="48"/>
        <v/>
      </c>
      <c r="M235" s="50">
        <f t="shared" si="49"/>
        <v>22</v>
      </c>
      <c r="N235" s="50"/>
      <c r="O235" s="17" t="str">
        <f t="shared" si="54"/>
        <v/>
      </c>
      <c r="P235" s="18" t="str">
        <f t="shared" si="50"/>
        <v/>
      </c>
      <c r="Q235" s="17" t="str">
        <f>IF(P235&lt;&gt;"",VLOOKUP(P235,LISTAS!$F$6:$G$1106,2,0),"")</f>
        <v/>
      </c>
      <c r="R235" s="72" t="str">
        <f t="shared" si="51"/>
        <v/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2"/>
      <c r="C236" s="20" t="str">
        <f>IF(B236="","",VLOOKUP(B236,LISTAS!$F$6:$G$1106,2,0))</f>
        <v/>
      </c>
      <c r="D236" s="58"/>
      <c r="F236" s="11" t="str">
        <f t="shared" si="44"/>
        <v/>
      </c>
      <c r="G236" s="61" t="str">
        <f>IF(F236=LISTAS!$D$15,"",F236)</f>
        <v/>
      </c>
      <c r="H236" s="49" t="str">
        <f t="shared" si="46"/>
        <v/>
      </c>
      <c r="I236" s="49" t="str">
        <f t="shared" si="46"/>
        <v/>
      </c>
      <c r="J236" s="11" t="str">
        <f t="shared" si="45"/>
        <v/>
      </c>
      <c r="K236" s="11" t="str">
        <f t="shared" si="47"/>
        <v/>
      </c>
      <c r="L236" s="66" t="str">
        <f t="shared" si="48"/>
        <v/>
      </c>
      <c r="M236" s="50">
        <f t="shared" si="49"/>
        <v>23</v>
      </c>
      <c r="N236" s="50"/>
      <c r="O236" s="17" t="str">
        <f t="shared" si="54"/>
        <v/>
      </c>
      <c r="P236" s="18" t="str">
        <f t="shared" si="50"/>
        <v/>
      </c>
      <c r="Q236" s="17" t="str">
        <f>IF(P236&lt;&gt;"",VLOOKUP(P236,LISTAS!$F$6:$G$1106,2,0),"")</f>
        <v/>
      </c>
      <c r="R236" s="72" t="str">
        <f t="shared" si="51"/>
        <v/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2"/>
      <c r="C237" s="20" t="str">
        <f>IF(B237="","",VLOOKUP(B237,LISTAS!$F$6:$G$1106,2,0))</f>
        <v/>
      </c>
      <c r="D237" s="58"/>
      <c r="F237" s="11" t="str">
        <f t="shared" si="44"/>
        <v/>
      </c>
      <c r="G237" s="61" t="str">
        <f>IF(F237=LISTAS!$D$15,"",F237)</f>
        <v/>
      </c>
      <c r="H237" s="49" t="str">
        <f t="shared" si="46"/>
        <v/>
      </c>
      <c r="I237" s="49" t="str">
        <f t="shared" si="46"/>
        <v/>
      </c>
      <c r="J237" s="11" t="str">
        <f t="shared" si="45"/>
        <v/>
      </c>
      <c r="K237" s="11" t="str">
        <f t="shared" si="47"/>
        <v/>
      </c>
      <c r="L237" s="66" t="str">
        <f t="shared" si="48"/>
        <v/>
      </c>
      <c r="M237" s="50">
        <f t="shared" si="49"/>
        <v>24</v>
      </c>
      <c r="N237" s="50"/>
      <c r="O237" s="17" t="str">
        <f t="shared" si="54"/>
        <v/>
      </c>
      <c r="P237" s="18" t="str">
        <f t="shared" si="50"/>
        <v/>
      </c>
      <c r="Q237" s="17" t="str">
        <f>IF(P237&lt;&gt;"",VLOOKUP(P237,LISTAS!$F$6:$G$1106,2,0),"")</f>
        <v/>
      </c>
      <c r="R237" s="72" t="str">
        <f t="shared" si="51"/>
        <v/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2"/>
      <c r="C238" s="20" t="str">
        <f>IF(B238="","",VLOOKUP(B238,LISTAS!$F$6:$G$1106,2,0))</f>
        <v/>
      </c>
      <c r="D238" s="58"/>
      <c r="F238" s="11" t="str">
        <f t="shared" si="44"/>
        <v/>
      </c>
      <c r="G238" s="61" t="str">
        <f>IF(F238=LISTAS!$D$15,"",F238)</f>
        <v/>
      </c>
      <c r="H238" s="49" t="str">
        <f t="shared" si="46"/>
        <v/>
      </c>
      <c r="I238" s="49" t="str">
        <f t="shared" si="46"/>
        <v/>
      </c>
      <c r="J238" s="11" t="str">
        <f t="shared" si="45"/>
        <v/>
      </c>
      <c r="K238" s="11" t="str">
        <f t="shared" si="47"/>
        <v/>
      </c>
      <c r="L238" s="66" t="str">
        <f t="shared" si="48"/>
        <v/>
      </c>
      <c r="M238" s="50">
        <f t="shared" si="49"/>
        <v>25</v>
      </c>
      <c r="N238" s="50"/>
      <c r="O238" s="17" t="str">
        <f t="shared" si="54"/>
        <v/>
      </c>
      <c r="P238" s="18" t="str">
        <f t="shared" si="50"/>
        <v/>
      </c>
      <c r="Q238" s="17" t="str">
        <f>IF(P238&lt;&gt;"",VLOOKUP(P238,LISTAS!$F$6:$G$1106,2,0),"")</f>
        <v/>
      </c>
      <c r="R238" s="72" t="str">
        <f t="shared" si="51"/>
        <v/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2"/>
      <c r="C239" s="20" t="str">
        <f>IF(B239="","",VLOOKUP(B239,LISTAS!$F$6:$G$1106,2,0))</f>
        <v/>
      </c>
      <c r="D239" s="58"/>
      <c r="F239" s="11" t="str">
        <f t="shared" si="44"/>
        <v/>
      </c>
      <c r="G239" s="61" t="str">
        <f>IF(F239=LISTAS!$D$15,"",F239)</f>
        <v/>
      </c>
      <c r="H239" s="49" t="str">
        <f t="shared" si="46"/>
        <v/>
      </c>
      <c r="I239" s="49" t="str">
        <f t="shared" si="46"/>
        <v/>
      </c>
      <c r="J239" s="11" t="str">
        <f t="shared" si="45"/>
        <v/>
      </c>
      <c r="K239" s="11" t="str">
        <f t="shared" si="47"/>
        <v/>
      </c>
      <c r="L239" s="66" t="str">
        <f t="shared" si="48"/>
        <v/>
      </c>
      <c r="M239" s="50">
        <f t="shared" si="49"/>
        <v>26</v>
      </c>
      <c r="N239" s="50"/>
      <c r="O239" s="17" t="str">
        <f t="shared" si="54"/>
        <v/>
      </c>
      <c r="P239" s="18" t="str">
        <f t="shared" si="50"/>
        <v/>
      </c>
      <c r="Q239" s="17" t="str">
        <f>IF(P239&lt;&gt;"",VLOOKUP(P239,LISTAS!$F$6:$G$1106,2,0),"")</f>
        <v/>
      </c>
      <c r="R239" s="72" t="str">
        <f t="shared" si="51"/>
        <v/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2"/>
      <c r="C240" s="20" t="str">
        <f>IF(B240="","",VLOOKUP(B240,LISTAS!$F$6:$G$1106,2,0))</f>
        <v/>
      </c>
      <c r="D240" s="58"/>
      <c r="F240" s="11" t="str">
        <f t="shared" si="44"/>
        <v/>
      </c>
      <c r="G240" s="61" t="str">
        <f>IF(F240=LISTAS!$D$15,"",F240)</f>
        <v/>
      </c>
      <c r="H240" s="49" t="str">
        <f t="shared" si="46"/>
        <v/>
      </c>
      <c r="I240" s="49" t="str">
        <f t="shared" si="46"/>
        <v/>
      </c>
      <c r="J240" s="11" t="str">
        <f t="shared" si="45"/>
        <v/>
      </c>
      <c r="K240" s="11" t="str">
        <f t="shared" si="47"/>
        <v/>
      </c>
      <c r="L240" s="66" t="str">
        <f t="shared" si="48"/>
        <v/>
      </c>
      <c r="M240" s="50">
        <f t="shared" si="49"/>
        <v>27</v>
      </c>
      <c r="N240" s="50"/>
      <c r="O240" s="17" t="str">
        <f t="shared" si="54"/>
        <v/>
      </c>
      <c r="P240" s="18" t="str">
        <f t="shared" si="50"/>
        <v/>
      </c>
      <c r="Q240" s="17" t="str">
        <f>IF(P240&lt;&gt;"",VLOOKUP(P240,LISTAS!$F$6:$G$1106,2,0),"")</f>
        <v/>
      </c>
      <c r="R240" s="72" t="str">
        <f t="shared" si="51"/>
        <v/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2"/>
      <c r="C241" s="52" t="str">
        <f>IF(B241="","",VLOOKUP(B241,LISTAS!$F$6:$G$1106,2,0))</f>
        <v/>
      </c>
      <c r="D241" s="58"/>
      <c r="F241" s="11" t="str">
        <f t="shared" si="44"/>
        <v/>
      </c>
      <c r="G241" s="61" t="str">
        <f>IF(F241=LISTAS!$D$15,"",F241)</f>
        <v/>
      </c>
      <c r="H241" s="49" t="str">
        <f t="shared" si="46"/>
        <v/>
      </c>
      <c r="I241" s="49" t="str">
        <f t="shared" si="46"/>
        <v/>
      </c>
      <c r="J241" s="11" t="str">
        <f t="shared" si="45"/>
        <v/>
      </c>
      <c r="K241" s="11" t="str">
        <f t="shared" si="47"/>
        <v/>
      </c>
      <c r="L241" s="66" t="str">
        <f t="shared" si="48"/>
        <v/>
      </c>
      <c r="M241" s="50">
        <f t="shared" si="49"/>
        <v>28</v>
      </c>
      <c r="N241" s="50"/>
      <c r="O241" s="17" t="str">
        <f t="shared" si="54"/>
        <v/>
      </c>
      <c r="P241" s="18" t="str">
        <f t="shared" si="50"/>
        <v/>
      </c>
      <c r="Q241" s="17" t="str">
        <f>IF(P241&lt;&gt;"",VLOOKUP(P241,LISTAS!$F$6:$G$1106,2,0),"")</f>
        <v/>
      </c>
      <c r="R241" s="72" t="str">
        <f t="shared" si="51"/>
        <v/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2"/>
      <c r="C242" s="52" t="str">
        <f>IF(B242="","",VLOOKUP(B242,LISTAS!$F$6:$G$1106,2,0))</f>
        <v/>
      </c>
      <c r="D242" s="58"/>
      <c r="E242" s="4"/>
      <c r="F242" s="11" t="str">
        <f t="shared" si="44"/>
        <v/>
      </c>
      <c r="G242" s="61" t="str">
        <f>IF(F242=LISTAS!$D$15,"",F242)</f>
        <v/>
      </c>
      <c r="H242" s="49" t="str">
        <f t="shared" si="46"/>
        <v/>
      </c>
      <c r="I242" s="49" t="str">
        <f t="shared" si="46"/>
        <v/>
      </c>
      <c r="J242" s="11" t="str">
        <f t="shared" si="45"/>
        <v/>
      </c>
      <c r="K242" s="11" t="str">
        <f t="shared" si="47"/>
        <v/>
      </c>
      <c r="L242" s="66" t="str">
        <f t="shared" si="48"/>
        <v/>
      </c>
      <c r="M242" s="50">
        <f t="shared" si="49"/>
        <v>29</v>
      </c>
      <c r="N242" s="50"/>
      <c r="O242" s="17" t="str">
        <f t="shared" si="54"/>
        <v/>
      </c>
      <c r="P242" s="18" t="str">
        <f t="shared" si="50"/>
        <v/>
      </c>
      <c r="Q242" s="17" t="str">
        <f>IF(P242&lt;&gt;"",VLOOKUP(P242,LISTAS!$F$6:$G$1106,2,0),"")</f>
        <v/>
      </c>
      <c r="R242" s="72" t="str">
        <f t="shared" si="51"/>
        <v/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2"/>
      <c r="C243" s="52" t="str">
        <f>IF(B243="","",VLOOKUP(B243,LISTAS!$F$6:$G$1106,2,0))</f>
        <v/>
      </c>
      <c r="D243" s="58"/>
      <c r="E243" s="4"/>
      <c r="F243" s="11" t="str">
        <f t="shared" si="44"/>
        <v/>
      </c>
      <c r="G243" s="61" t="str">
        <f>IF(F243=LISTAS!$D$15,"",F243)</f>
        <v/>
      </c>
      <c r="H243" s="49" t="str">
        <f t="shared" si="46"/>
        <v/>
      </c>
      <c r="I243" s="49" t="str">
        <f t="shared" si="46"/>
        <v/>
      </c>
      <c r="J243" s="11" t="str">
        <f t="shared" si="45"/>
        <v/>
      </c>
      <c r="K243" s="11" t="str">
        <f t="shared" si="47"/>
        <v/>
      </c>
      <c r="L243" s="66" t="str">
        <f t="shared" si="48"/>
        <v/>
      </c>
      <c r="M243" s="50">
        <f t="shared" si="49"/>
        <v>30</v>
      </c>
      <c r="N243" s="50"/>
      <c r="O243" s="17" t="str">
        <f t="shared" si="54"/>
        <v/>
      </c>
      <c r="P243" s="18" t="str">
        <f t="shared" si="50"/>
        <v/>
      </c>
      <c r="Q243" s="17" t="str">
        <f>IF(P243&lt;&gt;"",VLOOKUP(P243,LISTAS!$F$6:$G$1106,2,0),"")</f>
        <v/>
      </c>
      <c r="R243" s="72" t="str">
        <f t="shared" si="51"/>
        <v/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2"/>
      <c r="C244" s="20" t="str">
        <f>IF(B244="","",VLOOKUP(B244,LISTAS!$F$6:$G$1106,2,0))</f>
        <v/>
      </c>
      <c r="D244" s="58"/>
      <c r="E244" s="4"/>
      <c r="F244" s="11" t="str">
        <f t="shared" si="44"/>
        <v/>
      </c>
      <c r="G244" s="61" t="str">
        <f>IF(F244=LISTAS!$D$15,"",F244)</f>
        <v/>
      </c>
      <c r="H244" s="49" t="str">
        <f t="shared" si="46"/>
        <v/>
      </c>
      <c r="I244" s="49" t="str">
        <f t="shared" si="46"/>
        <v/>
      </c>
      <c r="J244" s="11" t="str">
        <f t="shared" si="45"/>
        <v/>
      </c>
      <c r="K244" s="11" t="str">
        <f t="shared" si="47"/>
        <v/>
      </c>
      <c r="L244" s="66" t="str">
        <f t="shared" si="48"/>
        <v/>
      </c>
      <c r="M244" s="50">
        <f t="shared" si="49"/>
        <v>31</v>
      </c>
      <c r="N244" s="50"/>
      <c r="O244" s="17" t="str">
        <f t="shared" si="54"/>
        <v/>
      </c>
      <c r="P244" s="18" t="str">
        <f t="shared" si="50"/>
        <v/>
      </c>
      <c r="Q244" s="17" t="str">
        <f>IF(P244&lt;&gt;"",VLOOKUP(P244,LISTAS!$F$6:$G$1106,2,0),"")</f>
        <v/>
      </c>
      <c r="R244" s="72" t="str">
        <f t="shared" si="51"/>
        <v/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2"/>
      <c r="C245" s="20" t="str">
        <f>IF(B245="","",VLOOKUP(B245,LISTAS!$F$6:$G$1106,2,0))</f>
        <v/>
      </c>
      <c r="D245" s="58"/>
      <c r="E245" s="4"/>
      <c r="F245" s="11" t="str">
        <f t="shared" si="44"/>
        <v/>
      </c>
      <c r="G245" s="61" t="str">
        <f>IF(F245=LISTAS!$D$15,"",F245)</f>
        <v/>
      </c>
      <c r="H245" s="49" t="str">
        <f t="shared" si="46"/>
        <v/>
      </c>
      <c r="I245" s="49" t="str">
        <f t="shared" si="46"/>
        <v/>
      </c>
      <c r="J245" s="11" t="str">
        <f t="shared" si="45"/>
        <v/>
      </c>
      <c r="K245" s="11" t="str">
        <f t="shared" si="47"/>
        <v/>
      </c>
      <c r="L245" s="66" t="str">
        <f t="shared" si="48"/>
        <v/>
      </c>
      <c r="M245" s="50">
        <f t="shared" si="49"/>
        <v>32</v>
      </c>
      <c r="N245" s="50"/>
      <c r="O245" s="17" t="str">
        <f t="shared" si="54"/>
        <v/>
      </c>
      <c r="P245" s="18" t="str">
        <f t="shared" si="50"/>
        <v/>
      </c>
      <c r="Q245" s="17" t="str">
        <f>IF(P245&lt;&gt;"",VLOOKUP(P245,LISTAS!$F$6:$G$1106,2,0),"")</f>
        <v/>
      </c>
      <c r="R245" s="72" t="str">
        <f t="shared" si="51"/>
        <v/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2"/>
      <c r="C246" s="20" t="str">
        <f>IF(B246="","",VLOOKUP(B246,LISTAS!$F$6:$G$1106,2,0))</f>
        <v/>
      </c>
      <c r="D246" s="58"/>
      <c r="E246" s="4"/>
      <c r="F246" s="11" t="str">
        <f t="shared" si="44"/>
        <v/>
      </c>
      <c r="G246" s="61" t="str">
        <f>IF(F246=LISTAS!$D$15,"",F246)</f>
        <v/>
      </c>
      <c r="H246" s="49" t="str">
        <f t="shared" si="46"/>
        <v/>
      </c>
      <c r="I246" s="49" t="str">
        <f t="shared" si="46"/>
        <v/>
      </c>
      <c r="J246" s="11" t="str">
        <f t="shared" si="45"/>
        <v/>
      </c>
      <c r="K246" s="11" t="str">
        <f t="shared" si="47"/>
        <v/>
      </c>
      <c r="L246" s="66" t="str">
        <f t="shared" si="48"/>
        <v/>
      </c>
      <c r="M246" s="50">
        <f t="shared" si="49"/>
        <v>33</v>
      </c>
      <c r="N246" s="50"/>
      <c r="O246" s="17" t="str">
        <f t="shared" si="54"/>
        <v/>
      </c>
      <c r="P246" s="18" t="str">
        <f t="shared" si="50"/>
        <v/>
      </c>
      <c r="Q246" s="17" t="str">
        <f>IF(P246&lt;&gt;"",VLOOKUP(P246,LISTAS!$F$6:$G$1106,2,0),"")</f>
        <v/>
      </c>
      <c r="R246" s="72" t="str">
        <f t="shared" si="51"/>
        <v/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2"/>
      <c r="C247" s="20" t="str">
        <f>IF(B247="","",VLOOKUP(B247,LISTAS!$F$6:$G$1106,2,0))</f>
        <v/>
      </c>
      <c r="D247" s="58"/>
      <c r="E247" s="4"/>
      <c r="F247" s="11" t="str">
        <f t="shared" si="44"/>
        <v/>
      </c>
      <c r="G247" s="61" t="str">
        <f>IF(F247=LISTAS!$D$15,"",F247)</f>
        <v/>
      </c>
      <c r="H247" s="49" t="str">
        <f t="shared" si="46"/>
        <v/>
      </c>
      <c r="I247" s="49" t="str">
        <f t="shared" si="46"/>
        <v/>
      </c>
      <c r="J247" s="11" t="str">
        <f t="shared" si="45"/>
        <v/>
      </c>
      <c r="K247" s="11" t="str">
        <f t="shared" si="47"/>
        <v/>
      </c>
      <c r="L247" s="66" t="str">
        <f t="shared" si="48"/>
        <v/>
      </c>
      <c r="M247" s="50">
        <f t="shared" si="49"/>
        <v>34</v>
      </c>
      <c r="N247" s="50"/>
      <c r="O247" s="17" t="str">
        <f t="shared" si="54"/>
        <v/>
      </c>
      <c r="P247" s="18" t="str">
        <f t="shared" si="50"/>
        <v/>
      </c>
      <c r="Q247" s="17" t="str">
        <f>IF(P247&lt;&gt;"",VLOOKUP(P247,LISTAS!$F$6:$G$1106,2,0),"")</f>
        <v/>
      </c>
      <c r="R247" s="72" t="str">
        <f t="shared" si="51"/>
        <v/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2"/>
      <c r="C248" s="20" t="str">
        <f>IF(B248="","",VLOOKUP(B248,LISTAS!$F$6:$G$1106,2,0))</f>
        <v/>
      </c>
      <c r="D248" s="58"/>
      <c r="E248" s="4"/>
      <c r="F248" s="11" t="str">
        <f t="shared" si="44"/>
        <v/>
      </c>
      <c r="G248" s="61" t="str">
        <f>IF(F248=LISTAS!$D$15,"",F248)</f>
        <v/>
      </c>
      <c r="H248" s="49" t="str">
        <f t="shared" si="46"/>
        <v/>
      </c>
      <c r="I248" s="49" t="str">
        <f t="shared" si="46"/>
        <v/>
      </c>
      <c r="J248" s="11" t="str">
        <f t="shared" si="45"/>
        <v/>
      </c>
      <c r="K248" s="11" t="str">
        <f t="shared" si="47"/>
        <v/>
      </c>
      <c r="L248" s="66" t="str">
        <f t="shared" si="48"/>
        <v/>
      </c>
      <c r="M248" s="50">
        <f t="shared" si="49"/>
        <v>35</v>
      </c>
      <c r="N248" s="50"/>
      <c r="O248" s="17" t="str">
        <f t="shared" si="54"/>
        <v/>
      </c>
      <c r="P248" s="18" t="str">
        <f t="shared" si="50"/>
        <v/>
      </c>
      <c r="Q248" s="17" t="str">
        <f>IF(P248&lt;&gt;"",VLOOKUP(P248,LISTAS!$F$6:$G$1106,2,0),"")</f>
        <v/>
      </c>
      <c r="R248" s="72" t="str">
        <f t="shared" si="51"/>
        <v/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2"/>
      <c r="C249" s="20" t="str">
        <f>IF(B249="","",VLOOKUP(B249,LISTAS!$F$6:$G$1106,2,0))</f>
        <v/>
      </c>
      <c r="D249" s="58"/>
      <c r="E249" s="4"/>
      <c r="F249" s="11" t="str">
        <f t="shared" si="44"/>
        <v/>
      </c>
      <c r="G249" s="61" t="str">
        <f>IF(F249=LISTAS!$D$15,"",F249)</f>
        <v/>
      </c>
      <c r="H249" s="49" t="str">
        <f t="shared" si="46"/>
        <v/>
      </c>
      <c r="I249" s="49" t="str">
        <f t="shared" si="46"/>
        <v/>
      </c>
      <c r="J249" s="11" t="str">
        <f t="shared" si="45"/>
        <v/>
      </c>
      <c r="K249" s="11" t="str">
        <f t="shared" si="47"/>
        <v/>
      </c>
      <c r="L249" s="66" t="str">
        <f t="shared" si="48"/>
        <v/>
      </c>
      <c r="M249" s="50">
        <f t="shared" si="49"/>
        <v>36</v>
      </c>
      <c r="N249" s="50"/>
      <c r="O249" s="17" t="str">
        <f t="shared" si="54"/>
        <v/>
      </c>
      <c r="P249" s="18" t="str">
        <f t="shared" si="50"/>
        <v/>
      </c>
      <c r="Q249" s="17" t="str">
        <f>IF(P249&lt;&gt;"",VLOOKUP(P249,LISTAS!$F$6:$G$1106,2,0),"")</f>
        <v/>
      </c>
      <c r="R249" s="72" t="str">
        <f t="shared" si="51"/>
        <v/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2"/>
      <c r="C250" s="20" t="str">
        <f>IF(B250="","",VLOOKUP(B250,LISTAS!$F$6:$G$1106,2,0))</f>
        <v/>
      </c>
      <c r="D250" s="58"/>
      <c r="E250" s="4"/>
      <c r="F250" s="11" t="str">
        <f t="shared" si="44"/>
        <v/>
      </c>
      <c r="G250" s="61" t="str">
        <f>IF(F250=LISTAS!$D$15,"",F250)</f>
        <v/>
      </c>
      <c r="H250" s="49" t="str">
        <f t="shared" si="46"/>
        <v/>
      </c>
      <c r="I250" s="49" t="str">
        <f t="shared" si="46"/>
        <v/>
      </c>
      <c r="J250" s="11" t="str">
        <f t="shared" si="45"/>
        <v/>
      </c>
      <c r="K250" s="11" t="str">
        <f t="shared" si="47"/>
        <v/>
      </c>
      <c r="L250" s="66" t="str">
        <f t="shared" si="48"/>
        <v/>
      </c>
      <c r="M250" s="50">
        <f t="shared" si="49"/>
        <v>37</v>
      </c>
      <c r="N250" s="50"/>
      <c r="O250" s="17" t="str">
        <f t="shared" si="54"/>
        <v/>
      </c>
      <c r="P250" s="18" t="str">
        <f t="shared" si="50"/>
        <v/>
      </c>
      <c r="Q250" s="17" t="str">
        <f>IF(P250&lt;&gt;"",VLOOKUP(P250,LISTAS!$F$6:$G$1106,2,0),"")</f>
        <v/>
      </c>
      <c r="R250" s="72" t="str">
        <f t="shared" si="51"/>
        <v/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2"/>
      <c r="C251" s="20" t="str">
        <f>IF(B251="","",VLOOKUP(B251,LISTAS!$F$6:$G$1106,2,0))</f>
        <v/>
      </c>
      <c r="D251" s="58"/>
      <c r="E251" s="4"/>
      <c r="F251" s="11" t="str">
        <f t="shared" si="44"/>
        <v/>
      </c>
      <c r="G251" s="61" t="str">
        <f>IF(F251=LISTAS!$D$15,"",F251)</f>
        <v/>
      </c>
      <c r="H251" s="49" t="str">
        <f t="shared" si="46"/>
        <v/>
      </c>
      <c r="I251" s="49" t="str">
        <f t="shared" si="46"/>
        <v/>
      </c>
      <c r="J251" s="11" t="str">
        <f t="shared" si="45"/>
        <v/>
      </c>
      <c r="K251" s="11" t="str">
        <f t="shared" si="47"/>
        <v/>
      </c>
      <c r="L251" s="66" t="str">
        <f t="shared" si="48"/>
        <v/>
      </c>
      <c r="M251" s="50">
        <f t="shared" si="49"/>
        <v>38</v>
      </c>
      <c r="N251" s="50"/>
      <c r="O251" s="17" t="str">
        <f t="shared" si="54"/>
        <v/>
      </c>
      <c r="P251" s="18" t="str">
        <f t="shared" si="50"/>
        <v/>
      </c>
      <c r="Q251" s="17" t="str">
        <f>IF(P251&lt;&gt;"",VLOOKUP(P251,LISTAS!$F$6:$G$1106,2,0),"")</f>
        <v/>
      </c>
      <c r="R251" s="72" t="str">
        <f t="shared" si="51"/>
        <v/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2"/>
      <c r="C252" s="20" t="str">
        <f>IF(B252="","",VLOOKUP(B252,LISTAS!$F$6:$G$1106,2,0))</f>
        <v/>
      </c>
      <c r="D252" s="58"/>
      <c r="E252" s="4"/>
      <c r="F252" s="11" t="str">
        <f t="shared" si="44"/>
        <v/>
      </c>
      <c r="G252" s="61" t="str">
        <f>IF(F252=LISTAS!$D$15,"",F252)</f>
        <v/>
      </c>
      <c r="H252" s="49" t="str">
        <f t="shared" si="46"/>
        <v/>
      </c>
      <c r="I252" s="49" t="str">
        <f t="shared" si="46"/>
        <v/>
      </c>
      <c r="J252" s="11" t="str">
        <f t="shared" si="45"/>
        <v/>
      </c>
      <c r="K252" s="11" t="str">
        <f t="shared" si="47"/>
        <v/>
      </c>
      <c r="L252" s="66" t="str">
        <f t="shared" si="48"/>
        <v/>
      </c>
      <c r="M252" s="50">
        <f t="shared" si="49"/>
        <v>39</v>
      </c>
      <c r="N252" s="50"/>
      <c r="O252" s="17" t="str">
        <f t="shared" si="54"/>
        <v/>
      </c>
      <c r="P252" s="18" t="str">
        <f t="shared" si="50"/>
        <v/>
      </c>
      <c r="Q252" s="17" t="str">
        <f>IF(P252&lt;&gt;"",VLOOKUP(P252,LISTAS!$F$6:$G$1106,2,0),"")</f>
        <v/>
      </c>
      <c r="R252" s="72" t="str">
        <f t="shared" si="51"/>
        <v/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2"/>
      <c r="C253" s="20" t="str">
        <f>IF(B253="","",VLOOKUP(B253,LISTAS!$F$6:$G$1106,2,0))</f>
        <v/>
      </c>
      <c r="D253" s="58"/>
      <c r="E253" s="4"/>
      <c r="F253" s="11" t="str">
        <f t="shared" si="44"/>
        <v/>
      </c>
      <c r="G253" s="61" t="str">
        <f>IF(F253=LISTAS!$D$15,"",F253)</f>
        <v/>
      </c>
      <c r="H253" s="49" t="str">
        <f t="shared" si="46"/>
        <v/>
      </c>
      <c r="I253" s="49" t="str">
        <f t="shared" si="46"/>
        <v/>
      </c>
      <c r="J253" s="11" t="str">
        <f t="shared" si="45"/>
        <v/>
      </c>
      <c r="K253" s="11" t="str">
        <f t="shared" si="47"/>
        <v/>
      </c>
      <c r="L253" s="66" t="str">
        <f t="shared" si="48"/>
        <v/>
      </c>
      <c r="M253" s="50">
        <f t="shared" si="49"/>
        <v>40</v>
      </c>
      <c r="N253" s="50"/>
      <c r="O253" s="17" t="str">
        <f t="shared" si="54"/>
        <v/>
      </c>
      <c r="P253" s="18" t="str">
        <f t="shared" si="50"/>
        <v/>
      </c>
      <c r="Q253" s="17" t="str">
        <f>IF(P253&lt;&gt;"",VLOOKUP(P253,LISTAS!$F$6:$G$1106,2,0),"")</f>
        <v/>
      </c>
      <c r="R253" s="72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2"/>
      <c r="C254" s="20" t="str">
        <f>IF(B254="","",VLOOKUP(B254,LISTAS!$F$6:$G$1106,2,0))</f>
        <v/>
      </c>
      <c r="D254" s="58"/>
      <c r="E254" s="4"/>
      <c r="F254" s="11" t="str">
        <f t="shared" si="44"/>
        <v/>
      </c>
      <c r="G254" s="61" t="str">
        <f>IF(F254=LISTAS!$D$15,"",F254)</f>
        <v/>
      </c>
      <c r="H254" s="49" t="str">
        <f t="shared" si="46"/>
        <v/>
      </c>
      <c r="I254" s="49" t="str">
        <f t="shared" si="46"/>
        <v/>
      </c>
      <c r="J254" s="11" t="str">
        <f t="shared" si="45"/>
        <v/>
      </c>
      <c r="K254" s="11" t="str">
        <f t="shared" si="47"/>
        <v/>
      </c>
      <c r="L254" s="66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2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2"/>
      <c r="C255" s="20" t="str">
        <f>IF(B255="","",VLOOKUP(B255,LISTAS!$F$6:$G$1106,2,0))</f>
        <v/>
      </c>
      <c r="D255" s="58"/>
      <c r="E255" s="4"/>
      <c r="F255" s="11" t="str">
        <f t="shared" si="44"/>
        <v/>
      </c>
      <c r="G255" s="61" t="str">
        <f>IF(F255=LISTAS!$D$15,"",F255)</f>
        <v/>
      </c>
      <c r="H255" s="49" t="str">
        <f t="shared" si="46"/>
        <v/>
      </c>
      <c r="I255" s="49" t="str">
        <f t="shared" si="46"/>
        <v/>
      </c>
      <c r="J255" s="11" t="str">
        <f t="shared" si="45"/>
        <v/>
      </c>
      <c r="K255" s="11" t="str">
        <f t="shared" si="47"/>
        <v/>
      </c>
      <c r="L255" s="66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2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2"/>
      <c r="C256" s="20" t="str">
        <f>IF(B256="","",VLOOKUP(B256,LISTAS!$F$6:$G$1106,2,0))</f>
        <v/>
      </c>
      <c r="D256" s="58"/>
      <c r="E256" s="4"/>
      <c r="F256" s="11" t="str">
        <f t="shared" si="44"/>
        <v/>
      </c>
      <c r="G256" s="61" t="str">
        <f>IF(F256=LISTAS!$D$15,"",F256)</f>
        <v/>
      </c>
      <c r="H256" s="49" t="str">
        <f t="shared" si="46"/>
        <v/>
      </c>
      <c r="I256" s="49" t="str">
        <f t="shared" si="46"/>
        <v/>
      </c>
      <c r="J256" s="11" t="str">
        <f t="shared" si="45"/>
        <v/>
      </c>
      <c r="K256" s="11" t="str">
        <f t="shared" si="47"/>
        <v/>
      </c>
      <c r="L256" s="66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2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2"/>
      <c r="C257" s="20" t="str">
        <f>IF(B257="","",VLOOKUP(B257,LISTAS!$F$6:$G$1106,2,0))</f>
        <v/>
      </c>
      <c r="D257" s="58"/>
      <c r="E257" s="4"/>
      <c r="F257" s="11" t="str">
        <f t="shared" si="44"/>
        <v/>
      </c>
      <c r="G257" s="61" t="str">
        <f>IF(F257=LISTAS!$D$15,"",F257)</f>
        <v/>
      </c>
      <c r="H257" s="49" t="str">
        <f t="shared" si="46"/>
        <v/>
      </c>
      <c r="I257" s="49" t="str">
        <f t="shared" si="46"/>
        <v/>
      </c>
      <c r="J257" s="11" t="str">
        <f t="shared" si="45"/>
        <v/>
      </c>
      <c r="K257" s="11" t="str">
        <f t="shared" si="47"/>
        <v/>
      </c>
      <c r="L257" s="66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2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2"/>
      <c r="C258" s="20" t="str">
        <f>IF(B258="","",VLOOKUP(B258,LISTAS!$F$6:$G$1106,2,0))</f>
        <v/>
      </c>
      <c r="D258" s="58"/>
      <c r="E258" s="4"/>
      <c r="F258" s="11" t="str">
        <f t="shared" si="44"/>
        <v/>
      </c>
      <c r="G258" s="61" t="str">
        <f>IF(F258=LISTAS!$D$15,"",F258)</f>
        <v/>
      </c>
      <c r="H258" s="49" t="str">
        <f t="shared" si="46"/>
        <v/>
      </c>
      <c r="I258" s="49" t="str">
        <f t="shared" si="46"/>
        <v/>
      </c>
      <c r="J258" s="11" t="str">
        <f t="shared" si="45"/>
        <v/>
      </c>
      <c r="K258" s="11" t="str">
        <f t="shared" si="47"/>
        <v/>
      </c>
      <c r="L258" s="66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2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2"/>
      <c r="C259" s="20" t="str">
        <f>IF(B259="","",VLOOKUP(B259,LISTAS!$F$6:$G$1106,2,0))</f>
        <v/>
      </c>
      <c r="D259" s="58"/>
      <c r="E259" s="4"/>
      <c r="F259" s="11" t="str">
        <f t="shared" si="44"/>
        <v/>
      </c>
      <c r="G259" s="61" t="str">
        <f>IF(F259=LISTAS!$D$15,"",F259)</f>
        <v/>
      </c>
      <c r="H259" s="49" t="str">
        <f t="shared" si="46"/>
        <v/>
      </c>
      <c r="I259" s="49" t="str">
        <f t="shared" si="46"/>
        <v/>
      </c>
      <c r="J259" s="11" t="str">
        <f t="shared" si="45"/>
        <v/>
      </c>
      <c r="K259" s="11" t="str">
        <f t="shared" si="47"/>
        <v/>
      </c>
      <c r="L259" s="66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2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2"/>
      <c r="C260" s="20" t="str">
        <f>IF(B260="","",VLOOKUP(B260,LISTAS!$F$6:$G$1106,2,0))</f>
        <v/>
      </c>
      <c r="D260" s="58"/>
      <c r="E260" s="4"/>
      <c r="F260" s="11" t="str">
        <f t="shared" si="44"/>
        <v/>
      </c>
      <c r="G260" s="61" t="str">
        <f>IF(F260=LISTAS!$D$15,"",F260)</f>
        <v/>
      </c>
      <c r="H260" s="49" t="str">
        <f t="shared" si="46"/>
        <v/>
      </c>
      <c r="I260" s="49" t="str">
        <f t="shared" si="46"/>
        <v/>
      </c>
      <c r="J260" s="11" t="str">
        <f t="shared" si="45"/>
        <v/>
      </c>
      <c r="K260" s="11" t="str">
        <f t="shared" si="47"/>
        <v/>
      </c>
      <c r="L260" s="66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2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2"/>
      <c r="C261" s="20" t="str">
        <f>IF(B261="","",VLOOKUP(B261,LISTAS!$F$6:$G$1106,2,0))</f>
        <v/>
      </c>
      <c r="D261" s="58"/>
      <c r="E261" s="4"/>
      <c r="F261" s="11" t="str">
        <f t="shared" si="44"/>
        <v/>
      </c>
      <c r="G261" s="61" t="str">
        <f>IF(F261=LISTAS!$D$15,"",F261)</f>
        <v/>
      </c>
      <c r="H261" s="49" t="str">
        <f t="shared" si="46"/>
        <v/>
      </c>
      <c r="I261" s="49" t="str">
        <f t="shared" si="46"/>
        <v/>
      </c>
      <c r="J261" s="11" t="str">
        <f t="shared" si="45"/>
        <v/>
      </c>
      <c r="K261" s="11" t="str">
        <f t="shared" si="47"/>
        <v/>
      </c>
      <c r="L261" s="66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2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2"/>
      <c r="C262" s="20" t="str">
        <f>IF(B262="","",VLOOKUP(B262,LISTAS!$F$6:$G$1106,2,0))</f>
        <v/>
      </c>
      <c r="D262" s="58"/>
      <c r="E262" s="4"/>
      <c r="F262" s="11" t="str">
        <f t="shared" si="44"/>
        <v/>
      </c>
      <c r="G262" s="61" t="str">
        <f>IF(F262=LISTAS!$D$15,"",F262)</f>
        <v/>
      </c>
      <c r="H262" s="49" t="str">
        <f t="shared" si="46"/>
        <v/>
      </c>
      <c r="I262" s="49" t="str">
        <f t="shared" si="46"/>
        <v/>
      </c>
      <c r="J262" s="11" t="str">
        <f t="shared" si="45"/>
        <v/>
      </c>
      <c r="K262" s="11" t="str">
        <f t="shared" si="47"/>
        <v/>
      </c>
      <c r="L262" s="66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2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2"/>
      <c r="C263" s="20" t="str">
        <f>IF(B263="","",VLOOKUP(B263,LISTAS!$F$6:$G$1106,2,0))</f>
        <v/>
      </c>
      <c r="D263" s="58"/>
      <c r="E263" s="4"/>
      <c r="F263" s="11" t="str">
        <f t="shared" si="44"/>
        <v/>
      </c>
      <c r="G263" s="61" t="str">
        <f>IF(F263=LISTAS!$D$15,"",F263)</f>
        <v/>
      </c>
      <c r="H263" s="49" t="str">
        <f t="shared" si="46"/>
        <v/>
      </c>
      <c r="I263" s="49" t="str">
        <f t="shared" si="46"/>
        <v/>
      </c>
      <c r="J263" s="11" t="str">
        <f t="shared" si="45"/>
        <v/>
      </c>
      <c r="K263" s="11" t="str">
        <f t="shared" si="47"/>
        <v/>
      </c>
      <c r="L263" s="66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2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2"/>
      <c r="C264" s="20" t="str">
        <f>IF(B264="","",VLOOKUP(B264,LISTAS!$F$6:$G$1106,2,0))</f>
        <v/>
      </c>
      <c r="D264" s="58"/>
      <c r="E264" s="4"/>
      <c r="F264" s="11" t="str">
        <f t="shared" si="44"/>
        <v/>
      </c>
      <c r="G264" s="61" t="str">
        <f>IF(F264=LISTAS!$D$15,"",F264)</f>
        <v/>
      </c>
      <c r="H264" s="49" t="str">
        <f t="shared" si="46"/>
        <v/>
      </c>
      <c r="I264" s="49" t="str">
        <f t="shared" si="46"/>
        <v/>
      </c>
      <c r="J264" s="11" t="str">
        <f t="shared" si="45"/>
        <v/>
      </c>
      <c r="K264" s="11" t="str">
        <f t="shared" si="47"/>
        <v/>
      </c>
      <c r="L264" s="66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2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2"/>
      <c r="C265" s="20" t="str">
        <f>IF(B265="","",VLOOKUP(B265,LISTAS!$F$6:$G$1106,2,0))</f>
        <v/>
      </c>
      <c r="D265" s="58"/>
      <c r="E265" s="4"/>
      <c r="F265" s="11" t="str">
        <f t="shared" si="44"/>
        <v/>
      </c>
      <c r="G265" s="61" t="str">
        <f>IF(F265=LISTAS!$D$15,"",F265)</f>
        <v/>
      </c>
      <c r="H265" s="49" t="str">
        <f t="shared" si="46"/>
        <v/>
      </c>
      <c r="I265" s="49" t="str">
        <f t="shared" si="46"/>
        <v/>
      </c>
      <c r="J265" s="11" t="str">
        <f t="shared" si="45"/>
        <v/>
      </c>
      <c r="K265" s="11" t="str">
        <f t="shared" si="47"/>
        <v/>
      </c>
      <c r="L265" s="66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2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2"/>
      <c r="C266" s="20" t="str">
        <f>IF(B266="","",VLOOKUP(B266,LISTAS!$F$6:$G$1106,2,0))</f>
        <v/>
      </c>
      <c r="D266" s="58"/>
      <c r="E266" s="4"/>
      <c r="F266" s="11" t="str">
        <f t="shared" si="44"/>
        <v/>
      </c>
      <c r="G266" s="61" t="str">
        <f>IF(F266=LISTAS!$D$15,"",F266)</f>
        <v/>
      </c>
      <c r="H266" s="49" t="str">
        <f t="shared" si="46"/>
        <v/>
      </c>
      <c r="I266" s="49" t="str">
        <f t="shared" si="46"/>
        <v/>
      </c>
      <c r="J266" s="11" t="str">
        <f t="shared" si="45"/>
        <v/>
      </c>
      <c r="K266" s="11" t="str">
        <f t="shared" si="47"/>
        <v/>
      </c>
      <c r="L266" s="66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2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2"/>
      <c r="C267" s="20" t="str">
        <f>IF(B267="","",VLOOKUP(B267,LISTAS!$F$6:$G$1106,2,0))</f>
        <v/>
      </c>
      <c r="D267" s="58"/>
      <c r="E267" s="4"/>
      <c r="F267" s="11" t="str">
        <f t="shared" si="44"/>
        <v/>
      </c>
      <c r="G267" s="61" t="str">
        <f>IF(F267=LISTAS!$D$15,"",F267)</f>
        <v/>
      </c>
      <c r="H267" s="49" t="str">
        <f t="shared" si="46"/>
        <v/>
      </c>
      <c r="I267" s="49" t="str">
        <f t="shared" si="46"/>
        <v/>
      </c>
      <c r="J267" s="11" t="str">
        <f t="shared" si="45"/>
        <v/>
      </c>
      <c r="K267" s="11" t="str">
        <f t="shared" si="47"/>
        <v/>
      </c>
      <c r="L267" s="66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2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2"/>
      <c r="C268" s="20" t="str">
        <f>IF(B268="","",VLOOKUP(B268,LISTAS!$F$6:$G$1106,2,0))</f>
        <v/>
      </c>
      <c r="D268" s="58"/>
      <c r="E268" s="4"/>
      <c r="F268" s="11" t="str">
        <f t="shared" si="44"/>
        <v/>
      </c>
      <c r="G268" s="61" t="str">
        <f>IF(F268=LISTAS!$D$15,"",F268)</f>
        <v/>
      </c>
      <c r="H268" s="49" t="str">
        <f t="shared" si="46"/>
        <v/>
      </c>
      <c r="I268" s="49" t="str">
        <f t="shared" si="46"/>
        <v/>
      </c>
      <c r="J268" s="11" t="str">
        <f t="shared" si="45"/>
        <v/>
      </c>
      <c r="K268" s="11" t="str">
        <f t="shared" si="47"/>
        <v/>
      </c>
      <c r="L268" s="66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2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2"/>
      <c r="C269" s="20" t="str">
        <f>IF(B269="","",VLOOKUP(B269,LISTAS!$F$6:$G$1106,2,0))</f>
        <v/>
      </c>
      <c r="D269" s="58"/>
      <c r="E269" s="4"/>
      <c r="F269" s="11" t="str">
        <f t="shared" si="44"/>
        <v/>
      </c>
      <c r="G269" s="61" t="str">
        <f>IF(F269=LISTAS!$D$15,"",F269)</f>
        <v/>
      </c>
      <c r="H269" s="49" t="str">
        <f t="shared" si="46"/>
        <v/>
      </c>
      <c r="I269" s="49" t="str">
        <f t="shared" si="46"/>
        <v/>
      </c>
      <c r="J269" s="11" t="str">
        <f t="shared" si="45"/>
        <v/>
      </c>
      <c r="K269" s="11" t="str">
        <f t="shared" si="47"/>
        <v/>
      </c>
      <c r="L269" s="66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2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2"/>
      <c r="C270" s="20" t="str">
        <f>IF(B270="","",VLOOKUP(B270,LISTAS!$F$6:$G$1106,2,0))</f>
        <v/>
      </c>
      <c r="D270" s="58"/>
      <c r="E270" s="4"/>
      <c r="F270" s="11" t="str">
        <f t="shared" si="44"/>
        <v/>
      </c>
      <c r="G270" s="61" t="str">
        <f>IF(F270=LISTAS!$D$15,"",F270)</f>
        <v/>
      </c>
      <c r="H270" s="49" t="str">
        <f t="shared" si="46"/>
        <v/>
      </c>
      <c r="I270" s="49" t="str">
        <f t="shared" si="46"/>
        <v/>
      </c>
      <c r="J270" s="11" t="str">
        <f t="shared" si="45"/>
        <v/>
      </c>
      <c r="K270" s="11" t="str">
        <f t="shared" si="47"/>
        <v/>
      </c>
      <c r="L270" s="66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2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2"/>
      <c r="C271" s="20" t="str">
        <f>IF(B271="","",VLOOKUP(B271,LISTAS!$F$6:$G$1106,2,0))</f>
        <v/>
      </c>
      <c r="D271" s="58"/>
      <c r="E271" s="4"/>
      <c r="F271" s="11" t="str">
        <f t="shared" si="44"/>
        <v/>
      </c>
      <c r="G271" s="61" t="str">
        <f>IF(F271=LISTAS!$D$15,"",F271)</f>
        <v/>
      </c>
      <c r="H271" s="49" t="str">
        <f t="shared" si="46"/>
        <v/>
      </c>
      <c r="I271" s="49" t="str">
        <f t="shared" si="46"/>
        <v/>
      </c>
      <c r="J271" s="11" t="str">
        <f t="shared" si="45"/>
        <v/>
      </c>
      <c r="K271" s="11" t="str">
        <f t="shared" si="47"/>
        <v/>
      </c>
      <c r="L271" s="66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2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2"/>
      <c r="C272" s="20" t="str">
        <f>IF(B272="","",VLOOKUP(B272,LISTAS!$F$6:$G$1106,2,0))</f>
        <v/>
      </c>
      <c r="D272" s="58"/>
      <c r="E272" s="4"/>
      <c r="F272" s="11" t="str">
        <f t="shared" si="44"/>
        <v/>
      </c>
      <c r="G272" s="61" t="str">
        <f>IF(F272=LISTAS!$D$15,"",F272)</f>
        <v/>
      </c>
      <c r="H272" s="49" t="str">
        <f t="shared" si="46"/>
        <v/>
      </c>
      <c r="I272" s="49" t="str">
        <f t="shared" si="46"/>
        <v/>
      </c>
      <c r="J272" s="11" t="str">
        <f t="shared" si="45"/>
        <v/>
      </c>
      <c r="K272" s="11" t="str">
        <f t="shared" si="47"/>
        <v/>
      </c>
      <c r="L272" s="66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2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2"/>
      <c r="C273" s="20" t="str">
        <f>IF(B273="","",VLOOKUP(B273,LISTAS!$F$6:$G$1106,2,0))</f>
        <v/>
      </c>
      <c r="D273" s="58"/>
      <c r="E273" s="4"/>
      <c r="F273" s="11" t="str">
        <f t="shared" si="44"/>
        <v/>
      </c>
      <c r="G273" s="61" t="str">
        <f>IF(F273=LISTAS!$D$15,"",F273)</f>
        <v/>
      </c>
      <c r="H273" s="49" t="str">
        <f t="shared" si="46"/>
        <v/>
      </c>
      <c r="I273" s="49" t="str">
        <f t="shared" si="46"/>
        <v/>
      </c>
      <c r="J273" s="11" t="str">
        <f t="shared" si="45"/>
        <v/>
      </c>
      <c r="K273" s="11" t="str">
        <f t="shared" si="47"/>
        <v/>
      </c>
      <c r="L273" s="66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2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2"/>
      <c r="C274" s="20" t="str">
        <f>IF(B274="","",VLOOKUP(B274,LISTAS!$F$6:$G$1106,2,0))</f>
        <v/>
      </c>
      <c r="D274" s="58"/>
      <c r="E274" s="4"/>
      <c r="F274" s="11" t="str">
        <f t="shared" si="44"/>
        <v/>
      </c>
      <c r="G274" s="61" t="str">
        <f>IF(F274=LISTAS!$D$15,"",F274)</f>
        <v/>
      </c>
      <c r="H274" s="49" t="str">
        <f t="shared" si="46"/>
        <v/>
      </c>
      <c r="I274" s="49" t="str">
        <f t="shared" si="46"/>
        <v/>
      </c>
      <c r="J274" s="11" t="str">
        <f t="shared" si="45"/>
        <v/>
      </c>
      <c r="K274" s="11" t="str">
        <f t="shared" si="47"/>
        <v/>
      </c>
      <c r="L274" s="66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2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2"/>
      <c r="C275" s="20" t="str">
        <f>IF(B275="","",VLOOKUP(B275,LISTAS!$F$6:$G$1106,2,0))</f>
        <v/>
      </c>
      <c r="D275" s="58"/>
      <c r="E275" s="4"/>
      <c r="F275" s="11" t="str">
        <f t="shared" si="44"/>
        <v/>
      </c>
      <c r="G275" s="61" t="str">
        <f>IF(F275=LISTAS!$D$15,"",F275)</f>
        <v/>
      </c>
      <c r="H275" s="49" t="str">
        <f t="shared" si="46"/>
        <v/>
      </c>
      <c r="I275" s="49" t="str">
        <f t="shared" si="46"/>
        <v/>
      </c>
      <c r="J275" s="11" t="str">
        <f t="shared" si="45"/>
        <v/>
      </c>
      <c r="K275" s="11" t="str">
        <f t="shared" si="47"/>
        <v/>
      </c>
      <c r="L275" s="66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2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2"/>
      <c r="C276" s="20" t="str">
        <f>IF(B276="","",VLOOKUP(B276,LISTAS!$F$6:$G$1106,2,0))</f>
        <v/>
      </c>
      <c r="D276" s="58"/>
      <c r="E276" s="4"/>
      <c r="F276" s="11" t="str">
        <f t="shared" si="44"/>
        <v/>
      </c>
      <c r="G276" s="61" t="str">
        <f>IF(F276=LISTAS!$D$15,"",F276)</f>
        <v/>
      </c>
      <c r="H276" s="49" t="str">
        <f t="shared" si="46"/>
        <v/>
      </c>
      <c r="I276" s="49" t="str">
        <f t="shared" si="46"/>
        <v/>
      </c>
      <c r="J276" s="11" t="str">
        <f t="shared" si="45"/>
        <v/>
      </c>
      <c r="K276" s="11" t="str">
        <f t="shared" si="47"/>
        <v/>
      </c>
      <c r="L276" s="66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2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2"/>
      <c r="C277" s="20" t="str">
        <f>IF(B277="","",VLOOKUP(B277,LISTAS!$F$6:$G$1106,2,0))</f>
        <v/>
      </c>
      <c r="D277" s="58"/>
      <c r="E277" s="4"/>
      <c r="F277" s="11" t="str">
        <f t="shared" si="44"/>
        <v/>
      </c>
      <c r="G277" s="61" t="str">
        <f>IF(F277=LISTAS!$D$15,"",F277)</f>
        <v/>
      </c>
      <c r="H277" s="49" t="str">
        <f t="shared" si="46"/>
        <v/>
      </c>
      <c r="I277" s="49" t="str">
        <f t="shared" si="46"/>
        <v/>
      </c>
      <c r="J277" s="11" t="str">
        <f t="shared" si="45"/>
        <v/>
      </c>
      <c r="K277" s="11" t="str">
        <f t="shared" si="47"/>
        <v/>
      </c>
      <c r="L277" s="66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2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2"/>
      <c r="C278" s="20" t="str">
        <f>IF(B278="","",VLOOKUP(B278,LISTAS!$F$6:$G$1106,2,0))</f>
        <v/>
      </c>
      <c r="D278" s="58"/>
      <c r="E278" s="4"/>
      <c r="F278" s="11" t="str">
        <f t="shared" ref="F278:F341" si="55">IF(D278="","",D278+(ROW(D278)/1000))</f>
        <v/>
      </c>
      <c r="G278" s="61" t="str">
        <f>IF(F278=LISTAS!$D$15,"",F278)</f>
        <v/>
      </c>
      <c r="H278" s="49" t="str">
        <f t="shared" si="46"/>
        <v/>
      </c>
      <c r="I278" s="49" t="str">
        <f t="shared" si="46"/>
        <v/>
      </c>
      <c r="J278" s="11" t="str">
        <f t="shared" ref="J278:J341" si="56">IF($K278="","",D278)</f>
        <v/>
      </c>
      <c r="K278" s="11" t="str">
        <f t="shared" si="47"/>
        <v/>
      </c>
      <c r="L278" s="66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2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2"/>
      <c r="C279" s="20" t="str">
        <f>IF(B279="","",VLOOKUP(B279,LISTAS!$F$6:$G$1106,2,0))</f>
        <v/>
      </c>
      <c r="D279" s="58"/>
      <c r="E279" s="4"/>
      <c r="F279" s="11" t="str">
        <f t="shared" si="55"/>
        <v/>
      </c>
      <c r="G279" s="61" t="str">
        <f>IF(F279=LISTAS!$D$15,"",F279)</f>
        <v/>
      </c>
      <c r="H279" s="49" t="str">
        <f t="shared" ref="H279:I342" si="57">IF($K279="","",IF(B279="","",B279))</f>
        <v/>
      </c>
      <c r="I279" s="49" t="str">
        <f t="shared" si="57"/>
        <v/>
      </c>
      <c r="J279" s="11" t="str">
        <f t="shared" si="56"/>
        <v/>
      </c>
      <c r="K279" s="11" t="str">
        <f t="shared" ref="K279:K342" si="58">G279</f>
        <v/>
      </c>
      <c r="L279" s="66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2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2"/>
      <c r="C280" s="20" t="str">
        <f>IF(B280="","",VLOOKUP(B280,LISTAS!$F$6:$G$1106,2,0))</f>
        <v/>
      </c>
      <c r="D280" s="58"/>
      <c r="E280" s="4"/>
      <c r="F280" s="11" t="str">
        <f t="shared" si="55"/>
        <v/>
      </c>
      <c r="G280" s="61" t="str">
        <f>IF(F280=LISTAS!$D$15,"",F280)</f>
        <v/>
      </c>
      <c r="H280" s="49" t="str">
        <f t="shared" si="57"/>
        <v/>
      </c>
      <c r="I280" s="49" t="str">
        <f t="shared" si="57"/>
        <v/>
      </c>
      <c r="J280" s="11" t="str">
        <f t="shared" si="56"/>
        <v/>
      </c>
      <c r="K280" s="11" t="str">
        <f t="shared" si="58"/>
        <v/>
      </c>
      <c r="L280" s="66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2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2"/>
      <c r="C281" s="20" t="str">
        <f>IF(B281="","",VLOOKUP(B281,LISTAS!$F$6:$G$1106,2,0))</f>
        <v/>
      </c>
      <c r="D281" s="58"/>
      <c r="E281" s="4"/>
      <c r="F281" s="11" t="str">
        <f t="shared" si="55"/>
        <v/>
      </c>
      <c r="G281" s="61" t="str">
        <f>IF(F281=LISTAS!$D$15,"",F281)</f>
        <v/>
      </c>
      <c r="H281" s="49" t="str">
        <f t="shared" si="57"/>
        <v/>
      </c>
      <c r="I281" s="49" t="str">
        <f t="shared" si="57"/>
        <v/>
      </c>
      <c r="J281" s="11" t="str">
        <f t="shared" si="56"/>
        <v/>
      </c>
      <c r="K281" s="11" t="str">
        <f t="shared" si="58"/>
        <v/>
      </c>
      <c r="L281" s="66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2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2"/>
      <c r="C282" s="20" t="str">
        <f>IF(B282="","",VLOOKUP(B282,LISTAS!$F$6:$G$1106,2,0))</f>
        <v/>
      </c>
      <c r="D282" s="58"/>
      <c r="E282" s="4"/>
      <c r="F282" s="11" t="str">
        <f t="shared" si="55"/>
        <v/>
      </c>
      <c r="G282" s="61" t="str">
        <f>IF(F282=LISTAS!$D$15,"",F282)</f>
        <v/>
      </c>
      <c r="H282" s="49" t="str">
        <f t="shared" si="57"/>
        <v/>
      </c>
      <c r="I282" s="49" t="str">
        <f t="shared" si="57"/>
        <v/>
      </c>
      <c r="J282" s="11" t="str">
        <f t="shared" si="56"/>
        <v/>
      </c>
      <c r="K282" s="11" t="str">
        <f t="shared" si="58"/>
        <v/>
      </c>
      <c r="L282" s="66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2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2"/>
      <c r="C283" s="20" t="str">
        <f>IF(B283="","",VLOOKUP(B283,LISTAS!$F$6:$G$1106,2,0))</f>
        <v/>
      </c>
      <c r="D283" s="58"/>
      <c r="E283" s="4"/>
      <c r="F283" s="11" t="str">
        <f t="shared" si="55"/>
        <v/>
      </c>
      <c r="G283" s="61" t="str">
        <f>IF(F283=LISTAS!$D$15,"",F283)</f>
        <v/>
      </c>
      <c r="H283" s="49" t="str">
        <f t="shared" si="57"/>
        <v/>
      </c>
      <c r="I283" s="49" t="str">
        <f t="shared" si="57"/>
        <v/>
      </c>
      <c r="J283" s="11" t="str">
        <f t="shared" si="56"/>
        <v/>
      </c>
      <c r="K283" s="11" t="str">
        <f t="shared" si="58"/>
        <v/>
      </c>
      <c r="L283" s="66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2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2"/>
      <c r="C284" s="20" t="str">
        <f>IF(B284="","",VLOOKUP(B284,LISTAS!$F$6:$G$1106,2,0))</f>
        <v/>
      </c>
      <c r="D284" s="58"/>
      <c r="E284" s="4"/>
      <c r="F284" s="11" t="str">
        <f t="shared" si="55"/>
        <v/>
      </c>
      <c r="G284" s="61" t="str">
        <f>IF(F284=LISTAS!$D$15,"",F284)</f>
        <v/>
      </c>
      <c r="H284" s="49" t="str">
        <f t="shared" si="57"/>
        <v/>
      </c>
      <c r="I284" s="49" t="str">
        <f t="shared" si="57"/>
        <v/>
      </c>
      <c r="J284" s="11" t="str">
        <f t="shared" si="56"/>
        <v/>
      </c>
      <c r="K284" s="11" t="str">
        <f t="shared" si="58"/>
        <v/>
      </c>
      <c r="L284" s="66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2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2"/>
      <c r="C285" s="20" t="str">
        <f>IF(B285="","",VLOOKUP(B285,LISTAS!$F$6:$G$1106,2,0))</f>
        <v/>
      </c>
      <c r="D285" s="58"/>
      <c r="E285" s="4"/>
      <c r="F285" s="11" t="str">
        <f t="shared" si="55"/>
        <v/>
      </c>
      <c r="G285" s="61" t="str">
        <f>IF(F285=LISTAS!$D$15,"",F285)</f>
        <v/>
      </c>
      <c r="H285" s="49" t="str">
        <f t="shared" si="57"/>
        <v/>
      </c>
      <c r="I285" s="49" t="str">
        <f t="shared" si="57"/>
        <v/>
      </c>
      <c r="J285" s="11" t="str">
        <f t="shared" si="56"/>
        <v/>
      </c>
      <c r="K285" s="11" t="str">
        <f t="shared" si="58"/>
        <v/>
      </c>
      <c r="L285" s="66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2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2"/>
      <c r="C286" s="20" t="str">
        <f>IF(B286="","",VLOOKUP(B286,LISTAS!$F$6:$G$1106,2,0))</f>
        <v/>
      </c>
      <c r="D286" s="58"/>
      <c r="E286" s="4"/>
      <c r="F286" s="11" t="str">
        <f t="shared" si="55"/>
        <v/>
      </c>
      <c r="G286" s="61" t="str">
        <f>IF(F286=LISTAS!$D$15,"",F286)</f>
        <v/>
      </c>
      <c r="H286" s="49" t="str">
        <f t="shared" si="57"/>
        <v/>
      </c>
      <c r="I286" s="49" t="str">
        <f t="shared" si="57"/>
        <v/>
      </c>
      <c r="J286" s="11" t="str">
        <f t="shared" si="56"/>
        <v/>
      </c>
      <c r="K286" s="11" t="str">
        <f t="shared" si="58"/>
        <v/>
      </c>
      <c r="L286" s="66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2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2"/>
      <c r="C287" s="20" t="str">
        <f>IF(B287="","",VLOOKUP(B287,LISTAS!$F$6:$G$1106,2,0))</f>
        <v/>
      </c>
      <c r="D287" s="58"/>
      <c r="E287" s="4"/>
      <c r="F287" s="11" t="str">
        <f t="shared" si="55"/>
        <v/>
      </c>
      <c r="G287" s="61" t="str">
        <f>IF(F287=LISTAS!$D$15,"",F287)</f>
        <v/>
      </c>
      <c r="H287" s="49" t="str">
        <f t="shared" si="57"/>
        <v/>
      </c>
      <c r="I287" s="49" t="str">
        <f t="shared" si="57"/>
        <v/>
      </c>
      <c r="J287" s="11" t="str">
        <f t="shared" si="56"/>
        <v/>
      </c>
      <c r="K287" s="11" t="str">
        <f t="shared" si="58"/>
        <v/>
      </c>
      <c r="L287" s="66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2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2"/>
      <c r="C288" s="20" t="str">
        <f>IF(B288="","",VLOOKUP(B288,LISTAS!$F$6:$G$1106,2,0))</f>
        <v/>
      </c>
      <c r="D288" s="58"/>
      <c r="E288" s="4"/>
      <c r="F288" s="11" t="str">
        <f t="shared" si="55"/>
        <v/>
      </c>
      <c r="G288" s="61" t="str">
        <f>IF(F288=LISTAS!$D$15,"",F288)</f>
        <v/>
      </c>
      <c r="H288" s="49" t="str">
        <f t="shared" si="57"/>
        <v/>
      </c>
      <c r="I288" s="49" t="str">
        <f t="shared" si="57"/>
        <v/>
      </c>
      <c r="J288" s="11" t="str">
        <f t="shared" si="56"/>
        <v/>
      </c>
      <c r="K288" s="11" t="str">
        <f t="shared" si="58"/>
        <v/>
      </c>
      <c r="L288" s="66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2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2"/>
      <c r="C289" s="20" t="str">
        <f>IF(B289="","",VLOOKUP(B289,LISTAS!$F$6:$G$1106,2,0))</f>
        <v/>
      </c>
      <c r="D289" s="58"/>
      <c r="E289" s="4"/>
      <c r="F289" s="11" t="str">
        <f t="shared" si="55"/>
        <v/>
      </c>
      <c r="G289" s="61" t="str">
        <f>IF(F289=LISTAS!$D$15,"",F289)</f>
        <v/>
      </c>
      <c r="H289" s="49" t="str">
        <f t="shared" si="57"/>
        <v/>
      </c>
      <c r="I289" s="49" t="str">
        <f t="shared" si="57"/>
        <v/>
      </c>
      <c r="J289" s="11" t="str">
        <f t="shared" si="56"/>
        <v/>
      </c>
      <c r="K289" s="11" t="str">
        <f t="shared" si="58"/>
        <v/>
      </c>
      <c r="L289" s="66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2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2"/>
      <c r="C290" s="20" t="str">
        <f>IF(B290="","",VLOOKUP(B290,LISTAS!$F$6:$G$1106,2,0))</f>
        <v/>
      </c>
      <c r="D290" s="58"/>
      <c r="E290" s="4"/>
      <c r="F290" s="11" t="str">
        <f t="shared" si="55"/>
        <v/>
      </c>
      <c r="G290" s="61" t="str">
        <f>IF(F290=LISTAS!$D$15,"",F290)</f>
        <v/>
      </c>
      <c r="H290" s="49" t="str">
        <f t="shared" si="57"/>
        <v/>
      </c>
      <c r="I290" s="49" t="str">
        <f t="shared" si="57"/>
        <v/>
      </c>
      <c r="J290" s="11" t="str">
        <f t="shared" si="56"/>
        <v/>
      </c>
      <c r="K290" s="11" t="str">
        <f t="shared" si="58"/>
        <v/>
      </c>
      <c r="L290" s="66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2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2"/>
      <c r="C291" s="20" t="str">
        <f>IF(B291="","",VLOOKUP(B291,LISTAS!$F$6:$G$1106,2,0))</f>
        <v/>
      </c>
      <c r="D291" s="58"/>
      <c r="E291" s="4"/>
      <c r="F291" s="11" t="str">
        <f t="shared" si="55"/>
        <v/>
      </c>
      <c r="G291" s="61" t="str">
        <f>IF(F291=LISTAS!$D$15,"",F291)</f>
        <v/>
      </c>
      <c r="H291" s="49" t="str">
        <f t="shared" si="57"/>
        <v/>
      </c>
      <c r="I291" s="49" t="str">
        <f t="shared" si="57"/>
        <v/>
      </c>
      <c r="J291" s="11" t="str">
        <f t="shared" si="56"/>
        <v/>
      </c>
      <c r="K291" s="11" t="str">
        <f t="shared" si="58"/>
        <v/>
      </c>
      <c r="L291" s="66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2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2"/>
      <c r="C292" s="20" t="str">
        <f>IF(B292="","",VLOOKUP(B292,LISTAS!$F$6:$G$1106,2,0))</f>
        <v/>
      </c>
      <c r="D292" s="58"/>
      <c r="E292" s="4"/>
      <c r="F292" s="11" t="str">
        <f t="shared" si="55"/>
        <v/>
      </c>
      <c r="G292" s="61" t="str">
        <f>IF(F292=LISTAS!$D$15,"",F292)</f>
        <v/>
      </c>
      <c r="H292" s="49" t="str">
        <f t="shared" si="57"/>
        <v/>
      </c>
      <c r="I292" s="49" t="str">
        <f t="shared" si="57"/>
        <v/>
      </c>
      <c r="J292" s="11" t="str">
        <f t="shared" si="56"/>
        <v/>
      </c>
      <c r="K292" s="11" t="str">
        <f t="shared" si="58"/>
        <v/>
      </c>
      <c r="L292" s="66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2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2"/>
      <c r="C293" s="20" t="str">
        <f>IF(B293="","",VLOOKUP(B293,LISTAS!$F$6:$G$1106,2,0))</f>
        <v/>
      </c>
      <c r="D293" s="58"/>
      <c r="E293" s="4"/>
      <c r="F293" s="11" t="str">
        <f t="shared" si="55"/>
        <v/>
      </c>
      <c r="G293" s="61" t="str">
        <f>IF(F293=LISTAS!$D$15,"",F293)</f>
        <v/>
      </c>
      <c r="H293" s="49" t="str">
        <f t="shared" si="57"/>
        <v/>
      </c>
      <c r="I293" s="49" t="str">
        <f t="shared" si="57"/>
        <v/>
      </c>
      <c r="J293" s="11" t="str">
        <f t="shared" si="56"/>
        <v/>
      </c>
      <c r="K293" s="11" t="str">
        <f t="shared" si="58"/>
        <v/>
      </c>
      <c r="L293" s="66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2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2"/>
      <c r="C294" s="20" t="str">
        <f>IF(B294="","",VLOOKUP(B294,LISTAS!$F$6:$G$1106,2,0))</f>
        <v/>
      </c>
      <c r="D294" s="58"/>
      <c r="E294" s="4"/>
      <c r="F294" s="11" t="str">
        <f t="shared" si="55"/>
        <v/>
      </c>
      <c r="G294" s="61" t="str">
        <f>IF(F294=LISTAS!$D$15,"",F294)</f>
        <v/>
      </c>
      <c r="H294" s="49" t="str">
        <f t="shared" si="57"/>
        <v/>
      </c>
      <c r="I294" s="49" t="str">
        <f t="shared" si="57"/>
        <v/>
      </c>
      <c r="J294" s="11" t="str">
        <f t="shared" si="56"/>
        <v/>
      </c>
      <c r="K294" s="11" t="str">
        <f t="shared" si="58"/>
        <v/>
      </c>
      <c r="L294" s="66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2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2"/>
      <c r="C295" s="20" t="str">
        <f>IF(B295="","",VLOOKUP(B295,LISTAS!$F$6:$G$1106,2,0))</f>
        <v/>
      </c>
      <c r="D295" s="58"/>
      <c r="E295" s="4"/>
      <c r="F295" s="11" t="str">
        <f t="shared" si="55"/>
        <v/>
      </c>
      <c r="G295" s="61" t="str">
        <f>IF(F295=LISTAS!$D$15,"",F295)</f>
        <v/>
      </c>
      <c r="H295" s="49" t="str">
        <f t="shared" si="57"/>
        <v/>
      </c>
      <c r="I295" s="49" t="str">
        <f t="shared" si="57"/>
        <v/>
      </c>
      <c r="J295" s="11" t="str">
        <f t="shared" si="56"/>
        <v/>
      </c>
      <c r="K295" s="11" t="str">
        <f t="shared" si="58"/>
        <v/>
      </c>
      <c r="L295" s="66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2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2"/>
      <c r="C296" s="20" t="str">
        <f>IF(B296="","",VLOOKUP(B296,LISTAS!$F$6:$G$1106,2,0))</f>
        <v/>
      </c>
      <c r="D296" s="58"/>
      <c r="E296" s="4"/>
      <c r="F296" s="11" t="str">
        <f t="shared" si="55"/>
        <v/>
      </c>
      <c r="G296" s="61" t="str">
        <f>IF(F296=LISTAS!$D$15,"",F296)</f>
        <v/>
      </c>
      <c r="H296" s="49" t="str">
        <f t="shared" si="57"/>
        <v/>
      </c>
      <c r="I296" s="49" t="str">
        <f t="shared" si="57"/>
        <v/>
      </c>
      <c r="J296" s="11" t="str">
        <f t="shared" si="56"/>
        <v/>
      </c>
      <c r="K296" s="11" t="str">
        <f t="shared" si="58"/>
        <v/>
      </c>
      <c r="L296" s="66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2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2"/>
      <c r="C297" s="20" t="str">
        <f>IF(B297="","",VLOOKUP(B297,LISTAS!$F$6:$G$1106,2,0))</f>
        <v/>
      </c>
      <c r="D297" s="58"/>
      <c r="E297" s="4"/>
      <c r="F297" s="11" t="str">
        <f t="shared" si="55"/>
        <v/>
      </c>
      <c r="G297" s="61" t="str">
        <f>IF(F297=LISTAS!$D$15,"",F297)</f>
        <v/>
      </c>
      <c r="H297" s="49" t="str">
        <f t="shared" si="57"/>
        <v/>
      </c>
      <c r="I297" s="49" t="str">
        <f t="shared" si="57"/>
        <v/>
      </c>
      <c r="J297" s="11" t="str">
        <f t="shared" si="56"/>
        <v/>
      </c>
      <c r="K297" s="11" t="str">
        <f t="shared" si="58"/>
        <v/>
      </c>
      <c r="L297" s="66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2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2"/>
      <c r="C298" s="20" t="str">
        <f>IF(B298="","",VLOOKUP(B298,LISTAS!$F$6:$G$1106,2,0))</f>
        <v/>
      </c>
      <c r="D298" s="58"/>
      <c r="E298" s="4"/>
      <c r="F298" s="11" t="str">
        <f t="shared" si="55"/>
        <v/>
      </c>
      <c r="G298" s="61" t="str">
        <f>IF(F298=LISTAS!$D$15,"",F298)</f>
        <v/>
      </c>
      <c r="H298" s="49" t="str">
        <f t="shared" si="57"/>
        <v/>
      </c>
      <c r="I298" s="49" t="str">
        <f t="shared" si="57"/>
        <v/>
      </c>
      <c r="J298" s="11" t="str">
        <f t="shared" si="56"/>
        <v/>
      </c>
      <c r="K298" s="11" t="str">
        <f t="shared" si="58"/>
        <v/>
      </c>
      <c r="L298" s="66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2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2"/>
      <c r="C299" s="20" t="str">
        <f>IF(B299="","",VLOOKUP(B299,LISTAS!$F$6:$G$1106,2,0))</f>
        <v/>
      </c>
      <c r="D299" s="58"/>
      <c r="E299" s="4"/>
      <c r="F299" s="11" t="str">
        <f t="shared" si="55"/>
        <v/>
      </c>
      <c r="G299" s="61" t="str">
        <f>IF(F299=LISTAS!$D$15,"",F299)</f>
        <v/>
      </c>
      <c r="H299" s="49" t="str">
        <f t="shared" si="57"/>
        <v/>
      </c>
      <c r="I299" s="49" t="str">
        <f t="shared" si="57"/>
        <v/>
      </c>
      <c r="J299" s="11" t="str">
        <f t="shared" si="56"/>
        <v/>
      </c>
      <c r="K299" s="11" t="str">
        <f t="shared" si="58"/>
        <v/>
      </c>
      <c r="L299" s="66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2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2"/>
      <c r="C300" s="20" t="str">
        <f>IF(B300="","",VLOOKUP(B300,LISTAS!$F$6:$G$1106,2,0))</f>
        <v/>
      </c>
      <c r="D300" s="58"/>
      <c r="E300" s="4"/>
      <c r="F300" s="11" t="str">
        <f t="shared" si="55"/>
        <v/>
      </c>
      <c r="G300" s="61" t="str">
        <f>IF(F300=LISTAS!$D$15,"",F300)</f>
        <v/>
      </c>
      <c r="H300" s="49" t="str">
        <f t="shared" si="57"/>
        <v/>
      </c>
      <c r="I300" s="49" t="str">
        <f t="shared" si="57"/>
        <v/>
      </c>
      <c r="J300" s="11" t="str">
        <f t="shared" si="56"/>
        <v/>
      </c>
      <c r="K300" s="11" t="str">
        <f t="shared" si="58"/>
        <v/>
      </c>
      <c r="L300" s="66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2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2"/>
      <c r="C301" s="20" t="str">
        <f>IF(B301="","",VLOOKUP(B301,LISTAS!$F$6:$G$1106,2,0))</f>
        <v/>
      </c>
      <c r="D301" s="58"/>
      <c r="E301" s="4"/>
      <c r="F301" s="11" t="str">
        <f t="shared" si="55"/>
        <v/>
      </c>
      <c r="G301" s="61" t="str">
        <f>IF(F301=LISTAS!$D$15,"",F301)</f>
        <v/>
      </c>
      <c r="H301" s="49" t="str">
        <f t="shared" si="57"/>
        <v/>
      </c>
      <c r="I301" s="49" t="str">
        <f t="shared" si="57"/>
        <v/>
      </c>
      <c r="J301" s="11" t="str">
        <f t="shared" si="56"/>
        <v/>
      </c>
      <c r="K301" s="11" t="str">
        <f t="shared" si="58"/>
        <v/>
      </c>
      <c r="L301" s="66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2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2"/>
      <c r="C302" s="20" t="str">
        <f>IF(B302="","",VLOOKUP(B302,LISTAS!$F$6:$G$1106,2,0))</f>
        <v/>
      </c>
      <c r="D302" s="58"/>
      <c r="E302" s="4"/>
      <c r="F302" s="11" t="str">
        <f t="shared" si="55"/>
        <v/>
      </c>
      <c r="G302" s="61" t="str">
        <f>IF(F302=LISTAS!$D$15,"",F302)</f>
        <v/>
      </c>
      <c r="H302" s="49" t="str">
        <f t="shared" si="57"/>
        <v/>
      </c>
      <c r="I302" s="49" t="str">
        <f t="shared" si="57"/>
        <v/>
      </c>
      <c r="J302" s="11" t="str">
        <f t="shared" si="56"/>
        <v/>
      </c>
      <c r="K302" s="11" t="str">
        <f t="shared" si="58"/>
        <v/>
      </c>
      <c r="L302" s="66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2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2"/>
      <c r="C303" s="20" t="str">
        <f>IF(B303="","",VLOOKUP(B303,LISTAS!$F$6:$G$1106,2,0))</f>
        <v/>
      </c>
      <c r="D303" s="58"/>
      <c r="E303" s="4"/>
      <c r="F303" s="11" t="str">
        <f t="shared" si="55"/>
        <v/>
      </c>
      <c r="G303" s="61" t="str">
        <f>IF(F303=LISTAS!$D$15,"",F303)</f>
        <v/>
      </c>
      <c r="H303" s="49" t="str">
        <f t="shared" si="57"/>
        <v/>
      </c>
      <c r="I303" s="49" t="str">
        <f t="shared" si="57"/>
        <v/>
      </c>
      <c r="J303" s="11" t="str">
        <f t="shared" si="56"/>
        <v/>
      </c>
      <c r="K303" s="11" t="str">
        <f t="shared" si="58"/>
        <v/>
      </c>
      <c r="L303" s="66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2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2"/>
      <c r="C304" s="20" t="str">
        <f>IF(B304="","",VLOOKUP(B304,LISTAS!$F$6:$G$1106,2,0))</f>
        <v/>
      </c>
      <c r="D304" s="58"/>
      <c r="E304" s="4"/>
      <c r="F304" s="11" t="str">
        <f t="shared" si="55"/>
        <v/>
      </c>
      <c r="G304" s="61" t="str">
        <f>IF(F304=LISTAS!$D$15,"",F304)</f>
        <v/>
      </c>
      <c r="H304" s="49" t="str">
        <f t="shared" si="57"/>
        <v/>
      </c>
      <c r="I304" s="49" t="str">
        <f t="shared" si="57"/>
        <v/>
      </c>
      <c r="J304" s="11" t="str">
        <f t="shared" si="56"/>
        <v/>
      </c>
      <c r="K304" s="11" t="str">
        <f t="shared" si="58"/>
        <v/>
      </c>
      <c r="L304" s="66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2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2"/>
      <c r="C305" s="20" t="str">
        <f>IF(B305="","",VLOOKUP(B305,LISTAS!$F$6:$G$1106,2,0))</f>
        <v/>
      </c>
      <c r="D305" s="58"/>
      <c r="E305" s="4"/>
      <c r="F305" s="11" t="str">
        <f t="shared" si="55"/>
        <v/>
      </c>
      <c r="G305" s="61" t="str">
        <f>IF(F305=LISTAS!$D$15,"",F305)</f>
        <v/>
      </c>
      <c r="H305" s="49" t="str">
        <f t="shared" si="57"/>
        <v/>
      </c>
      <c r="I305" s="49" t="str">
        <f t="shared" si="57"/>
        <v/>
      </c>
      <c r="J305" s="11" t="str">
        <f t="shared" si="56"/>
        <v/>
      </c>
      <c r="K305" s="11" t="str">
        <f t="shared" si="58"/>
        <v/>
      </c>
      <c r="L305" s="66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2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2"/>
      <c r="C306" s="20" t="str">
        <f>IF(B306="","",VLOOKUP(B306,LISTAS!$F$6:$G$1106,2,0))</f>
        <v/>
      </c>
      <c r="D306" s="58"/>
      <c r="E306" s="4"/>
      <c r="F306" s="11" t="str">
        <f t="shared" si="55"/>
        <v/>
      </c>
      <c r="G306" s="61" t="str">
        <f>IF(F306=LISTAS!$D$15,"",F306)</f>
        <v/>
      </c>
      <c r="H306" s="49" t="str">
        <f t="shared" si="57"/>
        <v/>
      </c>
      <c r="I306" s="49" t="str">
        <f t="shared" si="57"/>
        <v/>
      </c>
      <c r="J306" s="11" t="str">
        <f t="shared" si="56"/>
        <v/>
      </c>
      <c r="K306" s="11" t="str">
        <f t="shared" si="58"/>
        <v/>
      </c>
      <c r="L306" s="66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2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2"/>
      <c r="C307" s="20" t="str">
        <f>IF(B307="","",VLOOKUP(B307,LISTAS!$F$6:$G$1106,2,0))</f>
        <v/>
      </c>
      <c r="D307" s="58"/>
      <c r="E307" s="4"/>
      <c r="F307" s="11" t="str">
        <f t="shared" si="55"/>
        <v/>
      </c>
      <c r="G307" s="61" t="str">
        <f>IF(F307=LISTAS!$D$15,"",F307)</f>
        <v/>
      </c>
      <c r="H307" s="49" t="str">
        <f t="shared" si="57"/>
        <v/>
      </c>
      <c r="I307" s="49" t="str">
        <f t="shared" si="57"/>
        <v/>
      </c>
      <c r="J307" s="11" t="str">
        <f t="shared" si="56"/>
        <v/>
      </c>
      <c r="K307" s="11" t="str">
        <f t="shared" si="58"/>
        <v/>
      </c>
      <c r="L307" s="66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2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2"/>
      <c r="C308" s="20" t="str">
        <f>IF(B308="","",VLOOKUP(B308,LISTAS!$F$6:$G$1106,2,0))</f>
        <v/>
      </c>
      <c r="D308" s="58"/>
      <c r="E308" s="4"/>
      <c r="F308" s="11" t="str">
        <f t="shared" si="55"/>
        <v/>
      </c>
      <c r="G308" s="61" t="str">
        <f>IF(F308=LISTAS!$D$15,"",F308)</f>
        <v/>
      </c>
      <c r="H308" s="49" t="str">
        <f t="shared" si="57"/>
        <v/>
      </c>
      <c r="I308" s="49" t="str">
        <f t="shared" si="57"/>
        <v/>
      </c>
      <c r="J308" s="11" t="str">
        <f t="shared" si="56"/>
        <v/>
      </c>
      <c r="K308" s="11" t="str">
        <f t="shared" si="58"/>
        <v/>
      </c>
      <c r="L308" s="66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2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2"/>
      <c r="C309" s="20" t="str">
        <f>IF(B309="","",VLOOKUP(B309,LISTAS!$F$6:$G$1106,2,0))</f>
        <v/>
      </c>
      <c r="D309" s="58"/>
      <c r="E309" s="4"/>
      <c r="F309" s="11" t="str">
        <f t="shared" si="55"/>
        <v/>
      </c>
      <c r="G309" s="61" t="str">
        <f>IF(F309=LISTAS!$D$15,"",F309)</f>
        <v/>
      </c>
      <c r="H309" s="49" t="str">
        <f t="shared" si="57"/>
        <v/>
      </c>
      <c r="I309" s="49" t="str">
        <f t="shared" si="57"/>
        <v/>
      </c>
      <c r="J309" s="11" t="str">
        <f t="shared" si="56"/>
        <v/>
      </c>
      <c r="K309" s="11" t="str">
        <f t="shared" si="58"/>
        <v/>
      </c>
      <c r="L309" s="66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2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2"/>
      <c r="C310" s="20" t="str">
        <f>IF(B310="","",VLOOKUP(B310,LISTAS!$F$6:$G$1106,2,0))</f>
        <v/>
      </c>
      <c r="D310" s="58"/>
      <c r="E310" s="4"/>
      <c r="F310" s="11" t="str">
        <f t="shared" si="55"/>
        <v/>
      </c>
      <c r="G310" s="61" t="str">
        <f>IF(F310=LISTAS!$D$15,"",F310)</f>
        <v/>
      </c>
      <c r="H310" s="49" t="str">
        <f t="shared" si="57"/>
        <v/>
      </c>
      <c r="I310" s="49" t="str">
        <f t="shared" si="57"/>
        <v/>
      </c>
      <c r="J310" s="11" t="str">
        <f t="shared" si="56"/>
        <v/>
      </c>
      <c r="K310" s="11" t="str">
        <f t="shared" si="58"/>
        <v/>
      </c>
      <c r="L310" s="66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2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2"/>
      <c r="C311" s="20" t="str">
        <f>IF(B311="","",VLOOKUP(B311,LISTAS!$F$6:$G$1106,2,0))</f>
        <v/>
      </c>
      <c r="D311" s="58"/>
      <c r="E311" s="4"/>
      <c r="F311" s="11" t="str">
        <f t="shared" si="55"/>
        <v/>
      </c>
      <c r="G311" s="61" t="str">
        <f>IF(F311=LISTAS!$D$15,"",F311)</f>
        <v/>
      </c>
      <c r="H311" s="49" t="str">
        <f t="shared" si="57"/>
        <v/>
      </c>
      <c r="I311" s="49" t="str">
        <f t="shared" si="57"/>
        <v/>
      </c>
      <c r="J311" s="11" t="str">
        <f t="shared" si="56"/>
        <v/>
      </c>
      <c r="K311" s="11" t="str">
        <f t="shared" si="58"/>
        <v/>
      </c>
      <c r="L311" s="66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2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2"/>
      <c r="C312" s="20" t="str">
        <f>IF(B312="","",VLOOKUP(B312,LISTAS!$F$6:$G$1106,2,0))</f>
        <v/>
      </c>
      <c r="D312" s="58"/>
      <c r="E312" s="4"/>
      <c r="F312" s="11" t="str">
        <f t="shared" si="55"/>
        <v/>
      </c>
      <c r="G312" s="61" t="str">
        <f>IF(F312=LISTAS!$D$15,"",F312)</f>
        <v/>
      </c>
      <c r="H312" s="49" t="str">
        <f t="shared" si="57"/>
        <v/>
      </c>
      <c r="I312" s="49" t="str">
        <f t="shared" si="57"/>
        <v/>
      </c>
      <c r="J312" s="11" t="str">
        <f t="shared" si="56"/>
        <v/>
      </c>
      <c r="K312" s="11" t="str">
        <f t="shared" si="58"/>
        <v/>
      </c>
      <c r="L312" s="66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2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2"/>
      <c r="C313" s="20" t="str">
        <f>IF(B313="","",VLOOKUP(B313,LISTAS!$F$6:$G$1106,2,0))</f>
        <v/>
      </c>
      <c r="D313" s="58"/>
      <c r="E313" s="4"/>
      <c r="F313" s="11" t="str">
        <f t="shared" si="55"/>
        <v/>
      </c>
      <c r="G313" s="61" t="str">
        <f>IF(F313=LISTAS!$D$15,"",F313)</f>
        <v/>
      </c>
      <c r="H313" s="49" t="str">
        <f t="shared" si="57"/>
        <v/>
      </c>
      <c r="I313" s="49" t="str">
        <f t="shared" si="57"/>
        <v/>
      </c>
      <c r="J313" s="11" t="str">
        <f t="shared" si="56"/>
        <v/>
      </c>
      <c r="K313" s="11" t="str">
        <f t="shared" si="58"/>
        <v/>
      </c>
      <c r="L313" s="66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2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2"/>
      <c r="C314" s="20" t="str">
        <f>IF(B314="","",VLOOKUP(B314,LISTAS!$F$6:$G$1106,2,0))</f>
        <v/>
      </c>
      <c r="D314" s="58"/>
      <c r="E314" s="4"/>
      <c r="F314" s="11" t="str">
        <f t="shared" si="55"/>
        <v/>
      </c>
      <c r="G314" s="61" t="str">
        <f>IF(F314=LISTAS!$D$15,"",F314)</f>
        <v/>
      </c>
      <c r="H314" s="49" t="str">
        <f t="shared" si="57"/>
        <v/>
      </c>
      <c r="I314" s="49" t="str">
        <f t="shared" si="57"/>
        <v/>
      </c>
      <c r="J314" s="11" t="str">
        <f t="shared" si="56"/>
        <v/>
      </c>
      <c r="K314" s="11" t="str">
        <f t="shared" si="58"/>
        <v/>
      </c>
      <c r="L314" s="66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2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2"/>
      <c r="C315" s="20" t="str">
        <f>IF(B315="","",VLOOKUP(B315,LISTAS!$F$6:$G$1106,2,0))</f>
        <v/>
      </c>
      <c r="D315" s="58"/>
      <c r="E315" s="4"/>
      <c r="F315" s="11" t="str">
        <f t="shared" si="55"/>
        <v/>
      </c>
      <c r="G315" s="61" t="str">
        <f>IF(F315=LISTAS!$D$15,"",F315)</f>
        <v/>
      </c>
      <c r="H315" s="49" t="str">
        <f t="shared" si="57"/>
        <v/>
      </c>
      <c r="I315" s="49" t="str">
        <f t="shared" si="57"/>
        <v/>
      </c>
      <c r="J315" s="11" t="str">
        <f t="shared" si="56"/>
        <v/>
      </c>
      <c r="K315" s="11" t="str">
        <f t="shared" si="58"/>
        <v/>
      </c>
      <c r="L315" s="66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2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2"/>
      <c r="C316" s="20" t="str">
        <f>IF(B316="","",VLOOKUP(B316,LISTAS!$F$6:$G$1106,2,0))</f>
        <v/>
      </c>
      <c r="D316" s="58"/>
      <c r="E316" s="4"/>
      <c r="F316" s="11" t="str">
        <f t="shared" si="55"/>
        <v/>
      </c>
      <c r="G316" s="61" t="str">
        <f>IF(F316=LISTAS!$D$15,"",F316)</f>
        <v/>
      </c>
      <c r="H316" s="49" t="str">
        <f t="shared" si="57"/>
        <v/>
      </c>
      <c r="I316" s="49" t="str">
        <f t="shared" si="57"/>
        <v/>
      </c>
      <c r="J316" s="11" t="str">
        <f t="shared" si="56"/>
        <v/>
      </c>
      <c r="K316" s="11" t="str">
        <f t="shared" si="58"/>
        <v/>
      </c>
      <c r="L316" s="66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2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2"/>
      <c r="C317" s="20" t="str">
        <f>IF(B317="","",VLOOKUP(B317,LISTAS!$F$6:$G$1106,2,0))</f>
        <v/>
      </c>
      <c r="D317" s="58"/>
      <c r="E317" s="4"/>
      <c r="F317" s="11" t="str">
        <f t="shared" si="55"/>
        <v/>
      </c>
      <c r="G317" s="61" t="str">
        <f>IF(F317=LISTAS!$D$15,"",F317)</f>
        <v/>
      </c>
      <c r="H317" s="49" t="str">
        <f t="shared" si="57"/>
        <v/>
      </c>
      <c r="I317" s="49" t="str">
        <f t="shared" si="57"/>
        <v/>
      </c>
      <c r="J317" s="11" t="str">
        <f t="shared" si="56"/>
        <v/>
      </c>
      <c r="K317" s="11" t="str">
        <f t="shared" si="58"/>
        <v/>
      </c>
      <c r="L317" s="66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2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2"/>
      <c r="C318" s="20" t="str">
        <f>IF(B318="","",VLOOKUP(B318,LISTAS!$F$6:$G$1106,2,0))</f>
        <v/>
      </c>
      <c r="D318" s="58"/>
      <c r="E318" s="4"/>
      <c r="F318" s="11" t="str">
        <f t="shared" si="55"/>
        <v/>
      </c>
      <c r="G318" s="61" t="str">
        <f>IF(F318=LISTAS!$D$15,"",F318)</f>
        <v/>
      </c>
      <c r="H318" s="49" t="str">
        <f t="shared" si="57"/>
        <v/>
      </c>
      <c r="I318" s="49" t="str">
        <f t="shared" si="57"/>
        <v/>
      </c>
      <c r="J318" s="11" t="str">
        <f t="shared" si="56"/>
        <v/>
      </c>
      <c r="K318" s="11" t="str">
        <f t="shared" si="58"/>
        <v/>
      </c>
      <c r="L318" s="66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2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2"/>
      <c r="C319" s="20" t="str">
        <f>IF(B319="","",VLOOKUP(B319,LISTAS!$F$6:$G$1106,2,0))</f>
        <v/>
      </c>
      <c r="D319" s="58"/>
      <c r="E319" s="4"/>
      <c r="F319" s="11" t="str">
        <f t="shared" si="55"/>
        <v/>
      </c>
      <c r="G319" s="61" t="str">
        <f>IF(F319=LISTAS!$D$15,"",F319)</f>
        <v/>
      </c>
      <c r="H319" s="49" t="str">
        <f t="shared" si="57"/>
        <v/>
      </c>
      <c r="I319" s="49" t="str">
        <f t="shared" si="57"/>
        <v/>
      </c>
      <c r="J319" s="11" t="str">
        <f t="shared" si="56"/>
        <v/>
      </c>
      <c r="K319" s="11" t="str">
        <f t="shared" si="58"/>
        <v/>
      </c>
      <c r="L319" s="66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2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2"/>
      <c r="C320" s="20" t="str">
        <f>IF(B320="","",VLOOKUP(B320,LISTAS!$F$6:$G$1106,2,0))</f>
        <v/>
      </c>
      <c r="D320" s="58"/>
      <c r="E320" s="4"/>
      <c r="F320" s="11" t="str">
        <f t="shared" si="55"/>
        <v/>
      </c>
      <c r="G320" s="61" t="str">
        <f>IF(F320=LISTAS!$D$15,"",F320)</f>
        <v/>
      </c>
      <c r="H320" s="49" t="str">
        <f t="shared" si="57"/>
        <v/>
      </c>
      <c r="I320" s="49" t="str">
        <f t="shared" si="57"/>
        <v/>
      </c>
      <c r="J320" s="11" t="str">
        <f t="shared" si="56"/>
        <v/>
      </c>
      <c r="K320" s="11" t="str">
        <f t="shared" si="58"/>
        <v/>
      </c>
      <c r="L320" s="66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2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2"/>
      <c r="C321" s="20" t="str">
        <f>IF(B321="","",VLOOKUP(B321,LISTAS!$F$6:$G$1106,2,0))</f>
        <v/>
      </c>
      <c r="D321" s="58"/>
      <c r="E321" s="4"/>
      <c r="F321" s="11" t="str">
        <f t="shared" si="55"/>
        <v/>
      </c>
      <c r="G321" s="61" t="str">
        <f>IF(F321=LISTAS!$D$15,"",F321)</f>
        <v/>
      </c>
      <c r="H321" s="49" t="str">
        <f t="shared" si="57"/>
        <v/>
      </c>
      <c r="I321" s="49" t="str">
        <f t="shared" si="57"/>
        <v/>
      </c>
      <c r="J321" s="11" t="str">
        <f t="shared" si="56"/>
        <v/>
      </c>
      <c r="K321" s="11" t="str">
        <f t="shared" si="58"/>
        <v/>
      </c>
      <c r="L321" s="66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2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2"/>
      <c r="C322" s="20" t="str">
        <f>IF(B322="","",VLOOKUP(B322,LISTAS!$F$6:$G$1106,2,0))</f>
        <v/>
      </c>
      <c r="D322" s="58"/>
      <c r="E322" s="4"/>
      <c r="F322" s="11" t="str">
        <f t="shared" si="55"/>
        <v/>
      </c>
      <c r="G322" s="61" t="str">
        <f>IF(F322=LISTAS!$D$15,"",F322)</f>
        <v/>
      </c>
      <c r="H322" s="49" t="str">
        <f t="shared" si="57"/>
        <v/>
      </c>
      <c r="I322" s="49" t="str">
        <f t="shared" si="57"/>
        <v/>
      </c>
      <c r="J322" s="11" t="str">
        <f t="shared" si="56"/>
        <v/>
      </c>
      <c r="K322" s="11" t="str">
        <f t="shared" si="58"/>
        <v/>
      </c>
      <c r="L322" s="66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2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2"/>
      <c r="C323" s="20" t="str">
        <f>IF(B323="","",VLOOKUP(B323,LISTAS!$F$6:$G$1106,2,0))</f>
        <v/>
      </c>
      <c r="D323" s="58"/>
      <c r="E323" s="4"/>
      <c r="F323" s="11" t="str">
        <f t="shared" si="55"/>
        <v/>
      </c>
      <c r="G323" s="61" t="str">
        <f>IF(F323=LISTAS!$D$15,"",F323)</f>
        <v/>
      </c>
      <c r="H323" s="49" t="str">
        <f t="shared" si="57"/>
        <v/>
      </c>
      <c r="I323" s="49" t="str">
        <f t="shared" si="57"/>
        <v/>
      </c>
      <c r="J323" s="11" t="str">
        <f t="shared" si="56"/>
        <v/>
      </c>
      <c r="K323" s="11" t="str">
        <f t="shared" si="58"/>
        <v/>
      </c>
      <c r="L323" s="66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2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2"/>
      <c r="C324" s="20" t="str">
        <f>IF(B324="","",VLOOKUP(B324,LISTAS!$F$6:$G$1106,2,0))</f>
        <v/>
      </c>
      <c r="D324" s="58"/>
      <c r="E324" s="4"/>
      <c r="F324" s="11" t="str">
        <f t="shared" si="55"/>
        <v/>
      </c>
      <c r="G324" s="61" t="str">
        <f>IF(F324=LISTAS!$D$15,"",F324)</f>
        <v/>
      </c>
      <c r="H324" s="49" t="str">
        <f t="shared" si="57"/>
        <v/>
      </c>
      <c r="I324" s="49" t="str">
        <f t="shared" si="57"/>
        <v/>
      </c>
      <c r="J324" s="11" t="str">
        <f t="shared" si="56"/>
        <v/>
      </c>
      <c r="K324" s="11" t="str">
        <f t="shared" si="58"/>
        <v/>
      </c>
      <c r="L324" s="66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2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2"/>
      <c r="C325" s="20" t="str">
        <f>IF(B325="","",VLOOKUP(B325,LISTAS!$F$6:$G$1106,2,0))</f>
        <v/>
      </c>
      <c r="D325" s="58"/>
      <c r="E325" s="4"/>
      <c r="F325" s="11" t="str">
        <f t="shared" si="55"/>
        <v/>
      </c>
      <c r="G325" s="61" t="str">
        <f>IF(F325=LISTAS!$D$15,"",F325)</f>
        <v/>
      </c>
      <c r="H325" s="49" t="str">
        <f t="shared" si="57"/>
        <v/>
      </c>
      <c r="I325" s="49" t="str">
        <f t="shared" si="57"/>
        <v/>
      </c>
      <c r="J325" s="11" t="str">
        <f t="shared" si="56"/>
        <v/>
      </c>
      <c r="K325" s="11" t="str">
        <f t="shared" si="58"/>
        <v/>
      </c>
      <c r="L325" s="66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2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2"/>
      <c r="C326" s="20" t="str">
        <f>IF(B326="","",VLOOKUP(B326,LISTAS!$F$6:$G$1106,2,0))</f>
        <v/>
      </c>
      <c r="D326" s="58"/>
      <c r="E326" s="4"/>
      <c r="F326" s="11" t="str">
        <f t="shared" si="55"/>
        <v/>
      </c>
      <c r="G326" s="61" t="str">
        <f>IF(F326=LISTAS!$D$15,"",F326)</f>
        <v/>
      </c>
      <c r="H326" s="49" t="str">
        <f t="shared" si="57"/>
        <v/>
      </c>
      <c r="I326" s="49" t="str">
        <f t="shared" si="57"/>
        <v/>
      </c>
      <c r="J326" s="11" t="str">
        <f t="shared" si="56"/>
        <v/>
      </c>
      <c r="K326" s="11" t="str">
        <f t="shared" si="58"/>
        <v/>
      </c>
      <c r="L326" s="66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2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2"/>
      <c r="C327" s="20" t="str">
        <f>IF(B327="","",VLOOKUP(B327,LISTAS!$F$6:$G$1106,2,0))</f>
        <v/>
      </c>
      <c r="D327" s="58"/>
      <c r="E327" s="4"/>
      <c r="F327" s="11" t="str">
        <f t="shared" si="55"/>
        <v/>
      </c>
      <c r="G327" s="61" t="str">
        <f>IF(F327=LISTAS!$D$15,"",F327)</f>
        <v/>
      </c>
      <c r="H327" s="49" t="str">
        <f t="shared" si="57"/>
        <v/>
      </c>
      <c r="I327" s="49" t="str">
        <f t="shared" si="57"/>
        <v/>
      </c>
      <c r="J327" s="11" t="str">
        <f t="shared" si="56"/>
        <v/>
      </c>
      <c r="K327" s="11" t="str">
        <f t="shared" si="58"/>
        <v/>
      </c>
      <c r="L327" s="66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2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2"/>
      <c r="C328" s="20" t="str">
        <f>IF(B328="","",VLOOKUP(B328,LISTAS!$F$6:$G$1106,2,0))</f>
        <v/>
      </c>
      <c r="D328" s="58"/>
      <c r="E328" s="4"/>
      <c r="F328" s="11" t="str">
        <f t="shared" si="55"/>
        <v/>
      </c>
      <c r="G328" s="61" t="str">
        <f>IF(F328=LISTAS!$D$15,"",F328)</f>
        <v/>
      </c>
      <c r="H328" s="49" t="str">
        <f t="shared" si="57"/>
        <v/>
      </c>
      <c r="I328" s="49" t="str">
        <f t="shared" si="57"/>
        <v/>
      </c>
      <c r="J328" s="11" t="str">
        <f t="shared" si="56"/>
        <v/>
      </c>
      <c r="K328" s="11" t="str">
        <f t="shared" si="58"/>
        <v/>
      </c>
      <c r="L328" s="66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2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2"/>
      <c r="C329" s="20" t="str">
        <f>IF(B329="","",VLOOKUP(B329,LISTAS!$F$6:$G$1106,2,0))</f>
        <v/>
      </c>
      <c r="D329" s="58"/>
      <c r="E329" s="4"/>
      <c r="F329" s="11" t="str">
        <f t="shared" si="55"/>
        <v/>
      </c>
      <c r="G329" s="61" t="str">
        <f>IF(F329=LISTAS!$D$15,"",F329)</f>
        <v/>
      </c>
      <c r="H329" s="49" t="str">
        <f t="shared" si="57"/>
        <v/>
      </c>
      <c r="I329" s="49" t="str">
        <f t="shared" si="57"/>
        <v/>
      </c>
      <c r="J329" s="11" t="str">
        <f t="shared" si="56"/>
        <v/>
      </c>
      <c r="K329" s="11" t="str">
        <f t="shared" si="58"/>
        <v/>
      </c>
      <c r="L329" s="66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2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2"/>
      <c r="C330" s="20" t="str">
        <f>IF(B330="","",VLOOKUP(B330,LISTAS!$F$6:$G$1106,2,0))</f>
        <v/>
      </c>
      <c r="D330" s="58"/>
      <c r="E330" s="4"/>
      <c r="F330" s="11" t="str">
        <f t="shared" si="55"/>
        <v/>
      </c>
      <c r="G330" s="61" t="str">
        <f>IF(F330=LISTAS!$D$15,"",F330)</f>
        <v/>
      </c>
      <c r="H330" s="49" t="str">
        <f t="shared" si="57"/>
        <v/>
      </c>
      <c r="I330" s="49" t="str">
        <f t="shared" si="57"/>
        <v/>
      </c>
      <c r="J330" s="11" t="str">
        <f t="shared" si="56"/>
        <v/>
      </c>
      <c r="K330" s="11" t="str">
        <f t="shared" si="58"/>
        <v/>
      </c>
      <c r="L330" s="66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2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2"/>
      <c r="C331" s="20" t="str">
        <f>IF(B331="","",VLOOKUP(B331,LISTAS!$F$6:$G$1106,2,0))</f>
        <v/>
      </c>
      <c r="D331" s="58"/>
      <c r="E331" s="4"/>
      <c r="F331" s="11" t="str">
        <f t="shared" si="55"/>
        <v/>
      </c>
      <c r="G331" s="61" t="str">
        <f>IF(F331=LISTAS!$D$15,"",F331)</f>
        <v/>
      </c>
      <c r="H331" s="49" t="str">
        <f t="shared" si="57"/>
        <v/>
      </c>
      <c r="I331" s="49" t="str">
        <f t="shared" si="57"/>
        <v/>
      </c>
      <c r="J331" s="11" t="str">
        <f t="shared" si="56"/>
        <v/>
      </c>
      <c r="K331" s="11" t="str">
        <f t="shared" si="58"/>
        <v/>
      </c>
      <c r="L331" s="66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2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2"/>
      <c r="C332" s="20" t="str">
        <f>IF(B332="","",VLOOKUP(B332,LISTAS!$F$6:$G$1106,2,0))</f>
        <v/>
      </c>
      <c r="D332" s="58"/>
      <c r="E332" s="4"/>
      <c r="F332" s="11" t="str">
        <f t="shared" si="55"/>
        <v/>
      </c>
      <c r="G332" s="61" t="str">
        <f>IF(F332=LISTAS!$D$15,"",F332)</f>
        <v/>
      </c>
      <c r="H332" s="49" t="str">
        <f t="shared" si="57"/>
        <v/>
      </c>
      <c r="I332" s="49" t="str">
        <f t="shared" si="57"/>
        <v/>
      </c>
      <c r="J332" s="11" t="str">
        <f t="shared" si="56"/>
        <v/>
      </c>
      <c r="K332" s="11" t="str">
        <f t="shared" si="58"/>
        <v/>
      </c>
      <c r="L332" s="66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2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2"/>
      <c r="C333" s="20" t="str">
        <f>IF(B333="","",VLOOKUP(B333,LISTAS!$F$6:$G$1106,2,0))</f>
        <v/>
      </c>
      <c r="D333" s="58"/>
      <c r="E333" s="4"/>
      <c r="F333" s="11" t="str">
        <f t="shared" si="55"/>
        <v/>
      </c>
      <c r="G333" s="61" t="str">
        <f>IF(F333=LISTAS!$D$15,"",F333)</f>
        <v/>
      </c>
      <c r="H333" s="49" t="str">
        <f t="shared" si="57"/>
        <v/>
      </c>
      <c r="I333" s="49" t="str">
        <f t="shared" si="57"/>
        <v/>
      </c>
      <c r="J333" s="11" t="str">
        <f t="shared" si="56"/>
        <v/>
      </c>
      <c r="K333" s="11" t="str">
        <f t="shared" si="58"/>
        <v/>
      </c>
      <c r="L333" s="66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2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2"/>
      <c r="C334" s="20" t="str">
        <f>IF(B334="","",VLOOKUP(B334,LISTAS!$F$6:$G$1106,2,0))</f>
        <v/>
      </c>
      <c r="D334" s="58"/>
      <c r="E334" s="4"/>
      <c r="F334" s="11" t="str">
        <f t="shared" si="55"/>
        <v/>
      </c>
      <c r="G334" s="61" t="str">
        <f>IF(F334=LISTAS!$D$15,"",F334)</f>
        <v/>
      </c>
      <c r="H334" s="49" t="str">
        <f t="shared" si="57"/>
        <v/>
      </c>
      <c r="I334" s="49" t="str">
        <f t="shared" si="57"/>
        <v/>
      </c>
      <c r="J334" s="11" t="str">
        <f t="shared" si="56"/>
        <v/>
      </c>
      <c r="K334" s="11" t="str">
        <f t="shared" si="58"/>
        <v/>
      </c>
      <c r="L334" s="66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2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2"/>
      <c r="C335" s="20" t="str">
        <f>IF(B335="","",VLOOKUP(B335,LISTAS!$F$6:$G$1106,2,0))</f>
        <v/>
      </c>
      <c r="D335" s="58"/>
      <c r="E335" s="4"/>
      <c r="F335" s="11" t="str">
        <f t="shared" si="55"/>
        <v/>
      </c>
      <c r="G335" s="61" t="str">
        <f>IF(F335=LISTAS!$D$15,"",F335)</f>
        <v/>
      </c>
      <c r="H335" s="49" t="str">
        <f t="shared" si="57"/>
        <v/>
      </c>
      <c r="I335" s="49" t="str">
        <f t="shared" si="57"/>
        <v/>
      </c>
      <c r="J335" s="11" t="str">
        <f t="shared" si="56"/>
        <v/>
      </c>
      <c r="K335" s="11" t="str">
        <f t="shared" si="58"/>
        <v/>
      </c>
      <c r="L335" s="66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2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2"/>
      <c r="C336" s="20" t="str">
        <f>IF(B336="","",VLOOKUP(B336,LISTAS!$F$6:$G$1106,2,0))</f>
        <v/>
      </c>
      <c r="D336" s="58"/>
      <c r="E336" s="4"/>
      <c r="F336" s="11" t="str">
        <f t="shared" si="55"/>
        <v/>
      </c>
      <c r="G336" s="61" t="str">
        <f>IF(F336=LISTAS!$D$15,"",F336)</f>
        <v/>
      </c>
      <c r="H336" s="49" t="str">
        <f t="shared" si="57"/>
        <v/>
      </c>
      <c r="I336" s="49" t="str">
        <f t="shared" si="57"/>
        <v/>
      </c>
      <c r="J336" s="11" t="str">
        <f t="shared" si="56"/>
        <v/>
      </c>
      <c r="K336" s="11" t="str">
        <f t="shared" si="58"/>
        <v/>
      </c>
      <c r="L336" s="66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2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2"/>
      <c r="C337" s="20" t="str">
        <f>IF(B337="","",VLOOKUP(B337,LISTAS!$F$6:$G$1106,2,0))</f>
        <v/>
      </c>
      <c r="D337" s="58"/>
      <c r="E337" s="4"/>
      <c r="F337" s="11" t="str">
        <f t="shared" si="55"/>
        <v/>
      </c>
      <c r="G337" s="61" t="str">
        <f>IF(F337=LISTAS!$D$15,"",F337)</f>
        <v/>
      </c>
      <c r="H337" s="49" t="str">
        <f t="shared" si="57"/>
        <v/>
      </c>
      <c r="I337" s="49" t="str">
        <f t="shared" si="57"/>
        <v/>
      </c>
      <c r="J337" s="11" t="str">
        <f t="shared" si="56"/>
        <v/>
      </c>
      <c r="K337" s="11" t="str">
        <f t="shared" si="58"/>
        <v/>
      </c>
      <c r="L337" s="66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2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2"/>
      <c r="C338" s="20" t="str">
        <f>IF(B338="","",VLOOKUP(B338,LISTAS!$F$6:$G$1106,2,0))</f>
        <v/>
      </c>
      <c r="D338" s="58"/>
      <c r="E338" s="4"/>
      <c r="F338" s="11" t="str">
        <f t="shared" si="55"/>
        <v/>
      </c>
      <c r="G338" s="61" t="str">
        <f>IF(F338=LISTAS!$D$15,"",F338)</f>
        <v/>
      </c>
      <c r="H338" s="49" t="str">
        <f t="shared" si="57"/>
        <v/>
      </c>
      <c r="I338" s="49" t="str">
        <f t="shared" si="57"/>
        <v/>
      </c>
      <c r="J338" s="11" t="str">
        <f t="shared" si="56"/>
        <v/>
      </c>
      <c r="K338" s="11" t="str">
        <f t="shared" si="58"/>
        <v/>
      </c>
      <c r="L338" s="66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2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2"/>
      <c r="C339" s="20" t="str">
        <f>IF(B339="","",VLOOKUP(B339,LISTAS!$F$6:$G$1106,2,0))</f>
        <v/>
      </c>
      <c r="D339" s="58"/>
      <c r="E339" s="4"/>
      <c r="F339" s="11" t="str">
        <f t="shared" si="55"/>
        <v/>
      </c>
      <c r="G339" s="61" t="str">
        <f>IF(F339=LISTAS!$D$15,"",F339)</f>
        <v/>
      </c>
      <c r="H339" s="49" t="str">
        <f t="shared" si="57"/>
        <v/>
      </c>
      <c r="I339" s="49" t="str">
        <f t="shared" si="57"/>
        <v/>
      </c>
      <c r="J339" s="11" t="str">
        <f t="shared" si="56"/>
        <v/>
      </c>
      <c r="K339" s="11" t="str">
        <f t="shared" si="58"/>
        <v/>
      </c>
      <c r="L339" s="66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2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2"/>
      <c r="C340" s="20" t="str">
        <f>IF(B340="","",VLOOKUP(B340,LISTAS!$F$6:$G$1106,2,0))</f>
        <v/>
      </c>
      <c r="D340" s="58"/>
      <c r="E340" s="4"/>
      <c r="F340" s="11" t="str">
        <f t="shared" si="55"/>
        <v/>
      </c>
      <c r="G340" s="61" t="str">
        <f>IF(F340=LISTAS!$D$15,"",F340)</f>
        <v/>
      </c>
      <c r="H340" s="49" t="str">
        <f t="shared" si="57"/>
        <v/>
      </c>
      <c r="I340" s="49" t="str">
        <f t="shared" si="57"/>
        <v/>
      </c>
      <c r="J340" s="11" t="str">
        <f t="shared" si="56"/>
        <v/>
      </c>
      <c r="K340" s="11" t="str">
        <f t="shared" si="58"/>
        <v/>
      </c>
      <c r="L340" s="66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2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2"/>
      <c r="C341" s="20" t="str">
        <f>IF(B341="","",VLOOKUP(B341,LISTAS!$F$6:$G$1106,2,0))</f>
        <v/>
      </c>
      <c r="D341" s="58"/>
      <c r="E341" s="4"/>
      <c r="F341" s="11" t="str">
        <f t="shared" si="55"/>
        <v/>
      </c>
      <c r="G341" s="61" t="str">
        <f>IF(F341=LISTAS!$D$15,"",F341)</f>
        <v/>
      </c>
      <c r="H341" s="49" t="str">
        <f t="shared" si="57"/>
        <v/>
      </c>
      <c r="I341" s="49" t="str">
        <f t="shared" si="57"/>
        <v/>
      </c>
      <c r="J341" s="11" t="str">
        <f t="shared" si="56"/>
        <v/>
      </c>
      <c r="K341" s="11" t="str">
        <f t="shared" si="58"/>
        <v/>
      </c>
      <c r="L341" s="66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2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2"/>
      <c r="C342" s="20" t="str">
        <f>IF(B342="","",VLOOKUP(B342,LISTAS!$F$6:$G$1106,2,0))</f>
        <v/>
      </c>
      <c r="D342" s="58"/>
      <c r="E342" s="4"/>
      <c r="F342" s="11" t="str">
        <f t="shared" ref="F342:F405" si="66">IF(D342="","",D342+(ROW(D342)/1000))</f>
        <v/>
      </c>
      <c r="G342" s="61" t="str">
        <f>IF(F342=LISTAS!$D$15,"",F342)</f>
        <v/>
      </c>
      <c r="H342" s="49" t="str">
        <f t="shared" si="57"/>
        <v/>
      </c>
      <c r="I342" s="49" t="str">
        <f t="shared" si="57"/>
        <v/>
      </c>
      <c r="J342" s="11" t="str">
        <f t="shared" ref="J342:J405" si="67">IF($K342="","",D342)</f>
        <v/>
      </c>
      <c r="K342" s="11" t="str">
        <f t="shared" si="58"/>
        <v/>
      </c>
      <c r="L342" s="66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2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2"/>
      <c r="C343" s="20" t="str">
        <f>IF(B343="","",VLOOKUP(B343,LISTAS!$F$6:$G$1106,2,0))</f>
        <v/>
      </c>
      <c r="D343" s="58"/>
      <c r="E343" s="4"/>
      <c r="F343" s="11" t="str">
        <f t="shared" si="66"/>
        <v/>
      </c>
      <c r="G343" s="61" t="str">
        <f>IF(F343=LISTAS!$D$15,"",F343)</f>
        <v/>
      </c>
      <c r="H343" s="49" t="str">
        <f t="shared" ref="H343:I406" si="68">IF($K343="","",IF(B343="","",B343))</f>
        <v/>
      </c>
      <c r="I343" s="49" t="str">
        <f t="shared" si="68"/>
        <v/>
      </c>
      <c r="J343" s="11" t="str">
        <f t="shared" si="67"/>
        <v/>
      </c>
      <c r="K343" s="11" t="str">
        <f t="shared" ref="K343:K406" si="69">G343</f>
        <v/>
      </c>
      <c r="L343" s="66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2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2"/>
      <c r="C344" s="20" t="str">
        <f>IF(B344="","",VLOOKUP(B344,LISTAS!$F$6:$G$1106,2,0))</f>
        <v/>
      </c>
      <c r="D344" s="58"/>
      <c r="E344" s="4"/>
      <c r="F344" s="11" t="str">
        <f t="shared" si="66"/>
        <v/>
      </c>
      <c r="G344" s="61" t="str">
        <f>IF(F344=LISTAS!$D$15,"",F344)</f>
        <v/>
      </c>
      <c r="H344" s="49" t="str">
        <f t="shared" si="68"/>
        <v/>
      </c>
      <c r="I344" s="49" t="str">
        <f t="shared" si="68"/>
        <v/>
      </c>
      <c r="J344" s="11" t="str">
        <f t="shared" si="67"/>
        <v/>
      </c>
      <c r="K344" s="11" t="str">
        <f t="shared" si="69"/>
        <v/>
      </c>
      <c r="L344" s="66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2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2"/>
      <c r="C345" s="20" t="str">
        <f>IF(B345="","",VLOOKUP(B345,LISTAS!$F$6:$G$1106,2,0))</f>
        <v/>
      </c>
      <c r="D345" s="58"/>
      <c r="E345" s="4"/>
      <c r="F345" s="11" t="str">
        <f t="shared" si="66"/>
        <v/>
      </c>
      <c r="G345" s="61" t="str">
        <f>IF(F345=LISTAS!$D$15,"",F345)</f>
        <v/>
      </c>
      <c r="H345" s="49" t="str">
        <f t="shared" si="68"/>
        <v/>
      </c>
      <c r="I345" s="49" t="str">
        <f t="shared" si="68"/>
        <v/>
      </c>
      <c r="J345" s="11" t="str">
        <f t="shared" si="67"/>
        <v/>
      </c>
      <c r="K345" s="11" t="str">
        <f t="shared" si="69"/>
        <v/>
      </c>
      <c r="L345" s="66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2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2"/>
      <c r="C346" s="20" t="str">
        <f>IF(B346="","",VLOOKUP(B346,LISTAS!$F$6:$G$1106,2,0))</f>
        <v/>
      </c>
      <c r="D346" s="58"/>
      <c r="E346" s="4"/>
      <c r="F346" s="11" t="str">
        <f t="shared" si="66"/>
        <v/>
      </c>
      <c r="G346" s="61" t="str">
        <f>IF(F346=LISTAS!$D$15,"",F346)</f>
        <v/>
      </c>
      <c r="H346" s="49" t="str">
        <f t="shared" si="68"/>
        <v/>
      </c>
      <c r="I346" s="49" t="str">
        <f t="shared" si="68"/>
        <v/>
      </c>
      <c r="J346" s="11" t="str">
        <f t="shared" si="67"/>
        <v/>
      </c>
      <c r="K346" s="11" t="str">
        <f t="shared" si="69"/>
        <v/>
      </c>
      <c r="L346" s="66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2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2"/>
      <c r="C347" s="20" t="str">
        <f>IF(B347="","",VLOOKUP(B347,LISTAS!$F$6:$G$1106,2,0))</f>
        <v/>
      </c>
      <c r="D347" s="58"/>
      <c r="E347" s="4"/>
      <c r="F347" s="11" t="str">
        <f t="shared" si="66"/>
        <v/>
      </c>
      <c r="G347" s="61" t="str">
        <f>IF(F347=LISTAS!$D$15,"",F347)</f>
        <v/>
      </c>
      <c r="H347" s="49" t="str">
        <f t="shared" si="68"/>
        <v/>
      </c>
      <c r="I347" s="49" t="str">
        <f t="shared" si="68"/>
        <v/>
      </c>
      <c r="J347" s="11" t="str">
        <f t="shared" si="67"/>
        <v/>
      </c>
      <c r="K347" s="11" t="str">
        <f t="shared" si="69"/>
        <v/>
      </c>
      <c r="L347" s="66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2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2"/>
      <c r="C348" s="20" t="str">
        <f>IF(B348="","",VLOOKUP(B348,LISTAS!$F$6:$G$1106,2,0))</f>
        <v/>
      </c>
      <c r="D348" s="58"/>
      <c r="E348" s="4"/>
      <c r="F348" s="11" t="str">
        <f t="shared" si="66"/>
        <v/>
      </c>
      <c r="G348" s="61" t="str">
        <f>IF(F348=LISTAS!$D$15,"",F348)</f>
        <v/>
      </c>
      <c r="H348" s="49" t="str">
        <f t="shared" si="68"/>
        <v/>
      </c>
      <c r="I348" s="49" t="str">
        <f t="shared" si="68"/>
        <v/>
      </c>
      <c r="J348" s="11" t="str">
        <f t="shared" si="67"/>
        <v/>
      </c>
      <c r="K348" s="11" t="str">
        <f t="shared" si="69"/>
        <v/>
      </c>
      <c r="L348" s="66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2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2"/>
      <c r="C349" s="20" t="str">
        <f>IF(B349="","",VLOOKUP(B349,LISTAS!$F$6:$G$1106,2,0))</f>
        <v/>
      </c>
      <c r="D349" s="58"/>
      <c r="E349" s="4"/>
      <c r="F349" s="11" t="str">
        <f t="shared" si="66"/>
        <v/>
      </c>
      <c r="G349" s="61" t="str">
        <f>IF(F349=LISTAS!$D$15,"",F349)</f>
        <v/>
      </c>
      <c r="H349" s="49" t="str">
        <f t="shared" si="68"/>
        <v/>
      </c>
      <c r="I349" s="49" t="str">
        <f t="shared" si="68"/>
        <v/>
      </c>
      <c r="J349" s="11" t="str">
        <f t="shared" si="67"/>
        <v/>
      </c>
      <c r="K349" s="11" t="str">
        <f t="shared" si="69"/>
        <v/>
      </c>
      <c r="L349" s="66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2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2"/>
      <c r="C350" s="20" t="str">
        <f>IF(B350="","",VLOOKUP(B350,LISTAS!$F$6:$G$1106,2,0))</f>
        <v/>
      </c>
      <c r="D350" s="58"/>
      <c r="E350" s="4"/>
      <c r="F350" s="11" t="str">
        <f t="shared" si="66"/>
        <v/>
      </c>
      <c r="G350" s="61" t="str">
        <f>IF(F350=LISTAS!$D$15,"",F350)</f>
        <v/>
      </c>
      <c r="H350" s="49" t="str">
        <f t="shared" si="68"/>
        <v/>
      </c>
      <c r="I350" s="49" t="str">
        <f t="shared" si="68"/>
        <v/>
      </c>
      <c r="J350" s="11" t="str">
        <f t="shared" si="67"/>
        <v/>
      </c>
      <c r="K350" s="11" t="str">
        <f t="shared" si="69"/>
        <v/>
      </c>
      <c r="L350" s="66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2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2"/>
      <c r="C351" s="20" t="str">
        <f>IF(B351="","",VLOOKUP(B351,LISTAS!$F$6:$G$1106,2,0))</f>
        <v/>
      </c>
      <c r="D351" s="58"/>
      <c r="E351" s="4"/>
      <c r="F351" s="11" t="str">
        <f t="shared" si="66"/>
        <v/>
      </c>
      <c r="G351" s="61" t="str">
        <f>IF(F351=LISTAS!$D$15,"",F351)</f>
        <v/>
      </c>
      <c r="H351" s="49" t="str">
        <f t="shared" si="68"/>
        <v/>
      </c>
      <c r="I351" s="49" t="str">
        <f t="shared" si="68"/>
        <v/>
      </c>
      <c r="J351" s="11" t="str">
        <f t="shared" si="67"/>
        <v/>
      </c>
      <c r="K351" s="11" t="str">
        <f t="shared" si="69"/>
        <v/>
      </c>
      <c r="L351" s="66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2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2"/>
      <c r="C352" s="20" t="str">
        <f>IF(B352="","",VLOOKUP(B352,LISTAS!$F$6:$G$1106,2,0))</f>
        <v/>
      </c>
      <c r="D352" s="58"/>
      <c r="E352" s="4"/>
      <c r="F352" s="11" t="str">
        <f t="shared" si="66"/>
        <v/>
      </c>
      <c r="G352" s="61" t="str">
        <f>IF(F352=LISTAS!$D$15,"",F352)</f>
        <v/>
      </c>
      <c r="H352" s="49" t="str">
        <f t="shared" si="68"/>
        <v/>
      </c>
      <c r="I352" s="49" t="str">
        <f t="shared" si="68"/>
        <v/>
      </c>
      <c r="J352" s="11" t="str">
        <f t="shared" si="67"/>
        <v/>
      </c>
      <c r="K352" s="11" t="str">
        <f t="shared" si="69"/>
        <v/>
      </c>
      <c r="L352" s="66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2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2"/>
      <c r="C353" s="20" t="str">
        <f>IF(B353="","",VLOOKUP(B353,LISTAS!$F$6:$G$1106,2,0))</f>
        <v/>
      </c>
      <c r="D353" s="58"/>
      <c r="E353" s="4"/>
      <c r="F353" s="11" t="str">
        <f t="shared" si="66"/>
        <v/>
      </c>
      <c r="G353" s="61" t="str">
        <f>IF(F353=LISTAS!$D$15,"",F353)</f>
        <v/>
      </c>
      <c r="H353" s="49" t="str">
        <f t="shared" si="68"/>
        <v/>
      </c>
      <c r="I353" s="49" t="str">
        <f t="shared" si="68"/>
        <v/>
      </c>
      <c r="J353" s="11" t="str">
        <f t="shared" si="67"/>
        <v/>
      </c>
      <c r="K353" s="11" t="str">
        <f t="shared" si="69"/>
        <v/>
      </c>
      <c r="L353" s="66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2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2"/>
      <c r="C354" s="20" t="str">
        <f>IF(B354="","",VLOOKUP(B354,LISTAS!$F$6:$G$1106,2,0))</f>
        <v/>
      </c>
      <c r="D354" s="58"/>
      <c r="E354" s="4"/>
      <c r="F354" s="11" t="str">
        <f t="shared" si="66"/>
        <v/>
      </c>
      <c r="G354" s="61" t="str">
        <f>IF(F354=LISTAS!$D$15,"",F354)</f>
        <v/>
      </c>
      <c r="H354" s="49" t="str">
        <f t="shared" si="68"/>
        <v/>
      </c>
      <c r="I354" s="49" t="str">
        <f t="shared" si="68"/>
        <v/>
      </c>
      <c r="J354" s="11" t="str">
        <f t="shared" si="67"/>
        <v/>
      </c>
      <c r="K354" s="11" t="str">
        <f t="shared" si="69"/>
        <v/>
      </c>
      <c r="L354" s="66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2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2"/>
      <c r="C355" s="20" t="str">
        <f>IF(B355="","",VLOOKUP(B355,LISTAS!$F$6:$G$1106,2,0))</f>
        <v/>
      </c>
      <c r="D355" s="58"/>
      <c r="E355" s="4"/>
      <c r="F355" s="11" t="str">
        <f t="shared" si="66"/>
        <v/>
      </c>
      <c r="G355" s="61" t="str">
        <f>IF(F355=LISTAS!$D$15,"",F355)</f>
        <v/>
      </c>
      <c r="H355" s="49" t="str">
        <f t="shared" si="68"/>
        <v/>
      </c>
      <c r="I355" s="49" t="str">
        <f t="shared" si="68"/>
        <v/>
      </c>
      <c r="J355" s="11" t="str">
        <f t="shared" si="67"/>
        <v/>
      </c>
      <c r="K355" s="11" t="str">
        <f t="shared" si="69"/>
        <v/>
      </c>
      <c r="L355" s="66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2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2"/>
      <c r="C356" s="20" t="str">
        <f>IF(B356="","",VLOOKUP(B356,LISTAS!$F$6:$G$1106,2,0))</f>
        <v/>
      </c>
      <c r="D356" s="58"/>
      <c r="E356" s="4"/>
      <c r="F356" s="11" t="str">
        <f t="shared" si="66"/>
        <v/>
      </c>
      <c r="G356" s="61" t="str">
        <f>IF(F356=LISTAS!$D$15,"",F356)</f>
        <v/>
      </c>
      <c r="H356" s="49" t="str">
        <f t="shared" si="68"/>
        <v/>
      </c>
      <c r="I356" s="49" t="str">
        <f t="shared" si="68"/>
        <v/>
      </c>
      <c r="J356" s="11" t="str">
        <f t="shared" si="67"/>
        <v/>
      </c>
      <c r="K356" s="11" t="str">
        <f t="shared" si="69"/>
        <v/>
      </c>
      <c r="L356" s="66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2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2"/>
      <c r="C357" s="20" t="str">
        <f>IF(B357="","",VLOOKUP(B357,LISTAS!$F$6:$G$1106,2,0))</f>
        <v/>
      </c>
      <c r="D357" s="58"/>
      <c r="E357" s="4"/>
      <c r="F357" s="11" t="str">
        <f t="shared" si="66"/>
        <v/>
      </c>
      <c r="G357" s="61" t="str">
        <f>IF(F357=LISTAS!$D$15,"",F357)</f>
        <v/>
      </c>
      <c r="H357" s="49" t="str">
        <f t="shared" si="68"/>
        <v/>
      </c>
      <c r="I357" s="49" t="str">
        <f t="shared" si="68"/>
        <v/>
      </c>
      <c r="J357" s="11" t="str">
        <f t="shared" si="67"/>
        <v/>
      </c>
      <c r="K357" s="11" t="str">
        <f t="shared" si="69"/>
        <v/>
      </c>
      <c r="L357" s="66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2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2"/>
      <c r="C358" s="20" t="str">
        <f>IF(B358="","",VLOOKUP(B358,LISTAS!$F$6:$G$1106,2,0))</f>
        <v/>
      </c>
      <c r="D358" s="58"/>
      <c r="E358" s="4"/>
      <c r="F358" s="11" t="str">
        <f t="shared" si="66"/>
        <v/>
      </c>
      <c r="G358" s="61" t="str">
        <f>IF(F358=LISTAS!$D$15,"",F358)</f>
        <v/>
      </c>
      <c r="H358" s="49" t="str">
        <f t="shared" si="68"/>
        <v/>
      </c>
      <c r="I358" s="49" t="str">
        <f t="shared" si="68"/>
        <v/>
      </c>
      <c r="J358" s="11" t="str">
        <f t="shared" si="67"/>
        <v/>
      </c>
      <c r="K358" s="11" t="str">
        <f t="shared" si="69"/>
        <v/>
      </c>
      <c r="L358" s="66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2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2"/>
      <c r="C359" s="20" t="str">
        <f>IF(B359="","",VLOOKUP(B359,LISTAS!$F$6:$G$1106,2,0))</f>
        <v/>
      </c>
      <c r="D359" s="58"/>
      <c r="E359" s="4"/>
      <c r="F359" s="11" t="str">
        <f t="shared" si="66"/>
        <v/>
      </c>
      <c r="G359" s="61" t="str">
        <f>IF(F359=LISTAS!$D$15,"",F359)</f>
        <v/>
      </c>
      <c r="H359" s="49" t="str">
        <f t="shared" si="68"/>
        <v/>
      </c>
      <c r="I359" s="49" t="str">
        <f t="shared" si="68"/>
        <v/>
      </c>
      <c r="J359" s="11" t="str">
        <f t="shared" si="67"/>
        <v/>
      </c>
      <c r="K359" s="11" t="str">
        <f t="shared" si="69"/>
        <v/>
      </c>
      <c r="L359" s="66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2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2"/>
      <c r="C360" s="20" t="str">
        <f>IF(B360="","",VLOOKUP(B360,LISTAS!$F$6:$G$1106,2,0))</f>
        <v/>
      </c>
      <c r="D360" s="58"/>
      <c r="E360" s="4"/>
      <c r="F360" s="11" t="str">
        <f t="shared" si="66"/>
        <v/>
      </c>
      <c r="G360" s="61" t="str">
        <f>IF(F360=LISTAS!$D$15,"",F360)</f>
        <v/>
      </c>
      <c r="H360" s="49" t="str">
        <f t="shared" si="68"/>
        <v/>
      </c>
      <c r="I360" s="49" t="str">
        <f t="shared" si="68"/>
        <v/>
      </c>
      <c r="J360" s="11" t="str">
        <f t="shared" si="67"/>
        <v/>
      </c>
      <c r="K360" s="11" t="str">
        <f t="shared" si="69"/>
        <v/>
      </c>
      <c r="L360" s="66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2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2"/>
      <c r="C361" s="20" t="str">
        <f>IF(B361="","",VLOOKUP(B361,LISTAS!$F$6:$G$1106,2,0))</f>
        <v/>
      </c>
      <c r="D361" s="58"/>
      <c r="E361" s="4"/>
      <c r="F361" s="11" t="str">
        <f t="shared" si="66"/>
        <v/>
      </c>
      <c r="G361" s="61" t="str">
        <f>IF(F361=LISTAS!$D$15,"",F361)</f>
        <v/>
      </c>
      <c r="H361" s="49" t="str">
        <f t="shared" si="68"/>
        <v/>
      </c>
      <c r="I361" s="49" t="str">
        <f t="shared" si="68"/>
        <v/>
      </c>
      <c r="J361" s="11" t="str">
        <f t="shared" si="67"/>
        <v/>
      </c>
      <c r="K361" s="11" t="str">
        <f t="shared" si="69"/>
        <v/>
      </c>
      <c r="L361" s="66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2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2"/>
      <c r="C362" s="20" t="str">
        <f>IF(B362="","",VLOOKUP(B362,LISTAS!$F$6:$G$1106,2,0))</f>
        <v/>
      </c>
      <c r="D362" s="58"/>
      <c r="E362" s="4"/>
      <c r="F362" s="11" t="str">
        <f t="shared" si="66"/>
        <v/>
      </c>
      <c r="G362" s="61" t="str">
        <f>IF(F362=LISTAS!$D$15,"",F362)</f>
        <v/>
      </c>
      <c r="H362" s="49" t="str">
        <f t="shared" si="68"/>
        <v/>
      </c>
      <c r="I362" s="49" t="str">
        <f t="shared" si="68"/>
        <v/>
      </c>
      <c r="J362" s="11" t="str">
        <f t="shared" si="67"/>
        <v/>
      </c>
      <c r="K362" s="11" t="str">
        <f t="shared" si="69"/>
        <v/>
      </c>
      <c r="L362" s="66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2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2"/>
      <c r="C363" s="20" t="str">
        <f>IF(B363="","",VLOOKUP(B363,LISTAS!$F$6:$G$1106,2,0))</f>
        <v/>
      </c>
      <c r="D363" s="58"/>
      <c r="E363" s="4"/>
      <c r="F363" s="11" t="str">
        <f t="shared" si="66"/>
        <v/>
      </c>
      <c r="G363" s="61" t="str">
        <f>IF(F363=LISTAS!$D$15,"",F363)</f>
        <v/>
      </c>
      <c r="H363" s="49" t="str">
        <f t="shared" si="68"/>
        <v/>
      </c>
      <c r="I363" s="49" t="str">
        <f t="shared" si="68"/>
        <v/>
      </c>
      <c r="J363" s="11" t="str">
        <f t="shared" si="67"/>
        <v/>
      </c>
      <c r="K363" s="11" t="str">
        <f t="shared" si="69"/>
        <v/>
      </c>
      <c r="L363" s="66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2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2"/>
      <c r="C364" s="20" t="str">
        <f>IF(B364="","",VLOOKUP(B364,LISTAS!$F$6:$G$1106,2,0))</f>
        <v/>
      </c>
      <c r="D364" s="58"/>
      <c r="E364" s="4"/>
      <c r="F364" s="11" t="str">
        <f t="shared" si="66"/>
        <v/>
      </c>
      <c r="G364" s="61" t="str">
        <f>IF(F364=LISTAS!$D$15,"",F364)</f>
        <v/>
      </c>
      <c r="H364" s="49" t="str">
        <f t="shared" si="68"/>
        <v/>
      </c>
      <c r="I364" s="49" t="str">
        <f t="shared" si="68"/>
        <v/>
      </c>
      <c r="J364" s="11" t="str">
        <f t="shared" si="67"/>
        <v/>
      </c>
      <c r="K364" s="11" t="str">
        <f t="shared" si="69"/>
        <v/>
      </c>
      <c r="L364" s="66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2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2"/>
      <c r="C365" s="20" t="str">
        <f>IF(B365="","",VLOOKUP(B365,LISTAS!$F$6:$G$1106,2,0))</f>
        <v/>
      </c>
      <c r="D365" s="58"/>
      <c r="E365" s="4"/>
      <c r="F365" s="11" t="str">
        <f t="shared" si="66"/>
        <v/>
      </c>
      <c r="G365" s="61" t="str">
        <f>IF(F365=LISTAS!$D$15,"",F365)</f>
        <v/>
      </c>
      <c r="H365" s="49" t="str">
        <f t="shared" si="68"/>
        <v/>
      </c>
      <c r="I365" s="49" t="str">
        <f t="shared" si="68"/>
        <v/>
      </c>
      <c r="J365" s="11" t="str">
        <f t="shared" si="67"/>
        <v/>
      </c>
      <c r="K365" s="11" t="str">
        <f t="shared" si="69"/>
        <v/>
      </c>
      <c r="L365" s="66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2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2"/>
      <c r="C366" s="20" t="str">
        <f>IF(B366="","",VLOOKUP(B366,LISTAS!$F$6:$G$1106,2,0))</f>
        <v/>
      </c>
      <c r="D366" s="58"/>
      <c r="E366" s="4"/>
      <c r="F366" s="11" t="str">
        <f t="shared" si="66"/>
        <v/>
      </c>
      <c r="G366" s="61" t="str">
        <f>IF(F366=LISTAS!$D$15,"",F366)</f>
        <v/>
      </c>
      <c r="H366" s="49" t="str">
        <f t="shared" si="68"/>
        <v/>
      </c>
      <c r="I366" s="49" t="str">
        <f t="shared" si="68"/>
        <v/>
      </c>
      <c r="J366" s="11" t="str">
        <f t="shared" si="67"/>
        <v/>
      </c>
      <c r="K366" s="11" t="str">
        <f t="shared" si="69"/>
        <v/>
      </c>
      <c r="L366" s="66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2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2"/>
      <c r="C367" s="20" t="str">
        <f>IF(B367="","",VLOOKUP(B367,LISTAS!$F$6:$G$1106,2,0))</f>
        <v/>
      </c>
      <c r="D367" s="58"/>
      <c r="E367" s="4"/>
      <c r="F367" s="11" t="str">
        <f t="shared" si="66"/>
        <v/>
      </c>
      <c r="G367" s="61" t="str">
        <f>IF(F367=LISTAS!$D$15,"",F367)</f>
        <v/>
      </c>
      <c r="H367" s="49" t="str">
        <f t="shared" si="68"/>
        <v/>
      </c>
      <c r="I367" s="49" t="str">
        <f t="shared" si="68"/>
        <v/>
      </c>
      <c r="J367" s="11" t="str">
        <f t="shared" si="67"/>
        <v/>
      </c>
      <c r="K367" s="11" t="str">
        <f t="shared" si="69"/>
        <v/>
      </c>
      <c r="L367" s="66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2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2"/>
      <c r="C368" s="20" t="str">
        <f>IF(B368="","",VLOOKUP(B368,LISTAS!$F$6:$G$1106,2,0))</f>
        <v/>
      </c>
      <c r="D368" s="58"/>
      <c r="E368" s="4"/>
      <c r="F368" s="11" t="str">
        <f t="shared" si="66"/>
        <v/>
      </c>
      <c r="G368" s="61" t="str">
        <f>IF(F368=LISTAS!$D$15,"",F368)</f>
        <v/>
      </c>
      <c r="H368" s="49" t="str">
        <f t="shared" si="68"/>
        <v/>
      </c>
      <c r="I368" s="49" t="str">
        <f t="shared" si="68"/>
        <v/>
      </c>
      <c r="J368" s="11" t="str">
        <f t="shared" si="67"/>
        <v/>
      </c>
      <c r="K368" s="11" t="str">
        <f t="shared" si="69"/>
        <v/>
      </c>
      <c r="L368" s="66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2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2"/>
      <c r="C369" s="20" t="str">
        <f>IF(B369="","",VLOOKUP(B369,LISTAS!$F$6:$G$1106,2,0))</f>
        <v/>
      </c>
      <c r="D369" s="58"/>
      <c r="E369" s="4"/>
      <c r="F369" s="11" t="str">
        <f t="shared" si="66"/>
        <v/>
      </c>
      <c r="G369" s="61" t="str">
        <f>IF(F369=LISTAS!$D$15,"",F369)</f>
        <v/>
      </c>
      <c r="H369" s="49" t="str">
        <f t="shared" si="68"/>
        <v/>
      </c>
      <c r="I369" s="49" t="str">
        <f t="shared" si="68"/>
        <v/>
      </c>
      <c r="J369" s="11" t="str">
        <f t="shared" si="67"/>
        <v/>
      </c>
      <c r="K369" s="11" t="str">
        <f t="shared" si="69"/>
        <v/>
      </c>
      <c r="L369" s="66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2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2"/>
      <c r="C370" s="20" t="str">
        <f>IF(B370="","",VLOOKUP(B370,LISTAS!$F$6:$G$1106,2,0))</f>
        <v/>
      </c>
      <c r="D370" s="58"/>
      <c r="E370" s="4"/>
      <c r="F370" s="11" t="str">
        <f t="shared" si="66"/>
        <v/>
      </c>
      <c r="G370" s="61" t="str">
        <f>IF(F370=LISTAS!$D$15,"",F370)</f>
        <v/>
      </c>
      <c r="H370" s="49" t="str">
        <f t="shared" si="68"/>
        <v/>
      </c>
      <c r="I370" s="49" t="str">
        <f t="shared" si="68"/>
        <v/>
      </c>
      <c r="J370" s="11" t="str">
        <f t="shared" si="67"/>
        <v/>
      </c>
      <c r="K370" s="11" t="str">
        <f t="shared" si="69"/>
        <v/>
      </c>
      <c r="L370" s="66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2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2"/>
      <c r="C371" s="20" t="str">
        <f>IF(B371="","",VLOOKUP(B371,LISTAS!$F$6:$G$1106,2,0))</f>
        <v/>
      </c>
      <c r="D371" s="58"/>
      <c r="E371" s="4"/>
      <c r="F371" s="11" t="str">
        <f t="shared" si="66"/>
        <v/>
      </c>
      <c r="G371" s="61" t="str">
        <f>IF(F371=LISTAS!$D$15,"",F371)</f>
        <v/>
      </c>
      <c r="H371" s="49" t="str">
        <f t="shared" si="68"/>
        <v/>
      </c>
      <c r="I371" s="49" t="str">
        <f t="shared" si="68"/>
        <v/>
      </c>
      <c r="J371" s="11" t="str">
        <f t="shared" si="67"/>
        <v/>
      </c>
      <c r="K371" s="11" t="str">
        <f t="shared" si="69"/>
        <v/>
      </c>
      <c r="L371" s="66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2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2"/>
      <c r="C372" s="20" t="str">
        <f>IF(B372="","",VLOOKUP(B372,LISTAS!$F$6:$G$1106,2,0))</f>
        <v/>
      </c>
      <c r="D372" s="58"/>
      <c r="E372" s="4"/>
      <c r="F372" s="11" t="str">
        <f t="shared" si="66"/>
        <v/>
      </c>
      <c r="G372" s="61" t="str">
        <f>IF(F372=LISTAS!$D$15,"",F372)</f>
        <v/>
      </c>
      <c r="H372" s="49" t="str">
        <f t="shared" si="68"/>
        <v/>
      </c>
      <c r="I372" s="49" t="str">
        <f t="shared" si="68"/>
        <v/>
      </c>
      <c r="J372" s="11" t="str">
        <f t="shared" si="67"/>
        <v/>
      </c>
      <c r="K372" s="11" t="str">
        <f t="shared" si="69"/>
        <v/>
      </c>
      <c r="L372" s="66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2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2"/>
      <c r="C373" s="20" t="str">
        <f>IF(B373="","",VLOOKUP(B373,LISTAS!$F$6:$G$1106,2,0))</f>
        <v/>
      </c>
      <c r="D373" s="58"/>
      <c r="E373" s="4"/>
      <c r="F373" s="11" t="str">
        <f t="shared" si="66"/>
        <v/>
      </c>
      <c r="G373" s="61" t="str">
        <f>IF(F373=LISTAS!$D$15,"",F373)</f>
        <v/>
      </c>
      <c r="H373" s="49" t="str">
        <f t="shared" si="68"/>
        <v/>
      </c>
      <c r="I373" s="49" t="str">
        <f t="shared" si="68"/>
        <v/>
      </c>
      <c r="J373" s="11" t="str">
        <f t="shared" si="67"/>
        <v/>
      </c>
      <c r="K373" s="11" t="str">
        <f t="shared" si="69"/>
        <v/>
      </c>
      <c r="L373" s="66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2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2"/>
      <c r="C374" s="20" t="str">
        <f>IF(B374="","",VLOOKUP(B374,LISTAS!$F$6:$G$1106,2,0))</f>
        <v/>
      </c>
      <c r="D374" s="58"/>
      <c r="E374" s="4"/>
      <c r="F374" s="11" t="str">
        <f t="shared" si="66"/>
        <v/>
      </c>
      <c r="G374" s="61" t="str">
        <f>IF(F374=LISTAS!$D$15,"",F374)</f>
        <v/>
      </c>
      <c r="H374" s="49" t="str">
        <f t="shared" si="68"/>
        <v/>
      </c>
      <c r="I374" s="49" t="str">
        <f t="shared" si="68"/>
        <v/>
      </c>
      <c r="J374" s="11" t="str">
        <f t="shared" si="67"/>
        <v/>
      </c>
      <c r="K374" s="11" t="str">
        <f t="shared" si="69"/>
        <v/>
      </c>
      <c r="L374" s="66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2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2"/>
      <c r="C375" s="20" t="str">
        <f>IF(B375="","",VLOOKUP(B375,LISTAS!$F$6:$G$1106,2,0))</f>
        <v/>
      </c>
      <c r="D375" s="58"/>
      <c r="E375" s="4"/>
      <c r="F375" s="11" t="str">
        <f t="shared" si="66"/>
        <v/>
      </c>
      <c r="G375" s="61" t="str">
        <f>IF(F375=LISTAS!$D$15,"",F375)</f>
        <v/>
      </c>
      <c r="H375" s="49" t="str">
        <f t="shared" si="68"/>
        <v/>
      </c>
      <c r="I375" s="49" t="str">
        <f t="shared" si="68"/>
        <v/>
      </c>
      <c r="J375" s="11" t="str">
        <f t="shared" si="67"/>
        <v/>
      </c>
      <c r="K375" s="11" t="str">
        <f t="shared" si="69"/>
        <v/>
      </c>
      <c r="L375" s="66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2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2"/>
      <c r="C376" s="20" t="str">
        <f>IF(B376="","",VLOOKUP(B376,LISTAS!$F$6:$G$1106,2,0))</f>
        <v/>
      </c>
      <c r="D376" s="58"/>
      <c r="E376" s="4"/>
      <c r="F376" s="11" t="str">
        <f t="shared" si="66"/>
        <v/>
      </c>
      <c r="G376" s="61" t="str">
        <f>IF(F376=LISTAS!$D$15,"",F376)</f>
        <v/>
      </c>
      <c r="H376" s="49" t="str">
        <f t="shared" si="68"/>
        <v/>
      </c>
      <c r="I376" s="49" t="str">
        <f t="shared" si="68"/>
        <v/>
      </c>
      <c r="J376" s="11" t="str">
        <f t="shared" si="67"/>
        <v/>
      </c>
      <c r="K376" s="11" t="str">
        <f t="shared" si="69"/>
        <v/>
      </c>
      <c r="L376" s="66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2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2"/>
      <c r="C377" s="20" t="str">
        <f>IF(B377="","",VLOOKUP(B377,LISTAS!$F$6:$G$1106,2,0))</f>
        <v/>
      </c>
      <c r="D377" s="58"/>
      <c r="E377" s="4"/>
      <c r="F377" s="11" t="str">
        <f t="shared" si="66"/>
        <v/>
      </c>
      <c r="G377" s="61" t="str">
        <f>IF(F377=LISTAS!$D$15,"",F377)</f>
        <v/>
      </c>
      <c r="H377" s="49" t="str">
        <f t="shared" si="68"/>
        <v/>
      </c>
      <c r="I377" s="49" t="str">
        <f t="shared" si="68"/>
        <v/>
      </c>
      <c r="J377" s="11" t="str">
        <f t="shared" si="67"/>
        <v/>
      </c>
      <c r="K377" s="11" t="str">
        <f t="shared" si="69"/>
        <v/>
      </c>
      <c r="L377" s="66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2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2"/>
      <c r="C378" s="20" t="str">
        <f>IF(B378="","",VLOOKUP(B378,LISTAS!$F$6:$G$1106,2,0))</f>
        <v/>
      </c>
      <c r="D378" s="58"/>
      <c r="E378" s="4"/>
      <c r="F378" s="11" t="str">
        <f t="shared" si="66"/>
        <v/>
      </c>
      <c r="G378" s="61" t="str">
        <f>IF(F378=LISTAS!$D$15,"",F378)</f>
        <v/>
      </c>
      <c r="H378" s="49" t="str">
        <f t="shared" si="68"/>
        <v/>
      </c>
      <c r="I378" s="49" t="str">
        <f t="shared" si="68"/>
        <v/>
      </c>
      <c r="J378" s="11" t="str">
        <f t="shared" si="67"/>
        <v/>
      </c>
      <c r="K378" s="11" t="str">
        <f t="shared" si="69"/>
        <v/>
      </c>
      <c r="L378" s="66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2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2"/>
      <c r="C379" s="20" t="str">
        <f>IF(B379="","",VLOOKUP(B379,LISTAS!$F$6:$G$1106,2,0))</f>
        <v/>
      </c>
      <c r="D379" s="58"/>
      <c r="E379" s="4"/>
      <c r="F379" s="11" t="str">
        <f t="shared" si="66"/>
        <v/>
      </c>
      <c r="G379" s="61" t="str">
        <f>IF(F379=LISTAS!$D$15,"",F379)</f>
        <v/>
      </c>
      <c r="H379" s="49" t="str">
        <f t="shared" si="68"/>
        <v/>
      </c>
      <c r="I379" s="49" t="str">
        <f t="shared" si="68"/>
        <v/>
      </c>
      <c r="J379" s="11" t="str">
        <f t="shared" si="67"/>
        <v/>
      </c>
      <c r="K379" s="11" t="str">
        <f t="shared" si="69"/>
        <v/>
      </c>
      <c r="L379" s="66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2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2"/>
      <c r="C380" s="20" t="str">
        <f>IF(B380="","",VLOOKUP(B380,LISTAS!$F$6:$G$1106,2,0))</f>
        <v/>
      </c>
      <c r="D380" s="58"/>
      <c r="E380" s="4"/>
      <c r="F380" s="11" t="str">
        <f t="shared" si="66"/>
        <v/>
      </c>
      <c r="G380" s="61" t="str">
        <f>IF(F380=LISTAS!$D$15,"",F380)</f>
        <v/>
      </c>
      <c r="H380" s="49" t="str">
        <f t="shared" si="68"/>
        <v/>
      </c>
      <c r="I380" s="49" t="str">
        <f t="shared" si="68"/>
        <v/>
      </c>
      <c r="J380" s="11" t="str">
        <f t="shared" si="67"/>
        <v/>
      </c>
      <c r="K380" s="11" t="str">
        <f t="shared" si="69"/>
        <v/>
      </c>
      <c r="L380" s="66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2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2"/>
      <c r="C381" s="20" t="str">
        <f>IF(B381="","",VLOOKUP(B381,LISTAS!$F$6:$G$1106,2,0))</f>
        <v/>
      </c>
      <c r="D381" s="58"/>
      <c r="E381" s="4"/>
      <c r="F381" s="11" t="str">
        <f t="shared" si="66"/>
        <v/>
      </c>
      <c r="G381" s="61" t="str">
        <f>IF(F381=LISTAS!$D$15,"",F381)</f>
        <v/>
      </c>
      <c r="H381" s="49" t="str">
        <f t="shared" si="68"/>
        <v/>
      </c>
      <c r="I381" s="49" t="str">
        <f t="shared" si="68"/>
        <v/>
      </c>
      <c r="J381" s="11" t="str">
        <f t="shared" si="67"/>
        <v/>
      </c>
      <c r="K381" s="11" t="str">
        <f t="shared" si="69"/>
        <v/>
      </c>
      <c r="L381" s="66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2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2"/>
      <c r="C382" s="20" t="str">
        <f>IF(B382="","",VLOOKUP(B382,LISTAS!$F$6:$G$1106,2,0))</f>
        <v/>
      </c>
      <c r="D382" s="58"/>
      <c r="E382" s="4"/>
      <c r="F382" s="11" t="str">
        <f t="shared" si="66"/>
        <v/>
      </c>
      <c r="G382" s="61" t="str">
        <f>IF(F382=LISTAS!$D$15,"",F382)</f>
        <v/>
      </c>
      <c r="H382" s="49" t="str">
        <f t="shared" si="68"/>
        <v/>
      </c>
      <c r="I382" s="49" t="str">
        <f t="shared" si="68"/>
        <v/>
      </c>
      <c r="J382" s="11" t="str">
        <f t="shared" si="67"/>
        <v/>
      </c>
      <c r="K382" s="11" t="str">
        <f t="shared" si="69"/>
        <v/>
      </c>
      <c r="L382" s="66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2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2"/>
      <c r="C383" s="20" t="str">
        <f>IF(B383="","",VLOOKUP(B383,LISTAS!$F$6:$G$1106,2,0))</f>
        <v/>
      </c>
      <c r="D383" s="58"/>
      <c r="E383" s="4"/>
      <c r="F383" s="11" t="str">
        <f t="shared" si="66"/>
        <v/>
      </c>
      <c r="G383" s="61" t="str">
        <f>IF(F383=LISTAS!$D$15,"",F383)</f>
        <v/>
      </c>
      <c r="H383" s="49" t="str">
        <f t="shared" si="68"/>
        <v/>
      </c>
      <c r="I383" s="49" t="str">
        <f t="shared" si="68"/>
        <v/>
      </c>
      <c r="J383" s="11" t="str">
        <f t="shared" si="67"/>
        <v/>
      </c>
      <c r="K383" s="11" t="str">
        <f t="shared" si="69"/>
        <v/>
      </c>
      <c r="L383" s="66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2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2"/>
      <c r="C384" s="20" t="str">
        <f>IF(B384="","",VLOOKUP(B384,LISTAS!$F$6:$G$1106,2,0))</f>
        <v/>
      </c>
      <c r="D384" s="58"/>
      <c r="E384" s="4"/>
      <c r="F384" s="11" t="str">
        <f t="shared" si="66"/>
        <v/>
      </c>
      <c r="G384" s="61" t="str">
        <f>IF(F384=LISTAS!$D$15,"",F384)</f>
        <v/>
      </c>
      <c r="H384" s="49" t="str">
        <f t="shared" si="68"/>
        <v/>
      </c>
      <c r="I384" s="49" t="str">
        <f t="shared" si="68"/>
        <v/>
      </c>
      <c r="J384" s="11" t="str">
        <f t="shared" si="67"/>
        <v/>
      </c>
      <c r="K384" s="11" t="str">
        <f t="shared" si="69"/>
        <v/>
      </c>
      <c r="L384" s="66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2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2"/>
      <c r="C385" s="20" t="str">
        <f>IF(B385="","",VLOOKUP(B385,LISTAS!$F$6:$G$1106,2,0))</f>
        <v/>
      </c>
      <c r="D385" s="58"/>
      <c r="E385" s="4"/>
      <c r="F385" s="11" t="str">
        <f t="shared" si="66"/>
        <v/>
      </c>
      <c r="G385" s="61" t="str">
        <f>IF(F385=LISTAS!$D$15,"",F385)</f>
        <v/>
      </c>
      <c r="H385" s="49" t="str">
        <f t="shared" si="68"/>
        <v/>
      </c>
      <c r="I385" s="49" t="str">
        <f t="shared" si="68"/>
        <v/>
      </c>
      <c r="J385" s="11" t="str">
        <f t="shared" si="67"/>
        <v/>
      </c>
      <c r="K385" s="11" t="str">
        <f t="shared" si="69"/>
        <v/>
      </c>
      <c r="L385" s="66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2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2"/>
      <c r="C386" s="20" t="str">
        <f>IF(B386="","",VLOOKUP(B386,LISTAS!$F$6:$G$1106,2,0))</f>
        <v/>
      </c>
      <c r="D386" s="58"/>
      <c r="E386" s="4"/>
      <c r="F386" s="11" t="str">
        <f t="shared" si="66"/>
        <v/>
      </c>
      <c r="G386" s="61" t="str">
        <f>IF(F386=LISTAS!$D$15,"",F386)</f>
        <v/>
      </c>
      <c r="H386" s="49" t="str">
        <f t="shared" si="68"/>
        <v/>
      </c>
      <c r="I386" s="49" t="str">
        <f t="shared" si="68"/>
        <v/>
      </c>
      <c r="J386" s="11" t="str">
        <f t="shared" si="67"/>
        <v/>
      </c>
      <c r="K386" s="11" t="str">
        <f t="shared" si="69"/>
        <v/>
      </c>
      <c r="L386" s="66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2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2"/>
      <c r="C387" s="20" t="str">
        <f>IF(B387="","",VLOOKUP(B387,LISTAS!$F$6:$G$1106,2,0))</f>
        <v/>
      </c>
      <c r="D387" s="58"/>
      <c r="E387" s="4"/>
      <c r="F387" s="11" t="str">
        <f t="shared" si="66"/>
        <v/>
      </c>
      <c r="G387" s="61" t="str">
        <f>IF(F387=LISTAS!$D$15,"",F387)</f>
        <v/>
      </c>
      <c r="H387" s="49" t="str">
        <f t="shared" si="68"/>
        <v/>
      </c>
      <c r="I387" s="49" t="str">
        <f t="shared" si="68"/>
        <v/>
      </c>
      <c r="J387" s="11" t="str">
        <f t="shared" si="67"/>
        <v/>
      </c>
      <c r="K387" s="11" t="str">
        <f t="shared" si="69"/>
        <v/>
      </c>
      <c r="L387" s="66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2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2"/>
      <c r="C388" s="20" t="str">
        <f>IF(B388="","",VLOOKUP(B388,LISTAS!$F$6:$G$1106,2,0))</f>
        <v/>
      </c>
      <c r="D388" s="58"/>
      <c r="E388" s="4"/>
      <c r="F388" s="11" t="str">
        <f t="shared" si="66"/>
        <v/>
      </c>
      <c r="G388" s="61" t="str">
        <f>IF(F388=LISTAS!$D$15,"",F388)</f>
        <v/>
      </c>
      <c r="H388" s="49" t="str">
        <f t="shared" si="68"/>
        <v/>
      </c>
      <c r="I388" s="49" t="str">
        <f t="shared" si="68"/>
        <v/>
      </c>
      <c r="J388" s="11" t="str">
        <f t="shared" si="67"/>
        <v/>
      </c>
      <c r="K388" s="11" t="str">
        <f t="shared" si="69"/>
        <v/>
      </c>
      <c r="L388" s="66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2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2"/>
      <c r="C389" s="20" t="str">
        <f>IF(B389="","",VLOOKUP(B389,LISTAS!$F$6:$G$1106,2,0))</f>
        <v/>
      </c>
      <c r="D389" s="58"/>
      <c r="E389" s="4"/>
      <c r="F389" s="11" t="str">
        <f t="shared" si="66"/>
        <v/>
      </c>
      <c r="G389" s="61" t="str">
        <f>IF(F389=LISTAS!$D$15,"",F389)</f>
        <v/>
      </c>
      <c r="H389" s="49" t="str">
        <f t="shared" si="68"/>
        <v/>
      </c>
      <c r="I389" s="49" t="str">
        <f t="shared" si="68"/>
        <v/>
      </c>
      <c r="J389" s="11" t="str">
        <f t="shared" si="67"/>
        <v/>
      </c>
      <c r="K389" s="11" t="str">
        <f t="shared" si="69"/>
        <v/>
      </c>
      <c r="L389" s="66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2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2"/>
      <c r="C390" s="20" t="str">
        <f>IF(B390="","",VLOOKUP(B390,LISTAS!$F$6:$G$1106,2,0))</f>
        <v/>
      </c>
      <c r="D390" s="58"/>
      <c r="E390" s="4"/>
      <c r="F390" s="11" t="str">
        <f t="shared" si="66"/>
        <v/>
      </c>
      <c r="G390" s="61" t="str">
        <f>IF(F390=LISTAS!$D$15,"",F390)</f>
        <v/>
      </c>
      <c r="H390" s="49" t="str">
        <f t="shared" si="68"/>
        <v/>
      </c>
      <c r="I390" s="49" t="str">
        <f t="shared" si="68"/>
        <v/>
      </c>
      <c r="J390" s="11" t="str">
        <f t="shared" si="67"/>
        <v/>
      </c>
      <c r="K390" s="11" t="str">
        <f t="shared" si="69"/>
        <v/>
      </c>
      <c r="L390" s="66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2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2"/>
      <c r="C391" s="20" t="str">
        <f>IF(B391="","",VLOOKUP(B391,LISTAS!$F$6:$G$1106,2,0))</f>
        <v/>
      </c>
      <c r="D391" s="58"/>
      <c r="E391" s="4"/>
      <c r="F391" s="11" t="str">
        <f t="shared" si="66"/>
        <v/>
      </c>
      <c r="G391" s="61" t="str">
        <f>IF(F391=LISTAS!$D$15,"",F391)</f>
        <v/>
      </c>
      <c r="H391" s="49" t="str">
        <f t="shared" si="68"/>
        <v/>
      </c>
      <c r="I391" s="49" t="str">
        <f t="shared" si="68"/>
        <v/>
      </c>
      <c r="J391" s="11" t="str">
        <f t="shared" si="67"/>
        <v/>
      </c>
      <c r="K391" s="11" t="str">
        <f t="shared" si="69"/>
        <v/>
      </c>
      <c r="L391" s="66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2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2"/>
      <c r="C392" s="20" t="str">
        <f>IF(B392="","",VLOOKUP(B392,LISTAS!$F$6:$G$1106,2,0))</f>
        <v/>
      </c>
      <c r="D392" s="58"/>
      <c r="E392" s="4"/>
      <c r="F392" s="11" t="str">
        <f t="shared" si="66"/>
        <v/>
      </c>
      <c r="G392" s="61" t="str">
        <f>IF(F392=LISTAS!$D$15,"",F392)</f>
        <v/>
      </c>
      <c r="H392" s="49" t="str">
        <f t="shared" si="68"/>
        <v/>
      </c>
      <c r="I392" s="49" t="str">
        <f t="shared" si="68"/>
        <v/>
      </c>
      <c r="J392" s="11" t="str">
        <f t="shared" si="67"/>
        <v/>
      </c>
      <c r="K392" s="11" t="str">
        <f t="shared" si="69"/>
        <v/>
      </c>
      <c r="L392" s="66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2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2"/>
      <c r="C393" s="20" t="str">
        <f>IF(B393="","",VLOOKUP(B393,LISTAS!$F$6:$G$1106,2,0))</f>
        <v/>
      </c>
      <c r="D393" s="58"/>
      <c r="E393" s="4"/>
      <c r="F393" s="11" t="str">
        <f t="shared" si="66"/>
        <v/>
      </c>
      <c r="G393" s="61" t="str">
        <f>IF(F393=LISTAS!$D$15,"",F393)</f>
        <v/>
      </c>
      <c r="H393" s="49" t="str">
        <f t="shared" si="68"/>
        <v/>
      </c>
      <c r="I393" s="49" t="str">
        <f t="shared" si="68"/>
        <v/>
      </c>
      <c r="J393" s="11" t="str">
        <f t="shared" si="67"/>
        <v/>
      </c>
      <c r="K393" s="11" t="str">
        <f t="shared" si="69"/>
        <v/>
      </c>
      <c r="L393" s="66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2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2"/>
      <c r="C394" s="20" t="str">
        <f>IF(B394="","",VLOOKUP(B394,LISTAS!$F$6:$G$1106,2,0))</f>
        <v/>
      </c>
      <c r="D394" s="58"/>
      <c r="E394" s="4"/>
      <c r="F394" s="11" t="str">
        <f t="shared" si="66"/>
        <v/>
      </c>
      <c r="G394" s="61" t="str">
        <f>IF(F394=LISTAS!$D$15,"",F394)</f>
        <v/>
      </c>
      <c r="H394" s="49" t="str">
        <f t="shared" si="68"/>
        <v/>
      </c>
      <c r="I394" s="49" t="str">
        <f t="shared" si="68"/>
        <v/>
      </c>
      <c r="J394" s="11" t="str">
        <f t="shared" si="67"/>
        <v/>
      </c>
      <c r="K394" s="11" t="str">
        <f t="shared" si="69"/>
        <v/>
      </c>
      <c r="L394" s="66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2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2"/>
      <c r="C395" s="20" t="str">
        <f>IF(B395="","",VLOOKUP(B395,LISTAS!$F$6:$G$1106,2,0))</f>
        <v/>
      </c>
      <c r="D395" s="58"/>
      <c r="E395" s="4"/>
      <c r="F395" s="11" t="str">
        <f t="shared" si="66"/>
        <v/>
      </c>
      <c r="G395" s="61" t="str">
        <f>IF(F395=LISTAS!$D$15,"",F395)</f>
        <v/>
      </c>
      <c r="H395" s="49" t="str">
        <f t="shared" si="68"/>
        <v/>
      </c>
      <c r="I395" s="49" t="str">
        <f t="shared" si="68"/>
        <v/>
      </c>
      <c r="J395" s="11" t="str">
        <f t="shared" si="67"/>
        <v/>
      </c>
      <c r="K395" s="11" t="str">
        <f t="shared" si="69"/>
        <v/>
      </c>
      <c r="L395" s="66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2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2"/>
      <c r="C396" s="20" t="str">
        <f>IF(B396="","",VLOOKUP(B396,LISTAS!$F$6:$G$1106,2,0))</f>
        <v/>
      </c>
      <c r="D396" s="58"/>
      <c r="E396" s="4"/>
      <c r="F396" s="11" t="str">
        <f t="shared" si="66"/>
        <v/>
      </c>
      <c r="G396" s="61" t="str">
        <f>IF(F396=LISTAS!$D$15,"",F396)</f>
        <v/>
      </c>
      <c r="H396" s="49" t="str">
        <f t="shared" si="68"/>
        <v/>
      </c>
      <c r="I396" s="49" t="str">
        <f t="shared" si="68"/>
        <v/>
      </c>
      <c r="J396" s="11" t="str">
        <f t="shared" si="67"/>
        <v/>
      </c>
      <c r="K396" s="11" t="str">
        <f t="shared" si="69"/>
        <v/>
      </c>
      <c r="L396" s="66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2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2"/>
      <c r="C397" s="20" t="str">
        <f>IF(B397="","",VLOOKUP(B397,LISTAS!$F$6:$G$1106,2,0))</f>
        <v/>
      </c>
      <c r="D397" s="58"/>
      <c r="E397" s="4"/>
      <c r="F397" s="11" t="str">
        <f t="shared" si="66"/>
        <v/>
      </c>
      <c r="G397" s="61" t="str">
        <f>IF(F397=LISTAS!$D$15,"",F397)</f>
        <v/>
      </c>
      <c r="H397" s="49" t="str">
        <f t="shared" si="68"/>
        <v/>
      </c>
      <c r="I397" s="49" t="str">
        <f t="shared" si="68"/>
        <v/>
      </c>
      <c r="J397" s="11" t="str">
        <f t="shared" si="67"/>
        <v/>
      </c>
      <c r="K397" s="11" t="str">
        <f t="shared" si="69"/>
        <v/>
      </c>
      <c r="L397" s="66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2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2"/>
      <c r="C398" s="20" t="str">
        <f>IF(B398="","",VLOOKUP(B398,LISTAS!$F$6:$G$1106,2,0))</f>
        <v/>
      </c>
      <c r="D398" s="58"/>
      <c r="E398" s="4"/>
      <c r="F398" s="11" t="str">
        <f t="shared" si="66"/>
        <v/>
      </c>
      <c r="G398" s="61" t="str">
        <f>IF(F398=LISTAS!$D$15,"",F398)</f>
        <v/>
      </c>
      <c r="H398" s="49" t="str">
        <f t="shared" si="68"/>
        <v/>
      </c>
      <c r="I398" s="49" t="str">
        <f t="shared" si="68"/>
        <v/>
      </c>
      <c r="J398" s="11" t="str">
        <f t="shared" si="67"/>
        <v/>
      </c>
      <c r="K398" s="11" t="str">
        <f t="shared" si="69"/>
        <v/>
      </c>
      <c r="L398" s="66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2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2"/>
      <c r="C399" s="20" t="str">
        <f>IF(B399="","",VLOOKUP(B399,LISTAS!$F$6:$G$1106,2,0))</f>
        <v/>
      </c>
      <c r="D399" s="58"/>
      <c r="E399" s="4"/>
      <c r="F399" s="11" t="str">
        <f t="shared" si="66"/>
        <v/>
      </c>
      <c r="G399" s="61" t="str">
        <f>IF(F399=LISTAS!$D$15,"",F399)</f>
        <v/>
      </c>
      <c r="H399" s="49" t="str">
        <f t="shared" si="68"/>
        <v/>
      </c>
      <c r="I399" s="49" t="str">
        <f t="shared" si="68"/>
        <v/>
      </c>
      <c r="J399" s="11" t="str">
        <f t="shared" si="67"/>
        <v/>
      </c>
      <c r="K399" s="11" t="str">
        <f t="shared" si="69"/>
        <v/>
      </c>
      <c r="L399" s="66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2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2"/>
      <c r="C400" s="20" t="str">
        <f>IF(B400="","",VLOOKUP(B400,LISTAS!$F$6:$G$1106,2,0))</f>
        <v/>
      </c>
      <c r="D400" s="58"/>
      <c r="E400" s="4"/>
      <c r="F400" s="11" t="str">
        <f t="shared" si="66"/>
        <v/>
      </c>
      <c r="G400" s="61" t="str">
        <f>IF(F400=LISTAS!$D$15,"",F400)</f>
        <v/>
      </c>
      <c r="H400" s="49" t="str">
        <f t="shared" si="68"/>
        <v/>
      </c>
      <c r="I400" s="49" t="str">
        <f t="shared" si="68"/>
        <v/>
      </c>
      <c r="J400" s="11" t="str">
        <f t="shared" si="67"/>
        <v/>
      </c>
      <c r="K400" s="11" t="str">
        <f t="shared" si="69"/>
        <v/>
      </c>
      <c r="L400" s="66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2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2"/>
      <c r="C401" s="20" t="str">
        <f>IF(B401="","",VLOOKUP(B401,LISTAS!$F$6:$G$1106,2,0))</f>
        <v/>
      </c>
      <c r="D401" s="58"/>
      <c r="E401" s="4"/>
      <c r="F401" s="11" t="str">
        <f t="shared" si="66"/>
        <v/>
      </c>
      <c r="G401" s="61" t="str">
        <f>IF(F401=LISTAS!$D$15,"",F401)</f>
        <v/>
      </c>
      <c r="H401" s="49" t="str">
        <f t="shared" si="68"/>
        <v/>
      </c>
      <c r="I401" s="49" t="str">
        <f t="shared" si="68"/>
        <v/>
      </c>
      <c r="J401" s="11" t="str">
        <f t="shared" si="67"/>
        <v/>
      </c>
      <c r="K401" s="11" t="str">
        <f t="shared" si="69"/>
        <v/>
      </c>
      <c r="L401" s="66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2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2"/>
      <c r="C402" s="20" t="str">
        <f>IF(B402="","",VLOOKUP(B402,LISTAS!$F$6:$G$1106,2,0))</f>
        <v/>
      </c>
      <c r="D402" s="58"/>
      <c r="E402" s="4"/>
      <c r="F402" s="11" t="str">
        <f t="shared" si="66"/>
        <v/>
      </c>
      <c r="G402" s="61" t="str">
        <f>IF(F402=LISTAS!$D$15,"",F402)</f>
        <v/>
      </c>
      <c r="H402" s="49" t="str">
        <f t="shared" si="68"/>
        <v/>
      </c>
      <c r="I402" s="49" t="str">
        <f t="shared" si="68"/>
        <v/>
      </c>
      <c r="J402" s="11" t="str">
        <f t="shared" si="67"/>
        <v/>
      </c>
      <c r="K402" s="11" t="str">
        <f t="shared" si="69"/>
        <v/>
      </c>
      <c r="L402" s="66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2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2"/>
      <c r="C403" s="20" t="str">
        <f>IF(B403="","",VLOOKUP(B403,LISTAS!$F$6:$G$1106,2,0))</f>
        <v/>
      </c>
      <c r="D403" s="58"/>
      <c r="E403" s="4"/>
      <c r="F403" s="11" t="str">
        <f t="shared" si="66"/>
        <v/>
      </c>
      <c r="G403" s="61" t="str">
        <f>IF(F403=LISTAS!$D$15,"",F403)</f>
        <v/>
      </c>
      <c r="H403" s="49" t="str">
        <f t="shared" si="68"/>
        <v/>
      </c>
      <c r="I403" s="49" t="str">
        <f t="shared" si="68"/>
        <v/>
      </c>
      <c r="J403" s="11" t="str">
        <f t="shared" si="67"/>
        <v/>
      </c>
      <c r="K403" s="11" t="str">
        <f t="shared" si="69"/>
        <v/>
      </c>
      <c r="L403" s="66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2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2"/>
      <c r="C404" s="20" t="str">
        <f>IF(B404="","",VLOOKUP(B404,LISTAS!$F$6:$G$1106,2,0))</f>
        <v/>
      </c>
      <c r="D404" s="58"/>
      <c r="E404" s="4"/>
      <c r="F404" s="11" t="str">
        <f t="shared" si="66"/>
        <v/>
      </c>
      <c r="G404" s="61" t="str">
        <f>IF(F404=LISTAS!$D$15,"",F404)</f>
        <v/>
      </c>
      <c r="H404" s="49" t="str">
        <f t="shared" si="68"/>
        <v/>
      </c>
      <c r="I404" s="49" t="str">
        <f t="shared" si="68"/>
        <v/>
      </c>
      <c r="J404" s="11" t="str">
        <f t="shared" si="67"/>
        <v/>
      </c>
      <c r="K404" s="11" t="str">
        <f t="shared" si="69"/>
        <v/>
      </c>
      <c r="L404" s="66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2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2"/>
      <c r="C405" s="20" t="str">
        <f>IF(B405="","",VLOOKUP(B405,LISTAS!$F$6:$G$1106,2,0))</f>
        <v/>
      </c>
      <c r="D405" s="58"/>
      <c r="E405" s="4"/>
      <c r="F405" s="11" t="str">
        <f t="shared" si="66"/>
        <v/>
      </c>
      <c r="G405" s="61" t="str">
        <f>IF(F405=LISTAS!$D$15,"",F405)</f>
        <v/>
      </c>
      <c r="H405" s="49" t="str">
        <f t="shared" si="68"/>
        <v/>
      </c>
      <c r="I405" s="49" t="str">
        <f t="shared" si="68"/>
        <v/>
      </c>
      <c r="J405" s="11" t="str">
        <f t="shared" si="67"/>
        <v/>
      </c>
      <c r="K405" s="11" t="str">
        <f t="shared" si="69"/>
        <v/>
      </c>
      <c r="L405" s="66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2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2"/>
      <c r="C406" s="20" t="str">
        <f>IF(B406="","",VLOOKUP(B406,LISTAS!$F$6:$G$1106,2,0))</f>
        <v/>
      </c>
      <c r="D406" s="58"/>
      <c r="E406" s="4"/>
      <c r="F406" s="11" t="str">
        <f t="shared" ref="F406:F413" si="77">IF(D406="","",D406+(ROW(D406)/1000))</f>
        <v/>
      </c>
      <c r="G406" s="61" t="str">
        <f>IF(F406=LISTAS!$D$15,"",F406)</f>
        <v/>
      </c>
      <c r="H406" s="49" t="str">
        <f t="shared" si="68"/>
        <v/>
      </c>
      <c r="I406" s="49" t="str">
        <f t="shared" si="68"/>
        <v/>
      </c>
      <c r="J406" s="11" t="str">
        <f t="shared" ref="J406:J413" si="78">IF($K406="","",D406)</f>
        <v/>
      </c>
      <c r="K406" s="11" t="str">
        <f t="shared" si="69"/>
        <v/>
      </c>
      <c r="L406" s="66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2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2"/>
      <c r="C407" s="20" t="str">
        <f>IF(B407="","",VLOOKUP(B407,LISTAS!$F$6:$G$1106,2,0))</f>
        <v/>
      </c>
      <c r="D407" s="58"/>
      <c r="E407" s="4"/>
      <c r="F407" s="11" t="str">
        <f t="shared" si="77"/>
        <v/>
      </c>
      <c r="G407" s="61" t="str">
        <f>IF(F407=LISTAS!$D$15,"",F407)</f>
        <v/>
      </c>
      <c r="H407" s="49" t="str">
        <f t="shared" ref="H407:I413" si="79">IF($K407="","",IF(B407="","",B407))</f>
        <v/>
      </c>
      <c r="I407" s="49" t="str">
        <f t="shared" si="79"/>
        <v/>
      </c>
      <c r="J407" s="11" t="str">
        <f t="shared" si="78"/>
        <v/>
      </c>
      <c r="K407" s="11" t="str">
        <f t="shared" ref="K407:K413" si="80">G407</f>
        <v/>
      </c>
      <c r="L407" s="66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2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2"/>
      <c r="C408" s="20" t="str">
        <f>IF(B408="","",VLOOKUP(B408,LISTAS!$F$6:$G$1106,2,0))</f>
        <v/>
      </c>
      <c r="D408" s="58"/>
      <c r="E408" s="4"/>
      <c r="F408" s="11" t="str">
        <f t="shared" si="77"/>
        <v/>
      </c>
      <c r="G408" s="61" t="str">
        <f>IF(F408=LISTAS!$D$15,"",F408)</f>
        <v/>
      </c>
      <c r="H408" s="49" t="str">
        <f t="shared" si="79"/>
        <v/>
      </c>
      <c r="I408" s="49" t="str">
        <f t="shared" si="79"/>
        <v/>
      </c>
      <c r="J408" s="11" t="str">
        <f t="shared" si="78"/>
        <v/>
      </c>
      <c r="K408" s="11" t="str">
        <f t="shared" si="80"/>
        <v/>
      </c>
      <c r="L408" s="66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2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2"/>
      <c r="C409" s="20" t="str">
        <f>IF(B409="","",VLOOKUP(B409,LISTAS!$F$6:$G$1106,2,0))</f>
        <v/>
      </c>
      <c r="D409" s="58"/>
      <c r="E409" s="4"/>
      <c r="F409" s="11" t="str">
        <f t="shared" si="77"/>
        <v/>
      </c>
      <c r="G409" s="61" t="str">
        <f>IF(F409=LISTAS!$D$15,"",F409)</f>
        <v/>
      </c>
      <c r="H409" s="49" t="str">
        <f t="shared" si="79"/>
        <v/>
      </c>
      <c r="I409" s="49" t="str">
        <f t="shared" si="79"/>
        <v/>
      </c>
      <c r="J409" s="11" t="str">
        <f t="shared" si="78"/>
        <v/>
      </c>
      <c r="K409" s="11" t="str">
        <f t="shared" si="80"/>
        <v/>
      </c>
      <c r="L409" s="66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2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2"/>
      <c r="C410" s="20" t="str">
        <f>IF(B410="","",VLOOKUP(B410,LISTAS!$F$6:$G$1106,2,0))</f>
        <v/>
      </c>
      <c r="D410" s="58"/>
      <c r="E410" s="4"/>
      <c r="F410" s="11" t="str">
        <f t="shared" si="77"/>
        <v/>
      </c>
      <c r="G410" s="61" t="str">
        <f>IF(F410=LISTAS!$D$15,"",F410)</f>
        <v/>
      </c>
      <c r="H410" s="49" t="str">
        <f t="shared" si="79"/>
        <v/>
      </c>
      <c r="I410" s="49" t="str">
        <f t="shared" si="79"/>
        <v/>
      </c>
      <c r="J410" s="11" t="str">
        <f t="shared" si="78"/>
        <v/>
      </c>
      <c r="K410" s="11" t="str">
        <f t="shared" si="80"/>
        <v/>
      </c>
      <c r="L410" s="66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2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2"/>
      <c r="C411" s="20" t="str">
        <f>IF(B411="","",VLOOKUP(B411,LISTAS!$F$6:$G$1106,2,0))</f>
        <v/>
      </c>
      <c r="D411" s="58"/>
      <c r="E411" s="4"/>
      <c r="F411" s="11" t="str">
        <f t="shared" si="77"/>
        <v/>
      </c>
      <c r="G411" s="61" t="str">
        <f>IF(F411=LISTAS!$D$15,"",F411)</f>
        <v/>
      </c>
      <c r="H411" s="49" t="str">
        <f t="shared" si="79"/>
        <v/>
      </c>
      <c r="I411" s="49" t="str">
        <f t="shared" si="79"/>
        <v/>
      </c>
      <c r="J411" s="11" t="str">
        <f t="shared" si="78"/>
        <v/>
      </c>
      <c r="K411" s="11" t="str">
        <f t="shared" si="80"/>
        <v/>
      </c>
      <c r="L411" s="66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2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2"/>
      <c r="C412" s="20" t="str">
        <f>IF(B412="","",VLOOKUP(B412,LISTAS!$F$6:$G$1106,2,0))</f>
        <v/>
      </c>
      <c r="D412" s="58"/>
      <c r="E412" s="4"/>
      <c r="F412" s="11" t="str">
        <f t="shared" si="77"/>
        <v/>
      </c>
      <c r="G412" s="61" t="str">
        <f>IF(F412=LISTAS!$D$15,"",F412)</f>
        <v/>
      </c>
      <c r="H412" s="49" t="str">
        <f t="shared" si="79"/>
        <v/>
      </c>
      <c r="I412" s="49" t="str">
        <f t="shared" si="79"/>
        <v/>
      </c>
      <c r="J412" s="11" t="str">
        <f t="shared" si="78"/>
        <v/>
      </c>
      <c r="K412" s="11" t="str">
        <f t="shared" si="80"/>
        <v/>
      </c>
      <c r="L412" s="66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2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2"/>
      <c r="C413" s="20" t="str">
        <f>IF(B413="","",VLOOKUP(B413,LISTAS!$F$6:$G$1106,2,0))</f>
        <v/>
      </c>
      <c r="D413" s="58"/>
      <c r="E413" s="4"/>
      <c r="F413" s="11" t="str">
        <f t="shared" si="77"/>
        <v/>
      </c>
      <c r="G413" s="61" t="str">
        <f>IF(F413=LISTAS!$D$15,"",F413)</f>
        <v/>
      </c>
      <c r="H413" s="49" t="str">
        <f t="shared" si="79"/>
        <v/>
      </c>
      <c r="I413" s="49" t="str">
        <f t="shared" si="79"/>
        <v/>
      </c>
      <c r="J413" s="11" t="str">
        <f t="shared" si="78"/>
        <v/>
      </c>
      <c r="K413" s="11" t="str">
        <f t="shared" si="80"/>
        <v/>
      </c>
      <c r="L413" s="66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2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6" t="s">
        <v>37</v>
      </c>
      <c r="C417" s="117"/>
      <c r="D417" s="118"/>
      <c r="F417" s="56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5" t="s">
        <v>21</v>
      </c>
      <c r="C418" s="25" t="s">
        <v>0</v>
      </c>
      <c r="D418" s="57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2" t="s">
        <v>432</v>
      </c>
      <c r="C419" s="20" t="str">
        <f>IF(B419="","",VLOOKUP(B419,LISTAS!$F$6:$G$1106,2,0))</f>
        <v>COLEGIO ARBOS SÃO BERNARDO</v>
      </c>
      <c r="D419" s="106">
        <v>5.55</v>
      </c>
      <c r="F419" s="11">
        <f t="shared" ref="F419:F482" si="88">IF(D419="","",D419+(ROW(D419)/1000))</f>
        <v>5.9689999999999994</v>
      </c>
      <c r="G419" s="61">
        <f>IF(F419=LISTAS!$D$15,"",F419)</f>
        <v>5.9689999999999994</v>
      </c>
      <c r="H419" s="49" t="str">
        <f>IF($K419="","",IF(B419="","",B419))</f>
        <v>LETÍCIA COÊLHO SAVOLDELLI</v>
      </c>
      <c r="I419" s="49" t="str">
        <f>IF($K419="","",IF(C419="","",C419))</f>
        <v>COLEGIO ARBOS SÃO BERNARDO</v>
      </c>
      <c r="J419" s="11">
        <f t="shared" ref="J419:J482" si="89">IF($K419="","",D419)</f>
        <v>5.55</v>
      </c>
      <c r="K419" s="11">
        <f>G419</f>
        <v>5.9689999999999994</v>
      </c>
      <c r="L419" s="66">
        <f>IF(K419="","",LARGE($G$419:$G$618,M419))</f>
        <v>5.9689999999999994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LETÍCIA COÊLHO SAVOLDELLI</v>
      </c>
      <c r="Q419" s="17" t="str">
        <f>IF(P419&lt;&gt;"",VLOOKUP(P419,LISTAS!$F$6:$G$1106,2,0),"")</f>
        <v>COLEGIO ARBOS SÃO BERNARDO</v>
      </c>
      <c r="R419" s="77">
        <f t="shared" ref="R419:R450" si="91">IF(K419="","",VLOOKUP(L419,$G$419:$J$618,4,0))</f>
        <v>5.55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99" t="s">
        <v>334</v>
      </c>
      <c r="C420" s="40" t="s">
        <v>61</v>
      </c>
      <c r="D420" s="106">
        <v>4.05</v>
      </c>
      <c r="F420" s="11">
        <f t="shared" si="88"/>
        <v>4.47</v>
      </c>
      <c r="G420" s="61">
        <f>IF(F420=LISTAS!$D$15,"",F420)</f>
        <v>4.47</v>
      </c>
      <c r="H420" s="49" t="str">
        <f t="shared" ref="H420:I483" si="92">IF($K420="","",IF(B420="","",B420))</f>
        <v>CECILIA PETRUS</v>
      </c>
      <c r="I420" s="49" t="str">
        <f t="shared" si="92"/>
        <v>LICEU JARDIM</v>
      </c>
      <c r="J420" s="11">
        <f t="shared" si="89"/>
        <v>4.05</v>
      </c>
      <c r="K420" s="11">
        <f t="shared" ref="K420:K483" si="93">G420</f>
        <v>4.47</v>
      </c>
      <c r="L420" s="66">
        <f t="shared" ref="L420:L483" si="94">IF(K420="","",LARGE($G$419:$G$618,M420))</f>
        <v>4.47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CECILIA PETRUS</v>
      </c>
      <c r="Q420" s="17" t="str">
        <f>IF(P420&lt;&gt;"",VLOOKUP(P420,LISTAS!$F$6:$G$1106,2,0),"")</f>
        <v>LICEU JARDIM</v>
      </c>
      <c r="R420" s="77">
        <f t="shared" si="91"/>
        <v>4.05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2"/>
      <c r="C421" s="20"/>
      <c r="D421" s="106"/>
      <c r="F421" s="11" t="str">
        <f t="shared" si="88"/>
        <v/>
      </c>
      <c r="G421" s="61" t="str">
        <f>IF(F421=LISTAS!$D$15,"",F421)</f>
        <v/>
      </c>
      <c r="H421" s="49" t="str">
        <f t="shared" si="92"/>
        <v/>
      </c>
      <c r="I421" s="49" t="str">
        <f t="shared" si="92"/>
        <v/>
      </c>
      <c r="J421" s="11" t="str">
        <f t="shared" si="89"/>
        <v/>
      </c>
      <c r="K421" s="11" t="str">
        <f t="shared" si="93"/>
        <v/>
      </c>
      <c r="L421" s="66" t="str">
        <f t="shared" si="94"/>
        <v/>
      </c>
      <c r="M421" s="50">
        <f t="shared" si="95"/>
        <v>3</v>
      </c>
      <c r="N421" s="50"/>
      <c r="O421" s="17" t="str">
        <f t="shared" ref="O421:O483" si="98">IF(R421&lt;&gt;"",_xlfn.RANK.EQ(R421,$R$419:$R$618,1),"")</f>
        <v/>
      </c>
      <c r="P421" s="18" t="str">
        <f t="shared" si="90"/>
        <v/>
      </c>
      <c r="Q421" s="17" t="str">
        <f>IF(P421&lt;&gt;"",VLOOKUP(P421,LISTAS!$F$6:$G$1106,2,0),"")</f>
        <v/>
      </c>
      <c r="R421" s="72" t="str">
        <f t="shared" si="91"/>
        <v/>
      </c>
      <c r="S421" s="18" t="str">
        <f t="shared" si="96"/>
        <v/>
      </c>
      <c r="T421" s="18" t="str">
        <f t="shared" si="97"/>
        <v/>
      </c>
    </row>
    <row r="422" spans="2:20" ht="18.75" customHeight="1" x14ac:dyDescent="0.25">
      <c r="B422" s="52"/>
      <c r="C422" s="20"/>
      <c r="D422" s="106"/>
      <c r="F422" s="11" t="str">
        <f t="shared" si="88"/>
        <v/>
      </c>
      <c r="G422" s="61" t="str">
        <f>IF(F422=LISTAS!$D$15,"",F422)</f>
        <v/>
      </c>
      <c r="H422" s="49" t="str">
        <f t="shared" si="92"/>
        <v/>
      </c>
      <c r="I422" s="49" t="str">
        <f t="shared" si="92"/>
        <v/>
      </c>
      <c r="J422" s="11" t="str">
        <f t="shared" si="89"/>
        <v/>
      </c>
      <c r="K422" s="11" t="str">
        <f t="shared" si="93"/>
        <v/>
      </c>
      <c r="L422" s="66" t="str">
        <f t="shared" si="94"/>
        <v/>
      </c>
      <c r="M422" s="50">
        <f t="shared" si="95"/>
        <v>4</v>
      </c>
      <c r="N422" s="50"/>
      <c r="O422" s="17" t="str">
        <f t="shared" si="98"/>
        <v/>
      </c>
      <c r="P422" s="18" t="str">
        <f t="shared" si="90"/>
        <v/>
      </c>
      <c r="Q422" s="17" t="str">
        <f>IF(P422&lt;&gt;"",VLOOKUP(P422,LISTAS!$F$6:$G$1106,2,0),"")</f>
        <v/>
      </c>
      <c r="R422" s="72" t="str">
        <f t="shared" si="91"/>
        <v/>
      </c>
      <c r="S422" s="18" t="str">
        <f t="shared" si="96"/>
        <v/>
      </c>
      <c r="T422" s="18" t="str">
        <f t="shared" si="97"/>
        <v/>
      </c>
    </row>
    <row r="423" spans="2:20" ht="18.75" customHeight="1" x14ac:dyDescent="0.25">
      <c r="B423" s="52"/>
      <c r="C423" s="20"/>
      <c r="D423" s="106"/>
      <c r="F423" s="11" t="str">
        <f t="shared" si="88"/>
        <v/>
      </c>
      <c r="G423" s="61" t="str">
        <f>IF(F423=LISTAS!$D$15,"",F423)</f>
        <v/>
      </c>
      <c r="H423" s="49" t="str">
        <f t="shared" si="92"/>
        <v/>
      </c>
      <c r="I423" s="49" t="str">
        <f t="shared" si="92"/>
        <v/>
      </c>
      <c r="J423" s="11" t="str">
        <f t="shared" si="89"/>
        <v/>
      </c>
      <c r="K423" s="11" t="str">
        <f t="shared" si="93"/>
        <v/>
      </c>
      <c r="L423" s="66" t="str">
        <f t="shared" si="94"/>
        <v/>
      </c>
      <c r="M423" s="50">
        <f t="shared" si="95"/>
        <v>5</v>
      </c>
      <c r="N423" s="50"/>
      <c r="O423" s="17" t="str">
        <f t="shared" si="98"/>
        <v/>
      </c>
      <c r="P423" s="18" t="str">
        <f t="shared" si="90"/>
        <v/>
      </c>
      <c r="Q423" s="17" t="str">
        <f>IF(P423&lt;&gt;"",VLOOKUP(P423,LISTAS!$F$6:$G$1106,2,0),"")</f>
        <v/>
      </c>
      <c r="R423" s="72" t="str">
        <f t="shared" si="91"/>
        <v/>
      </c>
      <c r="S423" s="18" t="str">
        <f t="shared" si="96"/>
        <v/>
      </c>
      <c r="T423" s="18" t="str">
        <f t="shared" si="97"/>
        <v/>
      </c>
    </row>
    <row r="424" spans="2:20" ht="18.75" customHeight="1" x14ac:dyDescent="0.25">
      <c r="B424" s="100"/>
      <c r="C424" s="20"/>
      <c r="D424" s="106"/>
      <c r="F424" s="11" t="str">
        <f t="shared" si="88"/>
        <v/>
      </c>
      <c r="G424" s="61" t="str">
        <f>IF(F424=LISTAS!$D$15,"",F424)</f>
        <v/>
      </c>
      <c r="H424" s="49" t="str">
        <f t="shared" si="92"/>
        <v/>
      </c>
      <c r="I424" s="49" t="str">
        <f t="shared" si="92"/>
        <v/>
      </c>
      <c r="J424" s="11" t="str">
        <f t="shared" si="89"/>
        <v/>
      </c>
      <c r="K424" s="11" t="str">
        <f t="shared" si="93"/>
        <v/>
      </c>
      <c r="L424" s="66" t="str">
        <f t="shared" si="94"/>
        <v/>
      </c>
      <c r="M424" s="50">
        <f t="shared" si="95"/>
        <v>6</v>
      </c>
      <c r="N424" s="50"/>
      <c r="O424" s="17" t="str">
        <f t="shared" si="98"/>
        <v/>
      </c>
      <c r="P424" s="18" t="str">
        <f t="shared" si="90"/>
        <v/>
      </c>
      <c r="Q424" s="17" t="str">
        <f>IF(P424&lt;&gt;"",VLOOKUP(P424,LISTAS!$F$6:$G$1106,2,0),"")</f>
        <v/>
      </c>
      <c r="R424" s="72" t="str">
        <f t="shared" si="91"/>
        <v/>
      </c>
      <c r="S424" s="18" t="str">
        <f t="shared" si="96"/>
        <v/>
      </c>
      <c r="T424" s="18" t="str">
        <f t="shared" si="97"/>
        <v/>
      </c>
    </row>
    <row r="425" spans="2:20" ht="18.75" customHeight="1" x14ac:dyDescent="0.25">
      <c r="B425" s="52"/>
      <c r="C425" s="20" t="str">
        <f>IF(B425="","",VLOOKUP(B425,LISTAS!$F$6:$G$1106,2,0))</f>
        <v/>
      </c>
      <c r="D425" s="58"/>
      <c r="F425" s="11" t="str">
        <f t="shared" si="88"/>
        <v/>
      </c>
      <c r="G425" s="61" t="str">
        <f>IF(F425=LISTAS!$D$15,"",F425)</f>
        <v/>
      </c>
      <c r="H425" s="49" t="str">
        <f t="shared" si="92"/>
        <v/>
      </c>
      <c r="I425" s="49" t="str">
        <f t="shared" si="92"/>
        <v/>
      </c>
      <c r="J425" s="11" t="str">
        <f t="shared" si="89"/>
        <v/>
      </c>
      <c r="K425" s="11" t="str">
        <f t="shared" si="93"/>
        <v/>
      </c>
      <c r="L425" s="66" t="str">
        <f t="shared" si="94"/>
        <v/>
      </c>
      <c r="M425" s="50">
        <f t="shared" si="95"/>
        <v>7</v>
      </c>
      <c r="N425" s="50"/>
      <c r="O425" s="17" t="str">
        <f t="shared" si="98"/>
        <v/>
      </c>
      <c r="P425" s="18" t="str">
        <f t="shared" si="90"/>
        <v/>
      </c>
      <c r="Q425" s="17" t="str">
        <f>IF(P425&lt;&gt;"",VLOOKUP(P425,LISTAS!$F$6:$G$1106,2,0),"")</f>
        <v/>
      </c>
      <c r="R425" s="72" t="str">
        <f t="shared" si="91"/>
        <v/>
      </c>
      <c r="S425" s="18" t="str">
        <f t="shared" si="96"/>
        <v/>
      </c>
      <c r="T425" s="18" t="str">
        <f t="shared" si="97"/>
        <v/>
      </c>
    </row>
    <row r="426" spans="2:20" ht="18.75" customHeight="1" x14ac:dyDescent="0.25">
      <c r="B426" s="52"/>
      <c r="C426" s="20" t="str">
        <f>IF(B426="","",VLOOKUP(B426,LISTAS!$F$6:$G$1106,2,0))</f>
        <v/>
      </c>
      <c r="D426" s="58"/>
      <c r="F426" s="11" t="str">
        <f t="shared" si="88"/>
        <v/>
      </c>
      <c r="G426" s="61" t="str">
        <f>IF(F426=LISTAS!$D$15,"",F426)</f>
        <v/>
      </c>
      <c r="H426" s="49" t="str">
        <f t="shared" si="92"/>
        <v/>
      </c>
      <c r="I426" s="49" t="str">
        <f t="shared" si="92"/>
        <v/>
      </c>
      <c r="J426" s="11" t="str">
        <f t="shared" si="89"/>
        <v/>
      </c>
      <c r="K426" s="11" t="str">
        <f t="shared" si="93"/>
        <v/>
      </c>
      <c r="L426" s="66" t="str">
        <f t="shared" si="94"/>
        <v/>
      </c>
      <c r="M426" s="50">
        <f t="shared" si="95"/>
        <v>8</v>
      </c>
      <c r="N426" s="50"/>
      <c r="O426" s="17" t="str">
        <f t="shared" si="98"/>
        <v/>
      </c>
      <c r="P426" s="18" t="str">
        <f t="shared" si="90"/>
        <v/>
      </c>
      <c r="Q426" s="17" t="str">
        <f>IF(P426&lt;&gt;"",VLOOKUP(P426,LISTAS!$F$6:$G$1106,2,0),"")</f>
        <v/>
      </c>
      <c r="R426" s="72" t="str">
        <f t="shared" si="91"/>
        <v/>
      </c>
      <c r="S426" s="18" t="str">
        <f t="shared" si="96"/>
        <v/>
      </c>
      <c r="T426" s="18" t="str">
        <f t="shared" si="97"/>
        <v/>
      </c>
    </row>
    <row r="427" spans="2:20" ht="18.75" customHeight="1" x14ac:dyDescent="0.25">
      <c r="B427" s="52"/>
      <c r="C427" s="20" t="str">
        <f>IF(B427="","",VLOOKUP(B427,LISTAS!$F$6:$G$1106,2,0))</f>
        <v/>
      </c>
      <c r="D427" s="58"/>
      <c r="F427" s="11" t="str">
        <f t="shared" si="88"/>
        <v/>
      </c>
      <c r="G427" s="61" t="str">
        <f>IF(F427=LISTAS!$D$15,"",F427)</f>
        <v/>
      </c>
      <c r="H427" s="49" t="str">
        <f t="shared" si="92"/>
        <v/>
      </c>
      <c r="I427" s="49" t="str">
        <f t="shared" si="92"/>
        <v/>
      </c>
      <c r="J427" s="11" t="str">
        <f t="shared" si="89"/>
        <v/>
      </c>
      <c r="K427" s="11" t="str">
        <f t="shared" si="93"/>
        <v/>
      </c>
      <c r="L427" s="66" t="str">
        <f t="shared" si="94"/>
        <v/>
      </c>
      <c r="M427" s="50">
        <f t="shared" si="95"/>
        <v>9</v>
      </c>
      <c r="N427" s="50"/>
      <c r="O427" s="17" t="str">
        <f t="shared" si="98"/>
        <v/>
      </c>
      <c r="P427" s="18" t="str">
        <f t="shared" si="90"/>
        <v/>
      </c>
      <c r="Q427" s="17" t="str">
        <f>IF(P427&lt;&gt;"",VLOOKUP(P427,LISTAS!$F$6:$G$1106,2,0),"")</f>
        <v/>
      </c>
      <c r="R427" s="72" t="str">
        <f t="shared" si="91"/>
        <v/>
      </c>
      <c r="S427" s="18" t="str">
        <f t="shared" si="96"/>
        <v/>
      </c>
      <c r="T427" s="18" t="str">
        <f t="shared" si="97"/>
        <v/>
      </c>
    </row>
    <row r="428" spans="2:20" ht="18.75" customHeight="1" x14ac:dyDescent="0.25">
      <c r="B428" s="52"/>
      <c r="C428" s="20" t="str">
        <f>IF(B428="","",VLOOKUP(B428,LISTAS!$F$6:$G$1106,2,0))</f>
        <v/>
      </c>
      <c r="D428" s="58"/>
      <c r="F428" s="11" t="str">
        <f t="shared" si="88"/>
        <v/>
      </c>
      <c r="G428" s="61" t="str">
        <f>IF(F428=LISTAS!$D$15,"",F428)</f>
        <v/>
      </c>
      <c r="H428" s="49" t="str">
        <f t="shared" si="92"/>
        <v/>
      </c>
      <c r="I428" s="49" t="str">
        <f t="shared" si="92"/>
        <v/>
      </c>
      <c r="J428" s="11" t="str">
        <f t="shared" si="89"/>
        <v/>
      </c>
      <c r="K428" s="11" t="str">
        <f t="shared" si="93"/>
        <v/>
      </c>
      <c r="L428" s="66" t="str">
        <f t="shared" si="94"/>
        <v/>
      </c>
      <c r="M428" s="50">
        <f t="shared" si="95"/>
        <v>10</v>
      </c>
      <c r="N428" s="50"/>
      <c r="O428" s="17" t="str">
        <f t="shared" si="98"/>
        <v/>
      </c>
      <c r="P428" s="18" t="str">
        <f t="shared" si="90"/>
        <v/>
      </c>
      <c r="Q428" s="17" t="str">
        <f>IF(P428&lt;&gt;"",VLOOKUP(P428,LISTAS!$F$6:$G$1106,2,0),"")</f>
        <v/>
      </c>
      <c r="R428" s="72" t="str">
        <f t="shared" si="91"/>
        <v/>
      </c>
      <c r="S428" s="18" t="str">
        <f t="shared" si="96"/>
        <v/>
      </c>
      <c r="T428" s="18" t="str">
        <f t="shared" si="97"/>
        <v/>
      </c>
    </row>
    <row r="429" spans="2:20" ht="18.75" customHeight="1" x14ac:dyDescent="0.25">
      <c r="B429" s="52"/>
      <c r="C429" s="20" t="str">
        <f>IF(B429="","",VLOOKUP(B429,LISTAS!$F$6:$G$1106,2,0))</f>
        <v/>
      </c>
      <c r="D429" s="58"/>
      <c r="F429" s="11" t="str">
        <f t="shared" si="88"/>
        <v/>
      </c>
      <c r="G429" s="61" t="str">
        <f>IF(F429=LISTAS!$D$15,"",F429)</f>
        <v/>
      </c>
      <c r="H429" s="49" t="str">
        <f t="shared" si="92"/>
        <v/>
      </c>
      <c r="I429" s="49" t="str">
        <f t="shared" si="92"/>
        <v/>
      </c>
      <c r="J429" s="11" t="str">
        <f t="shared" si="89"/>
        <v/>
      </c>
      <c r="K429" s="11" t="str">
        <f t="shared" si="93"/>
        <v/>
      </c>
      <c r="L429" s="66" t="str">
        <f t="shared" si="94"/>
        <v/>
      </c>
      <c r="M429" s="50">
        <f t="shared" si="95"/>
        <v>11</v>
      </c>
      <c r="N429" s="50"/>
      <c r="O429" s="17" t="str">
        <f t="shared" si="98"/>
        <v/>
      </c>
      <c r="P429" s="18" t="str">
        <f t="shared" si="90"/>
        <v/>
      </c>
      <c r="Q429" s="17" t="str">
        <f>IF(P429&lt;&gt;"",VLOOKUP(P429,LISTAS!$F$6:$G$1106,2,0),"")</f>
        <v/>
      </c>
      <c r="R429" s="72" t="str">
        <f t="shared" si="91"/>
        <v/>
      </c>
      <c r="S429" s="18" t="str">
        <f t="shared" si="96"/>
        <v/>
      </c>
      <c r="T429" s="18" t="str">
        <f t="shared" si="97"/>
        <v/>
      </c>
    </row>
    <row r="430" spans="2:20" ht="18.75" customHeight="1" x14ac:dyDescent="0.25">
      <c r="B430" s="52"/>
      <c r="C430" s="20" t="str">
        <f>IF(B430="","",VLOOKUP(B430,LISTAS!$F$6:$G$1106,2,0))</f>
        <v/>
      </c>
      <c r="D430" s="58"/>
      <c r="F430" s="11" t="str">
        <f t="shared" si="88"/>
        <v/>
      </c>
      <c r="G430" s="61" t="str">
        <f>IF(F430=LISTAS!$D$15,"",F430)</f>
        <v/>
      </c>
      <c r="H430" s="49" t="str">
        <f t="shared" si="92"/>
        <v/>
      </c>
      <c r="I430" s="49" t="str">
        <f t="shared" si="92"/>
        <v/>
      </c>
      <c r="J430" s="11" t="str">
        <f t="shared" si="89"/>
        <v/>
      </c>
      <c r="K430" s="11" t="str">
        <f t="shared" si="93"/>
        <v/>
      </c>
      <c r="L430" s="66" t="str">
        <f t="shared" si="94"/>
        <v/>
      </c>
      <c r="M430" s="50">
        <f t="shared" si="95"/>
        <v>12</v>
      </c>
      <c r="N430" s="50"/>
      <c r="O430" s="17" t="str">
        <f t="shared" si="98"/>
        <v/>
      </c>
      <c r="P430" s="18" t="str">
        <f t="shared" si="90"/>
        <v/>
      </c>
      <c r="Q430" s="17" t="str">
        <f>IF(P430&lt;&gt;"",VLOOKUP(P430,LISTAS!$F$6:$G$1106,2,0),"")</f>
        <v/>
      </c>
      <c r="R430" s="72" t="str">
        <f t="shared" si="91"/>
        <v/>
      </c>
      <c r="S430" s="18" t="str">
        <f t="shared" si="96"/>
        <v/>
      </c>
      <c r="T430" s="18" t="str">
        <f t="shared" si="97"/>
        <v/>
      </c>
    </row>
    <row r="431" spans="2:20" ht="18.75" customHeight="1" x14ac:dyDescent="0.25">
      <c r="B431" s="52"/>
      <c r="C431" s="20" t="str">
        <f>IF(B431="","",VLOOKUP(B431,LISTAS!$F$6:$G$1106,2,0))</f>
        <v/>
      </c>
      <c r="D431" s="58"/>
      <c r="F431" s="11" t="str">
        <f t="shared" si="88"/>
        <v/>
      </c>
      <c r="G431" s="61" t="str">
        <f>IF(F431=LISTAS!$D$15,"",F431)</f>
        <v/>
      </c>
      <c r="H431" s="49" t="str">
        <f t="shared" si="92"/>
        <v/>
      </c>
      <c r="I431" s="49" t="str">
        <f t="shared" si="92"/>
        <v/>
      </c>
      <c r="J431" s="11" t="str">
        <f t="shared" si="89"/>
        <v/>
      </c>
      <c r="K431" s="11" t="str">
        <f t="shared" si="93"/>
        <v/>
      </c>
      <c r="L431" s="66" t="str">
        <f t="shared" si="94"/>
        <v/>
      </c>
      <c r="M431" s="50">
        <f t="shared" si="95"/>
        <v>13</v>
      </c>
      <c r="N431" s="50"/>
      <c r="O431" s="17" t="str">
        <f t="shared" si="98"/>
        <v/>
      </c>
      <c r="P431" s="18" t="str">
        <f t="shared" si="90"/>
        <v/>
      </c>
      <c r="Q431" s="17" t="str">
        <f>IF(P431&lt;&gt;"",VLOOKUP(P431,LISTAS!$F$6:$G$1106,2,0),"")</f>
        <v/>
      </c>
      <c r="R431" s="72" t="str">
        <f t="shared" si="91"/>
        <v/>
      </c>
      <c r="S431" s="18" t="str">
        <f t="shared" si="96"/>
        <v/>
      </c>
      <c r="T431" s="18" t="str">
        <f t="shared" si="97"/>
        <v/>
      </c>
    </row>
    <row r="432" spans="2:20" ht="18.75" customHeight="1" x14ac:dyDescent="0.25">
      <c r="B432" s="52"/>
      <c r="C432" s="20" t="str">
        <f>IF(B432="","",VLOOKUP(B432,LISTAS!$F$6:$G$1106,2,0))</f>
        <v/>
      </c>
      <c r="D432" s="58"/>
      <c r="F432" s="11" t="str">
        <f t="shared" si="88"/>
        <v/>
      </c>
      <c r="G432" s="61" t="str">
        <f>IF(F432=LISTAS!$D$15,"",F432)</f>
        <v/>
      </c>
      <c r="H432" s="49" t="str">
        <f t="shared" si="92"/>
        <v/>
      </c>
      <c r="I432" s="49" t="str">
        <f t="shared" si="92"/>
        <v/>
      </c>
      <c r="J432" s="11" t="str">
        <f t="shared" si="89"/>
        <v/>
      </c>
      <c r="K432" s="11" t="str">
        <f t="shared" si="93"/>
        <v/>
      </c>
      <c r="L432" s="66" t="str">
        <f t="shared" si="94"/>
        <v/>
      </c>
      <c r="M432" s="50">
        <f t="shared" si="95"/>
        <v>14</v>
      </c>
      <c r="N432" s="50"/>
      <c r="O432" s="17" t="str">
        <f t="shared" si="98"/>
        <v/>
      </c>
      <c r="P432" s="18" t="str">
        <f t="shared" si="90"/>
        <v/>
      </c>
      <c r="Q432" s="17" t="str">
        <f>IF(P432&lt;&gt;"",VLOOKUP(P432,LISTAS!$F$6:$G$1106,2,0),"")</f>
        <v/>
      </c>
      <c r="R432" s="72" t="str">
        <f t="shared" si="91"/>
        <v/>
      </c>
      <c r="S432" s="18" t="str">
        <f t="shared" si="96"/>
        <v/>
      </c>
      <c r="T432" s="18" t="str">
        <f t="shared" si="97"/>
        <v/>
      </c>
    </row>
    <row r="433" spans="2:20" ht="18.75" customHeight="1" x14ac:dyDescent="0.25">
      <c r="B433" s="52"/>
      <c r="C433" s="20" t="str">
        <f>IF(B433="","",VLOOKUP(B433,LISTAS!$F$6:$G$1106,2,0))</f>
        <v/>
      </c>
      <c r="D433" s="58"/>
      <c r="F433" s="11" t="str">
        <f t="shared" si="88"/>
        <v/>
      </c>
      <c r="G433" s="61" t="str">
        <f>IF(F433=LISTAS!$D$15,"",F433)</f>
        <v/>
      </c>
      <c r="H433" s="49" t="str">
        <f t="shared" si="92"/>
        <v/>
      </c>
      <c r="I433" s="49" t="str">
        <f t="shared" si="92"/>
        <v/>
      </c>
      <c r="J433" s="11" t="str">
        <f t="shared" si="89"/>
        <v/>
      </c>
      <c r="K433" s="11" t="str">
        <f t="shared" si="93"/>
        <v/>
      </c>
      <c r="L433" s="66" t="str">
        <f t="shared" si="94"/>
        <v/>
      </c>
      <c r="M433" s="50">
        <f t="shared" si="95"/>
        <v>15</v>
      </c>
      <c r="N433" s="50"/>
      <c r="O433" s="17" t="str">
        <f t="shared" si="98"/>
        <v/>
      </c>
      <c r="P433" s="18" t="str">
        <f t="shared" si="90"/>
        <v/>
      </c>
      <c r="Q433" s="17" t="str">
        <f>IF(P433&lt;&gt;"",VLOOKUP(P433,LISTAS!$F$6:$G$1106,2,0),"")</f>
        <v/>
      </c>
      <c r="R433" s="72" t="str">
        <f t="shared" si="91"/>
        <v/>
      </c>
      <c r="S433" s="18" t="str">
        <f t="shared" si="96"/>
        <v/>
      </c>
      <c r="T433" s="18" t="str">
        <f t="shared" si="97"/>
        <v/>
      </c>
    </row>
    <row r="434" spans="2:20" ht="18.75" customHeight="1" x14ac:dyDescent="0.25">
      <c r="B434" s="52"/>
      <c r="C434" s="20" t="str">
        <f>IF(B434="","",VLOOKUP(B434,LISTAS!$F$6:$G$1106,2,0))</f>
        <v/>
      </c>
      <c r="D434" s="58"/>
      <c r="F434" s="11" t="str">
        <f t="shared" si="88"/>
        <v/>
      </c>
      <c r="G434" s="61" t="str">
        <f>IF(F434=LISTAS!$D$15,"",F434)</f>
        <v/>
      </c>
      <c r="H434" s="49" t="str">
        <f t="shared" si="92"/>
        <v/>
      </c>
      <c r="I434" s="49" t="str">
        <f t="shared" si="92"/>
        <v/>
      </c>
      <c r="J434" s="11" t="str">
        <f t="shared" si="89"/>
        <v/>
      </c>
      <c r="K434" s="11" t="str">
        <f t="shared" si="93"/>
        <v/>
      </c>
      <c r="L434" s="66" t="str">
        <f t="shared" si="94"/>
        <v/>
      </c>
      <c r="M434" s="50">
        <f t="shared" si="95"/>
        <v>16</v>
      </c>
      <c r="N434" s="50"/>
      <c r="O434" s="17" t="str">
        <f t="shared" si="98"/>
        <v/>
      </c>
      <c r="P434" s="18" t="str">
        <f t="shared" si="90"/>
        <v/>
      </c>
      <c r="Q434" s="17" t="str">
        <f>IF(P434&lt;&gt;"",VLOOKUP(P434,LISTAS!$F$6:$G$1106,2,0),"")</f>
        <v/>
      </c>
      <c r="R434" s="72" t="str">
        <f t="shared" si="91"/>
        <v/>
      </c>
      <c r="S434" s="18" t="str">
        <f t="shared" si="96"/>
        <v/>
      </c>
      <c r="T434" s="18" t="str">
        <f t="shared" si="97"/>
        <v/>
      </c>
    </row>
    <row r="435" spans="2:20" ht="18.75" customHeight="1" x14ac:dyDescent="0.25">
      <c r="B435" s="52"/>
      <c r="C435" s="20" t="str">
        <f>IF(B435="","",VLOOKUP(B435,LISTAS!$F$6:$G$1106,2,0))</f>
        <v/>
      </c>
      <c r="D435" s="58"/>
      <c r="F435" s="11" t="str">
        <f t="shared" si="88"/>
        <v/>
      </c>
      <c r="G435" s="61" t="str">
        <f>IF(F435=LISTAS!$D$15,"",F435)</f>
        <v/>
      </c>
      <c r="H435" s="49" t="str">
        <f t="shared" si="92"/>
        <v/>
      </c>
      <c r="I435" s="49" t="str">
        <f t="shared" si="92"/>
        <v/>
      </c>
      <c r="J435" s="11" t="str">
        <f t="shared" si="89"/>
        <v/>
      </c>
      <c r="K435" s="11" t="str">
        <f t="shared" si="93"/>
        <v/>
      </c>
      <c r="L435" s="66" t="str">
        <f t="shared" si="94"/>
        <v/>
      </c>
      <c r="M435" s="50">
        <f t="shared" si="95"/>
        <v>17</v>
      </c>
      <c r="N435" s="50"/>
      <c r="O435" s="17" t="str">
        <f t="shared" si="98"/>
        <v/>
      </c>
      <c r="P435" s="18" t="str">
        <f t="shared" si="90"/>
        <v/>
      </c>
      <c r="Q435" s="17" t="str">
        <f>IF(P435&lt;&gt;"",VLOOKUP(P435,LISTAS!$F$6:$G$1106,2,0),"")</f>
        <v/>
      </c>
      <c r="R435" s="72" t="str">
        <f t="shared" si="91"/>
        <v/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2"/>
      <c r="C436" s="20" t="str">
        <f>IF(B436="","",VLOOKUP(B436,LISTAS!$F$6:$G$1106,2,0))</f>
        <v/>
      </c>
      <c r="D436" s="58"/>
      <c r="F436" s="11" t="str">
        <f t="shared" si="88"/>
        <v/>
      </c>
      <c r="G436" s="61" t="str">
        <f>IF(F436=LISTAS!$D$15,"",F436)</f>
        <v/>
      </c>
      <c r="H436" s="49" t="str">
        <f t="shared" si="92"/>
        <v/>
      </c>
      <c r="I436" s="49" t="str">
        <f t="shared" si="92"/>
        <v/>
      </c>
      <c r="J436" s="11" t="str">
        <f t="shared" si="89"/>
        <v/>
      </c>
      <c r="K436" s="11" t="str">
        <f t="shared" si="93"/>
        <v/>
      </c>
      <c r="L436" s="66" t="str">
        <f t="shared" si="94"/>
        <v/>
      </c>
      <c r="M436" s="50">
        <f t="shared" si="95"/>
        <v>18</v>
      </c>
      <c r="N436" s="50"/>
      <c r="O436" s="17" t="str">
        <f t="shared" si="98"/>
        <v/>
      </c>
      <c r="P436" s="18" t="str">
        <f t="shared" si="90"/>
        <v/>
      </c>
      <c r="Q436" s="17" t="str">
        <f>IF(P436&lt;&gt;"",VLOOKUP(P436,LISTAS!$F$6:$G$1106,2,0),"")</f>
        <v/>
      </c>
      <c r="R436" s="72" t="str">
        <f t="shared" si="91"/>
        <v/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2"/>
      <c r="C437" s="20" t="str">
        <f>IF(B437="","",VLOOKUP(B437,LISTAS!$F$6:$G$1106,2,0))</f>
        <v/>
      </c>
      <c r="D437" s="58"/>
      <c r="F437" s="11" t="str">
        <f t="shared" si="88"/>
        <v/>
      </c>
      <c r="G437" s="61" t="str">
        <f>IF(F437=LISTAS!$D$15,"",F437)</f>
        <v/>
      </c>
      <c r="H437" s="49" t="str">
        <f t="shared" si="92"/>
        <v/>
      </c>
      <c r="I437" s="49" t="str">
        <f t="shared" si="92"/>
        <v/>
      </c>
      <c r="J437" s="11" t="str">
        <f t="shared" si="89"/>
        <v/>
      </c>
      <c r="K437" s="11" t="str">
        <f t="shared" si="93"/>
        <v/>
      </c>
      <c r="L437" s="66" t="str">
        <f t="shared" si="94"/>
        <v/>
      </c>
      <c r="M437" s="50">
        <f t="shared" si="95"/>
        <v>19</v>
      </c>
      <c r="N437" s="50"/>
      <c r="O437" s="17" t="str">
        <f t="shared" si="98"/>
        <v/>
      </c>
      <c r="P437" s="18" t="str">
        <f t="shared" si="90"/>
        <v/>
      </c>
      <c r="Q437" s="17" t="str">
        <f>IF(P437&lt;&gt;"",VLOOKUP(P437,LISTAS!$F$6:$G$1106,2,0),"")</f>
        <v/>
      </c>
      <c r="R437" s="72" t="str">
        <f t="shared" si="91"/>
        <v/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2"/>
      <c r="C438" s="20" t="str">
        <f>IF(B438="","",VLOOKUP(B438,LISTAS!$F$6:$G$1106,2,0))</f>
        <v/>
      </c>
      <c r="D438" s="58"/>
      <c r="F438" s="11" t="str">
        <f t="shared" si="88"/>
        <v/>
      </c>
      <c r="G438" s="61" t="str">
        <f>IF(F438=LISTAS!$D$15,"",F438)</f>
        <v/>
      </c>
      <c r="H438" s="49" t="str">
        <f t="shared" si="92"/>
        <v/>
      </c>
      <c r="I438" s="49" t="str">
        <f t="shared" si="92"/>
        <v/>
      </c>
      <c r="J438" s="11" t="str">
        <f t="shared" si="89"/>
        <v/>
      </c>
      <c r="K438" s="11" t="str">
        <f t="shared" si="93"/>
        <v/>
      </c>
      <c r="L438" s="66" t="str">
        <f t="shared" si="94"/>
        <v/>
      </c>
      <c r="M438" s="50">
        <f t="shared" si="95"/>
        <v>20</v>
      </c>
      <c r="N438" s="50"/>
      <c r="O438" s="17" t="str">
        <f t="shared" si="98"/>
        <v/>
      </c>
      <c r="P438" s="18" t="str">
        <f t="shared" si="90"/>
        <v/>
      </c>
      <c r="Q438" s="17" t="str">
        <f>IF(P438&lt;&gt;"",VLOOKUP(P438,LISTAS!$F$6:$G$1106,2,0),"")</f>
        <v/>
      </c>
      <c r="R438" s="72" t="str">
        <f t="shared" si="91"/>
        <v/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2"/>
      <c r="C439" s="20" t="str">
        <f>IF(B439="","",VLOOKUP(B439,LISTAS!$F$6:$G$1106,2,0))</f>
        <v/>
      </c>
      <c r="D439" s="58"/>
      <c r="F439" s="11" t="str">
        <f t="shared" si="88"/>
        <v/>
      </c>
      <c r="G439" s="61" t="str">
        <f>IF(F439=LISTAS!$D$15,"",F439)</f>
        <v/>
      </c>
      <c r="H439" s="49" t="str">
        <f t="shared" si="92"/>
        <v/>
      </c>
      <c r="I439" s="49" t="str">
        <f t="shared" si="92"/>
        <v/>
      </c>
      <c r="J439" s="11" t="str">
        <f t="shared" si="89"/>
        <v/>
      </c>
      <c r="K439" s="11" t="str">
        <f t="shared" si="93"/>
        <v/>
      </c>
      <c r="L439" s="66" t="str">
        <f t="shared" si="94"/>
        <v/>
      </c>
      <c r="M439" s="50">
        <f t="shared" si="95"/>
        <v>21</v>
      </c>
      <c r="N439" s="50"/>
      <c r="O439" s="17" t="str">
        <f t="shared" si="98"/>
        <v/>
      </c>
      <c r="P439" s="18" t="str">
        <f t="shared" si="90"/>
        <v/>
      </c>
      <c r="Q439" s="17" t="str">
        <f>IF(P439&lt;&gt;"",VLOOKUP(P439,LISTAS!$F$6:$G$1106,2,0),"")</f>
        <v/>
      </c>
      <c r="R439" s="72" t="str">
        <f t="shared" si="91"/>
        <v/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2"/>
      <c r="C440" s="20" t="str">
        <f>IF(B440="","",VLOOKUP(B440,LISTAS!$F$6:$G$1106,2,0))</f>
        <v/>
      </c>
      <c r="D440" s="58"/>
      <c r="F440" s="11" t="str">
        <f t="shared" si="88"/>
        <v/>
      </c>
      <c r="G440" s="61" t="str">
        <f>IF(F440=LISTAS!$D$15,"",F440)</f>
        <v/>
      </c>
      <c r="H440" s="49" t="str">
        <f t="shared" si="92"/>
        <v/>
      </c>
      <c r="I440" s="49" t="str">
        <f t="shared" si="92"/>
        <v/>
      </c>
      <c r="J440" s="11" t="str">
        <f t="shared" si="89"/>
        <v/>
      </c>
      <c r="K440" s="11" t="str">
        <f t="shared" si="93"/>
        <v/>
      </c>
      <c r="L440" s="66" t="str">
        <f t="shared" si="94"/>
        <v/>
      </c>
      <c r="M440" s="50">
        <f t="shared" si="95"/>
        <v>22</v>
      </c>
      <c r="N440" s="50"/>
      <c r="O440" s="17" t="str">
        <f t="shared" si="98"/>
        <v/>
      </c>
      <c r="P440" s="18" t="str">
        <f t="shared" si="90"/>
        <v/>
      </c>
      <c r="Q440" s="17" t="str">
        <f>IF(P440&lt;&gt;"",VLOOKUP(P440,LISTAS!$F$6:$G$1106,2,0),"")</f>
        <v/>
      </c>
      <c r="R440" s="72" t="str">
        <f t="shared" si="91"/>
        <v/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2"/>
      <c r="C441" s="20" t="str">
        <f>IF(B441="","",VLOOKUP(B441,LISTAS!$F$6:$G$1106,2,0))</f>
        <v/>
      </c>
      <c r="D441" s="58"/>
      <c r="F441" s="11" t="str">
        <f t="shared" si="88"/>
        <v/>
      </c>
      <c r="G441" s="61" t="str">
        <f>IF(F441=LISTAS!$D$15,"",F441)</f>
        <v/>
      </c>
      <c r="H441" s="49" t="str">
        <f t="shared" si="92"/>
        <v/>
      </c>
      <c r="I441" s="49" t="str">
        <f t="shared" si="92"/>
        <v/>
      </c>
      <c r="J441" s="11" t="str">
        <f t="shared" si="89"/>
        <v/>
      </c>
      <c r="K441" s="11" t="str">
        <f t="shared" si="93"/>
        <v/>
      </c>
      <c r="L441" s="66" t="str">
        <f t="shared" si="94"/>
        <v/>
      </c>
      <c r="M441" s="50">
        <f t="shared" si="95"/>
        <v>23</v>
      </c>
      <c r="N441" s="50"/>
      <c r="O441" s="17" t="str">
        <f t="shared" si="98"/>
        <v/>
      </c>
      <c r="P441" s="18" t="str">
        <f t="shared" si="90"/>
        <v/>
      </c>
      <c r="Q441" s="17" t="str">
        <f>IF(P441&lt;&gt;"",VLOOKUP(P441,LISTAS!$F$6:$G$1106,2,0),"")</f>
        <v/>
      </c>
      <c r="R441" s="72" t="str">
        <f t="shared" si="91"/>
        <v/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2"/>
      <c r="C442" s="20" t="str">
        <f>IF(B442="","",VLOOKUP(B442,LISTAS!$F$6:$G$1106,2,0))</f>
        <v/>
      </c>
      <c r="D442" s="58"/>
      <c r="F442" s="11" t="str">
        <f t="shared" si="88"/>
        <v/>
      </c>
      <c r="G442" s="61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11" t="str">
        <f t="shared" si="89"/>
        <v/>
      </c>
      <c r="K442" s="11" t="str">
        <f t="shared" si="93"/>
        <v/>
      </c>
      <c r="L442" s="66" t="str">
        <f t="shared" si="94"/>
        <v/>
      </c>
      <c r="M442" s="50">
        <f t="shared" si="95"/>
        <v>24</v>
      </c>
      <c r="N442" s="50"/>
      <c r="O442" s="17" t="str">
        <f t="shared" si="98"/>
        <v/>
      </c>
      <c r="P442" s="18" t="str">
        <f t="shared" si="90"/>
        <v/>
      </c>
      <c r="Q442" s="17" t="str">
        <f>IF(P442&lt;&gt;"",VLOOKUP(P442,LISTAS!$F$6:$G$1106,2,0),"")</f>
        <v/>
      </c>
      <c r="R442" s="72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2"/>
      <c r="C443" s="20" t="str">
        <f>IF(B443="","",VLOOKUP(B443,LISTAS!$F$6:$G$1106,2,0))</f>
        <v/>
      </c>
      <c r="D443" s="58"/>
      <c r="F443" s="11" t="str">
        <f t="shared" si="88"/>
        <v/>
      </c>
      <c r="G443" s="61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11" t="str">
        <f t="shared" si="89"/>
        <v/>
      </c>
      <c r="K443" s="11" t="str">
        <f t="shared" si="93"/>
        <v/>
      </c>
      <c r="L443" s="66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2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2"/>
      <c r="C444" s="20" t="str">
        <f>IF(B444="","",VLOOKUP(B444,LISTAS!$F$6:$G$1106,2,0))</f>
        <v/>
      </c>
      <c r="D444" s="58"/>
      <c r="F444" s="11" t="str">
        <f t="shared" si="88"/>
        <v/>
      </c>
      <c r="G444" s="61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11" t="str">
        <f t="shared" si="89"/>
        <v/>
      </c>
      <c r="K444" s="11" t="str">
        <f t="shared" si="93"/>
        <v/>
      </c>
      <c r="L444" s="66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2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2"/>
      <c r="C445" s="20" t="str">
        <f>IF(B445="","",VLOOKUP(B445,LISTAS!$F$6:$G$1106,2,0))</f>
        <v/>
      </c>
      <c r="D445" s="58"/>
      <c r="F445" s="11" t="str">
        <f t="shared" si="88"/>
        <v/>
      </c>
      <c r="G445" s="61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11" t="str">
        <f t="shared" si="89"/>
        <v/>
      </c>
      <c r="K445" s="11" t="str">
        <f t="shared" si="93"/>
        <v/>
      </c>
      <c r="L445" s="66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2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2"/>
      <c r="C446" s="20" t="str">
        <f>IF(B446="","",VLOOKUP(B446,LISTAS!$F$6:$G$1106,2,0))</f>
        <v/>
      </c>
      <c r="D446" s="58"/>
      <c r="F446" s="11" t="str">
        <f t="shared" si="88"/>
        <v/>
      </c>
      <c r="G446" s="61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11" t="str">
        <f t="shared" si="89"/>
        <v/>
      </c>
      <c r="K446" s="11" t="str">
        <f t="shared" si="93"/>
        <v/>
      </c>
      <c r="L446" s="66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2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2"/>
      <c r="C447" s="20" t="str">
        <f>IF(B447="","",VLOOKUP(B447,LISTAS!$F$6:$G$1106,2,0))</f>
        <v/>
      </c>
      <c r="D447" s="58"/>
      <c r="E447" s="4"/>
      <c r="F447" s="11" t="str">
        <f t="shared" si="88"/>
        <v/>
      </c>
      <c r="G447" s="61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11" t="str">
        <f t="shared" si="89"/>
        <v/>
      </c>
      <c r="K447" s="11" t="str">
        <f t="shared" si="93"/>
        <v/>
      </c>
      <c r="L447" s="66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2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2"/>
      <c r="C448" s="20" t="str">
        <f>IF(B448="","",VLOOKUP(B448,LISTAS!$F$6:$G$1106,2,0))</f>
        <v/>
      </c>
      <c r="D448" s="58"/>
      <c r="E448" s="4"/>
      <c r="F448" s="11" t="str">
        <f t="shared" si="88"/>
        <v/>
      </c>
      <c r="G448" s="61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11" t="str">
        <f t="shared" si="89"/>
        <v/>
      </c>
      <c r="K448" s="11" t="str">
        <f t="shared" si="93"/>
        <v/>
      </c>
      <c r="L448" s="66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2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2"/>
      <c r="C449" s="20" t="str">
        <f>IF(B449="","",VLOOKUP(B449,LISTAS!$F$6:$G$1106,2,0))</f>
        <v/>
      </c>
      <c r="D449" s="58"/>
      <c r="E449" s="4"/>
      <c r="F449" s="11" t="str">
        <f t="shared" si="88"/>
        <v/>
      </c>
      <c r="G449" s="61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11" t="str">
        <f t="shared" si="89"/>
        <v/>
      </c>
      <c r="K449" s="11" t="str">
        <f t="shared" si="93"/>
        <v/>
      </c>
      <c r="L449" s="66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2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2"/>
      <c r="C450" s="20" t="str">
        <f>IF(B450="","",VLOOKUP(B450,LISTAS!$F$6:$G$1106,2,0))</f>
        <v/>
      </c>
      <c r="D450" s="58"/>
      <c r="E450" s="4"/>
      <c r="F450" s="11" t="str">
        <f t="shared" si="88"/>
        <v/>
      </c>
      <c r="G450" s="61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11" t="str">
        <f t="shared" si="89"/>
        <v/>
      </c>
      <c r="K450" s="11" t="str">
        <f t="shared" si="93"/>
        <v/>
      </c>
      <c r="L450" s="66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2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2"/>
      <c r="C451" s="20" t="str">
        <f>IF(B451="","",VLOOKUP(B451,LISTAS!$F$6:$G$1106,2,0))</f>
        <v/>
      </c>
      <c r="D451" s="58"/>
      <c r="E451" s="4"/>
      <c r="F451" s="11" t="str">
        <f t="shared" si="88"/>
        <v/>
      </c>
      <c r="G451" s="61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11" t="str">
        <f t="shared" si="89"/>
        <v/>
      </c>
      <c r="K451" s="11" t="str">
        <f t="shared" si="93"/>
        <v/>
      </c>
      <c r="L451" s="66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2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2"/>
      <c r="C452" s="20" t="str">
        <f>IF(B452="","",VLOOKUP(B452,LISTAS!$F$6:$G$1106,2,0))</f>
        <v/>
      </c>
      <c r="D452" s="58"/>
      <c r="E452" s="4"/>
      <c r="F452" s="11" t="str">
        <f t="shared" si="88"/>
        <v/>
      </c>
      <c r="G452" s="61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11" t="str">
        <f t="shared" si="89"/>
        <v/>
      </c>
      <c r="K452" s="11" t="str">
        <f t="shared" si="93"/>
        <v/>
      </c>
      <c r="L452" s="66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2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2"/>
      <c r="C453" s="20" t="str">
        <f>IF(B453="","",VLOOKUP(B453,LISTAS!$F$6:$G$1106,2,0))</f>
        <v/>
      </c>
      <c r="D453" s="58"/>
      <c r="E453" s="4"/>
      <c r="F453" s="11" t="str">
        <f t="shared" si="88"/>
        <v/>
      </c>
      <c r="G453" s="61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11" t="str">
        <f t="shared" si="89"/>
        <v/>
      </c>
      <c r="K453" s="11" t="str">
        <f t="shared" si="93"/>
        <v/>
      </c>
      <c r="L453" s="66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2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2"/>
      <c r="C454" s="20" t="str">
        <f>IF(B454="","",VLOOKUP(B454,LISTAS!$F$6:$G$1106,2,0))</f>
        <v/>
      </c>
      <c r="D454" s="58"/>
      <c r="E454" s="4"/>
      <c r="F454" s="11" t="str">
        <f t="shared" si="88"/>
        <v/>
      </c>
      <c r="G454" s="61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11" t="str">
        <f t="shared" si="89"/>
        <v/>
      </c>
      <c r="K454" s="11" t="str">
        <f t="shared" si="93"/>
        <v/>
      </c>
      <c r="L454" s="66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2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2"/>
      <c r="C455" s="20" t="str">
        <f>IF(B455="","",VLOOKUP(B455,LISTAS!$F$6:$G$1106,2,0))</f>
        <v/>
      </c>
      <c r="D455" s="58"/>
      <c r="E455" s="4"/>
      <c r="F455" s="11" t="str">
        <f t="shared" si="88"/>
        <v/>
      </c>
      <c r="G455" s="61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11" t="str">
        <f t="shared" si="89"/>
        <v/>
      </c>
      <c r="K455" s="11" t="str">
        <f t="shared" si="93"/>
        <v/>
      </c>
      <c r="L455" s="66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2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2"/>
      <c r="C456" s="20" t="str">
        <f>IF(B456="","",VLOOKUP(B456,LISTAS!$F$6:$G$1106,2,0))</f>
        <v/>
      </c>
      <c r="D456" s="58"/>
      <c r="E456" s="4"/>
      <c r="F456" s="11" t="str">
        <f t="shared" si="88"/>
        <v/>
      </c>
      <c r="G456" s="61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11" t="str">
        <f t="shared" si="89"/>
        <v/>
      </c>
      <c r="K456" s="11" t="str">
        <f t="shared" si="93"/>
        <v/>
      </c>
      <c r="L456" s="66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2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2"/>
      <c r="C457" s="20" t="str">
        <f>IF(B457="","",VLOOKUP(B457,LISTAS!$F$6:$G$1106,2,0))</f>
        <v/>
      </c>
      <c r="D457" s="58"/>
      <c r="E457" s="4"/>
      <c r="F457" s="11" t="str">
        <f t="shared" si="88"/>
        <v/>
      </c>
      <c r="G457" s="61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11" t="str">
        <f t="shared" si="89"/>
        <v/>
      </c>
      <c r="K457" s="11" t="str">
        <f t="shared" si="93"/>
        <v/>
      </c>
      <c r="L457" s="66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2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2"/>
      <c r="C458" s="20" t="str">
        <f>IF(B458="","",VLOOKUP(B458,LISTAS!$F$6:$G$1106,2,0))</f>
        <v/>
      </c>
      <c r="D458" s="58"/>
      <c r="E458" s="4"/>
      <c r="F458" s="11" t="str">
        <f t="shared" si="88"/>
        <v/>
      </c>
      <c r="G458" s="61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11" t="str">
        <f t="shared" si="89"/>
        <v/>
      </c>
      <c r="K458" s="11" t="str">
        <f t="shared" si="93"/>
        <v/>
      </c>
      <c r="L458" s="66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2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2"/>
      <c r="C459" s="20" t="str">
        <f>IF(B459="","",VLOOKUP(B459,LISTAS!$F$6:$G$1106,2,0))</f>
        <v/>
      </c>
      <c r="D459" s="58"/>
      <c r="E459" s="4"/>
      <c r="F459" s="11" t="str">
        <f t="shared" si="88"/>
        <v/>
      </c>
      <c r="G459" s="61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11" t="str">
        <f t="shared" si="89"/>
        <v/>
      </c>
      <c r="K459" s="11" t="str">
        <f t="shared" si="93"/>
        <v/>
      </c>
      <c r="L459" s="66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2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2"/>
      <c r="C460" s="20" t="str">
        <f>IF(B460="","",VLOOKUP(B460,LISTAS!$F$6:$G$1106,2,0))</f>
        <v/>
      </c>
      <c r="D460" s="58"/>
      <c r="E460" s="4"/>
      <c r="F460" s="11" t="str">
        <f t="shared" si="88"/>
        <v/>
      </c>
      <c r="G460" s="61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11" t="str">
        <f t="shared" si="89"/>
        <v/>
      </c>
      <c r="K460" s="11" t="str">
        <f t="shared" si="93"/>
        <v/>
      </c>
      <c r="L460" s="66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2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2"/>
      <c r="C461" s="20" t="str">
        <f>IF(B461="","",VLOOKUP(B461,LISTAS!$F$6:$G$1106,2,0))</f>
        <v/>
      </c>
      <c r="D461" s="58"/>
      <c r="E461" s="4"/>
      <c r="F461" s="11" t="str">
        <f t="shared" si="88"/>
        <v/>
      </c>
      <c r="G461" s="61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11" t="str">
        <f t="shared" si="89"/>
        <v/>
      </c>
      <c r="K461" s="11" t="str">
        <f t="shared" si="93"/>
        <v/>
      </c>
      <c r="L461" s="66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2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2"/>
      <c r="C462" s="20" t="str">
        <f>IF(B462="","",VLOOKUP(B462,LISTAS!$F$6:$G$1106,2,0))</f>
        <v/>
      </c>
      <c r="D462" s="58"/>
      <c r="E462" s="4"/>
      <c r="F462" s="11" t="str">
        <f t="shared" si="88"/>
        <v/>
      </c>
      <c r="G462" s="61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11" t="str">
        <f t="shared" si="89"/>
        <v/>
      </c>
      <c r="K462" s="11" t="str">
        <f t="shared" si="93"/>
        <v/>
      </c>
      <c r="L462" s="66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2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2"/>
      <c r="C463" s="20" t="str">
        <f>IF(B463="","",VLOOKUP(B463,LISTAS!$F$6:$G$1106,2,0))</f>
        <v/>
      </c>
      <c r="D463" s="58"/>
      <c r="E463" s="4"/>
      <c r="F463" s="11" t="str">
        <f t="shared" si="88"/>
        <v/>
      </c>
      <c r="G463" s="61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11" t="str">
        <f t="shared" si="89"/>
        <v/>
      </c>
      <c r="K463" s="11" t="str">
        <f t="shared" si="93"/>
        <v/>
      </c>
      <c r="L463" s="66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2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2"/>
      <c r="C464" s="20" t="str">
        <f>IF(B464="","",VLOOKUP(B464,LISTAS!$F$6:$G$1106,2,0))</f>
        <v/>
      </c>
      <c r="D464" s="58"/>
      <c r="E464" s="4"/>
      <c r="F464" s="11" t="str">
        <f t="shared" si="88"/>
        <v/>
      </c>
      <c r="G464" s="61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11" t="str">
        <f t="shared" si="89"/>
        <v/>
      </c>
      <c r="K464" s="11" t="str">
        <f t="shared" si="93"/>
        <v/>
      </c>
      <c r="L464" s="66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2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2"/>
      <c r="C465" s="20" t="str">
        <f>IF(B465="","",VLOOKUP(B465,LISTAS!$F$6:$G$1106,2,0))</f>
        <v/>
      </c>
      <c r="D465" s="58"/>
      <c r="E465" s="4"/>
      <c r="F465" s="11" t="str">
        <f t="shared" si="88"/>
        <v/>
      </c>
      <c r="G465" s="61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11" t="str">
        <f t="shared" si="89"/>
        <v/>
      </c>
      <c r="K465" s="11" t="str">
        <f t="shared" si="93"/>
        <v/>
      </c>
      <c r="L465" s="66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2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2"/>
      <c r="C466" s="20" t="str">
        <f>IF(B466="","",VLOOKUP(B466,LISTAS!$F$6:$G$1106,2,0))</f>
        <v/>
      </c>
      <c r="D466" s="58"/>
      <c r="E466" s="4"/>
      <c r="F466" s="11" t="str">
        <f t="shared" si="88"/>
        <v/>
      </c>
      <c r="G466" s="61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11" t="str">
        <f t="shared" si="89"/>
        <v/>
      </c>
      <c r="K466" s="11" t="str">
        <f t="shared" si="93"/>
        <v/>
      </c>
      <c r="L466" s="66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2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2"/>
      <c r="C467" s="20" t="str">
        <f>IF(B467="","",VLOOKUP(B467,LISTAS!$F$6:$G$1106,2,0))</f>
        <v/>
      </c>
      <c r="D467" s="58"/>
      <c r="E467" s="4"/>
      <c r="F467" s="11" t="str">
        <f t="shared" si="88"/>
        <v/>
      </c>
      <c r="G467" s="61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11" t="str">
        <f t="shared" si="89"/>
        <v/>
      </c>
      <c r="K467" s="11" t="str">
        <f t="shared" si="93"/>
        <v/>
      </c>
      <c r="L467" s="66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2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2"/>
      <c r="C468" s="20" t="str">
        <f>IF(B468="","",VLOOKUP(B468,LISTAS!$F$6:$G$1106,2,0))</f>
        <v/>
      </c>
      <c r="D468" s="58"/>
      <c r="E468" s="4"/>
      <c r="F468" s="11" t="str">
        <f t="shared" si="88"/>
        <v/>
      </c>
      <c r="G468" s="61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11" t="str">
        <f t="shared" si="89"/>
        <v/>
      </c>
      <c r="K468" s="11" t="str">
        <f t="shared" si="93"/>
        <v/>
      </c>
      <c r="L468" s="66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2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2"/>
      <c r="C469" s="20" t="str">
        <f>IF(B469="","",VLOOKUP(B469,LISTAS!$F$6:$G$1106,2,0))</f>
        <v/>
      </c>
      <c r="D469" s="58"/>
      <c r="E469" s="4"/>
      <c r="F469" s="11" t="str">
        <f t="shared" si="88"/>
        <v/>
      </c>
      <c r="G469" s="61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11" t="str">
        <f t="shared" si="89"/>
        <v/>
      </c>
      <c r="K469" s="11" t="str">
        <f t="shared" si="93"/>
        <v/>
      </c>
      <c r="L469" s="66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2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2"/>
      <c r="C470" s="20" t="str">
        <f>IF(B470="","",VLOOKUP(B470,LISTAS!$F$6:$G$1106,2,0))</f>
        <v/>
      </c>
      <c r="D470" s="58"/>
      <c r="E470" s="4"/>
      <c r="F470" s="11" t="str">
        <f t="shared" si="88"/>
        <v/>
      </c>
      <c r="G470" s="61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11" t="str">
        <f t="shared" si="89"/>
        <v/>
      </c>
      <c r="K470" s="11" t="str">
        <f t="shared" si="93"/>
        <v/>
      </c>
      <c r="L470" s="66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2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2"/>
      <c r="C471" s="20" t="str">
        <f>IF(B471="","",VLOOKUP(B471,LISTAS!$F$6:$G$1106,2,0))</f>
        <v/>
      </c>
      <c r="D471" s="58"/>
      <c r="E471" s="4"/>
      <c r="F471" s="11" t="str">
        <f t="shared" si="88"/>
        <v/>
      </c>
      <c r="G471" s="61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11" t="str">
        <f t="shared" si="89"/>
        <v/>
      </c>
      <c r="K471" s="11" t="str">
        <f t="shared" si="93"/>
        <v/>
      </c>
      <c r="L471" s="66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2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2"/>
      <c r="C472" s="20" t="str">
        <f>IF(B472="","",VLOOKUP(B472,LISTAS!$F$6:$G$1106,2,0))</f>
        <v/>
      </c>
      <c r="D472" s="58"/>
      <c r="E472" s="4"/>
      <c r="F472" s="11" t="str">
        <f t="shared" si="88"/>
        <v/>
      </c>
      <c r="G472" s="61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11" t="str">
        <f t="shared" si="89"/>
        <v/>
      </c>
      <c r="K472" s="11" t="str">
        <f t="shared" si="93"/>
        <v/>
      </c>
      <c r="L472" s="66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2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2"/>
      <c r="C473" s="20" t="str">
        <f>IF(B473="","",VLOOKUP(B473,LISTAS!$F$6:$G$1106,2,0))</f>
        <v/>
      </c>
      <c r="D473" s="58"/>
      <c r="E473" s="4"/>
      <c r="F473" s="11" t="str">
        <f t="shared" si="88"/>
        <v/>
      </c>
      <c r="G473" s="61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11" t="str">
        <f t="shared" si="89"/>
        <v/>
      </c>
      <c r="K473" s="11" t="str">
        <f t="shared" si="93"/>
        <v/>
      </c>
      <c r="L473" s="66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2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2"/>
      <c r="C474" s="20" t="str">
        <f>IF(B474="","",VLOOKUP(B474,LISTAS!$F$6:$G$1106,2,0))</f>
        <v/>
      </c>
      <c r="D474" s="58"/>
      <c r="E474" s="4"/>
      <c r="F474" s="11" t="str">
        <f t="shared" si="88"/>
        <v/>
      </c>
      <c r="G474" s="61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11" t="str">
        <f t="shared" si="89"/>
        <v/>
      </c>
      <c r="K474" s="11" t="str">
        <f t="shared" si="93"/>
        <v/>
      </c>
      <c r="L474" s="66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2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2"/>
      <c r="C475" s="20" t="str">
        <f>IF(B475="","",VLOOKUP(B475,LISTAS!$F$6:$G$1106,2,0))</f>
        <v/>
      </c>
      <c r="D475" s="58"/>
      <c r="E475" s="4"/>
      <c r="F475" s="11" t="str">
        <f t="shared" si="88"/>
        <v/>
      </c>
      <c r="G475" s="61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11" t="str">
        <f t="shared" si="89"/>
        <v/>
      </c>
      <c r="K475" s="11" t="str">
        <f t="shared" si="93"/>
        <v/>
      </c>
      <c r="L475" s="66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2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2"/>
      <c r="C476" s="20" t="str">
        <f>IF(B476="","",VLOOKUP(B476,LISTAS!$F$6:$G$1106,2,0))</f>
        <v/>
      </c>
      <c r="D476" s="58"/>
      <c r="E476" s="4"/>
      <c r="F476" s="11" t="str">
        <f t="shared" si="88"/>
        <v/>
      </c>
      <c r="G476" s="61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11" t="str">
        <f t="shared" si="89"/>
        <v/>
      </c>
      <c r="K476" s="11" t="str">
        <f t="shared" si="93"/>
        <v/>
      </c>
      <c r="L476" s="66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2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2"/>
      <c r="C477" s="20" t="str">
        <f>IF(B477="","",VLOOKUP(B477,LISTAS!$F$6:$G$1106,2,0))</f>
        <v/>
      </c>
      <c r="D477" s="58"/>
      <c r="E477" s="4"/>
      <c r="F477" s="11" t="str">
        <f t="shared" si="88"/>
        <v/>
      </c>
      <c r="G477" s="61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11" t="str">
        <f t="shared" si="89"/>
        <v/>
      </c>
      <c r="K477" s="11" t="str">
        <f t="shared" si="93"/>
        <v/>
      </c>
      <c r="L477" s="66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2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2"/>
      <c r="C478" s="20" t="str">
        <f>IF(B478="","",VLOOKUP(B478,LISTAS!$F$6:$G$1106,2,0))</f>
        <v/>
      </c>
      <c r="D478" s="58"/>
      <c r="E478" s="4"/>
      <c r="F478" s="11" t="str">
        <f t="shared" si="88"/>
        <v/>
      </c>
      <c r="G478" s="61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11" t="str">
        <f t="shared" si="89"/>
        <v/>
      </c>
      <c r="K478" s="11" t="str">
        <f t="shared" si="93"/>
        <v/>
      </c>
      <c r="L478" s="66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2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2"/>
      <c r="C479" s="20" t="str">
        <f>IF(B479="","",VLOOKUP(B479,LISTAS!$F$6:$G$1106,2,0))</f>
        <v/>
      </c>
      <c r="D479" s="58"/>
      <c r="E479" s="4"/>
      <c r="F479" s="11" t="str">
        <f t="shared" si="88"/>
        <v/>
      </c>
      <c r="G479" s="61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11" t="str">
        <f t="shared" si="89"/>
        <v/>
      </c>
      <c r="K479" s="11" t="str">
        <f t="shared" si="93"/>
        <v/>
      </c>
      <c r="L479" s="66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2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2"/>
      <c r="C480" s="20" t="str">
        <f>IF(B480="","",VLOOKUP(B480,LISTAS!$F$6:$G$1106,2,0))</f>
        <v/>
      </c>
      <c r="D480" s="58"/>
      <c r="E480" s="4"/>
      <c r="F480" s="11" t="str">
        <f t="shared" si="88"/>
        <v/>
      </c>
      <c r="G480" s="61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11" t="str">
        <f t="shared" si="89"/>
        <v/>
      </c>
      <c r="K480" s="11" t="str">
        <f t="shared" si="93"/>
        <v/>
      </c>
      <c r="L480" s="66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2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2"/>
      <c r="C481" s="20" t="str">
        <f>IF(B481="","",VLOOKUP(B481,LISTAS!$F$6:$G$1106,2,0))</f>
        <v/>
      </c>
      <c r="D481" s="58"/>
      <c r="E481" s="4"/>
      <c r="F481" s="11" t="str">
        <f t="shared" si="88"/>
        <v/>
      </c>
      <c r="G481" s="61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11" t="str">
        <f t="shared" si="89"/>
        <v/>
      </c>
      <c r="K481" s="11" t="str">
        <f t="shared" si="93"/>
        <v/>
      </c>
      <c r="L481" s="66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2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2"/>
      <c r="C482" s="20" t="str">
        <f>IF(B482="","",VLOOKUP(B482,LISTAS!$F$6:$G$1106,2,0))</f>
        <v/>
      </c>
      <c r="D482" s="58"/>
      <c r="E482" s="4"/>
      <c r="F482" s="11" t="str">
        <f t="shared" si="88"/>
        <v/>
      </c>
      <c r="G482" s="61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11" t="str">
        <f t="shared" si="89"/>
        <v/>
      </c>
      <c r="K482" s="11" t="str">
        <f t="shared" si="93"/>
        <v/>
      </c>
      <c r="L482" s="66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2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2"/>
      <c r="C483" s="20" t="str">
        <f>IF(B483="","",VLOOKUP(B483,LISTAS!$F$6:$G$1106,2,0))</f>
        <v/>
      </c>
      <c r="D483" s="58"/>
      <c r="E483" s="4"/>
      <c r="F483" s="11" t="str">
        <f t="shared" ref="F483:F546" si="101">IF(D483="","",D483+(ROW(D483)/1000))</f>
        <v/>
      </c>
      <c r="G483" s="61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11" t="str">
        <f t="shared" ref="J483:J618" si="102">IF($K483="","",D483)</f>
        <v/>
      </c>
      <c r="K483" s="11" t="str">
        <f t="shared" si="93"/>
        <v/>
      </c>
      <c r="L483" s="66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2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2"/>
      <c r="C484" s="20" t="str">
        <f>IF(B484="","",VLOOKUP(B484,LISTAS!$F$6:$G$1106,2,0))</f>
        <v/>
      </c>
      <c r="D484" s="58"/>
      <c r="E484" s="4"/>
      <c r="F484" s="11" t="str">
        <f t="shared" si="101"/>
        <v/>
      </c>
      <c r="G484" s="61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11" t="str">
        <f t="shared" si="102"/>
        <v/>
      </c>
      <c r="K484" s="11" t="str">
        <f t="shared" ref="K484:K517" si="106">G484</f>
        <v/>
      </c>
      <c r="L484" s="66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2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2"/>
      <c r="C485" s="20" t="str">
        <f>IF(B485="","",VLOOKUP(B485,LISTAS!$F$6:$G$1106,2,0))</f>
        <v/>
      </c>
      <c r="D485" s="58"/>
      <c r="E485" s="4"/>
      <c r="F485" s="11" t="str">
        <f t="shared" si="101"/>
        <v/>
      </c>
      <c r="G485" s="61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11" t="str">
        <f t="shared" si="102"/>
        <v/>
      </c>
      <c r="K485" s="11" t="str">
        <f t="shared" si="106"/>
        <v/>
      </c>
      <c r="L485" s="66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2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2"/>
      <c r="C486" s="20" t="str">
        <f>IF(B486="","",VLOOKUP(B486,LISTAS!$F$6:$G$1106,2,0))</f>
        <v/>
      </c>
      <c r="D486" s="58"/>
      <c r="E486" s="4"/>
      <c r="F486" s="11" t="str">
        <f t="shared" si="101"/>
        <v/>
      </c>
      <c r="G486" s="61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11" t="str">
        <f t="shared" si="102"/>
        <v/>
      </c>
      <c r="K486" s="11" t="str">
        <f t="shared" si="106"/>
        <v/>
      </c>
      <c r="L486" s="66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2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2"/>
      <c r="C487" s="20" t="str">
        <f>IF(B487="","",VLOOKUP(B487,LISTAS!$F$6:$G$1106,2,0))</f>
        <v/>
      </c>
      <c r="D487" s="58"/>
      <c r="E487" s="4"/>
      <c r="F487" s="11" t="str">
        <f t="shared" si="101"/>
        <v/>
      </c>
      <c r="G487" s="61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11" t="str">
        <f t="shared" si="102"/>
        <v/>
      </c>
      <c r="K487" s="11" t="str">
        <f t="shared" si="106"/>
        <v/>
      </c>
      <c r="L487" s="66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2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2"/>
      <c r="C488" s="20" t="str">
        <f>IF(B488="","",VLOOKUP(B488,LISTAS!$F$6:$G$1106,2,0))</f>
        <v/>
      </c>
      <c r="D488" s="58"/>
      <c r="E488" s="4"/>
      <c r="F488" s="11" t="str">
        <f t="shared" si="101"/>
        <v/>
      </c>
      <c r="G488" s="61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11" t="str">
        <f t="shared" si="102"/>
        <v/>
      </c>
      <c r="K488" s="11" t="str">
        <f t="shared" si="106"/>
        <v/>
      </c>
      <c r="L488" s="66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2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2"/>
      <c r="C489" s="20" t="str">
        <f>IF(B489="","",VLOOKUP(B489,LISTAS!$F$6:$G$1106,2,0))</f>
        <v/>
      </c>
      <c r="D489" s="58"/>
      <c r="E489" s="4"/>
      <c r="F489" s="11" t="str">
        <f t="shared" si="101"/>
        <v/>
      </c>
      <c r="G489" s="61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11" t="str">
        <f t="shared" si="102"/>
        <v/>
      </c>
      <c r="K489" s="11" t="str">
        <f t="shared" si="106"/>
        <v/>
      </c>
      <c r="L489" s="66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2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2"/>
      <c r="C490" s="20" t="str">
        <f>IF(B490="","",VLOOKUP(B490,LISTAS!$F$6:$G$1106,2,0))</f>
        <v/>
      </c>
      <c r="D490" s="58"/>
      <c r="E490" s="4"/>
      <c r="F490" s="11" t="str">
        <f t="shared" si="101"/>
        <v/>
      </c>
      <c r="G490" s="61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11" t="str">
        <f t="shared" si="102"/>
        <v/>
      </c>
      <c r="K490" s="11" t="str">
        <f t="shared" si="106"/>
        <v/>
      </c>
      <c r="L490" s="66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2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2"/>
      <c r="C491" s="20" t="str">
        <f>IF(B491="","",VLOOKUP(B491,LISTAS!$F$6:$G$1106,2,0))</f>
        <v/>
      </c>
      <c r="D491" s="58"/>
      <c r="E491" s="4"/>
      <c r="F491" s="11" t="str">
        <f t="shared" si="101"/>
        <v/>
      </c>
      <c r="G491" s="61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11" t="str">
        <f t="shared" si="102"/>
        <v/>
      </c>
      <c r="K491" s="11" t="str">
        <f t="shared" si="106"/>
        <v/>
      </c>
      <c r="L491" s="66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2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2"/>
      <c r="C492" s="20" t="str">
        <f>IF(B492="","",VLOOKUP(B492,LISTAS!$F$6:$G$1106,2,0))</f>
        <v/>
      </c>
      <c r="D492" s="58"/>
      <c r="E492" s="4"/>
      <c r="F492" s="11" t="str">
        <f t="shared" si="101"/>
        <v/>
      </c>
      <c r="G492" s="61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11" t="str">
        <f t="shared" si="102"/>
        <v/>
      </c>
      <c r="K492" s="11" t="str">
        <f t="shared" si="106"/>
        <v/>
      </c>
      <c r="L492" s="66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2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2"/>
      <c r="C493" s="20" t="str">
        <f>IF(B493="","",VLOOKUP(B493,LISTAS!$F$6:$G$1106,2,0))</f>
        <v/>
      </c>
      <c r="D493" s="58"/>
      <c r="E493" s="4"/>
      <c r="F493" s="11" t="str">
        <f t="shared" si="101"/>
        <v/>
      </c>
      <c r="G493" s="61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11" t="str">
        <f t="shared" si="102"/>
        <v/>
      </c>
      <c r="K493" s="11" t="str">
        <f t="shared" si="106"/>
        <v/>
      </c>
      <c r="L493" s="66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2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2"/>
      <c r="C494" s="20" t="str">
        <f>IF(B494="","",VLOOKUP(B494,LISTAS!$F$6:$G$1106,2,0))</f>
        <v/>
      </c>
      <c r="D494" s="58"/>
      <c r="E494" s="4"/>
      <c r="F494" s="11" t="str">
        <f t="shared" si="101"/>
        <v/>
      </c>
      <c r="G494" s="61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11" t="str">
        <f t="shared" si="102"/>
        <v/>
      </c>
      <c r="K494" s="11" t="str">
        <f t="shared" si="106"/>
        <v/>
      </c>
      <c r="L494" s="66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2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2"/>
      <c r="C495" s="20" t="str">
        <f>IF(B495="","",VLOOKUP(B495,LISTAS!$F$6:$G$1106,2,0))</f>
        <v/>
      </c>
      <c r="D495" s="58"/>
      <c r="E495" s="4"/>
      <c r="F495" s="11" t="str">
        <f t="shared" si="101"/>
        <v/>
      </c>
      <c r="G495" s="61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11" t="str">
        <f t="shared" si="102"/>
        <v/>
      </c>
      <c r="K495" s="11" t="str">
        <f t="shared" si="106"/>
        <v/>
      </c>
      <c r="L495" s="66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2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2"/>
      <c r="C496" s="20" t="str">
        <f>IF(B496="","",VLOOKUP(B496,LISTAS!$F$6:$G$1106,2,0))</f>
        <v/>
      </c>
      <c r="D496" s="58"/>
      <c r="E496" s="4"/>
      <c r="F496" s="11" t="str">
        <f t="shared" si="101"/>
        <v/>
      </c>
      <c r="G496" s="61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11" t="str">
        <f t="shared" si="102"/>
        <v/>
      </c>
      <c r="K496" s="11" t="str">
        <f t="shared" si="106"/>
        <v/>
      </c>
      <c r="L496" s="66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2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2"/>
      <c r="C497" s="20" t="str">
        <f>IF(B497="","",VLOOKUP(B497,LISTAS!$F$6:$G$1106,2,0))</f>
        <v/>
      </c>
      <c r="D497" s="58"/>
      <c r="E497" s="4"/>
      <c r="F497" s="11" t="str">
        <f t="shared" si="101"/>
        <v/>
      </c>
      <c r="G497" s="61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11" t="str">
        <f t="shared" si="102"/>
        <v/>
      </c>
      <c r="K497" s="11" t="str">
        <f t="shared" si="106"/>
        <v/>
      </c>
      <c r="L497" s="66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2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2"/>
      <c r="C498" s="20" t="str">
        <f>IF(B498="","",VLOOKUP(B498,LISTAS!$F$6:$G$1106,2,0))</f>
        <v/>
      </c>
      <c r="D498" s="58"/>
      <c r="E498" s="4"/>
      <c r="F498" s="11" t="str">
        <f t="shared" si="101"/>
        <v/>
      </c>
      <c r="G498" s="61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11" t="str">
        <f t="shared" si="102"/>
        <v/>
      </c>
      <c r="K498" s="11" t="str">
        <f t="shared" si="106"/>
        <v/>
      </c>
      <c r="L498" s="66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2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2"/>
      <c r="C499" s="20" t="str">
        <f>IF(B499="","",VLOOKUP(B499,LISTAS!$F$6:$G$1106,2,0))</f>
        <v/>
      </c>
      <c r="D499" s="58"/>
      <c r="E499" s="4"/>
      <c r="F499" s="11" t="str">
        <f t="shared" si="101"/>
        <v/>
      </c>
      <c r="G499" s="61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11" t="str">
        <f t="shared" si="102"/>
        <v/>
      </c>
      <c r="K499" s="11" t="str">
        <f t="shared" si="106"/>
        <v/>
      </c>
      <c r="L499" s="66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2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2"/>
      <c r="C500" s="20" t="str">
        <f>IF(B500="","",VLOOKUP(B500,LISTAS!$F$6:$G$1106,2,0))</f>
        <v/>
      </c>
      <c r="D500" s="58"/>
      <c r="E500" s="4"/>
      <c r="F500" s="11" t="str">
        <f t="shared" si="101"/>
        <v/>
      </c>
      <c r="G500" s="61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11" t="str">
        <f t="shared" si="102"/>
        <v/>
      </c>
      <c r="K500" s="11" t="str">
        <f t="shared" si="106"/>
        <v/>
      </c>
      <c r="L500" s="66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2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2"/>
      <c r="C501" s="20" t="str">
        <f>IF(B501="","",VLOOKUP(B501,LISTAS!$F$6:$G$1106,2,0))</f>
        <v/>
      </c>
      <c r="D501" s="58"/>
      <c r="E501" s="4"/>
      <c r="F501" s="11" t="str">
        <f t="shared" si="101"/>
        <v/>
      </c>
      <c r="G501" s="61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11" t="str">
        <f t="shared" si="102"/>
        <v/>
      </c>
      <c r="K501" s="11" t="str">
        <f t="shared" si="106"/>
        <v/>
      </c>
      <c r="L501" s="66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2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2"/>
      <c r="C502" s="20" t="str">
        <f>IF(B502="","",VLOOKUP(B502,LISTAS!$F$6:$G$1106,2,0))</f>
        <v/>
      </c>
      <c r="D502" s="58"/>
      <c r="E502" s="4"/>
      <c r="F502" s="11" t="str">
        <f t="shared" si="101"/>
        <v/>
      </c>
      <c r="G502" s="61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11" t="str">
        <f t="shared" si="102"/>
        <v/>
      </c>
      <c r="K502" s="11" t="str">
        <f t="shared" si="106"/>
        <v/>
      </c>
      <c r="L502" s="66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2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2"/>
      <c r="C503" s="20" t="str">
        <f>IF(B503="","",VLOOKUP(B503,LISTAS!$F$6:$G$1106,2,0))</f>
        <v/>
      </c>
      <c r="D503" s="58"/>
      <c r="E503" s="4"/>
      <c r="F503" s="11" t="str">
        <f t="shared" si="101"/>
        <v/>
      </c>
      <c r="G503" s="61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11" t="str">
        <f t="shared" si="102"/>
        <v/>
      </c>
      <c r="K503" s="11" t="str">
        <f t="shared" si="106"/>
        <v/>
      </c>
      <c r="L503" s="66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2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2"/>
      <c r="C504" s="20" t="str">
        <f>IF(B504="","",VLOOKUP(B504,LISTAS!$F$6:$G$1106,2,0))</f>
        <v/>
      </c>
      <c r="D504" s="58"/>
      <c r="E504" s="4"/>
      <c r="F504" s="11" t="str">
        <f t="shared" si="101"/>
        <v/>
      </c>
      <c r="G504" s="61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11" t="str">
        <f t="shared" si="102"/>
        <v/>
      </c>
      <c r="K504" s="11" t="str">
        <f t="shared" si="106"/>
        <v/>
      </c>
      <c r="L504" s="66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2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2"/>
      <c r="C505" s="20" t="str">
        <f>IF(B505="","",VLOOKUP(B505,LISTAS!$F$6:$G$1106,2,0))</f>
        <v/>
      </c>
      <c r="D505" s="58"/>
      <c r="E505" s="4"/>
      <c r="F505" s="11" t="str">
        <f t="shared" si="101"/>
        <v/>
      </c>
      <c r="G505" s="61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11" t="str">
        <f t="shared" si="102"/>
        <v/>
      </c>
      <c r="K505" s="11" t="str">
        <f t="shared" si="106"/>
        <v/>
      </c>
      <c r="L505" s="66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2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2"/>
      <c r="C506" s="20" t="str">
        <f>IF(B506="","",VLOOKUP(B506,LISTAS!$F$6:$G$1106,2,0))</f>
        <v/>
      </c>
      <c r="D506" s="58"/>
      <c r="E506" s="4"/>
      <c r="F506" s="11" t="str">
        <f t="shared" si="101"/>
        <v/>
      </c>
      <c r="G506" s="61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11" t="str">
        <f t="shared" si="102"/>
        <v/>
      </c>
      <c r="K506" s="11" t="str">
        <f t="shared" si="106"/>
        <v/>
      </c>
      <c r="L506" s="66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2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2"/>
      <c r="C507" s="20" t="str">
        <f>IF(B507="","",VLOOKUP(B507,LISTAS!$F$6:$G$1106,2,0))</f>
        <v/>
      </c>
      <c r="D507" s="58"/>
      <c r="E507" s="4"/>
      <c r="F507" s="11" t="str">
        <f t="shared" si="101"/>
        <v/>
      </c>
      <c r="G507" s="61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11" t="str">
        <f t="shared" si="102"/>
        <v/>
      </c>
      <c r="K507" s="11" t="str">
        <f t="shared" si="106"/>
        <v/>
      </c>
      <c r="L507" s="66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2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2"/>
      <c r="C508" s="20" t="str">
        <f>IF(B508="","",VLOOKUP(B508,LISTAS!$F$6:$G$1106,2,0))</f>
        <v/>
      </c>
      <c r="D508" s="58"/>
      <c r="E508" s="4"/>
      <c r="F508" s="11" t="str">
        <f t="shared" si="101"/>
        <v/>
      </c>
      <c r="G508" s="61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11" t="str">
        <f t="shared" si="102"/>
        <v/>
      </c>
      <c r="K508" s="11" t="str">
        <f t="shared" si="106"/>
        <v/>
      </c>
      <c r="L508" s="66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2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2"/>
      <c r="C509" s="20" t="str">
        <f>IF(B509="","",VLOOKUP(B509,LISTAS!$F$6:$G$1106,2,0))</f>
        <v/>
      </c>
      <c r="D509" s="58"/>
      <c r="E509" s="4"/>
      <c r="F509" s="11" t="str">
        <f t="shared" si="101"/>
        <v/>
      </c>
      <c r="G509" s="61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11" t="str">
        <f t="shared" si="102"/>
        <v/>
      </c>
      <c r="K509" s="11" t="str">
        <f t="shared" si="106"/>
        <v/>
      </c>
      <c r="L509" s="66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2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2"/>
      <c r="C510" s="20" t="str">
        <f>IF(B510="","",VLOOKUP(B510,LISTAS!$F$6:$G$1106,2,0))</f>
        <v/>
      </c>
      <c r="D510" s="58"/>
      <c r="E510" s="4"/>
      <c r="F510" s="11" t="str">
        <f t="shared" si="101"/>
        <v/>
      </c>
      <c r="G510" s="61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11" t="str">
        <f t="shared" si="102"/>
        <v/>
      </c>
      <c r="K510" s="11" t="str">
        <f t="shared" si="106"/>
        <v/>
      </c>
      <c r="L510" s="66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2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2"/>
      <c r="C511" s="20" t="str">
        <f>IF(B511="","",VLOOKUP(B511,LISTAS!$F$6:$G$1106,2,0))</f>
        <v/>
      </c>
      <c r="D511" s="58"/>
      <c r="E511" s="4"/>
      <c r="F511" s="11" t="str">
        <f t="shared" si="101"/>
        <v/>
      </c>
      <c r="G511" s="61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11" t="str">
        <f t="shared" si="102"/>
        <v/>
      </c>
      <c r="K511" s="11" t="str">
        <f t="shared" si="106"/>
        <v/>
      </c>
      <c r="L511" s="66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2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2"/>
      <c r="C512" s="20" t="str">
        <f>IF(B512="","",VLOOKUP(B512,LISTAS!$F$6:$G$1106,2,0))</f>
        <v/>
      </c>
      <c r="D512" s="58"/>
      <c r="E512" s="4"/>
      <c r="F512" s="11" t="str">
        <f t="shared" si="101"/>
        <v/>
      </c>
      <c r="G512" s="61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11" t="str">
        <f t="shared" si="102"/>
        <v/>
      </c>
      <c r="K512" s="11" t="str">
        <f t="shared" si="106"/>
        <v/>
      </c>
      <c r="L512" s="66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2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2"/>
      <c r="C513" s="20" t="str">
        <f>IF(B513="","",VLOOKUP(B513,LISTAS!$F$6:$G$1106,2,0))</f>
        <v/>
      </c>
      <c r="D513" s="58"/>
      <c r="E513" s="4"/>
      <c r="F513" s="11" t="str">
        <f t="shared" si="101"/>
        <v/>
      </c>
      <c r="G513" s="61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11" t="str">
        <f t="shared" si="102"/>
        <v/>
      </c>
      <c r="K513" s="11" t="str">
        <f t="shared" si="106"/>
        <v/>
      </c>
      <c r="L513" s="66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2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2"/>
      <c r="C514" s="20" t="str">
        <f>IF(B514="","",VLOOKUP(B514,LISTAS!$F$6:$G$1106,2,0))</f>
        <v/>
      </c>
      <c r="D514" s="58"/>
      <c r="E514" s="4"/>
      <c r="F514" s="11" t="str">
        <f t="shared" si="101"/>
        <v/>
      </c>
      <c r="G514" s="61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11" t="str">
        <f t="shared" si="102"/>
        <v/>
      </c>
      <c r="K514" s="11" t="str">
        <f t="shared" si="106"/>
        <v/>
      </c>
      <c r="L514" s="66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2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2"/>
      <c r="C515" s="20" t="str">
        <f>IF(B515="","",VLOOKUP(B515,LISTAS!$F$6:$G$1106,2,0))</f>
        <v/>
      </c>
      <c r="D515" s="58"/>
      <c r="E515" s="4"/>
      <c r="F515" s="11" t="str">
        <f t="shared" si="101"/>
        <v/>
      </c>
      <c r="G515" s="61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11" t="str">
        <f t="shared" si="102"/>
        <v/>
      </c>
      <c r="K515" s="11" t="str">
        <f t="shared" si="106"/>
        <v/>
      </c>
      <c r="L515" s="66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2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2"/>
      <c r="C516" s="20" t="str">
        <f>IF(B516="","",VLOOKUP(B516,LISTAS!$F$6:$G$1106,2,0))</f>
        <v/>
      </c>
      <c r="D516" s="58"/>
      <c r="E516" s="4"/>
      <c r="F516" s="11" t="str">
        <f t="shared" si="101"/>
        <v/>
      </c>
      <c r="G516" s="61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11" t="str">
        <f t="shared" si="102"/>
        <v/>
      </c>
      <c r="K516" s="11" t="str">
        <f t="shared" si="106"/>
        <v/>
      </c>
      <c r="L516" s="66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2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2"/>
      <c r="C517" s="20" t="str">
        <f>IF(B517="","",VLOOKUP(B517,LISTAS!$F$6:$G$1106,2,0))</f>
        <v/>
      </c>
      <c r="D517" s="58"/>
      <c r="E517" s="4"/>
      <c r="F517" s="11" t="str">
        <f t="shared" si="101"/>
        <v/>
      </c>
      <c r="G517" s="61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11" t="str">
        <f t="shared" si="102"/>
        <v/>
      </c>
      <c r="K517" s="11" t="str">
        <f t="shared" si="106"/>
        <v/>
      </c>
      <c r="L517" s="66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2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2"/>
      <c r="C518" s="20" t="str">
        <f>IF(B518="","",VLOOKUP(B518,LISTAS!$F$6:$G$1106,2,0))</f>
        <v/>
      </c>
      <c r="D518" s="58"/>
      <c r="E518" s="4"/>
      <c r="F518" s="11" t="str">
        <f t="shared" si="101"/>
        <v/>
      </c>
      <c r="G518" s="61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11" t="str">
        <f t="shared" si="102"/>
        <v/>
      </c>
      <c r="K518" s="11" t="str">
        <f>G518</f>
        <v/>
      </c>
      <c r="L518" s="66" t="str">
        <f t="shared" si="107"/>
        <v/>
      </c>
      <c r="M518" s="50">
        <f t="shared" si="108"/>
        <v>100</v>
      </c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2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2"/>
      <c r="C519" s="20" t="str">
        <f>IF(B519="","",VLOOKUP(B519,LISTAS!$F$6:$G$1106,2,0))</f>
        <v/>
      </c>
      <c r="D519" s="58"/>
      <c r="E519" s="4"/>
      <c r="F519" s="11" t="str">
        <f t="shared" si="101"/>
        <v/>
      </c>
      <c r="G519" s="61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11" t="str">
        <f t="shared" si="102"/>
        <v/>
      </c>
      <c r="K519" s="11" t="str">
        <f t="shared" ref="K519:K582" si="115">G519</f>
        <v/>
      </c>
      <c r="L519" s="66" t="str">
        <f t="shared" si="107"/>
        <v/>
      </c>
      <c r="M519" s="50">
        <f t="shared" si="108"/>
        <v>101</v>
      </c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2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2"/>
      <c r="C520" s="20" t="str">
        <f>IF(B520="","",VLOOKUP(B520,LISTAS!$F$6:$G$1106,2,0))</f>
        <v/>
      </c>
      <c r="D520" s="58"/>
      <c r="E520" s="4"/>
      <c r="F520" s="11" t="str">
        <f t="shared" si="101"/>
        <v/>
      </c>
      <c r="G520" s="61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11" t="str">
        <f t="shared" si="102"/>
        <v/>
      </c>
      <c r="K520" s="11" t="str">
        <f t="shared" si="115"/>
        <v/>
      </c>
      <c r="L520" s="66" t="str">
        <f t="shared" si="107"/>
        <v/>
      </c>
      <c r="M520" s="50">
        <f t="shared" si="108"/>
        <v>102</v>
      </c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2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2"/>
      <c r="C521" s="20" t="str">
        <f>IF(B521="","",VLOOKUP(B521,LISTAS!$F$6:$G$1106,2,0))</f>
        <v/>
      </c>
      <c r="D521" s="58"/>
      <c r="E521" s="4"/>
      <c r="F521" s="11" t="str">
        <f t="shared" si="101"/>
        <v/>
      </c>
      <c r="G521" s="61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11" t="str">
        <f t="shared" si="102"/>
        <v/>
      </c>
      <c r="K521" s="11" t="str">
        <f t="shared" si="115"/>
        <v/>
      </c>
      <c r="L521" s="66" t="str">
        <f t="shared" si="107"/>
        <v/>
      </c>
      <c r="M521" s="50">
        <f t="shared" si="108"/>
        <v>103</v>
      </c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2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2"/>
      <c r="C522" s="20" t="str">
        <f>IF(B522="","",VLOOKUP(B522,LISTAS!$F$6:$G$1106,2,0))</f>
        <v/>
      </c>
      <c r="D522" s="58"/>
      <c r="E522" s="4"/>
      <c r="F522" s="11" t="str">
        <f t="shared" si="101"/>
        <v/>
      </c>
      <c r="G522" s="61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11" t="str">
        <f t="shared" si="102"/>
        <v/>
      </c>
      <c r="K522" s="11" t="str">
        <f t="shared" si="115"/>
        <v/>
      </c>
      <c r="L522" s="66" t="str">
        <f t="shared" si="107"/>
        <v/>
      </c>
      <c r="M522" s="50">
        <f t="shared" si="108"/>
        <v>104</v>
      </c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2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2"/>
      <c r="C523" s="20" t="str">
        <f>IF(B523="","",VLOOKUP(B523,LISTAS!$F$6:$G$1106,2,0))</f>
        <v/>
      </c>
      <c r="D523" s="58"/>
      <c r="E523" s="4"/>
      <c r="F523" s="11" t="str">
        <f t="shared" si="101"/>
        <v/>
      </c>
      <c r="G523" s="61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11" t="str">
        <f t="shared" si="102"/>
        <v/>
      </c>
      <c r="K523" s="11" t="str">
        <f t="shared" si="115"/>
        <v/>
      </c>
      <c r="L523" s="66" t="str">
        <f t="shared" si="107"/>
        <v/>
      </c>
      <c r="M523" s="50">
        <f t="shared" si="108"/>
        <v>105</v>
      </c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2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2"/>
      <c r="C524" s="20" t="str">
        <f>IF(B524="","",VLOOKUP(B524,LISTAS!$F$6:$G$1106,2,0))</f>
        <v/>
      </c>
      <c r="D524" s="58"/>
      <c r="E524" s="4"/>
      <c r="F524" s="11" t="str">
        <f t="shared" si="101"/>
        <v/>
      </c>
      <c r="G524" s="61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11" t="str">
        <f t="shared" si="102"/>
        <v/>
      </c>
      <c r="K524" s="11" t="str">
        <f t="shared" si="115"/>
        <v/>
      </c>
      <c r="L524" s="66" t="str">
        <f t="shared" si="107"/>
        <v/>
      </c>
      <c r="M524" s="50">
        <f t="shared" si="108"/>
        <v>106</v>
      </c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2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2"/>
      <c r="C525" s="20" t="str">
        <f>IF(B525="","",VLOOKUP(B525,LISTAS!$F$6:$G$1106,2,0))</f>
        <v/>
      </c>
      <c r="D525" s="58"/>
      <c r="E525" s="4"/>
      <c r="F525" s="11" t="str">
        <f t="shared" si="101"/>
        <v/>
      </c>
      <c r="G525" s="61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11" t="str">
        <f t="shared" si="102"/>
        <v/>
      </c>
      <c r="K525" s="11" t="str">
        <f t="shared" si="115"/>
        <v/>
      </c>
      <c r="L525" s="66" t="str">
        <f t="shared" si="107"/>
        <v/>
      </c>
      <c r="M525" s="50">
        <f t="shared" si="108"/>
        <v>107</v>
      </c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2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2"/>
      <c r="C526" s="20" t="str">
        <f>IF(B526="","",VLOOKUP(B526,LISTAS!$F$6:$G$1106,2,0))</f>
        <v/>
      </c>
      <c r="D526" s="58"/>
      <c r="E526" s="4"/>
      <c r="F526" s="11" t="str">
        <f t="shared" si="101"/>
        <v/>
      </c>
      <c r="G526" s="61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11" t="str">
        <f t="shared" si="102"/>
        <v/>
      </c>
      <c r="K526" s="11" t="str">
        <f t="shared" si="115"/>
        <v/>
      </c>
      <c r="L526" s="66" t="str">
        <f t="shared" si="107"/>
        <v/>
      </c>
      <c r="M526" s="50">
        <f t="shared" si="108"/>
        <v>108</v>
      </c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2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2"/>
      <c r="C527" s="20" t="str">
        <f>IF(B527="","",VLOOKUP(B527,LISTAS!$F$6:$G$1106,2,0))</f>
        <v/>
      </c>
      <c r="D527" s="58"/>
      <c r="E527" s="4"/>
      <c r="F527" s="11" t="str">
        <f t="shared" si="101"/>
        <v/>
      </c>
      <c r="G527" s="61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11" t="str">
        <f t="shared" si="102"/>
        <v/>
      </c>
      <c r="K527" s="11" t="str">
        <f t="shared" si="115"/>
        <v/>
      </c>
      <c r="L527" s="66" t="str">
        <f t="shared" si="107"/>
        <v/>
      </c>
      <c r="M527" s="50">
        <f t="shared" si="108"/>
        <v>109</v>
      </c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2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2"/>
      <c r="C528" s="20" t="str">
        <f>IF(B528="","",VLOOKUP(B528,LISTAS!$F$6:$G$1106,2,0))</f>
        <v/>
      </c>
      <c r="D528" s="58"/>
      <c r="E528" s="4"/>
      <c r="F528" s="11" t="str">
        <f t="shared" si="101"/>
        <v/>
      </c>
      <c r="G528" s="61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11" t="str">
        <f t="shared" si="102"/>
        <v/>
      </c>
      <c r="K528" s="11" t="str">
        <f t="shared" si="115"/>
        <v/>
      </c>
      <c r="L528" s="66" t="str">
        <f t="shared" si="107"/>
        <v/>
      </c>
      <c r="M528" s="50">
        <f t="shared" si="108"/>
        <v>110</v>
      </c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2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2"/>
      <c r="C529" s="20" t="str">
        <f>IF(B529="","",VLOOKUP(B529,LISTAS!$F$6:$G$1106,2,0))</f>
        <v/>
      </c>
      <c r="D529" s="58"/>
      <c r="E529" s="4"/>
      <c r="F529" s="11" t="str">
        <f t="shared" si="101"/>
        <v/>
      </c>
      <c r="G529" s="61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11" t="str">
        <f t="shared" si="102"/>
        <v/>
      </c>
      <c r="K529" s="11" t="str">
        <f t="shared" si="115"/>
        <v/>
      </c>
      <c r="L529" s="66" t="str">
        <f t="shared" si="107"/>
        <v/>
      </c>
      <c r="M529" s="50">
        <f t="shared" si="108"/>
        <v>111</v>
      </c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2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2"/>
      <c r="C530" s="20" t="str">
        <f>IF(B530="","",VLOOKUP(B530,LISTAS!$F$6:$G$1106,2,0))</f>
        <v/>
      </c>
      <c r="D530" s="58"/>
      <c r="E530" s="4"/>
      <c r="F530" s="11" t="str">
        <f t="shared" si="101"/>
        <v/>
      </c>
      <c r="G530" s="61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11" t="str">
        <f t="shared" si="102"/>
        <v/>
      </c>
      <c r="K530" s="11" t="str">
        <f t="shared" si="115"/>
        <v/>
      </c>
      <c r="L530" s="66" t="str">
        <f t="shared" si="107"/>
        <v/>
      </c>
      <c r="M530" s="50">
        <f t="shared" si="108"/>
        <v>112</v>
      </c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2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2"/>
      <c r="C531" s="20" t="str">
        <f>IF(B531="","",VLOOKUP(B531,LISTAS!$F$6:$G$1106,2,0))</f>
        <v/>
      </c>
      <c r="D531" s="58"/>
      <c r="E531" s="4"/>
      <c r="F531" s="11" t="str">
        <f t="shared" si="101"/>
        <v/>
      </c>
      <c r="G531" s="61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11" t="str">
        <f t="shared" si="102"/>
        <v/>
      </c>
      <c r="K531" s="11" t="str">
        <f t="shared" si="115"/>
        <v/>
      </c>
      <c r="L531" s="66" t="str">
        <f t="shared" si="107"/>
        <v/>
      </c>
      <c r="M531" s="50">
        <f t="shared" si="108"/>
        <v>113</v>
      </c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2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2"/>
      <c r="C532" s="20" t="str">
        <f>IF(B532="","",VLOOKUP(B532,LISTAS!$F$6:$G$1106,2,0))</f>
        <v/>
      </c>
      <c r="D532" s="58"/>
      <c r="E532" s="4"/>
      <c r="F532" s="11" t="str">
        <f t="shared" si="101"/>
        <v/>
      </c>
      <c r="G532" s="61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11" t="str">
        <f t="shared" si="102"/>
        <v/>
      </c>
      <c r="K532" s="11" t="str">
        <f t="shared" si="115"/>
        <v/>
      </c>
      <c r="L532" s="66" t="str">
        <f t="shared" si="107"/>
        <v/>
      </c>
      <c r="M532" s="50">
        <f t="shared" si="108"/>
        <v>114</v>
      </c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2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2"/>
      <c r="C533" s="20" t="str">
        <f>IF(B533="","",VLOOKUP(B533,LISTAS!$F$6:$G$1106,2,0))</f>
        <v/>
      </c>
      <c r="D533" s="58"/>
      <c r="E533" s="4"/>
      <c r="F533" s="11" t="str">
        <f t="shared" si="101"/>
        <v/>
      </c>
      <c r="G533" s="61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11" t="str">
        <f t="shared" si="102"/>
        <v/>
      </c>
      <c r="K533" s="11" t="str">
        <f t="shared" si="115"/>
        <v/>
      </c>
      <c r="L533" s="66" t="str">
        <f t="shared" si="107"/>
        <v/>
      </c>
      <c r="M533" s="50">
        <f t="shared" si="108"/>
        <v>115</v>
      </c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2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2"/>
      <c r="C534" s="20" t="str">
        <f>IF(B534="","",VLOOKUP(B534,LISTAS!$F$6:$G$1106,2,0))</f>
        <v/>
      </c>
      <c r="D534" s="58"/>
      <c r="E534" s="4"/>
      <c r="F534" s="11" t="str">
        <f t="shared" si="101"/>
        <v/>
      </c>
      <c r="G534" s="61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11" t="str">
        <f t="shared" si="102"/>
        <v/>
      </c>
      <c r="K534" s="11" t="str">
        <f t="shared" si="115"/>
        <v/>
      </c>
      <c r="L534" s="66" t="str">
        <f t="shared" si="107"/>
        <v/>
      </c>
      <c r="M534" s="50">
        <f t="shared" si="108"/>
        <v>116</v>
      </c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2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2"/>
      <c r="C535" s="20" t="str">
        <f>IF(B535="","",VLOOKUP(B535,LISTAS!$F$6:$G$1106,2,0))</f>
        <v/>
      </c>
      <c r="D535" s="58"/>
      <c r="E535" s="4"/>
      <c r="F535" s="11" t="str">
        <f t="shared" si="101"/>
        <v/>
      </c>
      <c r="G535" s="61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11" t="str">
        <f t="shared" si="102"/>
        <v/>
      </c>
      <c r="K535" s="11" t="str">
        <f t="shared" si="115"/>
        <v/>
      </c>
      <c r="L535" s="66" t="str">
        <f t="shared" si="107"/>
        <v/>
      </c>
      <c r="M535" s="50">
        <f t="shared" si="108"/>
        <v>117</v>
      </c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2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2"/>
      <c r="C536" s="20" t="str">
        <f>IF(B536="","",VLOOKUP(B536,LISTAS!$F$6:$G$1106,2,0))</f>
        <v/>
      </c>
      <c r="D536" s="58"/>
      <c r="E536" s="4"/>
      <c r="F536" s="11" t="str">
        <f t="shared" si="101"/>
        <v/>
      </c>
      <c r="G536" s="61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11" t="str">
        <f t="shared" si="102"/>
        <v/>
      </c>
      <c r="K536" s="11" t="str">
        <f t="shared" si="115"/>
        <v/>
      </c>
      <c r="L536" s="66" t="str">
        <f t="shared" si="107"/>
        <v/>
      </c>
      <c r="M536" s="50">
        <f t="shared" si="108"/>
        <v>118</v>
      </c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2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2"/>
      <c r="C537" s="20" t="str">
        <f>IF(B537="","",VLOOKUP(B537,LISTAS!$F$6:$G$1106,2,0))</f>
        <v/>
      </c>
      <c r="D537" s="58"/>
      <c r="E537" s="4"/>
      <c r="F537" s="11" t="str">
        <f t="shared" si="101"/>
        <v/>
      </c>
      <c r="G537" s="61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11" t="str">
        <f t="shared" si="102"/>
        <v/>
      </c>
      <c r="K537" s="11" t="str">
        <f t="shared" si="115"/>
        <v/>
      </c>
      <c r="L537" s="66" t="str">
        <f t="shared" si="107"/>
        <v/>
      </c>
      <c r="M537" s="50">
        <f t="shared" si="108"/>
        <v>119</v>
      </c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2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2"/>
      <c r="C538" s="20" t="str">
        <f>IF(B538="","",VLOOKUP(B538,LISTAS!$F$6:$G$1106,2,0))</f>
        <v/>
      </c>
      <c r="D538" s="58"/>
      <c r="E538" s="4"/>
      <c r="F538" s="11" t="str">
        <f t="shared" si="101"/>
        <v/>
      </c>
      <c r="G538" s="61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11" t="str">
        <f t="shared" si="102"/>
        <v/>
      </c>
      <c r="K538" s="11" t="str">
        <f t="shared" si="115"/>
        <v/>
      </c>
      <c r="L538" s="66" t="str">
        <f t="shared" si="107"/>
        <v/>
      </c>
      <c r="M538" s="50">
        <f t="shared" si="108"/>
        <v>120</v>
      </c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2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2"/>
      <c r="C539" s="20" t="str">
        <f>IF(B539="","",VLOOKUP(B539,LISTAS!$F$6:$G$1106,2,0))</f>
        <v/>
      </c>
      <c r="D539" s="58"/>
      <c r="E539" s="4"/>
      <c r="F539" s="11" t="str">
        <f t="shared" si="101"/>
        <v/>
      </c>
      <c r="G539" s="61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11" t="str">
        <f t="shared" si="102"/>
        <v/>
      </c>
      <c r="K539" s="11" t="str">
        <f t="shared" si="115"/>
        <v/>
      </c>
      <c r="L539" s="66" t="str">
        <f t="shared" si="107"/>
        <v/>
      </c>
      <c r="M539" s="50">
        <f t="shared" si="108"/>
        <v>121</v>
      </c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2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2"/>
      <c r="C540" s="20" t="str">
        <f>IF(B540="","",VLOOKUP(B540,LISTAS!$F$6:$G$1106,2,0))</f>
        <v/>
      </c>
      <c r="D540" s="58"/>
      <c r="E540" s="4"/>
      <c r="F540" s="11" t="str">
        <f t="shared" si="101"/>
        <v/>
      </c>
      <c r="G540" s="61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11" t="str">
        <f t="shared" si="102"/>
        <v/>
      </c>
      <c r="K540" s="11" t="str">
        <f t="shared" si="115"/>
        <v/>
      </c>
      <c r="L540" s="66" t="str">
        <f t="shared" si="107"/>
        <v/>
      </c>
      <c r="M540" s="50">
        <f t="shared" si="108"/>
        <v>122</v>
      </c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2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2"/>
      <c r="C541" s="20" t="str">
        <f>IF(B541="","",VLOOKUP(B541,LISTAS!$F$6:$G$1106,2,0))</f>
        <v/>
      </c>
      <c r="D541" s="58"/>
      <c r="E541" s="4"/>
      <c r="F541" s="11" t="str">
        <f t="shared" si="101"/>
        <v/>
      </c>
      <c r="G541" s="61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11" t="str">
        <f t="shared" si="102"/>
        <v/>
      </c>
      <c r="K541" s="11" t="str">
        <f t="shared" si="115"/>
        <v/>
      </c>
      <c r="L541" s="66" t="str">
        <f t="shared" si="107"/>
        <v/>
      </c>
      <c r="M541" s="50">
        <f t="shared" si="108"/>
        <v>123</v>
      </c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2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2"/>
      <c r="C542" s="20" t="str">
        <f>IF(B542="","",VLOOKUP(B542,LISTAS!$F$6:$G$1106,2,0))</f>
        <v/>
      </c>
      <c r="D542" s="58"/>
      <c r="E542" s="4"/>
      <c r="F542" s="11" t="str">
        <f t="shared" si="101"/>
        <v/>
      </c>
      <c r="G542" s="61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11" t="str">
        <f t="shared" si="102"/>
        <v/>
      </c>
      <c r="K542" s="11" t="str">
        <f t="shared" si="115"/>
        <v/>
      </c>
      <c r="L542" s="66" t="str">
        <f t="shared" si="107"/>
        <v/>
      </c>
      <c r="M542" s="50">
        <f t="shared" si="108"/>
        <v>124</v>
      </c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2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2"/>
      <c r="C543" s="20" t="str">
        <f>IF(B543="","",VLOOKUP(B543,LISTAS!$F$6:$G$1106,2,0))</f>
        <v/>
      </c>
      <c r="D543" s="58"/>
      <c r="E543" s="4"/>
      <c r="F543" s="11" t="str">
        <f t="shared" si="101"/>
        <v/>
      </c>
      <c r="G543" s="61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11" t="str">
        <f t="shared" si="102"/>
        <v/>
      </c>
      <c r="K543" s="11" t="str">
        <f t="shared" si="115"/>
        <v/>
      </c>
      <c r="L543" s="66" t="str">
        <f t="shared" si="107"/>
        <v/>
      </c>
      <c r="M543" s="50">
        <f t="shared" si="108"/>
        <v>125</v>
      </c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2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2"/>
      <c r="C544" s="20" t="str">
        <f>IF(B544="","",VLOOKUP(B544,LISTAS!$F$6:$G$1106,2,0))</f>
        <v/>
      </c>
      <c r="D544" s="58"/>
      <c r="E544" s="4"/>
      <c r="F544" s="11" t="str">
        <f t="shared" si="101"/>
        <v/>
      </c>
      <c r="G544" s="61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11" t="str">
        <f t="shared" si="102"/>
        <v/>
      </c>
      <c r="K544" s="11" t="str">
        <f t="shared" si="115"/>
        <v/>
      </c>
      <c r="L544" s="66" t="str">
        <f t="shared" si="107"/>
        <v/>
      </c>
      <c r="M544" s="50">
        <f t="shared" si="108"/>
        <v>126</v>
      </c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2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2"/>
      <c r="C545" s="20" t="str">
        <f>IF(B545="","",VLOOKUP(B545,LISTAS!$F$6:$G$1106,2,0))</f>
        <v/>
      </c>
      <c r="D545" s="58"/>
      <c r="E545" s="4"/>
      <c r="F545" s="11" t="str">
        <f t="shared" si="101"/>
        <v/>
      </c>
      <c r="G545" s="61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11" t="str">
        <f t="shared" si="102"/>
        <v/>
      </c>
      <c r="K545" s="11" t="str">
        <f t="shared" si="115"/>
        <v/>
      </c>
      <c r="L545" s="66" t="str">
        <f t="shared" si="107"/>
        <v/>
      </c>
      <c r="M545" s="50">
        <f t="shared" si="108"/>
        <v>127</v>
      </c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2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2"/>
      <c r="C546" s="20" t="str">
        <f>IF(B546="","",VLOOKUP(B546,LISTAS!$F$6:$G$1106,2,0))</f>
        <v/>
      </c>
      <c r="D546" s="58"/>
      <c r="E546" s="4"/>
      <c r="F546" s="11" t="str">
        <f t="shared" si="101"/>
        <v/>
      </c>
      <c r="G546" s="61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11" t="str">
        <f t="shared" si="102"/>
        <v/>
      </c>
      <c r="K546" s="11" t="str">
        <f t="shared" si="115"/>
        <v/>
      </c>
      <c r="L546" s="66" t="str">
        <f t="shared" si="107"/>
        <v/>
      </c>
      <c r="M546" s="50">
        <f t="shared" si="108"/>
        <v>128</v>
      </c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2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2"/>
      <c r="C547" s="20" t="str">
        <f>IF(B547="","",VLOOKUP(B547,LISTAS!$F$6:$G$1106,2,0))</f>
        <v/>
      </c>
      <c r="D547" s="58"/>
      <c r="E547" s="4"/>
      <c r="F547" s="11" t="str">
        <f t="shared" ref="F547:F610" si="118">IF(D547="","",D547+(ROW(D547)/1000))</f>
        <v/>
      </c>
      <c r="G547" s="61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11" t="str">
        <f t="shared" si="102"/>
        <v/>
      </c>
      <c r="K547" s="11" t="str">
        <f t="shared" si="115"/>
        <v/>
      </c>
      <c r="L547" s="66" t="str">
        <f t="shared" si="107"/>
        <v/>
      </c>
      <c r="M547" s="50">
        <f t="shared" si="108"/>
        <v>129</v>
      </c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2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2"/>
      <c r="C548" s="20" t="str">
        <f>IF(B548="","",VLOOKUP(B548,LISTAS!$F$6:$G$1106,2,0))</f>
        <v/>
      </c>
      <c r="D548" s="58"/>
      <c r="E548" s="4"/>
      <c r="F548" s="11" t="str">
        <f t="shared" si="118"/>
        <v/>
      </c>
      <c r="G548" s="61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11" t="str">
        <f t="shared" si="102"/>
        <v/>
      </c>
      <c r="K548" s="11" t="str">
        <f t="shared" si="115"/>
        <v/>
      </c>
      <c r="L548" s="66" t="str">
        <f t="shared" ref="L548:L611" si="121">IF(K548="","",LARGE($G$419:$G$618,M548))</f>
        <v/>
      </c>
      <c r="M548" s="50">
        <f t="shared" ref="M548:M611" si="122">IF(F547="FALTA",M547,M547+1)</f>
        <v>130</v>
      </c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2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2"/>
      <c r="C549" s="20" t="str">
        <f>IF(B549="","",VLOOKUP(B549,LISTAS!$F$6:$G$1106,2,0))</f>
        <v/>
      </c>
      <c r="D549" s="58"/>
      <c r="E549" s="4"/>
      <c r="F549" s="11" t="str">
        <f t="shared" si="118"/>
        <v/>
      </c>
      <c r="G549" s="61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11" t="str">
        <f t="shared" si="102"/>
        <v/>
      </c>
      <c r="K549" s="11" t="str">
        <f t="shared" si="115"/>
        <v/>
      </c>
      <c r="L549" s="66" t="str">
        <f t="shared" si="121"/>
        <v/>
      </c>
      <c r="M549" s="50">
        <f t="shared" si="122"/>
        <v>131</v>
      </c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2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2"/>
      <c r="C550" s="20" t="str">
        <f>IF(B550="","",VLOOKUP(B550,LISTAS!$F$6:$G$1106,2,0))</f>
        <v/>
      </c>
      <c r="D550" s="58"/>
      <c r="E550" s="4"/>
      <c r="F550" s="11" t="str">
        <f t="shared" si="118"/>
        <v/>
      </c>
      <c r="G550" s="61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11" t="str">
        <f t="shared" si="102"/>
        <v/>
      </c>
      <c r="K550" s="11" t="str">
        <f t="shared" si="115"/>
        <v/>
      </c>
      <c r="L550" s="66" t="str">
        <f t="shared" si="121"/>
        <v/>
      </c>
      <c r="M550" s="50">
        <f t="shared" si="122"/>
        <v>132</v>
      </c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2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2"/>
      <c r="C551" s="20" t="str">
        <f>IF(B551="","",VLOOKUP(B551,LISTAS!$F$6:$G$1106,2,0))</f>
        <v/>
      </c>
      <c r="D551" s="58"/>
      <c r="E551" s="4"/>
      <c r="F551" s="11" t="str">
        <f t="shared" si="118"/>
        <v/>
      </c>
      <c r="G551" s="61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11" t="str">
        <f t="shared" si="102"/>
        <v/>
      </c>
      <c r="K551" s="11" t="str">
        <f t="shared" si="115"/>
        <v/>
      </c>
      <c r="L551" s="66" t="str">
        <f t="shared" si="121"/>
        <v/>
      </c>
      <c r="M551" s="50">
        <f t="shared" si="122"/>
        <v>133</v>
      </c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2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2"/>
      <c r="C552" s="20" t="str">
        <f>IF(B552="","",VLOOKUP(B552,LISTAS!$F$6:$G$1106,2,0))</f>
        <v/>
      </c>
      <c r="D552" s="58"/>
      <c r="E552" s="4"/>
      <c r="F552" s="11" t="str">
        <f t="shared" si="118"/>
        <v/>
      </c>
      <c r="G552" s="61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11" t="str">
        <f t="shared" si="102"/>
        <v/>
      </c>
      <c r="K552" s="11" t="str">
        <f t="shared" si="115"/>
        <v/>
      </c>
      <c r="L552" s="66" t="str">
        <f t="shared" si="121"/>
        <v/>
      </c>
      <c r="M552" s="50">
        <f t="shared" si="122"/>
        <v>134</v>
      </c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2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2"/>
      <c r="C553" s="20" t="str">
        <f>IF(B553="","",VLOOKUP(B553,LISTAS!$F$6:$G$1106,2,0))</f>
        <v/>
      </c>
      <c r="D553" s="58"/>
      <c r="E553" s="4"/>
      <c r="F553" s="11" t="str">
        <f t="shared" si="118"/>
        <v/>
      </c>
      <c r="G553" s="61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11" t="str">
        <f t="shared" si="102"/>
        <v/>
      </c>
      <c r="K553" s="11" t="str">
        <f t="shared" si="115"/>
        <v/>
      </c>
      <c r="L553" s="66" t="str">
        <f t="shared" si="121"/>
        <v/>
      </c>
      <c r="M553" s="50">
        <f t="shared" si="122"/>
        <v>135</v>
      </c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2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2"/>
      <c r="C554" s="20" t="str">
        <f>IF(B554="","",VLOOKUP(B554,LISTAS!$F$6:$G$1106,2,0))</f>
        <v/>
      </c>
      <c r="D554" s="58"/>
      <c r="E554" s="4"/>
      <c r="F554" s="11" t="str">
        <f t="shared" si="118"/>
        <v/>
      </c>
      <c r="G554" s="61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11" t="str">
        <f t="shared" si="102"/>
        <v/>
      </c>
      <c r="K554" s="11" t="str">
        <f t="shared" si="115"/>
        <v/>
      </c>
      <c r="L554" s="66" t="str">
        <f t="shared" si="121"/>
        <v/>
      </c>
      <c r="M554" s="50">
        <f t="shared" si="122"/>
        <v>136</v>
      </c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2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2"/>
      <c r="C555" s="20" t="str">
        <f>IF(B555="","",VLOOKUP(B555,LISTAS!$F$6:$G$1106,2,0))</f>
        <v/>
      </c>
      <c r="D555" s="58"/>
      <c r="E555" s="4"/>
      <c r="F555" s="11" t="str">
        <f t="shared" si="118"/>
        <v/>
      </c>
      <c r="G555" s="61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11" t="str">
        <f t="shared" si="102"/>
        <v/>
      </c>
      <c r="K555" s="11" t="str">
        <f t="shared" si="115"/>
        <v/>
      </c>
      <c r="L555" s="66" t="str">
        <f t="shared" si="121"/>
        <v/>
      </c>
      <c r="M555" s="50">
        <f t="shared" si="122"/>
        <v>137</v>
      </c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2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2"/>
      <c r="C556" s="20" t="str">
        <f>IF(B556="","",VLOOKUP(B556,LISTAS!$F$6:$G$1106,2,0))</f>
        <v/>
      </c>
      <c r="D556" s="58"/>
      <c r="E556" s="4"/>
      <c r="F556" s="11" t="str">
        <f t="shared" si="118"/>
        <v/>
      </c>
      <c r="G556" s="61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11" t="str">
        <f t="shared" si="102"/>
        <v/>
      </c>
      <c r="K556" s="11" t="str">
        <f t="shared" si="115"/>
        <v/>
      </c>
      <c r="L556" s="66" t="str">
        <f t="shared" si="121"/>
        <v/>
      </c>
      <c r="M556" s="50">
        <f t="shared" si="122"/>
        <v>138</v>
      </c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2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2"/>
      <c r="C557" s="20" t="str">
        <f>IF(B557="","",VLOOKUP(B557,LISTAS!$F$6:$G$1106,2,0))</f>
        <v/>
      </c>
      <c r="D557" s="58"/>
      <c r="E557" s="4"/>
      <c r="F557" s="11" t="str">
        <f t="shared" si="118"/>
        <v/>
      </c>
      <c r="G557" s="61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11" t="str">
        <f t="shared" si="102"/>
        <v/>
      </c>
      <c r="K557" s="11" t="str">
        <f t="shared" si="115"/>
        <v/>
      </c>
      <c r="L557" s="66" t="str">
        <f t="shared" si="121"/>
        <v/>
      </c>
      <c r="M557" s="50">
        <f t="shared" si="122"/>
        <v>139</v>
      </c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2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2"/>
      <c r="C558" s="20" t="str">
        <f>IF(B558="","",VLOOKUP(B558,LISTAS!$F$6:$G$1106,2,0))</f>
        <v/>
      </c>
      <c r="D558" s="58"/>
      <c r="E558" s="4"/>
      <c r="F558" s="11" t="str">
        <f t="shared" si="118"/>
        <v/>
      </c>
      <c r="G558" s="61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11" t="str">
        <f t="shared" si="102"/>
        <v/>
      </c>
      <c r="K558" s="11" t="str">
        <f t="shared" si="115"/>
        <v/>
      </c>
      <c r="L558" s="66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2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2"/>
      <c r="C559" s="20" t="str">
        <f>IF(B559="","",VLOOKUP(B559,LISTAS!$F$6:$G$1106,2,0))</f>
        <v/>
      </c>
      <c r="D559" s="58"/>
      <c r="E559" s="4"/>
      <c r="F559" s="11" t="str">
        <f t="shared" si="118"/>
        <v/>
      </c>
      <c r="G559" s="61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11" t="str">
        <f t="shared" si="102"/>
        <v/>
      </c>
      <c r="K559" s="11" t="str">
        <f t="shared" si="115"/>
        <v/>
      </c>
      <c r="L559" s="66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2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2"/>
      <c r="C560" s="20" t="str">
        <f>IF(B560="","",VLOOKUP(B560,LISTAS!$F$6:$G$1106,2,0))</f>
        <v/>
      </c>
      <c r="D560" s="58"/>
      <c r="E560" s="4"/>
      <c r="F560" s="11" t="str">
        <f t="shared" si="118"/>
        <v/>
      </c>
      <c r="G560" s="61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11" t="str">
        <f t="shared" si="102"/>
        <v/>
      </c>
      <c r="K560" s="11" t="str">
        <f t="shared" si="115"/>
        <v/>
      </c>
      <c r="L560" s="66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2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2"/>
      <c r="C561" s="20" t="str">
        <f>IF(B561="","",VLOOKUP(B561,LISTAS!$F$6:$G$1106,2,0))</f>
        <v/>
      </c>
      <c r="D561" s="58"/>
      <c r="E561" s="4"/>
      <c r="F561" s="11" t="str">
        <f t="shared" si="118"/>
        <v/>
      </c>
      <c r="G561" s="61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11" t="str">
        <f t="shared" si="102"/>
        <v/>
      </c>
      <c r="K561" s="11" t="str">
        <f t="shared" si="115"/>
        <v/>
      </c>
      <c r="L561" s="66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2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2"/>
      <c r="C562" s="20" t="str">
        <f>IF(B562="","",VLOOKUP(B562,LISTAS!$F$6:$G$1106,2,0))</f>
        <v/>
      </c>
      <c r="D562" s="58"/>
      <c r="E562" s="4"/>
      <c r="F562" s="11" t="str">
        <f t="shared" si="118"/>
        <v/>
      </c>
      <c r="G562" s="61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11" t="str">
        <f t="shared" si="102"/>
        <v/>
      </c>
      <c r="K562" s="11" t="str">
        <f t="shared" si="115"/>
        <v/>
      </c>
      <c r="L562" s="66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2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2"/>
      <c r="C563" s="20" t="str">
        <f>IF(B563="","",VLOOKUP(B563,LISTAS!$F$6:$G$1106,2,0))</f>
        <v/>
      </c>
      <c r="D563" s="58"/>
      <c r="E563" s="4"/>
      <c r="F563" s="11" t="str">
        <f t="shared" si="118"/>
        <v/>
      </c>
      <c r="G563" s="61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11" t="str">
        <f t="shared" si="102"/>
        <v/>
      </c>
      <c r="K563" s="11" t="str">
        <f t="shared" si="115"/>
        <v/>
      </c>
      <c r="L563" s="66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2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2"/>
      <c r="C564" s="20" t="str">
        <f>IF(B564="","",VLOOKUP(B564,LISTAS!$F$6:$G$1106,2,0))</f>
        <v/>
      </c>
      <c r="D564" s="58"/>
      <c r="E564" s="4"/>
      <c r="F564" s="11" t="str">
        <f t="shared" si="118"/>
        <v/>
      </c>
      <c r="G564" s="61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11" t="str">
        <f t="shared" si="102"/>
        <v/>
      </c>
      <c r="K564" s="11" t="str">
        <f t="shared" si="115"/>
        <v/>
      </c>
      <c r="L564" s="66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2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2"/>
      <c r="C565" s="20" t="str">
        <f>IF(B565="","",VLOOKUP(B565,LISTAS!$F$6:$G$1106,2,0))</f>
        <v/>
      </c>
      <c r="D565" s="58"/>
      <c r="E565" s="4"/>
      <c r="F565" s="11" t="str">
        <f t="shared" si="118"/>
        <v/>
      </c>
      <c r="G565" s="61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11" t="str">
        <f t="shared" si="102"/>
        <v/>
      </c>
      <c r="K565" s="11" t="str">
        <f t="shared" si="115"/>
        <v/>
      </c>
      <c r="L565" s="66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2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2"/>
      <c r="C566" s="20" t="str">
        <f>IF(B566="","",VLOOKUP(B566,LISTAS!$F$6:$G$1106,2,0))</f>
        <v/>
      </c>
      <c r="D566" s="58"/>
      <c r="E566" s="4"/>
      <c r="F566" s="11" t="str">
        <f t="shared" si="118"/>
        <v/>
      </c>
      <c r="G566" s="61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11" t="str">
        <f t="shared" si="102"/>
        <v/>
      </c>
      <c r="K566" s="11" t="str">
        <f t="shared" si="115"/>
        <v/>
      </c>
      <c r="L566" s="66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2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2"/>
      <c r="C567" s="20" t="str">
        <f>IF(B567="","",VLOOKUP(B567,LISTAS!$F$6:$G$1106,2,0))</f>
        <v/>
      </c>
      <c r="D567" s="58"/>
      <c r="E567" s="4"/>
      <c r="F567" s="11" t="str">
        <f t="shared" si="118"/>
        <v/>
      </c>
      <c r="G567" s="61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11" t="str">
        <f t="shared" si="102"/>
        <v/>
      </c>
      <c r="K567" s="11" t="str">
        <f t="shared" si="115"/>
        <v/>
      </c>
      <c r="L567" s="66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2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2"/>
      <c r="C568" s="20" t="str">
        <f>IF(B568="","",VLOOKUP(B568,LISTAS!$F$6:$G$1106,2,0))</f>
        <v/>
      </c>
      <c r="D568" s="58"/>
      <c r="E568" s="4"/>
      <c r="F568" s="11" t="str">
        <f t="shared" si="118"/>
        <v/>
      </c>
      <c r="G568" s="61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11" t="str">
        <f t="shared" si="102"/>
        <v/>
      </c>
      <c r="K568" s="11" t="str">
        <f t="shared" si="115"/>
        <v/>
      </c>
      <c r="L568" s="66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2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2"/>
      <c r="C569" s="20" t="str">
        <f>IF(B569="","",VLOOKUP(B569,LISTAS!$F$6:$G$1106,2,0))</f>
        <v/>
      </c>
      <c r="D569" s="58"/>
      <c r="E569" s="4"/>
      <c r="F569" s="11" t="str">
        <f t="shared" si="118"/>
        <v/>
      </c>
      <c r="G569" s="61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11" t="str">
        <f t="shared" si="102"/>
        <v/>
      </c>
      <c r="K569" s="11" t="str">
        <f t="shared" si="115"/>
        <v/>
      </c>
      <c r="L569" s="66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2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2"/>
      <c r="C570" s="20" t="str">
        <f>IF(B570="","",VLOOKUP(B570,LISTAS!$F$6:$G$1106,2,0))</f>
        <v/>
      </c>
      <c r="D570" s="58"/>
      <c r="E570" s="4"/>
      <c r="F570" s="11" t="str">
        <f t="shared" si="118"/>
        <v/>
      </c>
      <c r="G570" s="61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11" t="str">
        <f t="shared" si="102"/>
        <v/>
      </c>
      <c r="K570" s="11" t="str">
        <f t="shared" si="115"/>
        <v/>
      </c>
      <c r="L570" s="66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2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2"/>
      <c r="C571" s="20" t="str">
        <f>IF(B571="","",VLOOKUP(B571,LISTAS!$F$6:$G$1106,2,0))</f>
        <v/>
      </c>
      <c r="D571" s="58"/>
      <c r="E571" s="4"/>
      <c r="F571" s="11" t="str">
        <f t="shared" si="118"/>
        <v/>
      </c>
      <c r="G571" s="61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11" t="str">
        <f t="shared" si="102"/>
        <v/>
      </c>
      <c r="K571" s="11" t="str">
        <f t="shared" si="115"/>
        <v/>
      </c>
      <c r="L571" s="66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2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2"/>
      <c r="C572" s="20" t="str">
        <f>IF(B572="","",VLOOKUP(B572,LISTAS!$F$6:$G$1106,2,0))</f>
        <v/>
      </c>
      <c r="D572" s="58"/>
      <c r="E572" s="4"/>
      <c r="F572" s="11" t="str">
        <f t="shared" si="118"/>
        <v/>
      </c>
      <c r="G572" s="61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11" t="str">
        <f t="shared" si="102"/>
        <v/>
      </c>
      <c r="K572" s="11" t="str">
        <f t="shared" si="115"/>
        <v/>
      </c>
      <c r="L572" s="66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2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2"/>
      <c r="C573" s="20" t="str">
        <f>IF(B573="","",VLOOKUP(B573,LISTAS!$F$6:$G$1106,2,0))</f>
        <v/>
      </c>
      <c r="D573" s="58"/>
      <c r="E573" s="4"/>
      <c r="F573" s="11" t="str">
        <f t="shared" si="118"/>
        <v/>
      </c>
      <c r="G573" s="61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11" t="str">
        <f t="shared" si="102"/>
        <v/>
      </c>
      <c r="K573" s="11" t="str">
        <f t="shared" si="115"/>
        <v/>
      </c>
      <c r="L573" s="66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2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2"/>
      <c r="C574" s="20" t="str">
        <f>IF(B574="","",VLOOKUP(B574,LISTAS!$F$6:$G$1106,2,0))</f>
        <v/>
      </c>
      <c r="D574" s="58"/>
      <c r="E574" s="4"/>
      <c r="F574" s="11" t="str">
        <f t="shared" si="118"/>
        <v/>
      </c>
      <c r="G574" s="61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11" t="str">
        <f t="shared" si="102"/>
        <v/>
      </c>
      <c r="K574" s="11" t="str">
        <f t="shared" si="115"/>
        <v/>
      </c>
      <c r="L574" s="66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2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2"/>
      <c r="C575" s="20" t="str">
        <f>IF(B575="","",VLOOKUP(B575,LISTAS!$F$6:$G$1106,2,0))</f>
        <v/>
      </c>
      <c r="D575" s="58"/>
      <c r="E575" s="4"/>
      <c r="F575" s="11" t="str">
        <f t="shared" si="118"/>
        <v/>
      </c>
      <c r="G575" s="61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11" t="str">
        <f t="shared" si="102"/>
        <v/>
      </c>
      <c r="K575" s="11" t="str">
        <f t="shared" si="115"/>
        <v/>
      </c>
      <c r="L575" s="66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2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2"/>
      <c r="C576" s="20" t="str">
        <f>IF(B576="","",VLOOKUP(B576,LISTAS!$F$6:$G$1106,2,0))</f>
        <v/>
      </c>
      <c r="D576" s="58"/>
      <c r="E576" s="4"/>
      <c r="F576" s="11" t="str">
        <f t="shared" si="118"/>
        <v/>
      </c>
      <c r="G576" s="61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11" t="str">
        <f t="shared" si="102"/>
        <v/>
      </c>
      <c r="K576" s="11" t="str">
        <f t="shared" si="115"/>
        <v/>
      </c>
      <c r="L576" s="66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2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2"/>
      <c r="C577" s="20" t="str">
        <f>IF(B577="","",VLOOKUP(B577,LISTAS!$F$6:$G$1106,2,0))</f>
        <v/>
      </c>
      <c r="D577" s="58"/>
      <c r="E577" s="4"/>
      <c r="F577" s="11" t="str">
        <f t="shared" si="118"/>
        <v/>
      </c>
      <c r="G577" s="61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11" t="str">
        <f t="shared" si="102"/>
        <v/>
      </c>
      <c r="K577" s="11" t="str">
        <f t="shared" si="115"/>
        <v/>
      </c>
      <c r="L577" s="66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2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2"/>
      <c r="C578" s="20" t="str">
        <f>IF(B578="","",VLOOKUP(B578,LISTAS!$F$6:$G$1106,2,0))</f>
        <v/>
      </c>
      <c r="D578" s="58"/>
      <c r="E578" s="4"/>
      <c r="F578" s="11" t="str">
        <f t="shared" si="118"/>
        <v/>
      </c>
      <c r="G578" s="61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11" t="str">
        <f t="shared" si="102"/>
        <v/>
      </c>
      <c r="K578" s="11" t="str">
        <f t="shared" si="115"/>
        <v/>
      </c>
      <c r="L578" s="66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2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2"/>
      <c r="C579" s="20" t="str">
        <f>IF(B579="","",VLOOKUP(B579,LISTAS!$F$6:$G$1106,2,0))</f>
        <v/>
      </c>
      <c r="D579" s="58"/>
      <c r="E579" s="4"/>
      <c r="F579" s="11" t="str">
        <f t="shared" si="118"/>
        <v/>
      </c>
      <c r="G579" s="61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11" t="str">
        <f t="shared" si="102"/>
        <v/>
      </c>
      <c r="K579" s="11" t="str">
        <f t="shared" si="115"/>
        <v/>
      </c>
      <c r="L579" s="66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2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2"/>
      <c r="C580" s="20" t="str">
        <f>IF(B580="","",VLOOKUP(B580,LISTAS!$F$6:$G$1106,2,0))</f>
        <v/>
      </c>
      <c r="D580" s="58"/>
      <c r="E580" s="4"/>
      <c r="F580" s="11" t="str">
        <f t="shared" si="118"/>
        <v/>
      </c>
      <c r="G580" s="61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11" t="str">
        <f t="shared" si="102"/>
        <v/>
      </c>
      <c r="K580" s="11" t="str">
        <f t="shared" si="115"/>
        <v/>
      </c>
      <c r="L580" s="66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2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2"/>
      <c r="C581" s="20" t="str">
        <f>IF(B581="","",VLOOKUP(B581,LISTAS!$F$6:$G$1106,2,0))</f>
        <v/>
      </c>
      <c r="D581" s="58"/>
      <c r="E581" s="4"/>
      <c r="F581" s="11" t="str">
        <f t="shared" si="118"/>
        <v/>
      </c>
      <c r="G581" s="61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11" t="str">
        <f t="shared" si="102"/>
        <v/>
      </c>
      <c r="K581" s="11" t="str">
        <f t="shared" si="115"/>
        <v/>
      </c>
      <c r="L581" s="66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2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2"/>
      <c r="C582" s="20" t="str">
        <f>IF(B582="","",VLOOKUP(B582,LISTAS!$F$6:$G$1106,2,0))</f>
        <v/>
      </c>
      <c r="D582" s="58"/>
      <c r="E582" s="4"/>
      <c r="F582" s="11" t="str">
        <f t="shared" si="118"/>
        <v/>
      </c>
      <c r="G582" s="61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11" t="str">
        <f t="shared" si="102"/>
        <v/>
      </c>
      <c r="K582" s="11" t="str">
        <f t="shared" si="115"/>
        <v/>
      </c>
      <c r="L582" s="66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2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2"/>
      <c r="C583" s="20" t="str">
        <f>IF(B583="","",VLOOKUP(B583,LISTAS!$F$6:$G$1106,2,0))</f>
        <v/>
      </c>
      <c r="D583" s="58"/>
      <c r="E583" s="4"/>
      <c r="F583" s="11" t="str">
        <f t="shared" si="118"/>
        <v/>
      </c>
      <c r="G583" s="61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11" t="str">
        <f t="shared" si="102"/>
        <v/>
      </c>
      <c r="K583" s="11" t="str">
        <f t="shared" ref="K583:K618" si="127">G583</f>
        <v/>
      </c>
      <c r="L583" s="66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2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2"/>
      <c r="C584" s="20" t="str">
        <f>IF(B584="","",VLOOKUP(B584,LISTAS!$F$6:$G$1106,2,0))</f>
        <v/>
      </c>
      <c r="D584" s="58"/>
      <c r="E584" s="4"/>
      <c r="F584" s="11" t="str">
        <f t="shared" si="118"/>
        <v/>
      </c>
      <c r="G584" s="61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11" t="str">
        <f t="shared" si="102"/>
        <v/>
      </c>
      <c r="K584" s="11" t="str">
        <f t="shared" si="127"/>
        <v/>
      </c>
      <c r="L584" s="66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2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2"/>
      <c r="C585" s="20" t="str">
        <f>IF(B585="","",VLOOKUP(B585,LISTAS!$F$6:$G$1106,2,0))</f>
        <v/>
      </c>
      <c r="D585" s="58"/>
      <c r="E585" s="4"/>
      <c r="F585" s="11" t="str">
        <f t="shared" si="118"/>
        <v/>
      </c>
      <c r="G585" s="61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11" t="str">
        <f t="shared" si="102"/>
        <v/>
      </c>
      <c r="K585" s="11" t="str">
        <f t="shared" si="127"/>
        <v/>
      </c>
      <c r="L585" s="66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2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2"/>
      <c r="C586" s="20" t="str">
        <f>IF(B586="","",VLOOKUP(B586,LISTAS!$F$6:$G$1106,2,0))</f>
        <v/>
      </c>
      <c r="D586" s="58"/>
      <c r="E586" s="4"/>
      <c r="F586" s="11" t="str">
        <f t="shared" si="118"/>
        <v/>
      </c>
      <c r="G586" s="61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11" t="str">
        <f t="shared" si="102"/>
        <v/>
      </c>
      <c r="K586" s="11" t="str">
        <f t="shared" si="127"/>
        <v/>
      </c>
      <c r="L586" s="66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2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2"/>
      <c r="C587" s="20" t="str">
        <f>IF(B587="","",VLOOKUP(B587,LISTAS!$F$6:$G$1106,2,0))</f>
        <v/>
      </c>
      <c r="D587" s="58"/>
      <c r="E587" s="4"/>
      <c r="F587" s="11" t="str">
        <f t="shared" si="118"/>
        <v/>
      </c>
      <c r="G587" s="61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11" t="str">
        <f t="shared" si="102"/>
        <v/>
      </c>
      <c r="K587" s="11" t="str">
        <f t="shared" si="127"/>
        <v/>
      </c>
      <c r="L587" s="66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2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2"/>
      <c r="C588" s="20" t="str">
        <f>IF(B588="","",VLOOKUP(B588,LISTAS!$F$6:$G$1106,2,0))</f>
        <v/>
      </c>
      <c r="D588" s="58"/>
      <c r="E588" s="4"/>
      <c r="F588" s="11" t="str">
        <f t="shared" si="118"/>
        <v/>
      </c>
      <c r="G588" s="61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11" t="str">
        <f t="shared" si="102"/>
        <v/>
      </c>
      <c r="K588" s="11" t="str">
        <f t="shared" si="127"/>
        <v/>
      </c>
      <c r="L588" s="66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2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2"/>
      <c r="C589" s="20" t="str">
        <f>IF(B589="","",VLOOKUP(B589,LISTAS!$F$6:$G$1106,2,0))</f>
        <v/>
      </c>
      <c r="D589" s="58"/>
      <c r="E589" s="4"/>
      <c r="F589" s="11" t="str">
        <f t="shared" si="118"/>
        <v/>
      </c>
      <c r="G589" s="61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11" t="str">
        <f t="shared" si="102"/>
        <v/>
      </c>
      <c r="K589" s="11" t="str">
        <f t="shared" si="127"/>
        <v/>
      </c>
      <c r="L589" s="66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2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2"/>
      <c r="C590" s="20" t="str">
        <f>IF(B590="","",VLOOKUP(B590,LISTAS!$F$6:$G$1106,2,0))</f>
        <v/>
      </c>
      <c r="D590" s="58"/>
      <c r="E590" s="4"/>
      <c r="F590" s="11" t="str">
        <f t="shared" si="118"/>
        <v/>
      </c>
      <c r="G590" s="61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11" t="str">
        <f t="shared" si="102"/>
        <v/>
      </c>
      <c r="K590" s="11" t="str">
        <f t="shared" si="127"/>
        <v/>
      </c>
      <c r="L590" s="66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2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2"/>
      <c r="C591" s="20" t="str">
        <f>IF(B591="","",VLOOKUP(B591,LISTAS!$F$6:$G$1106,2,0))</f>
        <v/>
      </c>
      <c r="D591" s="58"/>
      <c r="E591" s="4"/>
      <c r="F591" s="11" t="str">
        <f t="shared" si="118"/>
        <v/>
      </c>
      <c r="G591" s="61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11" t="str">
        <f t="shared" si="102"/>
        <v/>
      </c>
      <c r="K591" s="11" t="str">
        <f t="shared" si="127"/>
        <v/>
      </c>
      <c r="L591" s="66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2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2"/>
      <c r="C592" s="20" t="str">
        <f>IF(B592="","",VLOOKUP(B592,LISTAS!$F$6:$G$1106,2,0))</f>
        <v/>
      </c>
      <c r="D592" s="58"/>
      <c r="E592" s="4"/>
      <c r="F592" s="11" t="str">
        <f t="shared" si="118"/>
        <v/>
      </c>
      <c r="G592" s="61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11" t="str">
        <f t="shared" si="102"/>
        <v/>
      </c>
      <c r="K592" s="11" t="str">
        <f t="shared" si="127"/>
        <v/>
      </c>
      <c r="L592" s="66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2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2"/>
      <c r="C593" s="20" t="str">
        <f>IF(B593="","",VLOOKUP(B593,LISTAS!$F$6:$G$1106,2,0))</f>
        <v/>
      </c>
      <c r="D593" s="58"/>
      <c r="E593" s="4"/>
      <c r="F593" s="11" t="str">
        <f t="shared" si="118"/>
        <v/>
      </c>
      <c r="G593" s="61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11" t="str">
        <f t="shared" si="102"/>
        <v/>
      </c>
      <c r="K593" s="11" t="str">
        <f t="shared" si="127"/>
        <v/>
      </c>
      <c r="L593" s="66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2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2"/>
      <c r="C594" s="20" t="str">
        <f>IF(B594="","",VLOOKUP(B594,LISTAS!$F$6:$G$1106,2,0))</f>
        <v/>
      </c>
      <c r="D594" s="58"/>
      <c r="E594" s="4"/>
      <c r="F594" s="11" t="str">
        <f t="shared" si="118"/>
        <v/>
      </c>
      <c r="G594" s="61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11" t="str">
        <f t="shared" si="102"/>
        <v/>
      </c>
      <c r="K594" s="11" t="str">
        <f t="shared" si="127"/>
        <v/>
      </c>
      <c r="L594" s="66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2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2"/>
      <c r="C595" s="20" t="str">
        <f>IF(B595="","",VLOOKUP(B595,LISTAS!$F$6:$G$1106,2,0))</f>
        <v/>
      </c>
      <c r="D595" s="58"/>
      <c r="E595" s="4"/>
      <c r="F595" s="11" t="str">
        <f t="shared" si="118"/>
        <v/>
      </c>
      <c r="G595" s="61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11" t="str">
        <f t="shared" si="102"/>
        <v/>
      </c>
      <c r="K595" s="11" t="str">
        <f t="shared" si="127"/>
        <v/>
      </c>
      <c r="L595" s="66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2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2"/>
      <c r="C596" s="20" t="str">
        <f>IF(B596="","",VLOOKUP(B596,LISTAS!$F$6:$G$1106,2,0))</f>
        <v/>
      </c>
      <c r="D596" s="58"/>
      <c r="E596" s="4"/>
      <c r="F596" s="11" t="str">
        <f t="shared" si="118"/>
        <v/>
      </c>
      <c r="G596" s="61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11" t="str">
        <f t="shared" si="102"/>
        <v/>
      </c>
      <c r="K596" s="11" t="str">
        <f t="shared" si="127"/>
        <v/>
      </c>
      <c r="L596" s="66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2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2"/>
      <c r="C597" s="20" t="str">
        <f>IF(B597="","",VLOOKUP(B597,LISTAS!$F$6:$G$1106,2,0))</f>
        <v/>
      </c>
      <c r="D597" s="58"/>
      <c r="E597" s="4"/>
      <c r="F597" s="11" t="str">
        <f t="shared" si="118"/>
        <v/>
      </c>
      <c r="G597" s="61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11" t="str">
        <f t="shared" si="102"/>
        <v/>
      </c>
      <c r="K597" s="11" t="str">
        <f t="shared" si="127"/>
        <v/>
      </c>
      <c r="L597" s="66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2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2"/>
      <c r="C598" s="20" t="str">
        <f>IF(B598="","",VLOOKUP(B598,LISTAS!$F$6:$G$1106,2,0))</f>
        <v/>
      </c>
      <c r="D598" s="58"/>
      <c r="E598" s="4"/>
      <c r="F598" s="11" t="str">
        <f t="shared" si="118"/>
        <v/>
      </c>
      <c r="G598" s="61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11" t="str">
        <f t="shared" si="102"/>
        <v/>
      </c>
      <c r="K598" s="11" t="str">
        <f t="shared" si="127"/>
        <v/>
      </c>
      <c r="L598" s="66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2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2"/>
      <c r="C599" s="20" t="str">
        <f>IF(B599="","",VLOOKUP(B599,LISTAS!$F$6:$G$1106,2,0))</f>
        <v/>
      </c>
      <c r="D599" s="58"/>
      <c r="E599" s="4"/>
      <c r="F599" s="11" t="str">
        <f t="shared" si="118"/>
        <v/>
      </c>
      <c r="G599" s="61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11" t="str">
        <f t="shared" si="102"/>
        <v/>
      </c>
      <c r="K599" s="11" t="str">
        <f t="shared" si="127"/>
        <v/>
      </c>
      <c r="L599" s="66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2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2"/>
      <c r="C600" s="20" t="str">
        <f>IF(B600="","",VLOOKUP(B600,LISTAS!$F$6:$G$1106,2,0))</f>
        <v/>
      </c>
      <c r="D600" s="58"/>
      <c r="E600" s="4"/>
      <c r="F600" s="11" t="str">
        <f t="shared" si="118"/>
        <v/>
      </c>
      <c r="G600" s="61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11" t="str">
        <f t="shared" si="102"/>
        <v/>
      </c>
      <c r="K600" s="11" t="str">
        <f t="shared" si="127"/>
        <v/>
      </c>
      <c r="L600" s="66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2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2"/>
      <c r="C601" s="20" t="str">
        <f>IF(B601="","",VLOOKUP(B601,LISTAS!$F$6:$G$1106,2,0))</f>
        <v/>
      </c>
      <c r="D601" s="58"/>
      <c r="E601" s="4"/>
      <c r="F601" s="11" t="str">
        <f t="shared" si="118"/>
        <v/>
      </c>
      <c r="G601" s="61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11" t="str">
        <f t="shared" si="102"/>
        <v/>
      </c>
      <c r="K601" s="11" t="str">
        <f t="shared" si="127"/>
        <v/>
      </c>
      <c r="L601" s="66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2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2"/>
      <c r="C602" s="20" t="str">
        <f>IF(B602="","",VLOOKUP(B602,LISTAS!$F$6:$G$1106,2,0))</f>
        <v/>
      </c>
      <c r="D602" s="58"/>
      <c r="E602" s="4"/>
      <c r="F602" s="11" t="str">
        <f t="shared" si="118"/>
        <v/>
      </c>
      <c r="G602" s="61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11" t="str">
        <f t="shared" si="102"/>
        <v/>
      </c>
      <c r="K602" s="11" t="str">
        <f t="shared" si="127"/>
        <v/>
      </c>
      <c r="L602" s="66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2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2"/>
      <c r="C603" s="20" t="str">
        <f>IF(B603="","",VLOOKUP(B603,LISTAS!$F$6:$G$1106,2,0))</f>
        <v/>
      </c>
      <c r="D603" s="58"/>
      <c r="E603" s="4"/>
      <c r="F603" s="11" t="str">
        <f t="shared" si="118"/>
        <v/>
      </c>
      <c r="G603" s="61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11" t="str">
        <f t="shared" si="102"/>
        <v/>
      </c>
      <c r="K603" s="11" t="str">
        <f t="shared" si="127"/>
        <v/>
      </c>
      <c r="L603" s="66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2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2"/>
      <c r="C604" s="20" t="str">
        <f>IF(B604="","",VLOOKUP(B604,LISTAS!$F$6:$G$1106,2,0))</f>
        <v/>
      </c>
      <c r="D604" s="58"/>
      <c r="E604" s="4"/>
      <c r="F604" s="11" t="str">
        <f t="shared" si="118"/>
        <v/>
      </c>
      <c r="G604" s="61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11" t="str">
        <f t="shared" si="102"/>
        <v/>
      </c>
      <c r="K604" s="11" t="str">
        <f t="shared" si="127"/>
        <v/>
      </c>
      <c r="L604" s="66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2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2"/>
      <c r="C605" s="20" t="str">
        <f>IF(B605="","",VLOOKUP(B605,LISTAS!$F$6:$G$1106,2,0))</f>
        <v/>
      </c>
      <c r="D605" s="58"/>
      <c r="E605" s="4"/>
      <c r="F605" s="11" t="str">
        <f t="shared" si="118"/>
        <v/>
      </c>
      <c r="G605" s="61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11" t="str">
        <f t="shared" si="102"/>
        <v/>
      </c>
      <c r="K605" s="11" t="str">
        <f t="shared" si="127"/>
        <v/>
      </c>
      <c r="L605" s="66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2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2"/>
      <c r="C606" s="20" t="str">
        <f>IF(B606="","",VLOOKUP(B606,LISTAS!$F$6:$G$1106,2,0))</f>
        <v/>
      </c>
      <c r="D606" s="58"/>
      <c r="E606" s="4"/>
      <c r="F606" s="11" t="str">
        <f t="shared" si="118"/>
        <v/>
      </c>
      <c r="G606" s="61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11" t="str">
        <f t="shared" si="102"/>
        <v/>
      </c>
      <c r="K606" s="11" t="str">
        <f t="shared" si="127"/>
        <v/>
      </c>
      <c r="L606" s="66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2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2"/>
      <c r="C607" s="20" t="str">
        <f>IF(B607="","",VLOOKUP(B607,LISTAS!$F$6:$G$1106,2,0))</f>
        <v/>
      </c>
      <c r="D607" s="58"/>
      <c r="E607" s="4"/>
      <c r="F607" s="11" t="str">
        <f t="shared" si="118"/>
        <v/>
      </c>
      <c r="G607" s="61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11" t="str">
        <f t="shared" si="102"/>
        <v/>
      </c>
      <c r="K607" s="11" t="str">
        <f t="shared" si="127"/>
        <v/>
      </c>
      <c r="L607" s="66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2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2"/>
      <c r="C608" s="20" t="str">
        <f>IF(B608="","",VLOOKUP(B608,LISTAS!$F$6:$G$1106,2,0))</f>
        <v/>
      </c>
      <c r="D608" s="58"/>
      <c r="E608" s="4"/>
      <c r="F608" s="11" t="str">
        <f t="shared" si="118"/>
        <v/>
      </c>
      <c r="G608" s="61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11" t="str">
        <f t="shared" si="102"/>
        <v/>
      </c>
      <c r="K608" s="11" t="str">
        <f t="shared" si="127"/>
        <v/>
      </c>
      <c r="L608" s="66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2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2"/>
      <c r="C609" s="20" t="str">
        <f>IF(B609="","",VLOOKUP(B609,LISTAS!$F$6:$G$1106,2,0))</f>
        <v/>
      </c>
      <c r="D609" s="58"/>
      <c r="E609" s="4"/>
      <c r="F609" s="11" t="str">
        <f t="shared" si="118"/>
        <v/>
      </c>
      <c r="G609" s="61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11" t="str">
        <f t="shared" si="102"/>
        <v/>
      </c>
      <c r="K609" s="11" t="str">
        <f t="shared" si="127"/>
        <v/>
      </c>
      <c r="L609" s="66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2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2"/>
      <c r="C610" s="20" t="str">
        <f>IF(B610="","",VLOOKUP(B610,LISTAS!$F$6:$G$1106,2,0))</f>
        <v/>
      </c>
      <c r="D610" s="58"/>
      <c r="E610" s="4"/>
      <c r="F610" s="11" t="str">
        <f t="shared" si="118"/>
        <v/>
      </c>
      <c r="G610" s="61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11" t="str">
        <f t="shared" si="102"/>
        <v/>
      </c>
      <c r="K610" s="11" t="str">
        <f t="shared" si="127"/>
        <v/>
      </c>
      <c r="L610" s="66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2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2"/>
      <c r="C611" s="20" t="str">
        <f>IF(B611="","",VLOOKUP(B611,LISTAS!$F$6:$G$1106,2,0))</f>
        <v/>
      </c>
      <c r="D611" s="58"/>
      <c r="E611" s="4"/>
      <c r="F611" s="11" t="str">
        <f t="shared" ref="F611:F618" si="130">IF(D611="","",D611+(ROW(D611)/1000))</f>
        <v/>
      </c>
      <c r="G611" s="61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11" t="str">
        <f t="shared" si="102"/>
        <v/>
      </c>
      <c r="K611" s="11" t="str">
        <f t="shared" si="127"/>
        <v/>
      </c>
      <c r="L611" s="66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2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2"/>
      <c r="C612" s="20" t="str">
        <f>IF(B612="","",VLOOKUP(B612,LISTAS!$F$6:$G$1106,2,0))</f>
        <v/>
      </c>
      <c r="D612" s="58"/>
      <c r="E612" s="4"/>
      <c r="F612" s="11" t="str">
        <f t="shared" si="130"/>
        <v/>
      </c>
      <c r="G612" s="61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11" t="str">
        <f t="shared" si="102"/>
        <v/>
      </c>
      <c r="K612" s="11" t="str">
        <f t="shared" si="127"/>
        <v/>
      </c>
      <c r="L612" s="66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2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2"/>
      <c r="C613" s="20" t="str">
        <f>IF(B613="","",VLOOKUP(B613,LISTAS!$F$6:$G$1106,2,0))</f>
        <v/>
      </c>
      <c r="D613" s="58"/>
      <c r="E613" s="4"/>
      <c r="F613" s="11" t="str">
        <f t="shared" si="130"/>
        <v/>
      </c>
      <c r="G613" s="61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11" t="str">
        <f t="shared" si="102"/>
        <v/>
      </c>
      <c r="K613" s="11" t="str">
        <f t="shared" si="127"/>
        <v/>
      </c>
      <c r="L613" s="66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2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2"/>
      <c r="C614" s="20" t="str">
        <f>IF(B614="","",VLOOKUP(B614,LISTAS!$F$6:$G$1106,2,0))</f>
        <v/>
      </c>
      <c r="D614" s="58"/>
      <c r="E614" s="4"/>
      <c r="F614" s="11" t="str">
        <f t="shared" si="130"/>
        <v/>
      </c>
      <c r="G614" s="61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11" t="str">
        <f t="shared" si="102"/>
        <v/>
      </c>
      <c r="K614" s="11" t="str">
        <f t="shared" si="127"/>
        <v/>
      </c>
      <c r="L614" s="66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2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2"/>
      <c r="C615" s="20" t="str">
        <f>IF(B615="","",VLOOKUP(B615,LISTAS!$F$6:$G$1106,2,0))</f>
        <v/>
      </c>
      <c r="D615" s="58"/>
      <c r="E615" s="4"/>
      <c r="F615" s="11" t="str">
        <f t="shared" si="130"/>
        <v/>
      </c>
      <c r="G615" s="61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11" t="str">
        <f t="shared" si="102"/>
        <v/>
      </c>
      <c r="K615" s="11" t="str">
        <f t="shared" si="127"/>
        <v/>
      </c>
      <c r="L615" s="66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2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2"/>
      <c r="C616" s="20" t="str">
        <f>IF(B616="","",VLOOKUP(B616,LISTAS!$F$6:$G$1106,2,0))</f>
        <v/>
      </c>
      <c r="D616" s="58"/>
      <c r="E616" s="4"/>
      <c r="F616" s="11" t="str">
        <f t="shared" si="130"/>
        <v/>
      </c>
      <c r="G616" s="61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11" t="str">
        <f t="shared" si="102"/>
        <v/>
      </c>
      <c r="K616" s="11" t="str">
        <f t="shared" si="127"/>
        <v/>
      </c>
      <c r="L616" s="66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2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2"/>
      <c r="C617" s="20" t="str">
        <f>IF(B617="","",VLOOKUP(B617,LISTAS!$F$6:$G$1106,2,0))</f>
        <v/>
      </c>
      <c r="D617" s="58"/>
      <c r="E617" s="4"/>
      <c r="F617" s="11" t="str">
        <f t="shared" si="130"/>
        <v/>
      </c>
      <c r="G617" s="61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11" t="str">
        <f t="shared" si="102"/>
        <v/>
      </c>
      <c r="K617" s="11" t="str">
        <f t="shared" si="127"/>
        <v/>
      </c>
      <c r="L617" s="66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2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2"/>
      <c r="C618" s="20" t="str">
        <f>IF(B618="","",VLOOKUP(B618,LISTAS!$F$6:$G$1106,2,0))</f>
        <v/>
      </c>
      <c r="D618" s="58"/>
      <c r="E618" s="4"/>
      <c r="F618" s="11" t="str">
        <f t="shared" si="130"/>
        <v/>
      </c>
      <c r="G618" s="61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11" t="str">
        <f t="shared" si="102"/>
        <v/>
      </c>
      <c r="K618" s="11" t="str">
        <f t="shared" si="127"/>
        <v/>
      </c>
      <c r="L618" s="66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2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10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6" t="s">
        <v>37</v>
      </c>
      <c r="C622" s="117"/>
      <c r="D622" s="118"/>
      <c r="F622" s="56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5" t="s">
        <v>21</v>
      </c>
      <c r="C623" s="25" t="s">
        <v>0</v>
      </c>
      <c r="D623" s="57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2" t="s">
        <v>331</v>
      </c>
      <c r="C624" s="20" t="str">
        <f>IF(B624="","",VLOOKUP(B624,LISTAS!$F$6:$G$1106,2,0))</f>
        <v>COLÉGIO ARBOS - UNIDADE SANTO ANDRÉ</v>
      </c>
      <c r="D624" s="58">
        <v>1.5479166666666668E-3</v>
      </c>
      <c r="F624" s="11">
        <f>IF(D624="","",D624)</f>
        <v>1.5479166666666668E-3</v>
      </c>
      <c r="G624" s="61">
        <f>IF(F624=LISTAS!$D$15,"",F624)</f>
        <v>1.5479166666666668E-3</v>
      </c>
      <c r="H624" s="49" t="str">
        <f>IF($K624="","",IF(B624="","",B624))</f>
        <v>LETÍCIA ZANON NOLASCO</v>
      </c>
      <c r="I624" s="49" t="str">
        <f>IF($K624="","",IF(C624="","",C624))</f>
        <v>COLÉGIO ARBOS - UNIDADE SANTO ANDRÉ</v>
      </c>
      <c r="J624" s="11">
        <f t="shared" ref="J624:J687" si="137">IF($K624="","",D624)</f>
        <v>1.5479166666666668E-3</v>
      </c>
      <c r="K624" s="11">
        <f>G624</f>
        <v>1.5479166666666668E-3</v>
      </c>
      <c r="L624" s="66">
        <f>IF(K624="","",SMALL($G$624:$G$823,M624))</f>
        <v>1.5479166666666668E-3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LETÍCIA ZANON NOLASCO</v>
      </c>
      <c r="Q624" s="17" t="str">
        <f>IF(P624&lt;&gt;"",VLOOKUP(P624,LISTAS!$F$6:$G$1106,2,0),"")</f>
        <v>COLÉGIO ARBOS - UNIDADE SANTO ANDRÉ</v>
      </c>
      <c r="R624" s="72">
        <f>IF(K624="","",VLOOKUP(L624,$G$624:$J$823,4,0))</f>
        <v>1.5479166666666668E-3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2" t="s">
        <v>327</v>
      </c>
      <c r="C625" s="20" t="str">
        <f>IF(B625="","",VLOOKUP(B625,LISTAS!$F$6:$G$1106,2,0))</f>
        <v>COLEGIO PETROPOLIS</v>
      </c>
      <c r="D625" s="58">
        <v>1.5817129629629629E-3</v>
      </c>
      <c r="F625" s="11">
        <f t="shared" ref="F625:F688" si="138">IF(D625="","",D625)</f>
        <v>1.5817129629629629E-3</v>
      </c>
      <c r="G625" s="61">
        <f>IF(F625=LISTAS!$D$15,"",F625)</f>
        <v>1.5817129629629629E-3</v>
      </c>
      <c r="H625" s="49" t="str">
        <f t="shared" ref="H625:I688" si="139">IF($K625="","",IF(B625="","",B625))</f>
        <v>BÁRBARA CARVALHO OLIVEIRA</v>
      </c>
      <c r="I625" s="49" t="str">
        <f t="shared" si="139"/>
        <v>COLEGIO PETROPOLIS</v>
      </c>
      <c r="J625" s="11">
        <f t="shared" si="137"/>
        <v>1.5817129629629629E-3</v>
      </c>
      <c r="K625" s="11">
        <f t="shared" ref="K625:K688" si="140">G625</f>
        <v>1.5817129629629629E-3</v>
      </c>
      <c r="L625" s="66">
        <f t="shared" ref="L625:L688" si="141">IF(K625="","",SMALL($G$624:$G$823,M625))</f>
        <v>1.5817129629629629E-3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BÁRBARA CARVALHO OLIVEIRA</v>
      </c>
      <c r="Q625" s="17" t="str">
        <f>IF(P625&lt;&gt;"",VLOOKUP(P625,LISTAS!$F$6:$G$1106,2,0),"")</f>
        <v>COLEGIO PETROPOLIS</v>
      </c>
      <c r="R625" s="72">
        <f t="shared" ref="R625:R688" si="145">IF(K625="","",VLOOKUP(L625,$G$624:$J$823,4,0))</f>
        <v>1.5817129629629629E-3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2" t="s">
        <v>337</v>
      </c>
      <c r="C626" s="20" t="str">
        <f>IF(B626="","",VLOOKUP(B626,LISTAS!$F$6:$G$1106,2,0))</f>
        <v>LICEU JARDIM</v>
      </c>
      <c r="D626" s="58">
        <v>1.5891203703703705E-3</v>
      </c>
      <c r="F626" s="11">
        <f t="shared" si="138"/>
        <v>1.5891203703703705E-3</v>
      </c>
      <c r="G626" s="61">
        <f>IF(F626=LISTAS!$D$15,"",F626)</f>
        <v>1.5891203703703705E-3</v>
      </c>
      <c r="H626" s="49" t="str">
        <f t="shared" si="139"/>
        <v>MARIANA AUGER</v>
      </c>
      <c r="I626" s="49" t="str">
        <f t="shared" si="139"/>
        <v>LICEU JARDIM</v>
      </c>
      <c r="J626" s="11">
        <f t="shared" si="137"/>
        <v>1.5891203703703705E-3</v>
      </c>
      <c r="K626" s="11">
        <f t="shared" si="140"/>
        <v>1.5891203703703705E-3</v>
      </c>
      <c r="L626" s="66">
        <f t="shared" si="141"/>
        <v>1.5891203703703705E-3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MARIANA AUGER</v>
      </c>
      <c r="Q626" s="17" t="str">
        <f>IF(P626&lt;&gt;"",VLOOKUP(P626,LISTAS!$F$6:$G$1106,2,0),"")</f>
        <v>LICEU JARDIM</v>
      </c>
      <c r="R626" s="72">
        <f t="shared" si="145"/>
        <v>1.5891203703703705E-3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52" t="s">
        <v>341</v>
      </c>
      <c r="C627" s="20" t="str">
        <f>IF(B627="","",VLOOKUP(B627,LISTAS!$F$6:$G$1106,2,0))</f>
        <v>LICEU JARDIM</v>
      </c>
      <c r="D627" s="58">
        <v>1.6144675925925927E-3</v>
      </c>
      <c r="F627" s="11">
        <f t="shared" si="138"/>
        <v>1.6144675925925927E-3</v>
      </c>
      <c r="G627" s="61">
        <f>IF(F627=LISTAS!$D$15,"",F627)</f>
        <v>1.6144675925925927E-3</v>
      </c>
      <c r="H627" s="49" t="str">
        <f t="shared" si="139"/>
        <v>RAFAELA BERGARO</v>
      </c>
      <c r="I627" s="49" t="str">
        <f t="shared" si="139"/>
        <v>LICEU JARDIM</v>
      </c>
      <c r="J627" s="11">
        <f t="shared" si="137"/>
        <v>1.6144675925925927E-3</v>
      </c>
      <c r="K627" s="11">
        <f t="shared" si="140"/>
        <v>1.6144675925925927E-3</v>
      </c>
      <c r="L627" s="66">
        <f t="shared" si="141"/>
        <v>1.6144675925925927E-3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RAFAELA BERGARO</v>
      </c>
      <c r="Q627" s="17" t="str">
        <f>IF(P627&lt;&gt;"",VLOOKUP(P627,LISTAS!$F$6:$G$1106,2,0),"")</f>
        <v>LICEU JARDIM</v>
      </c>
      <c r="R627" s="72">
        <f t="shared" si="145"/>
        <v>1.6144675925925927E-3</v>
      </c>
      <c r="S627" s="18">
        <f t="shared" si="146"/>
        <v>280</v>
      </c>
      <c r="T627" s="18">
        <f t="shared" si="147"/>
        <v>280</v>
      </c>
    </row>
    <row r="628" spans="2:20" ht="18.75" customHeight="1" x14ac:dyDescent="0.25">
      <c r="B628" s="52" t="s">
        <v>342</v>
      </c>
      <c r="C628" s="20" t="str">
        <f>IF(B628="","",VLOOKUP(B628,LISTAS!$F$6:$G$1106,2,0))</f>
        <v>LICEU JARDIM</v>
      </c>
      <c r="D628" s="58">
        <v>1.626851851851852E-3</v>
      </c>
      <c r="F628" s="11">
        <f t="shared" si="138"/>
        <v>1.626851851851852E-3</v>
      </c>
      <c r="G628" s="61">
        <f>IF(F628=LISTAS!$D$15,"",F628)</f>
        <v>1.626851851851852E-3</v>
      </c>
      <c r="H628" s="49" t="str">
        <f t="shared" si="139"/>
        <v>VALENTINA DINIZ</v>
      </c>
      <c r="I628" s="49" t="str">
        <f t="shared" si="139"/>
        <v>LICEU JARDIM</v>
      </c>
      <c r="J628" s="11">
        <f t="shared" si="137"/>
        <v>1.626851851851852E-3</v>
      </c>
      <c r="K628" s="11">
        <f t="shared" si="140"/>
        <v>1.626851851851852E-3</v>
      </c>
      <c r="L628" s="66">
        <f t="shared" si="141"/>
        <v>1.626851851851852E-3</v>
      </c>
      <c r="M628" s="50">
        <f t="shared" si="142"/>
        <v>5</v>
      </c>
      <c r="N628" s="50"/>
      <c r="O628" s="17">
        <f t="shared" si="143"/>
        <v>5</v>
      </c>
      <c r="P628" s="18" t="str">
        <f t="shared" si="144"/>
        <v>VALENTINA DINIZ</v>
      </c>
      <c r="Q628" s="17" t="str">
        <f>IF(P628&lt;&gt;"",VLOOKUP(P628,LISTAS!$F$6:$G$1106,2,0),"")</f>
        <v>LICEU JARDIM</v>
      </c>
      <c r="R628" s="72">
        <f t="shared" si="145"/>
        <v>1.626851851851852E-3</v>
      </c>
      <c r="S628" s="18">
        <f t="shared" si="146"/>
        <v>270</v>
      </c>
      <c r="T628" s="18">
        <f t="shared" si="147"/>
        <v>270</v>
      </c>
    </row>
    <row r="629" spans="2:20" ht="18.75" customHeight="1" x14ac:dyDescent="0.25">
      <c r="B629" s="99" t="s">
        <v>559</v>
      </c>
      <c r="C629" s="40" t="s">
        <v>84</v>
      </c>
      <c r="D629" s="58">
        <v>1.7295138888888889E-3</v>
      </c>
      <c r="F629" s="11">
        <f t="shared" si="138"/>
        <v>1.7295138888888889E-3</v>
      </c>
      <c r="G629" s="61">
        <f>IF(F629=LISTAS!$D$15,"",F629)</f>
        <v>1.7295138888888889E-3</v>
      </c>
      <c r="H629" s="49" t="str">
        <f t="shared" si="139"/>
        <v>LETICIA COELHO</v>
      </c>
      <c r="I629" s="49" t="str">
        <f t="shared" si="139"/>
        <v>COLEGIO ARBOS SÃO BERNARDO</v>
      </c>
      <c r="J629" s="11">
        <f t="shared" si="137"/>
        <v>1.7295138888888889E-3</v>
      </c>
      <c r="K629" s="11">
        <f t="shared" si="140"/>
        <v>1.7295138888888889E-3</v>
      </c>
      <c r="L629" s="66">
        <f t="shared" si="141"/>
        <v>1.7295138888888889E-3</v>
      </c>
      <c r="M629" s="50">
        <f t="shared" si="142"/>
        <v>6</v>
      </c>
      <c r="N629" s="50"/>
      <c r="O629" s="17">
        <f t="shared" si="143"/>
        <v>6</v>
      </c>
      <c r="P629" s="18" t="str">
        <f t="shared" si="144"/>
        <v>LETICIA COELHO</v>
      </c>
      <c r="Q629" s="17" t="str">
        <f>IF(P629&lt;&gt;"",VLOOKUP(P629,LISTAS!$F$6:$G$1106,2,0),"")</f>
        <v>COLEGIO ARBOS SÃO BERNARDO</v>
      </c>
      <c r="R629" s="72">
        <f t="shared" si="145"/>
        <v>1.7295138888888889E-3</v>
      </c>
      <c r="S629" s="18">
        <f t="shared" si="146"/>
        <v>260</v>
      </c>
      <c r="T629" s="18">
        <f t="shared" si="147"/>
        <v>260</v>
      </c>
    </row>
    <row r="630" spans="2:20" ht="18.75" customHeight="1" x14ac:dyDescent="0.25">
      <c r="B630" s="52" t="s">
        <v>332</v>
      </c>
      <c r="C630" s="20" t="str">
        <f>IF(B630="","",VLOOKUP(B630,LISTAS!$F$6:$G$1106,2,0))</f>
        <v>LICEU JARDIM</v>
      </c>
      <c r="D630" s="58">
        <v>1.7439814814814816E-3</v>
      </c>
      <c r="F630" s="11">
        <f t="shared" si="138"/>
        <v>1.7439814814814816E-3</v>
      </c>
      <c r="G630" s="61">
        <f>IF(F630=LISTAS!$D$15,"",F630)</f>
        <v>1.7439814814814816E-3</v>
      </c>
      <c r="H630" s="49" t="str">
        <f t="shared" si="139"/>
        <v>BEATRIZ ROMIO TERCIANO</v>
      </c>
      <c r="I630" s="49" t="str">
        <f t="shared" si="139"/>
        <v>LICEU JARDIM</v>
      </c>
      <c r="J630" s="11">
        <f t="shared" si="137"/>
        <v>1.7439814814814816E-3</v>
      </c>
      <c r="K630" s="11">
        <f t="shared" si="140"/>
        <v>1.7439814814814816E-3</v>
      </c>
      <c r="L630" s="66">
        <f t="shared" si="141"/>
        <v>1.7439814814814816E-3</v>
      </c>
      <c r="M630" s="50">
        <f t="shared" si="142"/>
        <v>7</v>
      </c>
      <c r="N630" s="50"/>
      <c r="O630" s="17">
        <f t="shared" si="143"/>
        <v>7</v>
      </c>
      <c r="P630" s="18" t="str">
        <f t="shared" si="144"/>
        <v>BEATRIZ ROMIO TERCIANO</v>
      </c>
      <c r="Q630" s="17" t="str">
        <f>IF(P630&lt;&gt;"",VLOOKUP(P630,LISTAS!$F$6:$G$1106,2,0),"")</f>
        <v>LICEU JARDIM</v>
      </c>
      <c r="R630" s="72">
        <f t="shared" si="145"/>
        <v>1.7439814814814816E-3</v>
      </c>
      <c r="S630" s="18">
        <f t="shared" si="146"/>
        <v>250</v>
      </c>
      <c r="T630" s="18">
        <f t="shared" si="147"/>
        <v>250</v>
      </c>
    </row>
    <row r="631" spans="2:20" ht="18.75" customHeight="1" x14ac:dyDescent="0.25">
      <c r="B631" s="52" t="s">
        <v>336</v>
      </c>
      <c r="C631" s="20" t="str">
        <f>IF(B631="","",VLOOKUP(B631,LISTAS!$F$6:$G$1106,2,0))</f>
        <v>LICEU JARDIM</v>
      </c>
      <c r="D631" s="58">
        <v>1.8041666666666666E-3</v>
      </c>
      <c r="F631" s="11">
        <f t="shared" si="138"/>
        <v>1.8041666666666666E-3</v>
      </c>
      <c r="G631" s="61">
        <f>IF(F631=LISTAS!$D$15,"",F631)</f>
        <v>1.8041666666666666E-3</v>
      </c>
      <c r="H631" s="49" t="str">
        <f t="shared" si="139"/>
        <v>LUISA ROCHA</v>
      </c>
      <c r="I631" s="49" t="str">
        <f t="shared" si="139"/>
        <v>LICEU JARDIM</v>
      </c>
      <c r="J631" s="11">
        <f t="shared" si="137"/>
        <v>1.8041666666666666E-3</v>
      </c>
      <c r="K631" s="11">
        <f t="shared" si="140"/>
        <v>1.8041666666666666E-3</v>
      </c>
      <c r="L631" s="66">
        <f t="shared" si="141"/>
        <v>1.8041666666666666E-3</v>
      </c>
      <c r="M631" s="50">
        <f t="shared" si="142"/>
        <v>8</v>
      </c>
      <c r="N631" s="50"/>
      <c r="O631" s="17">
        <f t="shared" si="143"/>
        <v>8</v>
      </c>
      <c r="P631" s="18" t="str">
        <f t="shared" si="144"/>
        <v>LUISA ROCHA</v>
      </c>
      <c r="Q631" s="17" t="str">
        <f>IF(P631&lt;&gt;"",VLOOKUP(P631,LISTAS!$F$6:$G$1106,2,0),"")</f>
        <v>LICEU JARDIM</v>
      </c>
      <c r="R631" s="72">
        <f t="shared" si="145"/>
        <v>1.8041666666666666E-3</v>
      </c>
      <c r="S631" s="18">
        <f t="shared" si="146"/>
        <v>240</v>
      </c>
      <c r="T631" s="18">
        <f t="shared" si="147"/>
        <v>240</v>
      </c>
    </row>
    <row r="632" spans="2:20" ht="18.75" customHeight="1" x14ac:dyDescent="0.25">
      <c r="B632" s="99" t="s">
        <v>560</v>
      </c>
      <c r="C632" s="40" t="s">
        <v>103</v>
      </c>
      <c r="D632" s="58">
        <v>2.0321759259259256E-3</v>
      </c>
      <c r="F632" s="11">
        <f t="shared" si="138"/>
        <v>2.0321759259259256E-3</v>
      </c>
      <c r="G632" s="61">
        <f>IF(F632=LISTAS!$D$15,"",F632)</f>
        <v>2.0321759259259256E-3</v>
      </c>
      <c r="H632" s="49" t="str">
        <f t="shared" si="139"/>
        <v>GIOVANA TAKATA</v>
      </c>
      <c r="I632" s="49" t="str">
        <f t="shared" si="139"/>
        <v>PEN LIFE</v>
      </c>
      <c r="J632" s="11">
        <f t="shared" si="137"/>
        <v>2.0321759259259256E-3</v>
      </c>
      <c r="K632" s="11">
        <f t="shared" si="140"/>
        <v>2.0321759259259256E-3</v>
      </c>
      <c r="L632" s="66">
        <f t="shared" si="141"/>
        <v>2.0321759259259256E-3</v>
      </c>
      <c r="M632" s="50">
        <f t="shared" si="142"/>
        <v>9</v>
      </c>
      <c r="N632" s="50"/>
      <c r="O632" s="17">
        <f t="shared" si="143"/>
        <v>9</v>
      </c>
      <c r="P632" s="18" t="str">
        <f t="shared" si="144"/>
        <v>GIOVANA TAKATA</v>
      </c>
      <c r="Q632" s="17" t="str">
        <f>IF(P632&lt;&gt;"",VLOOKUP(P632,LISTAS!$F$6:$G$1106,2,0),"")</f>
        <v>PEN LIFE</v>
      </c>
      <c r="R632" s="72">
        <f t="shared" si="145"/>
        <v>2.0321759259259256E-3</v>
      </c>
      <c r="S632" s="18">
        <f t="shared" si="146"/>
        <v>200</v>
      </c>
      <c r="T632" s="18">
        <f t="shared" si="147"/>
        <v>200</v>
      </c>
    </row>
    <row r="633" spans="2:20" ht="18.75" customHeight="1" x14ac:dyDescent="0.25">
      <c r="B633" s="52" t="s">
        <v>330</v>
      </c>
      <c r="C633" s="20" t="str">
        <f>IF(B633="","",VLOOKUP(B633,LISTAS!$F$6:$G$1106,2,0))</f>
        <v>COLEGIO PETROPOLIS</v>
      </c>
      <c r="D633" s="58" t="s">
        <v>49</v>
      </c>
      <c r="F633" s="11" t="str">
        <f t="shared" si="138"/>
        <v>FALTA</v>
      </c>
      <c r="G633" s="61" t="str">
        <f>IF(F633=LISTAS!$D$15,"",F633)</f>
        <v/>
      </c>
      <c r="H633" s="49" t="str">
        <f t="shared" si="139"/>
        <v/>
      </c>
      <c r="I633" s="49" t="str">
        <f t="shared" si="139"/>
        <v/>
      </c>
      <c r="J633" s="11" t="str">
        <f t="shared" si="137"/>
        <v/>
      </c>
      <c r="K633" s="11" t="str">
        <f t="shared" si="140"/>
        <v/>
      </c>
      <c r="L633" s="66" t="str">
        <f t="shared" si="141"/>
        <v/>
      </c>
      <c r="M633" s="50">
        <f t="shared" si="142"/>
        <v>10</v>
      </c>
      <c r="N633" s="50"/>
      <c r="O633" s="17" t="str">
        <f t="shared" si="143"/>
        <v/>
      </c>
      <c r="P633" s="18" t="str">
        <f t="shared" si="144"/>
        <v/>
      </c>
      <c r="Q633" s="17" t="str">
        <f>IF(P633&lt;&gt;"",VLOOKUP(P633,LISTAS!$F$6:$G$1106,2,0),"")</f>
        <v/>
      </c>
      <c r="R633" s="72" t="str">
        <f t="shared" si="145"/>
        <v/>
      </c>
      <c r="S633" s="18" t="str">
        <f t="shared" si="146"/>
        <v/>
      </c>
      <c r="T633" s="18" t="str">
        <f t="shared" si="147"/>
        <v/>
      </c>
    </row>
    <row r="634" spans="2:20" ht="18.75" customHeight="1" x14ac:dyDescent="0.25">
      <c r="B634" s="52" t="s">
        <v>333</v>
      </c>
      <c r="C634" s="20" t="str">
        <f>IF(B634="","",VLOOKUP(B634,LISTAS!$F$6:$G$1106,2,0))</f>
        <v>LICEU JARDIM</v>
      </c>
      <c r="D634" s="58" t="s">
        <v>49</v>
      </c>
      <c r="F634" s="11" t="str">
        <f t="shared" si="138"/>
        <v>FALTA</v>
      </c>
      <c r="G634" s="61" t="str">
        <f>IF(F634=LISTAS!$D$15,"",F634)</f>
        <v/>
      </c>
      <c r="H634" s="49" t="str">
        <f t="shared" si="139"/>
        <v/>
      </c>
      <c r="I634" s="49" t="str">
        <f t="shared" si="139"/>
        <v/>
      </c>
      <c r="J634" s="11" t="str">
        <f t="shared" si="137"/>
        <v/>
      </c>
      <c r="K634" s="11" t="str">
        <f t="shared" si="140"/>
        <v/>
      </c>
      <c r="L634" s="66" t="str">
        <f t="shared" si="141"/>
        <v/>
      </c>
      <c r="M634" s="50">
        <f t="shared" si="142"/>
        <v>10</v>
      </c>
      <c r="N634" s="50"/>
      <c r="O634" s="17" t="str">
        <f t="shared" si="143"/>
        <v/>
      </c>
      <c r="P634" s="18" t="str">
        <f t="shared" si="144"/>
        <v/>
      </c>
      <c r="Q634" s="17" t="str">
        <f>IF(P634&lt;&gt;"",VLOOKUP(P634,LISTAS!$F$6:$G$1106,2,0),"")</f>
        <v/>
      </c>
      <c r="R634" s="72" t="str">
        <f t="shared" si="145"/>
        <v/>
      </c>
      <c r="S634" s="18" t="str">
        <f t="shared" si="146"/>
        <v/>
      </c>
      <c r="T634" s="18" t="str">
        <f t="shared" si="147"/>
        <v/>
      </c>
    </row>
    <row r="635" spans="2:20" ht="18.75" customHeight="1" x14ac:dyDescent="0.25">
      <c r="B635" s="52" t="s">
        <v>334</v>
      </c>
      <c r="C635" s="20" t="str">
        <f>IF(B635="","",VLOOKUP(B635,LISTAS!$F$6:$G$1106,2,0))</f>
        <v>LICEU JARDIM</v>
      </c>
      <c r="D635" s="58" t="s">
        <v>49</v>
      </c>
      <c r="F635" s="11" t="str">
        <f t="shared" si="138"/>
        <v>FALTA</v>
      </c>
      <c r="G635" s="61" t="str">
        <f>IF(F635=LISTAS!$D$15,"",F635)</f>
        <v/>
      </c>
      <c r="H635" s="49" t="str">
        <f t="shared" si="139"/>
        <v/>
      </c>
      <c r="I635" s="49" t="str">
        <f t="shared" si="139"/>
        <v/>
      </c>
      <c r="J635" s="11" t="str">
        <f t="shared" si="137"/>
        <v/>
      </c>
      <c r="K635" s="11" t="str">
        <f t="shared" si="140"/>
        <v/>
      </c>
      <c r="L635" s="66" t="str">
        <f t="shared" si="141"/>
        <v/>
      </c>
      <c r="M635" s="50">
        <f t="shared" si="142"/>
        <v>10</v>
      </c>
      <c r="N635" s="50"/>
      <c r="O635" s="17" t="str">
        <f t="shared" si="143"/>
        <v/>
      </c>
      <c r="P635" s="18" t="str">
        <f t="shared" si="144"/>
        <v/>
      </c>
      <c r="Q635" s="17" t="str">
        <f>IF(P635&lt;&gt;"",VLOOKUP(P635,LISTAS!$F$6:$G$1106,2,0),"")</f>
        <v/>
      </c>
      <c r="R635" s="72" t="str">
        <f t="shared" si="145"/>
        <v/>
      </c>
      <c r="S635" s="18" t="str">
        <f t="shared" si="146"/>
        <v/>
      </c>
      <c r="T635" s="18" t="str">
        <f t="shared" si="147"/>
        <v/>
      </c>
    </row>
    <row r="636" spans="2:20" ht="18.75" customHeight="1" x14ac:dyDescent="0.25">
      <c r="B636" s="52" t="s">
        <v>335</v>
      </c>
      <c r="C636" s="20" t="str">
        <f>IF(B636="","",VLOOKUP(B636,LISTAS!$F$6:$G$1106,2,0))</f>
        <v>LICEU JARDIM</v>
      </c>
      <c r="D636" s="58" t="s">
        <v>49</v>
      </c>
      <c r="F636" s="11" t="str">
        <f t="shared" si="138"/>
        <v>FALTA</v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10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si="147"/>
        <v/>
      </c>
    </row>
    <row r="637" spans="2:20" ht="18.75" customHeight="1" x14ac:dyDescent="0.25">
      <c r="B637" s="52" t="s">
        <v>338</v>
      </c>
      <c r="C637" s="20" t="str">
        <f>IF(B637="","",VLOOKUP(B637,LISTAS!$F$6:$G$1106,2,0))</f>
        <v>LICEU JARDIM</v>
      </c>
      <c r="D637" s="58" t="s">
        <v>49</v>
      </c>
      <c r="F637" s="11" t="str">
        <f t="shared" si="138"/>
        <v>FALTA</v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10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100" t="s">
        <v>339</v>
      </c>
      <c r="C638" s="20" t="str">
        <f>IF(B638="","",VLOOKUP(B638,LISTAS!$F$6:$G$1106,2,0))</f>
        <v>LICEU JARDIM</v>
      </c>
      <c r="D638" s="58" t="s">
        <v>49</v>
      </c>
      <c r="F638" s="11" t="str">
        <f t="shared" si="138"/>
        <v>FALTA</v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10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100" t="s">
        <v>340</v>
      </c>
      <c r="C639" s="20" t="str">
        <f>IF(B639="","",VLOOKUP(B639,LISTAS!$F$6:$G$1106,2,0))</f>
        <v>LICEU JARDIM</v>
      </c>
      <c r="D639" s="58" t="s">
        <v>49</v>
      </c>
      <c r="F639" s="11" t="str">
        <f t="shared" si="138"/>
        <v>FALTA</v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10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2"/>
      <c r="C640" s="20" t="str">
        <f>IF(B640="","",VLOOKUP(B640,LISTAS!$F$6:$G$1106,2,0))</f>
        <v/>
      </c>
      <c r="D640" s="58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10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2"/>
      <c r="C641" s="20" t="str">
        <f>IF(B641="","",VLOOKUP(B641,LISTAS!$F$6:$G$1106,2,0))</f>
        <v/>
      </c>
      <c r="D641" s="58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11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2"/>
      <c r="C642" s="20" t="str">
        <f>IF(B642="","",VLOOKUP(B642,LISTAS!$F$6:$G$1106,2,0))</f>
        <v/>
      </c>
      <c r="D642" s="58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12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2"/>
      <c r="C643" s="20" t="str">
        <f>IF(B643="","",VLOOKUP(B643,LISTAS!$F$6:$G$1106,2,0))</f>
        <v/>
      </c>
      <c r="D643" s="58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13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2"/>
      <c r="C644" s="20" t="str">
        <f>IF(B644="","",VLOOKUP(B644,LISTAS!$F$6:$G$1106,2,0))</f>
        <v/>
      </c>
      <c r="D644" s="58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14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2"/>
      <c r="C645" s="20" t="str">
        <f>IF(B645="","",VLOOKUP(B645,LISTAS!$F$6:$G$1106,2,0))</f>
        <v/>
      </c>
      <c r="D645" s="58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15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2"/>
      <c r="C646" s="20" t="str">
        <f>IF(B646="","",VLOOKUP(B646,LISTAS!$F$6:$G$1106,2,0))</f>
        <v/>
      </c>
      <c r="D646" s="58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16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2"/>
      <c r="C647" s="20" t="str">
        <f>IF(B647="","",VLOOKUP(B647,LISTAS!$F$6:$G$1106,2,0))</f>
        <v/>
      </c>
      <c r="D647" s="58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17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2"/>
      <c r="C648" s="20" t="str">
        <f>IF(B648="","",VLOOKUP(B648,LISTAS!$F$6:$G$1106,2,0))</f>
        <v/>
      </c>
      <c r="D648" s="58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18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2"/>
      <c r="C649" s="20" t="str">
        <f>IF(B649="","",VLOOKUP(B649,LISTAS!$F$6:$G$1106,2,0))</f>
        <v/>
      </c>
      <c r="D649" s="58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19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2"/>
      <c r="C650" s="20" t="str">
        <f>IF(B650="","",VLOOKUP(B650,LISTAS!$F$6:$G$1106,2,0))</f>
        <v/>
      </c>
      <c r="D650" s="58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20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2"/>
      <c r="C651" s="20" t="str">
        <f>IF(B651="","",VLOOKUP(B651,LISTAS!$F$6:$G$1106,2,0))</f>
        <v/>
      </c>
      <c r="D651" s="58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21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2"/>
      <c r="C652" s="20" t="str">
        <f>IF(B652="","",VLOOKUP(B652,LISTAS!$F$6:$G$1106,2,0))</f>
        <v/>
      </c>
      <c r="D652" s="58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22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2"/>
      <c r="C653" s="20" t="str">
        <f>IF(B653="","",VLOOKUP(B653,LISTAS!$F$6:$G$1106,2,0))</f>
        <v/>
      </c>
      <c r="D653" s="58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23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2"/>
      <c r="C654" s="20" t="str">
        <f>IF(B654="","",VLOOKUP(B654,LISTAS!$F$6:$G$1106,2,0))</f>
        <v/>
      </c>
      <c r="D654" s="58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24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2"/>
      <c r="C655" s="20" t="str">
        <f>IF(B655="","",VLOOKUP(B655,LISTAS!$F$6:$G$1106,2,0))</f>
        <v/>
      </c>
      <c r="D655" s="58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25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2"/>
      <c r="C656" s="20" t="str">
        <f>IF(B656="","",VLOOKUP(B656,LISTAS!$F$6:$G$1106,2,0))</f>
        <v/>
      </c>
      <c r="D656" s="58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26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2"/>
      <c r="C657" s="20" t="str">
        <f>IF(B657="","",VLOOKUP(B657,LISTAS!$F$6:$G$1106,2,0))</f>
        <v/>
      </c>
      <c r="D657" s="58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27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2"/>
      <c r="C658" s="20" t="str">
        <f>IF(B658="","",VLOOKUP(B658,LISTAS!$F$6:$G$1106,2,0))</f>
        <v/>
      </c>
      <c r="D658" s="58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28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2"/>
      <c r="C659" s="20" t="str">
        <f>IF(B659="","",VLOOKUP(B659,LISTAS!$F$6:$G$1106,2,0))</f>
        <v/>
      </c>
      <c r="D659" s="58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29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2"/>
      <c r="C660" s="20" t="str">
        <f>IF(B660="","",VLOOKUP(B660,LISTAS!$F$6:$G$1106,2,0))</f>
        <v/>
      </c>
      <c r="D660" s="58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30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2"/>
      <c r="C661" s="20" t="str">
        <f>IF(B661="","",VLOOKUP(B661,LISTAS!$F$6:$G$1106,2,0))</f>
        <v/>
      </c>
      <c r="D661" s="58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31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2"/>
      <c r="C662" s="20" t="str">
        <f>IF(B662="","",VLOOKUP(B662,LISTAS!$F$6:$G$1106,2,0))</f>
        <v/>
      </c>
      <c r="D662" s="58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32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2"/>
      <c r="C663" s="20" t="str">
        <f>IF(B663="","",VLOOKUP(B663,LISTAS!$F$6:$G$1106,2,0))</f>
        <v/>
      </c>
      <c r="D663" s="58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33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2"/>
      <c r="C664" s="20" t="str">
        <f>IF(B664="","",VLOOKUP(B664,LISTAS!$F$6:$G$1106,2,0))</f>
        <v/>
      </c>
      <c r="D664" s="58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34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2"/>
      <c r="C665" s="20" t="str">
        <f>IF(B665="","",VLOOKUP(B665,LISTAS!$F$6:$G$1106,2,0))</f>
        <v/>
      </c>
      <c r="D665" s="58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35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2"/>
      <c r="C666" s="20" t="str">
        <f>IF(B666="","",VLOOKUP(B666,LISTAS!$F$6:$G$1106,2,0))</f>
        <v/>
      </c>
      <c r="D666" s="58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36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2"/>
      <c r="C667" s="20" t="str">
        <f>IF(B667="","",VLOOKUP(B667,LISTAS!$F$6:$G$1106,2,0))</f>
        <v/>
      </c>
      <c r="D667" s="58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37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2"/>
      <c r="C668" s="20" t="str">
        <f>IF(B668="","",VLOOKUP(B668,LISTAS!$F$6:$G$1106,2,0))</f>
        <v/>
      </c>
      <c r="D668" s="58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38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2"/>
      <c r="C669" s="20" t="str">
        <f>IF(B669="","",VLOOKUP(B669,LISTAS!$F$6:$G$1106,2,0))</f>
        <v/>
      </c>
      <c r="D669" s="58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39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2"/>
      <c r="C670" s="20" t="str">
        <f>IF(B670="","",VLOOKUP(B670,LISTAS!$F$6:$G$1106,2,0))</f>
        <v/>
      </c>
      <c r="D670" s="58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40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2"/>
      <c r="C671" s="20" t="str">
        <f>IF(B671="","",VLOOKUP(B671,LISTAS!$F$6:$G$1106,2,0))</f>
        <v/>
      </c>
      <c r="D671" s="58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41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2"/>
      <c r="C672" s="20" t="str">
        <f>IF(B672="","",VLOOKUP(B672,LISTAS!$F$6:$G$1106,2,0))</f>
        <v/>
      </c>
      <c r="D672" s="58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42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2"/>
      <c r="C673" s="20" t="str">
        <f>IF(B673="","",VLOOKUP(B673,LISTAS!$F$6:$G$1106,2,0))</f>
        <v/>
      </c>
      <c r="D673" s="58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43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2"/>
      <c r="C674" s="20" t="str">
        <f>IF(B674="","",VLOOKUP(B674,LISTAS!$F$6:$G$1106,2,0))</f>
        <v/>
      </c>
      <c r="D674" s="58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44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2"/>
      <c r="C675" s="20" t="str">
        <f>IF(B675="","",VLOOKUP(B675,LISTAS!$F$6:$G$1106,2,0))</f>
        <v/>
      </c>
      <c r="D675" s="58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45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2"/>
      <c r="C676" s="20" t="str">
        <f>IF(B676="","",VLOOKUP(B676,LISTAS!$F$6:$G$1106,2,0))</f>
        <v/>
      </c>
      <c r="D676" s="58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46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2"/>
      <c r="C677" s="20" t="str">
        <f>IF(B677="","",VLOOKUP(B677,LISTAS!$F$6:$G$1106,2,0))</f>
        <v/>
      </c>
      <c r="D677" s="58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47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2"/>
      <c r="C678" s="20" t="str">
        <f>IF(B678="","",VLOOKUP(B678,LISTAS!$F$6:$G$1106,2,0))</f>
        <v/>
      </c>
      <c r="D678" s="58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48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2"/>
      <c r="C679" s="20" t="str">
        <f>IF(B679="","",VLOOKUP(B679,LISTAS!$F$6:$G$1106,2,0))</f>
        <v/>
      </c>
      <c r="D679" s="58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49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2"/>
      <c r="C680" s="20" t="str">
        <f>IF(B680="","",VLOOKUP(B680,LISTAS!$F$6:$G$1106,2,0))</f>
        <v/>
      </c>
      <c r="D680" s="58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50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2"/>
      <c r="C681" s="20" t="str">
        <f>IF(B681="","",VLOOKUP(B681,LISTAS!$F$6:$G$1106,2,0))</f>
        <v/>
      </c>
      <c r="D681" s="58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51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2"/>
      <c r="C682" s="20" t="str">
        <f>IF(B682="","",VLOOKUP(B682,LISTAS!$F$6:$G$1106,2,0))</f>
        <v/>
      </c>
      <c r="D682" s="58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52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2"/>
      <c r="C683" s="20" t="str">
        <f>IF(B683="","",VLOOKUP(B683,LISTAS!$F$6:$G$1106,2,0))</f>
        <v/>
      </c>
      <c r="D683" s="58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53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2"/>
      <c r="C684" s="20" t="str">
        <f>IF(B684="","",VLOOKUP(B684,LISTAS!$F$6:$G$1106,2,0))</f>
        <v/>
      </c>
      <c r="D684" s="58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54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2"/>
      <c r="C685" s="20" t="str">
        <f>IF(B685="","",VLOOKUP(B685,LISTAS!$F$6:$G$1106,2,0))</f>
        <v/>
      </c>
      <c r="D685" s="58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55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2"/>
      <c r="C686" s="20" t="str">
        <f>IF(B686="","",VLOOKUP(B686,LISTAS!$F$6:$G$1106,2,0))</f>
        <v/>
      </c>
      <c r="D686" s="58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56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2"/>
      <c r="C687" s="20" t="str">
        <f>IF(B687="","",VLOOKUP(B687,LISTAS!$F$6:$G$1106,2,0))</f>
        <v/>
      </c>
      <c r="D687" s="58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57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2"/>
      <c r="C688" s="20" t="str">
        <f>IF(B688="","",VLOOKUP(B688,LISTAS!$F$6:$G$1106,2,0))</f>
        <v/>
      </c>
      <c r="D688" s="58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58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2"/>
      <c r="C689" s="20" t="str">
        <f>IF(B689="","",VLOOKUP(B689,LISTAS!$F$6:$G$1106,2,0))</f>
        <v/>
      </c>
      <c r="D689" s="58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59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2"/>
      <c r="C690" s="20" t="str">
        <f>IF(B690="","",VLOOKUP(B690,LISTAS!$F$6:$G$1106,2,0))</f>
        <v/>
      </c>
      <c r="D690" s="58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60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2"/>
      <c r="C691" s="20" t="str">
        <f>IF(B691="","",VLOOKUP(B691,LISTAS!$F$6:$G$1106,2,0))</f>
        <v/>
      </c>
      <c r="D691" s="58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61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2"/>
      <c r="C692" s="20" t="str">
        <f>IF(B692="","",VLOOKUP(B692,LISTAS!$F$6:$G$1106,2,0))</f>
        <v/>
      </c>
      <c r="D692" s="58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62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2"/>
      <c r="C693" s="20" t="str">
        <f>IF(B693="","",VLOOKUP(B693,LISTAS!$F$6:$G$1106,2,0))</f>
        <v/>
      </c>
      <c r="D693" s="58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63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2"/>
      <c r="C694" s="20" t="str">
        <f>IF(B694="","",VLOOKUP(B694,LISTAS!$F$6:$G$1106,2,0))</f>
        <v/>
      </c>
      <c r="D694" s="58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64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2"/>
      <c r="C695" s="20" t="str">
        <f>IF(B695="","",VLOOKUP(B695,LISTAS!$F$6:$G$1106,2,0))</f>
        <v/>
      </c>
      <c r="D695" s="58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65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2"/>
      <c r="C696" s="20" t="str">
        <f>IF(B696="","",VLOOKUP(B696,LISTAS!$F$6:$G$1106,2,0))</f>
        <v/>
      </c>
      <c r="D696" s="58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66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2"/>
      <c r="C697" s="20" t="str">
        <f>IF(B697="","",VLOOKUP(B697,LISTAS!$F$6:$G$1106,2,0))</f>
        <v/>
      </c>
      <c r="D697" s="58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67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2"/>
      <c r="C698" s="20" t="str">
        <f>IF(B698="","",VLOOKUP(B698,LISTAS!$F$6:$G$1106,2,0))</f>
        <v/>
      </c>
      <c r="D698" s="58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68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2"/>
      <c r="C699" s="20" t="str">
        <f>IF(B699="","",VLOOKUP(B699,LISTAS!$F$6:$G$1106,2,0))</f>
        <v/>
      </c>
      <c r="D699" s="58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69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2"/>
      <c r="C700" s="20" t="str">
        <f>IF(B700="","",VLOOKUP(B700,LISTAS!$F$6:$G$1106,2,0))</f>
        <v/>
      </c>
      <c r="D700" s="58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70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2"/>
      <c r="C701" s="20" t="str">
        <f>IF(B701="","",VLOOKUP(B701,LISTAS!$F$6:$G$1106,2,0))</f>
        <v/>
      </c>
      <c r="D701" s="58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71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2"/>
      <c r="C702" s="20" t="str">
        <f>IF(B702="","",VLOOKUP(B702,LISTAS!$F$6:$G$1106,2,0))</f>
        <v/>
      </c>
      <c r="D702" s="58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72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2"/>
      <c r="C703" s="20" t="str">
        <f>IF(B703="","",VLOOKUP(B703,LISTAS!$F$6:$G$1106,2,0))</f>
        <v/>
      </c>
      <c r="D703" s="58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73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2"/>
      <c r="C704" s="20" t="str">
        <f>IF(B704="","",VLOOKUP(B704,LISTAS!$F$6:$G$1106,2,0))</f>
        <v/>
      </c>
      <c r="D704" s="58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74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2"/>
      <c r="C705" s="20" t="str">
        <f>IF(B705="","",VLOOKUP(B705,LISTAS!$F$6:$G$1106,2,0))</f>
        <v/>
      </c>
      <c r="D705" s="58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75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2"/>
      <c r="C706" s="20" t="str">
        <f>IF(B706="","",VLOOKUP(B706,LISTAS!$F$6:$G$1106,2,0))</f>
        <v/>
      </c>
      <c r="D706" s="58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76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2"/>
      <c r="C707" s="20" t="str">
        <f>IF(B707="","",VLOOKUP(B707,LISTAS!$F$6:$G$1106,2,0))</f>
        <v/>
      </c>
      <c r="D707" s="58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77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2"/>
      <c r="C708" s="20" t="str">
        <f>IF(B708="","",VLOOKUP(B708,LISTAS!$F$6:$G$1106,2,0))</f>
        <v/>
      </c>
      <c r="D708" s="58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78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2"/>
      <c r="C709" s="20" t="str">
        <f>IF(B709="","",VLOOKUP(B709,LISTAS!$F$6:$G$1106,2,0))</f>
        <v/>
      </c>
      <c r="D709" s="58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79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2"/>
      <c r="C710" s="20" t="str">
        <f>IF(B710="","",VLOOKUP(B710,LISTAS!$F$6:$G$1106,2,0))</f>
        <v/>
      </c>
      <c r="D710" s="58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80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2"/>
      <c r="C711" s="20" t="str">
        <f>IF(B711="","",VLOOKUP(B711,LISTAS!$F$6:$G$1106,2,0))</f>
        <v/>
      </c>
      <c r="D711" s="58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81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2"/>
      <c r="C712" s="20" t="str">
        <f>IF(B712="","",VLOOKUP(B712,LISTAS!$F$6:$G$1106,2,0))</f>
        <v/>
      </c>
      <c r="D712" s="58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82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2"/>
      <c r="C713" s="20" t="str">
        <f>IF(B713="","",VLOOKUP(B713,LISTAS!$F$6:$G$1106,2,0))</f>
        <v/>
      </c>
      <c r="D713" s="58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83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2"/>
      <c r="C714" s="20" t="str">
        <f>IF(B714="","",VLOOKUP(B714,LISTAS!$F$6:$G$1106,2,0))</f>
        <v/>
      </c>
      <c r="D714" s="58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84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2"/>
      <c r="C715" s="20" t="str">
        <f>IF(B715="","",VLOOKUP(B715,LISTAS!$F$6:$G$1106,2,0))</f>
        <v/>
      </c>
      <c r="D715" s="58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85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2"/>
      <c r="C716" s="20" t="str">
        <f>IF(B716="","",VLOOKUP(B716,LISTAS!$F$6:$G$1106,2,0))</f>
        <v/>
      </c>
      <c r="D716" s="58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86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2"/>
      <c r="C717" s="20" t="str">
        <f>IF(B717="","",VLOOKUP(B717,LISTAS!$F$6:$G$1106,2,0))</f>
        <v/>
      </c>
      <c r="D717" s="58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87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2"/>
      <c r="C718" s="20" t="str">
        <f>IF(B718="","",VLOOKUP(B718,LISTAS!$F$6:$G$1106,2,0))</f>
        <v/>
      </c>
      <c r="D718" s="58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88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2"/>
      <c r="C719" s="20" t="str">
        <f>IF(B719="","",VLOOKUP(B719,LISTAS!$F$6:$G$1106,2,0))</f>
        <v/>
      </c>
      <c r="D719" s="58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89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2"/>
      <c r="C720" s="20" t="str">
        <f>IF(B720="","",VLOOKUP(B720,LISTAS!$F$6:$G$1106,2,0))</f>
        <v/>
      </c>
      <c r="D720" s="58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90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2"/>
      <c r="C721" s="20" t="str">
        <f>IF(B721="","",VLOOKUP(B721,LISTAS!$F$6:$G$1106,2,0))</f>
        <v/>
      </c>
      <c r="D721" s="58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91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2"/>
      <c r="C722" s="20" t="str">
        <f>IF(B722="","",VLOOKUP(B722,LISTAS!$F$6:$G$1106,2,0))</f>
        <v/>
      </c>
      <c r="D722" s="58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92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2"/>
      <c r="C723" s="20" t="str">
        <f>IF(B723="","",VLOOKUP(B723,LISTAS!$F$6:$G$1106,2,0))</f>
        <v/>
      </c>
      <c r="D723" s="58"/>
      <c r="E723" s="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93</v>
      </c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2"/>
      <c r="C724" s="20" t="str">
        <f>IF(B724="","",VLOOKUP(B724,LISTAS!$F$6:$G$1106,2,0))</f>
        <v/>
      </c>
      <c r="D724" s="58"/>
      <c r="E724" s="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94</v>
      </c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2"/>
      <c r="C725" s="20" t="str">
        <f>IF(B725="","",VLOOKUP(B725,LISTAS!$F$6:$G$1106,2,0))</f>
        <v/>
      </c>
      <c r="D725" s="58"/>
      <c r="E725" s="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95</v>
      </c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2"/>
      <c r="C726" s="20" t="str">
        <f>IF(B726="","",VLOOKUP(B726,LISTAS!$F$6:$G$1106,2,0))</f>
        <v/>
      </c>
      <c r="D726" s="58"/>
      <c r="E726" s="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96</v>
      </c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2"/>
      <c r="C727" s="20" t="str">
        <f>IF(B727="","",VLOOKUP(B727,LISTAS!$F$6:$G$1106,2,0))</f>
        <v/>
      </c>
      <c r="D727" s="58"/>
      <c r="E727" s="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97</v>
      </c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2"/>
      <c r="C728" s="20" t="str">
        <f>IF(B728="","",VLOOKUP(B728,LISTAS!$F$6:$G$1106,2,0))</f>
        <v/>
      </c>
      <c r="D728" s="58"/>
      <c r="E728" s="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98</v>
      </c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2"/>
      <c r="C729" s="20" t="str">
        <f>IF(B729="","",VLOOKUP(B729,LISTAS!$F$6:$G$1106,2,0))</f>
        <v/>
      </c>
      <c r="D729" s="58"/>
      <c r="E729" s="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99</v>
      </c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2"/>
      <c r="C730" s="20" t="str">
        <f>IF(B730="","",VLOOKUP(B730,LISTAS!$F$6:$G$1106,2,0))</f>
        <v/>
      </c>
      <c r="D730" s="58"/>
      <c r="E730" s="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100</v>
      </c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2"/>
      <c r="C731" s="20" t="str">
        <f>IF(B731="","",VLOOKUP(B731,LISTAS!$F$6:$G$1106,2,0))</f>
        <v/>
      </c>
      <c r="D731" s="58"/>
      <c r="E731" s="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101</v>
      </c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2"/>
      <c r="C732" s="20" t="str">
        <f>IF(B732="","",VLOOKUP(B732,LISTAS!$F$6:$G$1106,2,0))</f>
        <v/>
      </c>
      <c r="D732" s="58"/>
      <c r="E732" s="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102</v>
      </c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2"/>
      <c r="C733" s="20" t="str">
        <f>IF(B733="","",VLOOKUP(B733,LISTAS!$F$6:$G$1106,2,0))</f>
        <v/>
      </c>
      <c r="D733" s="58"/>
      <c r="E733" s="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103</v>
      </c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2"/>
      <c r="C734" s="20" t="str">
        <f>IF(B734="","",VLOOKUP(B734,LISTAS!$F$6:$G$1106,2,0))</f>
        <v/>
      </c>
      <c r="D734" s="58"/>
      <c r="E734" s="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104</v>
      </c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2"/>
      <c r="C735" s="20" t="str">
        <f>IF(B735="","",VLOOKUP(B735,LISTAS!$F$6:$G$1106,2,0))</f>
        <v/>
      </c>
      <c r="D735" s="58"/>
      <c r="E735" s="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105</v>
      </c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2"/>
      <c r="C736" s="20" t="str">
        <f>IF(B736="","",VLOOKUP(B736,LISTAS!$F$6:$G$1106,2,0))</f>
        <v/>
      </c>
      <c r="D736" s="58"/>
      <c r="E736" s="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106</v>
      </c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2"/>
      <c r="C737" s="20" t="str">
        <f>IF(B737="","",VLOOKUP(B737,LISTAS!$F$6:$G$1106,2,0))</f>
        <v/>
      </c>
      <c r="D737" s="58"/>
      <c r="E737" s="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107</v>
      </c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2"/>
      <c r="C738" s="20" t="str">
        <f>IF(B738="","",VLOOKUP(B738,LISTAS!$F$6:$G$1106,2,0))</f>
        <v/>
      </c>
      <c r="D738" s="58"/>
      <c r="E738" s="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108</v>
      </c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2"/>
      <c r="C739" s="20" t="str">
        <f>IF(B739="","",VLOOKUP(B739,LISTAS!$F$6:$G$1106,2,0))</f>
        <v/>
      </c>
      <c r="D739" s="58"/>
      <c r="E739" s="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109</v>
      </c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2"/>
      <c r="C740" s="20" t="str">
        <f>IF(B740="","",VLOOKUP(B740,LISTAS!$F$6:$G$1106,2,0))</f>
        <v/>
      </c>
      <c r="D740" s="58"/>
      <c r="E740" s="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110</v>
      </c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2"/>
      <c r="C741" s="20" t="str">
        <f>IF(B741="","",VLOOKUP(B741,LISTAS!$F$6:$G$1106,2,0))</f>
        <v/>
      </c>
      <c r="D741" s="58"/>
      <c r="E741" s="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111</v>
      </c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2"/>
      <c r="C742" s="20" t="str">
        <f>IF(B742="","",VLOOKUP(B742,LISTAS!$F$6:$G$1106,2,0))</f>
        <v/>
      </c>
      <c r="D742" s="58"/>
      <c r="E742" s="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112</v>
      </c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2"/>
      <c r="C743" s="20" t="str">
        <f>IF(B743="","",VLOOKUP(B743,LISTAS!$F$6:$G$1106,2,0))</f>
        <v/>
      </c>
      <c r="D743" s="58"/>
      <c r="E743" s="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113</v>
      </c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2"/>
      <c r="C744" s="20" t="str">
        <f>IF(B744="","",VLOOKUP(B744,LISTAS!$F$6:$G$1106,2,0))</f>
        <v/>
      </c>
      <c r="D744" s="58"/>
      <c r="E744" s="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114</v>
      </c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2"/>
      <c r="C745" s="20" t="str">
        <f>IF(B745="","",VLOOKUP(B745,LISTAS!$F$6:$G$1106,2,0))</f>
        <v/>
      </c>
      <c r="D745" s="58"/>
      <c r="E745" s="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115</v>
      </c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2"/>
      <c r="C746" s="20" t="str">
        <f>IF(B746="","",VLOOKUP(B746,LISTAS!$F$6:$G$1106,2,0))</f>
        <v/>
      </c>
      <c r="D746" s="58"/>
      <c r="E746" s="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116</v>
      </c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2"/>
      <c r="C747" s="20" t="str">
        <f>IF(B747="","",VLOOKUP(B747,LISTAS!$F$6:$G$1106,2,0))</f>
        <v/>
      </c>
      <c r="D747" s="58"/>
      <c r="E747" s="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117</v>
      </c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2"/>
      <c r="C748" s="20" t="str">
        <f>IF(B748="","",VLOOKUP(B748,LISTAS!$F$6:$G$1106,2,0))</f>
        <v/>
      </c>
      <c r="D748" s="58"/>
      <c r="E748" s="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118</v>
      </c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2"/>
      <c r="C749" s="20" t="str">
        <f>IF(B749="","",VLOOKUP(B749,LISTAS!$F$6:$G$1106,2,0))</f>
        <v/>
      </c>
      <c r="D749" s="58"/>
      <c r="E749" s="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119</v>
      </c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2"/>
      <c r="C750" s="20" t="str">
        <f>IF(B750="","",VLOOKUP(B750,LISTAS!$F$6:$G$1106,2,0))</f>
        <v/>
      </c>
      <c r="D750" s="58"/>
      <c r="E750" s="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120</v>
      </c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2"/>
      <c r="C751" s="20" t="str">
        <f>IF(B751="","",VLOOKUP(B751,LISTAS!$F$6:$G$1106,2,0))</f>
        <v/>
      </c>
      <c r="D751" s="58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121</v>
      </c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2"/>
      <c r="C752" s="20" t="str">
        <f>IF(B752="","",VLOOKUP(B752,LISTAS!$F$6:$G$1106,2,0))</f>
        <v/>
      </c>
      <c r="D752" s="58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122</v>
      </c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2"/>
      <c r="C753" s="20" t="str">
        <f>IF(B753="","",VLOOKUP(B753,LISTAS!$F$6:$G$1106,2,0))</f>
        <v/>
      </c>
      <c r="D753" s="58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123</v>
      </c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2"/>
      <c r="C754" s="20" t="str">
        <f>IF(B754="","",VLOOKUP(B754,LISTAS!$F$6:$G$1106,2,0))</f>
        <v/>
      </c>
      <c r="D754" s="58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124</v>
      </c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2"/>
      <c r="C755" s="20" t="str">
        <f>IF(B755="","",VLOOKUP(B755,LISTAS!$F$6:$G$1106,2,0))</f>
        <v/>
      </c>
      <c r="D755" s="58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125</v>
      </c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2"/>
      <c r="C756" s="20" t="str">
        <f>IF(B756="","",VLOOKUP(B756,LISTAS!$F$6:$G$1106,2,0))</f>
        <v/>
      </c>
      <c r="D756" s="58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126</v>
      </c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2"/>
      <c r="C757" s="20" t="str">
        <f>IF(B757="","",VLOOKUP(B757,LISTAS!$F$6:$G$1106,2,0))</f>
        <v/>
      </c>
      <c r="D757" s="58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127</v>
      </c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2"/>
      <c r="C758" s="20" t="str">
        <f>IF(B758="","",VLOOKUP(B758,LISTAS!$F$6:$G$1106,2,0))</f>
        <v/>
      </c>
      <c r="D758" s="58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128</v>
      </c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2"/>
      <c r="C759" s="20" t="str">
        <f>IF(B759="","",VLOOKUP(B759,LISTAS!$F$6:$G$1106,2,0))</f>
        <v/>
      </c>
      <c r="D759" s="58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129</v>
      </c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2"/>
      <c r="C760" s="20" t="str">
        <f>IF(B760="","",VLOOKUP(B760,LISTAS!$F$6:$G$1106,2,0))</f>
        <v/>
      </c>
      <c r="D760" s="58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130</v>
      </c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2"/>
      <c r="C761" s="20" t="str">
        <f>IF(B761="","",VLOOKUP(B761,LISTAS!$F$6:$G$1106,2,0))</f>
        <v/>
      </c>
      <c r="D761" s="58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131</v>
      </c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2"/>
      <c r="C762" s="20" t="str">
        <f>IF(B762="","",VLOOKUP(B762,LISTAS!$F$6:$G$1106,2,0))</f>
        <v/>
      </c>
      <c r="D762" s="58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132</v>
      </c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2"/>
      <c r="C763" s="20" t="str">
        <f>IF(B763="","",VLOOKUP(B763,LISTAS!$F$6:$G$1106,2,0))</f>
        <v/>
      </c>
      <c r="D763" s="58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133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2"/>
      <c r="C764" s="20" t="str">
        <f>IF(B764="","",VLOOKUP(B764,LISTAS!$F$6:$G$1106,2,0))</f>
        <v/>
      </c>
      <c r="D764" s="58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134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2"/>
      <c r="C765" s="20" t="str">
        <f>IF(B765="","",VLOOKUP(B765,LISTAS!$F$6:$G$1106,2,0))</f>
        <v/>
      </c>
      <c r="D765" s="58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135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2"/>
      <c r="C766" s="20" t="str">
        <f>IF(B766="","",VLOOKUP(B766,LISTAS!$F$6:$G$1106,2,0))</f>
        <v/>
      </c>
      <c r="D766" s="58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136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2"/>
      <c r="C767" s="20" t="str">
        <f>IF(B767="","",VLOOKUP(B767,LISTAS!$F$6:$G$1106,2,0))</f>
        <v/>
      </c>
      <c r="D767" s="58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137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2"/>
      <c r="C768" s="20" t="str">
        <f>IF(B768="","",VLOOKUP(B768,LISTAS!$F$6:$G$1106,2,0))</f>
        <v/>
      </c>
      <c r="D768" s="58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138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2"/>
      <c r="C769" s="20" t="str">
        <f>IF(B769="","",VLOOKUP(B769,LISTAS!$F$6:$G$1106,2,0))</f>
        <v/>
      </c>
      <c r="D769" s="58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139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2"/>
      <c r="C770" s="20" t="str">
        <f>IF(B770="","",VLOOKUP(B770,LISTAS!$F$6:$G$1106,2,0))</f>
        <v/>
      </c>
      <c r="D770" s="58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140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2"/>
      <c r="C771" s="20" t="str">
        <f>IF(B771="","",VLOOKUP(B771,LISTAS!$F$6:$G$1106,2,0))</f>
        <v/>
      </c>
      <c r="D771" s="58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141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2"/>
      <c r="C772" s="20" t="str">
        <f>IF(B772="","",VLOOKUP(B772,LISTAS!$F$6:$G$1106,2,0))</f>
        <v/>
      </c>
      <c r="D772" s="58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142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2"/>
      <c r="C773" s="20" t="str">
        <f>IF(B773="","",VLOOKUP(B773,LISTAS!$F$6:$G$1106,2,0))</f>
        <v/>
      </c>
      <c r="D773" s="58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143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2"/>
      <c r="C774" s="20" t="str">
        <f>IF(B774="","",VLOOKUP(B774,LISTAS!$F$6:$G$1106,2,0))</f>
        <v/>
      </c>
      <c r="D774" s="58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144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2"/>
      <c r="C775" s="20" t="str">
        <f>IF(B775="","",VLOOKUP(B775,LISTAS!$F$6:$G$1106,2,0))</f>
        <v/>
      </c>
      <c r="D775" s="58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145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2"/>
      <c r="C776" s="20" t="str">
        <f>IF(B776="","",VLOOKUP(B776,LISTAS!$F$6:$G$1106,2,0))</f>
        <v/>
      </c>
      <c r="D776" s="58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146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2"/>
      <c r="C777" s="20" t="str">
        <f>IF(B777="","",VLOOKUP(B777,LISTAS!$F$6:$G$1106,2,0))</f>
        <v/>
      </c>
      <c r="D777" s="58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147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2"/>
      <c r="C778" s="20" t="str">
        <f>IF(B778="","",VLOOKUP(B778,LISTAS!$F$6:$G$1106,2,0))</f>
        <v/>
      </c>
      <c r="D778" s="58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148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2"/>
      <c r="C779" s="20" t="str">
        <f>IF(B779="","",VLOOKUP(B779,LISTAS!$F$6:$G$1106,2,0))</f>
        <v/>
      </c>
      <c r="D779" s="58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149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2"/>
      <c r="C780" s="20" t="str">
        <f>IF(B780="","",VLOOKUP(B780,LISTAS!$F$6:$G$1106,2,0))</f>
        <v/>
      </c>
      <c r="D780" s="58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150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2"/>
      <c r="C781" s="20" t="str">
        <f>IF(B781="","",VLOOKUP(B781,LISTAS!$F$6:$G$1106,2,0))</f>
        <v/>
      </c>
      <c r="D781" s="58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151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2"/>
      <c r="C782" s="20" t="str">
        <f>IF(B782="","",VLOOKUP(B782,LISTAS!$F$6:$G$1106,2,0))</f>
        <v/>
      </c>
      <c r="D782" s="58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152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2"/>
      <c r="C783" s="20" t="str">
        <f>IF(B783="","",VLOOKUP(B783,LISTAS!$F$6:$G$1106,2,0))</f>
        <v/>
      </c>
      <c r="D783" s="58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153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2"/>
      <c r="C784" s="20" t="str">
        <f>IF(B784="","",VLOOKUP(B784,LISTAS!$F$6:$G$1106,2,0))</f>
        <v/>
      </c>
      <c r="D784" s="58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154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2"/>
      <c r="C785" s="20" t="str">
        <f>IF(B785="","",VLOOKUP(B785,LISTAS!$F$6:$G$1106,2,0))</f>
        <v/>
      </c>
      <c r="D785" s="58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155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2"/>
      <c r="C786" s="20" t="str">
        <f>IF(B786="","",VLOOKUP(B786,LISTAS!$F$6:$G$1106,2,0))</f>
        <v/>
      </c>
      <c r="D786" s="58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156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2"/>
      <c r="C787" s="20" t="str">
        <f>IF(B787="","",VLOOKUP(B787,LISTAS!$F$6:$G$1106,2,0))</f>
        <v/>
      </c>
      <c r="D787" s="58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157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2"/>
      <c r="C788" s="20" t="str">
        <f>IF(B788="","",VLOOKUP(B788,LISTAS!$F$6:$G$1106,2,0))</f>
        <v/>
      </c>
      <c r="D788" s="58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158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2"/>
      <c r="C789" s="20" t="str">
        <f>IF(B789="","",VLOOKUP(B789,LISTAS!$F$6:$G$1106,2,0))</f>
        <v/>
      </c>
      <c r="D789" s="58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159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2"/>
      <c r="C790" s="20" t="str">
        <f>IF(B790="","",VLOOKUP(B790,LISTAS!$F$6:$G$1106,2,0))</f>
        <v/>
      </c>
      <c r="D790" s="58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160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2"/>
      <c r="C791" s="20" t="str">
        <f>IF(B791="","",VLOOKUP(B791,LISTAS!$F$6:$G$1106,2,0))</f>
        <v/>
      </c>
      <c r="D791" s="58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161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2"/>
      <c r="C792" s="20" t="str">
        <f>IF(B792="","",VLOOKUP(B792,LISTAS!$F$6:$G$1106,2,0))</f>
        <v/>
      </c>
      <c r="D792" s="58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162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2"/>
      <c r="C793" s="20" t="str">
        <f>IF(B793="","",VLOOKUP(B793,LISTAS!$F$6:$G$1106,2,0))</f>
        <v/>
      </c>
      <c r="D793" s="58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163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2"/>
      <c r="C794" s="20" t="str">
        <f>IF(B794="","",VLOOKUP(B794,LISTAS!$F$6:$G$1106,2,0))</f>
        <v/>
      </c>
      <c r="D794" s="58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164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2"/>
      <c r="C795" s="20" t="str">
        <f>IF(B795="","",VLOOKUP(B795,LISTAS!$F$6:$G$1106,2,0))</f>
        <v/>
      </c>
      <c r="D795" s="58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165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2"/>
      <c r="C796" s="20" t="str">
        <f>IF(B796="","",VLOOKUP(B796,LISTAS!$F$6:$G$1106,2,0))</f>
        <v/>
      </c>
      <c r="D796" s="58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166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2"/>
      <c r="C797" s="20" t="str">
        <f>IF(B797="","",VLOOKUP(B797,LISTAS!$F$6:$G$1106,2,0))</f>
        <v/>
      </c>
      <c r="D797" s="58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167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2"/>
      <c r="C798" s="20" t="str">
        <f>IF(B798="","",VLOOKUP(B798,LISTAS!$F$6:$G$1106,2,0))</f>
        <v/>
      </c>
      <c r="D798" s="58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168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2"/>
      <c r="C799" s="20" t="str">
        <f>IF(B799="","",VLOOKUP(B799,LISTAS!$F$6:$G$1106,2,0))</f>
        <v/>
      </c>
      <c r="D799" s="58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169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2"/>
      <c r="C800" s="20" t="str">
        <f>IF(B800="","",VLOOKUP(B800,LISTAS!$F$6:$G$1106,2,0))</f>
        <v/>
      </c>
      <c r="D800" s="58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170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2"/>
      <c r="C801" s="20" t="str">
        <f>IF(B801="","",VLOOKUP(B801,LISTAS!$F$6:$G$1106,2,0))</f>
        <v/>
      </c>
      <c r="D801" s="58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171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2"/>
      <c r="C802" s="20" t="str">
        <f>IF(B802="","",VLOOKUP(B802,LISTAS!$F$6:$G$1106,2,0))</f>
        <v/>
      </c>
      <c r="D802" s="58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172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2"/>
      <c r="C803" s="20" t="str">
        <f>IF(B803="","",VLOOKUP(B803,LISTAS!$F$6:$G$1106,2,0))</f>
        <v/>
      </c>
      <c r="D803" s="58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173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2"/>
      <c r="C804" s="20" t="str">
        <f>IF(B804="","",VLOOKUP(B804,LISTAS!$F$6:$G$1106,2,0))</f>
        <v/>
      </c>
      <c r="D804" s="58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174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2"/>
      <c r="C805" s="20" t="str">
        <f>IF(B805="","",VLOOKUP(B805,LISTAS!$F$6:$G$1106,2,0))</f>
        <v/>
      </c>
      <c r="D805" s="58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175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2"/>
      <c r="C806" s="20" t="str">
        <f>IF(B806="","",VLOOKUP(B806,LISTAS!$F$6:$G$1106,2,0))</f>
        <v/>
      </c>
      <c r="D806" s="58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176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2"/>
      <c r="C807" s="20" t="str">
        <f>IF(B807="","",VLOOKUP(B807,LISTAS!$F$6:$G$1106,2,0))</f>
        <v/>
      </c>
      <c r="D807" s="58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177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2"/>
      <c r="C808" s="20" t="str">
        <f>IF(B808="","",VLOOKUP(B808,LISTAS!$F$6:$G$1106,2,0))</f>
        <v/>
      </c>
      <c r="D808" s="58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178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2"/>
      <c r="C809" s="20" t="str">
        <f>IF(B809="","",VLOOKUP(B809,LISTAS!$F$6:$G$1106,2,0))</f>
        <v/>
      </c>
      <c r="D809" s="58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179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2"/>
      <c r="C810" s="20" t="str">
        <f>IF(B810="","",VLOOKUP(B810,LISTAS!$F$6:$G$1106,2,0))</f>
        <v/>
      </c>
      <c r="D810" s="58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180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2"/>
      <c r="C811" s="20" t="str">
        <f>IF(B811="","",VLOOKUP(B811,LISTAS!$F$6:$G$1106,2,0))</f>
        <v/>
      </c>
      <c r="D811" s="58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181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2"/>
      <c r="C812" s="20" t="str">
        <f>IF(B812="","",VLOOKUP(B812,LISTAS!$F$6:$G$1106,2,0))</f>
        <v/>
      </c>
      <c r="D812" s="58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182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2"/>
      <c r="C813" s="20" t="str">
        <f>IF(B813="","",VLOOKUP(B813,LISTAS!$F$6:$G$1106,2,0))</f>
        <v/>
      </c>
      <c r="D813" s="58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183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2"/>
      <c r="C814" s="20" t="str">
        <f>IF(B814="","",VLOOKUP(B814,LISTAS!$F$6:$G$1106,2,0))</f>
        <v/>
      </c>
      <c r="D814" s="58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184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2"/>
      <c r="C815" s="20" t="str">
        <f>IF(B815="","",VLOOKUP(B815,LISTAS!$F$6:$G$1106,2,0))</f>
        <v/>
      </c>
      <c r="D815" s="58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185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2"/>
      <c r="C816" s="20" t="str">
        <f>IF(B816="","",VLOOKUP(B816,LISTAS!$F$6:$G$1106,2,0))</f>
        <v/>
      </c>
      <c r="D816" s="58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186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2"/>
      <c r="C817" s="20" t="str">
        <f>IF(B817="","",VLOOKUP(B817,LISTAS!$F$6:$G$1106,2,0))</f>
        <v/>
      </c>
      <c r="D817" s="58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187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2"/>
      <c r="C818" s="20" t="str">
        <f>IF(B818="","",VLOOKUP(B818,LISTAS!$F$6:$G$1106,2,0))</f>
        <v/>
      </c>
      <c r="D818" s="58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188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2"/>
      <c r="C819" s="20" t="str">
        <f>IF(B819="","",VLOOKUP(B819,LISTAS!$F$6:$G$1106,2,0))</f>
        <v/>
      </c>
      <c r="D819" s="58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189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2"/>
      <c r="C820" s="20" t="str">
        <f>IF(B820="","",VLOOKUP(B820,LISTAS!$F$6:$G$1106,2,0))</f>
        <v/>
      </c>
      <c r="D820" s="58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190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2"/>
      <c r="C821" s="20" t="str">
        <f>IF(B821="","",VLOOKUP(B821,LISTAS!$F$6:$G$1106,2,0))</f>
        <v/>
      </c>
      <c r="D821" s="58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191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2"/>
      <c r="C822" s="20" t="str">
        <f>IF(B822="","",VLOOKUP(B822,LISTAS!$F$6:$G$1106,2,0))</f>
        <v/>
      </c>
      <c r="D822" s="58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192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2"/>
      <c r="C823" s="20" t="str">
        <f>IF(B823="","",VLOOKUP(B823,LISTAS!$F$6:$G$1106,2,0))</f>
        <v/>
      </c>
      <c r="D823" s="58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193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43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6" t="s">
        <v>37</v>
      </c>
      <c r="C827" s="117"/>
      <c r="D827" s="118"/>
      <c r="F827" s="56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5" t="s">
        <v>21</v>
      </c>
      <c r="C828" s="25" t="s">
        <v>0</v>
      </c>
      <c r="D828" s="57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549</v>
      </c>
      <c r="C829" s="40" t="s">
        <v>61</v>
      </c>
      <c r="D829" s="58">
        <v>5.3263888888888892E-4</v>
      </c>
      <c r="F829" s="11">
        <f>IF(D829="","",D829)</f>
        <v>5.3263888888888892E-4</v>
      </c>
      <c r="G829" s="61">
        <f>IF(F829=LISTAS!$D$15,"",F829)</f>
        <v>5.3263888888888892E-4</v>
      </c>
      <c r="H829" s="49" t="str">
        <f>IF($K829="","",IF(B829="","",B829))</f>
        <v>RAFAELA/LARA/CAROLINA/VALENTINA</v>
      </c>
      <c r="I829" s="49" t="str">
        <f>IF($K829="","",IF(C829="","",C829))</f>
        <v>LICEU JARDIM</v>
      </c>
      <c r="J829" s="11">
        <f t="shared" ref="J829:J892" si="180">IF($K829="","",D829)</f>
        <v>5.3263888888888892E-4</v>
      </c>
      <c r="K829" s="11">
        <f>G829</f>
        <v>5.3263888888888892E-4</v>
      </c>
      <c r="L829" s="66">
        <f>IF(K829="","",SMALL($G$829:$G$1028,M829))</f>
        <v>5.3263888888888892E-4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RAFAELA/LARA/CAROLINA/VALENTINA</v>
      </c>
      <c r="Q829" s="17" t="str">
        <f>IF(P829&lt;&gt;"",VLOOKUP(P829,LISTAS!$F$6:$G$1106,2,0),"")</f>
        <v>LICEU JARDIM</v>
      </c>
      <c r="R829" s="72">
        <f>IF(K829="","",VLOOKUP(L829,$G$829:$J$1028,4,0))</f>
        <v>5.3263888888888892E-4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550</v>
      </c>
      <c r="C830" s="40" t="s">
        <v>56</v>
      </c>
      <c r="D830" s="58">
        <v>5.5335648148148149E-4</v>
      </c>
      <c r="F830" s="11">
        <f t="shared" ref="F830:F893" si="181">IF(D830="","",D830)</f>
        <v>5.5335648148148149E-4</v>
      </c>
      <c r="G830" s="61">
        <f>IF(F830=LISTAS!$D$15,"",F830)</f>
        <v>5.5335648148148149E-4</v>
      </c>
      <c r="H830" s="49" t="str">
        <f t="shared" ref="H830:I893" si="182">IF($K830="","",IF(B830="","",B830))</f>
        <v>EDUARDA/JULIA/SARAH/PAMELA</v>
      </c>
      <c r="I830" s="49" t="str">
        <f t="shared" si="182"/>
        <v>CCDA - COLÉGIO CARLOS DRUMMOND DE ANDRADE</v>
      </c>
      <c r="J830" s="11">
        <f t="shared" si="180"/>
        <v>5.5335648148148149E-4</v>
      </c>
      <c r="K830" s="11">
        <f t="shared" ref="K830:K893" si="183">G830</f>
        <v>5.5335648148148149E-4</v>
      </c>
      <c r="L830" s="66">
        <f t="shared" ref="L830:L893" si="184">IF(K830="","",SMALL($G$829:$G$1028,M830))</f>
        <v>5.5335648148148149E-4</v>
      </c>
      <c r="M830" s="50">
        <f t="shared" ref="M830:M893" si="185">IF(F829="FALTA",M829,M829+1)</f>
        <v>2</v>
      </c>
      <c r="N830" s="50"/>
      <c r="O830" s="17">
        <f t="shared" ref="O830:O893" si="186">IF(R830&lt;&gt;"",_xlfn.RANK.EQ(R830,$R$829:$R$1028,1),"")</f>
        <v>2</v>
      </c>
      <c r="P830" s="18" t="str">
        <f t="shared" ref="P830:P893" si="187">IF(K830="","",VLOOKUP(L830,$G$829:$J$1028,2,0))</f>
        <v>EDUARDA/JULIA/SARAH/PAMELA</v>
      </c>
      <c r="Q830" s="17" t="str">
        <f>IF(P830&lt;&gt;"",VLOOKUP(P830,LISTAS!$F$6:$G$1106,2,0),"")</f>
        <v>CCDA - COLÉGIO CARLOS DRUMMOND DE ANDRADE</v>
      </c>
      <c r="R830" s="72">
        <f t="shared" ref="R830:R893" si="188">IF(K830="","",VLOOKUP(L830,$G$829:$J$1028,4,0))</f>
        <v>5.5335648148148149E-4</v>
      </c>
      <c r="S830" s="18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39" t="s">
        <v>551</v>
      </c>
      <c r="C831" s="40" t="s">
        <v>61</v>
      </c>
      <c r="D831" s="58">
        <v>5.6562499999999994E-4</v>
      </c>
      <c r="F831" s="11">
        <f t="shared" si="181"/>
        <v>5.6562499999999994E-4</v>
      </c>
      <c r="G831" s="61">
        <f>IF(F831=LISTAS!$D$15,"",F831)</f>
        <v>5.6562499999999994E-4</v>
      </c>
      <c r="H831" s="49" t="str">
        <f t="shared" si="182"/>
        <v>BEATRIZ/MANUELA/MARIANA/LUISA</v>
      </c>
      <c r="I831" s="49" t="str">
        <f t="shared" si="182"/>
        <v>LICEU JARDIM</v>
      </c>
      <c r="J831" s="11">
        <f t="shared" si="180"/>
        <v>5.6562499999999994E-4</v>
      </c>
      <c r="K831" s="11">
        <f t="shared" si="183"/>
        <v>5.6562499999999994E-4</v>
      </c>
      <c r="L831" s="66">
        <f t="shared" si="184"/>
        <v>5.6562499999999994E-4</v>
      </c>
      <c r="M831" s="50">
        <f t="shared" si="185"/>
        <v>3</v>
      </c>
      <c r="N831" s="50"/>
      <c r="O831" s="17">
        <f t="shared" si="186"/>
        <v>3</v>
      </c>
      <c r="P831" s="18" t="str">
        <f t="shared" si="187"/>
        <v>BEATRIZ/MANUELA/MARIANA/LUISA</v>
      </c>
      <c r="Q831" s="17" t="str">
        <f>IF(P831&lt;&gt;"",VLOOKUP(P831,LISTAS!$F$6:$G$1106,2,0),"")</f>
        <v>LICEU JARDIM</v>
      </c>
      <c r="R831" s="72">
        <f t="shared" si="188"/>
        <v>5.6562499999999994E-4</v>
      </c>
      <c r="S831" s="18">
        <f t="shared" si="189"/>
        <v>300</v>
      </c>
      <c r="T831" s="18">
        <v>600</v>
      </c>
    </row>
    <row r="832" spans="2:20" ht="18.75" customHeight="1" x14ac:dyDescent="0.25">
      <c r="B832" s="39" t="s">
        <v>552</v>
      </c>
      <c r="C832" s="40" t="s">
        <v>61</v>
      </c>
      <c r="D832" s="58">
        <v>6.607638888888889E-4</v>
      </c>
      <c r="F832" s="11">
        <f t="shared" si="181"/>
        <v>6.607638888888889E-4</v>
      </c>
      <c r="G832" s="61">
        <f>IF(F832=LISTAS!$D$15,"",F832)</f>
        <v>6.607638888888889E-4</v>
      </c>
      <c r="H832" s="49" t="str">
        <f t="shared" si="182"/>
        <v>JULIA/HELOISA/CECILIA/LUISA</v>
      </c>
      <c r="I832" s="49" t="str">
        <f t="shared" si="182"/>
        <v>LICEU JARDIM</v>
      </c>
      <c r="J832" s="11">
        <f t="shared" si="180"/>
        <v>6.607638888888889E-4</v>
      </c>
      <c r="K832" s="11">
        <f t="shared" si="183"/>
        <v>6.607638888888889E-4</v>
      </c>
      <c r="L832" s="66">
        <f t="shared" si="184"/>
        <v>6.607638888888889E-4</v>
      </c>
      <c r="M832" s="50">
        <f t="shared" si="185"/>
        <v>4</v>
      </c>
      <c r="N832" s="50"/>
      <c r="O832" s="17">
        <f t="shared" si="186"/>
        <v>4</v>
      </c>
      <c r="P832" s="18" t="str">
        <f t="shared" si="187"/>
        <v>JULIA/HELOISA/CECILIA/LUISA</v>
      </c>
      <c r="Q832" s="17" t="str">
        <f>IF(P832&lt;&gt;"",VLOOKUP(P832,LISTAS!$F$6:$G$1106,2,0),"")</f>
        <v>LICEU JARDIM</v>
      </c>
      <c r="R832" s="72">
        <f t="shared" si="188"/>
        <v>6.607638888888889E-4</v>
      </c>
      <c r="S832" s="18">
        <f t="shared" si="189"/>
        <v>280</v>
      </c>
      <c r="T832" s="18"/>
    </row>
    <row r="833" spans="2:20" ht="18.75" customHeight="1" x14ac:dyDescent="0.25">
      <c r="B833" s="52"/>
      <c r="C833" s="20" t="str">
        <f>IF(B833="","",VLOOKUP(B833,LISTAS!$F$6:$G$1106,2,0))</f>
        <v/>
      </c>
      <c r="D833" s="58"/>
      <c r="F833" s="11" t="str">
        <f t="shared" si="181"/>
        <v/>
      </c>
      <c r="G833" s="61" t="str">
        <f>IF(F833=LISTAS!$D$15,"",F833)</f>
        <v/>
      </c>
      <c r="H833" s="49" t="str">
        <f t="shared" si="182"/>
        <v/>
      </c>
      <c r="I833" s="49" t="str">
        <f t="shared" si="182"/>
        <v/>
      </c>
      <c r="J833" s="11" t="str">
        <f t="shared" si="180"/>
        <v/>
      </c>
      <c r="K833" s="11" t="str">
        <f t="shared" si="183"/>
        <v/>
      </c>
      <c r="L833" s="66" t="str">
        <f t="shared" si="184"/>
        <v/>
      </c>
      <c r="M833" s="50">
        <f t="shared" si="185"/>
        <v>5</v>
      </c>
      <c r="N833" s="50"/>
      <c r="O833" s="17" t="str">
        <f t="shared" si="186"/>
        <v/>
      </c>
      <c r="P833" s="18" t="str">
        <f t="shared" si="187"/>
        <v/>
      </c>
      <c r="Q833" s="17" t="str">
        <f>IF(P833&lt;&gt;"",VLOOKUP(P833,LISTAS!$F$6:$G$1106,2,0),"")</f>
        <v/>
      </c>
      <c r="R833" s="72" t="str">
        <f t="shared" si="188"/>
        <v/>
      </c>
      <c r="S833" s="18" t="str">
        <f t="shared" si="189"/>
        <v/>
      </c>
      <c r="T833" s="18" t="str">
        <f t="shared" ref="T833:T893" si="190">IF(O833="","",IF($R$5="NÃO","",IF(R833=$T$5,"0,00",IF(O833=1,400,IF(O833=2,340,IF(O833=3,300,IF(O833=4,280,IF(O833=5,270,IF(O833=6,260,IF(O833=7,250,IF(O833=8,240,IF(O833=9,200,IF(O833=10,200,IF(O833=11,200,IF(O833=12,200,IF(O833=13,200,IF(O833=14,200,IF(O833=15,200,IF(O833=16,200,IF(O833&gt;16,"",""))))))))))))))))))))</f>
        <v/>
      </c>
    </row>
    <row r="834" spans="2:20" ht="18.75" customHeight="1" x14ac:dyDescent="0.25">
      <c r="B834" s="52"/>
      <c r="C834" s="20" t="str">
        <f>IF(B834="","",VLOOKUP(B834,LISTAS!$F$6:$G$1106,2,0))</f>
        <v/>
      </c>
      <c r="D834" s="58"/>
      <c r="F834" s="11" t="str">
        <f t="shared" si="181"/>
        <v/>
      </c>
      <c r="G834" s="61" t="str">
        <f>IF(F834=LISTAS!$D$15,"",F834)</f>
        <v/>
      </c>
      <c r="H834" s="49" t="str">
        <f t="shared" si="182"/>
        <v/>
      </c>
      <c r="I834" s="49" t="str">
        <f t="shared" si="182"/>
        <v/>
      </c>
      <c r="J834" s="11" t="str">
        <f t="shared" si="180"/>
        <v/>
      </c>
      <c r="K834" s="11" t="str">
        <f t="shared" si="183"/>
        <v/>
      </c>
      <c r="L834" s="66" t="str">
        <f t="shared" si="184"/>
        <v/>
      </c>
      <c r="M834" s="50">
        <f t="shared" si="185"/>
        <v>6</v>
      </c>
      <c r="N834" s="50"/>
      <c r="O834" s="17" t="str">
        <f t="shared" si="186"/>
        <v/>
      </c>
      <c r="P834" s="18" t="str">
        <f t="shared" si="187"/>
        <v/>
      </c>
      <c r="Q834" s="17" t="str">
        <f>IF(P834&lt;&gt;"",VLOOKUP(P834,LISTAS!$F$6:$G$1106,2,0),"")</f>
        <v/>
      </c>
      <c r="R834" s="72" t="str">
        <f t="shared" si="188"/>
        <v/>
      </c>
      <c r="S834" s="18" t="str">
        <f t="shared" si="189"/>
        <v/>
      </c>
      <c r="T834" s="18" t="str">
        <f t="shared" si="190"/>
        <v/>
      </c>
    </row>
    <row r="835" spans="2:20" ht="18.75" customHeight="1" x14ac:dyDescent="0.25">
      <c r="B835" s="52"/>
      <c r="C835" s="20" t="str">
        <f>IF(B835="","",VLOOKUP(B835,LISTAS!$F$6:$G$1106,2,0))</f>
        <v/>
      </c>
      <c r="D835" s="58"/>
      <c r="F835" s="11" t="str">
        <f t="shared" si="181"/>
        <v/>
      </c>
      <c r="G835" s="61" t="str">
        <f>IF(F835=LISTAS!$D$15,"",F835)</f>
        <v/>
      </c>
      <c r="H835" s="49" t="str">
        <f t="shared" si="182"/>
        <v/>
      </c>
      <c r="I835" s="49" t="str">
        <f t="shared" si="182"/>
        <v/>
      </c>
      <c r="J835" s="11" t="str">
        <f t="shared" si="180"/>
        <v/>
      </c>
      <c r="K835" s="11" t="str">
        <f t="shared" si="183"/>
        <v/>
      </c>
      <c r="L835" s="66" t="str">
        <f t="shared" si="184"/>
        <v/>
      </c>
      <c r="M835" s="50">
        <f t="shared" si="185"/>
        <v>7</v>
      </c>
      <c r="N835" s="50"/>
      <c r="O835" s="17" t="str">
        <f t="shared" si="186"/>
        <v/>
      </c>
      <c r="P835" s="18" t="str">
        <f t="shared" si="187"/>
        <v/>
      </c>
      <c r="Q835" s="17" t="str">
        <f>IF(P835&lt;&gt;"",VLOOKUP(P835,LISTAS!$F$6:$G$1106,2,0),"")</f>
        <v/>
      </c>
      <c r="R835" s="72" t="str">
        <f t="shared" si="188"/>
        <v/>
      </c>
      <c r="S835" s="18" t="str">
        <f t="shared" si="189"/>
        <v/>
      </c>
      <c r="T835" s="18" t="str">
        <f t="shared" si="190"/>
        <v/>
      </c>
    </row>
    <row r="836" spans="2:20" ht="18.75" customHeight="1" x14ac:dyDescent="0.25">
      <c r="B836" s="52"/>
      <c r="C836" s="20" t="str">
        <f>IF(B836="","",VLOOKUP(B836,LISTAS!$F$6:$G$1106,2,0))</f>
        <v/>
      </c>
      <c r="D836" s="58"/>
      <c r="F836" s="11" t="str">
        <f t="shared" si="181"/>
        <v/>
      </c>
      <c r="G836" s="61" t="str">
        <f>IF(F836=LISTAS!$D$15,"",F836)</f>
        <v/>
      </c>
      <c r="H836" s="49" t="str">
        <f t="shared" si="182"/>
        <v/>
      </c>
      <c r="I836" s="49" t="str">
        <f t="shared" si="182"/>
        <v/>
      </c>
      <c r="J836" s="11" t="str">
        <f t="shared" si="180"/>
        <v/>
      </c>
      <c r="K836" s="11" t="str">
        <f t="shared" si="183"/>
        <v/>
      </c>
      <c r="L836" s="66" t="str">
        <f t="shared" si="184"/>
        <v/>
      </c>
      <c r="M836" s="50">
        <f t="shared" si="185"/>
        <v>8</v>
      </c>
      <c r="N836" s="50"/>
      <c r="O836" s="17" t="str">
        <f t="shared" si="186"/>
        <v/>
      </c>
      <c r="P836" s="18" t="str">
        <f t="shared" si="187"/>
        <v/>
      </c>
      <c r="Q836" s="17" t="str">
        <f>IF(P836&lt;&gt;"",VLOOKUP(P836,LISTAS!$F$6:$G$1106,2,0),"")</f>
        <v/>
      </c>
      <c r="R836" s="72" t="str">
        <f t="shared" si="188"/>
        <v/>
      </c>
      <c r="S836" s="18" t="str">
        <f t="shared" si="189"/>
        <v/>
      </c>
      <c r="T836" s="18" t="str">
        <f t="shared" si="190"/>
        <v/>
      </c>
    </row>
    <row r="837" spans="2:20" ht="18.75" customHeight="1" x14ac:dyDescent="0.25">
      <c r="B837" s="52"/>
      <c r="C837" s="20" t="str">
        <f>IF(B837="","",VLOOKUP(B837,LISTAS!$F$6:$G$1106,2,0))</f>
        <v/>
      </c>
      <c r="D837" s="58"/>
      <c r="F837" s="11" t="str">
        <f t="shared" si="181"/>
        <v/>
      </c>
      <c r="G837" s="61" t="str">
        <f>IF(F837=LISTAS!$D$15,"",F837)</f>
        <v/>
      </c>
      <c r="H837" s="49" t="str">
        <f t="shared" si="182"/>
        <v/>
      </c>
      <c r="I837" s="49" t="str">
        <f t="shared" si="182"/>
        <v/>
      </c>
      <c r="J837" s="11" t="str">
        <f t="shared" si="180"/>
        <v/>
      </c>
      <c r="K837" s="11" t="str">
        <f t="shared" si="183"/>
        <v/>
      </c>
      <c r="L837" s="66" t="str">
        <f t="shared" si="184"/>
        <v/>
      </c>
      <c r="M837" s="50">
        <f t="shared" si="185"/>
        <v>9</v>
      </c>
      <c r="N837" s="50"/>
      <c r="O837" s="17" t="str">
        <f t="shared" si="186"/>
        <v/>
      </c>
      <c r="P837" s="18" t="str">
        <f t="shared" si="187"/>
        <v/>
      </c>
      <c r="Q837" s="17" t="str">
        <f>IF(P837&lt;&gt;"",VLOOKUP(P837,LISTAS!$F$6:$G$1106,2,0),"")</f>
        <v/>
      </c>
      <c r="R837" s="72" t="str">
        <f t="shared" si="188"/>
        <v/>
      </c>
      <c r="S837" s="18" t="str">
        <f t="shared" si="189"/>
        <v/>
      </c>
      <c r="T837" s="18" t="str">
        <f t="shared" si="190"/>
        <v/>
      </c>
    </row>
    <row r="838" spans="2:20" ht="18.75" customHeight="1" x14ac:dyDescent="0.25">
      <c r="B838" s="52"/>
      <c r="C838" s="20" t="str">
        <f>IF(B838="","",VLOOKUP(B838,LISTAS!$F$6:$G$1106,2,0))</f>
        <v/>
      </c>
      <c r="D838" s="58"/>
      <c r="F838" s="11" t="str">
        <f t="shared" si="181"/>
        <v/>
      </c>
      <c r="G838" s="61" t="str">
        <f>IF(F838=LISTAS!$D$15,"",F838)</f>
        <v/>
      </c>
      <c r="H838" s="49" t="str">
        <f t="shared" si="182"/>
        <v/>
      </c>
      <c r="I838" s="49" t="str">
        <f t="shared" si="182"/>
        <v/>
      </c>
      <c r="J838" s="11" t="str">
        <f t="shared" si="180"/>
        <v/>
      </c>
      <c r="K838" s="11" t="str">
        <f t="shared" si="183"/>
        <v/>
      </c>
      <c r="L838" s="66" t="str">
        <f t="shared" si="184"/>
        <v/>
      </c>
      <c r="M838" s="50">
        <f t="shared" si="185"/>
        <v>10</v>
      </c>
      <c r="N838" s="50"/>
      <c r="O838" s="17" t="str">
        <f t="shared" si="186"/>
        <v/>
      </c>
      <c r="P838" s="18" t="str">
        <f t="shared" si="187"/>
        <v/>
      </c>
      <c r="Q838" s="17" t="str">
        <f>IF(P838&lt;&gt;"",VLOOKUP(P838,LISTAS!$F$6:$G$1106,2,0),"")</f>
        <v/>
      </c>
      <c r="R838" s="72" t="str">
        <f t="shared" si="188"/>
        <v/>
      </c>
      <c r="S838" s="18" t="str">
        <f t="shared" si="189"/>
        <v/>
      </c>
      <c r="T838" s="18" t="str">
        <f t="shared" si="190"/>
        <v/>
      </c>
    </row>
    <row r="839" spans="2:20" ht="18.75" customHeight="1" x14ac:dyDescent="0.25">
      <c r="B839" s="52"/>
      <c r="C839" s="20" t="str">
        <f>IF(B839="","",VLOOKUP(B839,LISTAS!$F$6:$G$1106,2,0))</f>
        <v/>
      </c>
      <c r="D839" s="58"/>
      <c r="F839" s="11" t="str">
        <f t="shared" si="181"/>
        <v/>
      </c>
      <c r="G839" s="61" t="str">
        <f>IF(F839=LISTAS!$D$15,"",F839)</f>
        <v/>
      </c>
      <c r="H839" s="49" t="str">
        <f t="shared" si="182"/>
        <v/>
      </c>
      <c r="I839" s="49" t="str">
        <f t="shared" si="182"/>
        <v/>
      </c>
      <c r="J839" s="11" t="str">
        <f t="shared" si="180"/>
        <v/>
      </c>
      <c r="K839" s="11" t="str">
        <f t="shared" si="183"/>
        <v/>
      </c>
      <c r="L839" s="66" t="str">
        <f t="shared" si="184"/>
        <v/>
      </c>
      <c r="M839" s="50">
        <f t="shared" si="185"/>
        <v>11</v>
      </c>
      <c r="N839" s="50"/>
      <c r="O839" s="17" t="str">
        <f t="shared" si="186"/>
        <v/>
      </c>
      <c r="P839" s="18" t="str">
        <f t="shared" si="187"/>
        <v/>
      </c>
      <c r="Q839" s="17" t="str">
        <f>IF(P839&lt;&gt;"",VLOOKUP(P839,LISTAS!$F$6:$G$1106,2,0),"")</f>
        <v/>
      </c>
      <c r="R839" s="72" t="str">
        <f t="shared" si="188"/>
        <v/>
      </c>
      <c r="S839" s="18" t="str">
        <f t="shared" si="189"/>
        <v/>
      </c>
      <c r="T839" s="18" t="str">
        <f t="shared" si="190"/>
        <v/>
      </c>
    </row>
    <row r="840" spans="2:20" ht="18.75" customHeight="1" x14ac:dyDescent="0.25">
      <c r="B840" s="52"/>
      <c r="C840" s="20" t="str">
        <f>IF(B840="","",VLOOKUP(B840,LISTAS!$F$6:$G$1106,2,0))</f>
        <v/>
      </c>
      <c r="D840" s="58"/>
      <c r="F840" s="11" t="str">
        <f t="shared" si="181"/>
        <v/>
      </c>
      <c r="G840" s="61" t="str">
        <f>IF(F840=LISTAS!$D$15,"",F840)</f>
        <v/>
      </c>
      <c r="H840" s="49" t="str">
        <f t="shared" si="182"/>
        <v/>
      </c>
      <c r="I840" s="49" t="str">
        <f t="shared" si="182"/>
        <v/>
      </c>
      <c r="J840" s="11" t="str">
        <f t="shared" si="180"/>
        <v/>
      </c>
      <c r="K840" s="11" t="str">
        <f t="shared" si="183"/>
        <v/>
      </c>
      <c r="L840" s="66" t="str">
        <f t="shared" si="184"/>
        <v/>
      </c>
      <c r="M840" s="50">
        <f t="shared" si="185"/>
        <v>12</v>
      </c>
      <c r="N840" s="50"/>
      <c r="O840" s="17" t="str">
        <f t="shared" si="186"/>
        <v/>
      </c>
      <c r="P840" s="18" t="str">
        <f t="shared" si="187"/>
        <v/>
      </c>
      <c r="Q840" s="17" t="str">
        <f>IF(P840&lt;&gt;"",VLOOKUP(P840,LISTAS!$F$6:$G$1106,2,0),"")</f>
        <v/>
      </c>
      <c r="R840" s="72" t="str">
        <f t="shared" si="188"/>
        <v/>
      </c>
      <c r="S840" s="18" t="str">
        <f t="shared" si="189"/>
        <v/>
      </c>
      <c r="T840" s="18" t="str">
        <f t="shared" si="190"/>
        <v/>
      </c>
    </row>
    <row r="841" spans="2:20" ht="18.75" customHeight="1" x14ac:dyDescent="0.25">
      <c r="B841" s="52"/>
      <c r="C841" s="20" t="str">
        <f>IF(B841="","",VLOOKUP(B841,LISTAS!$F$6:$G$1106,2,0))</f>
        <v/>
      </c>
      <c r="D841" s="58"/>
      <c r="F841" s="11" t="str">
        <f t="shared" si="181"/>
        <v/>
      </c>
      <c r="G841" s="61" t="str">
        <f>IF(F841=LISTAS!$D$15,"",F841)</f>
        <v/>
      </c>
      <c r="H841" s="49" t="str">
        <f t="shared" si="182"/>
        <v/>
      </c>
      <c r="I841" s="49" t="str">
        <f t="shared" si="182"/>
        <v/>
      </c>
      <c r="J841" s="11" t="str">
        <f t="shared" si="180"/>
        <v/>
      </c>
      <c r="K841" s="11" t="str">
        <f t="shared" si="183"/>
        <v/>
      </c>
      <c r="L841" s="66" t="str">
        <f t="shared" si="184"/>
        <v/>
      </c>
      <c r="M841" s="50">
        <f t="shared" si="185"/>
        <v>13</v>
      </c>
      <c r="N841" s="50"/>
      <c r="O841" s="17" t="str">
        <f t="shared" si="186"/>
        <v/>
      </c>
      <c r="P841" s="18" t="str">
        <f t="shared" si="187"/>
        <v/>
      </c>
      <c r="Q841" s="17" t="str">
        <f>IF(P841&lt;&gt;"",VLOOKUP(P841,LISTAS!$F$6:$G$1106,2,0),"")</f>
        <v/>
      </c>
      <c r="R841" s="72" t="str">
        <f t="shared" si="188"/>
        <v/>
      </c>
      <c r="S841" s="18" t="str">
        <f t="shared" si="189"/>
        <v/>
      </c>
      <c r="T841" s="18" t="str">
        <f t="shared" si="190"/>
        <v/>
      </c>
    </row>
    <row r="842" spans="2:20" ht="18.75" customHeight="1" x14ac:dyDescent="0.25">
      <c r="B842" s="52"/>
      <c r="C842" s="20" t="str">
        <f>IF(B842="","",VLOOKUP(B842,LISTAS!$F$6:$G$1106,2,0))</f>
        <v/>
      </c>
      <c r="D842" s="58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2"/>
        <v/>
      </c>
      <c r="J842" s="11" t="str">
        <f t="shared" si="180"/>
        <v/>
      </c>
      <c r="K842" s="11" t="str">
        <f t="shared" si="183"/>
        <v/>
      </c>
      <c r="L842" s="66" t="str">
        <f t="shared" si="184"/>
        <v/>
      </c>
      <c r="M842" s="50">
        <f t="shared" si="185"/>
        <v>14</v>
      </c>
      <c r="N842" s="50"/>
      <c r="O842" s="17" t="str">
        <f t="shared" si="186"/>
        <v/>
      </c>
      <c r="P842" s="18" t="str">
        <f t="shared" si="187"/>
        <v/>
      </c>
      <c r="Q842" s="17" t="str">
        <f>IF(P842&lt;&gt;"",VLOOKUP(P842,LISTAS!$F$6:$G$1106,2,0),"")</f>
        <v/>
      </c>
      <c r="R842" s="72" t="str">
        <f t="shared" si="188"/>
        <v/>
      </c>
      <c r="S842" s="18" t="str">
        <f t="shared" si="189"/>
        <v/>
      </c>
      <c r="T842" s="18" t="str">
        <f t="shared" si="190"/>
        <v/>
      </c>
    </row>
    <row r="843" spans="2:20" ht="18.75" customHeight="1" x14ac:dyDescent="0.25">
      <c r="B843" s="52"/>
      <c r="C843" s="20" t="str">
        <f>IF(B843="","",VLOOKUP(B843,LISTAS!$F$6:$G$1106,2,0))</f>
        <v/>
      </c>
      <c r="D843" s="58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si="190"/>
        <v/>
      </c>
    </row>
    <row r="844" spans="2:20" ht="18.75" customHeight="1" x14ac:dyDescent="0.25">
      <c r="B844" s="52"/>
      <c r="C844" s="20" t="str">
        <f>IF(B844="","",VLOOKUP(B844,LISTAS!$F$6:$G$1106,2,0))</f>
        <v/>
      </c>
      <c r="D844" s="58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2"/>
      <c r="C845" s="20" t="str">
        <f>IF(B845="","",VLOOKUP(B845,LISTAS!$F$6:$G$1106,2,0))</f>
        <v/>
      </c>
      <c r="D845" s="58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2"/>
      <c r="C846" s="20" t="str">
        <f>IF(B846="","",VLOOKUP(B846,LISTAS!$F$6:$G$1106,2,0))</f>
        <v/>
      </c>
      <c r="D846" s="58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2"/>
      <c r="C847" s="20" t="str">
        <f>IF(B847="","",VLOOKUP(B847,LISTAS!$F$6:$G$1106,2,0))</f>
        <v/>
      </c>
      <c r="D847" s="58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2"/>
      <c r="C848" s="20" t="str">
        <f>IF(B848="","",VLOOKUP(B848,LISTAS!$F$6:$G$1106,2,0))</f>
        <v/>
      </c>
      <c r="D848" s="58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2"/>
      <c r="C849" s="20" t="str">
        <f>IF(B849="","",VLOOKUP(B849,LISTAS!$F$6:$G$1106,2,0))</f>
        <v/>
      </c>
      <c r="D849" s="58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2"/>
      <c r="C850" s="20" t="str">
        <f>IF(B850="","",VLOOKUP(B850,LISTAS!$F$6:$G$1106,2,0))</f>
        <v/>
      </c>
      <c r="D850" s="58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2"/>
      <c r="C851" s="20" t="str">
        <f>IF(B851="","",VLOOKUP(B851,LISTAS!$F$6:$G$1106,2,0))</f>
        <v/>
      </c>
      <c r="D851" s="58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2"/>
      <c r="C852" s="20" t="str">
        <f>IF(B852="","",VLOOKUP(B852,LISTAS!$F$6:$G$1106,2,0))</f>
        <v/>
      </c>
      <c r="D852" s="58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2"/>
      <c r="C853" s="20" t="str">
        <f>IF(B853="","",VLOOKUP(B853,LISTAS!$F$6:$G$1106,2,0))</f>
        <v/>
      </c>
      <c r="D853" s="58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2"/>
      <c r="C854" s="20" t="str">
        <f>IF(B854="","",VLOOKUP(B854,LISTAS!$F$6:$G$1106,2,0))</f>
        <v/>
      </c>
      <c r="D854" s="58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2"/>
      <c r="C855" s="20" t="str">
        <f>IF(B855="","",VLOOKUP(B855,LISTAS!$F$6:$G$1106,2,0))</f>
        <v/>
      </c>
      <c r="D855" s="58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2"/>
      <c r="C856" s="20" t="str">
        <f>IF(B856="","",VLOOKUP(B856,LISTAS!$F$6:$G$1106,2,0))</f>
        <v/>
      </c>
      <c r="D856" s="58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2"/>
      <c r="C857" s="20" t="str">
        <f>IF(B857="","",VLOOKUP(B857,LISTAS!$F$6:$G$1106,2,0))</f>
        <v/>
      </c>
      <c r="D857" s="58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2"/>
      <c r="C858" s="20" t="str">
        <f>IF(B858="","",VLOOKUP(B858,LISTAS!$F$6:$G$1106,2,0))</f>
        <v/>
      </c>
      <c r="D858" s="58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2"/>
      <c r="C859" s="20" t="str">
        <f>IF(B859="","",VLOOKUP(B859,LISTAS!$F$6:$G$1106,2,0))</f>
        <v/>
      </c>
      <c r="D859" s="58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2"/>
      <c r="C860" s="20" t="str">
        <f>IF(B860="","",VLOOKUP(B860,LISTAS!$F$6:$G$1106,2,0))</f>
        <v/>
      </c>
      <c r="D860" s="58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2"/>
      <c r="C861" s="20" t="str">
        <f>IF(B861="","",VLOOKUP(B861,LISTAS!$F$6:$G$1106,2,0))</f>
        <v/>
      </c>
      <c r="D861" s="58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2"/>
      <c r="C862" s="20" t="str">
        <f>IF(B862="","",VLOOKUP(B862,LISTAS!$F$6:$G$1106,2,0))</f>
        <v/>
      </c>
      <c r="D862" s="58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2"/>
      <c r="C863" s="20" t="str">
        <f>IF(B863="","",VLOOKUP(B863,LISTAS!$F$6:$G$1106,2,0))</f>
        <v/>
      </c>
      <c r="D863" s="58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2"/>
      <c r="C864" s="20" t="str">
        <f>IF(B864="","",VLOOKUP(B864,LISTAS!$F$6:$G$1106,2,0))</f>
        <v/>
      </c>
      <c r="D864" s="58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2"/>
      <c r="C865" s="20" t="str">
        <f>IF(B865="","",VLOOKUP(B865,LISTAS!$F$6:$G$1106,2,0))</f>
        <v/>
      </c>
      <c r="D865" s="58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2"/>
      <c r="C866" s="20" t="str">
        <f>IF(B866="","",VLOOKUP(B866,LISTAS!$F$6:$G$1106,2,0))</f>
        <v/>
      </c>
      <c r="D866" s="58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2"/>
      <c r="C867" s="20" t="str">
        <f>IF(B867="","",VLOOKUP(B867,LISTAS!$F$6:$G$1106,2,0))</f>
        <v/>
      </c>
      <c r="D867" s="58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2"/>
      <c r="C868" s="20" t="str">
        <f>IF(B868="","",VLOOKUP(B868,LISTAS!$F$6:$G$1106,2,0))</f>
        <v/>
      </c>
      <c r="D868" s="58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2"/>
      <c r="C869" s="20" t="str">
        <f>IF(B869="","",VLOOKUP(B869,LISTAS!$F$6:$G$1106,2,0))</f>
        <v/>
      </c>
      <c r="D869" s="58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2"/>
      <c r="C870" s="20" t="str">
        <f>IF(B870="","",VLOOKUP(B870,LISTAS!$F$6:$G$1106,2,0))</f>
        <v/>
      </c>
      <c r="D870" s="58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2"/>
      <c r="C871" s="20" t="str">
        <f>IF(B871="","",VLOOKUP(B871,LISTAS!$F$6:$G$1106,2,0))</f>
        <v/>
      </c>
      <c r="D871" s="58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2"/>
      <c r="C872" s="20" t="str">
        <f>IF(B872="","",VLOOKUP(B872,LISTAS!$F$6:$G$1106,2,0))</f>
        <v/>
      </c>
      <c r="D872" s="58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2"/>
      <c r="C873" s="20" t="str">
        <f>IF(B873="","",VLOOKUP(B873,LISTAS!$F$6:$G$1106,2,0))</f>
        <v/>
      </c>
      <c r="D873" s="58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2"/>
      <c r="C874" s="20" t="str">
        <f>IF(B874="","",VLOOKUP(B874,LISTAS!$F$6:$G$1106,2,0))</f>
        <v/>
      </c>
      <c r="D874" s="58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2"/>
      <c r="C875" s="20" t="str">
        <f>IF(B875="","",VLOOKUP(B875,LISTAS!$F$6:$G$1106,2,0))</f>
        <v/>
      </c>
      <c r="D875" s="58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2"/>
      <c r="C876" s="20" t="str">
        <f>IF(B876="","",VLOOKUP(B876,LISTAS!$F$6:$G$1106,2,0))</f>
        <v/>
      </c>
      <c r="D876" s="58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2"/>
      <c r="C877" s="20" t="str">
        <f>IF(B877="","",VLOOKUP(B877,LISTAS!$F$6:$G$1106,2,0))</f>
        <v/>
      </c>
      <c r="D877" s="58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2"/>
      <c r="C878" s="20" t="str">
        <f>IF(B878="","",VLOOKUP(B878,LISTAS!$F$6:$G$1106,2,0))</f>
        <v/>
      </c>
      <c r="D878" s="58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2"/>
      <c r="C879" s="20" t="str">
        <f>IF(B879="","",VLOOKUP(B879,LISTAS!$F$6:$G$1106,2,0))</f>
        <v/>
      </c>
      <c r="D879" s="58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2"/>
      <c r="C880" s="20" t="str">
        <f>IF(B880="","",VLOOKUP(B880,LISTAS!$F$6:$G$1106,2,0))</f>
        <v/>
      </c>
      <c r="D880" s="58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2"/>
      <c r="C881" s="20" t="str">
        <f>IF(B881="","",VLOOKUP(B881,LISTAS!$F$6:$G$1106,2,0))</f>
        <v/>
      </c>
      <c r="D881" s="58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2"/>
      <c r="C882" s="20" t="str">
        <f>IF(B882="","",VLOOKUP(B882,LISTAS!$F$6:$G$1106,2,0))</f>
        <v/>
      </c>
      <c r="D882" s="58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2"/>
      <c r="C883" s="20" t="str">
        <f>IF(B883="","",VLOOKUP(B883,LISTAS!$F$6:$G$1106,2,0))</f>
        <v/>
      </c>
      <c r="D883" s="58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2"/>
      <c r="C884" s="20" t="str">
        <f>IF(B884="","",VLOOKUP(B884,LISTAS!$F$6:$G$1106,2,0))</f>
        <v/>
      </c>
      <c r="D884" s="58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2"/>
      <c r="C885" s="20" t="str">
        <f>IF(B885="","",VLOOKUP(B885,LISTAS!$F$6:$G$1106,2,0))</f>
        <v/>
      </c>
      <c r="D885" s="58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2"/>
      <c r="C886" s="20" t="str">
        <f>IF(B886="","",VLOOKUP(B886,LISTAS!$F$6:$G$1106,2,0))</f>
        <v/>
      </c>
      <c r="D886" s="58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2"/>
      <c r="C887" s="20" t="str">
        <f>IF(B887="","",VLOOKUP(B887,LISTAS!$F$6:$G$1106,2,0))</f>
        <v/>
      </c>
      <c r="D887" s="58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2"/>
      <c r="C888" s="20" t="str">
        <f>IF(B888="","",VLOOKUP(B888,LISTAS!$F$6:$G$1106,2,0))</f>
        <v/>
      </c>
      <c r="D888" s="58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2"/>
      <c r="C889" s="20" t="str">
        <f>IF(B889="","",VLOOKUP(B889,LISTAS!$F$6:$G$1106,2,0))</f>
        <v/>
      </c>
      <c r="D889" s="58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2"/>
      <c r="C890" s="20" t="str">
        <f>IF(B890="","",VLOOKUP(B890,LISTAS!$F$6:$G$1106,2,0))</f>
        <v/>
      </c>
      <c r="D890" s="58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2"/>
      <c r="C891" s="20" t="str">
        <f>IF(B891="","",VLOOKUP(B891,LISTAS!$F$6:$G$1106,2,0))</f>
        <v/>
      </c>
      <c r="D891" s="58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2"/>
      <c r="C892" s="20" t="str">
        <f>IF(B892="","",VLOOKUP(B892,LISTAS!$F$6:$G$1106,2,0))</f>
        <v/>
      </c>
      <c r="D892" s="58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2"/>
      <c r="C893" s="20" t="str">
        <f>IF(B893="","",VLOOKUP(B893,LISTAS!$F$6:$G$1106,2,0))</f>
        <v/>
      </c>
      <c r="D893" s="58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2"/>
      <c r="C894" s="20" t="str">
        <f>IF(B894="","",VLOOKUP(B894,LISTAS!$F$6:$G$1106,2,0))</f>
        <v/>
      </c>
      <c r="D894" s="58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2"/>
      <c r="C895" s="20" t="str">
        <f>IF(B895="","",VLOOKUP(B895,LISTAS!$F$6:$G$1106,2,0))</f>
        <v/>
      </c>
      <c r="D895" s="58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2"/>
      <c r="C896" s="20" t="str">
        <f>IF(B896="","",VLOOKUP(B896,LISTAS!$F$6:$G$1106,2,0))</f>
        <v/>
      </c>
      <c r="D896" s="58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2"/>
      <c r="C897" s="20" t="str">
        <f>IF(B897="","",VLOOKUP(B897,LISTAS!$F$6:$G$1106,2,0))</f>
        <v/>
      </c>
      <c r="D897" s="58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2"/>
      <c r="C898" s="20" t="str">
        <f>IF(B898="","",VLOOKUP(B898,LISTAS!$F$6:$G$1106,2,0))</f>
        <v/>
      </c>
      <c r="D898" s="58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2"/>
      <c r="C899" s="20" t="str">
        <f>IF(B899="","",VLOOKUP(B899,LISTAS!$F$6:$G$1106,2,0))</f>
        <v/>
      </c>
      <c r="D899" s="58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2"/>
      <c r="C900" s="20" t="str">
        <f>IF(B900="","",VLOOKUP(B900,LISTAS!$F$6:$G$1106,2,0))</f>
        <v/>
      </c>
      <c r="D900" s="58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2"/>
      <c r="C901" s="20" t="str">
        <f>IF(B901="","",VLOOKUP(B901,LISTAS!$F$6:$G$1106,2,0))</f>
        <v/>
      </c>
      <c r="D901" s="58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2"/>
      <c r="C902" s="20" t="str">
        <f>IF(B902="","",VLOOKUP(B902,LISTAS!$F$6:$G$1106,2,0))</f>
        <v/>
      </c>
      <c r="D902" s="58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2"/>
      <c r="C903" s="20" t="str">
        <f>IF(B903="","",VLOOKUP(B903,LISTAS!$F$6:$G$1106,2,0))</f>
        <v/>
      </c>
      <c r="D903" s="58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2"/>
      <c r="C904" s="20" t="str">
        <f>IF(B904="","",VLOOKUP(B904,LISTAS!$F$6:$G$1106,2,0))</f>
        <v/>
      </c>
      <c r="D904" s="58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2"/>
      <c r="C905" s="20" t="str">
        <f>IF(B905="","",VLOOKUP(B905,LISTAS!$F$6:$G$1106,2,0))</f>
        <v/>
      </c>
      <c r="D905" s="58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2"/>
      <c r="C906" s="20" t="str">
        <f>IF(B906="","",VLOOKUP(B906,LISTAS!$F$6:$G$1106,2,0))</f>
        <v/>
      </c>
      <c r="D906" s="58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2"/>
      <c r="C907" s="20" t="str">
        <f>IF(B907="","",VLOOKUP(B907,LISTAS!$F$6:$G$1106,2,0))</f>
        <v/>
      </c>
      <c r="D907" s="58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2"/>
      <c r="C908" s="20" t="str">
        <f>IF(B908="","",VLOOKUP(B908,LISTAS!$F$6:$G$1106,2,0))</f>
        <v/>
      </c>
      <c r="D908" s="58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2"/>
      <c r="C909" s="20" t="str">
        <f>IF(B909="","",VLOOKUP(B909,LISTAS!$F$6:$G$1106,2,0))</f>
        <v/>
      </c>
      <c r="D909" s="58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2"/>
      <c r="C910" s="20" t="str">
        <f>IF(B910="","",VLOOKUP(B910,LISTAS!$F$6:$G$1106,2,0))</f>
        <v/>
      </c>
      <c r="D910" s="58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2"/>
      <c r="C911" s="20" t="str">
        <f>IF(B911="","",VLOOKUP(B911,LISTAS!$F$6:$G$1106,2,0))</f>
        <v/>
      </c>
      <c r="D911" s="58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2"/>
      <c r="C912" s="20" t="str">
        <f>IF(B912="","",VLOOKUP(B912,LISTAS!$F$6:$G$1106,2,0))</f>
        <v/>
      </c>
      <c r="D912" s="58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2"/>
      <c r="C913" s="20" t="str">
        <f>IF(B913="","",VLOOKUP(B913,LISTAS!$F$6:$G$1106,2,0))</f>
        <v/>
      </c>
      <c r="D913" s="58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2"/>
      <c r="C914" s="20" t="str">
        <f>IF(B914="","",VLOOKUP(B914,LISTAS!$F$6:$G$1106,2,0))</f>
        <v/>
      </c>
      <c r="D914" s="58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2"/>
      <c r="C915" s="20" t="str">
        <f>IF(B915="","",VLOOKUP(B915,LISTAS!$F$6:$G$1106,2,0))</f>
        <v/>
      </c>
      <c r="D915" s="58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2"/>
      <c r="C916" s="20" t="str">
        <f>IF(B916="","",VLOOKUP(B916,LISTAS!$F$6:$G$1106,2,0))</f>
        <v/>
      </c>
      <c r="D916" s="58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2"/>
      <c r="C917" s="20" t="str">
        <f>IF(B917="","",VLOOKUP(B917,LISTAS!$F$6:$G$1106,2,0))</f>
        <v/>
      </c>
      <c r="D917" s="58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2"/>
      <c r="C918" s="20" t="str">
        <f>IF(B918="","",VLOOKUP(B918,LISTAS!$F$6:$G$1106,2,0))</f>
        <v/>
      </c>
      <c r="D918" s="58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2"/>
      <c r="C919" s="20" t="str">
        <f>IF(B919="","",VLOOKUP(B919,LISTAS!$F$6:$G$1106,2,0))</f>
        <v/>
      </c>
      <c r="D919" s="58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2"/>
      <c r="C920" s="20" t="str">
        <f>IF(B920="","",VLOOKUP(B920,LISTAS!$F$6:$G$1106,2,0))</f>
        <v/>
      </c>
      <c r="D920" s="58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2"/>
      <c r="C921" s="20" t="str">
        <f>IF(B921="","",VLOOKUP(B921,LISTAS!$F$6:$G$1106,2,0))</f>
        <v/>
      </c>
      <c r="D921" s="58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2"/>
      <c r="C922" s="20" t="str">
        <f>IF(B922="","",VLOOKUP(B922,LISTAS!$F$6:$G$1106,2,0))</f>
        <v/>
      </c>
      <c r="D922" s="58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2"/>
      <c r="C923" s="20" t="str">
        <f>IF(B923="","",VLOOKUP(B923,LISTAS!$F$6:$G$1106,2,0))</f>
        <v/>
      </c>
      <c r="D923" s="58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2"/>
      <c r="C924" s="20" t="str">
        <f>IF(B924="","",VLOOKUP(B924,LISTAS!$F$6:$G$1106,2,0))</f>
        <v/>
      </c>
      <c r="D924" s="58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2"/>
      <c r="C925" s="20" t="str">
        <f>IF(B925="","",VLOOKUP(B925,LISTAS!$F$6:$G$1106,2,0))</f>
        <v/>
      </c>
      <c r="D925" s="58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2"/>
      <c r="C926" s="20" t="str">
        <f>IF(B926="","",VLOOKUP(B926,LISTAS!$F$6:$G$1106,2,0))</f>
        <v/>
      </c>
      <c r="D926" s="58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2"/>
      <c r="C927" s="20" t="str">
        <f>IF(B927="","",VLOOKUP(B927,LISTAS!$F$6:$G$1106,2,0))</f>
        <v/>
      </c>
      <c r="D927" s="58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2"/>
      <c r="C928" s="20" t="str">
        <f>IF(B928="","",VLOOKUP(B928,LISTAS!$F$6:$G$1106,2,0))</f>
        <v/>
      </c>
      <c r="D928" s="58"/>
      <c r="E928" s="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2"/>
      <c r="C929" s="20" t="str">
        <f>IF(B929="","",VLOOKUP(B929,LISTAS!$F$6:$G$1106,2,0))</f>
        <v/>
      </c>
      <c r="D929" s="58"/>
      <c r="E929" s="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2"/>
      <c r="C930" s="20" t="str">
        <f>IF(B930="","",VLOOKUP(B930,LISTAS!$F$6:$G$1106,2,0))</f>
        <v/>
      </c>
      <c r="D930" s="58"/>
      <c r="E930" s="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2"/>
      <c r="C931" s="20" t="str">
        <f>IF(B931="","",VLOOKUP(B931,LISTAS!$F$6:$G$1106,2,0))</f>
        <v/>
      </c>
      <c r="D931" s="58"/>
      <c r="E931" s="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2"/>
      <c r="C932" s="20" t="str">
        <f>IF(B932="","",VLOOKUP(B932,LISTAS!$F$6:$G$1106,2,0))</f>
        <v/>
      </c>
      <c r="D932" s="58"/>
      <c r="E932" s="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2"/>
      <c r="C933" s="20" t="str">
        <f>IF(B933="","",VLOOKUP(B933,LISTAS!$F$6:$G$1106,2,0))</f>
        <v/>
      </c>
      <c r="D933" s="58"/>
      <c r="E933" s="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2"/>
      <c r="C934" s="20" t="str">
        <f>IF(B934="","",VLOOKUP(B934,LISTAS!$F$6:$G$1106,2,0))</f>
        <v/>
      </c>
      <c r="D934" s="58"/>
      <c r="E934" s="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2"/>
      <c r="C935" s="20" t="str">
        <f>IF(B935="","",VLOOKUP(B935,LISTAS!$F$6:$G$1106,2,0))</f>
        <v/>
      </c>
      <c r="D935" s="58"/>
      <c r="E935" s="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2"/>
      <c r="C936" s="20" t="str">
        <f>IF(B936="","",VLOOKUP(B936,LISTAS!$F$6:$G$1106,2,0))</f>
        <v/>
      </c>
      <c r="D936" s="58"/>
      <c r="E936" s="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2"/>
      <c r="C937" s="20" t="str">
        <f>IF(B937="","",VLOOKUP(B937,LISTAS!$F$6:$G$1106,2,0))</f>
        <v/>
      </c>
      <c r="D937" s="58"/>
      <c r="E937" s="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2"/>
      <c r="C938" s="20" t="str">
        <f>IF(B938="","",VLOOKUP(B938,LISTAS!$F$6:$G$1106,2,0))</f>
        <v/>
      </c>
      <c r="D938" s="58"/>
      <c r="E938" s="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2"/>
      <c r="C939" s="20" t="str">
        <f>IF(B939="","",VLOOKUP(B939,LISTAS!$F$6:$G$1106,2,0))</f>
        <v/>
      </c>
      <c r="D939" s="58"/>
      <c r="E939" s="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2"/>
      <c r="C940" s="20" t="str">
        <f>IF(B940="","",VLOOKUP(B940,LISTAS!$F$6:$G$1106,2,0))</f>
        <v/>
      </c>
      <c r="D940" s="58"/>
      <c r="E940" s="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2"/>
      <c r="C941" s="20" t="str">
        <f>IF(B941="","",VLOOKUP(B941,LISTAS!$F$6:$G$1106,2,0))</f>
        <v/>
      </c>
      <c r="D941" s="58"/>
      <c r="E941" s="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2"/>
      <c r="C942" s="20" t="str">
        <f>IF(B942="","",VLOOKUP(B942,LISTAS!$F$6:$G$1106,2,0))</f>
        <v/>
      </c>
      <c r="D942" s="58"/>
      <c r="E942" s="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2"/>
      <c r="C943" s="20" t="str">
        <f>IF(B943="","",VLOOKUP(B943,LISTAS!$F$6:$G$1106,2,0))</f>
        <v/>
      </c>
      <c r="D943" s="58"/>
      <c r="E943" s="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2"/>
      <c r="C944" s="20" t="str">
        <f>IF(B944="","",VLOOKUP(B944,LISTAS!$F$6:$G$1106,2,0))</f>
        <v/>
      </c>
      <c r="D944" s="58"/>
      <c r="E944" s="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2"/>
      <c r="C945" s="20" t="str">
        <f>IF(B945="","",VLOOKUP(B945,LISTAS!$F$6:$G$1106,2,0))</f>
        <v/>
      </c>
      <c r="D945" s="58"/>
      <c r="E945" s="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2"/>
      <c r="C946" s="20" t="str">
        <f>IF(B946="","",VLOOKUP(B946,LISTAS!$F$6:$G$1106,2,0))</f>
        <v/>
      </c>
      <c r="D946" s="58"/>
      <c r="E946" s="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2"/>
      <c r="C947" s="20" t="str">
        <f>IF(B947="","",VLOOKUP(B947,LISTAS!$F$6:$G$1106,2,0))</f>
        <v/>
      </c>
      <c r="D947" s="58"/>
      <c r="E947" s="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2"/>
      <c r="C948" s="20" t="str">
        <f>IF(B948="","",VLOOKUP(B948,LISTAS!$F$6:$G$1106,2,0))</f>
        <v/>
      </c>
      <c r="D948" s="58"/>
      <c r="E948" s="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2"/>
      <c r="C949" s="20" t="str">
        <f>IF(B949="","",VLOOKUP(B949,LISTAS!$F$6:$G$1106,2,0))</f>
        <v/>
      </c>
      <c r="D949" s="58"/>
      <c r="E949" s="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2"/>
      <c r="C950" s="20" t="str">
        <f>IF(B950="","",VLOOKUP(B950,LISTAS!$F$6:$G$1106,2,0))</f>
        <v/>
      </c>
      <c r="D950" s="58"/>
      <c r="E950" s="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2"/>
      <c r="C951" s="20" t="str">
        <f>IF(B951="","",VLOOKUP(B951,LISTAS!$F$6:$G$1106,2,0))</f>
        <v/>
      </c>
      <c r="D951" s="58"/>
      <c r="E951" s="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2"/>
      <c r="C952" s="20" t="str">
        <f>IF(B952="","",VLOOKUP(B952,LISTAS!$F$6:$G$1106,2,0))</f>
        <v/>
      </c>
      <c r="D952" s="58"/>
      <c r="E952" s="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2"/>
      <c r="C953" s="20" t="str">
        <f>IF(B953="","",VLOOKUP(B953,LISTAS!$F$6:$G$1106,2,0))</f>
        <v/>
      </c>
      <c r="D953" s="58"/>
      <c r="E953" s="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2"/>
      <c r="C954" s="20" t="str">
        <f>IF(B954="","",VLOOKUP(B954,LISTAS!$F$6:$G$1106,2,0))</f>
        <v/>
      </c>
      <c r="D954" s="58"/>
      <c r="E954" s="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2"/>
      <c r="C955" s="20" t="str">
        <f>IF(B955="","",VLOOKUP(B955,LISTAS!$F$6:$G$1106,2,0))</f>
        <v/>
      </c>
      <c r="D955" s="58"/>
      <c r="E955" s="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2"/>
      <c r="C956" s="20" t="str">
        <f>IF(B956="","",VLOOKUP(B956,LISTAS!$F$6:$G$1106,2,0))</f>
        <v/>
      </c>
      <c r="D956" s="58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2"/>
      <c r="C957" s="20" t="str">
        <f>IF(B957="","",VLOOKUP(B957,LISTAS!$F$6:$G$1106,2,0))</f>
        <v/>
      </c>
      <c r="D957" s="58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2"/>
      <c r="C958" s="20" t="str">
        <f>IF(B958="","",VLOOKUP(B958,LISTAS!$F$6:$G$1106,2,0))</f>
        <v/>
      </c>
      <c r="D958" s="58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2"/>
      <c r="C959" s="20" t="str">
        <f>IF(B959="","",VLOOKUP(B959,LISTAS!$F$6:$G$1106,2,0))</f>
        <v/>
      </c>
      <c r="D959" s="58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2"/>
      <c r="C960" s="20" t="str">
        <f>IF(B960="","",VLOOKUP(B960,LISTAS!$F$6:$G$1106,2,0))</f>
        <v/>
      </c>
      <c r="D960" s="58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2"/>
      <c r="C961" s="20" t="str">
        <f>IF(B961="","",VLOOKUP(B961,LISTAS!$F$6:$G$1106,2,0))</f>
        <v/>
      </c>
      <c r="D961" s="58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2"/>
      <c r="C962" s="20" t="str">
        <f>IF(B962="","",VLOOKUP(B962,LISTAS!$F$6:$G$1106,2,0))</f>
        <v/>
      </c>
      <c r="D962" s="58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2"/>
      <c r="C963" s="20" t="str">
        <f>IF(B963="","",VLOOKUP(B963,LISTAS!$F$6:$G$1106,2,0))</f>
        <v/>
      </c>
      <c r="D963" s="58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2"/>
      <c r="C964" s="20" t="str">
        <f>IF(B964="","",VLOOKUP(B964,LISTAS!$F$6:$G$1106,2,0))</f>
        <v/>
      </c>
      <c r="D964" s="58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2"/>
      <c r="C965" s="20" t="str">
        <f>IF(B965="","",VLOOKUP(B965,LISTAS!$F$6:$G$1106,2,0))</f>
        <v/>
      </c>
      <c r="D965" s="58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2"/>
      <c r="C966" s="20" t="str">
        <f>IF(B966="","",VLOOKUP(B966,LISTAS!$F$6:$G$1106,2,0))</f>
        <v/>
      </c>
      <c r="D966" s="58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2"/>
      <c r="C967" s="20" t="str">
        <f>IF(B967="","",VLOOKUP(B967,LISTAS!$F$6:$G$1106,2,0))</f>
        <v/>
      </c>
      <c r="D967" s="58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2"/>
      <c r="C968" s="20" t="str">
        <f>IF(B968="","",VLOOKUP(B968,LISTAS!$F$6:$G$1106,2,0))</f>
        <v/>
      </c>
      <c r="D968" s="58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2"/>
      <c r="C969" s="20" t="str">
        <f>IF(B969="","",VLOOKUP(B969,LISTAS!$F$6:$G$1106,2,0))</f>
        <v/>
      </c>
      <c r="D969" s="58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2"/>
      <c r="C970" s="20" t="str">
        <f>IF(B970="","",VLOOKUP(B970,LISTAS!$F$6:$G$1106,2,0))</f>
        <v/>
      </c>
      <c r="D970" s="58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2"/>
      <c r="C971" s="20" t="str">
        <f>IF(B971="","",VLOOKUP(B971,LISTAS!$F$6:$G$1106,2,0))</f>
        <v/>
      </c>
      <c r="D971" s="58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2"/>
      <c r="C972" s="20" t="str">
        <f>IF(B972="","",VLOOKUP(B972,LISTAS!$F$6:$G$1106,2,0))</f>
        <v/>
      </c>
      <c r="D972" s="58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2"/>
      <c r="C973" s="20" t="str">
        <f>IF(B973="","",VLOOKUP(B973,LISTAS!$F$6:$G$1106,2,0))</f>
        <v/>
      </c>
      <c r="D973" s="58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2"/>
      <c r="C974" s="20" t="str">
        <f>IF(B974="","",VLOOKUP(B974,LISTAS!$F$6:$G$1106,2,0))</f>
        <v/>
      </c>
      <c r="D974" s="58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2"/>
      <c r="C975" s="20" t="str">
        <f>IF(B975="","",VLOOKUP(B975,LISTAS!$F$6:$G$1106,2,0))</f>
        <v/>
      </c>
      <c r="D975" s="58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2"/>
      <c r="C976" s="20" t="str">
        <f>IF(B976="","",VLOOKUP(B976,LISTAS!$F$6:$G$1106,2,0))</f>
        <v/>
      </c>
      <c r="D976" s="58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2"/>
      <c r="C977" s="20" t="str">
        <f>IF(B977="","",VLOOKUP(B977,LISTAS!$F$6:$G$1106,2,0))</f>
        <v/>
      </c>
      <c r="D977" s="58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2"/>
      <c r="C978" s="20" t="str">
        <f>IF(B978="","",VLOOKUP(B978,LISTAS!$F$6:$G$1106,2,0))</f>
        <v/>
      </c>
      <c r="D978" s="58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2"/>
      <c r="C979" s="20" t="str">
        <f>IF(B979="","",VLOOKUP(B979,LISTAS!$F$6:$G$1106,2,0))</f>
        <v/>
      </c>
      <c r="D979" s="58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2"/>
      <c r="C980" s="20" t="str">
        <f>IF(B980="","",VLOOKUP(B980,LISTAS!$F$6:$G$1106,2,0))</f>
        <v/>
      </c>
      <c r="D980" s="58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2"/>
      <c r="C981" s="20" t="str">
        <f>IF(B981="","",VLOOKUP(B981,LISTAS!$F$6:$G$1106,2,0))</f>
        <v/>
      </c>
      <c r="D981" s="58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2"/>
      <c r="C982" s="20" t="str">
        <f>IF(B982="","",VLOOKUP(B982,LISTAS!$F$6:$G$1106,2,0))</f>
        <v/>
      </c>
      <c r="D982" s="58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2"/>
      <c r="C983" s="20" t="str">
        <f>IF(B983="","",VLOOKUP(B983,LISTAS!$F$6:$G$1106,2,0))</f>
        <v/>
      </c>
      <c r="D983" s="58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2"/>
      <c r="C984" s="20" t="str">
        <f>IF(B984="","",VLOOKUP(B984,LISTAS!$F$6:$G$1106,2,0))</f>
        <v/>
      </c>
      <c r="D984" s="58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2"/>
      <c r="C985" s="20" t="str">
        <f>IF(B985="","",VLOOKUP(B985,LISTAS!$F$6:$G$1106,2,0))</f>
        <v/>
      </c>
      <c r="D985" s="58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2"/>
      <c r="C986" s="20" t="str">
        <f>IF(B986="","",VLOOKUP(B986,LISTAS!$F$6:$G$1106,2,0))</f>
        <v/>
      </c>
      <c r="D986" s="58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2"/>
      <c r="C987" s="20" t="str">
        <f>IF(B987="","",VLOOKUP(B987,LISTAS!$F$6:$G$1106,2,0))</f>
        <v/>
      </c>
      <c r="D987" s="58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2"/>
      <c r="C988" s="20" t="str">
        <f>IF(B988="","",VLOOKUP(B988,LISTAS!$F$6:$G$1106,2,0))</f>
        <v/>
      </c>
      <c r="D988" s="58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2"/>
      <c r="C989" s="20" t="str">
        <f>IF(B989="","",VLOOKUP(B989,LISTAS!$F$6:$G$1106,2,0))</f>
        <v/>
      </c>
      <c r="D989" s="58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2"/>
      <c r="C990" s="20" t="str">
        <f>IF(B990="","",VLOOKUP(B990,LISTAS!$F$6:$G$1106,2,0))</f>
        <v/>
      </c>
      <c r="D990" s="58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2"/>
      <c r="C991" s="20" t="str">
        <f>IF(B991="","",VLOOKUP(B991,LISTAS!$F$6:$G$1106,2,0))</f>
        <v/>
      </c>
      <c r="D991" s="58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2"/>
      <c r="C992" s="20" t="str">
        <f>IF(B992="","",VLOOKUP(B992,LISTAS!$F$6:$G$1106,2,0))</f>
        <v/>
      </c>
      <c r="D992" s="58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2"/>
      <c r="C993" s="20" t="str">
        <f>IF(B993="","",VLOOKUP(B993,LISTAS!$F$6:$G$1106,2,0))</f>
        <v/>
      </c>
      <c r="D993" s="58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2"/>
      <c r="C994" s="20" t="str">
        <f>IF(B994="","",VLOOKUP(B994,LISTAS!$F$6:$G$1106,2,0))</f>
        <v/>
      </c>
      <c r="D994" s="58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2"/>
      <c r="C995" s="20" t="str">
        <f>IF(B995="","",VLOOKUP(B995,LISTAS!$F$6:$G$1106,2,0))</f>
        <v/>
      </c>
      <c r="D995" s="58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2"/>
      <c r="C996" s="20" t="str">
        <f>IF(B996="","",VLOOKUP(B996,LISTAS!$F$6:$G$1106,2,0))</f>
        <v/>
      </c>
      <c r="D996" s="58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2"/>
      <c r="C997" s="20" t="str">
        <f>IF(B997="","",VLOOKUP(B997,LISTAS!$F$6:$G$1106,2,0))</f>
        <v/>
      </c>
      <c r="D997" s="58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2"/>
      <c r="C998" s="20" t="str">
        <f>IF(B998="","",VLOOKUP(B998,LISTAS!$F$6:$G$1106,2,0))</f>
        <v/>
      </c>
      <c r="D998" s="58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2"/>
      <c r="C999" s="20" t="str">
        <f>IF(B999="","",VLOOKUP(B999,LISTAS!$F$6:$G$1106,2,0))</f>
        <v/>
      </c>
      <c r="D999" s="58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2"/>
      <c r="C1000" s="20" t="str">
        <f>IF(B1000="","",VLOOKUP(B1000,LISTAS!$F$6:$G$1106,2,0))</f>
        <v/>
      </c>
      <c r="D1000" s="58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2"/>
      <c r="C1001" s="20" t="str">
        <f>IF(B1001="","",VLOOKUP(B1001,LISTAS!$F$6:$G$1106,2,0))</f>
        <v/>
      </c>
      <c r="D1001" s="58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2"/>
      <c r="C1002" s="20" t="str">
        <f>IF(B1002="","",VLOOKUP(B1002,LISTAS!$F$6:$G$1106,2,0))</f>
        <v/>
      </c>
      <c r="D1002" s="58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2"/>
      <c r="C1003" s="20" t="str">
        <f>IF(B1003="","",VLOOKUP(B1003,LISTAS!$F$6:$G$1106,2,0))</f>
        <v/>
      </c>
      <c r="D1003" s="58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2"/>
      <c r="C1004" s="20" t="str">
        <f>IF(B1004="","",VLOOKUP(B1004,LISTAS!$F$6:$G$1106,2,0))</f>
        <v/>
      </c>
      <c r="D1004" s="58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2"/>
      <c r="C1005" s="20" t="str">
        <f>IF(B1005="","",VLOOKUP(B1005,LISTAS!$F$6:$G$1106,2,0))</f>
        <v/>
      </c>
      <c r="D1005" s="58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2"/>
      <c r="C1006" s="20" t="str">
        <f>IF(B1006="","",VLOOKUP(B1006,LISTAS!$F$6:$G$1106,2,0))</f>
        <v/>
      </c>
      <c r="D1006" s="58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2"/>
      <c r="C1007" s="20" t="str">
        <f>IF(B1007="","",VLOOKUP(B1007,LISTAS!$F$6:$G$1106,2,0))</f>
        <v/>
      </c>
      <c r="D1007" s="58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2"/>
      <c r="C1008" s="20" t="str">
        <f>IF(B1008="","",VLOOKUP(B1008,LISTAS!$F$6:$G$1106,2,0))</f>
        <v/>
      </c>
      <c r="D1008" s="58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2"/>
      <c r="C1009" s="20" t="str">
        <f>IF(B1009="","",VLOOKUP(B1009,LISTAS!$F$6:$G$1106,2,0))</f>
        <v/>
      </c>
      <c r="D1009" s="58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2"/>
      <c r="C1010" s="20" t="str">
        <f>IF(B1010="","",VLOOKUP(B1010,LISTAS!$F$6:$G$1106,2,0))</f>
        <v/>
      </c>
      <c r="D1010" s="58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2"/>
      <c r="C1011" s="20" t="str">
        <f>IF(B1011="","",VLOOKUP(B1011,LISTAS!$F$6:$G$1106,2,0))</f>
        <v/>
      </c>
      <c r="D1011" s="58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2"/>
      <c r="C1012" s="20" t="str">
        <f>IF(B1012="","",VLOOKUP(B1012,LISTAS!$F$6:$G$1106,2,0))</f>
        <v/>
      </c>
      <c r="D1012" s="58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2"/>
      <c r="C1013" s="20" t="str">
        <f>IF(B1013="","",VLOOKUP(B1013,LISTAS!$F$6:$G$1106,2,0))</f>
        <v/>
      </c>
      <c r="D1013" s="58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2"/>
      <c r="C1014" s="20" t="str">
        <f>IF(B1014="","",VLOOKUP(B1014,LISTAS!$F$6:$G$1106,2,0))</f>
        <v/>
      </c>
      <c r="D1014" s="58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2"/>
      <c r="C1015" s="20" t="str">
        <f>IF(B1015="","",VLOOKUP(B1015,LISTAS!$F$6:$G$1106,2,0))</f>
        <v/>
      </c>
      <c r="D1015" s="58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2"/>
      <c r="C1016" s="20" t="str">
        <f>IF(B1016="","",VLOOKUP(B1016,LISTAS!$F$6:$G$1106,2,0))</f>
        <v/>
      </c>
      <c r="D1016" s="58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2"/>
      <c r="C1017" s="20" t="str">
        <f>IF(B1017="","",VLOOKUP(B1017,LISTAS!$F$6:$G$1106,2,0))</f>
        <v/>
      </c>
      <c r="D1017" s="58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2"/>
      <c r="C1018" s="20" t="str">
        <f>IF(B1018="","",VLOOKUP(B1018,LISTAS!$F$6:$G$1106,2,0))</f>
        <v/>
      </c>
      <c r="D1018" s="58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2"/>
      <c r="C1019" s="20" t="str">
        <f>IF(B1019="","",VLOOKUP(B1019,LISTAS!$F$6:$G$1106,2,0))</f>
        <v/>
      </c>
      <c r="D1019" s="58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2"/>
      <c r="C1020" s="20" t="str">
        <f>IF(B1020="","",VLOOKUP(B1020,LISTAS!$F$6:$G$1106,2,0))</f>
        <v/>
      </c>
      <c r="D1020" s="58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2"/>
      <c r="C1021" s="20" t="str">
        <f>IF(B1021="","",VLOOKUP(B1021,LISTAS!$F$6:$G$1106,2,0))</f>
        <v/>
      </c>
      <c r="D1021" s="58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2"/>
      <c r="C1022" s="20" t="str">
        <f>IF(B1022="","",VLOOKUP(B1022,LISTAS!$F$6:$G$1106,2,0))</f>
        <v/>
      </c>
      <c r="D1022" s="58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2"/>
      <c r="C1023" s="20" t="str">
        <f>IF(B1023="","",VLOOKUP(B1023,LISTAS!$F$6:$G$1106,2,0))</f>
        <v/>
      </c>
      <c r="D1023" s="58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2"/>
      <c r="C1024" s="20" t="str">
        <f>IF(B1024="","",VLOOKUP(B1024,LISTAS!$F$6:$G$1106,2,0))</f>
        <v/>
      </c>
      <c r="D1024" s="58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2"/>
      <c r="C1025" s="20" t="str">
        <f>IF(B1025="","",VLOOKUP(B1025,LISTAS!$F$6:$G$1106,2,0))</f>
        <v/>
      </c>
      <c r="D1025" s="58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2"/>
      <c r="C1026" s="20" t="str">
        <f>IF(B1026="","",VLOOKUP(B1026,LISTAS!$F$6:$G$1106,2,0))</f>
        <v/>
      </c>
      <c r="D1026" s="58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2"/>
      <c r="C1027" s="20" t="str">
        <f>IF(B1027="","",VLOOKUP(B1027,LISTAS!$F$6:$G$1106,2,0))</f>
        <v/>
      </c>
      <c r="D1027" s="58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2"/>
      <c r="C1028" s="20" t="str">
        <f>IF(B1028="","",VLOOKUP(B1028,LISTAS!$F$6:$G$1106,2,0))</f>
        <v/>
      </c>
      <c r="D1028" s="58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sortState xmlns:xlrd2="http://schemas.microsoft.com/office/spreadsheetml/2017/richdata2" ref="B624:D639">
    <sortCondition ref="D624:D639"/>
  </sortState>
  <mergeCells count="16">
    <mergeCell ref="B416:T416"/>
    <mergeCell ref="B417:D417"/>
    <mergeCell ref="O417:T417"/>
    <mergeCell ref="B2:T3"/>
    <mergeCell ref="O7:T7"/>
    <mergeCell ref="B6:T6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829:C832 C218 C424 C36:C37 C638:C639" xr:uid="{C3D5C833-C3E8-4435-ADE3-C2E8661EBFB2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LISTAS!$F$6:$F$1106</xm:f>
          </x14:formula1>
          <xm:sqref>B43:B208 B428:B618 B238:B413 B833:B1028 B640:B823</xm:sqref>
        </x14:dataValidation>
        <x14:dataValidation type="list" allowBlank="1" showInputMessage="1" showErrorMessage="1" xr:uid="{00000000-0002-0000-05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5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B1:T1028"/>
  <sheetViews>
    <sheetView showGridLines="0" topLeftCell="C2" zoomScale="85" zoomScaleNormal="85" workbookViewId="0">
      <selection activeCell="Q30" sqref="Q30"/>
    </sheetView>
  </sheetViews>
  <sheetFormatPr defaultColWidth="9.140625" defaultRowHeight="14.25" x14ac:dyDescent="0.25"/>
  <cols>
    <col min="1" max="1" width="1.28515625" style="3" customWidth="1"/>
    <col min="2" max="2" width="38.42578125" style="5" bestFit="1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38.42578125" style="53" bestFit="1" customWidth="1"/>
    <col min="17" max="17" width="42.570312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2" t="s">
        <v>38</v>
      </c>
      <c r="C7" s="113"/>
      <c r="D7" s="114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1" t="s">
        <v>21</v>
      </c>
      <c r="C8" s="21" t="s">
        <v>0</v>
      </c>
      <c r="D8" s="73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4" t="s">
        <v>349</v>
      </c>
      <c r="C9" s="16" t="str">
        <f>IF(B9="","",VLOOKUP(B9,LISTAS!$F$6:$G$1106,2,0))</f>
        <v>COLÉGIO ARBOS - UNIDADE SANTO ANDRÉ</v>
      </c>
      <c r="D9" s="74">
        <v>1.0752314814814813E-4</v>
      </c>
      <c r="F9" s="11">
        <f>IF(D9="","",D9)</f>
        <v>1.0752314814814813E-4</v>
      </c>
      <c r="G9" s="61">
        <f>IF(F9=LISTAS!$D$15,"",F9)</f>
        <v>1.0752314814814813E-4</v>
      </c>
      <c r="H9" s="49" t="str">
        <f t="shared" ref="H9:I24" si="0">IF($K9="","",IF(B9="","",B9))</f>
        <v>ÁLEX GARCIA DA SILVA</v>
      </c>
      <c r="I9" s="49" t="str">
        <f t="shared" si="0"/>
        <v>COLÉGIO ARBOS - UNIDADE SANTO ANDRÉ</v>
      </c>
      <c r="J9" s="11">
        <f t="shared" ref="J9:J72" si="1">IF($K9="","",D9)</f>
        <v>1.0752314814814813E-4</v>
      </c>
      <c r="K9" s="11">
        <f>G9</f>
        <v>1.0752314814814813E-4</v>
      </c>
      <c r="L9" s="66">
        <f>IF(K9="","",SMALL($G$9:$G$208,M9))</f>
        <v>1.0752314814814813E-4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ÁLEX GARCIA DA SILVA</v>
      </c>
      <c r="Q9" s="17" t="str">
        <f>IF(P9&lt;&gt;"",VLOOKUP(P9,LISTAS!$F$6:$G$1106,2,0),"")</f>
        <v>COLÉGIO ARBOS - UNIDADE SANTO ANDRÉ</v>
      </c>
      <c r="R9" s="72">
        <f>IF(K9="","",VLOOKUP(L9,$G$9:$J$208,4,0))</f>
        <v>1.0752314814814813E-4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410</v>
      </c>
      <c r="C10" s="16" t="str">
        <f>IF(B10="","",VLOOKUP(B10,LISTAS!$F$6:$G$1106,2,0))</f>
        <v>CCDA - COLÉGIO CARLOS DRUMMOND DE ANDRADE</v>
      </c>
      <c r="D10" s="74">
        <v>1.107638888888889E-4</v>
      </c>
      <c r="F10" s="11">
        <f t="shared" ref="F10:F73" si="2">IF(D10="","",D10)</f>
        <v>1.107638888888889E-4</v>
      </c>
      <c r="G10" s="61">
        <f>IF(F10=LISTAS!$D$15,"",F10)</f>
        <v>1.107638888888889E-4</v>
      </c>
      <c r="H10" s="49" t="str">
        <f t="shared" si="0"/>
        <v>GUILHERME XAVIER SILVA</v>
      </c>
      <c r="I10" s="49" t="str">
        <f t="shared" si="0"/>
        <v>CCDA - COLÉGIO CARLOS DRUMMOND DE ANDRADE</v>
      </c>
      <c r="J10" s="11">
        <f t="shared" si="1"/>
        <v>1.107638888888889E-4</v>
      </c>
      <c r="K10" s="11">
        <f t="shared" ref="K10:K73" si="3">G10</f>
        <v>1.107638888888889E-4</v>
      </c>
      <c r="L10" s="66">
        <f t="shared" ref="L10:L73" si="4">IF(K10="","",SMALL($G$9:$G$208,M10))</f>
        <v>1.107638888888889E-4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GUILHERME XAVIER SILVA</v>
      </c>
      <c r="Q10" s="17" t="str">
        <f>IF(P10&lt;&gt;"",VLOOKUP(P10,LISTAS!$F$6:$G$1106,2,0),"")</f>
        <v>CCDA - COLÉGIO CARLOS DRUMMOND DE ANDRADE</v>
      </c>
      <c r="R10" s="72">
        <f t="shared" ref="R10:R73" si="8">IF(K10="","",VLOOKUP(L10,$G$9:$J$208,4,0))</f>
        <v>1.107638888888889E-4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4" t="s">
        <v>420</v>
      </c>
      <c r="C11" s="16" t="str">
        <f>IF(B11="","",VLOOKUP(B11,LISTAS!$F$6:$G$1106,2,0))</f>
        <v>COLÉGIO ARBOS - UNIDADE SANTO ANDRÉ</v>
      </c>
      <c r="D11" s="74">
        <v>1.1215277777777778E-4</v>
      </c>
      <c r="F11" s="11">
        <f t="shared" si="2"/>
        <v>1.1215277777777778E-4</v>
      </c>
      <c r="G11" s="61">
        <f>IF(F11=LISTAS!$D$15,"",F11)</f>
        <v>1.1215277777777778E-4</v>
      </c>
      <c r="H11" s="49" t="str">
        <f t="shared" si="0"/>
        <v>MATHEUS BATISTELA DE ABREU</v>
      </c>
      <c r="I11" s="49" t="str">
        <f t="shared" si="0"/>
        <v>COLÉGIO ARBOS - UNIDADE SANTO ANDRÉ</v>
      </c>
      <c r="J11" s="11">
        <f t="shared" si="1"/>
        <v>1.1215277777777778E-4</v>
      </c>
      <c r="K11" s="11">
        <f t="shared" si="3"/>
        <v>1.1215277777777778E-4</v>
      </c>
      <c r="L11" s="66">
        <f t="shared" si="4"/>
        <v>1.1215277777777778E-4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MATHEUS BATISTELA DE ABREU</v>
      </c>
      <c r="Q11" s="17" t="str">
        <f>IF(P11&lt;&gt;"",VLOOKUP(P11,LISTAS!$F$6:$G$1106,2,0),"")</f>
        <v>COLÉGIO ARBOS - UNIDADE SANTO ANDRÉ</v>
      </c>
      <c r="R11" s="72">
        <f t="shared" si="8"/>
        <v>1.1215277777777778E-4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4" t="s">
        <v>351</v>
      </c>
      <c r="C12" s="16" t="str">
        <f>IF(B12="","",VLOOKUP(B12,LISTAS!$F$6:$G$1106,2,0))</f>
        <v>LICEU JARDIM</v>
      </c>
      <c r="D12" s="74">
        <v>1.144675925925926E-4</v>
      </c>
      <c r="F12" s="11">
        <f t="shared" si="2"/>
        <v>1.144675925925926E-4</v>
      </c>
      <c r="G12" s="61">
        <f>IF(F12=LISTAS!$D$15,"",F12)</f>
        <v>1.144675925925926E-4</v>
      </c>
      <c r="H12" s="49" t="str">
        <f t="shared" si="0"/>
        <v>FERNANDO MALUF</v>
      </c>
      <c r="I12" s="49" t="str">
        <f t="shared" si="0"/>
        <v>LICEU JARDIM</v>
      </c>
      <c r="J12" s="11">
        <f t="shared" si="1"/>
        <v>1.144675925925926E-4</v>
      </c>
      <c r="K12" s="11">
        <f t="shared" si="3"/>
        <v>1.144675925925926E-4</v>
      </c>
      <c r="L12" s="66">
        <f t="shared" si="4"/>
        <v>1.144675925925926E-4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FERNANDO MALUF</v>
      </c>
      <c r="Q12" s="17" t="str">
        <f>IF(P12&lt;&gt;"",VLOOKUP(P12,LISTAS!$F$6:$G$1106,2,0),"")</f>
        <v>LICEU JARDIM</v>
      </c>
      <c r="R12" s="72">
        <f t="shared" si="8"/>
        <v>1.144675925925926E-4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4" t="s">
        <v>354</v>
      </c>
      <c r="C13" s="16" t="str">
        <f>IF(B13="","",VLOOKUP(B13,LISTAS!$F$6:$G$1106,2,0))</f>
        <v>LICEU JARDIM</v>
      </c>
      <c r="D13" s="74">
        <v>1.1585648148148149E-4</v>
      </c>
      <c r="F13" s="11">
        <f t="shared" si="2"/>
        <v>1.1585648148148149E-4</v>
      </c>
      <c r="G13" s="61">
        <f>IF(F13=LISTAS!$D$15,"",F13)</f>
        <v>1.1585648148148149E-4</v>
      </c>
      <c r="H13" s="49" t="str">
        <f t="shared" si="0"/>
        <v>HEITOR DUARTE</v>
      </c>
      <c r="I13" s="49" t="str">
        <f t="shared" si="0"/>
        <v>LICEU JARDIM</v>
      </c>
      <c r="J13" s="11">
        <f t="shared" si="1"/>
        <v>1.1585648148148149E-4</v>
      </c>
      <c r="K13" s="11">
        <f t="shared" si="3"/>
        <v>1.1585648148148149E-4</v>
      </c>
      <c r="L13" s="66">
        <f t="shared" si="4"/>
        <v>1.1585648148148149E-4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HEITOR DUARTE</v>
      </c>
      <c r="Q13" s="17" t="str">
        <f>IF(P13&lt;&gt;"",VLOOKUP(P13,LISTAS!$F$6:$G$1106,2,0),"")</f>
        <v>LICEU JARDIM</v>
      </c>
      <c r="R13" s="72">
        <f t="shared" si="8"/>
        <v>1.1585648148148149E-4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4" t="s">
        <v>356</v>
      </c>
      <c r="C14" s="16" t="str">
        <f>IF(B14="","",VLOOKUP(B14,LISTAS!$F$6:$G$1106,2,0))</f>
        <v>LICEU JARDIM</v>
      </c>
      <c r="D14" s="74">
        <v>1.1932870370370371E-4</v>
      </c>
      <c r="F14" s="11">
        <f t="shared" si="2"/>
        <v>1.1932870370370371E-4</v>
      </c>
      <c r="G14" s="61">
        <f>IF(F14=LISTAS!$D$15,"",F14)</f>
        <v>1.1932870370370371E-4</v>
      </c>
      <c r="H14" s="49" t="str">
        <f t="shared" si="0"/>
        <v>LUCCA CAPELLARI</v>
      </c>
      <c r="I14" s="49" t="str">
        <f t="shared" si="0"/>
        <v>LICEU JARDIM</v>
      </c>
      <c r="J14" s="11">
        <f t="shared" si="1"/>
        <v>1.1932870370370371E-4</v>
      </c>
      <c r="K14" s="11">
        <f t="shared" si="3"/>
        <v>1.1932870370370371E-4</v>
      </c>
      <c r="L14" s="66">
        <f t="shared" si="4"/>
        <v>1.1932870370370371E-4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LUCCA CAPELLARI</v>
      </c>
      <c r="Q14" s="17" t="str">
        <f>IF(P14&lt;&gt;"",VLOOKUP(P14,LISTAS!$F$6:$G$1106,2,0),"")</f>
        <v>LICEU JARDIM</v>
      </c>
      <c r="R14" s="72">
        <f t="shared" si="8"/>
        <v>1.1932870370370371E-4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4" t="s">
        <v>357</v>
      </c>
      <c r="C15" s="16" t="str">
        <f>IF(B15="","",VLOOKUP(B15,LISTAS!$F$6:$G$1106,2,0))</f>
        <v>LICEU JARDIM</v>
      </c>
      <c r="D15" s="74">
        <v>1.2175925925925925E-4</v>
      </c>
      <c r="F15" s="11">
        <f t="shared" si="2"/>
        <v>1.2175925925925925E-4</v>
      </c>
      <c r="G15" s="61">
        <f>IF(F15=LISTAS!$D$15,"",F15)</f>
        <v>1.2175925925925925E-4</v>
      </c>
      <c r="H15" s="49" t="str">
        <f t="shared" si="0"/>
        <v>RAFAEL RAMIREZ</v>
      </c>
      <c r="I15" s="49" t="str">
        <f t="shared" si="0"/>
        <v>LICEU JARDIM</v>
      </c>
      <c r="J15" s="11">
        <f t="shared" si="1"/>
        <v>1.2175925925925925E-4</v>
      </c>
      <c r="K15" s="11">
        <f t="shared" si="3"/>
        <v>1.2175925925925925E-4</v>
      </c>
      <c r="L15" s="66">
        <f t="shared" si="4"/>
        <v>1.2175925925925925E-4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RAFAEL RAMIREZ</v>
      </c>
      <c r="Q15" s="17" t="str">
        <f>IF(P15&lt;&gt;"",VLOOKUP(P15,LISTAS!$F$6:$G$1106,2,0),"")</f>
        <v>LICEU JARDIM</v>
      </c>
      <c r="R15" s="72">
        <f t="shared" si="8"/>
        <v>1.2175925925925925E-4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4" t="s">
        <v>424</v>
      </c>
      <c r="C16" s="16" t="str">
        <f>IF(B16="","",VLOOKUP(B16,LISTAS!$F$6:$G$1106,2,0))</f>
        <v>LICEU JARDIM</v>
      </c>
      <c r="D16" s="74">
        <v>1.232638888888889E-4</v>
      </c>
      <c r="F16" s="11">
        <f t="shared" si="2"/>
        <v>1.232638888888889E-4</v>
      </c>
      <c r="G16" s="61">
        <f>IF(F16=LISTAS!$D$15,"",F16)</f>
        <v>1.232638888888889E-4</v>
      </c>
      <c r="H16" s="49" t="str">
        <f t="shared" si="0"/>
        <v>MARCOS IMPROTA</v>
      </c>
      <c r="I16" s="49" t="str">
        <f t="shared" si="0"/>
        <v>LICEU JARDIM</v>
      </c>
      <c r="J16" s="11">
        <f t="shared" si="1"/>
        <v>1.232638888888889E-4</v>
      </c>
      <c r="K16" s="11">
        <f t="shared" si="3"/>
        <v>1.232638888888889E-4</v>
      </c>
      <c r="L16" s="66">
        <f t="shared" si="4"/>
        <v>1.232638888888889E-4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MARCOS IMPROTA</v>
      </c>
      <c r="Q16" s="17" t="str">
        <f>IF(P16&lt;&gt;"",VLOOKUP(P16,LISTAS!$F$6:$G$1106,2,0),"")</f>
        <v>LICEU JARDIM</v>
      </c>
      <c r="R16" s="72">
        <f t="shared" si="8"/>
        <v>1.232638888888889E-4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4" t="s">
        <v>422</v>
      </c>
      <c r="C17" s="16" t="str">
        <f>IF(B17="","",VLOOKUP(B17,LISTAS!$F$6:$G$1106,2,0))</f>
        <v>ESCOLA STAGIUM</v>
      </c>
      <c r="D17" s="74">
        <v>1.2395833333333334E-4</v>
      </c>
      <c r="F17" s="11">
        <f t="shared" si="2"/>
        <v>1.2395833333333334E-4</v>
      </c>
      <c r="G17" s="61">
        <f>IF(F17=LISTAS!$D$15,"",F17)</f>
        <v>1.2395833333333334E-4</v>
      </c>
      <c r="H17" s="49" t="str">
        <f t="shared" si="0"/>
        <v>GUSTAVO DE MIRANDA QUINTINO</v>
      </c>
      <c r="I17" s="49" t="str">
        <f t="shared" si="0"/>
        <v>ESCOLA STAGIUM</v>
      </c>
      <c r="J17" s="11">
        <f t="shared" si="1"/>
        <v>1.2395833333333334E-4</v>
      </c>
      <c r="K17" s="11">
        <f t="shared" si="3"/>
        <v>1.2395833333333334E-4</v>
      </c>
      <c r="L17" s="66">
        <f t="shared" si="4"/>
        <v>1.2395833333333334E-4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GUSTAVO DE MIRANDA QUINTINO</v>
      </c>
      <c r="Q17" s="17" t="str">
        <f>IF(P17&lt;&gt;"",VLOOKUP(P17,LISTAS!$F$6:$G$1106,2,0),"")</f>
        <v>ESCOLA STAGIUM</v>
      </c>
      <c r="R17" s="72">
        <f t="shared" si="8"/>
        <v>1.2395833333333334E-4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54" t="s">
        <v>355</v>
      </c>
      <c r="C18" s="16" t="str">
        <f>IF(B18="","",VLOOKUP(B18,LISTAS!$F$6:$G$1106,2,0))</f>
        <v>LICEU JARDIM</v>
      </c>
      <c r="D18" s="74">
        <v>1.2546296296296296E-4</v>
      </c>
      <c r="F18" s="11">
        <f t="shared" si="2"/>
        <v>1.2546296296296296E-4</v>
      </c>
      <c r="G18" s="61">
        <f>IF(F18=LISTAS!$D$15,"",F18)</f>
        <v>1.2546296296296296E-4</v>
      </c>
      <c r="H18" s="49" t="str">
        <f t="shared" si="0"/>
        <v>LUCAS D'AMATO</v>
      </c>
      <c r="I18" s="49" t="str">
        <f t="shared" si="0"/>
        <v>LICEU JARDIM</v>
      </c>
      <c r="J18" s="11">
        <f t="shared" si="1"/>
        <v>1.2546296296296296E-4</v>
      </c>
      <c r="K18" s="11">
        <f t="shared" si="3"/>
        <v>1.2546296296296296E-4</v>
      </c>
      <c r="L18" s="66">
        <f t="shared" si="4"/>
        <v>1.2546296296296296E-4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LUCAS D'AMATO</v>
      </c>
      <c r="Q18" s="17" t="str">
        <f>IF(P18&lt;&gt;"",VLOOKUP(P18,LISTAS!$F$6:$G$1106,2,0),"")</f>
        <v>LICEU JARDIM</v>
      </c>
      <c r="R18" s="72">
        <f t="shared" si="8"/>
        <v>1.2546296296296296E-4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4" t="s">
        <v>412</v>
      </c>
      <c r="C19" s="16" t="str">
        <f>IF(B19="","",VLOOKUP(B19,LISTAS!$F$6:$G$1106,2,0))</f>
        <v>CCDA - COLÉGIO CARLOS DRUMMOND DE ANDRADE</v>
      </c>
      <c r="D19" s="74">
        <v>1.2858796296296294E-4</v>
      </c>
      <c r="F19" s="11">
        <f t="shared" si="2"/>
        <v>1.2858796296296294E-4</v>
      </c>
      <c r="G19" s="61">
        <f>IF(F19=LISTAS!$D$15,"",F19)</f>
        <v>1.2858796296296294E-4</v>
      </c>
      <c r="H19" s="49" t="str">
        <f t="shared" si="0"/>
        <v>MIGUEL NASCIMENTO AGUIAR</v>
      </c>
      <c r="I19" s="49" t="str">
        <f t="shared" si="0"/>
        <v>CCDA - COLÉGIO CARLOS DRUMMOND DE ANDRADE</v>
      </c>
      <c r="J19" s="11">
        <f t="shared" si="1"/>
        <v>1.2858796296296294E-4</v>
      </c>
      <c r="K19" s="11">
        <f t="shared" si="3"/>
        <v>1.2858796296296294E-4</v>
      </c>
      <c r="L19" s="66">
        <f t="shared" si="4"/>
        <v>1.2858796296296294E-4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MIGUEL NASCIMENTO AGUIAR</v>
      </c>
      <c r="Q19" s="17" t="str">
        <f>IF(P19&lt;&gt;"",VLOOKUP(P19,LISTAS!$F$6:$G$1106,2,0),"")</f>
        <v>CCDA - COLÉGIO CARLOS DRUMMOND DE ANDRADE</v>
      </c>
      <c r="R19" s="72">
        <f t="shared" si="8"/>
        <v>1.2858796296296294E-4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4" t="s">
        <v>411</v>
      </c>
      <c r="C20" s="16" t="str">
        <f>IF(B20="","",VLOOKUP(B20,LISTAS!$F$6:$G$1106,2,0))</f>
        <v>CCDA - COLÉGIO CARLOS DRUMMOND DE ANDRADE</v>
      </c>
      <c r="D20" s="74">
        <v>1.3217592592592591E-4</v>
      </c>
      <c r="F20" s="11">
        <f t="shared" si="2"/>
        <v>1.3217592592592591E-4</v>
      </c>
      <c r="G20" s="61">
        <f>IF(F20=LISTAS!$D$15,"",F20)</f>
        <v>1.3217592592592591E-4</v>
      </c>
      <c r="H20" s="49" t="str">
        <f t="shared" si="0"/>
        <v>JOÃO LUCAS VENÇO DE FRANÇA</v>
      </c>
      <c r="I20" s="49" t="str">
        <f t="shared" si="0"/>
        <v>CCDA - COLÉGIO CARLOS DRUMMOND DE ANDRADE</v>
      </c>
      <c r="J20" s="11">
        <f t="shared" si="1"/>
        <v>1.3217592592592591E-4</v>
      </c>
      <c r="K20" s="11">
        <f t="shared" si="3"/>
        <v>1.3217592592592591E-4</v>
      </c>
      <c r="L20" s="66">
        <f t="shared" si="4"/>
        <v>1.3217592592592591E-4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JOÃO LUCAS VENÇO DE FRANÇA</v>
      </c>
      <c r="Q20" s="17" t="str">
        <f>IF(P20&lt;&gt;"",VLOOKUP(P20,LISTAS!$F$6:$G$1106,2,0),"")</f>
        <v>CCDA - COLÉGIO CARLOS DRUMMOND DE ANDRADE</v>
      </c>
      <c r="R20" s="72">
        <f t="shared" si="8"/>
        <v>1.3217592592592591E-4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54" t="s">
        <v>352</v>
      </c>
      <c r="C21" s="16" t="str">
        <f>IF(B21="","",VLOOKUP(B21,LISTAS!$F$6:$G$1106,2,0))</f>
        <v>LICEU JARDIM</v>
      </c>
      <c r="D21" s="74">
        <v>1.3564814814814817E-4</v>
      </c>
      <c r="F21" s="11">
        <f t="shared" si="2"/>
        <v>1.3564814814814817E-4</v>
      </c>
      <c r="G21" s="61">
        <f>IF(F21=LISTAS!$D$15,"",F21)</f>
        <v>1.3564814814814817E-4</v>
      </c>
      <c r="H21" s="49" t="str">
        <f t="shared" si="0"/>
        <v>FERNANDO VALENTIM</v>
      </c>
      <c r="I21" s="49" t="str">
        <f t="shared" si="0"/>
        <v>LICEU JARDIM</v>
      </c>
      <c r="J21" s="11">
        <f t="shared" si="1"/>
        <v>1.3564814814814817E-4</v>
      </c>
      <c r="K21" s="11">
        <f t="shared" si="3"/>
        <v>1.3564814814814817E-4</v>
      </c>
      <c r="L21" s="66">
        <f t="shared" si="4"/>
        <v>1.3564814814814817E-4</v>
      </c>
      <c r="M21" s="50">
        <f t="shared" si="5"/>
        <v>13</v>
      </c>
      <c r="N21" s="50"/>
      <c r="O21" s="17">
        <f t="shared" si="6"/>
        <v>13</v>
      </c>
      <c r="P21" s="18" t="str">
        <f t="shared" si="7"/>
        <v>FERNANDO VALENTIM</v>
      </c>
      <c r="Q21" s="17" t="str">
        <f>IF(P21&lt;&gt;"",VLOOKUP(P21,LISTAS!$F$6:$G$1106,2,0),"")</f>
        <v>LICEU JARDIM</v>
      </c>
      <c r="R21" s="72">
        <f t="shared" si="8"/>
        <v>1.3564814814814817E-4</v>
      </c>
      <c r="S21" s="18">
        <f t="shared" si="9"/>
        <v>200</v>
      </c>
      <c r="T21" s="18">
        <f t="shared" si="10"/>
        <v>200</v>
      </c>
    </row>
    <row r="22" spans="2:20" ht="18.75" customHeight="1" x14ac:dyDescent="0.25">
      <c r="B22" s="54" t="s">
        <v>409</v>
      </c>
      <c r="C22" s="16" t="str">
        <f>IF(B22="","",VLOOKUP(B22,LISTAS!$F$6:$G$1106,2,0))</f>
        <v>CCDA - COLÉGIO CARLOS DRUMMOND DE ANDRADE</v>
      </c>
      <c r="D22" s="74">
        <v>1.5879629629629631E-4</v>
      </c>
      <c r="F22" s="11">
        <f t="shared" si="2"/>
        <v>1.5879629629629631E-4</v>
      </c>
      <c r="G22" s="61">
        <f>IF(F22=LISTAS!$D$15,"",F22)</f>
        <v>1.5879629629629631E-4</v>
      </c>
      <c r="H22" s="49" t="str">
        <f t="shared" si="0"/>
        <v>GABRIEL PINHEIRO ROCHA</v>
      </c>
      <c r="I22" s="49" t="str">
        <f t="shared" si="0"/>
        <v>CCDA - COLÉGIO CARLOS DRUMMOND DE ANDRADE</v>
      </c>
      <c r="J22" s="11">
        <f t="shared" si="1"/>
        <v>1.5879629629629631E-4</v>
      </c>
      <c r="K22" s="11">
        <f t="shared" si="3"/>
        <v>1.5879629629629631E-4</v>
      </c>
      <c r="L22" s="66">
        <f t="shared" si="4"/>
        <v>1.5879629629629631E-4</v>
      </c>
      <c r="M22" s="50">
        <f t="shared" si="5"/>
        <v>14</v>
      </c>
      <c r="N22" s="50"/>
      <c r="O22" s="17">
        <f t="shared" si="6"/>
        <v>14</v>
      </c>
      <c r="P22" s="18" t="str">
        <f t="shared" si="7"/>
        <v>GABRIEL PINHEIRO ROCHA</v>
      </c>
      <c r="Q22" s="17" t="str">
        <f>IF(P22&lt;&gt;"",VLOOKUP(P22,LISTAS!$F$6:$G$1106,2,0),"")</f>
        <v>CCDA - COLÉGIO CARLOS DRUMMOND DE ANDRADE</v>
      </c>
      <c r="R22" s="72">
        <f t="shared" si="8"/>
        <v>1.5879629629629631E-4</v>
      </c>
      <c r="S22" s="18">
        <f t="shared" si="9"/>
        <v>200</v>
      </c>
      <c r="T22" s="18">
        <f t="shared" si="10"/>
        <v>200</v>
      </c>
    </row>
    <row r="23" spans="2:20" ht="18.75" customHeight="1" x14ac:dyDescent="0.25">
      <c r="B23" s="54" t="s">
        <v>414</v>
      </c>
      <c r="C23" s="16" t="str">
        <f>IF(B23="","",VLOOKUP(B23,LISTAS!$F$6:$G$1106,2,0))</f>
        <v>COLEGIO PETROPOLIS</v>
      </c>
      <c r="D23" s="74" t="s">
        <v>49</v>
      </c>
      <c r="F23" s="11" t="str">
        <f t="shared" si="2"/>
        <v>FALTA</v>
      </c>
      <c r="G23" s="61" t="str">
        <f>IF(F23=LISTAS!$D$15,"",F23)</f>
        <v/>
      </c>
      <c r="H23" s="49" t="str">
        <f t="shared" si="0"/>
        <v/>
      </c>
      <c r="I23" s="49" t="str">
        <f t="shared" si="0"/>
        <v/>
      </c>
      <c r="J23" s="11" t="str">
        <f t="shared" si="1"/>
        <v/>
      </c>
      <c r="K23" s="11" t="str">
        <f t="shared" si="3"/>
        <v/>
      </c>
      <c r="L23" s="66" t="str">
        <f t="shared" si="4"/>
        <v/>
      </c>
      <c r="M23" s="50">
        <f t="shared" si="5"/>
        <v>15</v>
      </c>
      <c r="N23" s="50"/>
      <c r="O23" s="17" t="str">
        <f t="shared" si="6"/>
        <v/>
      </c>
      <c r="P23" s="18" t="str">
        <f t="shared" si="7"/>
        <v/>
      </c>
      <c r="Q23" s="17" t="str">
        <f>IF(P23&lt;&gt;"",VLOOKUP(P23,LISTAS!$F$6:$G$1106,2,0),"")</f>
        <v/>
      </c>
      <c r="R23" s="72" t="str">
        <f t="shared" si="8"/>
        <v/>
      </c>
      <c r="S23" s="18" t="str">
        <f t="shared" si="9"/>
        <v/>
      </c>
      <c r="T23" s="18" t="str">
        <f t="shared" si="10"/>
        <v/>
      </c>
    </row>
    <row r="24" spans="2:20" ht="18.75" customHeight="1" x14ac:dyDescent="0.25">
      <c r="B24" s="54" t="s">
        <v>415</v>
      </c>
      <c r="C24" s="16" t="str">
        <f>IF(B24="","",VLOOKUP(B24,LISTAS!$F$6:$G$1106,2,0))</f>
        <v>COLEGIO PETROPOLIS</v>
      </c>
      <c r="D24" s="74" t="s">
        <v>49</v>
      </c>
      <c r="F24" s="11" t="str">
        <f t="shared" si="2"/>
        <v>FALTA</v>
      </c>
      <c r="G24" s="61" t="str">
        <f>IF(F24=LISTAS!$D$15,"",F24)</f>
        <v/>
      </c>
      <c r="H24" s="49" t="str">
        <f t="shared" si="0"/>
        <v/>
      </c>
      <c r="I24" s="49" t="str">
        <f t="shared" si="0"/>
        <v/>
      </c>
      <c r="J24" s="11" t="str">
        <f t="shared" si="1"/>
        <v/>
      </c>
      <c r="K24" s="11" t="str">
        <f t="shared" si="3"/>
        <v/>
      </c>
      <c r="L24" s="66" t="str">
        <f t="shared" si="4"/>
        <v/>
      </c>
      <c r="M24" s="50">
        <f t="shared" si="5"/>
        <v>15</v>
      </c>
      <c r="N24" s="50"/>
      <c r="O24" s="17" t="str">
        <f t="shared" si="6"/>
        <v/>
      </c>
      <c r="P24" s="18" t="str">
        <f t="shared" si="7"/>
        <v/>
      </c>
      <c r="Q24" s="17" t="str">
        <f>IF(P24&lt;&gt;"",VLOOKUP(P24,LISTAS!$F$6:$G$1106,2,0),"")</f>
        <v/>
      </c>
      <c r="R24" s="72" t="str">
        <f t="shared" si="8"/>
        <v/>
      </c>
      <c r="S24" s="18" t="str">
        <f t="shared" si="9"/>
        <v/>
      </c>
      <c r="T24" s="18" t="str">
        <f t="shared" si="10"/>
        <v/>
      </c>
    </row>
    <row r="25" spans="2:20" ht="18.75" customHeight="1" x14ac:dyDescent="0.25">
      <c r="B25" s="54" t="s">
        <v>421</v>
      </c>
      <c r="C25" s="16" t="str">
        <f>IF(B25="","",VLOOKUP(B25,LISTAS!$F$6:$G$1106,2,0))</f>
        <v>ESCOLA STAGIUM</v>
      </c>
      <c r="D25" s="74" t="s">
        <v>49</v>
      </c>
      <c r="F25" s="11" t="str">
        <f t="shared" si="2"/>
        <v>FALTA</v>
      </c>
      <c r="G25" s="61" t="str">
        <f>IF(F25=LISTAS!$D$15,"",F25)</f>
        <v/>
      </c>
      <c r="H25" s="49" t="str">
        <f t="shared" ref="H25:I88" si="11">IF($K25="","",IF(B25="","",B25))</f>
        <v/>
      </c>
      <c r="I25" s="49" t="str">
        <f t="shared" si="11"/>
        <v/>
      </c>
      <c r="J25" s="11" t="str">
        <f t="shared" si="1"/>
        <v/>
      </c>
      <c r="K25" s="11" t="str">
        <f t="shared" si="3"/>
        <v/>
      </c>
      <c r="L25" s="66" t="str">
        <f t="shared" si="4"/>
        <v/>
      </c>
      <c r="M25" s="50">
        <f t="shared" si="5"/>
        <v>15</v>
      </c>
      <c r="N25" s="50"/>
      <c r="O25" s="17" t="str">
        <f t="shared" si="6"/>
        <v/>
      </c>
      <c r="P25" s="18" t="str">
        <f t="shared" si="7"/>
        <v/>
      </c>
      <c r="Q25" s="17" t="str">
        <f>IF(P25&lt;&gt;"",VLOOKUP(P25,LISTAS!$F$6:$G$1106,2,0),"")</f>
        <v/>
      </c>
      <c r="R25" s="72" t="str">
        <f t="shared" si="8"/>
        <v/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4" t="s">
        <v>416</v>
      </c>
      <c r="C26" s="16" t="str">
        <f>IF(B26="","",VLOOKUP(B26,LISTAS!$F$6:$G$1106,2,0))</f>
        <v>COLEGIO PETROPOLIS</v>
      </c>
      <c r="D26" s="74" t="s">
        <v>49</v>
      </c>
      <c r="F26" s="11" t="str">
        <f t="shared" si="2"/>
        <v>FALTA</v>
      </c>
      <c r="G26" s="61" t="str">
        <f>IF(F26=LISTAS!$D$15,"",F26)</f>
        <v/>
      </c>
      <c r="H26" s="49" t="str">
        <f t="shared" si="11"/>
        <v/>
      </c>
      <c r="I26" s="49" t="str">
        <f t="shared" si="11"/>
        <v/>
      </c>
      <c r="J26" s="11" t="str">
        <f t="shared" si="1"/>
        <v/>
      </c>
      <c r="K26" s="11" t="str">
        <f t="shared" si="3"/>
        <v/>
      </c>
      <c r="L26" s="66" t="str">
        <f t="shared" si="4"/>
        <v/>
      </c>
      <c r="M26" s="50">
        <f t="shared" si="5"/>
        <v>15</v>
      </c>
      <c r="N26" s="50"/>
      <c r="O26" s="17" t="str">
        <f t="shared" si="6"/>
        <v/>
      </c>
      <c r="P26" s="18" t="str">
        <f t="shared" si="7"/>
        <v/>
      </c>
      <c r="Q26" s="17" t="str">
        <f>IF(P26&lt;&gt;"",VLOOKUP(P26,LISTAS!$F$6:$G$1106,2,0),"")</f>
        <v/>
      </c>
      <c r="R26" s="72" t="str">
        <f t="shared" si="8"/>
        <v/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4" t="s">
        <v>419</v>
      </c>
      <c r="C27" s="16" t="str">
        <f>IF(B27="","",VLOOKUP(B27,LISTAS!$F$6:$G$1106,2,0))</f>
        <v>COLÉGIO ARBOS - UNIDADE SANTO ANDRÉ</v>
      </c>
      <c r="D27" s="74" t="s">
        <v>49</v>
      </c>
      <c r="F27" s="11" t="str">
        <f t="shared" si="2"/>
        <v>FALTA</v>
      </c>
      <c r="G27" s="61" t="str">
        <f>IF(F27=LISTAS!$D$15,"",F27)</f>
        <v/>
      </c>
      <c r="H27" s="49" t="str">
        <f t="shared" si="11"/>
        <v/>
      </c>
      <c r="I27" s="49" t="str">
        <f t="shared" si="11"/>
        <v/>
      </c>
      <c r="J27" s="11" t="str">
        <f t="shared" si="1"/>
        <v/>
      </c>
      <c r="K27" s="11" t="str">
        <f t="shared" si="3"/>
        <v/>
      </c>
      <c r="L27" s="66" t="str">
        <f t="shared" si="4"/>
        <v/>
      </c>
      <c r="M27" s="50">
        <f t="shared" si="5"/>
        <v>15</v>
      </c>
      <c r="N27" s="50"/>
      <c r="O27" s="17" t="str">
        <f t="shared" si="6"/>
        <v/>
      </c>
      <c r="P27" s="18" t="str">
        <f t="shared" si="7"/>
        <v/>
      </c>
      <c r="Q27" s="17" t="str">
        <f>IF(P27&lt;&gt;"",VLOOKUP(P27,LISTAS!$F$6:$G$1106,2,0),"")</f>
        <v/>
      </c>
      <c r="R27" s="72" t="str">
        <f t="shared" si="8"/>
        <v/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4" t="s">
        <v>350</v>
      </c>
      <c r="C28" s="16" t="str">
        <f>IF(B28="","",VLOOKUP(B28,LISTAS!$F$6:$G$1106,2,0))</f>
        <v>LICEU JARDIM</v>
      </c>
      <c r="D28" s="74" t="s">
        <v>49</v>
      </c>
      <c r="F28" s="11" t="str">
        <f t="shared" si="2"/>
        <v>FALTA</v>
      </c>
      <c r="G28" s="61" t="str">
        <f>IF(F28=LISTAS!$D$15,"",F28)</f>
        <v/>
      </c>
      <c r="H28" s="49" t="str">
        <f t="shared" si="11"/>
        <v/>
      </c>
      <c r="I28" s="49" t="str">
        <f t="shared" si="11"/>
        <v/>
      </c>
      <c r="J28" s="11" t="str">
        <f t="shared" si="1"/>
        <v/>
      </c>
      <c r="K28" s="11" t="str">
        <f t="shared" si="3"/>
        <v/>
      </c>
      <c r="L28" s="66" t="str">
        <f t="shared" si="4"/>
        <v/>
      </c>
      <c r="M28" s="50">
        <f t="shared" si="5"/>
        <v>15</v>
      </c>
      <c r="N28" s="50"/>
      <c r="O28" s="17" t="str">
        <f t="shared" si="6"/>
        <v/>
      </c>
      <c r="P28" s="18" t="str">
        <f t="shared" si="7"/>
        <v/>
      </c>
      <c r="Q28" s="17" t="str">
        <f>IF(P28&lt;&gt;"",VLOOKUP(P28,LISTAS!$F$6:$G$1106,2,0),"")</f>
        <v/>
      </c>
      <c r="R28" s="72" t="str">
        <f t="shared" si="8"/>
        <v/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4" t="s">
        <v>417</v>
      </c>
      <c r="C29" s="16" t="str">
        <f>IF(B29="","",VLOOKUP(B29,LISTAS!$F$6:$G$1106,2,0))</f>
        <v>COLEGIO PETROPOLIS</v>
      </c>
      <c r="D29" s="74" t="s">
        <v>49</v>
      </c>
      <c r="F29" s="11" t="str">
        <f t="shared" si="2"/>
        <v>FALTA</v>
      </c>
      <c r="G29" s="61" t="str">
        <f>IF(F29=LISTAS!$D$15,"",F29)</f>
        <v/>
      </c>
      <c r="H29" s="49" t="str">
        <f t="shared" si="11"/>
        <v/>
      </c>
      <c r="I29" s="49" t="str">
        <f t="shared" si="11"/>
        <v/>
      </c>
      <c r="J29" s="11" t="str">
        <f t="shared" si="1"/>
        <v/>
      </c>
      <c r="K29" s="11" t="str">
        <f t="shared" si="3"/>
        <v/>
      </c>
      <c r="L29" s="66" t="str">
        <f t="shared" si="4"/>
        <v/>
      </c>
      <c r="M29" s="50">
        <f t="shared" si="5"/>
        <v>15</v>
      </c>
      <c r="N29" s="50"/>
      <c r="O29" s="17" t="str">
        <f t="shared" si="6"/>
        <v/>
      </c>
      <c r="P29" s="18" t="str">
        <f t="shared" si="7"/>
        <v/>
      </c>
      <c r="Q29" s="17" t="str">
        <f>IF(P29&lt;&gt;"",VLOOKUP(P29,LISTAS!$F$6:$G$1106,2,0),"")</f>
        <v/>
      </c>
      <c r="R29" s="72" t="str">
        <f t="shared" si="8"/>
        <v/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4" t="s">
        <v>423</v>
      </c>
      <c r="C30" s="16" t="str">
        <f>IF(B30="","",VLOOKUP(B30,LISTAS!$F$6:$G$1106,2,0))</f>
        <v>LICEU JARDIM</v>
      </c>
      <c r="D30" s="74" t="s">
        <v>49</v>
      </c>
      <c r="F30" s="11" t="str">
        <f t="shared" si="2"/>
        <v>FALTA</v>
      </c>
      <c r="G30" s="61" t="str">
        <f>IF(F30=LISTAS!$D$15,"",F30)</f>
        <v/>
      </c>
      <c r="H30" s="49" t="str">
        <f t="shared" si="11"/>
        <v/>
      </c>
      <c r="I30" s="49" t="str">
        <f t="shared" si="11"/>
        <v/>
      </c>
      <c r="J30" s="11" t="str">
        <f t="shared" si="1"/>
        <v/>
      </c>
      <c r="K30" s="11" t="str">
        <f t="shared" si="3"/>
        <v/>
      </c>
      <c r="L30" s="66" t="str">
        <f t="shared" si="4"/>
        <v/>
      </c>
      <c r="M30" s="50">
        <f t="shared" si="5"/>
        <v>15</v>
      </c>
      <c r="N30" s="50"/>
      <c r="O30" s="17" t="str">
        <f t="shared" si="6"/>
        <v/>
      </c>
      <c r="P30" s="18" t="str">
        <f t="shared" si="7"/>
        <v/>
      </c>
      <c r="Q30" s="17" t="str">
        <f>IF(P30&lt;&gt;"",VLOOKUP(P30,LISTAS!$F$6:$G$1106,2,0),"")</f>
        <v/>
      </c>
      <c r="R30" s="72" t="str">
        <f t="shared" si="8"/>
        <v/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4" t="s">
        <v>418</v>
      </c>
      <c r="C31" s="16" t="str">
        <f>IF(B31="","",VLOOKUP(B31,LISTAS!$F$6:$G$1106,2,0))</f>
        <v>COLEGIO PETROPOLIS</v>
      </c>
      <c r="D31" s="74" t="s">
        <v>49</v>
      </c>
      <c r="F31" s="11" t="str">
        <f t="shared" si="2"/>
        <v>FALTA</v>
      </c>
      <c r="G31" s="61" t="str">
        <f>IF(F31=LISTAS!$D$15,"",F31)</f>
        <v/>
      </c>
      <c r="H31" s="49" t="str">
        <f t="shared" si="11"/>
        <v/>
      </c>
      <c r="I31" s="49" t="str">
        <f t="shared" si="11"/>
        <v/>
      </c>
      <c r="J31" s="11" t="str">
        <f t="shared" si="1"/>
        <v/>
      </c>
      <c r="K31" s="11" t="str">
        <f t="shared" si="3"/>
        <v/>
      </c>
      <c r="L31" s="66" t="str">
        <f t="shared" si="4"/>
        <v/>
      </c>
      <c r="M31" s="50">
        <f t="shared" si="5"/>
        <v>15</v>
      </c>
      <c r="N31" s="50"/>
      <c r="O31" s="17" t="str">
        <f t="shared" si="6"/>
        <v/>
      </c>
      <c r="P31" s="18" t="str">
        <f t="shared" si="7"/>
        <v/>
      </c>
      <c r="Q31" s="17" t="str">
        <f>IF(P31&lt;&gt;"",VLOOKUP(P31,LISTAS!$F$6:$G$1106,2,0),"")</f>
        <v/>
      </c>
      <c r="R31" s="72" t="str">
        <f t="shared" si="8"/>
        <v/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4" t="s">
        <v>413</v>
      </c>
      <c r="C32" s="16" t="str">
        <f>IF(B32="","",VLOOKUP(B32,LISTAS!$F$6:$G$1106,2,0))</f>
        <v>CCDA - COLÉGIO CARLOS DRUMMOND DE ANDRADE</v>
      </c>
      <c r="D32" s="74" t="s">
        <v>49</v>
      </c>
      <c r="F32" s="11" t="str">
        <f t="shared" si="2"/>
        <v>FALTA</v>
      </c>
      <c r="G32" s="61" t="str">
        <f>IF(F32=LISTAS!$D$15,"",F32)</f>
        <v/>
      </c>
      <c r="H32" s="49" t="str">
        <f t="shared" si="11"/>
        <v/>
      </c>
      <c r="I32" s="49" t="str">
        <f t="shared" si="11"/>
        <v/>
      </c>
      <c r="J32" s="11" t="str">
        <f t="shared" si="1"/>
        <v/>
      </c>
      <c r="K32" s="11" t="str">
        <f t="shared" si="3"/>
        <v/>
      </c>
      <c r="L32" s="66" t="str">
        <f t="shared" si="4"/>
        <v/>
      </c>
      <c r="M32" s="50">
        <f t="shared" si="5"/>
        <v>15</v>
      </c>
      <c r="N32" s="50"/>
      <c r="O32" s="17" t="str">
        <f t="shared" si="6"/>
        <v/>
      </c>
      <c r="P32" s="18" t="str">
        <f t="shared" si="7"/>
        <v/>
      </c>
      <c r="Q32" s="17" t="str">
        <f>IF(P32&lt;&gt;"",VLOOKUP(P32,LISTAS!$F$6:$G$1106,2,0),"")</f>
        <v/>
      </c>
      <c r="R32" s="72" t="str">
        <f t="shared" si="8"/>
        <v/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4"/>
      <c r="C33" s="16" t="str">
        <f>IF(B33="","",VLOOKUP(B33,LISTAS!$F$6:$G$1106,2,0))</f>
        <v/>
      </c>
      <c r="D33" s="74"/>
      <c r="F33" s="11" t="str">
        <f t="shared" si="2"/>
        <v/>
      </c>
      <c r="G33" s="61" t="str">
        <f>IF(F33=LISTAS!$D$15,"",F33)</f>
        <v/>
      </c>
      <c r="H33" s="49" t="str">
        <f t="shared" si="11"/>
        <v/>
      </c>
      <c r="I33" s="49" t="str">
        <f t="shared" si="11"/>
        <v/>
      </c>
      <c r="J33" s="11" t="str">
        <f t="shared" si="1"/>
        <v/>
      </c>
      <c r="K33" s="11" t="str">
        <f t="shared" si="3"/>
        <v/>
      </c>
      <c r="L33" s="66" t="str">
        <f t="shared" si="4"/>
        <v/>
      </c>
      <c r="M33" s="50">
        <f t="shared" si="5"/>
        <v>15</v>
      </c>
      <c r="N33" s="50"/>
      <c r="O33" s="17" t="str">
        <f t="shared" si="6"/>
        <v/>
      </c>
      <c r="P33" s="18" t="str">
        <f t="shared" si="7"/>
        <v/>
      </c>
      <c r="Q33" s="17" t="str">
        <f>IF(P33&lt;&gt;"",VLOOKUP(P33,LISTAS!$F$6:$G$1106,2,0),"")</f>
        <v/>
      </c>
      <c r="R33" s="72" t="str">
        <f t="shared" si="8"/>
        <v/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4"/>
      <c r="C34" s="16" t="str">
        <f>IF(B34="","",VLOOKUP(B34,LISTAS!$F$6:$G$1106,2,0))</f>
        <v/>
      </c>
      <c r="D34" s="74"/>
      <c r="F34" s="11" t="str">
        <f t="shared" si="2"/>
        <v/>
      </c>
      <c r="G34" s="61" t="str">
        <f>IF(F34=LISTAS!$D$15,"",F34)</f>
        <v/>
      </c>
      <c r="H34" s="49" t="str">
        <f t="shared" si="11"/>
        <v/>
      </c>
      <c r="I34" s="49" t="str">
        <f t="shared" si="11"/>
        <v/>
      </c>
      <c r="J34" s="11" t="str">
        <f t="shared" si="1"/>
        <v/>
      </c>
      <c r="K34" s="11" t="str">
        <f t="shared" si="3"/>
        <v/>
      </c>
      <c r="L34" s="66" t="str">
        <f t="shared" si="4"/>
        <v/>
      </c>
      <c r="M34" s="50">
        <f t="shared" si="5"/>
        <v>16</v>
      </c>
      <c r="N34" s="50"/>
      <c r="O34" s="17" t="str">
        <f t="shared" si="6"/>
        <v/>
      </c>
      <c r="P34" s="18" t="str">
        <f t="shared" si="7"/>
        <v/>
      </c>
      <c r="Q34" s="17" t="str">
        <f>IF(P34&lt;&gt;"",VLOOKUP(P34,LISTAS!$F$6:$G$1106,2,0),"")</f>
        <v/>
      </c>
      <c r="R34" s="72" t="str">
        <f t="shared" si="8"/>
        <v/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4"/>
      <c r="C35" s="16" t="str">
        <f>IF(B35="","",VLOOKUP(B35,LISTAS!$F$6:$G$1106,2,0))</f>
        <v/>
      </c>
      <c r="D35" s="74"/>
      <c r="F35" s="11" t="str">
        <f t="shared" si="2"/>
        <v/>
      </c>
      <c r="G35" s="61" t="str">
        <f>IF(F35=LISTAS!$D$15,"",F35)</f>
        <v/>
      </c>
      <c r="H35" s="49" t="str">
        <f t="shared" si="11"/>
        <v/>
      </c>
      <c r="I35" s="49" t="str">
        <f t="shared" si="11"/>
        <v/>
      </c>
      <c r="J35" s="11" t="str">
        <f t="shared" si="1"/>
        <v/>
      </c>
      <c r="K35" s="11" t="str">
        <f t="shared" si="3"/>
        <v/>
      </c>
      <c r="L35" s="66" t="str">
        <f t="shared" si="4"/>
        <v/>
      </c>
      <c r="M35" s="50">
        <f t="shared" si="5"/>
        <v>17</v>
      </c>
      <c r="N35" s="50"/>
      <c r="O35" s="17" t="str">
        <f t="shared" si="6"/>
        <v/>
      </c>
      <c r="P35" s="18" t="str">
        <f t="shared" si="7"/>
        <v/>
      </c>
      <c r="Q35" s="17" t="str">
        <f>IF(P35&lt;&gt;"",VLOOKUP(P35,LISTAS!$F$6:$G$1106,2,0),"")</f>
        <v/>
      </c>
      <c r="R35" s="72" t="str">
        <f t="shared" si="8"/>
        <v/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4"/>
      <c r="C36" s="16" t="str">
        <f>IF(B36="","",VLOOKUP(B36,LISTAS!$F$6:$G$1106,2,0))</f>
        <v/>
      </c>
      <c r="D36" s="74"/>
      <c r="F36" s="11" t="str">
        <f t="shared" si="2"/>
        <v/>
      </c>
      <c r="G36" s="61" t="str">
        <f>IF(F36=LISTAS!$D$15,"",F36)</f>
        <v/>
      </c>
      <c r="H36" s="49" t="str">
        <f t="shared" si="11"/>
        <v/>
      </c>
      <c r="I36" s="49" t="str">
        <f t="shared" si="11"/>
        <v/>
      </c>
      <c r="J36" s="11" t="str">
        <f t="shared" si="1"/>
        <v/>
      </c>
      <c r="K36" s="11" t="str">
        <f t="shared" si="3"/>
        <v/>
      </c>
      <c r="L36" s="66" t="str">
        <f t="shared" si="4"/>
        <v/>
      </c>
      <c r="M36" s="50">
        <f t="shared" si="5"/>
        <v>18</v>
      </c>
      <c r="N36" s="50"/>
      <c r="O36" s="17" t="str">
        <f t="shared" si="6"/>
        <v/>
      </c>
      <c r="P36" s="18" t="str">
        <f t="shared" si="7"/>
        <v/>
      </c>
      <c r="Q36" s="17" t="str">
        <f>IF(P36&lt;&gt;"",VLOOKUP(P36,LISTAS!$F$6:$G$1106,2,0),"")</f>
        <v/>
      </c>
      <c r="R36" s="72" t="str">
        <f t="shared" si="8"/>
        <v/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4"/>
      <c r="C37" s="16" t="str">
        <f>IF(B37="","",VLOOKUP(B37,LISTAS!$F$6:$G$1106,2,0))</f>
        <v/>
      </c>
      <c r="D37" s="74"/>
      <c r="E37" s="4"/>
      <c r="F37" s="11" t="str">
        <f t="shared" si="2"/>
        <v/>
      </c>
      <c r="G37" s="61" t="str">
        <f>IF(F37=LISTAS!$D$15,"",F37)</f>
        <v/>
      </c>
      <c r="H37" s="49" t="str">
        <f t="shared" si="11"/>
        <v/>
      </c>
      <c r="I37" s="49" t="str">
        <f t="shared" si="11"/>
        <v/>
      </c>
      <c r="J37" s="11" t="str">
        <f t="shared" si="1"/>
        <v/>
      </c>
      <c r="K37" s="11" t="str">
        <f t="shared" si="3"/>
        <v/>
      </c>
      <c r="L37" s="66" t="str">
        <f t="shared" si="4"/>
        <v/>
      </c>
      <c r="M37" s="50">
        <f t="shared" si="5"/>
        <v>19</v>
      </c>
      <c r="N37" s="50"/>
      <c r="O37" s="17" t="str">
        <f t="shared" si="6"/>
        <v/>
      </c>
      <c r="P37" s="18" t="str">
        <f t="shared" si="7"/>
        <v/>
      </c>
      <c r="Q37" s="17" t="str">
        <f>IF(P37&lt;&gt;"",VLOOKUP(P37,LISTAS!$F$6:$G$1106,2,0),"")</f>
        <v/>
      </c>
      <c r="R37" s="72" t="str">
        <f t="shared" si="8"/>
        <v/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4"/>
      <c r="C38" s="16" t="str">
        <f>IF(B38="","",VLOOKUP(B38,LISTAS!$F$6:$G$1106,2,0))</f>
        <v/>
      </c>
      <c r="D38" s="74"/>
      <c r="E38" s="4"/>
      <c r="F38" s="11" t="str">
        <f t="shared" si="2"/>
        <v/>
      </c>
      <c r="G38" s="61" t="str">
        <f>IF(F38=LISTAS!$D$15,"",F38)</f>
        <v/>
      </c>
      <c r="H38" s="49" t="str">
        <f t="shared" si="11"/>
        <v/>
      </c>
      <c r="I38" s="49" t="str">
        <f t="shared" si="11"/>
        <v/>
      </c>
      <c r="J38" s="11" t="str">
        <f t="shared" si="1"/>
        <v/>
      </c>
      <c r="K38" s="11" t="str">
        <f t="shared" si="3"/>
        <v/>
      </c>
      <c r="L38" s="66" t="str">
        <f t="shared" si="4"/>
        <v/>
      </c>
      <c r="M38" s="50">
        <f t="shared" si="5"/>
        <v>20</v>
      </c>
      <c r="N38" s="50"/>
      <c r="O38" s="17" t="str">
        <f t="shared" si="6"/>
        <v/>
      </c>
      <c r="P38" s="18" t="str">
        <f t="shared" si="7"/>
        <v/>
      </c>
      <c r="Q38" s="17" t="str">
        <f>IF(P38&lt;&gt;"",VLOOKUP(P38,LISTAS!$F$6:$G$1106,2,0),"")</f>
        <v/>
      </c>
      <c r="R38" s="72" t="str">
        <f t="shared" si="8"/>
        <v/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4"/>
      <c r="C39" s="16" t="str">
        <f>IF(B39="","",VLOOKUP(B39,LISTAS!$F$6:$G$1106,2,0))</f>
        <v/>
      </c>
      <c r="D39" s="74"/>
      <c r="E39" s="4"/>
      <c r="F39" s="11" t="str">
        <f t="shared" si="2"/>
        <v/>
      </c>
      <c r="G39" s="61" t="str">
        <f>IF(F39=LISTAS!$D$15,"",F39)</f>
        <v/>
      </c>
      <c r="H39" s="49" t="str">
        <f t="shared" si="11"/>
        <v/>
      </c>
      <c r="I39" s="49" t="str">
        <f t="shared" si="11"/>
        <v/>
      </c>
      <c r="J39" s="11" t="str">
        <f t="shared" si="1"/>
        <v/>
      </c>
      <c r="K39" s="11" t="str">
        <f t="shared" si="3"/>
        <v/>
      </c>
      <c r="L39" s="66" t="str">
        <f t="shared" si="4"/>
        <v/>
      </c>
      <c r="M39" s="50">
        <f t="shared" si="5"/>
        <v>21</v>
      </c>
      <c r="N39" s="50"/>
      <c r="O39" s="17" t="str">
        <f t="shared" si="6"/>
        <v/>
      </c>
      <c r="P39" s="18" t="str">
        <f t="shared" si="7"/>
        <v/>
      </c>
      <c r="Q39" s="17" t="str">
        <f>IF(P39&lt;&gt;"",VLOOKUP(P39,LISTAS!$F$6:$G$1106,2,0),"")</f>
        <v/>
      </c>
      <c r="R39" s="72" t="str">
        <f t="shared" si="8"/>
        <v/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4"/>
      <c r="C40" s="16" t="str">
        <f>IF(B40="","",VLOOKUP(B40,LISTAS!$F$6:$G$1106,2,0))</f>
        <v/>
      </c>
      <c r="D40" s="74"/>
      <c r="E40" s="4"/>
      <c r="F40" s="11" t="str">
        <f t="shared" si="2"/>
        <v/>
      </c>
      <c r="G40" s="61" t="str">
        <f>IF(F40=LISTAS!$D$15,"",F40)</f>
        <v/>
      </c>
      <c r="H40" s="49" t="str">
        <f t="shared" si="11"/>
        <v/>
      </c>
      <c r="I40" s="49" t="str">
        <f t="shared" si="11"/>
        <v/>
      </c>
      <c r="J40" s="11" t="str">
        <f t="shared" si="1"/>
        <v/>
      </c>
      <c r="K40" s="11" t="str">
        <f t="shared" si="3"/>
        <v/>
      </c>
      <c r="L40" s="66" t="str">
        <f t="shared" si="4"/>
        <v/>
      </c>
      <c r="M40" s="50">
        <f t="shared" si="5"/>
        <v>22</v>
      </c>
      <c r="N40" s="50"/>
      <c r="O40" s="17" t="str">
        <f t="shared" si="6"/>
        <v/>
      </c>
      <c r="P40" s="18" t="str">
        <f t="shared" si="7"/>
        <v/>
      </c>
      <c r="Q40" s="17" t="str">
        <f>IF(P40&lt;&gt;"",VLOOKUP(P40,LISTAS!$F$6:$G$1106,2,0),"")</f>
        <v/>
      </c>
      <c r="R40" s="72" t="str">
        <f t="shared" si="8"/>
        <v/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4"/>
      <c r="C41" s="16" t="str">
        <f>IF(B41="","",VLOOKUP(B41,LISTAS!$F$6:$G$1106,2,0))</f>
        <v/>
      </c>
      <c r="D41" s="74"/>
      <c r="E41" s="4"/>
      <c r="F41" s="11" t="str">
        <f t="shared" si="2"/>
        <v/>
      </c>
      <c r="G41" s="61" t="str">
        <f>IF(F41=LISTAS!$D$15,"",F41)</f>
        <v/>
      </c>
      <c r="H41" s="49" t="str">
        <f t="shared" si="11"/>
        <v/>
      </c>
      <c r="I41" s="49" t="str">
        <f t="shared" si="11"/>
        <v/>
      </c>
      <c r="J41" s="11" t="str">
        <f t="shared" si="1"/>
        <v/>
      </c>
      <c r="K41" s="11" t="str">
        <f t="shared" si="3"/>
        <v/>
      </c>
      <c r="L41" s="66" t="str">
        <f t="shared" si="4"/>
        <v/>
      </c>
      <c r="M41" s="50">
        <f t="shared" si="5"/>
        <v>23</v>
      </c>
      <c r="N41" s="50"/>
      <c r="O41" s="17" t="str">
        <f t="shared" si="6"/>
        <v/>
      </c>
      <c r="P41" s="18" t="str">
        <f t="shared" si="7"/>
        <v/>
      </c>
      <c r="Q41" s="17" t="str">
        <f>IF(P41&lt;&gt;"",VLOOKUP(P41,LISTAS!$F$6:$G$1106,2,0),"")</f>
        <v/>
      </c>
      <c r="R41" s="72" t="str">
        <f t="shared" si="8"/>
        <v/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4"/>
      <c r="C42" s="16" t="str">
        <f>IF(B42="","",VLOOKUP(B42,LISTAS!$F$6:$G$1106,2,0))</f>
        <v/>
      </c>
      <c r="D42" s="74"/>
      <c r="E42" s="4"/>
      <c r="F42" s="11" t="str">
        <f t="shared" si="2"/>
        <v/>
      </c>
      <c r="G42" s="61" t="str">
        <f>IF(F42=LISTAS!$D$15,"",F42)</f>
        <v/>
      </c>
      <c r="H42" s="49" t="str">
        <f t="shared" si="11"/>
        <v/>
      </c>
      <c r="I42" s="49" t="str">
        <f t="shared" si="11"/>
        <v/>
      </c>
      <c r="J42" s="11" t="str">
        <f t="shared" si="1"/>
        <v/>
      </c>
      <c r="K42" s="11" t="str">
        <f t="shared" si="3"/>
        <v/>
      </c>
      <c r="L42" s="66" t="str">
        <f t="shared" si="4"/>
        <v/>
      </c>
      <c r="M42" s="50">
        <f t="shared" si="5"/>
        <v>24</v>
      </c>
      <c r="N42" s="50"/>
      <c r="O42" s="17" t="str">
        <f t="shared" si="6"/>
        <v/>
      </c>
      <c r="P42" s="18" t="str">
        <f t="shared" si="7"/>
        <v/>
      </c>
      <c r="Q42" s="17" t="str">
        <f>IF(P42&lt;&gt;"",VLOOKUP(P42,LISTAS!$F$6:$G$1106,2,0),"")</f>
        <v/>
      </c>
      <c r="R42" s="72" t="str">
        <f t="shared" si="8"/>
        <v/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4"/>
      <c r="C43" s="16" t="str">
        <f>IF(B43="","",VLOOKUP(B43,LISTAS!$F$6:$G$1106,2,0))</f>
        <v/>
      </c>
      <c r="D43" s="74"/>
      <c r="E43" s="4"/>
      <c r="F43" s="11" t="str">
        <f t="shared" si="2"/>
        <v/>
      </c>
      <c r="G43" s="61" t="str">
        <f>IF(F43=LISTAS!$D$15,"",F43)</f>
        <v/>
      </c>
      <c r="H43" s="49" t="str">
        <f t="shared" si="11"/>
        <v/>
      </c>
      <c r="I43" s="49" t="str">
        <f t="shared" si="11"/>
        <v/>
      </c>
      <c r="J43" s="11" t="str">
        <f t="shared" si="1"/>
        <v/>
      </c>
      <c r="K43" s="11" t="str">
        <f t="shared" si="3"/>
        <v/>
      </c>
      <c r="L43" s="66" t="str">
        <f t="shared" si="4"/>
        <v/>
      </c>
      <c r="M43" s="50">
        <f t="shared" si="5"/>
        <v>25</v>
      </c>
      <c r="N43" s="50"/>
      <c r="O43" s="17" t="str">
        <f t="shared" si="6"/>
        <v/>
      </c>
      <c r="P43" s="18" t="str">
        <f t="shared" si="7"/>
        <v/>
      </c>
      <c r="Q43" s="17" t="str">
        <f>IF(P43&lt;&gt;"",VLOOKUP(P43,LISTAS!$F$6:$G$1106,2,0),"")</f>
        <v/>
      </c>
      <c r="R43" s="72" t="str">
        <f t="shared" si="8"/>
        <v/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4"/>
      <c r="C44" s="16" t="str">
        <f>IF(B44="","",VLOOKUP(B44,LISTAS!$F$6:$G$1106,2,0))</f>
        <v/>
      </c>
      <c r="D44" s="74"/>
      <c r="E44" s="4"/>
      <c r="F44" s="11" t="str">
        <f t="shared" si="2"/>
        <v/>
      </c>
      <c r="G44" s="61" t="str">
        <f>IF(F44=LISTAS!$D$15,"",F44)</f>
        <v/>
      </c>
      <c r="H44" s="49" t="str">
        <f t="shared" si="11"/>
        <v/>
      </c>
      <c r="I44" s="49" t="str">
        <f t="shared" si="11"/>
        <v/>
      </c>
      <c r="J44" s="11" t="str">
        <f t="shared" si="1"/>
        <v/>
      </c>
      <c r="K44" s="11" t="str">
        <f t="shared" si="3"/>
        <v/>
      </c>
      <c r="L44" s="66" t="str">
        <f t="shared" si="4"/>
        <v/>
      </c>
      <c r="M44" s="50">
        <f t="shared" si="5"/>
        <v>26</v>
      </c>
      <c r="N44" s="50"/>
      <c r="O44" s="17" t="str">
        <f t="shared" si="6"/>
        <v/>
      </c>
      <c r="P44" s="18" t="str">
        <f t="shared" si="7"/>
        <v/>
      </c>
      <c r="Q44" s="17" t="str">
        <f>IF(P44&lt;&gt;"",VLOOKUP(P44,LISTAS!$F$6:$G$1106,2,0),"")</f>
        <v/>
      </c>
      <c r="R44" s="72" t="str">
        <f t="shared" si="8"/>
        <v/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4"/>
      <c r="C45" s="16" t="str">
        <f>IF(B45="","",VLOOKUP(B45,LISTAS!$F$6:$G$1106,2,0))</f>
        <v/>
      </c>
      <c r="D45" s="74"/>
      <c r="E45" s="4"/>
      <c r="F45" s="11" t="str">
        <f t="shared" si="2"/>
        <v/>
      </c>
      <c r="G45" s="61" t="str">
        <f>IF(F45=LISTAS!$D$15,"",F45)</f>
        <v/>
      </c>
      <c r="H45" s="49" t="str">
        <f t="shared" si="11"/>
        <v/>
      </c>
      <c r="I45" s="49" t="str">
        <f t="shared" si="11"/>
        <v/>
      </c>
      <c r="J45" s="11" t="str">
        <f t="shared" si="1"/>
        <v/>
      </c>
      <c r="K45" s="11" t="str">
        <f t="shared" si="3"/>
        <v/>
      </c>
      <c r="L45" s="66" t="str">
        <f t="shared" si="4"/>
        <v/>
      </c>
      <c r="M45" s="50">
        <f t="shared" si="5"/>
        <v>27</v>
      </c>
      <c r="N45" s="50"/>
      <c r="O45" s="17" t="str">
        <f t="shared" si="6"/>
        <v/>
      </c>
      <c r="P45" s="18" t="str">
        <f t="shared" si="7"/>
        <v/>
      </c>
      <c r="Q45" s="17" t="str">
        <f>IF(P45&lt;&gt;"",VLOOKUP(P45,LISTAS!$F$6:$G$1106,2,0),"")</f>
        <v/>
      </c>
      <c r="R45" s="72" t="str">
        <f t="shared" si="8"/>
        <v/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4"/>
      <c r="C46" s="16" t="str">
        <f>IF(B46="","",VLOOKUP(B46,LISTAS!$F$6:$G$1106,2,0))</f>
        <v/>
      </c>
      <c r="D46" s="74"/>
      <c r="E46" s="4"/>
      <c r="F46" s="11" t="str">
        <f t="shared" si="2"/>
        <v/>
      </c>
      <c r="G46" s="61" t="str">
        <f>IF(F46=LISTAS!$D$15,"",F46)</f>
        <v/>
      </c>
      <c r="H46" s="49" t="str">
        <f t="shared" si="11"/>
        <v/>
      </c>
      <c r="I46" s="49" t="str">
        <f t="shared" si="11"/>
        <v/>
      </c>
      <c r="J46" s="11" t="str">
        <f t="shared" si="1"/>
        <v/>
      </c>
      <c r="K46" s="11" t="str">
        <f t="shared" si="3"/>
        <v/>
      </c>
      <c r="L46" s="66" t="str">
        <f t="shared" si="4"/>
        <v/>
      </c>
      <c r="M46" s="50">
        <f t="shared" si="5"/>
        <v>28</v>
      </c>
      <c r="N46" s="50"/>
      <c r="O46" s="17" t="str">
        <f t="shared" si="6"/>
        <v/>
      </c>
      <c r="P46" s="18" t="str">
        <f t="shared" si="7"/>
        <v/>
      </c>
      <c r="Q46" s="17" t="str">
        <f>IF(P46&lt;&gt;"",VLOOKUP(P46,LISTAS!$F$6:$G$1106,2,0),"")</f>
        <v/>
      </c>
      <c r="R46" s="72" t="str">
        <f t="shared" si="8"/>
        <v/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4"/>
      <c r="C47" s="16" t="str">
        <f>IF(B47="","",VLOOKUP(B47,LISTAS!$F$6:$G$1106,2,0))</f>
        <v/>
      </c>
      <c r="D47" s="74"/>
      <c r="E47" s="4"/>
      <c r="F47" s="11" t="str">
        <f t="shared" si="2"/>
        <v/>
      </c>
      <c r="G47" s="61" t="str">
        <f>IF(F47=LISTAS!$D$15,"",F47)</f>
        <v/>
      </c>
      <c r="H47" s="49" t="str">
        <f t="shared" si="11"/>
        <v/>
      </c>
      <c r="I47" s="49" t="str">
        <f t="shared" si="11"/>
        <v/>
      </c>
      <c r="J47" s="11" t="str">
        <f t="shared" si="1"/>
        <v/>
      </c>
      <c r="K47" s="11" t="str">
        <f t="shared" si="3"/>
        <v/>
      </c>
      <c r="L47" s="66" t="str">
        <f t="shared" si="4"/>
        <v/>
      </c>
      <c r="M47" s="50">
        <f t="shared" si="5"/>
        <v>29</v>
      </c>
      <c r="N47" s="50"/>
      <c r="O47" s="17" t="str">
        <f t="shared" si="6"/>
        <v/>
      </c>
      <c r="P47" s="18" t="str">
        <f t="shared" si="7"/>
        <v/>
      </c>
      <c r="Q47" s="17" t="str">
        <f>IF(P47&lt;&gt;"",VLOOKUP(P47,LISTAS!$F$6:$G$1106,2,0),"")</f>
        <v/>
      </c>
      <c r="R47" s="72" t="str">
        <f t="shared" si="8"/>
        <v/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4"/>
      <c r="C48" s="16" t="str">
        <f>IF(B48="","",VLOOKUP(B48,LISTAS!$F$6:$G$1106,2,0))</f>
        <v/>
      </c>
      <c r="D48" s="74"/>
      <c r="E48" s="4"/>
      <c r="F48" s="11" t="str">
        <f t="shared" si="2"/>
        <v/>
      </c>
      <c r="G48" s="61" t="str">
        <f>IF(F48=LISTAS!$D$15,"",F48)</f>
        <v/>
      </c>
      <c r="H48" s="49" t="str">
        <f t="shared" si="11"/>
        <v/>
      </c>
      <c r="I48" s="49" t="str">
        <f t="shared" si="11"/>
        <v/>
      </c>
      <c r="J48" s="11" t="str">
        <f t="shared" si="1"/>
        <v/>
      </c>
      <c r="K48" s="11" t="str">
        <f t="shared" si="3"/>
        <v/>
      </c>
      <c r="L48" s="66" t="str">
        <f t="shared" si="4"/>
        <v/>
      </c>
      <c r="M48" s="50">
        <f t="shared" si="5"/>
        <v>30</v>
      </c>
      <c r="N48" s="50"/>
      <c r="O48" s="17" t="str">
        <f t="shared" si="6"/>
        <v/>
      </c>
      <c r="P48" s="18" t="str">
        <f t="shared" si="7"/>
        <v/>
      </c>
      <c r="Q48" s="17" t="str">
        <f>IF(P48&lt;&gt;"",VLOOKUP(P48,LISTAS!$F$6:$G$1106,2,0),"")</f>
        <v/>
      </c>
      <c r="R48" s="72" t="str">
        <f t="shared" si="8"/>
        <v/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4"/>
      <c r="C49" s="16" t="str">
        <f>IF(B49="","",VLOOKUP(B49,LISTAS!$F$6:$G$1106,2,0))</f>
        <v/>
      </c>
      <c r="D49" s="74"/>
      <c r="E49" s="4"/>
      <c r="F49" s="11" t="str">
        <f t="shared" si="2"/>
        <v/>
      </c>
      <c r="G49" s="61" t="str">
        <f>IF(F49=LISTAS!$D$15,"",F49)</f>
        <v/>
      </c>
      <c r="H49" s="49" t="str">
        <f t="shared" si="11"/>
        <v/>
      </c>
      <c r="I49" s="49" t="str">
        <f t="shared" si="11"/>
        <v/>
      </c>
      <c r="J49" s="11" t="str">
        <f t="shared" si="1"/>
        <v/>
      </c>
      <c r="K49" s="11" t="str">
        <f t="shared" si="3"/>
        <v/>
      </c>
      <c r="L49" s="66" t="str">
        <f t="shared" si="4"/>
        <v/>
      </c>
      <c r="M49" s="50">
        <f t="shared" si="5"/>
        <v>31</v>
      </c>
      <c r="O49" s="17" t="str">
        <f t="shared" si="6"/>
        <v/>
      </c>
      <c r="P49" s="18" t="str">
        <f t="shared" si="7"/>
        <v/>
      </c>
      <c r="Q49" s="17" t="str">
        <f>IF(P49&lt;&gt;"",VLOOKUP(P49,LISTAS!$F$6:$G$1106,2,0),"")</f>
        <v/>
      </c>
      <c r="R49" s="72" t="str">
        <f t="shared" si="8"/>
        <v/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4"/>
      <c r="C50" s="16" t="str">
        <f>IF(B50="","",VLOOKUP(B50,LISTAS!$F$6:$G$1106,2,0))</f>
        <v/>
      </c>
      <c r="D50" s="74"/>
      <c r="E50" s="4"/>
      <c r="F50" s="11" t="str">
        <f t="shared" si="2"/>
        <v/>
      </c>
      <c r="G50" s="61" t="str">
        <f>IF(F50=LISTAS!$D$15,"",F50)</f>
        <v/>
      </c>
      <c r="H50" s="49" t="str">
        <f t="shared" si="11"/>
        <v/>
      </c>
      <c r="I50" s="49" t="str">
        <f t="shared" si="11"/>
        <v/>
      </c>
      <c r="J50" s="11" t="str">
        <f t="shared" si="1"/>
        <v/>
      </c>
      <c r="K50" s="11" t="str">
        <f t="shared" si="3"/>
        <v/>
      </c>
      <c r="L50" s="66" t="str">
        <f t="shared" si="4"/>
        <v/>
      </c>
      <c r="M50" s="50">
        <f t="shared" si="5"/>
        <v>32</v>
      </c>
      <c r="O50" s="17" t="str">
        <f t="shared" si="6"/>
        <v/>
      </c>
      <c r="P50" s="18" t="str">
        <f t="shared" si="7"/>
        <v/>
      </c>
      <c r="Q50" s="17" t="str">
        <f>IF(P50&lt;&gt;"",VLOOKUP(P50,LISTAS!$F$6:$G$1106,2,0),"")</f>
        <v/>
      </c>
      <c r="R50" s="72" t="str">
        <f t="shared" si="8"/>
        <v/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4"/>
      <c r="C51" s="16" t="str">
        <f>IF(B51="","",VLOOKUP(B51,LISTAS!$F$6:$G$1106,2,0))</f>
        <v/>
      </c>
      <c r="D51" s="74"/>
      <c r="E51" s="4"/>
      <c r="F51" s="11" t="str">
        <f t="shared" si="2"/>
        <v/>
      </c>
      <c r="G51" s="61" t="str">
        <f>IF(F51=LISTAS!$D$15,"",F51)</f>
        <v/>
      </c>
      <c r="H51" s="49" t="str">
        <f t="shared" si="11"/>
        <v/>
      </c>
      <c r="I51" s="49" t="str">
        <f t="shared" si="11"/>
        <v/>
      </c>
      <c r="J51" s="11" t="str">
        <f t="shared" si="1"/>
        <v/>
      </c>
      <c r="K51" s="11" t="str">
        <f t="shared" si="3"/>
        <v/>
      </c>
      <c r="L51" s="66" t="str">
        <f t="shared" si="4"/>
        <v/>
      </c>
      <c r="M51" s="50">
        <f t="shared" si="5"/>
        <v>33</v>
      </c>
      <c r="O51" s="17" t="str">
        <f t="shared" si="6"/>
        <v/>
      </c>
      <c r="P51" s="18" t="str">
        <f t="shared" si="7"/>
        <v/>
      </c>
      <c r="Q51" s="17" t="str">
        <f>IF(P51&lt;&gt;"",VLOOKUP(P51,LISTAS!$F$6:$G$1106,2,0),"")</f>
        <v/>
      </c>
      <c r="R51" s="72" t="str">
        <f t="shared" si="8"/>
        <v/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4"/>
      <c r="C52" s="16" t="str">
        <f>IF(B52="","",VLOOKUP(B52,LISTAS!$F$6:$G$1106,2,0))</f>
        <v/>
      </c>
      <c r="D52" s="74"/>
      <c r="E52" s="4"/>
      <c r="F52" s="11" t="str">
        <f t="shared" si="2"/>
        <v/>
      </c>
      <c r="G52" s="61" t="str">
        <f>IF(F52=LISTAS!$D$15,"",F52)</f>
        <v/>
      </c>
      <c r="H52" s="49" t="str">
        <f t="shared" si="11"/>
        <v/>
      </c>
      <c r="I52" s="49" t="str">
        <f t="shared" si="11"/>
        <v/>
      </c>
      <c r="J52" s="11" t="str">
        <f t="shared" si="1"/>
        <v/>
      </c>
      <c r="K52" s="11" t="str">
        <f t="shared" si="3"/>
        <v/>
      </c>
      <c r="L52" s="66" t="str">
        <f t="shared" si="4"/>
        <v/>
      </c>
      <c r="M52" s="50">
        <f t="shared" si="5"/>
        <v>34</v>
      </c>
      <c r="O52" s="17" t="str">
        <f t="shared" si="6"/>
        <v/>
      </c>
      <c r="P52" s="18" t="str">
        <f t="shared" si="7"/>
        <v/>
      </c>
      <c r="Q52" s="17" t="str">
        <f>IF(P52&lt;&gt;"",VLOOKUP(P52,LISTAS!$F$6:$G$1106,2,0),"")</f>
        <v/>
      </c>
      <c r="R52" s="72" t="str">
        <f t="shared" si="8"/>
        <v/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4"/>
      <c r="C53" s="16" t="str">
        <f>IF(B53="","",VLOOKUP(B53,LISTAS!$F$6:$G$1106,2,0))</f>
        <v/>
      </c>
      <c r="D53" s="74"/>
      <c r="E53" s="4"/>
      <c r="F53" s="11" t="str">
        <f t="shared" si="2"/>
        <v/>
      </c>
      <c r="G53" s="61" t="str">
        <f>IF(F53=LISTAS!$D$15,"",F53)</f>
        <v/>
      </c>
      <c r="H53" s="49" t="str">
        <f t="shared" si="11"/>
        <v/>
      </c>
      <c r="I53" s="49" t="str">
        <f t="shared" si="11"/>
        <v/>
      </c>
      <c r="J53" s="11" t="str">
        <f t="shared" si="1"/>
        <v/>
      </c>
      <c r="K53" s="11" t="str">
        <f t="shared" si="3"/>
        <v/>
      </c>
      <c r="L53" s="66" t="str">
        <f t="shared" si="4"/>
        <v/>
      </c>
      <c r="M53" s="50">
        <f t="shared" si="5"/>
        <v>35</v>
      </c>
      <c r="O53" s="17" t="str">
        <f t="shared" si="6"/>
        <v/>
      </c>
      <c r="P53" s="18" t="str">
        <f t="shared" si="7"/>
        <v/>
      </c>
      <c r="Q53" s="17" t="str">
        <f>IF(P53&lt;&gt;"",VLOOKUP(P53,LISTAS!$F$6:$G$1106,2,0),"")</f>
        <v/>
      </c>
      <c r="R53" s="72" t="str">
        <f t="shared" si="8"/>
        <v/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4"/>
      <c r="C54" s="16" t="str">
        <f>IF(B54="","",VLOOKUP(B54,LISTAS!$F$6:$G$1106,2,0))</f>
        <v/>
      </c>
      <c r="D54" s="74"/>
      <c r="E54" s="4"/>
      <c r="F54" s="11" t="str">
        <f t="shared" si="2"/>
        <v/>
      </c>
      <c r="G54" s="61" t="str">
        <f>IF(F54=LISTAS!$D$15,"",F54)</f>
        <v/>
      </c>
      <c r="H54" s="49" t="str">
        <f t="shared" si="11"/>
        <v/>
      </c>
      <c r="I54" s="49" t="str">
        <f t="shared" si="11"/>
        <v/>
      </c>
      <c r="J54" s="11" t="str">
        <f t="shared" si="1"/>
        <v/>
      </c>
      <c r="K54" s="11" t="str">
        <f t="shared" si="3"/>
        <v/>
      </c>
      <c r="L54" s="66" t="str">
        <f t="shared" si="4"/>
        <v/>
      </c>
      <c r="M54" s="50">
        <f t="shared" si="5"/>
        <v>36</v>
      </c>
      <c r="O54" s="17" t="str">
        <f t="shared" si="6"/>
        <v/>
      </c>
      <c r="P54" s="18" t="str">
        <f t="shared" si="7"/>
        <v/>
      </c>
      <c r="Q54" s="17" t="str">
        <f>IF(P54&lt;&gt;"",VLOOKUP(P54,LISTAS!$F$6:$G$1106,2,0),"")</f>
        <v/>
      </c>
      <c r="R54" s="72" t="str">
        <f t="shared" si="8"/>
        <v/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4"/>
      <c r="C55" s="16" t="str">
        <f>IF(B55="","",VLOOKUP(B55,LISTAS!$F$6:$G$1106,2,0))</f>
        <v/>
      </c>
      <c r="D55" s="74"/>
      <c r="E55" s="4"/>
      <c r="F55" s="11" t="str">
        <f t="shared" si="2"/>
        <v/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37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4"/>
      <c r="C56" s="16" t="str">
        <f>IF(B56="","",VLOOKUP(B56,LISTAS!$F$6:$G$1106,2,0))</f>
        <v/>
      </c>
      <c r="D56" s="74"/>
      <c r="E56" s="4"/>
      <c r="F56" s="11" t="str">
        <f t="shared" si="2"/>
        <v/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38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4"/>
      <c r="C57" s="16" t="str">
        <f>IF(B57="","",VLOOKUP(B57,LISTAS!$F$6:$G$1106,2,0))</f>
        <v/>
      </c>
      <c r="D57" s="74"/>
      <c r="E57" s="4"/>
      <c r="F57" s="11" t="str">
        <f t="shared" si="2"/>
        <v/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39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4"/>
      <c r="C58" s="16" t="str">
        <f>IF(B58="","",VLOOKUP(B58,LISTAS!$F$6:$G$1106,2,0))</f>
        <v/>
      </c>
      <c r="D58" s="74"/>
      <c r="E58" s="4"/>
      <c r="F58" s="11" t="str">
        <f t="shared" si="2"/>
        <v/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40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4"/>
      <c r="C59" s="16" t="str">
        <f>IF(B59="","",VLOOKUP(B59,LISTAS!$F$6:$G$1106,2,0))</f>
        <v/>
      </c>
      <c r="D59" s="74"/>
      <c r="E59" s="4"/>
      <c r="F59" s="11" t="str">
        <f t="shared" si="2"/>
        <v/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41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4"/>
      <c r="C60" s="16" t="str">
        <f>IF(B60="","",VLOOKUP(B60,LISTAS!$F$6:$G$1106,2,0))</f>
        <v/>
      </c>
      <c r="D60" s="74"/>
      <c r="E60" s="4"/>
      <c r="F60" s="11" t="str">
        <f t="shared" si="2"/>
        <v/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42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4"/>
      <c r="C61" s="16" t="str">
        <f>IF(B61="","",VLOOKUP(B61,LISTAS!$F$6:$G$1106,2,0))</f>
        <v/>
      </c>
      <c r="D61" s="74"/>
      <c r="E61" s="4"/>
      <c r="F61" s="11" t="str">
        <f t="shared" si="2"/>
        <v/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43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4"/>
      <c r="C62" s="16" t="str">
        <f>IF(B62="","",VLOOKUP(B62,LISTAS!$F$6:$G$1106,2,0))</f>
        <v/>
      </c>
      <c r="D62" s="74"/>
      <c r="E62" s="4"/>
      <c r="F62" s="11" t="str">
        <f t="shared" si="2"/>
        <v/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44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4"/>
      <c r="C63" s="16" t="str">
        <f>IF(B63="","",VLOOKUP(B63,LISTAS!$F$6:$G$1106,2,0))</f>
        <v/>
      </c>
      <c r="D63" s="74"/>
      <c r="E63" s="4"/>
      <c r="F63" s="11" t="str">
        <f t="shared" si="2"/>
        <v/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45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4"/>
      <c r="C64" s="16" t="str">
        <f>IF(B64="","",VLOOKUP(B64,LISTAS!$F$6:$G$1106,2,0))</f>
        <v/>
      </c>
      <c r="D64" s="74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46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4"/>
      <c r="C65" s="16" t="str">
        <f>IF(B65="","",VLOOKUP(B65,LISTAS!$F$6:$G$1106,2,0))</f>
        <v/>
      </c>
      <c r="D65" s="74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47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4"/>
      <c r="C66" s="16" t="str">
        <f>IF(B66="","",VLOOKUP(B66,LISTAS!$F$6:$G$1106,2,0))</f>
        <v/>
      </c>
      <c r="D66" s="74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48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4"/>
      <c r="C67" s="16" t="str">
        <f>IF(B67="","",VLOOKUP(B67,LISTAS!$F$6:$G$1106,2,0))</f>
        <v/>
      </c>
      <c r="D67" s="74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49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4"/>
      <c r="C68" s="16" t="str">
        <f>IF(B68="","",VLOOKUP(B68,LISTAS!$F$6:$G$1106,2,0))</f>
        <v/>
      </c>
      <c r="D68" s="74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50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4"/>
      <c r="C69" s="16" t="str">
        <f>IF(B69="","",VLOOKUP(B69,LISTAS!$F$6:$G$1106,2,0))</f>
        <v/>
      </c>
      <c r="D69" s="74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51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4"/>
      <c r="C70" s="16" t="str">
        <f>IF(B70="","",VLOOKUP(B70,LISTAS!$F$6:$G$1106,2,0))</f>
        <v/>
      </c>
      <c r="D70" s="74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52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4"/>
      <c r="C71" s="16" t="str">
        <f>IF(B71="","",VLOOKUP(B71,LISTAS!$F$6:$G$1106,2,0))</f>
        <v/>
      </c>
      <c r="D71" s="74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53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4"/>
      <c r="C72" s="16" t="str">
        <f>IF(B72="","",VLOOKUP(B72,LISTAS!$F$6:$G$1106,2,0))</f>
        <v/>
      </c>
      <c r="D72" s="74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54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4"/>
      <c r="C73" s="16" t="str">
        <f>IF(B73="","",VLOOKUP(B73,LISTAS!$F$6:$G$1106,2,0))</f>
        <v/>
      </c>
      <c r="D73" s="74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55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4"/>
      <c r="C74" s="16" t="str">
        <f>IF(B74="","",VLOOKUP(B74,LISTAS!$F$6:$G$1106,2,0))</f>
        <v/>
      </c>
      <c r="D74" s="74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56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16" t="str">
        <f>IF(B75="","",VLOOKUP(B75,LISTAS!$F$6:$G$1106,2,0))</f>
        <v/>
      </c>
      <c r="D75" s="74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57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4"/>
      <c r="C76" s="16" t="str">
        <f>IF(B76="","",VLOOKUP(B76,LISTAS!$F$6:$G$1106,2,0))</f>
        <v/>
      </c>
      <c r="D76" s="74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58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4"/>
      <c r="C77" s="16" t="str">
        <f>IF(B77="","",VLOOKUP(B77,LISTAS!$F$6:$G$1106,2,0))</f>
        <v/>
      </c>
      <c r="D77" s="74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59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4"/>
      <c r="C78" s="16" t="str">
        <f>IF(B78="","",VLOOKUP(B78,LISTAS!$F$6:$G$1106,2,0))</f>
        <v/>
      </c>
      <c r="D78" s="74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60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4"/>
      <c r="C79" s="16" t="str">
        <f>IF(B79="","",VLOOKUP(B79,LISTAS!$F$6:$G$1106,2,0))</f>
        <v/>
      </c>
      <c r="D79" s="74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61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4"/>
      <c r="C80" s="16" t="str">
        <f>IF(B80="","",VLOOKUP(B80,LISTAS!$F$6:$G$1106,2,0))</f>
        <v/>
      </c>
      <c r="D80" s="74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62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4"/>
      <c r="C81" s="16" t="str">
        <f>IF(B81="","",VLOOKUP(B81,LISTAS!$F$6:$G$1106,2,0))</f>
        <v/>
      </c>
      <c r="D81" s="74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63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4"/>
      <c r="C82" s="16" t="str">
        <f>IF(B82="","",VLOOKUP(B82,LISTAS!$F$6:$G$1106,2,0))</f>
        <v/>
      </c>
      <c r="D82" s="74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64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4"/>
      <c r="C83" s="16" t="str">
        <f>IF(B83="","",VLOOKUP(B83,LISTAS!$F$6:$G$1106,2,0))</f>
        <v/>
      </c>
      <c r="D83" s="74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65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4"/>
      <c r="C84" s="16" t="str">
        <f>IF(B84="","",VLOOKUP(B84,LISTAS!$F$6:$G$1106,2,0))</f>
        <v/>
      </c>
      <c r="D84" s="74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66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4"/>
      <c r="C85" s="16" t="str">
        <f>IF(B85="","",VLOOKUP(B85,LISTAS!$F$6:$G$1106,2,0))</f>
        <v/>
      </c>
      <c r="D85" s="74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67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4"/>
      <c r="C86" s="16" t="str">
        <f>IF(B86="","",VLOOKUP(B86,LISTAS!$F$6:$G$1106,2,0))</f>
        <v/>
      </c>
      <c r="D86" s="74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68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4"/>
      <c r="C87" s="16" t="str">
        <f>IF(B87="","",VLOOKUP(B87,LISTAS!$F$6:$G$1106,2,0))</f>
        <v/>
      </c>
      <c r="D87" s="74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69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4"/>
      <c r="C88" s="16" t="str">
        <f>IF(B88="","",VLOOKUP(B88,LISTAS!$F$6:$G$1106,2,0))</f>
        <v/>
      </c>
      <c r="D88" s="74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70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4"/>
      <c r="C89" s="16" t="str">
        <f>IF(B89="","",VLOOKUP(B89,LISTAS!$F$6:$G$1106,2,0))</f>
        <v/>
      </c>
      <c r="D89" s="74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71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4"/>
      <c r="C90" s="16" t="str">
        <f>IF(B90="","",VLOOKUP(B90,LISTAS!$F$6:$G$1106,2,0))</f>
        <v/>
      </c>
      <c r="D90" s="74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72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4"/>
      <c r="C91" s="16" t="str">
        <f>IF(B91="","",VLOOKUP(B91,LISTAS!$F$6:$G$1106,2,0))</f>
        <v/>
      </c>
      <c r="D91" s="74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73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4"/>
      <c r="C92" s="16" t="str">
        <f>IF(B92="","",VLOOKUP(B92,LISTAS!$F$6:$G$1106,2,0))</f>
        <v/>
      </c>
      <c r="D92" s="74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74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4"/>
      <c r="C93" s="16" t="str">
        <f>IF(B93="","",VLOOKUP(B93,LISTAS!$F$6:$G$1106,2,0))</f>
        <v/>
      </c>
      <c r="D93" s="74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75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4"/>
      <c r="C94" s="16" t="str">
        <f>IF(B94="","",VLOOKUP(B94,LISTAS!$F$6:$G$1106,2,0))</f>
        <v/>
      </c>
      <c r="D94" s="74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76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4"/>
      <c r="C95" s="16" t="str">
        <f>IF(B95="","",VLOOKUP(B95,LISTAS!$F$6:$G$1106,2,0))</f>
        <v/>
      </c>
      <c r="D95" s="74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77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4"/>
      <c r="C96" s="16" t="str">
        <f>IF(B96="","",VLOOKUP(B96,LISTAS!$F$6:$G$1106,2,0))</f>
        <v/>
      </c>
      <c r="D96" s="74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78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4"/>
      <c r="C97" s="16" t="str">
        <f>IF(B97="","",VLOOKUP(B97,LISTAS!$F$6:$G$1106,2,0))</f>
        <v/>
      </c>
      <c r="D97" s="74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79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4"/>
      <c r="C98" s="16" t="str">
        <f>IF(B98="","",VLOOKUP(B98,LISTAS!$F$6:$G$1106,2,0))</f>
        <v/>
      </c>
      <c r="D98" s="74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80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4"/>
      <c r="C99" s="16" t="str">
        <f>IF(B99="","",VLOOKUP(B99,LISTAS!$F$6:$G$1106,2,0))</f>
        <v/>
      </c>
      <c r="D99" s="74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81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4"/>
      <c r="C100" s="16" t="str">
        <f>IF(B100="","",VLOOKUP(B100,LISTAS!$F$6:$G$1106,2,0))</f>
        <v/>
      </c>
      <c r="D100" s="74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82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4"/>
      <c r="C101" s="16" t="str">
        <f>IF(B101="","",VLOOKUP(B101,LISTAS!$F$6:$G$1106,2,0))</f>
        <v/>
      </c>
      <c r="D101" s="74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83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4"/>
      <c r="C102" s="16" t="str">
        <f>IF(B102="","",VLOOKUP(B102,LISTAS!$F$6:$G$1106,2,0))</f>
        <v/>
      </c>
      <c r="D102" s="74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84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4"/>
      <c r="C103" s="16" t="str">
        <f>IF(B103="","",VLOOKUP(B103,LISTAS!$F$6:$G$1106,2,0))</f>
        <v/>
      </c>
      <c r="D103" s="74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85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4"/>
      <c r="C104" s="16" t="str">
        <f>IF(B104="","",VLOOKUP(B104,LISTAS!$F$6:$G$1106,2,0))</f>
        <v/>
      </c>
      <c r="D104" s="74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86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4"/>
      <c r="C105" s="16" t="str">
        <f>IF(B105="","",VLOOKUP(B105,LISTAS!$F$6:$G$1106,2,0))</f>
        <v/>
      </c>
      <c r="D105" s="74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87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4"/>
      <c r="C106" s="16" t="str">
        <f>IF(B106="","",VLOOKUP(B106,LISTAS!$F$6:$G$1106,2,0))</f>
        <v/>
      </c>
      <c r="D106" s="74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88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4"/>
      <c r="C107" s="16" t="str">
        <f>IF(B107="","",VLOOKUP(B107,LISTAS!$F$6:$G$1106,2,0))</f>
        <v/>
      </c>
      <c r="D107" s="74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89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4"/>
      <c r="C108" s="16" t="str">
        <f>IF(B108="","",VLOOKUP(B108,LISTAS!$F$6:$G$1106,2,0))</f>
        <v/>
      </c>
      <c r="D108" s="74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90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4"/>
      <c r="C109" s="16" t="str">
        <f>IF(B109="","",VLOOKUP(B109,LISTAS!$F$6:$G$1106,2,0))</f>
        <v/>
      </c>
      <c r="D109" s="74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91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4"/>
      <c r="C110" s="16" t="str">
        <f>IF(B110="","",VLOOKUP(B110,LISTAS!$F$6:$G$1106,2,0))</f>
        <v/>
      </c>
      <c r="D110" s="74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92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4"/>
      <c r="C111" s="16" t="str">
        <f>IF(B111="","",VLOOKUP(B111,LISTAS!$F$6:$G$1106,2,0))</f>
        <v/>
      </c>
      <c r="D111" s="74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93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4"/>
      <c r="C112" s="16" t="str">
        <f>IF(B112="","",VLOOKUP(B112,LISTAS!$F$6:$G$1106,2,0))</f>
        <v/>
      </c>
      <c r="D112" s="74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94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4"/>
      <c r="C113" s="16" t="str">
        <f>IF(B113="","",VLOOKUP(B113,LISTAS!$F$6:$G$1106,2,0))</f>
        <v/>
      </c>
      <c r="D113" s="74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95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4"/>
      <c r="C114" s="16" t="str">
        <f>IF(B114="","",VLOOKUP(B114,LISTAS!$F$6:$G$1106,2,0))</f>
        <v/>
      </c>
      <c r="D114" s="74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96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4"/>
      <c r="C115" s="16" t="str">
        <f>IF(B115="","",VLOOKUP(B115,LISTAS!$F$6:$G$1106,2,0))</f>
        <v/>
      </c>
      <c r="D115" s="74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97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4"/>
      <c r="C116" s="16" t="str">
        <f>IF(B116="","",VLOOKUP(B116,LISTAS!$F$6:$G$1106,2,0))</f>
        <v/>
      </c>
      <c r="D116" s="74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98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4"/>
      <c r="C117" s="16" t="str">
        <f>IF(B117="","",VLOOKUP(B117,LISTAS!$F$6:$G$1106,2,0))</f>
        <v/>
      </c>
      <c r="D117" s="74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99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4"/>
      <c r="C118" s="16" t="str">
        <f>IF(B118="","",VLOOKUP(B118,LISTAS!$F$6:$G$1106,2,0))</f>
        <v/>
      </c>
      <c r="D118" s="74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100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4"/>
      <c r="C119" s="16" t="str">
        <f>IF(B119="","",VLOOKUP(B119,LISTAS!$F$6:$G$1106,2,0))</f>
        <v/>
      </c>
      <c r="D119" s="74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101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4"/>
      <c r="C120" s="16" t="str">
        <f>IF(B120="","",VLOOKUP(B120,LISTAS!$F$6:$G$1106,2,0))</f>
        <v/>
      </c>
      <c r="D120" s="74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102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4"/>
      <c r="C121" s="16" t="str">
        <f>IF(B121="","",VLOOKUP(B121,LISTAS!$F$6:$G$1106,2,0))</f>
        <v/>
      </c>
      <c r="D121" s="74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103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4"/>
      <c r="C122" s="16" t="str">
        <f>IF(B122="","",VLOOKUP(B122,LISTAS!$F$6:$G$1106,2,0))</f>
        <v/>
      </c>
      <c r="D122" s="74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104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4"/>
      <c r="C123" s="16" t="str">
        <f>IF(B123="","",VLOOKUP(B123,LISTAS!$F$6:$G$1106,2,0))</f>
        <v/>
      </c>
      <c r="D123" s="74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105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4"/>
      <c r="C124" s="16" t="str">
        <f>IF(B124="","",VLOOKUP(B124,LISTAS!$F$6:$G$1106,2,0))</f>
        <v/>
      </c>
      <c r="D124" s="74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106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4"/>
      <c r="C125" s="16" t="str">
        <f>IF(B125="","",VLOOKUP(B125,LISTAS!$F$6:$G$1106,2,0))</f>
        <v/>
      </c>
      <c r="D125" s="74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107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4"/>
      <c r="C126" s="16" t="str">
        <f>IF(B126="","",VLOOKUP(B126,LISTAS!$F$6:$G$1106,2,0))</f>
        <v/>
      </c>
      <c r="D126" s="74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108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4"/>
      <c r="C127" s="16" t="str">
        <f>IF(B127="","",VLOOKUP(B127,LISTAS!$F$6:$G$1106,2,0))</f>
        <v/>
      </c>
      <c r="D127" s="74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109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4"/>
      <c r="C128" s="16" t="str">
        <f>IF(B128="","",VLOOKUP(B128,LISTAS!$F$6:$G$1106,2,0))</f>
        <v/>
      </c>
      <c r="D128" s="74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110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4"/>
      <c r="C129" s="16" t="str">
        <f>IF(B129="","",VLOOKUP(B129,LISTAS!$F$6:$G$1106,2,0))</f>
        <v/>
      </c>
      <c r="D129" s="74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111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4"/>
      <c r="C130" s="16" t="str">
        <f>IF(B130="","",VLOOKUP(B130,LISTAS!$F$6:$G$1106,2,0))</f>
        <v/>
      </c>
      <c r="D130" s="74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112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4"/>
      <c r="C131" s="16" t="str">
        <f>IF(B131="","",VLOOKUP(B131,LISTAS!$F$6:$G$1106,2,0))</f>
        <v/>
      </c>
      <c r="D131" s="74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113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4"/>
      <c r="C132" s="16" t="str">
        <f>IF(B132="","",VLOOKUP(B132,LISTAS!$F$6:$G$1106,2,0))</f>
        <v/>
      </c>
      <c r="D132" s="74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114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4"/>
      <c r="C133" s="16" t="str">
        <f>IF(B133="","",VLOOKUP(B133,LISTAS!$F$6:$G$1106,2,0))</f>
        <v/>
      </c>
      <c r="D133" s="74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115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4"/>
      <c r="C134" s="16" t="str">
        <f>IF(B134="","",VLOOKUP(B134,LISTAS!$F$6:$G$1106,2,0))</f>
        <v/>
      </c>
      <c r="D134" s="74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116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4"/>
      <c r="C135" s="16" t="str">
        <f>IF(B135="","",VLOOKUP(B135,LISTAS!$F$6:$G$1106,2,0))</f>
        <v/>
      </c>
      <c r="D135" s="74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117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4"/>
      <c r="C136" s="16" t="str">
        <f>IF(B136="","",VLOOKUP(B136,LISTAS!$F$6:$G$1106,2,0))</f>
        <v/>
      </c>
      <c r="D136" s="74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118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4"/>
      <c r="C137" s="16" t="str">
        <f>IF(B137="","",VLOOKUP(B137,LISTAS!$F$6:$G$1106,2,0))</f>
        <v/>
      </c>
      <c r="D137" s="74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119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4"/>
      <c r="C138" s="16" t="str">
        <f>IF(B138="","",VLOOKUP(B138,LISTAS!$F$6:$G$1106,2,0))</f>
        <v/>
      </c>
      <c r="D138" s="74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120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16" t="str">
        <f>IF(B139="","",VLOOKUP(B139,LISTAS!$F$6:$G$1106,2,0))</f>
        <v/>
      </c>
      <c r="D139" s="74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121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4"/>
      <c r="C140" s="16" t="str">
        <f>IF(B140="","",VLOOKUP(B140,LISTAS!$F$6:$G$1106,2,0))</f>
        <v/>
      </c>
      <c r="D140" s="74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122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4"/>
      <c r="C141" s="16" t="str">
        <f>IF(B141="","",VLOOKUP(B141,LISTAS!$F$6:$G$1106,2,0))</f>
        <v/>
      </c>
      <c r="D141" s="74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123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4"/>
      <c r="C142" s="16" t="str">
        <f>IF(B142="","",VLOOKUP(B142,LISTAS!$F$6:$G$1106,2,0))</f>
        <v/>
      </c>
      <c r="D142" s="74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124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4"/>
      <c r="C143" s="16" t="str">
        <f>IF(B143="","",VLOOKUP(B143,LISTAS!$F$6:$G$1106,2,0))</f>
        <v/>
      </c>
      <c r="D143" s="74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125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4"/>
      <c r="C144" s="16" t="str">
        <f>IF(B144="","",VLOOKUP(B144,LISTAS!$F$6:$G$1106,2,0))</f>
        <v/>
      </c>
      <c r="D144" s="74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126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4"/>
      <c r="C145" s="16" t="str">
        <f>IF(B145="","",VLOOKUP(B145,LISTAS!$F$6:$G$1106,2,0))</f>
        <v/>
      </c>
      <c r="D145" s="74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127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4"/>
      <c r="C146" s="16" t="str">
        <f>IF(B146="","",VLOOKUP(B146,LISTAS!$F$6:$G$1106,2,0))</f>
        <v/>
      </c>
      <c r="D146" s="74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128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4"/>
      <c r="C147" s="16" t="str">
        <f>IF(B147="","",VLOOKUP(B147,LISTAS!$F$6:$G$1106,2,0))</f>
        <v/>
      </c>
      <c r="D147" s="74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129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4"/>
      <c r="C148" s="16" t="str">
        <f>IF(B148="","",VLOOKUP(B148,LISTAS!$F$6:$G$1106,2,0))</f>
        <v/>
      </c>
      <c r="D148" s="74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130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4"/>
      <c r="C149" s="16" t="str">
        <f>IF(B149="","",VLOOKUP(B149,LISTAS!$F$6:$G$1106,2,0))</f>
        <v/>
      </c>
      <c r="D149" s="74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131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4"/>
      <c r="C150" s="16" t="str">
        <f>IF(B150="","",VLOOKUP(B150,LISTAS!$F$6:$G$1106,2,0))</f>
        <v/>
      </c>
      <c r="D150" s="74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132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4"/>
      <c r="C151" s="16" t="str">
        <f>IF(B151="","",VLOOKUP(B151,LISTAS!$F$6:$G$1106,2,0))</f>
        <v/>
      </c>
      <c r="D151" s="74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133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4"/>
      <c r="C152" s="16" t="str">
        <f>IF(B152="","",VLOOKUP(B152,LISTAS!$F$6:$G$1106,2,0))</f>
        <v/>
      </c>
      <c r="D152" s="74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134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4"/>
      <c r="C153" s="16" t="str">
        <f>IF(B153="","",VLOOKUP(B153,LISTAS!$F$6:$G$1106,2,0))</f>
        <v/>
      </c>
      <c r="D153" s="74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135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4"/>
      <c r="C154" s="16" t="str">
        <f>IF(B154="","",VLOOKUP(B154,LISTAS!$F$6:$G$1106,2,0))</f>
        <v/>
      </c>
      <c r="D154" s="74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136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4"/>
      <c r="C155" s="16" t="str">
        <f>IF(B155="","",VLOOKUP(B155,LISTAS!$F$6:$G$1106,2,0))</f>
        <v/>
      </c>
      <c r="D155" s="74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137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4"/>
      <c r="C156" s="16" t="str">
        <f>IF(B156="","",VLOOKUP(B156,LISTAS!$F$6:$G$1106,2,0))</f>
        <v/>
      </c>
      <c r="D156" s="74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138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4"/>
      <c r="C157" s="16" t="str">
        <f>IF(B157="","",VLOOKUP(B157,LISTAS!$F$6:$G$1106,2,0))</f>
        <v/>
      </c>
      <c r="D157" s="74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139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4"/>
      <c r="C158" s="16" t="str">
        <f>IF(B158="","",VLOOKUP(B158,LISTAS!$F$6:$G$1106,2,0))</f>
        <v/>
      </c>
      <c r="D158" s="74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140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4"/>
      <c r="C159" s="16" t="str">
        <f>IF(B159="","",VLOOKUP(B159,LISTAS!$F$6:$G$1106,2,0))</f>
        <v/>
      </c>
      <c r="D159" s="74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141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4"/>
      <c r="C160" s="16" t="str">
        <f>IF(B160="","",VLOOKUP(B160,LISTAS!$F$6:$G$1106,2,0))</f>
        <v/>
      </c>
      <c r="D160" s="74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142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4"/>
      <c r="C161" s="16" t="str">
        <f>IF(B161="","",VLOOKUP(B161,LISTAS!$F$6:$G$1106,2,0))</f>
        <v/>
      </c>
      <c r="D161" s="74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143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4"/>
      <c r="C162" s="16" t="str">
        <f>IF(B162="","",VLOOKUP(B162,LISTAS!$F$6:$G$1106,2,0))</f>
        <v/>
      </c>
      <c r="D162" s="74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144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4"/>
      <c r="C163" s="16" t="str">
        <f>IF(B163="","",VLOOKUP(B163,LISTAS!$F$6:$G$1106,2,0))</f>
        <v/>
      </c>
      <c r="D163" s="74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145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4"/>
      <c r="C164" s="16" t="str">
        <f>IF(B164="","",VLOOKUP(B164,LISTAS!$F$6:$G$1106,2,0))</f>
        <v/>
      </c>
      <c r="D164" s="74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146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4"/>
      <c r="C165" s="16" t="str">
        <f>IF(B165="","",VLOOKUP(B165,LISTAS!$F$6:$G$1106,2,0))</f>
        <v/>
      </c>
      <c r="D165" s="74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147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4"/>
      <c r="C166" s="16" t="str">
        <f>IF(B166="","",VLOOKUP(B166,LISTAS!$F$6:$G$1106,2,0))</f>
        <v/>
      </c>
      <c r="D166" s="74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148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4"/>
      <c r="C167" s="16" t="str">
        <f>IF(B167="","",VLOOKUP(B167,LISTAS!$F$6:$G$1106,2,0))</f>
        <v/>
      </c>
      <c r="D167" s="74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149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4"/>
      <c r="C168" s="16" t="str">
        <f>IF(B168="","",VLOOKUP(B168,LISTAS!$F$6:$G$1106,2,0))</f>
        <v/>
      </c>
      <c r="D168" s="74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150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4"/>
      <c r="C169" s="16" t="str">
        <f>IF(B169="","",VLOOKUP(B169,LISTAS!$F$6:$G$1106,2,0))</f>
        <v/>
      </c>
      <c r="D169" s="74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151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4"/>
      <c r="C170" s="16" t="str">
        <f>IF(B170="","",VLOOKUP(B170,LISTAS!$F$6:$G$1106,2,0))</f>
        <v/>
      </c>
      <c r="D170" s="74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152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4"/>
      <c r="C171" s="16" t="str">
        <f>IF(B171="","",VLOOKUP(B171,LISTAS!$F$6:$G$1106,2,0))</f>
        <v/>
      </c>
      <c r="D171" s="74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153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4"/>
      <c r="C172" s="16" t="str">
        <f>IF(B172="","",VLOOKUP(B172,LISTAS!$F$6:$G$1106,2,0))</f>
        <v/>
      </c>
      <c r="D172" s="74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154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4"/>
      <c r="C173" s="16" t="str">
        <f>IF(B173="","",VLOOKUP(B173,LISTAS!$F$6:$G$1106,2,0))</f>
        <v/>
      </c>
      <c r="D173" s="74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155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4"/>
      <c r="C174" s="16" t="str">
        <f>IF(B174="","",VLOOKUP(B174,LISTAS!$F$6:$G$1106,2,0))</f>
        <v/>
      </c>
      <c r="D174" s="74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156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4"/>
      <c r="C175" s="16" t="str">
        <f>IF(B175="","",VLOOKUP(B175,LISTAS!$F$6:$G$1106,2,0))</f>
        <v/>
      </c>
      <c r="D175" s="74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157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4"/>
      <c r="C176" s="16" t="str">
        <f>IF(B176="","",VLOOKUP(B176,LISTAS!$F$6:$G$1106,2,0))</f>
        <v/>
      </c>
      <c r="D176" s="74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158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4"/>
      <c r="C177" s="16" t="str">
        <f>IF(B177="","",VLOOKUP(B177,LISTAS!$F$6:$G$1106,2,0))</f>
        <v/>
      </c>
      <c r="D177" s="74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159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4"/>
      <c r="C178" s="16" t="str">
        <f>IF(B178="","",VLOOKUP(B178,LISTAS!$F$6:$G$1106,2,0))</f>
        <v/>
      </c>
      <c r="D178" s="74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160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4"/>
      <c r="C179" s="16" t="str">
        <f>IF(B179="","",VLOOKUP(B179,LISTAS!$F$6:$G$1106,2,0))</f>
        <v/>
      </c>
      <c r="D179" s="74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161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4"/>
      <c r="C180" s="16" t="str">
        <f>IF(B180="","",VLOOKUP(B180,LISTAS!$F$6:$G$1106,2,0))</f>
        <v/>
      </c>
      <c r="D180" s="74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162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4"/>
      <c r="C181" s="16" t="str">
        <f>IF(B181="","",VLOOKUP(B181,LISTAS!$F$6:$G$1106,2,0))</f>
        <v/>
      </c>
      <c r="D181" s="74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163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4"/>
      <c r="C182" s="16" t="str">
        <f>IF(B182="","",VLOOKUP(B182,LISTAS!$F$6:$G$1106,2,0))</f>
        <v/>
      </c>
      <c r="D182" s="74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164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4"/>
      <c r="C183" s="16" t="str">
        <f>IF(B183="","",VLOOKUP(B183,LISTAS!$F$6:$G$1106,2,0))</f>
        <v/>
      </c>
      <c r="D183" s="74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165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4"/>
      <c r="C184" s="16" t="str">
        <f>IF(B184="","",VLOOKUP(B184,LISTAS!$F$6:$G$1106,2,0))</f>
        <v/>
      </c>
      <c r="D184" s="74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166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4"/>
      <c r="C185" s="16" t="str">
        <f>IF(B185="","",VLOOKUP(B185,LISTAS!$F$6:$G$1106,2,0))</f>
        <v/>
      </c>
      <c r="D185" s="74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167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4"/>
      <c r="C186" s="16" t="str">
        <f>IF(B186="","",VLOOKUP(B186,LISTAS!$F$6:$G$1106,2,0))</f>
        <v/>
      </c>
      <c r="D186" s="74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168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4"/>
      <c r="C187" s="16" t="str">
        <f>IF(B187="","",VLOOKUP(B187,LISTAS!$F$6:$G$1106,2,0))</f>
        <v/>
      </c>
      <c r="D187" s="74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169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4"/>
      <c r="C188" s="16" t="str">
        <f>IF(B188="","",VLOOKUP(B188,LISTAS!$F$6:$G$1106,2,0))</f>
        <v/>
      </c>
      <c r="D188" s="74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170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4"/>
      <c r="C189" s="16" t="str">
        <f>IF(B189="","",VLOOKUP(B189,LISTAS!$F$6:$G$1106,2,0))</f>
        <v/>
      </c>
      <c r="D189" s="74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171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4"/>
      <c r="C190" s="16" t="str">
        <f>IF(B190="","",VLOOKUP(B190,LISTAS!$F$6:$G$1106,2,0))</f>
        <v/>
      </c>
      <c r="D190" s="74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172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4"/>
      <c r="C191" s="16" t="str">
        <f>IF(B191="","",VLOOKUP(B191,LISTAS!$F$6:$G$1106,2,0))</f>
        <v/>
      </c>
      <c r="D191" s="74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173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4"/>
      <c r="C192" s="16" t="str">
        <f>IF(B192="","",VLOOKUP(B192,LISTAS!$F$6:$G$1106,2,0))</f>
        <v/>
      </c>
      <c r="D192" s="74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174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4"/>
      <c r="C193" s="16" t="str">
        <f>IF(B193="","",VLOOKUP(B193,LISTAS!$F$6:$G$1106,2,0))</f>
        <v/>
      </c>
      <c r="D193" s="74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175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4"/>
      <c r="C194" s="16" t="str">
        <f>IF(B194="","",VLOOKUP(B194,LISTAS!$F$6:$G$1106,2,0))</f>
        <v/>
      </c>
      <c r="D194" s="74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176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4"/>
      <c r="C195" s="16" t="str">
        <f>IF(B195="","",VLOOKUP(B195,LISTAS!$F$6:$G$1106,2,0))</f>
        <v/>
      </c>
      <c r="D195" s="74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177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4"/>
      <c r="C196" s="16" t="str">
        <f>IF(B196="","",VLOOKUP(B196,LISTAS!$F$6:$G$1106,2,0))</f>
        <v/>
      </c>
      <c r="D196" s="74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178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4"/>
      <c r="C197" s="16" t="str">
        <f>IF(B197="","",VLOOKUP(B197,LISTAS!$F$6:$G$1106,2,0))</f>
        <v/>
      </c>
      <c r="D197" s="74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179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4"/>
      <c r="C198" s="16" t="str">
        <f>IF(B198="","",VLOOKUP(B198,LISTAS!$F$6:$G$1106,2,0))</f>
        <v/>
      </c>
      <c r="D198" s="74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180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4"/>
      <c r="C199" s="16" t="str">
        <f>IF(B199="","",VLOOKUP(B199,LISTAS!$F$6:$G$1106,2,0))</f>
        <v/>
      </c>
      <c r="D199" s="74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181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4"/>
      <c r="C200" s="16" t="str">
        <f>IF(B200="","",VLOOKUP(B200,LISTAS!$F$6:$G$1106,2,0))</f>
        <v/>
      </c>
      <c r="D200" s="74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182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4"/>
      <c r="C201" s="16" t="str">
        <f>IF(B201="","",VLOOKUP(B201,LISTAS!$F$6:$G$1106,2,0))</f>
        <v/>
      </c>
      <c r="D201" s="74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183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4"/>
      <c r="C202" s="16" t="str">
        <f>IF(B202="","",VLOOKUP(B202,LISTAS!$F$6:$G$1106,2,0))</f>
        <v/>
      </c>
      <c r="D202" s="74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184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16" t="str">
        <f>IF(B203="","",VLOOKUP(B203,LISTAS!$F$6:$G$1106,2,0))</f>
        <v/>
      </c>
      <c r="D203" s="74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185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4"/>
      <c r="C204" s="16" t="str">
        <f>IF(B204="","",VLOOKUP(B204,LISTAS!$F$6:$G$1106,2,0))</f>
        <v/>
      </c>
      <c r="D204" s="74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186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4"/>
      <c r="C205" s="16" t="str">
        <f>IF(B205="","",VLOOKUP(B205,LISTAS!$F$6:$G$1106,2,0))</f>
        <v/>
      </c>
      <c r="D205" s="74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187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4"/>
      <c r="C206" s="16" t="str">
        <f>IF(B206="","",VLOOKUP(B206,LISTAS!$F$6:$G$1106,2,0))</f>
        <v/>
      </c>
      <c r="D206" s="74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188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4"/>
      <c r="C207" s="16" t="str">
        <f>IF(B207="","",VLOOKUP(B207,LISTAS!$F$6:$G$1106,2,0))</f>
        <v/>
      </c>
      <c r="D207" s="74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189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4"/>
      <c r="C208" s="16" t="str">
        <f>IF(B208="","",VLOOKUP(B208,LISTAS!$F$6:$G$1106,2,0))</f>
        <v/>
      </c>
      <c r="D208" s="74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190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2" t="s">
        <v>38</v>
      </c>
      <c r="C212" s="113"/>
      <c r="D212" s="114"/>
      <c r="E212" s="14"/>
      <c r="F212" s="70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1" t="s">
        <v>21</v>
      </c>
      <c r="C213" s="21" t="s">
        <v>0</v>
      </c>
      <c r="D213" s="73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4" t="s">
        <v>421</v>
      </c>
      <c r="C214" s="16" t="str">
        <f>IF(B214="","",VLOOKUP(B214,LISTAS!$F$6:$G$1106,2,0))</f>
        <v>ESCOLA STAGIUM</v>
      </c>
      <c r="D214" s="76">
        <v>4.18</v>
      </c>
      <c r="F214" s="90">
        <f t="shared" ref="F214:F277" si="44">IF(D214="","",D214+(ROW(D214)/1000))</f>
        <v>4.3940000000000001</v>
      </c>
      <c r="G214" s="85">
        <f>IF(F214=LISTAS!$D$15,"",F214)</f>
        <v>4.3940000000000001</v>
      </c>
      <c r="H214" s="80" t="str">
        <f>IF($K214="","",IF(B214="","",B214))</f>
        <v>EDUARDO FERNANDES</v>
      </c>
      <c r="I214" s="80" t="str">
        <f>IF($K214="","",IF(C214="","",C214))</f>
        <v>ESCOLA STAGIUM</v>
      </c>
      <c r="J214" s="78">
        <f t="shared" ref="J214:J277" si="45">IF($K214="","",D214)</f>
        <v>4.18</v>
      </c>
      <c r="K214" s="78">
        <f>G214</f>
        <v>4.3940000000000001</v>
      </c>
      <c r="L214" s="79">
        <f>IF(K214="","",LARGE($G$214:$G$413,M214))</f>
        <v>5.1690000000000005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EDUARDO AMORIM NISHI</v>
      </c>
      <c r="Q214" s="17" t="str">
        <f>IF(P214&lt;&gt;"",VLOOKUP(P214,LISTAS!$F$6:$G$1106,2,0),"")</f>
        <v>COLÉGIO ARBOS - UNIDADE SANTO ANDRÉ</v>
      </c>
      <c r="R214" s="77">
        <f>IF(K214="","",VLOOKUP(L214,$G$214:$J$413,4,0))</f>
        <v>4.95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438</v>
      </c>
      <c r="C215" s="16" t="str">
        <f>IF(B215="","",VLOOKUP(B215,LISTAS!$F$6:$G$1106,2,0))</f>
        <v>LICEU JARDIM</v>
      </c>
      <c r="D215" s="76">
        <v>4.22</v>
      </c>
      <c r="F215" s="90">
        <f t="shared" si="44"/>
        <v>4.4349999999999996</v>
      </c>
      <c r="G215" s="85">
        <f>IF(F215=LISTAS!$D$15,"",F215)</f>
        <v>4.4349999999999996</v>
      </c>
      <c r="H215" s="80" t="str">
        <f t="shared" ref="H215:I278" si="46">IF($K215="","",IF(B215="","",B215))</f>
        <v>LEONARDO MAUCH</v>
      </c>
      <c r="I215" s="80" t="str">
        <f t="shared" si="46"/>
        <v>LICEU JARDIM</v>
      </c>
      <c r="J215" s="78">
        <f t="shared" si="45"/>
        <v>4.22</v>
      </c>
      <c r="K215" s="78">
        <f t="shared" ref="K215:K278" si="47">G215</f>
        <v>4.4349999999999996</v>
      </c>
      <c r="L215" s="79">
        <f t="shared" ref="L215:L278" si="48">IF(K215="","",LARGE($G$214:$G$413,M215))</f>
        <v>5.048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GUSTAVO DE MIRANDA QUINTINO</v>
      </c>
      <c r="Q215" s="17" t="str">
        <f>IF(P215&lt;&gt;"",VLOOKUP(P215,LISTAS!$F$6:$G$1106,2,0),"")</f>
        <v>ESCOLA STAGIUM</v>
      </c>
      <c r="R215" s="77">
        <f t="shared" ref="R215:R278" si="51">IF(K215="","",VLOOKUP(L215,$G$214:$J$413,4,0))</f>
        <v>4.83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412</v>
      </c>
      <c r="C216" s="16" t="str">
        <f>IF(B216="","",VLOOKUP(B216,LISTAS!$F$6:$G$1106,2,0))</f>
        <v>CCDA - COLÉGIO CARLOS DRUMMOND DE ANDRADE</v>
      </c>
      <c r="D216" s="76">
        <v>4.25</v>
      </c>
      <c r="F216" s="90">
        <f t="shared" si="44"/>
        <v>4.4660000000000002</v>
      </c>
      <c r="G216" s="85">
        <f>IF(F216=LISTAS!$D$15,"",F216)</f>
        <v>4.4660000000000002</v>
      </c>
      <c r="H216" s="80" t="str">
        <f t="shared" si="46"/>
        <v>MIGUEL NASCIMENTO AGUIAR</v>
      </c>
      <c r="I216" s="80" t="str">
        <f t="shared" si="46"/>
        <v>CCDA - COLÉGIO CARLOS DRUMMOND DE ANDRADE</v>
      </c>
      <c r="J216" s="78">
        <f t="shared" si="45"/>
        <v>4.25</v>
      </c>
      <c r="K216" s="78">
        <f t="shared" si="47"/>
        <v>4.4660000000000002</v>
      </c>
      <c r="L216" s="79">
        <f t="shared" si="48"/>
        <v>4.9169999999999998</v>
      </c>
      <c r="M216" s="50">
        <f t="shared" si="49"/>
        <v>3</v>
      </c>
      <c r="N216" s="50"/>
      <c r="O216" s="17">
        <v>3</v>
      </c>
      <c r="P216" s="18" t="str">
        <f t="shared" si="50"/>
        <v>GUILHERME XAVIER SILVA</v>
      </c>
      <c r="Q216" s="17" t="str">
        <f>IF(P216&lt;&gt;"",VLOOKUP(P216,LISTAS!$F$6:$G$1106,2,0),"")</f>
        <v>CCDA - COLÉGIO CARLOS DRUMMOND DE ANDRADE</v>
      </c>
      <c r="R216" s="77">
        <f t="shared" si="51"/>
        <v>4.7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4" t="s">
        <v>410</v>
      </c>
      <c r="C217" s="16" t="str">
        <f>IF(B217="","",VLOOKUP(B217,LISTAS!$F$6:$G$1106,2,0))</f>
        <v>CCDA - COLÉGIO CARLOS DRUMMOND DE ANDRADE</v>
      </c>
      <c r="D217" s="76">
        <v>4.7</v>
      </c>
      <c r="F217" s="90">
        <f t="shared" si="44"/>
        <v>4.9169999999999998</v>
      </c>
      <c r="G217" s="85">
        <f>IF(F217=LISTAS!$D$15,"",F217)</f>
        <v>4.9169999999999998</v>
      </c>
      <c r="H217" s="80" t="str">
        <f t="shared" si="46"/>
        <v>GUILHERME XAVIER SILVA</v>
      </c>
      <c r="I217" s="80" t="str">
        <f t="shared" si="46"/>
        <v>CCDA - COLÉGIO CARLOS DRUMMOND DE ANDRADE</v>
      </c>
      <c r="J217" s="78">
        <f t="shared" si="45"/>
        <v>4.7</v>
      </c>
      <c r="K217" s="78">
        <f t="shared" si="47"/>
        <v>4.9169999999999998</v>
      </c>
      <c r="L217" s="79">
        <f t="shared" si="48"/>
        <v>4.4660000000000002</v>
      </c>
      <c r="M217" s="50">
        <f t="shared" si="49"/>
        <v>4</v>
      </c>
      <c r="N217" s="50"/>
      <c r="O217" s="17">
        <v>4</v>
      </c>
      <c r="P217" s="18" t="str">
        <f t="shared" si="50"/>
        <v>MIGUEL NASCIMENTO AGUIAR</v>
      </c>
      <c r="Q217" s="17" t="str">
        <f>IF(P217&lt;&gt;"",VLOOKUP(P217,LISTAS!$F$6:$G$1106,2,0),"")</f>
        <v>CCDA - COLÉGIO CARLOS DRUMMOND DE ANDRADE</v>
      </c>
      <c r="R217" s="77">
        <f t="shared" si="51"/>
        <v>4.25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54" t="s">
        <v>422</v>
      </c>
      <c r="C218" s="16" t="str">
        <f>IF(B218="","",VLOOKUP(B218,LISTAS!$F$6:$G$1106,2,0))</f>
        <v>ESCOLA STAGIUM</v>
      </c>
      <c r="D218" s="76">
        <v>4.83</v>
      </c>
      <c r="F218" s="90">
        <f t="shared" si="44"/>
        <v>5.048</v>
      </c>
      <c r="G218" s="85">
        <f>IF(F218=LISTAS!$D$15,"",F218)</f>
        <v>5.048</v>
      </c>
      <c r="H218" s="80" t="str">
        <f t="shared" si="46"/>
        <v>GUSTAVO DE MIRANDA QUINTINO</v>
      </c>
      <c r="I218" s="80" t="str">
        <f t="shared" si="46"/>
        <v>ESCOLA STAGIUM</v>
      </c>
      <c r="J218" s="78">
        <f t="shared" si="45"/>
        <v>4.83</v>
      </c>
      <c r="K218" s="78">
        <f t="shared" si="47"/>
        <v>5.048</v>
      </c>
      <c r="L218" s="79">
        <f t="shared" si="48"/>
        <v>4.4349999999999996</v>
      </c>
      <c r="M218" s="50">
        <f t="shared" si="49"/>
        <v>5</v>
      </c>
      <c r="N218" s="50"/>
      <c r="O218" s="17">
        <v>5</v>
      </c>
      <c r="P218" s="18" t="str">
        <f t="shared" si="50"/>
        <v>LEONARDO MAUCH</v>
      </c>
      <c r="Q218" s="17" t="str">
        <f>IF(P218&lt;&gt;"",VLOOKUP(P218,LISTAS!$F$6:$G$1106,2,0),"")</f>
        <v>LICEU JARDIM</v>
      </c>
      <c r="R218" s="77">
        <f t="shared" si="51"/>
        <v>4.22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4" t="s">
        <v>348</v>
      </c>
      <c r="C219" s="16" t="str">
        <f>IF(B219="","",VLOOKUP(B219,LISTAS!$F$6:$G$1106,2,0))</f>
        <v>COLÉGIO ARBOS - UNIDADE SANTO ANDRÉ</v>
      </c>
      <c r="D219" s="76">
        <v>4.95</v>
      </c>
      <c r="F219" s="90">
        <f t="shared" si="44"/>
        <v>5.1690000000000005</v>
      </c>
      <c r="G219" s="85">
        <f>IF(F219=LISTAS!$D$15,"",F219)</f>
        <v>5.1690000000000005</v>
      </c>
      <c r="H219" s="80" t="str">
        <f t="shared" si="46"/>
        <v>EDUARDO AMORIM NISHI</v>
      </c>
      <c r="I219" s="80" t="str">
        <f t="shared" si="46"/>
        <v>COLÉGIO ARBOS - UNIDADE SANTO ANDRÉ</v>
      </c>
      <c r="J219" s="78">
        <f t="shared" si="45"/>
        <v>4.95</v>
      </c>
      <c r="K219" s="78">
        <f t="shared" si="47"/>
        <v>5.1690000000000005</v>
      </c>
      <c r="L219" s="79">
        <f t="shared" si="48"/>
        <v>4.3940000000000001</v>
      </c>
      <c r="M219" s="50">
        <f t="shared" si="49"/>
        <v>6</v>
      </c>
      <c r="N219" s="50"/>
      <c r="O219" s="17">
        <v>6</v>
      </c>
      <c r="P219" s="18" t="str">
        <f t="shared" si="50"/>
        <v>EDUARDO FERNANDES</v>
      </c>
      <c r="Q219" s="17" t="str">
        <f>IF(P219&lt;&gt;"",VLOOKUP(P219,LISTAS!$F$6:$G$1106,2,0),"")</f>
        <v>ESCOLA STAGIUM</v>
      </c>
      <c r="R219" s="77">
        <f t="shared" si="51"/>
        <v>4.18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4"/>
      <c r="C220" s="16"/>
      <c r="D220" s="76"/>
      <c r="F220" s="90" t="str">
        <f t="shared" si="44"/>
        <v/>
      </c>
      <c r="G220" s="85" t="str">
        <f>IF(F220=LISTAS!$D$15,"",F220)</f>
        <v/>
      </c>
      <c r="H220" s="80" t="str">
        <f t="shared" si="46"/>
        <v/>
      </c>
      <c r="I220" s="80" t="str">
        <f t="shared" si="46"/>
        <v/>
      </c>
      <c r="J220" s="78" t="str">
        <f t="shared" si="45"/>
        <v/>
      </c>
      <c r="K220" s="78" t="str">
        <f t="shared" si="47"/>
        <v/>
      </c>
      <c r="L220" s="79" t="str">
        <f t="shared" si="48"/>
        <v/>
      </c>
      <c r="M220" s="50">
        <f t="shared" si="49"/>
        <v>7</v>
      </c>
      <c r="N220" s="50"/>
      <c r="O220" s="17" t="str">
        <f t="shared" ref="O220:O278" si="54">IF(R220&lt;&gt;"",_xlfn.RANK.EQ(R220,$R$214:$R$413,1),"")</f>
        <v/>
      </c>
      <c r="P220" s="18" t="str">
        <f t="shared" si="50"/>
        <v/>
      </c>
      <c r="Q220" s="17" t="str">
        <f>IF(P220&lt;&gt;"",VLOOKUP(P220,LISTAS!$F$6:$G$1106,2,0),"")</f>
        <v/>
      </c>
      <c r="R220" s="77" t="str">
        <f t="shared" si="51"/>
        <v/>
      </c>
      <c r="S220" s="18" t="str">
        <f t="shared" si="52"/>
        <v/>
      </c>
      <c r="T220" s="18" t="str">
        <f t="shared" si="53"/>
        <v/>
      </c>
    </row>
    <row r="221" spans="2:20" ht="18.75" customHeight="1" x14ac:dyDescent="0.25">
      <c r="B221" s="54"/>
      <c r="C221" s="16"/>
      <c r="D221" s="76"/>
      <c r="F221" s="90" t="str">
        <f t="shared" si="44"/>
        <v/>
      </c>
      <c r="G221" s="85" t="str">
        <f>IF(F221=LISTAS!$D$15,"",F221)</f>
        <v/>
      </c>
      <c r="H221" s="80" t="str">
        <f t="shared" si="46"/>
        <v/>
      </c>
      <c r="I221" s="80" t="str">
        <f t="shared" si="46"/>
        <v/>
      </c>
      <c r="J221" s="78" t="str">
        <f t="shared" si="45"/>
        <v/>
      </c>
      <c r="K221" s="78" t="str">
        <f t="shared" si="47"/>
        <v/>
      </c>
      <c r="L221" s="79" t="str">
        <f t="shared" si="48"/>
        <v/>
      </c>
      <c r="M221" s="50">
        <f t="shared" si="49"/>
        <v>8</v>
      </c>
      <c r="N221" s="50"/>
      <c r="O221" s="17" t="str">
        <f t="shared" si="54"/>
        <v/>
      </c>
      <c r="P221" s="18" t="str">
        <f t="shared" si="50"/>
        <v/>
      </c>
      <c r="Q221" s="17" t="str">
        <f>IF(P221&lt;&gt;"",VLOOKUP(P221,LISTAS!$F$6:$G$1106,2,0),"")</f>
        <v/>
      </c>
      <c r="R221" s="77" t="str">
        <f t="shared" si="51"/>
        <v/>
      </c>
      <c r="S221" s="18" t="str">
        <f t="shared" si="52"/>
        <v/>
      </c>
      <c r="T221" s="18" t="str">
        <f t="shared" si="53"/>
        <v/>
      </c>
    </row>
    <row r="222" spans="2:20" ht="18.75" customHeight="1" x14ac:dyDescent="0.25">
      <c r="B222" s="54"/>
      <c r="C222" s="16"/>
      <c r="D222" s="76"/>
      <c r="F222" s="90" t="str">
        <f t="shared" si="44"/>
        <v/>
      </c>
      <c r="G222" s="85" t="str">
        <f>IF(F222=LISTAS!$D$15,"",F222)</f>
        <v/>
      </c>
      <c r="H222" s="80" t="str">
        <f t="shared" si="46"/>
        <v/>
      </c>
      <c r="I222" s="80" t="str">
        <f t="shared" si="46"/>
        <v/>
      </c>
      <c r="J222" s="78" t="str">
        <f t="shared" si="45"/>
        <v/>
      </c>
      <c r="K222" s="78" t="str">
        <f t="shared" si="47"/>
        <v/>
      </c>
      <c r="L222" s="79" t="str">
        <f t="shared" si="48"/>
        <v/>
      </c>
      <c r="M222" s="50">
        <f t="shared" si="49"/>
        <v>9</v>
      </c>
      <c r="N222" s="50"/>
      <c r="O222" s="17" t="str">
        <f t="shared" si="54"/>
        <v/>
      </c>
      <c r="P222" s="18" t="str">
        <f t="shared" si="50"/>
        <v/>
      </c>
      <c r="Q222" s="17" t="str">
        <f>IF(P222&lt;&gt;"",VLOOKUP(P222,LISTAS!$F$6:$G$1106,2,0),"")</f>
        <v/>
      </c>
      <c r="R222" s="77" t="str">
        <f t="shared" si="51"/>
        <v/>
      </c>
      <c r="S222" s="18" t="str">
        <f t="shared" si="52"/>
        <v/>
      </c>
      <c r="T222" s="18" t="str">
        <f t="shared" si="53"/>
        <v/>
      </c>
    </row>
    <row r="223" spans="2:20" ht="18.75" customHeight="1" x14ac:dyDescent="0.25">
      <c r="B223" s="54"/>
      <c r="C223" s="16"/>
      <c r="D223" s="76"/>
      <c r="F223" s="90" t="str">
        <f t="shared" si="44"/>
        <v/>
      </c>
      <c r="G223" s="85" t="str">
        <f>IF(F223=LISTAS!$D$15,"",F223)</f>
        <v/>
      </c>
      <c r="H223" s="80" t="str">
        <f t="shared" si="46"/>
        <v/>
      </c>
      <c r="I223" s="80" t="str">
        <f t="shared" si="46"/>
        <v/>
      </c>
      <c r="J223" s="78" t="str">
        <f t="shared" si="45"/>
        <v/>
      </c>
      <c r="K223" s="78" t="str">
        <f t="shared" si="47"/>
        <v/>
      </c>
      <c r="L223" s="79" t="str">
        <f t="shared" si="48"/>
        <v/>
      </c>
      <c r="M223" s="50">
        <f t="shared" si="49"/>
        <v>10</v>
      </c>
      <c r="N223" s="50"/>
      <c r="O223" s="17" t="str">
        <f t="shared" si="54"/>
        <v/>
      </c>
      <c r="P223" s="18" t="str">
        <f t="shared" si="50"/>
        <v/>
      </c>
      <c r="Q223" s="17" t="str">
        <f>IF(P223&lt;&gt;"",VLOOKUP(P223,LISTAS!$F$6:$G$1106,2,0),"")</f>
        <v/>
      </c>
      <c r="R223" s="77" t="str">
        <f t="shared" si="51"/>
        <v/>
      </c>
      <c r="S223" s="18" t="str">
        <f t="shared" si="52"/>
        <v/>
      </c>
      <c r="T223" s="18" t="str">
        <f t="shared" si="53"/>
        <v/>
      </c>
    </row>
    <row r="224" spans="2:20" ht="18.75" customHeight="1" x14ac:dyDescent="0.25">
      <c r="B224" s="54"/>
      <c r="C224" s="16"/>
      <c r="D224" s="76"/>
      <c r="F224" s="90" t="str">
        <f t="shared" si="44"/>
        <v/>
      </c>
      <c r="G224" s="85" t="str">
        <f>IF(F224=LISTAS!$D$15,"",F224)</f>
        <v/>
      </c>
      <c r="H224" s="80" t="str">
        <f t="shared" si="46"/>
        <v/>
      </c>
      <c r="I224" s="80" t="str">
        <f t="shared" si="46"/>
        <v/>
      </c>
      <c r="J224" s="78" t="str">
        <f t="shared" si="45"/>
        <v/>
      </c>
      <c r="K224" s="78" t="str">
        <f t="shared" si="47"/>
        <v/>
      </c>
      <c r="L224" s="79" t="str">
        <f t="shared" si="48"/>
        <v/>
      </c>
      <c r="M224" s="50">
        <f t="shared" si="49"/>
        <v>11</v>
      </c>
      <c r="N224" s="50"/>
      <c r="O224" s="17" t="str">
        <f t="shared" si="54"/>
        <v/>
      </c>
      <c r="P224" s="18" t="str">
        <f t="shared" si="50"/>
        <v/>
      </c>
      <c r="Q224" s="17" t="str">
        <f>IF(P224&lt;&gt;"",VLOOKUP(P224,LISTAS!$F$6:$G$1106,2,0),"")</f>
        <v/>
      </c>
      <c r="R224" s="77" t="str">
        <f t="shared" si="51"/>
        <v/>
      </c>
      <c r="S224" s="18" t="str">
        <f t="shared" si="52"/>
        <v/>
      </c>
      <c r="T224" s="18" t="str">
        <f t="shared" si="53"/>
        <v/>
      </c>
    </row>
    <row r="225" spans="2:20" ht="18.75" customHeight="1" x14ac:dyDescent="0.25">
      <c r="B225" s="54"/>
      <c r="C225" s="16" t="str">
        <f>IF(B225="","",VLOOKUP(B225,LISTAS!$F$6:$G$1106,2,0))</f>
        <v/>
      </c>
      <c r="D225" s="76"/>
      <c r="F225" s="90" t="str">
        <f t="shared" si="44"/>
        <v/>
      </c>
      <c r="G225" s="85" t="str">
        <f>IF(F225=LISTAS!$D$15,"",F225)</f>
        <v/>
      </c>
      <c r="H225" s="80" t="str">
        <f t="shared" si="46"/>
        <v/>
      </c>
      <c r="I225" s="80" t="str">
        <f t="shared" si="46"/>
        <v/>
      </c>
      <c r="J225" s="78" t="str">
        <f t="shared" si="45"/>
        <v/>
      </c>
      <c r="K225" s="78" t="str">
        <f t="shared" si="47"/>
        <v/>
      </c>
      <c r="L225" s="79" t="str">
        <f t="shared" si="48"/>
        <v/>
      </c>
      <c r="M225" s="50">
        <f t="shared" si="49"/>
        <v>12</v>
      </c>
      <c r="N225" s="50"/>
      <c r="O225" s="17" t="str">
        <f t="shared" si="54"/>
        <v/>
      </c>
      <c r="P225" s="18" t="str">
        <f t="shared" si="50"/>
        <v/>
      </c>
      <c r="Q225" s="17" t="str">
        <f>IF(P225&lt;&gt;"",VLOOKUP(P225,LISTAS!$F$6:$G$1106,2,0),"")</f>
        <v/>
      </c>
      <c r="R225" s="77" t="str">
        <f t="shared" si="51"/>
        <v/>
      </c>
      <c r="S225" s="18" t="str">
        <f t="shared" si="52"/>
        <v/>
      </c>
      <c r="T225" s="18" t="str">
        <f t="shared" si="53"/>
        <v/>
      </c>
    </row>
    <row r="226" spans="2:20" ht="18.75" customHeight="1" x14ac:dyDescent="0.25">
      <c r="B226" s="54"/>
      <c r="C226" s="16" t="str">
        <f>IF(B226="","",VLOOKUP(B226,LISTAS!$F$6:$G$1106,2,0))</f>
        <v/>
      </c>
      <c r="D226" s="76"/>
      <c r="F226" s="90" t="str">
        <f t="shared" si="44"/>
        <v/>
      </c>
      <c r="G226" s="85" t="str">
        <f>IF(F226=LISTAS!$D$15,"",F226)</f>
        <v/>
      </c>
      <c r="H226" s="80" t="str">
        <f t="shared" si="46"/>
        <v/>
      </c>
      <c r="I226" s="80" t="str">
        <f t="shared" si="46"/>
        <v/>
      </c>
      <c r="J226" s="78" t="str">
        <f t="shared" si="45"/>
        <v/>
      </c>
      <c r="K226" s="78" t="str">
        <f t="shared" si="47"/>
        <v/>
      </c>
      <c r="L226" s="79" t="str">
        <f t="shared" si="48"/>
        <v/>
      </c>
      <c r="M226" s="50">
        <f t="shared" si="49"/>
        <v>13</v>
      </c>
      <c r="N226" s="50"/>
      <c r="O226" s="17" t="str">
        <f t="shared" si="54"/>
        <v/>
      </c>
      <c r="P226" s="18" t="str">
        <f t="shared" si="50"/>
        <v/>
      </c>
      <c r="Q226" s="17" t="str">
        <f>IF(P226&lt;&gt;"",VLOOKUP(P226,LISTAS!$F$6:$G$1106,2,0),"")</f>
        <v/>
      </c>
      <c r="R226" s="77" t="str">
        <f t="shared" si="51"/>
        <v/>
      </c>
      <c r="S226" s="18" t="str">
        <f t="shared" si="52"/>
        <v/>
      </c>
      <c r="T226" s="18" t="str">
        <f t="shared" si="53"/>
        <v/>
      </c>
    </row>
    <row r="227" spans="2:20" ht="18.75" customHeight="1" x14ac:dyDescent="0.25">
      <c r="B227" s="54"/>
      <c r="C227" s="16" t="str">
        <f>IF(B227="","",VLOOKUP(B227,LISTAS!$F$6:$G$1106,2,0))</f>
        <v/>
      </c>
      <c r="D227" s="76"/>
      <c r="F227" s="90" t="str">
        <f t="shared" si="44"/>
        <v/>
      </c>
      <c r="G227" s="85" t="str">
        <f>IF(F227=LISTAS!$D$15,"",F227)</f>
        <v/>
      </c>
      <c r="H227" s="80" t="str">
        <f t="shared" si="46"/>
        <v/>
      </c>
      <c r="I227" s="80" t="str">
        <f t="shared" si="46"/>
        <v/>
      </c>
      <c r="J227" s="78" t="str">
        <f t="shared" si="45"/>
        <v/>
      </c>
      <c r="K227" s="78" t="str">
        <f t="shared" si="47"/>
        <v/>
      </c>
      <c r="L227" s="79" t="str">
        <f t="shared" si="48"/>
        <v/>
      </c>
      <c r="M227" s="50">
        <f t="shared" si="49"/>
        <v>14</v>
      </c>
      <c r="N227" s="50"/>
      <c r="O227" s="17" t="str">
        <f t="shared" si="54"/>
        <v/>
      </c>
      <c r="P227" s="18" t="str">
        <f t="shared" si="50"/>
        <v/>
      </c>
      <c r="Q227" s="17" t="str">
        <f>IF(P227&lt;&gt;"",VLOOKUP(P227,LISTAS!$F$6:$G$1106,2,0),"")</f>
        <v/>
      </c>
      <c r="R227" s="77" t="str">
        <f t="shared" si="51"/>
        <v/>
      </c>
      <c r="S227" s="18" t="str">
        <f t="shared" si="52"/>
        <v/>
      </c>
      <c r="T227" s="18" t="str">
        <f t="shared" si="53"/>
        <v/>
      </c>
    </row>
    <row r="228" spans="2:20" ht="18.75" customHeight="1" x14ac:dyDescent="0.25">
      <c r="B228" s="54"/>
      <c r="C228" s="16" t="str">
        <f>IF(B228="","",VLOOKUP(B228,LISTAS!$F$6:$G$1106,2,0))</f>
        <v/>
      </c>
      <c r="D228" s="76"/>
      <c r="F228" s="90" t="str">
        <f t="shared" si="44"/>
        <v/>
      </c>
      <c r="G228" s="85" t="str">
        <f>IF(F228=LISTAS!$D$15,"",F228)</f>
        <v/>
      </c>
      <c r="H228" s="80" t="str">
        <f t="shared" si="46"/>
        <v/>
      </c>
      <c r="I228" s="80" t="str">
        <f t="shared" si="46"/>
        <v/>
      </c>
      <c r="J228" s="78" t="str">
        <f t="shared" si="45"/>
        <v/>
      </c>
      <c r="K228" s="78" t="str">
        <f t="shared" si="47"/>
        <v/>
      </c>
      <c r="L228" s="79" t="str">
        <f t="shared" si="48"/>
        <v/>
      </c>
      <c r="M228" s="50">
        <f t="shared" si="49"/>
        <v>15</v>
      </c>
      <c r="N228" s="50"/>
      <c r="O228" s="17" t="str">
        <f t="shared" si="54"/>
        <v/>
      </c>
      <c r="P228" s="18" t="str">
        <f t="shared" si="50"/>
        <v/>
      </c>
      <c r="Q228" s="17" t="str">
        <f>IF(P228&lt;&gt;"",VLOOKUP(P228,LISTAS!$F$6:$G$1106,2,0),"")</f>
        <v/>
      </c>
      <c r="R228" s="77" t="str">
        <f t="shared" si="51"/>
        <v/>
      </c>
      <c r="S228" s="18" t="str">
        <f t="shared" si="52"/>
        <v/>
      </c>
      <c r="T228" s="18" t="str">
        <f t="shared" si="53"/>
        <v/>
      </c>
    </row>
    <row r="229" spans="2:20" ht="18.75" customHeight="1" x14ac:dyDescent="0.25">
      <c r="B229" s="54"/>
      <c r="C229" s="16" t="str">
        <f>IF(B229="","",VLOOKUP(B229,LISTAS!$F$6:$G$1106,2,0))</f>
        <v/>
      </c>
      <c r="D229" s="76"/>
      <c r="F229" s="90" t="str">
        <f t="shared" si="44"/>
        <v/>
      </c>
      <c r="G229" s="85" t="str">
        <f>IF(F229=LISTAS!$D$15,"",F229)</f>
        <v/>
      </c>
      <c r="H229" s="80" t="str">
        <f t="shared" si="46"/>
        <v/>
      </c>
      <c r="I229" s="80" t="str">
        <f t="shared" si="46"/>
        <v/>
      </c>
      <c r="J229" s="78" t="str">
        <f t="shared" si="45"/>
        <v/>
      </c>
      <c r="K229" s="78" t="str">
        <f t="shared" si="47"/>
        <v/>
      </c>
      <c r="L229" s="79" t="str">
        <f t="shared" si="48"/>
        <v/>
      </c>
      <c r="M229" s="50">
        <f t="shared" si="49"/>
        <v>16</v>
      </c>
      <c r="N229" s="50"/>
      <c r="O229" s="17" t="str">
        <f t="shared" si="54"/>
        <v/>
      </c>
      <c r="P229" s="18" t="str">
        <f t="shared" si="50"/>
        <v/>
      </c>
      <c r="Q229" s="17" t="str">
        <f>IF(P229&lt;&gt;"",VLOOKUP(P229,LISTAS!$F$6:$G$1106,2,0),"")</f>
        <v/>
      </c>
      <c r="R229" s="77" t="str">
        <f t="shared" si="51"/>
        <v/>
      </c>
      <c r="S229" s="18" t="str">
        <f t="shared" si="52"/>
        <v/>
      </c>
      <c r="T229" s="18" t="str">
        <f t="shared" si="53"/>
        <v/>
      </c>
    </row>
    <row r="230" spans="2:20" ht="18.75" customHeight="1" x14ac:dyDescent="0.25">
      <c r="B230" s="54"/>
      <c r="C230" s="16" t="str">
        <f>IF(B230="","",VLOOKUP(B230,LISTAS!$F$6:$G$1106,2,0))</f>
        <v/>
      </c>
      <c r="D230" s="76"/>
      <c r="F230" s="90" t="str">
        <f t="shared" si="44"/>
        <v/>
      </c>
      <c r="G230" s="85" t="str">
        <f>IF(F230=LISTAS!$D$15,"",F230)</f>
        <v/>
      </c>
      <c r="H230" s="80" t="str">
        <f t="shared" si="46"/>
        <v/>
      </c>
      <c r="I230" s="80" t="str">
        <f t="shared" si="46"/>
        <v/>
      </c>
      <c r="J230" s="78" t="str">
        <f t="shared" si="45"/>
        <v/>
      </c>
      <c r="K230" s="78" t="str">
        <f t="shared" si="47"/>
        <v/>
      </c>
      <c r="L230" s="79" t="str">
        <f t="shared" si="48"/>
        <v/>
      </c>
      <c r="M230" s="50">
        <f t="shared" si="49"/>
        <v>17</v>
      </c>
      <c r="N230" s="50"/>
      <c r="O230" s="17" t="str">
        <f t="shared" si="54"/>
        <v/>
      </c>
      <c r="P230" s="18" t="str">
        <f t="shared" si="50"/>
        <v/>
      </c>
      <c r="Q230" s="17" t="str">
        <f>IF(P230&lt;&gt;"",VLOOKUP(P230,LISTAS!$F$6:$G$1106,2,0),"")</f>
        <v/>
      </c>
      <c r="R230" s="77" t="str">
        <f t="shared" si="51"/>
        <v/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4"/>
      <c r="C231" s="16" t="str">
        <f>IF(B231="","",VLOOKUP(B231,LISTAS!$F$6:$G$1106,2,0))</f>
        <v/>
      </c>
      <c r="D231" s="76"/>
      <c r="F231" s="90" t="str">
        <f t="shared" si="44"/>
        <v/>
      </c>
      <c r="G231" s="85" t="str">
        <f>IF(F231=LISTAS!$D$15,"",F231)</f>
        <v/>
      </c>
      <c r="H231" s="80" t="str">
        <f t="shared" si="46"/>
        <v/>
      </c>
      <c r="I231" s="80" t="str">
        <f t="shared" si="46"/>
        <v/>
      </c>
      <c r="J231" s="78" t="str">
        <f t="shared" si="45"/>
        <v/>
      </c>
      <c r="K231" s="78" t="str">
        <f t="shared" si="47"/>
        <v/>
      </c>
      <c r="L231" s="79" t="str">
        <f t="shared" si="48"/>
        <v/>
      </c>
      <c r="M231" s="50">
        <f t="shared" si="49"/>
        <v>18</v>
      </c>
      <c r="N231" s="50"/>
      <c r="O231" s="17" t="str">
        <f t="shared" si="54"/>
        <v/>
      </c>
      <c r="P231" s="18" t="str">
        <f t="shared" si="50"/>
        <v/>
      </c>
      <c r="Q231" s="17" t="str">
        <f>IF(P231&lt;&gt;"",VLOOKUP(P231,LISTAS!$F$6:$G$1106,2,0),"")</f>
        <v/>
      </c>
      <c r="R231" s="77" t="str">
        <f t="shared" si="51"/>
        <v/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4"/>
      <c r="C232" s="16" t="str">
        <f>IF(B232="","",VLOOKUP(B232,LISTAS!$F$6:$G$1106,2,0))</f>
        <v/>
      </c>
      <c r="D232" s="76"/>
      <c r="F232" s="90" t="str">
        <f t="shared" si="44"/>
        <v/>
      </c>
      <c r="G232" s="85" t="str">
        <f>IF(F232=LISTAS!$D$15,"",F232)</f>
        <v/>
      </c>
      <c r="H232" s="80" t="str">
        <f t="shared" si="46"/>
        <v/>
      </c>
      <c r="I232" s="80" t="str">
        <f t="shared" si="46"/>
        <v/>
      </c>
      <c r="J232" s="78" t="str">
        <f t="shared" si="45"/>
        <v/>
      </c>
      <c r="K232" s="78" t="str">
        <f t="shared" si="47"/>
        <v/>
      </c>
      <c r="L232" s="79" t="str">
        <f t="shared" si="48"/>
        <v/>
      </c>
      <c r="M232" s="50">
        <f t="shared" si="49"/>
        <v>19</v>
      </c>
      <c r="N232" s="50"/>
      <c r="O232" s="17" t="str">
        <f t="shared" si="54"/>
        <v/>
      </c>
      <c r="P232" s="18" t="str">
        <f t="shared" si="50"/>
        <v/>
      </c>
      <c r="Q232" s="17" t="str">
        <f>IF(P232&lt;&gt;"",VLOOKUP(P232,LISTAS!$F$6:$G$1106,2,0),"")</f>
        <v/>
      </c>
      <c r="R232" s="77" t="str">
        <f t="shared" si="51"/>
        <v/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4"/>
      <c r="C233" s="16" t="str">
        <f>IF(B233="","",VLOOKUP(B233,LISTAS!$F$6:$G$1106,2,0))</f>
        <v/>
      </c>
      <c r="D233" s="76"/>
      <c r="F233" s="90" t="str">
        <f t="shared" si="44"/>
        <v/>
      </c>
      <c r="G233" s="85" t="str">
        <f>IF(F233=LISTAS!$D$15,"",F233)</f>
        <v/>
      </c>
      <c r="H233" s="80" t="str">
        <f t="shared" si="46"/>
        <v/>
      </c>
      <c r="I233" s="80" t="str">
        <f t="shared" si="46"/>
        <v/>
      </c>
      <c r="J233" s="78" t="str">
        <f t="shared" si="45"/>
        <v/>
      </c>
      <c r="K233" s="78" t="str">
        <f t="shared" si="47"/>
        <v/>
      </c>
      <c r="L233" s="79" t="str">
        <f t="shared" si="48"/>
        <v/>
      </c>
      <c r="M233" s="50">
        <f t="shared" si="49"/>
        <v>20</v>
      </c>
      <c r="N233" s="50"/>
      <c r="O233" s="17" t="str">
        <f t="shared" si="54"/>
        <v/>
      </c>
      <c r="P233" s="18" t="str">
        <f t="shared" si="50"/>
        <v/>
      </c>
      <c r="Q233" s="17" t="str">
        <f>IF(P233&lt;&gt;"",VLOOKUP(P233,LISTAS!$F$6:$G$1106,2,0),"")</f>
        <v/>
      </c>
      <c r="R233" s="77" t="str">
        <f t="shared" si="51"/>
        <v/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4"/>
      <c r="C234" s="16" t="str">
        <f>IF(B234="","",VLOOKUP(B234,LISTAS!$F$6:$G$1106,2,0))</f>
        <v/>
      </c>
      <c r="D234" s="76"/>
      <c r="F234" s="90" t="str">
        <f t="shared" si="44"/>
        <v/>
      </c>
      <c r="G234" s="85" t="str">
        <f>IF(F234=LISTAS!$D$15,"",F234)</f>
        <v/>
      </c>
      <c r="H234" s="80" t="str">
        <f t="shared" si="46"/>
        <v/>
      </c>
      <c r="I234" s="80" t="str">
        <f t="shared" si="46"/>
        <v/>
      </c>
      <c r="J234" s="78" t="str">
        <f t="shared" si="45"/>
        <v/>
      </c>
      <c r="K234" s="78" t="str">
        <f t="shared" si="47"/>
        <v/>
      </c>
      <c r="L234" s="79" t="str">
        <f t="shared" si="48"/>
        <v/>
      </c>
      <c r="M234" s="50">
        <f t="shared" si="49"/>
        <v>21</v>
      </c>
      <c r="N234" s="50"/>
      <c r="O234" s="17" t="str">
        <f t="shared" si="54"/>
        <v/>
      </c>
      <c r="P234" s="18" t="str">
        <f t="shared" si="50"/>
        <v/>
      </c>
      <c r="Q234" s="17" t="str">
        <f>IF(P234&lt;&gt;"",VLOOKUP(P234,LISTAS!$F$6:$G$1106,2,0),"")</f>
        <v/>
      </c>
      <c r="R234" s="77" t="str">
        <f t="shared" si="51"/>
        <v/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4"/>
      <c r="C235" s="16" t="str">
        <f>IF(B235="","",VLOOKUP(B235,LISTAS!$F$6:$G$1106,2,0))</f>
        <v/>
      </c>
      <c r="D235" s="76"/>
      <c r="F235" s="90" t="str">
        <f t="shared" si="44"/>
        <v/>
      </c>
      <c r="G235" s="85" t="str">
        <f>IF(F235=LISTAS!$D$15,"",F235)</f>
        <v/>
      </c>
      <c r="H235" s="80" t="str">
        <f t="shared" si="46"/>
        <v/>
      </c>
      <c r="I235" s="80" t="str">
        <f t="shared" si="46"/>
        <v/>
      </c>
      <c r="J235" s="78" t="str">
        <f t="shared" si="45"/>
        <v/>
      </c>
      <c r="K235" s="78" t="str">
        <f t="shared" si="47"/>
        <v/>
      </c>
      <c r="L235" s="79" t="str">
        <f t="shared" si="48"/>
        <v/>
      </c>
      <c r="M235" s="50">
        <f t="shared" si="49"/>
        <v>22</v>
      </c>
      <c r="N235" s="50"/>
      <c r="O235" s="17" t="str">
        <f t="shared" si="54"/>
        <v/>
      </c>
      <c r="P235" s="18" t="str">
        <f t="shared" si="50"/>
        <v/>
      </c>
      <c r="Q235" s="17" t="str">
        <f>IF(P235&lt;&gt;"",VLOOKUP(P235,LISTAS!$F$6:$G$1106,2,0),"")</f>
        <v/>
      </c>
      <c r="R235" s="77" t="str">
        <f t="shared" si="51"/>
        <v/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4"/>
      <c r="C236" s="16" t="str">
        <f>IF(B236="","",VLOOKUP(B236,LISTAS!$F$6:$G$1106,2,0))</f>
        <v/>
      </c>
      <c r="D236" s="76"/>
      <c r="F236" s="90" t="str">
        <f t="shared" si="44"/>
        <v/>
      </c>
      <c r="G236" s="85" t="str">
        <f>IF(F236=LISTAS!$D$15,"",F236)</f>
        <v/>
      </c>
      <c r="H236" s="80" t="str">
        <f t="shared" si="46"/>
        <v/>
      </c>
      <c r="I236" s="80" t="str">
        <f t="shared" si="46"/>
        <v/>
      </c>
      <c r="J236" s="78" t="str">
        <f t="shared" si="45"/>
        <v/>
      </c>
      <c r="K236" s="78" t="str">
        <f t="shared" si="47"/>
        <v/>
      </c>
      <c r="L236" s="79" t="str">
        <f t="shared" si="48"/>
        <v/>
      </c>
      <c r="M236" s="50">
        <f t="shared" si="49"/>
        <v>23</v>
      </c>
      <c r="N236" s="50"/>
      <c r="O236" s="17" t="str">
        <f t="shared" si="54"/>
        <v/>
      </c>
      <c r="P236" s="18" t="str">
        <f t="shared" si="50"/>
        <v/>
      </c>
      <c r="Q236" s="17" t="str">
        <f>IF(P236&lt;&gt;"",VLOOKUP(P236,LISTAS!$F$6:$G$1106,2,0),"")</f>
        <v/>
      </c>
      <c r="R236" s="77" t="str">
        <f t="shared" si="51"/>
        <v/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4"/>
      <c r="C237" s="16" t="str">
        <f>IF(B237="","",VLOOKUP(B237,LISTAS!$F$6:$G$1106,2,0))</f>
        <v/>
      </c>
      <c r="D237" s="76"/>
      <c r="F237" s="90" t="str">
        <f t="shared" si="44"/>
        <v/>
      </c>
      <c r="G237" s="85" t="str">
        <f>IF(F237=LISTAS!$D$15,"",F237)</f>
        <v/>
      </c>
      <c r="H237" s="80" t="str">
        <f t="shared" si="46"/>
        <v/>
      </c>
      <c r="I237" s="80" t="str">
        <f t="shared" si="46"/>
        <v/>
      </c>
      <c r="J237" s="78" t="str">
        <f t="shared" si="45"/>
        <v/>
      </c>
      <c r="K237" s="78" t="str">
        <f t="shared" si="47"/>
        <v/>
      </c>
      <c r="L237" s="79" t="str">
        <f t="shared" si="48"/>
        <v/>
      </c>
      <c r="M237" s="50">
        <f t="shared" si="49"/>
        <v>24</v>
      </c>
      <c r="N237" s="50"/>
      <c r="O237" s="17" t="str">
        <f t="shared" si="54"/>
        <v/>
      </c>
      <c r="P237" s="18" t="str">
        <f t="shared" si="50"/>
        <v/>
      </c>
      <c r="Q237" s="17" t="str">
        <f>IF(P237&lt;&gt;"",VLOOKUP(P237,LISTAS!$F$6:$G$1106,2,0),"")</f>
        <v/>
      </c>
      <c r="R237" s="77" t="str">
        <f t="shared" si="51"/>
        <v/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4"/>
      <c r="C238" s="16" t="str">
        <f>IF(B238="","",VLOOKUP(B238,LISTAS!$F$6:$G$1106,2,0))</f>
        <v/>
      </c>
      <c r="D238" s="76"/>
      <c r="F238" s="90" t="str">
        <f t="shared" si="44"/>
        <v/>
      </c>
      <c r="G238" s="85" t="str">
        <f>IF(F238=LISTAS!$D$15,"",F238)</f>
        <v/>
      </c>
      <c r="H238" s="80" t="str">
        <f t="shared" si="46"/>
        <v/>
      </c>
      <c r="I238" s="80" t="str">
        <f t="shared" si="46"/>
        <v/>
      </c>
      <c r="J238" s="78" t="str">
        <f t="shared" si="45"/>
        <v/>
      </c>
      <c r="K238" s="78" t="str">
        <f t="shared" si="47"/>
        <v/>
      </c>
      <c r="L238" s="79" t="str">
        <f t="shared" si="48"/>
        <v/>
      </c>
      <c r="M238" s="50">
        <f t="shared" si="49"/>
        <v>25</v>
      </c>
      <c r="N238" s="50"/>
      <c r="O238" s="17" t="str">
        <f t="shared" si="54"/>
        <v/>
      </c>
      <c r="P238" s="18" t="str">
        <f t="shared" si="50"/>
        <v/>
      </c>
      <c r="Q238" s="17" t="str">
        <f>IF(P238&lt;&gt;"",VLOOKUP(P238,LISTAS!$F$6:$G$1106,2,0),"")</f>
        <v/>
      </c>
      <c r="R238" s="77" t="str">
        <f t="shared" si="51"/>
        <v/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4"/>
      <c r="C239" s="16" t="str">
        <f>IF(B239="","",VLOOKUP(B239,LISTAS!$F$6:$G$1106,2,0))</f>
        <v/>
      </c>
      <c r="D239" s="76"/>
      <c r="F239" s="90" t="str">
        <f t="shared" si="44"/>
        <v/>
      </c>
      <c r="G239" s="85" t="str">
        <f>IF(F239=LISTAS!$D$15,"",F239)</f>
        <v/>
      </c>
      <c r="H239" s="80" t="str">
        <f t="shared" si="46"/>
        <v/>
      </c>
      <c r="I239" s="80" t="str">
        <f t="shared" si="46"/>
        <v/>
      </c>
      <c r="J239" s="78" t="str">
        <f t="shared" si="45"/>
        <v/>
      </c>
      <c r="K239" s="78" t="str">
        <f t="shared" si="47"/>
        <v/>
      </c>
      <c r="L239" s="79" t="str">
        <f t="shared" si="48"/>
        <v/>
      </c>
      <c r="M239" s="50">
        <f t="shared" si="49"/>
        <v>26</v>
      </c>
      <c r="N239" s="50"/>
      <c r="O239" s="17" t="str">
        <f t="shared" si="54"/>
        <v/>
      </c>
      <c r="P239" s="18" t="str">
        <f t="shared" si="50"/>
        <v/>
      </c>
      <c r="Q239" s="17" t="str">
        <f>IF(P239&lt;&gt;"",VLOOKUP(P239,LISTAS!$F$6:$G$1106,2,0),"")</f>
        <v/>
      </c>
      <c r="R239" s="77" t="str">
        <f t="shared" si="51"/>
        <v/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4"/>
      <c r="C240" s="16" t="str">
        <f>IF(B240="","",VLOOKUP(B240,LISTAS!$F$6:$G$1106,2,0))</f>
        <v/>
      </c>
      <c r="D240" s="76"/>
      <c r="F240" s="90" t="str">
        <f t="shared" si="44"/>
        <v/>
      </c>
      <c r="G240" s="85" t="str">
        <f>IF(F240=LISTAS!$D$15,"",F240)</f>
        <v/>
      </c>
      <c r="H240" s="80" t="str">
        <f t="shared" si="46"/>
        <v/>
      </c>
      <c r="I240" s="80" t="str">
        <f t="shared" si="46"/>
        <v/>
      </c>
      <c r="J240" s="78" t="str">
        <f t="shared" si="45"/>
        <v/>
      </c>
      <c r="K240" s="78" t="str">
        <f t="shared" si="47"/>
        <v/>
      </c>
      <c r="L240" s="79" t="str">
        <f t="shared" si="48"/>
        <v/>
      </c>
      <c r="M240" s="50">
        <f t="shared" si="49"/>
        <v>27</v>
      </c>
      <c r="N240" s="50"/>
      <c r="O240" s="17" t="str">
        <f t="shared" si="54"/>
        <v/>
      </c>
      <c r="P240" s="18" t="str">
        <f t="shared" si="50"/>
        <v/>
      </c>
      <c r="Q240" s="17" t="str">
        <f>IF(P240&lt;&gt;"",VLOOKUP(P240,LISTAS!$F$6:$G$1106,2,0),"")</f>
        <v/>
      </c>
      <c r="R240" s="77" t="str">
        <f t="shared" si="51"/>
        <v/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4"/>
      <c r="C241" s="16" t="str">
        <f>IF(B241="","",VLOOKUP(B241,LISTAS!$F$6:$G$1106,2,0))</f>
        <v/>
      </c>
      <c r="D241" s="76"/>
      <c r="F241" s="90" t="str">
        <f t="shared" si="44"/>
        <v/>
      </c>
      <c r="G241" s="85" t="str">
        <f>IF(F241=LISTAS!$D$15,"",F241)</f>
        <v/>
      </c>
      <c r="H241" s="80" t="str">
        <f t="shared" si="46"/>
        <v/>
      </c>
      <c r="I241" s="80" t="str">
        <f t="shared" si="46"/>
        <v/>
      </c>
      <c r="J241" s="78" t="str">
        <f t="shared" si="45"/>
        <v/>
      </c>
      <c r="K241" s="78" t="str">
        <f t="shared" si="47"/>
        <v/>
      </c>
      <c r="L241" s="79" t="str">
        <f t="shared" si="48"/>
        <v/>
      </c>
      <c r="M241" s="50">
        <f t="shared" si="49"/>
        <v>28</v>
      </c>
      <c r="N241" s="50"/>
      <c r="O241" s="17" t="str">
        <f t="shared" si="54"/>
        <v/>
      </c>
      <c r="P241" s="18" t="str">
        <f t="shared" si="50"/>
        <v/>
      </c>
      <c r="Q241" s="17" t="str">
        <f>IF(P241&lt;&gt;"",VLOOKUP(P241,LISTAS!$F$6:$G$1106,2,0),"")</f>
        <v/>
      </c>
      <c r="R241" s="77" t="str">
        <f t="shared" si="51"/>
        <v/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4"/>
      <c r="C242" s="16" t="str">
        <f>IF(B242="","",VLOOKUP(B242,LISTAS!$F$6:$G$1106,2,0))</f>
        <v/>
      </c>
      <c r="D242" s="76"/>
      <c r="E242" s="4"/>
      <c r="F242" s="90" t="str">
        <f t="shared" si="44"/>
        <v/>
      </c>
      <c r="G242" s="85" t="str">
        <f>IF(F242=LISTAS!$D$15,"",F242)</f>
        <v/>
      </c>
      <c r="H242" s="80" t="str">
        <f t="shared" si="46"/>
        <v/>
      </c>
      <c r="I242" s="80" t="str">
        <f t="shared" si="46"/>
        <v/>
      </c>
      <c r="J242" s="78" t="str">
        <f t="shared" si="45"/>
        <v/>
      </c>
      <c r="K242" s="78" t="str">
        <f t="shared" si="47"/>
        <v/>
      </c>
      <c r="L242" s="79" t="str">
        <f t="shared" si="48"/>
        <v/>
      </c>
      <c r="M242" s="50">
        <f t="shared" si="49"/>
        <v>29</v>
      </c>
      <c r="N242" s="50"/>
      <c r="O242" s="17" t="str">
        <f t="shared" si="54"/>
        <v/>
      </c>
      <c r="P242" s="18" t="str">
        <f t="shared" si="50"/>
        <v/>
      </c>
      <c r="Q242" s="17" t="str">
        <f>IF(P242&lt;&gt;"",VLOOKUP(P242,LISTAS!$F$6:$G$1106,2,0),"")</f>
        <v/>
      </c>
      <c r="R242" s="77" t="str">
        <f t="shared" si="51"/>
        <v/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4"/>
      <c r="C243" s="16" t="str">
        <f>IF(B243="","",VLOOKUP(B243,LISTAS!$F$6:$G$1106,2,0))</f>
        <v/>
      </c>
      <c r="D243" s="76"/>
      <c r="E243" s="4"/>
      <c r="F243" s="90" t="str">
        <f t="shared" si="44"/>
        <v/>
      </c>
      <c r="G243" s="85" t="str">
        <f>IF(F243=LISTAS!$D$15,"",F243)</f>
        <v/>
      </c>
      <c r="H243" s="80" t="str">
        <f t="shared" si="46"/>
        <v/>
      </c>
      <c r="I243" s="80" t="str">
        <f t="shared" si="46"/>
        <v/>
      </c>
      <c r="J243" s="78" t="str">
        <f t="shared" si="45"/>
        <v/>
      </c>
      <c r="K243" s="78" t="str">
        <f t="shared" si="47"/>
        <v/>
      </c>
      <c r="L243" s="79" t="str">
        <f t="shared" si="48"/>
        <v/>
      </c>
      <c r="M243" s="50">
        <f t="shared" si="49"/>
        <v>30</v>
      </c>
      <c r="N243" s="50"/>
      <c r="O243" s="17" t="str">
        <f t="shared" si="54"/>
        <v/>
      </c>
      <c r="P243" s="18" t="str">
        <f t="shared" si="50"/>
        <v/>
      </c>
      <c r="Q243" s="17" t="str">
        <f>IF(P243&lt;&gt;"",VLOOKUP(P243,LISTAS!$F$6:$G$1106,2,0),"")</f>
        <v/>
      </c>
      <c r="R243" s="77" t="str">
        <f t="shared" si="51"/>
        <v/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4"/>
      <c r="C244" s="16" t="str">
        <f>IF(B244="","",VLOOKUP(B244,LISTAS!$F$6:$G$1106,2,0))</f>
        <v/>
      </c>
      <c r="D244" s="76"/>
      <c r="E244" s="4"/>
      <c r="F244" s="90" t="str">
        <f t="shared" si="44"/>
        <v/>
      </c>
      <c r="G244" s="85" t="str">
        <f>IF(F244=LISTAS!$D$15,"",F244)</f>
        <v/>
      </c>
      <c r="H244" s="80" t="str">
        <f t="shared" si="46"/>
        <v/>
      </c>
      <c r="I244" s="80" t="str">
        <f t="shared" si="46"/>
        <v/>
      </c>
      <c r="J244" s="78" t="str">
        <f t="shared" si="45"/>
        <v/>
      </c>
      <c r="K244" s="78" t="str">
        <f t="shared" si="47"/>
        <v/>
      </c>
      <c r="L244" s="79" t="str">
        <f t="shared" si="48"/>
        <v/>
      </c>
      <c r="M244" s="50">
        <f t="shared" si="49"/>
        <v>31</v>
      </c>
      <c r="N244" s="50"/>
      <c r="O244" s="17" t="str">
        <f t="shared" si="54"/>
        <v/>
      </c>
      <c r="P244" s="18" t="str">
        <f t="shared" si="50"/>
        <v/>
      </c>
      <c r="Q244" s="17" t="str">
        <f>IF(P244&lt;&gt;"",VLOOKUP(P244,LISTAS!$F$6:$G$1106,2,0),"")</f>
        <v/>
      </c>
      <c r="R244" s="77" t="str">
        <f t="shared" si="51"/>
        <v/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4"/>
      <c r="C245" s="16" t="str">
        <f>IF(B245="","",VLOOKUP(B245,LISTAS!$F$6:$G$1106,2,0))</f>
        <v/>
      </c>
      <c r="D245" s="76"/>
      <c r="E245" s="4"/>
      <c r="F245" s="90" t="str">
        <f t="shared" si="44"/>
        <v/>
      </c>
      <c r="G245" s="85" t="str">
        <f>IF(F245=LISTAS!$D$15,"",F245)</f>
        <v/>
      </c>
      <c r="H245" s="80" t="str">
        <f t="shared" si="46"/>
        <v/>
      </c>
      <c r="I245" s="80" t="str">
        <f t="shared" si="46"/>
        <v/>
      </c>
      <c r="J245" s="78" t="str">
        <f t="shared" si="45"/>
        <v/>
      </c>
      <c r="K245" s="78" t="str">
        <f t="shared" si="47"/>
        <v/>
      </c>
      <c r="L245" s="79" t="str">
        <f t="shared" si="48"/>
        <v/>
      </c>
      <c r="M245" s="50">
        <f t="shared" si="49"/>
        <v>32</v>
      </c>
      <c r="N245" s="50"/>
      <c r="O245" s="17" t="str">
        <f t="shared" si="54"/>
        <v/>
      </c>
      <c r="P245" s="18" t="str">
        <f t="shared" si="50"/>
        <v/>
      </c>
      <c r="Q245" s="17" t="str">
        <f>IF(P245&lt;&gt;"",VLOOKUP(P245,LISTAS!$F$6:$G$1106,2,0),"")</f>
        <v/>
      </c>
      <c r="R245" s="77" t="str">
        <f t="shared" si="51"/>
        <v/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4"/>
      <c r="C246" s="16" t="str">
        <f>IF(B246="","",VLOOKUP(B246,LISTAS!$F$6:$G$1106,2,0))</f>
        <v/>
      </c>
      <c r="D246" s="76"/>
      <c r="E246" s="4"/>
      <c r="F246" s="90" t="str">
        <f t="shared" si="44"/>
        <v/>
      </c>
      <c r="G246" s="85" t="str">
        <f>IF(F246=LISTAS!$D$15,"",F246)</f>
        <v/>
      </c>
      <c r="H246" s="80" t="str">
        <f t="shared" si="46"/>
        <v/>
      </c>
      <c r="I246" s="80" t="str">
        <f t="shared" si="46"/>
        <v/>
      </c>
      <c r="J246" s="78" t="str">
        <f t="shared" si="45"/>
        <v/>
      </c>
      <c r="K246" s="78" t="str">
        <f t="shared" si="47"/>
        <v/>
      </c>
      <c r="L246" s="79" t="str">
        <f t="shared" si="48"/>
        <v/>
      </c>
      <c r="M246" s="50">
        <f t="shared" si="49"/>
        <v>33</v>
      </c>
      <c r="N246" s="50"/>
      <c r="O246" s="17" t="str">
        <f t="shared" si="54"/>
        <v/>
      </c>
      <c r="P246" s="18" t="str">
        <f t="shared" si="50"/>
        <v/>
      </c>
      <c r="Q246" s="17" t="str">
        <f>IF(P246&lt;&gt;"",VLOOKUP(P246,LISTAS!$F$6:$G$1106,2,0),"")</f>
        <v/>
      </c>
      <c r="R246" s="77" t="str">
        <f t="shared" si="51"/>
        <v/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4"/>
      <c r="C247" s="16" t="str">
        <f>IF(B247="","",VLOOKUP(B247,LISTAS!$F$6:$G$1106,2,0))</f>
        <v/>
      </c>
      <c r="D247" s="76"/>
      <c r="E247" s="4"/>
      <c r="F247" s="90" t="str">
        <f t="shared" si="44"/>
        <v/>
      </c>
      <c r="G247" s="85" t="str">
        <f>IF(F247=LISTAS!$D$15,"",F247)</f>
        <v/>
      </c>
      <c r="H247" s="80" t="str">
        <f t="shared" si="46"/>
        <v/>
      </c>
      <c r="I247" s="80" t="str">
        <f t="shared" si="46"/>
        <v/>
      </c>
      <c r="J247" s="78" t="str">
        <f t="shared" si="45"/>
        <v/>
      </c>
      <c r="K247" s="78" t="str">
        <f t="shared" si="47"/>
        <v/>
      </c>
      <c r="L247" s="79" t="str">
        <f t="shared" si="48"/>
        <v/>
      </c>
      <c r="M247" s="50">
        <f t="shared" si="49"/>
        <v>34</v>
      </c>
      <c r="N247" s="50"/>
      <c r="O247" s="17" t="str">
        <f t="shared" si="54"/>
        <v/>
      </c>
      <c r="P247" s="18" t="str">
        <f t="shared" si="50"/>
        <v/>
      </c>
      <c r="Q247" s="17" t="str">
        <f>IF(P247&lt;&gt;"",VLOOKUP(P247,LISTAS!$F$6:$G$1106,2,0),"")</f>
        <v/>
      </c>
      <c r="R247" s="77" t="str">
        <f t="shared" si="51"/>
        <v/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4"/>
      <c r="C248" s="16" t="str">
        <f>IF(B248="","",VLOOKUP(B248,LISTAS!$F$6:$G$1106,2,0))</f>
        <v/>
      </c>
      <c r="D248" s="76"/>
      <c r="E248" s="4"/>
      <c r="F248" s="90" t="str">
        <f t="shared" si="44"/>
        <v/>
      </c>
      <c r="G248" s="85" t="str">
        <f>IF(F248=LISTAS!$D$15,"",F248)</f>
        <v/>
      </c>
      <c r="H248" s="80" t="str">
        <f t="shared" si="46"/>
        <v/>
      </c>
      <c r="I248" s="80" t="str">
        <f t="shared" si="46"/>
        <v/>
      </c>
      <c r="J248" s="78" t="str">
        <f t="shared" si="45"/>
        <v/>
      </c>
      <c r="K248" s="78" t="str">
        <f t="shared" si="47"/>
        <v/>
      </c>
      <c r="L248" s="79" t="str">
        <f t="shared" si="48"/>
        <v/>
      </c>
      <c r="M248" s="50">
        <f t="shared" si="49"/>
        <v>35</v>
      </c>
      <c r="N248" s="50"/>
      <c r="O248" s="17" t="str">
        <f t="shared" si="54"/>
        <v/>
      </c>
      <c r="P248" s="18" t="str">
        <f t="shared" si="50"/>
        <v/>
      </c>
      <c r="Q248" s="17" t="str">
        <f>IF(P248&lt;&gt;"",VLOOKUP(P248,LISTAS!$F$6:$G$1106,2,0),"")</f>
        <v/>
      </c>
      <c r="R248" s="77" t="str">
        <f t="shared" si="51"/>
        <v/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4"/>
      <c r="C249" s="16" t="str">
        <f>IF(B249="","",VLOOKUP(B249,LISTAS!$F$6:$G$1106,2,0))</f>
        <v/>
      </c>
      <c r="D249" s="76"/>
      <c r="E249" s="4"/>
      <c r="F249" s="90" t="str">
        <f t="shared" si="44"/>
        <v/>
      </c>
      <c r="G249" s="85" t="str">
        <f>IF(F249=LISTAS!$D$15,"",F249)</f>
        <v/>
      </c>
      <c r="H249" s="80" t="str">
        <f t="shared" si="46"/>
        <v/>
      </c>
      <c r="I249" s="80" t="str">
        <f t="shared" si="46"/>
        <v/>
      </c>
      <c r="J249" s="78" t="str">
        <f t="shared" si="45"/>
        <v/>
      </c>
      <c r="K249" s="78" t="str">
        <f t="shared" si="47"/>
        <v/>
      </c>
      <c r="L249" s="79" t="str">
        <f t="shared" si="48"/>
        <v/>
      </c>
      <c r="M249" s="50">
        <f t="shared" si="49"/>
        <v>36</v>
      </c>
      <c r="N249" s="50"/>
      <c r="O249" s="17" t="str">
        <f t="shared" si="54"/>
        <v/>
      </c>
      <c r="P249" s="18" t="str">
        <f t="shared" si="50"/>
        <v/>
      </c>
      <c r="Q249" s="17" t="str">
        <f>IF(P249&lt;&gt;"",VLOOKUP(P249,LISTAS!$F$6:$G$1106,2,0),"")</f>
        <v/>
      </c>
      <c r="R249" s="77" t="str">
        <f t="shared" si="51"/>
        <v/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4"/>
      <c r="C250" s="16" t="str">
        <f>IF(B250="","",VLOOKUP(B250,LISTAS!$F$6:$G$1106,2,0))</f>
        <v/>
      </c>
      <c r="D250" s="76"/>
      <c r="E250" s="4"/>
      <c r="F250" s="90" t="str">
        <f t="shared" si="44"/>
        <v/>
      </c>
      <c r="G250" s="85" t="str">
        <f>IF(F250=LISTAS!$D$15,"",F250)</f>
        <v/>
      </c>
      <c r="H250" s="80" t="str">
        <f t="shared" si="46"/>
        <v/>
      </c>
      <c r="I250" s="80" t="str">
        <f t="shared" si="46"/>
        <v/>
      </c>
      <c r="J250" s="78" t="str">
        <f t="shared" si="45"/>
        <v/>
      </c>
      <c r="K250" s="78" t="str">
        <f t="shared" si="47"/>
        <v/>
      </c>
      <c r="L250" s="79" t="str">
        <f t="shared" si="48"/>
        <v/>
      </c>
      <c r="M250" s="50">
        <f t="shared" si="49"/>
        <v>37</v>
      </c>
      <c r="N250" s="50"/>
      <c r="O250" s="17" t="str">
        <f t="shared" si="54"/>
        <v/>
      </c>
      <c r="P250" s="18" t="str">
        <f t="shared" si="50"/>
        <v/>
      </c>
      <c r="Q250" s="17" t="str">
        <f>IF(P250&lt;&gt;"",VLOOKUP(P250,LISTAS!$F$6:$G$1106,2,0),"")</f>
        <v/>
      </c>
      <c r="R250" s="77" t="str">
        <f t="shared" si="51"/>
        <v/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4"/>
      <c r="C251" s="16" t="str">
        <f>IF(B251="","",VLOOKUP(B251,LISTAS!$F$6:$G$1106,2,0))</f>
        <v/>
      </c>
      <c r="D251" s="76"/>
      <c r="E251" s="4"/>
      <c r="F251" s="90" t="str">
        <f t="shared" si="44"/>
        <v/>
      </c>
      <c r="G251" s="85" t="str">
        <f>IF(F251=LISTAS!$D$15,"",F251)</f>
        <v/>
      </c>
      <c r="H251" s="80" t="str">
        <f t="shared" si="46"/>
        <v/>
      </c>
      <c r="I251" s="80" t="str">
        <f t="shared" si="46"/>
        <v/>
      </c>
      <c r="J251" s="78" t="str">
        <f t="shared" si="45"/>
        <v/>
      </c>
      <c r="K251" s="78" t="str">
        <f t="shared" si="47"/>
        <v/>
      </c>
      <c r="L251" s="79" t="str">
        <f t="shared" si="48"/>
        <v/>
      </c>
      <c r="M251" s="50">
        <f t="shared" si="49"/>
        <v>38</v>
      </c>
      <c r="N251" s="50"/>
      <c r="O251" s="17" t="str">
        <f t="shared" si="54"/>
        <v/>
      </c>
      <c r="P251" s="18" t="str">
        <f t="shared" si="50"/>
        <v/>
      </c>
      <c r="Q251" s="17" t="str">
        <f>IF(P251&lt;&gt;"",VLOOKUP(P251,LISTAS!$F$6:$G$1106,2,0),"")</f>
        <v/>
      </c>
      <c r="R251" s="77" t="str">
        <f t="shared" si="51"/>
        <v/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4"/>
      <c r="C252" s="16" t="str">
        <f>IF(B252="","",VLOOKUP(B252,LISTAS!$F$6:$G$1106,2,0))</f>
        <v/>
      </c>
      <c r="D252" s="76"/>
      <c r="E252" s="4"/>
      <c r="F252" s="90" t="str">
        <f t="shared" si="44"/>
        <v/>
      </c>
      <c r="G252" s="85" t="str">
        <f>IF(F252=LISTAS!$D$15,"",F252)</f>
        <v/>
      </c>
      <c r="H252" s="80" t="str">
        <f t="shared" si="46"/>
        <v/>
      </c>
      <c r="I252" s="80" t="str">
        <f t="shared" si="46"/>
        <v/>
      </c>
      <c r="J252" s="78" t="str">
        <f t="shared" si="45"/>
        <v/>
      </c>
      <c r="K252" s="78" t="str">
        <f t="shared" si="47"/>
        <v/>
      </c>
      <c r="L252" s="79" t="str">
        <f t="shared" si="48"/>
        <v/>
      </c>
      <c r="M252" s="50">
        <f t="shared" si="49"/>
        <v>39</v>
      </c>
      <c r="N252" s="50"/>
      <c r="O252" s="17" t="str">
        <f t="shared" si="54"/>
        <v/>
      </c>
      <c r="P252" s="18" t="str">
        <f t="shared" si="50"/>
        <v/>
      </c>
      <c r="Q252" s="17" t="str">
        <f>IF(P252&lt;&gt;"",VLOOKUP(P252,LISTAS!$F$6:$G$1106,2,0),"")</f>
        <v/>
      </c>
      <c r="R252" s="77" t="str">
        <f t="shared" si="51"/>
        <v/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4"/>
      <c r="C253" s="16" t="str">
        <f>IF(B253="","",VLOOKUP(B253,LISTAS!$F$6:$G$1106,2,0))</f>
        <v/>
      </c>
      <c r="D253" s="76"/>
      <c r="E253" s="4"/>
      <c r="F253" s="90" t="str">
        <f t="shared" si="44"/>
        <v/>
      </c>
      <c r="G253" s="85" t="str">
        <f>IF(F253=LISTAS!$D$15,"",F253)</f>
        <v/>
      </c>
      <c r="H253" s="80" t="str">
        <f t="shared" si="46"/>
        <v/>
      </c>
      <c r="I253" s="80" t="str">
        <f t="shared" si="46"/>
        <v/>
      </c>
      <c r="J253" s="78" t="str">
        <f t="shared" si="45"/>
        <v/>
      </c>
      <c r="K253" s="78" t="str">
        <f t="shared" si="47"/>
        <v/>
      </c>
      <c r="L253" s="79" t="str">
        <f t="shared" si="48"/>
        <v/>
      </c>
      <c r="M253" s="50">
        <f t="shared" si="49"/>
        <v>40</v>
      </c>
      <c r="N253" s="50"/>
      <c r="O253" s="17" t="str">
        <f t="shared" si="54"/>
        <v/>
      </c>
      <c r="P253" s="18" t="str">
        <f t="shared" si="50"/>
        <v/>
      </c>
      <c r="Q253" s="17" t="str">
        <f>IF(P253&lt;&gt;"",VLOOKUP(P253,LISTAS!$F$6:$G$1106,2,0),"")</f>
        <v/>
      </c>
      <c r="R253" s="77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4"/>
      <c r="C254" s="16" t="str">
        <f>IF(B254="","",VLOOKUP(B254,LISTAS!$F$6:$G$1106,2,0))</f>
        <v/>
      </c>
      <c r="D254" s="76"/>
      <c r="E254" s="4"/>
      <c r="F254" s="90" t="str">
        <f t="shared" si="44"/>
        <v/>
      </c>
      <c r="G254" s="85" t="str">
        <f>IF(F254=LISTAS!$D$15,"",F254)</f>
        <v/>
      </c>
      <c r="H254" s="80" t="str">
        <f t="shared" si="46"/>
        <v/>
      </c>
      <c r="I254" s="80" t="str">
        <f t="shared" si="46"/>
        <v/>
      </c>
      <c r="J254" s="78" t="str">
        <f t="shared" si="45"/>
        <v/>
      </c>
      <c r="K254" s="78" t="str">
        <f t="shared" si="47"/>
        <v/>
      </c>
      <c r="L254" s="79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7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4"/>
      <c r="C255" s="16" t="str">
        <f>IF(B255="","",VLOOKUP(B255,LISTAS!$F$6:$G$1106,2,0))</f>
        <v/>
      </c>
      <c r="D255" s="76"/>
      <c r="E255" s="4"/>
      <c r="F255" s="90" t="str">
        <f t="shared" si="44"/>
        <v/>
      </c>
      <c r="G255" s="85" t="str">
        <f>IF(F255=LISTAS!$D$15,"",F255)</f>
        <v/>
      </c>
      <c r="H255" s="80" t="str">
        <f t="shared" si="46"/>
        <v/>
      </c>
      <c r="I255" s="80" t="str">
        <f t="shared" si="46"/>
        <v/>
      </c>
      <c r="J255" s="78" t="str">
        <f t="shared" si="45"/>
        <v/>
      </c>
      <c r="K255" s="78" t="str">
        <f t="shared" si="47"/>
        <v/>
      </c>
      <c r="L255" s="79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7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4"/>
      <c r="C256" s="16" t="str">
        <f>IF(B256="","",VLOOKUP(B256,LISTAS!$F$6:$G$1106,2,0))</f>
        <v/>
      </c>
      <c r="D256" s="76"/>
      <c r="E256" s="4"/>
      <c r="F256" s="90" t="str">
        <f t="shared" si="44"/>
        <v/>
      </c>
      <c r="G256" s="85" t="str">
        <f>IF(F256=LISTAS!$D$15,"",F256)</f>
        <v/>
      </c>
      <c r="H256" s="80" t="str">
        <f t="shared" si="46"/>
        <v/>
      </c>
      <c r="I256" s="80" t="str">
        <f t="shared" si="46"/>
        <v/>
      </c>
      <c r="J256" s="78" t="str">
        <f t="shared" si="45"/>
        <v/>
      </c>
      <c r="K256" s="78" t="str">
        <f t="shared" si="47"/>
        <v/>
      </c>
      <c r="L256" s="79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7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4"/>
      <c r="C257" s="16" t="str">
        <f>IF(B257="","",VLOOKUP(B257,LISTAS!$F$6:$G$1106,2,0))</f>
        <v/>
      </c>
      <c r="D257" s="76"/>
      <c r="E257" s="4"/>
      <c r="F257" s="90" t="str">
        <f t="shared" si="44"/>
        <v/>
      </c>
      <c r="G257" s="85" t="str">
        <f>IF(F257=LISTAS!$D$15,"",F257)</f>
        <v/>
      </c>
      <c r="H257" s="80" t="str">
        <f t="shared" si="46"/>
        <v/>
      </c>
      <c r="I257" s="80" t="str">
        <f t="shared" si="46"/>
        <v/>
      </c>
      <c r="J257" s="78" t="str">
        <f t="shared" si="45"/>
        <v/>
      </c>
      <c r="K257" s="78" t="str">
        <f t="shared" si="47"/>
        <v/>
      </c>
      <c r="L257" s="79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7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4"/>
      <c r="C258" s="16" t="str">
        <f>IF(B258="","",VLOOKUP(B258,LISTAS!$F$6:$G$1106,2,0))</f>
        <v/>
      </c>
      <c r="D258" s="76"/>
      <c r="E258" s="4"/>
      <c r="F258" s="90" t="str">
        <f t="shared" si="44"/>
        <v/>
      </c>
      <c r="G258" s="85" t="str">
        <f>IF(F258=LISTAS!$D$15,"",F258)</f>
        <v/>
      </c>
      <c r="H258" s="80" t="str">
        <f t="shared" si="46"/>
        <v/>
      </c>
      <c r="I258" s="80" t="str">
        <f t="shared" si="46"/>
        <v/>
      </c>
      <c r="J258" s="78" t="str">
        <f t="shared" si="45"/>
        <v/>
      </c>
      <c r="K258" s="78" t="str">
        <f t="shared" si="47"/>
        <v/>
      </c>
      <c r="L258" s="79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7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4"/>
      <c r="C259" s="16" t="str">
        <f>IF(B259="","",VLOOKUP(B259,LISTAS!$F$6:$G$1106,2,0))</f>
        <v/>
      </c>
      <c r="D259" s="76"/>
      <c r="E259" s="4"/>
      <c r="F259" s="90" t="str">
        <f t="shared" si="44"/>
        <v/>
      </c>
      <c r="G259" s="85" t="str">
        <f>IF(F259=LISTAS!$D$15,"",F259)</f>
        <v/>
      </c>
      <c r="H259" s="80" t="str">
        <f t="shared" si="46"/>
        <v/>
      </c>
      <c r="I259" s="80" t="str">
        <f t="shared" si="46"/>
        <v/>
      </c>
      <c r="J259" s="78" t="str">
        <f t="shared" si="45"/>
        <v/>
      </c>
      <c r="K259" s="78" t="str">
        <f t="shared" si="47"/>
        <v/>
      </c>
      <c r="L259" s="79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7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4"/>
      <c r="C260" s="16" t="str">
        <f>IF(B260="","",VLOOKUP(B260,LISTAS!$F$6:$G$1106,2,0))</f>
        <v/>
      </c>
      <c r="D260" s="76"/>
      <c r="E260" s="4"/>
      <c r="F260" s="90" t="str">
        <f t="shared" si="44"/>
        <v/>
      </c>
      <c r="G260" s="85" t="str">
        <f>IF(F260=LISTAS!$D$15,"",F260)</f>
        <v/>
      </c>
      <c r="H260" s="80" t="str">
        <f t="shared" si="46"/>
        <v/>
      </c>
      <c r="I260" s="80" t="str">
        <f t="shared" si="46"/>
        <v/>
      </c>
      <c r="J260" s="78" t="str">
        <f t="shared" si="45"/>
        <v/>
      </c>
      <c r="K260" s="78" t="str">
        <f t="shared" si="47"/>
        <v/>
      </c>
      <c r="L260" s="79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7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4"/>
      <c r="C261" s="16" t="str">
        <f>IF(B261="","",VLOOKUP(B261,LISTAS!$F$6:$G$1106,2,0))</f>
        <v/>
      </c>
      <c r="D261" s="76"/>
      <c r="E261" s="4"/>
      <c r="F261" s="90" t="str">
        <f t="shared" si="44"/>
        <v/>
      </c>
      <c r="G261" s="85" t="str">
        <f>IF(F261=LISTAS!$D$15,"",F261)</f>
        <v/>
      </c>
      <c r="H261" s="80" t="str">
        <f t="shared" si="46"/>
        <v/>
      </c>
      <c r="I261" s="80" t="str">
        <f t="shared" si="46"/>
        <v/>
      </c>
      <c r="J261" s="78" t="str">
        <f t="shared" si="45"/>
        <v/>
      </c>
      <c r="K261" s="78" t="str">
        <f t="shared" si="47"/>
        <v/>
      </c>
      <c r="L261" s="79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7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4"/>
      <c r="C262" s="16" t="str">
        <f>IF(B262="","",VLOOKUP(B262,LISTAS!$F$6:$G$1106,2,0))</f>
        <v/>
      </c>
      <c r="D262" s="76"/>
      <c r="E262" s="4"/>
      <c r="F262" s="90" t="str">
        <f t="shared" si="44"/>
        <v/>
      </c>
      <c r="G262" s="85" t="str">
        <f>IF(F262=LISTAS!$D$15,"",F262)</f>
        <v/>
      </c>
      <c r="H262" s="80" t="str">
        <f t="shared" si="46"/>
        <v/>
      </c>
      <c r="I262" s="80" t="str">
        <f t="shared" si="46"/>
        <v/>
      </c>
      <c r="J262" s="78" t="str">
        <f t="shared" si="45"/>
        <v/>
      </c>
      <c r="K262" s="78" t="str">
        <f t="shared" si="47"/>
        <v/>
      </c>
      <c r="L262" s="79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7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4"/>
      <c r="C263" s="16" t="str">
        <f>IF(B263="","",VLOOKUP(B263,LISTAS!$F$6:$G$1106,2,0))</f>
        <v/>
      </c>
      <c r="D263" s="76"/>
      <c r="E263" s="4"/>
      <c r="F263" s="90" t="str">
        <f t="shared" si="44"/>
        <v/>
      </c>
      <c r="G263" s="85" t="str">
        <f>IF(F263=LISTAS!$D$15,"",F263)</f>
        <v/>
      </c>
      <c r="H263" s="80" t="str">
        <f t="shared" si="46"/>
        <v/>
      </c>
      <c r="I263" s="80" t="str">
        <f t="shared" si="46"/>
        <v/>
      </c>
      <c r="J263" s="78" t="str">
        <f t="shared" si="45"/>
        <v/>
      </c>
      <c r="K263" s="78" t="str">
        <f t="shared" si="47"/>
        <v/>
      </c>
      <c r="L263" s="79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7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4"/>
      <c r="C264" s="16" t="str">
        <f>IF(B264="","",VLOOKUP(B264,LISTAS!$F$6:$G$1106,2,0))</f>
        <v/>
      </c>
      <c r="D264" s="76"/>
      <c r="E264" s="4"/>
      <c r="F264" s="90" t="str">
        <f t="shared" si="44"/>
        <v/>
      </c>
      <c r="G264" s="85" t="str">
        <f>IF(F264=LISTAS!$D$15,"",F264)</f>
        <v/>
      </c>
      <c r="H264" s="80" t="str">
        <f t="shared" si="46"/>
        <v/>
      </c>
      <c r="I264" s="80" t="str">
        <f t="shared" si="46"/>
        <v/>
      </c>
      <c r="J264" s="78" t="str">
        <f t="shared" si="45"/>
        <v/>
      </c>
      <c r="K264" s="78" t="str">
        <f t="shared" si="47"/>
        <v/>
      </c>
      <c r="L264" s="79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7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4"/>
      <c r="C265" s="16" t="str">
        <f>IF(B265="","",VLOOKUP(B265,LISTAS!$F$6:$G$1106,2,0))</f>
        <v/>
      </c>
      <c r="D265" s="76"/>
      <c r="E265" s="4"/>
      <c r="F265" s="90" t="str">
        <f t="shared" si="44"/>
        <v/>
      </c>
      <c r="G265" s="85" t="str">
        <f>IF(F265=LISTAS!$D$15,"",F265)</f>
        <v/>
      </c>
      <c r="H265" s="80" t="str">
        <f t="shared" si="46"/>
        <v/>
      </c>
      <c r="I265" s="80" t="str">
        <f t="shared" si="46"/>
        <v/>
      </c>
      <c r="J265" s="78" t="str">
        <f t="shared" si="45"/>
        <v/>
      </c>
      <c r="K265" s="78" t="str">
        <f t="shared" si="47"/>
        <v/>
      </c>
      <c r="L265" s="79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7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4"/>
      <c r="C266" s="16" t="str">
        <f>IF(B266="","",VLOOKUP(B266,LISTAS!$F$6:$G$1106,2,0))</f>
        <v/>
      </c>
      <c r="D266" s="76"/>
      <c r="E266" s="4"/>
      <c r="F266" s="90" t="str">
        <f t="shared" si="44"/>
        <v/>
      </c>
      <c r="G266" s="85" t="str">
        <f>IF(F266=LISTAS!$D$15,"",F266)</f>
        <v/>
      </c>
      <c r="H266" s="80" t="str">
        <f t="shared" si="46"/>
        <v/>
      </c>
      <c r="I266" s="80" t="str">
        <f t="shared" si="46"/>
        <v/>
      </c>
      <c r="J266" s="78" t="str">
        <f t="shared" si="45"/>
        <v/>
      </c>
      <c r="K266" s="78" t="str">
        <f t="shared" si="47"/>
        <v/>
      </c>
      <c r="L266" s="79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7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4"/>
      <c r="C267" s="16" t="str">
        <f>IF(B267="","",VLOOKUP(B267,LISTAS!$F$6:$G$1106,2,0))</f>
        <v/>
      </c>
      <c r="D267" s="76"/>
      <c r="E267" s="4"/>
      <c r="F267" s="90" t="str">
        <f t="shared" si="44"/>
        <v/>
      </c>
      <c r="G267" s="85" t="str">
        <f>IF(F267=LISTAS!$D$15,"",F267)</f>
        <v/>
      </c>
      <c r="H267" s="80" t="str">
        <f t="shared" si="46"/>
        <v/>
      </c>
      <c r="I267" s="80" t="str">
        <f t="shared" si="46"/>
        <v/>
      </c>
      <c r="J267" s="78" t="str">
        <f t="shared" si="45"/>
        <v/>
      </c>
      <c r="K267" s="78" t="str">
        <f t="shared" si="47"/>
        <v/>
      </c>
      <c r="L267" s="79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7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4"/>
      <c r="C268" s="16" t="str">
        <f>IF(B268="","",VLOOKUP(B268,LISTAS!$F$6:$G$1106,2,0))</f>
        <v/>
      </c>
      <c r="D268" s="76"/>
      <c r="E268" s="4"/>
      <c r="F268" s="90" t="str">
        <f t="shared" si="44"/>
        <v/>
      </c>
      <c r="G268" s="85" t="str">
        <f>IF(F268=LISTAS!$D$15,"",F268)</f>
        <v/>
      </c>
      <c r="H268" s="80" t="str">
        <f t="shared" si="46"/>
        <v/>
      </c>
      <c r="I268" s="80" t="str">
        <f t="shared" si="46"/>
        <v/>
      </c>
      <c r="J268" s="78" t="str">
        <f t="shared" si="45"/>
        <v/>
      </c>
      <c r="K268" s="78" t="str">
        <f t="shared" si="47"/>
        <v/>
      </c>
      <c r="L268" s="79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7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4"/>
      <c r="C269" s="16" t="str">
        <f>IF(B269="","",VLOOKUP(B269,LISTAS!$F$6:$G$1106,2,0))</f>
        <v/>
      </c>
      <c r="D269" s="76"/>
      <c r="E269" s="4"/>
      <c r="F269" s="90" t="str">
        <f t="shared" si="44"/>
        <v/>
      </c>
      <c r="G269" s="85" t="str">
        <f>IF(F269=LISTAS!$D$15,"",F269)</f>
        <v/>
      </c>
      <c r="H269" s="80" t="str">
        <f t="shared" si="46"/>
        <v/>
      </c>
      <c r="I269" s="80" t="str">
        <f t="shared" si="46"/>
        <v/>
      </c>
      <c r="J269" s="78" t="str">
        <f t="shared" si="45"/>
        <v/>
      </c>
      <c r="K269" s="78" t="str">
        <f t="shared" si="47"/>
        <v/>
      </c>
      <c r="L269" s="79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7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4"/>
      <c r="C270" s="16" t="str">
        <f>IF(B270="","",VLOOKUP(B270,LISTAS!$F$6:$G$1106,2,0))</f>
        <v/>
      </c>
      <c r="D270" s="76"/>
      <c r="E270" s="4"/>
      <c r="F270" s="90" t="str">
        <f t="shared" si="44"/>
        <v/>
      </c>
      <c r="G270" s="85" t="str">
        <f>IF(F270=LISTAS!$D$15,"",F270)</f>
        <v/>
      </c>
      <c r="H270" s="80" t="str">
        <f t="shared" si="46"/>
        <v/>
      </c>
      <c r="I270" s="80" t="str">
        <f t="shared" si="46"/>
        <v/>
      </c>
      <c r="J270" s="78" t="str">
        <f t="shared" si="45"/>
        <v/>
      </c>
      <c r="K270" s="78" t="str">
        <f t="shared" si="47"/>
        <v/>
      </c>
      <c r="L270" s="79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7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4"/>
      <c r="C271" s="16" t="str">
        <f>IF(B271="","",VLOOKUP(B271,LISTAS!$F$6:$G$1106,2,0))</f>
        <v/>
      </c>
      <c r="D271" s="76"/>
      <c r="E271" s="4"/>
      <c r="F271" s="90" t="str">
        <f t="shared" si="44"/>
        <v/>
      </c>
      <c r="G271" s="85" t="str">
        <f>IF(F271=LISTAS!$D$15,"",F271)</f>
        <v/>
      </c>
      <c r="H271" s="80" t="str">
        <f t="shared" si="46"/>
        <v/>
      </c>
      <c r="I271" s="80" t="str">
        <f t="shared" si="46"/>
        <v/>
      </c>
      <c r="J271" s="78" t="str">
        <f t="shared" si="45"/>
        <v/>
      </c>
      <c r="K271" s="78" t="str">
        <f t="shared" si="47"/>
        <v/>
      </c>
      <c r="L271" s="79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7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4"/>
      <c r="C272" s="16" t="str">
        <f>IF(B272="","",VLOOKUP(B272,LISTAS!$F$6:$G$1106,2,0))</f>
        <v/>
      </c>
      <c r="D272" s="76"/>
      <c r="E272" s="4"/>
      <c r="F272" s="90" t="str">
        <f t="shared" si="44"/>
        <v/>
      </c>
      <c r="G272" s="85" t="str">
        <f>IF(F272=LISTAS!$D$15,"",F272)</f>
        <v/>
      </c>
      <c r="H272" s="80" t="str">
        <f t="shared" si="46"/>
        <v/>
      </c>
      <c r="I272" s="80" t="str">
        <f t="shared" si="46"/>
        <v/>
      </c>
      <c r="J272" s="78" t="str">
        <f t="shared" si="45"/>
        <v/>
      </c>
      <c r="K272" s="78" t="str">
        <f t="shared" si="47"/>
        <v/>
      </c>
      <c r="L272" s="79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7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4"/>
      <c r="C273" s="16" t="str">
        <f>IF(B273="","",VLOOKUP(B273,LISTAS!$F$6:$G$1106,2,0))</f>
        <v/>
      </c>
      <c r="D273" s="76"/>
      <c r="E273" s="4"/>
      <c r="F273" s="90" t="str">
        <f t="shared" si="44"/>
        <v/>
      </c>
      <c r="G273" s="85" t="str">
        <f>IF(F273=LISTAS!$D$15,"",F273)</f>
        <v/>
      </c>
      <c r="H273" s="80" t="str">
        <f t="shared" si="46"/>
        <v/>
      </c>
      <c r="I273" s="80" t="str">
        <f t="shared" si="46"/>
        <v/>
      </c>
      <c r="J273" s="78" t="str">
        <f t="shared" si="45"/>
        <v/>
      </c>
      <c r="K273" s="78" t="str">
        <f t="shared" si="47"/>
        <v/>
      </c>
      <c r="L273" s="79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7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4"/>
      <c r="C274" s="16" t="str">
        <f>IF(B274="","",VLOOKUP(B274,LISTAS!$F$6:$G$1106,2,0))</f>
        <v/>
      </c>
      <c r="D274" s="76"/>
      <c r="E274" s="4"/>
      <c r="F274" s="90" t="str">
        <f t="shared" si="44"/>
        <v/>
      </c>
      <c r="G274" s="85" t="str">
        <f>IF(F274=LISTAS!$D$15,"",F274)</f>
        <v/>
      </c>
      <c r="H274" s="80" t="str">
        <f t="shared" si="46"/>
        <v/>
      </c>
      <c r="I274" s="80" t="str">
        <f t="shared" si="46"/>
        <v/>
      </c>
      <c r="J274" s="78" t="str">
        <f t="shared" si="45"/>
        <v/>
      </c>
      <c r="K274" s="78" t="str">
        <f t="shared" si="47"/>
        <v/>
      </c>
      <c r="L274" s="79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7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4"/>
      <c r="C275" s="16" t="str">
        <f>IF(B275="","",VLOOKUP(B275,LISTAS!$F$6:$G$1106,2,0))</f>
        <v/>
      </c>
      <c r="D275" s="76"/>
      <c r="E275" s="4"/>
      <c r="F275" s="90" t="str">
        <f t="shared" si="44"/>
        <v/>
      </c>
      <c r="G275" s="85" t="str">
        <f>IF(F275=LISTAS!$D$15,"",F275)</f>
        <v/>
      </c>
      <c r="H275" s="80" t="str">
        <f t="shared" si="46"/>
        <v/>
      </c>
      <c r="I275" s="80" t="str">
        <f t="shared" si="46"/>
        <v/>
      </c>
      <c r="J275" s="78" t="str">
        <f t="shared" si="45"/>
        <v/>
      </c>
      <c r="K275" s="78" t="str">
        <f t="shared" si="47"/>
        <v/>
      </c>
      <c r="L275" s="79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7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4"/>
      <c r="C276" s="16" t="str">
        <f>IF(B276="","",VLOOKUP(B276,LISTAS!$F$6:$G$1106,2,0))</f>
        <v/>
      </c>
      <c r="D276" s="76"/>
      <c r="E276" s="4"/>
      <c r="F276" s="90" t="str">
        <f t="shared" si="44"/>
        <v/>
      </c>
      <c r="G276" s="85" t="str">
        <f>IF(F276=LISTAS!$D$15,"",F276)</f>
        <v/>
      </c>
      <c r="H276" s="80" t="str">
        <f t="shared" si="46"/>
        <v/>
      </c>
      <c r="I276" s="80" t="str">
        <f t="shared" si="46"/>
        <v/>
      </c>
      <c r="J276" s="78" t="str">
        <f t="shared" si="45"/>
        <v/>
      </c>
      <c r="K276" s="78" t="str">
        <f t="shared" si="47"/>
        <v/>
      </c>
      <c r="L276" s="79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7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4"/>
      <c r="C277" s="16" t="str">
        <f>IF(B277="","",VLOOKUP(B277,LISTAS!$F$6:$G$1106,2,0))</f>
        <v/>
      </c>
      <c r="D277" s="76"/>
      <c r="E277" s="4"/>
      <c r="F277" s="90" t="str">
        <f t="shared" si="44"/>
        <v/>
      </c>
      <c r="G277" s="85" t="str">
        <f>IF(F277=LISTAS!$D$15,"",F277)</f>
        <v/>
      </c>
      <c r="H277" s="80" t="str">
        <f t="shared" si="46"/>
        <v/>
      </c>
      <c r="I277" s="80" t="str">
        <f t="shared" si="46"/>
        <v/>
      </c>
      <c r="J277" s="78" t="str">
        <f t="shared" si="45"/>
        <v/>
      </c>
      <c r="K277" s="78" t="str">
        <f t="shared" si="47"/>
        <v/>
      </c>
      <c r="L277" s="79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7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4"/>
      <c r="C278" s="16" t="str">
        <f>IF(B278="","",VLOOKUP(B278,LISTAS!$F$6:$G$1106,2,0))</f>
        <v/>
      </c>
      <c r="D278" s="76"/>
      <c r="E278" s="4"/>
      <c r="F278" s="90" t="str">
        <f t="shared" ref="F278:F341" si="55">IF(D278="","",D278+(ROW(D278)/1000))</f>
        <v/>
      </c>
      <c r="G278" s="85" t="str">
        <f>IF(F278=LISTAS!$D$15,"",F278)</f>
        <v/>
      </c>
      <c r="H278" s="80" t="str">
        <f t="shared" si="46"/>
        <v/>
      </c>
      <c r="I278" s="80" t="str">
        <f t="shared" si="46"/>
        <v/>
      </c>
      <c r="J278" s="78" t="str">
        <f t="shared" ref="J278:J341" si="56">IF($K278="","",D278)</f>
        <v/>
      </c>
      <c r="K278" s="78" t="str">
        <f t="shared" si="47"/>
        <v/>
      </c>
      <c r="L278" s="79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7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4"/>
      <c r="C279" s="16" t="str">
        <f>IF(B279="","",VLOOKUP(B279,LISTAS!$F$6:$G$1106,2,0))</f>
        <v/>
      </c>
      <c r="D279" s="76"/>
      <c r="E279" s="4"/>
      <c r="F279" s="90" t="str">
        <f t="shared" si="55"/>
        <v/>
      </c>
      <c r="G279" s="85" t="str">
        <f>IF(F279=LISTAS!$D$15,"",F279)</f>
        <v/>
      </c>
      <c r="H279" s="80" t="str">
        <f t="shared" ref="H279:I342" si="57">IF($K279="","",IF(B279="","",B279))</f>
        <v/>
      </c>
      <c r="I279" s="80" t="str">
        <f t="shared" si="57"/>
        <v/>
      </c>
      <c r="J279" s="78" t="str">
        <f t="shared" si="56"/>
        <v/>
      </c>
      <c r="K279" s="78" t="str">
        <f t="shared" ref="K279:K342" si="58">G279</f>
        <v/>
      </c>
      <c r="L279" s="79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7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16" t="str">
        <f>IF(B280="","",VLOOKUP(B280,LISTAS!$F$6:$G$1106,2,0))</f>
        <v/>
      </c>
      <c r="D280" s="76"/>
      <c r="E280" s="4"/>
      <c r="F280" s="90" t="str">
        <f t="shared" si="55"/>
        <v/>
      </c>
      <c r="G280" s="85" t="str">
        <f>IF(F280=LISTAS!$D$15,"",F280)</f>
        <v/>
      </c>
      <c r="H280" s="80" t="str">
        <f t="shared" si="57"/>
        <v/>
      </c>
      <c r="I280" s="80" t="str">
        <f t="shared" si="57"/>
        <v/>
      </c>
      <c r="J280" s="78" t="str">
        <f t="shared" si="56"/>
        <v/>
      </c>
      <c r="K280" s="78" t="str">
        <f t="shared" si="58"/>
        <v/>
      </c>
      <c r="L280" s="79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7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4"/>
      <c r="C281" s="16" t="str">
        <f>IF(B281="","",VLOOKUP(B281,LISTAS!$F$6:$G$1106,2,0))</f>
        <v/>
      </c>
      <c r="D281" s="76"/>
      <c r="E281" s="4"/>
      <c r="F281" s="90" t="str">
        <f t="shared" si="55"/>
        <v/>
      </c>
      <c r="G281" s="85" t="str">
        <f>IF(F281=LISTAS!$D$15,"",F281)</f>
        <v/>
      </c>
      <c r="H281" s="80" t="str">
        <f t="shared" si="57"/>
        <v/>
      </c>
      <c r="I281" s="80" t="str">
        <f t="shared" si="57"/>
        <v/>
      </c>
      <c r="J281" s="78" t="str">
        <f t="shared" si="56"/>
        <v/>
      </c>
      <c r="K281" s="78" t="str">
        <f t="shared" si="58"/>
        <v/>
      </c>
      <c r="L281" s="79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7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4"/>
      <c r="C282" s="16" t="str">
        <f>IF(B282="","",VLOOKUP(B282,LISTAS!$F$6:$G$1106,2,0))</f>
        <v/>
      </c>
      <c r="D282" s="76"/>
      <c r="E282" s="4"/>
      <c r="F282" s="90" t="str">
        <f t="shared" si="55"/>
        <v/>
      </c>
      <c r="G282" s="85" t="str">
        <f>IF(F282=LISTAS!$D$15,"",F282)</f>
        <v/>
      </c>
      <c r="H282" s="80" t="str">
        <f t="shared" si="57"/>
        <v/>
      </c>
      <c r="I282" s="80" t="str">
        <f t="shared" si="57"/>
        <v/>
      </c>
      <c r="J282" s="78" t="str">
        <f t="shared" si="56"/>
        <v/>
      </c>
      <c r="K282" s="78" t="str">
        <f t="shared" si="58"/>
        <v/>
      </c>
      <c r="L282" s="79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7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4"/>
      <c r="C283" s="16" t="str">
        <f>IF(B283="","",VLOOKUP(B283,LISTAS!$F$6:$G$1106,2,0))</f>
        <v/>
      </c>
      <c r="D283" s="76"/>
      <c r="E283" s="4"/>
      <c r="F283" s="90" t="str">
        <f t="shared" si="55"/>
        <v/>
      </c>
      <c r="G283" s="85" t="str">
        <f>IF(F283=LISTAS!$D$15,"",F283)</f>
        <v/>
      </c>
      <c r="H283" s="80" t="str">
        <f t="shared" si="57"/>
        <v/>
      </c>
      <c r="I283" s="80" t="str">
        <f t="shared" si="57"/>
        <v/>
      </c>
      <c r="J283" s="78" t="str">
        <f t="shared" si="56"/>
        <v/>
      </c>
      <c r="K283" s="78" t="str">
        <f t="shared" si="58"/>
        <v/>
      </c>
      <c r="L283" s="79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7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4"/>
      <c r="C284" s="16" t="str">
        <f>IF(B284="","",VLOOKUP(B284,LISTAS!$F$6:$G$1106,2,0))</f>
        <v/>
      </c>
      <c r="D284" s="76"/>
      <c r="E284" s="4"/>
      <c r="F284" s="90" t="str">
        <f t="shared" si="55"/>
        <v/>
      </c>
      <c r="G284" s="85" t="str">
        <f>IF(F284=LISTAS!$D$15,"",F284)</f>
        <v/>
      </c>
      <c r="H284" s="80" t="str">
        <f t="shared" si="57"/>
        <v/>
      </c>
      <c r="I284" s="80" t="str">
        <f t="shared" si="57"/>
        <v/>
      </c>
      <c r="J284" s="78" t="str">
        <f t="shared" si="56"/>
        <v/>
      </c>
      <c r="K284" s="78" t="str">
        <f t="shared" si="58"/>
        <v/>
      </c>
      <c r="L284" s="79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7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4"/>
      <c r="C285" s="16" t="str">
        <f>IF(B285="","",VLOOKUP(B285,LISTAS!$F$6:$G$1106,2,0))</f>
        <v/>
      </c>
      <c r="D285" s="76"/>
      <c r="E285" s="4"/>
      <c r="F285" s="90" t="str">
        <f t="shared" si="55"/>
        <v/>
      </c>
      <c r="G285" s="85" t="str">
        <f>IF(F285=LISTAS!$D$15,"",F285)</f>
        <v/>
      </c>
      <c r="H285" s="80" t="str">
        <f t="shared" si="57"/>
        <v/>
      </c>
      <c r="I285" s="80" t="str">
        <f t="shared" si="57"/>
        <v/>
      </c>
      <c r="J285" s="78" t="str">
        <f t="shared" si="56"/>
        <v/>
      </c>
      <c r="K285" s="78" t="str">
        <f t="shared" si="58"/>
        <v/>
      </c>
      <c r="L285" s="79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7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4"/>
      <c r="C286" s="16" t="str">
        <f>IF(B286="","",VLOOKUP(B286,LISTAS!$F$6:$G$1106,2,0))</f>
        <v/>
      </c>
      <c r="D286" s="76"/>
      <c r="E286" s="4"/>
      <c r="F286" s="90" t="str">
        <f t="shared" si="55"/>
        <v/>
      </c>
      <c r="G286" s="85" t="str">
        <f>IF(F286=LISTAS!$D$15,"",F286)</f>
        <v/>
      </c>
      <c r="H286" s="80" t="str">
        <f t="shared" si="57"/>
        <v/>
      </c>
      <c r="I286" s="80" t="str">
        <f t="shared" si="57"/>
        <v/>
      </c>
      <c r="J286" s="78" t="str">
        <f t="shared" si="56"/>
        <v/>
      </c>
      <c r="K286" s="78" t="str">
        <f t="shared" si="58"/>
        <v/>
      </c>
      <c r="L286" s="79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7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4"/>
      <c r="C287" s="16" t="str">
        <f>IF(B287="","",VLOOKUP(B287,LISTAS!$F$6:$G$1106,2,0))</f>
        <v/>
      </c>
      <c r="D287" s="76"/>
      <c r="E287" s="4"/>
      <c r="F287" s="90" t="str">
        <f t="shared" si="55"/>
        <v/>
      </c>
      <c r="G287" s="85" t="str">
        <f>IF(F287=LISTAS!$D$15,"",F287)</f>
        <v/>
      </c>
      <c r="H287" s="80" t="str">
        <f t="shared" si="57"/>
        <v/>
      </c>
      <c r="I287" s="80" t="str">
        <f t="shared" si="57"/>
        <v/>
      </c>
      <c r="J287" s="78" t="str">
        <f t="shared" si="56"/>
        <v/>
      </c>
      <c r="K287" s="78" t="str">
        <f t="shared" si="58"/>
        <v/>
      </c>
      <c r="L287" s="79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7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4"/>
      <c r="C288" s="16" t="str">
        <f>IF(B288="","",VLOOKUP(B288,LISTAS!$F$6:$G$1106,2,0))</f>
        <v/>
      </c>
      <c r="D288" s="76"/>
      <c r="E288" s="4"/>
      <c r="F288" s="90" t="str">
        <f t="shared" si="55"/>
        <v/>
      </c>
      <c r="G288" s="85" t="str">
        <f>IF(F288=LISTAS!$D$15,"",F288)</f>
        <v/>
      </c>
      <c r="H288" s="80" t="str">
        <f t="shared" si="57"/>
        <v/>
      </c>
      <c r="I288" s="80" t="str">
        <f t="shared" si="57"/>
        <v/>
      </c>
      <c r="J288" s="78" t="str">
        <f t="shared" si="56"/>
        <v/>
      </c>
      <c r="K288" s="78" t="str">
        <f t="shared" si="58"/>
        <v/>
      </c>
      <c r="L288" s="79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7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4"/>
      <c r="C289" s="16" t="str">
        <f>IF(B289="","",VLOOKUP(B289,LISTAS!$F$6:$G$1106,2,0))</f>
        <v/>
      </c>
      <c r="D289" s="76"/>
      <c r="E289" s="4"/>
      <c r="F289" s="90" t="str">
        <f t="shared" si="55"/>
        <v/>
      </c>
      <c r="G289" s="85" t="str">
        <f>IF(F289=LISTAS!$D$15,"",F289)</f>
        <v/>
      </c>
      <c r="H289" s="80" t="str">
        <f t="shared" si="57"/>
        <v/>
      </c>
      <c r="I289" s="80" t="str">
        <f t="shared" si="57"/>
        <v/>
      </c>
      <c r="J289" s="78" t="str">
        <f t="shared" si="56"/>
        <v/>
      </c>
      <c r="K289" s="78" t="str">
        <f t="shared" si="58"/>
        <v/>
      </c>
      <c r="L289" s="79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7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4"/>
      <c r="C290" s="16" t="str">
        <f>IF(B290="","",VLOOKUP(B290,LISTAS!$F$6:$G$1106,2,0))</f>
        <v/>
      </c>
      <c r="D290" s="76"/>
      <c r="E290" s="4"/>
      <c r="F290" s="90" t="str">
        <f t="shared" si="55"/>
        <v/>
      </c>
      <c r="G290" s="85" t="str">
        <f>IF(F290=LISTAS!$D$15,"",F290)</f>
        <v/>
      </c>
      <c r="H290" s="80" t="str">
        <f t="shared" si="57"/>
        <v/>
      </c>
      <c r="I290" s="80" t="str">
        <f t="shared" si="57"/>
        <v/>
      </c>
      <c r="J290" s="78" t="str">
        <f t="shared" si="56"/>
        <v/>
      </c>
      <c r="K290" s="78" t="str">
        <f t="shared" si="58"/>
        <v/>
      </c>
      <c r="L290" s="79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7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4"/>
      <c r="C291" s="16" t="str">
        <f>IF(B291="","",VLOOKUP(B291,LISTAS!$F$6:$G$1106,2,0))</f>
        <v/>
      </c>
      <c r="D291" s="76"/>
      <c r="E291" s="4"/>
      <c r="F291" s="90" t="str">
        <f t="shared" si="55"/>
        <v/>
      </c>
      <c r="G291" s="85" t="str">
        <f>IF(F291=LISTAS!$D$15,"",F291)</f>
        <v/>
      </c>
      <c r="H291" s="80" t="str">
        <f t="shared" si="57"/>
        <v/>
      </c>
      <c r="I291" s="80" t="str">
        <f t="shared" si="57"/>
        <v/>
      </c>
      <c r="J291" s="78" t="str">
        <f t="shared" si="56"/>
        <v/>
      </c>
      <c r="K291" s="78" t="str">
        <f t="shared" si="58"/>
        <v/>
      </c>
      <c r="L291" s="79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7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4"/>
      <c r="C292" s="16" t="str">
        <f>IF(B292="","",VLOOKUP(B292,LISTAS!$F$6:$G$1106,2,0))</f>
        <v/>
      </c>
      <c r="D292" s="76"/>
      <c r="E292" s="4"/>
      <c r="F292" s="90" t="str">
        <f t="shared" si="55"/>
        <v/>
      </c>
      <c r="G292" s="85" t="str">
        <f>IF(F292=LISTAS!$D$15,"",F292)</f>
        <v/>
      </c>
      <c r="H292" s="80" t="str">
        <f t="shared" si="57"/>
        <v/>
      </c>
      <c r="I292" s="80" t="str">
        <f t="shared" si="57"/>
        <v/>
      </c>
      <c r="J292" s="78" t="str">
        <f t="shared" si="56"/>
        <v/>
      </c>
      <c r="K292" s="78" t="str">
        <f t="shared" si="58"/>
        <v/>
      </c>
      <c r="L292" s="79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7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4"/>
      <c r="C293" s="16" t="str">
        <f>IF(B293="","",VLOOKUP(B293,LISTAS!$F$6:$G$1106,2,0))</f>
        <v/>
      </c>
      <c r="D293" s="76"/>
      <c r="E293" s="4"/>
      <c r="F293" s="90" t="str">
        <f t="shared" si="55"/>
        <v/>
      </c>
      <c r="G293" s="85" t="str">
        <f>IF(F293=LISTAS!$D$15,"",F293)</f>
        <v/>
      </c>
      <c r="H293" s="80" t="str">
        <f t="shared" si="57"/>
        <v/>
      </c>
      <c r="I293" s="80" t="str">
        <f t="shared" si="57"/>
        <v/>
      </c>
      <c r="J293" s="78" t="str">
        <f t="shared" si="56"/>
        <v/>
      </c>
      <c r="K293" s="78" t="str">
        <f t="shared" si="58"/>
        <v/>
      </c>
      <c r="L293" s="79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7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4"/>
      <c r="C294" s="16" t="str">
        <f>IF(B294="","",VLOOKUP(B294,LISTAS!$F$6:$G$1106,2,0))</f>
        <v/>
      </c>
      <c r="D294" s="76"/>
      <c r="E294" s="4"/>
      <c r="F294" s="90" t="str">
        <f t="shared" si="55"/>
        <v/>
      </c>
      <c r="G294" s="85" t="str">
        <f>IF(F294=LISTAS!$D$15,"",F294)</f>
        <v/>
      </c>
      <c r="H294" s="80" t="str">
        <f t="shared" si="57"/>
        <v/>
      </c>
      <c r="I294" s="80" t="str">
        <f t="shared" si="57"/>
        <v/>
      </c>
      <c r="J294" s="78" t="str">
        <f t="shared" si="56"/>
        <v/>
      </c>
      <c r="K294" s="78" t="str">
        <f t="shared" si="58"/>
        <v/>
      </c>
      <c r="L294" s="79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7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4"/>
      <c r="C295" s="16" t="str">
        <f>IF(B295="","",VLOOKUP(B295,LISTAS!$F$6:$G$1106,2,0))</f>
        <v/>
      </c>
      <c r="D295" s="76"/>
      <c r="E295" s="4"/>
      <c r="F295" s="90" t="str">
        <f t="shared" si="55"/>
        <v/>
      </c>
      <c r="G295" s="85" t="str">
        <f>IF(F295=LISTAS!$D$15,"",F295)</f>
        <v/>
      </c>
      <c r="H295" s="80" t="str">
        <f t="shared" si="57"/>
        <v/>
      </c>
      <c r="I295" s="80" t="str">
        <f t="shared" si="57"/>
        <v/>
      </c>
      <c r="J295" s="78" t="str">
        <f t="shared" si="56"/>
        <v/>
      </c>
      <c r="K295" s="78" t="str">
        <f t="shared" si="58"/>
        <v/>
      </c>
      <c r="L295" s="79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7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4"/>
      <c r="C296" s="16" t="str">
        <f>IF(B296="","",VLOOKUP(B296,LISTAS!$F$6:$G$1106,2,0))</f>
        <v/>
      </c>
      <c r="D296" s="76"/>
      <c r="E296" s="4"/>
      <c r="F296" s="90" t="str">
        <f t="shared" si="55"/>
        <v/>
      </c>
      <c r="G296" s="85" t="str">
        <f>IF(F296=LISTAS!$D$15,"",F296)</f>
        <v/>
      </c>
      <c r="H296" s="80" t="str">
        <f t="shared" si="57"/>
        <v/>
      </c>
      <c r="I296" s="80" t="str">
        <f t="shared" si="57"/>
        <v/>
      </c>
      <c r="J296" s="78" t="str">
        <f t="shared" si="56"/>
        <v/>
      </c>
      <c r="K296" s="78" t="str">
        <f t="shared" si="58"/>
        <v/>
      </c>
      <c r="L296" s="79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7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4"/>
      <c r="C297" s="16" t="str">
        <f>IF(B297="","",VLOOKUP(B297,LISTAS!$F$6:$G$1106,2,0))</f>
        <v/>
      </c>
      <c r="D297" s="76"/>
      <c r="E297" s="4"/>
      <c r="F297" s="90" t="str">
        <f t="shared" si="55"/>
        <v/>
      </c>
      <c r="G297" s="85" t="str">
        <f>IF(F297=LISTAS!$D$15,"",F297)</f>
        <v/>
      </c>
      <c r="H297" s="80" t="str">
        <f t="shared" si="57"/>
        <v/>
      </c>
      <c r="I297" s="80" t="str">
        <f t="shared" si="57"/>
        <v/>
      </c>
      <c r="J297" s="78" t="str">
        <f t="shared" si="56"/>
        <v/>
      </c>
      <c r="K297" s="78" t="str">
        <f t="shared" si="58"/>
        <v/>
      </c>
      <c r="L297" s="79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7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4"/>
      <c r="C298" s="16" t="str">
        <f>IF(B298="","",VLOOKUP(B298,LISTAS!$F$6:$G$1106,2,0))</f>
        <v/>
      </c>
      <c r="D298" s="76"/>
      <c r="E298" s="4"/>
      <c r="F298" s="90" t="str">
        <f t="shared" si="55"/>
        <v/>
      </c>
      <c r="G298" s="85" t="str">
        <f>IF(F298=LISTAS!$D$15,"",F298)</f>
        <v/>
      </c>
      <c r="H298" s="80" t="str">
        <f t="shared" si="57"/>
        <v/>
      </c>
      <c r="I298" s="80" t="str">
        <f t="shared" si="57"/>
        <v/>
      </c>
      <c r="J298" s="78" t="str">
        <f t="shared" si="56"/>
        <v/>
      </c>
      <c r="K298" s="78" t="str">
        <f t="shared" si="58"/>
        <v/>
      </c>
      <c r="L298" s="79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7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4"/>
      <c r="C299" s="16" t="str">
        <f>IF(B299="","",VLOOKUP(B299,LISTAS!$F$6:$G$1106,2,0))</f>
        <v/>
      </c>
      <c r="D299" s="76"/>
      <c r="E299" s="4"/>
      <c r="F299" s="90" t="str">
        <f t="shared" si="55"/>
        <v/>
      </c>
      <c r="G299" s="85" t="str">
        <f>IF(F299=LISTAS!$D$15,"",F299)</f>
        <v/>
      </c>
      <c r="H299" s="80" t="str">
        <f t="shared" si="57"/>
        <v/>
      </c>
      <c r="I299" s="80" t="str">
        <f t="shared" si="57"/>
        <v/>
      </c>
      <c r="J299" s="78" t="str">
        <f t="shared" si="56"/>
        <v/>
      </c>
      <c r="K299" s="78" t="str">
        <f t="shared" si="58"/>
        <v/>
      </c>
      <c r="L299" s="79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7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4"/>
      <c r="C300" s="16" t="str">
        <f>IF(B300="","",VLOOKUP(B300,LISTAS!$F$6:$G$1106,2,0))</f>
        <v/>
      </c>
      <c r="D300" s="76"/>
      <c r="E300" s="4"/>
      <c r="F300" s="90" t="str">
        <f t="shared" si="55"/>
        <v/>
      </c>
      <c r="G300" s="85" t="str">
        <f>IF(F300=LISTAS!$D$15,"",F300)</f>
        <v/>
      </c>
      <c r="H300" s="80" t="str">
        <f t="shared" si="57"/>
        <v/>
      </c>
      <c r="I300" s="80" t="str">
        <f t="shared" si="57"/>
        <v/>
      </c>
      <c r="J300" s="78" t="str">
        <f t="shared" si="56"/>
        <v/>
      </c>
      <c r="K300" s="78" t="str">
        <f t="shared" si="58"/>
        <v/>
      </c>
      <c r="L300" s="79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7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4"/>
      <c r="C301" s="16" t="str">
        <f>IF(B301="","",VLOOKUP(B301,LISTAS!$F$6:$G$1106,2,0))</f>
        <v/>
      </c>
      <c r="D301" s="76"/>
      <c r="E301" s="4"/>
      <c r="F301" s="90" t="str">
        <f t="shared" si="55"/>
        <v/>
      </c>
      <c r="G301" s="85" t="str">
        <f>IF(F301=LISTAS!$D$15,"",F301)</f>
        <v/>
      </c>
      <c r="H301" s="80" t="str">
        <f t="shared" si="57"/>
        <v/>
      </c>
      <c r="I301" s="80" t="str">
        <f t="shared" si="57"/>
        <v/>
      </c>
      <c r="J301" s="78" t="str">
        <f t="shared" si="56"/>
        <v/>
      </c>
      <c r="K301" s="78" t="str">
        <f t="shared" si="58"/>
        <v/>
      </c>
      <c r="L301" s="79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7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4"/>
      <c r="C302" s="16" t="str">
        <f>IF(B302="","",VLOOKUP(B302,LISTAS!$F$6:$G$1106,2,0))</f>
        <v/>
      </c>
      <c r="D302" s="76"/>
      <c r="E302" s="4"/>
      <c r="F302" s="90" t="str">
        <f t="shared" si="55"/>
        <v/>
      </c>
      <c r="G302" s="85" t="str">
        <f>IF(F302=LISTAS!$D$15,"",F302)</f>
        <v/>
      </c>
      <c r="H302" s="80" t="str">
        <f t="shared" si="57"/>
        <v/>
      </c>
      <c r="I302" s="80" t="str">
        <f t="shared" si="57"/>
        <v/>
      </c>
      <c r="J302" s="78" t="str">
        <f t="shared" si="56"/>
        <v/>
      </c>
      <c r="K302" s="78" t="str">
        <f t="shared" si="58"/>
        <v/>
      </c>
      <c r="L302" s="79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7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4"/>
      <c r="C303" s="16" t="str">
        <f>IF(B303="","",VLOOKUP(B303,LISTAS!$F$6:$G$1106,2,0))</f>
        <v/>
      </c>
      <c r="D303" s="76"/>
      <c r="E303" s="4"/>
      <c r="F303" s="90" t="str">
        <f t="shared" si="55"/>
        <v/>
      </c>
      <c r="G303" s="85" t="str">
        <f>IF(F303=LISTAS!$D$15,"",F303)</f>
        <v/>
      </c>
      <c r="H303" s="80" t="str">
        <f t="shared" si="57"/>
        <v/>
      </c>
      <c r="I303" s="80" t="str">
        <f t="shared" si="57"/>
        <v/>
      </c>
      <c r="J303" s="78" t="str">
        <f t="shared" si="56"/>
        <v/>
      </c>
      <c r="K303" s="78" t="str">
        <f t="shared" si="58"/>
        <v/>
      </c>
      <c r="L303" s="79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7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4"/>
      <c r="C304" s="16" t="str">
        <f>IF(B304="","",VLOOKUP(B304,LISTAS!$F$6:$G$1106,2,0))</f>
        <v/>
      </c>
      <c r="D304" s="76"/>
      <c r="E304" s="4"/>
      <c r="F304" s="90" t="str">
        <f t="shared" si="55"/>
        <v/>
      </c>
      <c r="G304" s="85" t="str">
        <f>IF(F304=LISTAS!$D$15,"",F304)</f>
        <v/>
      </c>
      <c r="H304" s="80" t="str">
        <f t="shared" si="57"/>
        <v/>
      </c>
      <c r="I304" s="80" t="str">
        <f t="shared" si="57"/>
        <v/>
      </c>
      <c r="J304" s="78" t="str">
        <f t="shared" si="56"/>
        <v/>
      </c>
      <c r="K304" s="78" t="str">
        <f t="shared" si="58"/>
        <v/>
      </c>
      <c r="L304" s="79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7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4"/>
      <c r="C305" s="16" t="str">
        <f>IF(B305="","",VLOOKUP(B305,LISTAS!$F$6:$G$1106,2,0))</f>
        <v/>
      </c>
      <c r="D305" s="76"/>
      <c r="E305" s="4"/>
      <c r="F305" s="90" t="str">
        <f t="shared" si="55"/>
        <v/>
      </c>
      <c r="G305" s="85" t="str">
        <f>IF(F305=LISTAS!$D$15,"",F305)</f>
        <v/>
      </c>
      <c r="H305" s="80" t="str">
        <f t="shared" si="57"/>
        <v/>
      </c>
      <c r="I305" s="80" t="str">
        <f t="shared" si="57"/>
        <v/>
      </c>
      <c r="J305" s="78" t="str">
        <f t="shared" si="56"/>
        <v/>
      </c>
      <c r="K305" s="78" t="str">
        <f t="shared" si="58"/>
        <v/>
      </c>
      <c r="L305" s="79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7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4"/>
      <c r="C306" s="16" t="str">
        <f>IF(B306="","",VLOOKUP(B306,LISTAS!$F$6:$G$1106,2,0))</f>
        <v/>
      </c>
      <c r="D306" s="76"/>
      <c r="E306" s="4"/>
      <c r="F306" s="90" t="str">
        <f t="shared" si="55"/>
        <v/>
      </c>
      <c r="G306" s="85" t="str">
        <f>IF(F306=LISTAS!$D$15,"",F306)</f>
        <v/>
      </c>
      <c r="H306" s="80" t="str">
        <f t="shared" si="57"/>
        <v/>
      </c>
      <c r="I306" s="80" t="str">
        <f t="shared" si="57"/>
        <v/>
      </c>
      <c r="J306" s="78" t="str">
        <f t="shared" si="56"/>
        <v/>
      </c>
      <c r="K306" s="78" t="str">
        <f t="shared" si="58"/>
        <v/>
      </c>
      <c r="L306" s="79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7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4"/>
      <c r="C307" s="16" t="str">
        <f>IF(B307="","",VLOOKUP(B307,LISTAS!$F$6:$G$1106,2,0))</f>
        <v/>
      </c>
      <c r="D307" s="76"/>
      <c r="E307" s="4"/>
      <c r="F307" s="90" t="str">
        <f t="shared" si="55"/>
        <v/>
      </c>
      <c r="G307" s="85" t="str">
        <f>IF(F307=LISTAS!$D$15,"",F307)</f>
        <v/>
      </c>
      <c r="H307" s="80" t="str">
        <f t="shared" si="57"/>
        <v/>
      </c>
      <c r="I307" s="80" t="str">
        <f t="shared" si="57"/>
        <v/>
      </c>
      <c r="J307" s="78" t="str">
        <f t="shared" si="56"/>
        <v/>
      </c>
      <c r="K307" s="78" t="str">
        <f t="shared" si="58"/>
        <v/>
      </c>
      <c r="L307" s="79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7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4"/>
      <c r="C308" s="16" t="str">
        <f>IF(B308="","",VLOOKUP(B308,LISTAS!$F$6:$G$1106,2,0))</f>
        <v/>
      </c>
      <c r="D308" s="76"/>
      <c r="E308" s="4"/>
      <c r="F308" s="90" t="str">
        <f t="shared" si="55"/>
        <v/>
      </c>
      <c r="G308" s="85" t="str">
        <f>IF(F308=LISTAS!$D$15,"",F308)</f>
        <v/>
      </c>
      <c r="H308" s="80" t="str">
        <f t="shared" si="57"/>
        <v/>
      </c>
      <c r="I308" s="80" t="str">
        <f t="shared" si="57"/>
        <v/>
      </c>
      <c r="J308" s="78" t="str">
        <f t="shared" si="56"/>
        <v/>
      </c>
      <c r="K308" s="78" t="str">
        <f t="shared" si="58"/>
        <v/>
      </c>
      <c r="L308" s="79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7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4"/>
      <c r="C309" s="16" t="str">
        <f>IF(B309="","",VLOOKUP(B309,LISTAS!$F$6:$G$1106,2,0))</f>
        <v/>
      </c>
      <c r="D309" s="76"/>
      <c r="E309" s="4"/>
      <c r="F309" s="90" t="str">
        <f t="shared" si="55"/>
        <v/>
      </c>
      <c r="G309" s="85" t="str">
        <f>IF(F309=LISTAS!$D$15,"",F309)</f>
        <v/>
      </c>
      <c r="H309" s="80" t="str">
        <f t="shared" si="57"/>
        <v/>
      </c>
      <c r="I309" s="80" t="str">
        <f t="shared" si="57"/>
        <v/>
      </c>
      <c r="J309" s="78" t="str">
        <f t="shared" si="56"/>
        <v/>
      </c>
      <c r="K309" s="78" t="str">
        <f t="shared" si="58"/>
        <v/>
      </c>
      <c r="L309" s="79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7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4"/>
      <c r="C310" s="16" t="str">
        <f>IF(B310="","",VLOOKUP(B310,LISTAS!$F$6:$G$1106,2,0))</f>
        <v/>
      </c>
      <c r="D310" s="76"/>
      <c r="E310" s="4"/>
      <c r="F310" s="90" t="str">
        <f t="shared" si="55"/>
        <v/>
      </c>
      <c r="G310" s="85" t="str">
        <f>IF(F310=LISTAS!$D$15,"",F310)</f>
        <v/>
      </c>
      <c r="H310" s="80" t="str">
        <f t="shared" si="57"/>
        <v/>
      </c>
      <c r="I310" s="80" t="str">
        <f t="shared" si="57"/>
        <v/>
      </c>
      <c r="J310" s="78" t="str">
        <f t="shared" si="56"/>
        <v/>
      </c>
      <c r="K310" s="78" t="str">
        <f t="shared" si="58"/>
        <v/>
      </c>
      <c r="L310" s="79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7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4"/>
      <c r="C311" s="16" t="str">
        <f>IF(B311="","",VLOOKUP(B311,LISTAS!$F$6:$G$1106,2,0))</f>
        <v/>
      </c>
      <c r="D311" s="76"/>
      <c r="E311" s="4"/>
      <c r="F311" s="90" t="str">
        <f t="shared" si="55"/>
        <v/>
      </c>
      <c r="G311" s="85" t="str">
        <f>IF(F311=LISTAS!$D$15,"",F311)</f>
        <v/>
      </c>
      <c r="H311" s="80" t="str">
        <f t="shared" si="57"/>
        <v/>
      </c>
      <c r="I311" s="80" t="str">
        <f t="shared" si="57"/>
        <v/>
      </c>
      <c r="J311" s="78" t="str">
        <f t="shared" si="56"/>
        <v/>
      </c>
      <c r="K311" s="78" t="str">
        <f t="shared" si="58"/>
        <v/>
      </c>
      <c r="L311" s="79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7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4"/>
      <c r="C312" s="16" t="str">
        <f>IF(B312="","",VLOOKUP(B312,LISTAS!$F$6:$G$1106,2,0))</f>
        <v/>
      </c>
      <c r="D312" s="76"/>
      <c r="E312" s="4"/>
      <c r="F312" s="90" t="str">
        <f t="shared" si="55"/>
        <v/>
      </c>
      <c r="G312" s="85" t="str">
        <f>IF(F312=LISTAS!$D$15,"",F312)</f>
        <v/>
      </c>
      <c r="H312" s="80" t="str">
        <f t="shared" si="57"/>
        <v/>
      </c>
      <c r="I312" s="80" t="str">
        <f t="shared" si="57"/>
        <v/>
      </c>
      <c r="J312" s="78" t="str">
        <f t="shared" si="56"/>
        <v/>
      </c>
      <c r="K312" s="78" t="str">
        <f t="shared" si="58"/>
        <v/>
      </c>
      <c r="L312" s="79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7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4"/>
      <c r="C313" s="16" t="str">
        <f>IF(B313="","",VLOOKUP(B313,LISTAS!$F$6:$G$1106,2,0))</f>
        <v/>
      </c>
      <c r="D313" s="76"/>
      <c r="E313" s="4"/>
      <c r="F313" s="90" t="str">
        <f t="shared" si="55"/>
        <v/>
      </c>
      <c r="G313" s="85" t="str">
        <f>IF(F313=LISTAS!$D$15,"",F313)</f>
        <v/>
      </c>
      <c r="H313" s="80" t="str">
        <f t="shared" si="57"/>
        <v/>
      </c>
      <c r="I313" s="80" t="str">
        <f t="shared" si="57"/>
        <v/>
      </c>
      <c r="J313" s="78" t="str">
        <f t="shared" si="56"/>
        <v/>
      </c>
      <c r="K313" s="78" t="str">
        <f t="shared" si="58"/>
        <v/>
      </c>
      <c r="L313" s="79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7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4"/>
      <c r="C314" s="16" t="str">
        <f>IF(B314="","",VLOOKUP(B314,LISTAS!$F$6:$G$1106,2,0))</f>
        <v/>
      </c>
      <c r="D314" s="76"/>
      <c r="E314" s="4"/>
      <c r="F314" s="90" t="str">
        <f t="shared" si="55"/>
        <v/>
      </c>
      <c r="G314" s="85" t="str">
        <f>IF(F314=LISTAS!$D$15,"",F314)</f>
        <v/>
      </c>
      <c r="H314" s="80" t="str">
        <f t="shared" si="57"/>
        <v/>
      </c>
      <c r="I314" s="80" t="str">
        <f t="shared" si="57"/>
        <v/>
      </c>
      <c r="J314" s="78" t="str">
        <f t="shared" si="56"/>
        <v/>
      </c>
      <c r="K314" s="78" t="str">
        <f t="shared" si="58"/>
        <v/>
      </c>
      <c r="L314" s="79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7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4"/>
      <c r="C315" s="16" t="str">
        <f>IF(B315="","",VLOOKUP(B315,LISTAS!$F$6:$G$1106,2,0))</f>
        <v/>
      </c>
      <c r="D315" s="76"/>
      <c r="E315" s="4"/>
      <c r="F315" s="90" t="str">
        <f t="shared" si="55"/>
        <v/>
      </c>
      <c r="G315" s="85" t="str">
        <f>IF(F315=LISTAS!$D$15,"",F315)</f>
        <v/>
      </c>
      <c r="H315" s="80" t="str">
        <f t="shared" si="57"/>
        <v/>
      </c>
      <c r="I315" s="80" t="str">
        <f t="shared" si="57"/>
        <v/>
      </c>
      <c r="J315" s="78" t="str">
        <f t="shared" si="56"/>
        <v/>
      </c>
      <c r="K315" s="78" t="str">
        <f t="shared" si="58"/>
        <v/>
      </c>
      <c r="L315" s="79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7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4"/>
      <c r="C316" s="16" t="str">
        <f>IF(B316="","",VLOOKUP(B316,LISTAS!$F$6:$G$1106,2,0))</f>
        <v/>
      </c>
      <c r="D316" s="76"/>
      <c r="E316" s="4"/>
      <c r="F316" s="90" t="str">
        <f t="shared" si="55"/>
        <v/>
      </c>
      <c r="G316" s="85" t="str">
        <f>IF(F316=LISTAS!$D$15,"",F316)</f>
        <v/>
      </c>
      <c r="H316" s="80" t="str">
        <f t="shared" si="57"/>
        <v/>
      </c>
      <c r="I316" s="80" t="str">
        <f t="shared" si="57"/>
        <v/>
      </c>
      <c r="J316" s="78" t="str">
        <f t="shared" si="56"/>
        <v/>
      </c>
      <c r="K316" s="78" t="str">
        <f t="shared" si="58"/>
        <v/>
      </c>
      <c r="L316" s="79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7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4"/>
      <c r="C317" s="16" t="str">
        <f>IF(B317="","",VLOOKUP(B317,LISTAS!$F$6:$G$1106,2,0))</f>
        <v/>
      </c>
      <c r="D317" s="76"/>
      <c r="E317" s="4"/>
      <c r="F317" s="90" t="str">
        <f t="shared" si="55"/>
        <v/>
      </c>
      <c r="G317" s="85" t="str">
        <f>IF(F317=LISTAS!$D$15,"",F317)</f>
        <v/>
      </c>
      <c r="H317" s="80" t="str">
        <f t="shared" si="57"/>
        <v/>
      </c>
      <c r="I317" s="80" t="str">
        <f t="shared" si="57"/>
        <v/>
      </c>
      <c r="J317" s="78" t="str">
        <f t="shared" si="56"/>
        <v/>
      </c>
      <c r="K317" s="78" t="str">
        <f t="shared" si="58"/>
        <v/>
      </c>
      <c r="L317" s="79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7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4"/>
      <c r="C318" s="16" t="str">
        <f>IF(B318="","",VLOOKUP(B318,LISTAS!$F$6:$G$1106,2,0))</f>
        <v/>
      </c>
      <c r="D318" s="76"/>
      <c r="E318" s="4"/>
      <c r="F318" s="90" t="str">
        <f t="shared" si="55"/>
        <v/>
      </c>
      <c r="G318" s="85" t="str">
        <f>IF(F318=LISTAS!$D$15,"",F318)</f>
        <v/>
      </c>
      <c r="H318" s="80" t="str">
        <f t="shared" si="57"/>
        <v/>
      </c>
      <c r="I318" s="80" t="str">
        <f t="shared" si="57"/>
        <v/>
      </c>
      <c r="J318" s="78" t="str">
        <f t="shared" si="56"/>
        <v/>
      </c>
      <c r="K318" s="78" t="str">
        <f t="shared" si="58"/>
        <v/>
      </c>
      <c r="L318" s="79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7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4"/>
      <c r="C319" s="16" t="str">
        <f>IF(B319="","",VLOOKUP(B319,LISTAS!$F$6:$G$1106,2,0))</f>
        <v/>
      </c>
      <c r="D319" s="76"/>
      <c r="E319" s="4"/>
      <c r="F319" s="90" t="str">
        <f t="shared" si="55"/>
        <v/>
      </c>
      <c r="G319" s="85" t="str">
        <f>IF(F319=LISTAS!$D$15,"",F319)</f>
        <v/>
      </c>
      <c r="H319" s="80" t="str">
        <f t="shared" si="57"/>
        <v/>
      </c>
      <c r="I319" s="80" t="str">
        <f t="shared" si="57"/>
        <v/>
      </c>
      <c r="J319" s="78" t="str">
        <f t="shared" si="56"/>
        <v/>
      </c>
      <c r="K319" s="78" t="str">
        <f t="shared" si="58"/>
        <v/>
      </c>
      <c r="L319" s="79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7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4"/>
      <c r="C320" s="16" t="str">
        <f>IF(B320="","",VLOOKUP(B320,LISTAS!$F$6:$G$1106,2,0))</f>
        <v/>
      </c>
      <c r="D320" s="76"/>
      <c r="E320" s="4"/>
      <c r="F320" s="90" t="str">
        <f t="shared" si="55"/>
        <v/>
      </c>
      <c r="G320" s="85" t="str">
        <f>IF(F320=LISTAS!$D$15,"",F320)</f>
        <v/>
      </c>
      <c r="H320" s="80" t="str">
        <f t="shared" si="57"/>
        <v/>
      </c>
      <c r="I320" s="80" t="str">
        <f t="shared" si="57"/>
        <v/>
      </c>
      <c r="J320" s="78" t="str">
        <f t="shared" si="56"/>
        <v/>
      </c>
      <c r="K320" s="78" t="str">
        <f t="shared" si="58"/>
        <v/>
      </c>
      <c r="L320" s="79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7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4"/>
      <c r="C321" s="16" t="str">
        <f>IF(B321="","",VLOOKUP(B321,LISTAS!$F$6:$G$1106,2,0))</f>
        <v/>
      </c>
      <c r="D321" s="76"/>
      <c r="E321" s="4"/>
      <c r="F321" s="90" t="str">
        <f t="shared" si="55"/>
        <v/>
      </c>
      <c r="G321" s="85" t="str">
        <f>IF(F321=LISTAS!$D$15,"",F321)</f>
        <v/>
      </c>
      <c r="H321" s="80" t="str">
        <f t="shared" si="57"/>
        <v/>
      </c>
      <c r="I321" s="80" t="str">
        <f t="shared" si="57"/>
        <v/>
      </c>
      <c r="J321" s="78" t="str">
        <f t="shared" si="56"/>
        <v/>
      </c>
      <c r="K321" s="78" t="str">
        <f t="shared" si="58"/>
        <v/>
      </c>
      <c r="L321" s="79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7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4"/>
      <c r="C322" s="16" t="str">
        <f>IF(B322="","",VLOOKUP(B322,LISTAS!$F$6:$G$1106,2,0))</f>
        <v/>
      </c>
      <c r="D322" s="76"/>
      <c r="E322" s="4"/>
      <c r="F322" s="90" t="str">
        <f t="shared" si="55"/>
        <v/>
      </c>
      <c r="G322" s="85" t="str">
        <f>IF(F322=LISTAS!$D$15,"",F322)</f>
        <v/>
      </c>
      <c r="H322" s="80" t="str">
        <f t="shared" si="57"/>
        <v/>
      </c>
      <c r="I322" s="80" t="str">
        <f t="shared" si="57"/>
        <v/>
      </c>
      <c r="J322" s="78" t="str">
        <f t="shared" si="56"/>
        <v/>
      </c>
      <c r="K322" s="78" t="str">
        <f t="shared" si="58"/>
        <v/>
      </c>
      <c r="L322" s="79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7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4"/>
      <c r="C323" s="16" t="str">
        <f>IF(B323="","",VLOOKUP(B323,LISTAS!$F$6:$G$1106,2,0))</f>
        <v/>
      </c>
      <c r="D323" s="76"/>
      <c r="E323" s="4"/>
      <c r="F323" s="90" t="str">
        <f t="shared" si="55"/>
        <v/>
      </c>
      <c r="G323" s="85" t="str">
        <f>IF(F323=LISTAS!$D$15,"",F323)</f>
        <v/>
      </c>
      <c r="H323" s="80" t="str">
        <f t="shared" si="57"/>
        <v/>
      </c>
      <c r="I323" s="80" t="str">
        <f t="shared" si="57"/>
        <v/>
      </c>
      <c r="J323" s="78" t="str">
        <f t="shared" si="56"/>
        <v/>
      </c>
      <c r="K323" s="78" t="str">
        <f t="shared" si="58"/>
        <v/>
      </c>
      <c r="L323" s="79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7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4"/>
      <c r="C324" s="16" t="str">
        <f>IF(B324="","",VLOOKUP(B324,LISTAS!$F$6:$G$1106,2,0))</f>
        <v/>
      </c>
      <c r="D324" s="76"/>
      <c r="E324" s="4"/>
      <c r="F324" s="90" t="str">
        <f t="shared" si="55"/>
        <v/>
      </c>
      <c r="G324" s="85" t="str">
        <f>IF(F324=LISTAS!$D$15,"",F324)</f>
        <v/>
      </c>
      <c r="H324" s="80" t="str">
        <f t="shared" si="57"/>
        <v/>
      </c>
      <c r="I324" s="80" t="str">
        <f t="shared" si="57"/>
        <v/>
      </c>
      <c r="J324" s="78" t="str">
        <f t="shared" si="56"/>
        <v/>
      </c>
      <c r="K324" s="78" t="str">
        <f t="shared" si="58"/>
        <v/>
      </c>
      <c r="L324" s="79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7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4"/>
      <c r="C325" s="16" t="str">
        <f>IF(B325="","",VLOOKUP(B325,LISTAS!$F$6:$G$1106,2,0))</f>
        <v/>
      </c>
      <c r="D325" s="76"/>
      <c r="E325" s="4"/>
      <c r="F325" s="90" t="str">
        <f t="shared" si="55"/>
        <v/>
      </c>
      <c r="G325" s="85" t="str">
        <f>IF(F325=LISTAS!$D$15,"",F325)</f>
        <v/>
      </c>
      <c r="H325" s="80" t="str">
        <f t="shared" si="57"/>
        <v/>
      </c>
      <c r="I325" s="80" t="str">
        <f t="shared" si="57"/>
        <v/>
      </c>
      <c r="J325" s="78" t="str">
        <f t="shared" si="56"/>
        <v/>
      </c>
      <c r="K325" s="78" t="str">
        <f t="shared" si="58"/>
        <v/>
      </c>
      <c r="L325" s="79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7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4"/>
      <c r="C326" s="16" t="str">
        <f>IF(B326="","",VLOOKUP(B326,LISTAS!$F$6:$G$1106,2,0))</f>
        <v/>
      </c>
      <c r="D326" s="76"/>
      <c r="E326" s="4"/>
      <c r="F326" s="90" t="str">
        <f t="shared" si="55"/>
        <v/>
      </c>
      <c r="G326" s="85" t="str">
        <f>IF(F326=LISTAS!$D$15,"",F326)</f>
        <v/>
      </c>
      <c r="H326" s="80" t="str">
        <f t="shared" si="57"/>
        <v/>
      </c>
      <c r="I326" s="80" t="str">
        <f t="shared" si="57"/>
        <v/>
      </c>
      <c r="J326" s="78" t="str">
        <f t="shared" si="56"/>
        <v/>
      </c>
      <c r="K326" s="78" t="str">
        <f t="shared" si="58"/>
        <v/>
      </c>
      <c r="L326" s="79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7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4"/>
      <c r="C327" s="16" t="str">
        <f>IF(B327="","",VLOOKUP(B327,LISTAS!$F$6:$G$1106,2,0))</f>
        <v/>
      </c>
      <c r="D327" s="76"/>
      <c r="E327" s="4"/>
      <c r="F327" s="90" t="str">
        <f t="shared" si="55"/>
        <v/>
      </c>
      <c r="G327" s="85" t="str">
        <f>IF(F327=LISTAS!$D$15,"",F327)</f>
        <v/>
      </c>
      <c r="H327" s="80" t="str">
        <f t="shared" si="57"/>
        <v/>
      </c>
      <c r="I327" s="80" t="str">
        <f t="shared" si="57"/>
        <v/>
      </c>
      <c r="J327" s="78" t="str">
        <f t="shared" si="56"/>
        <v/>
      </c>
      <c r="K327" s="78" t="str">
        <f t="shared" si="58"/>
        <v/>
      </c>
      <c r="L327" s="79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7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4"/>
      <c r="C328" s="16" t="str">
        <f>IF(B328="","",VLOOKUP(B328,LISTAS!$F$6:$G$1106,2,0))</f>
        <v/>
      </c>
      <c r="D328" s="76"/>
      <c r="E328" s="4"/>
      <c r="F328" s="90" t="str">
        <f t="shared" si="55"/>
        <v/>
      </c>
      <c r="G328" s="85" t="str">
        <f>IF(F328=LISTAS!$D$15,"",F328)</f>
        <v/>
      </c>
      <c r="H328" s="80" t="str">
        <f t="shared" si="57"/>
        <v/>
      </c>
      <c r="I328" s="80" t="str">
        <f t="shared" si="57"/>
        <v/>
      </c>
      <c r="J328" s="78" t="str">
        <f t="shared" si="56"/>
        <v/>
      </c>
      <c r="K328" s="78" t="str">
        <f t="shared" si="58"/>
        <v/>
      </c>
      <c r="L328" s="79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7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4"/>
      <c r="C329" s="16" t="str">
        <f>IF(B329="","",VLOOKUP(B329,LISTAS!$F$6:$G$1106,2,0))</f>
        <v/>
      </c>
      <c r="D329" s="76"/>
      <c r="E329" s="4"/>
      <c r="F329" s="90" t="str">
        <f t="shared" si="55"/>
        <v/>
      </c>
      <c r="G329" s="85" t="str">
        <f>IF(F329=LISTAS!$D$15,"",F329)</f>
        <v/>
      </c>
      <c r="H329" s="80" t="str">
        <f t="shared" si="57"/>
        <v/>
      </c>
      <c r="I329" s="80" t="str">
        <f t="shared" si="57"/>
        <v/>
      </c>
      <c r="J329" s="78" t="str">
        <f t="shared" si="56"/>
        <v/>
      </c>
      <c r="K329" s="78" t="str">
        <f t="shared" si="58"/>
        <v/>
      </c>
      <c r="L329" s="79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7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4"/>
      <c r="C330" s="16" t="str">
        <f>IF(B330="","",VLOOKUP(B330,LISTAS!$F$6:$G$1106,2,0))</f>
        <v/>
      </c>
      <c r="D330" s="76"/>
      <c r="E330" s="4"/>
      <c r="F330" s="90" t="str">
        <f t="shared" si="55"/>
        <v/>
      </c>
      <c r="G330" s="85" t="str">
        <f>IF(F330=LISTAS!$D$15,"",F330)</f>
        <v/>
      </c>
      <c r="H330" s="80" t="str">
        <f t="shared" si="57"/>
        <v/>
      </c>
      <c r="I330" s="80" t="str">
        <f t="shared" si="57"/>
        <v/>
      </c>
      <c r="J330" s="78" t="str">
        <f t="shared" si="56"/>
        <v/>
      </c>
      <c r="K330" s="78" t="str">
        <f t="shared" si="58"/>
        <v/>
      </c>
      <c r="L330" s="79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7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4"/>
      <c r="C331" s="16" t="str">
        <f>IF(B331="","",VLOOKUP(B331,LISTAS!$F$6:$G$1106,2,0))</f>
        <v/>
      </c>
      <c r="D331" s="76"/>
      <c r="E331" s="4"/>
      <c r="F331" s="90" t="str">
        <f t="shared" si="55"/>
        <v/>
      </c>
      <c r="G331" s="85" t="str">
        <f>IF(F331=LISTAS!$D$15,"",F331)</f>
        <v/>
      </c>
      <c r="H331" s="80" t="str">
        <f t="shared" si="57"/>
        <v/>
      </c>
      <c r="I331" s="80" t="str">
        <f t="shared" si="57"/>
        <v/>
      </c>
      <c r="J331" s="78" t="str">
        <f t="shared" si="56"/>
        <v/>
      </c>
      <c r="K331" s="78" t="str">
        <f t="shared" si="58"/>
        <v/>
      </c>
      <c r="L331" s="79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7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4"/>
      <c r="C332" s="16" t="str">
        <f>IF(B332="","",VLOOKUP(B332,LISTAS!$F$6:$G$1106,2,0))</f>
        <v/>
      </c>
      <c r="D332" s="76"/>
      <c r="E332" s="4"/>
      <c r="F332" s="90" t="str">
        <f t="shared" si="55"/>
        <v/>
      </c>
      <c r="G332" s="85" t="str">
        <f>IF(F332=LISTAS!$D$15,"",F332)</f>
        <v/>
      </c>
      <c r="H332" s="80" t="str">
        <f t="shared" si="57"/>
        <v/>
      </c>
      <c r="I332" s="80" t="str">
        <f t="shared" si="57"/>
        <v/>
      </c>
      <c r="J332" s="78" t="str">
        <f t="shared" si="56"/>
        <v/>
      </c>
      <c r="K332" s="78" t="str">
        <f t="shared" si="58"/>
        <v/>
      </c>
      <c r="L332" s="79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7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4"/>
      <c r="C333" s="16" t="str">
        <f>IF(B333="","",VLOOKUP(B333,LISTAS!$F$6:$G$1106,2,0))</f>
        <v/>
      </c>
      <c r="D333" s="76"/>
      <c r="E333" s="4"/>
      <c r="F333" s="90" t="str">
        <f t="shared" si="55"/>
        <v/>
      </c>
      <c r="G333" s="85" t="str">
        <f>IF(F333=LISTAS!$D$15,"",F333)</f>
        <v/>
      </c>
      <c r="H333" s="80" t="str">
        <f t="shared" si="57"/>
        <v/>
      </c>
      <c r="I333" s="80" t="str">
        <f t="shared" si="57"/>
        <v/>
      </c>
      <c r="J333" s="78" t="str">
        <f t="shared" si="56"/>
        <v/>
      </c>
      <c r="K333" s="78" t="str">
        <f t="shared" si="58"/>
        <v/>
      </c>
      <c r="L333" s="79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7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4"/>
      <c r="C334" s="16" t="str">
        <f>IF(B334="","",VLOOKUP(B334,LISTAS!$F$6:$G$1106,2,0))</f>
        <v/>
      </c>
      <c r="D334" s="76"/>
      <c r="E334" s="4"/>
      <c r="F334" s="90" t="str">
        <f t="shared" si="55"/>
        <v/>
      </c>
      <c r="G334" s="85" t="str">
        <f>IF(F334=LISTAS!$D$15,"",F334)</f>
        <v/>
      </c>
      <c r="H334" s="80" t="str">
        <f t="shared" si="57"/>
        <v/>
      </c>
      <c r="I334" s="80" t="str">
        <f t="shared" si="57"/>
        <v/>
      </c>
      <c r="J334" s="78" t="str">
        <f t="shared" si="56"/>
        <v/>
      </c>
      <c r="K334" s="78" t="str">
        <f t="shared" si="58"/>
        <v/>
      </c>
      <c r="L334" s="79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7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4"/>
      <c r="C335" s="16" t="str">
        <f>IF(B335="","",VLOOKUP(B335,LISTAS!$F$6:$G$1106,2,0))</f>
        <v/>
      </c>
      <c r="D335" s="76"/>
      <c r="E335" s="4"/>
      <c r="F335" s="90" t="str">
        <f t="shared" si="55"/>
        <v/>
      </c>
      <c r="G335" s="85" t="str">
        <f>IF(F335=LISTAS!$D$15,"",F335)</f>
        <v/>
      </c>
      <c r="H335" s="80" t="str">
        <f t="shared" si="57"/>
        <v/>
      </c>
      <c r="I335" s="80" t="str">
        <f t="shared" si="57"/>
        <v/>
      </c>
      <c r="J335" s="78" t="str">
        <f t="shared" si="56"/>
        <v/>
      </c>
      <c r="K335" s="78" t="str">
        <f t="shared" si="58"/>
        <v/>
      </c>
      <c r="L335" s="79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7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4"/>
      <c r="C336" s="16" t="str">
        <f>IF(B336="","",VLOOKUP(B336,LISTAS!$F$6:$G$1106,2,0))</f>
        <v/>
      </c>
      <c r="D336" s="76"/>
      <c r="E336" s="4"/>
      <c r="F336" s="90" t="str">
        <f t="shared" si="55"/>
        <v/>
      </c>
      <c r="G336" s="85" t="str">
        <f>IF(F336=LISTAS!$D$15,"",F336)</f>
        <v/>
      </c>
      <c r="H336" s="80" t="str">
        <f t="shared" si="57"/>
        <v/>
      </c>
      <c r="I336" s="80" t="str">
        <f t="shared" si="57"/>
        <v/>
      </c>
      <c r="J336" s="78" t="str">
        <f t="shared" si="56"/>
        <v/>
      </c>
      <c r="K336" s="78" t="str">
        <f t="shared" si="58"/>
        <v/>
      </c>
      <c r="L336" s="79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7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4"/>
      <c r="C337" s="16" t="str">
        <f>IF(B337="","",VLOOKUP(B337,LISTAS!$F$6:$G$1106,2,0))</f>
        <v/>
      </c>
      <c r="D337" s="76"/>
      <c r="E337" s="4"/>
      <c r="F337" s="90" t="str">
        <f t="shared" si="55"/>
        <v/>
      </c>
      <c r="G337" s="85" t="str">
        <f>IF(F337=LISTAS!$D$15,"",F337)</f>
        <v/>
      </c>
      <c r="H337" s="80" t="str">
        <f t="shared" si="57"/>
        <v/>
      </c>
      <c r="I337" s="80" t="str">
        <f t="shared" si="57"/>
        <v/>
      </c>
      <c r="J337" s="78" t="str">
        <f t="shared" si="56"/>
        <v/>
      </c>
      <c r="K337" s="78" t="str">
        <f t="shared" si="58"/>
        <v/>
      </c>
      <c r="L337" s="79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7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4"/>
      <c r="C338" s="16" t="str">
        <f>IF(B338="","",VLOOKUP(B338,LISTAS!$F$6:$G$1106,2,0))</f>
        <v/>
      </c>
      <c r="D338" s="76"/>
      <c r="E338" s="4"/>
      <c r="F338" s="90" t="str">
        <f t="shared" si="55"/>
        <v/>
      </c>
      <c r="G338" s="85" t="str">
        <f>IF(F338=LISTAS!$D$15,"",F338)</f>
        <v/>
      </c>
      <c r="H338" s="80" t="str">
        <f t="shared" si="57"/>
        <v/>
      </c>
      <c r="I338" s="80" t="str">
        <f t="shared" si="57"/>
        <v/>
      </c>
      <c r="J338" s="78" t="str">
        <f t="shared" si="56"/>
        <v/>
      </c>
      <c r="K338" s="78" t="str">
        <f t="shared" si="58"/>
        <v/>
      </c>
      <c r="L338" s="79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7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4"/>
      <c r="C339" s="16" t="str">
        <f>IF(B339="","",VLOOKUP(B339,LISTAS!$F$6:$G$1106,2,0))</f>
        <v/>
      </c>
      <c r="D339" s="76"/>
      <c r="E339" s="4"/>
      <c r="F339" s="90" t="str">
        <f t="shared" si="55"/>
        <v/>
      </c>
      <c r="G339" s="85" t="str">
        <f>IF(F339=LISTAS!$D$15,"",F339)</f>
        <v/>
      </c>
      <c r="H339" s="80" t="str">
        <f t="shared" si="57"/>
        <v/>
      </c>
      <c r="I339" s="80" t="str">
        <f t="shared" si="57"/>
        <v/>
      </c>
      <c r="J339" s="78" t="str">
        <f t="shared" si="56"/>
        <v/>
      </c>
      <c r="K339" s="78" t="str">
        <f t="shared" si="58"/>
        <v/>
      </c>
      <c r="L339" s="79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7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4"/>
      <c r="C340" s="16" t="str">
        <f>IF(B340="","",VLOOKUP(B340,LISTAS!$F$6:$G$1106,2,0))</f>
        <v/>
      </c>
      <c r="D340" s="76"/>
      <c r="E340" s="4"/>
      <c r="F340" s="90" t="str">
        <f t="shared" si="55"/>
        <v/>
      </c>
      <c r="G340" s="85" t="str">
        <f>IF(F340=LISTAS!$D$15,"",F340)</f>
        <v/>
      </c>
      <c r="H340" s="80" t="str">
        <f t="shared" si="57"/>
        <v/>
      </c>
      <c r="I340" s="80" t="str">
        <f t="shared" si="57"/>
        <v/>
      </c>
      <c r="J340" s="78" t="str">
        <f t="shared" si="56"/>
        <v/>
      </c>
      <c r="K340" s="78" t="str">
        <f t="shared" si="58"/>
        <v/>
      </c>
      <c r="L340" s="79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7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4"/>
      <c r="C341" s="16" t="str">
        <f>IF(B341="","",VLOOKUP(B341,LISTAS!$F$6:$G$1106,2,0))</f>
        <v/>
      </c>
      <c r="D341" s="76"/>
      <c r="E341" s="4"/>
      <c r="F341" s="90" t="str">
        <f t="shared" si="55"/>
        <v/>
      </c>
      <c r="G341" s="85" t="str">
        <f>IF(F341=LISTAS!$D$15,"",F341)</f>
        <v/>
      </c>
      <c r="H341" s="80" t="str">
        <f t="shared" si="57"/>
        <v/>
      </c>
      <c r="I341" s="80" t="str">
        <f t="shared" si="57"/>
        <v/>
      </c>
      <c r="J341" s="78" t="str">
        <f t="shared" si="56"/>
        <v/>
      </c>
      <c r="K341" s="78" t="str">
        <f t="shared" si="58"/>
        <v/>
      </c>
      <c r="L341" s="79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7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4"/>
      <c r="C342" s="16" t="str">
        <f>IF(B342="","",VLOOKUP(B342,LISTAS!$F$6:$G$1106,2,0))</f>
        <v/>
      </c>
      <c r="D342" s="76"/>
      <c r="E342" s="4"/>
      <c r="F342" s="90" t="str">
        <f t="shared" ref="F342:F405" si="66">IF(D342="","",D342+(ROW(D342)/1000))</f>
        <v/>
      </c>
      <c r="G342" s="85" t="str">
        <f>IF(F342=LISTAS!$D$15,"",F342)</f>
        <v/>
      </c>
      <c r="H342" s="80" t="str">
        <f t="shared" si="57"/>
        <v/>
      </c>
      <c r="I342" s="80" t="str">
        <f t="shared" si="57"/>
        <v/>
      </c>
      <c r="J342" s="78" t="str">
        <f t="shared" ref="J342:J405" si="67">IF($K342="","",D342)</f>
        <v/>
      </c>
      <c r="K342" s="78" t="str">
        <f t="shared" si="58"/>
        <v/>
      </c>
      <c r="L342" s="79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7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4"/>
      <c r="C343" s="16" t="str">
        <f>IF(B343="","",VLOOKUP(B343,LISTAS!$F$6:$G$1106,2,0))</f>
        <v/>
      </c>
      <c r="D343" s="76"/>
      <c r="E343" s="4"/>
      <c r="F343" s="90" t="str">
        <f t="shared" si="66"/>
        <v/>
      </c>
      <c r="G343" s="85" t="str">
        <f>IF(F343=LISTAS!$D$15,"",F343)</f>
        <v/>
      </c>
      <c r="H343" s="80" t="str">
        <f t="shared" ref="H343:I406" si="68">IF($K343="","",IF(B343="","",B343))</f>
        <v/>
      </c>
      <c r="I343" s="80" t="str">
        <f t="shared" si="68"/>
        <v/>
      </c>
      <c r="J343" s="78" t="str">
        <f t="shared" si="67"/>
        <v/>
      </c>
      <c r="K343" s="78" t="str">
        <f t="shared" ref="K343:K406" si="69">G343</f>
        <v/>
      </c>
      <c r="L343" s="79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7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16" t="str">
        <f>IF(B344="","",VLOOKUP(B344,LISTAS!$F$6:$G$1106,2,0))</f>
        <v/>
      </c>
      <c r="D344" s="76"/>
      <c r="E344" s="4"/>
      <c r="F344" s="90" t="str">
        <f t="shared" si="66"/>
        <v/>
      </c>
      <c r="G344" s="85" t="str">
        <f>IF(F344=LISTAS!$D$15,"",F344)</f>
        <v/>
      </c>
      <c r="H344" s="80" t="str">
        <f t="shared" si="68"/>
        <v/>
      </c>
      <c r="I344" s="80" t="str">
        <f t="shared" si="68"/>
        <v/>
      </c>
      <c r="J344" s="78" t="str">
        <f t="shared" si="67"/>
        <v/>
      </c>
      <c r="K344" s="78" t="str">
        <f t="shared" si="69"/>
        <v/>
      </c>
      <c r="L344" s="79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7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4"/>
      <c r="C345" s="16" t="str">
        <f>IF(B345="","",VLOOKUP(B345,LISTAS!$F$6:$G$1106,2,0))</f>
        <v/>
      </c>
      <c r="D345" s="76"/>
      <c r="E345" s="4"/>
      <c r="F345" s="90" t="str">
        <f t="shared" si="66"/>
        <v/>
      </c>
      <c r="G345" s="85" t="str">
        <f>IF(F345=LISTAS!$D$15,"",F345)</f>
        <v/>
      </c>
      <c r="H345" s="80" t="str">
        <f t="shared" si="68"/>
        <v/>
      </c>
      <c r="I345" s="80" t="str">
        <f t="shared" si="68"/>
        <v/>
      </c>
      <c r="J345" s="78" t="str">
        <f t="shared" si="67"/>
        <v/>
      </c>
      <c r="K345" s="78" t="str">
        <f t="shared" si="69"/>
        <v/>
      </c>
      <c r="L345" s="79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7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4"/>
      <c r="C346" s="16" t="str">
        <f>IF(B346="","",VLOOKUP(B346,LISTAS!$F$6:$G$1106,2,0))</f>
        <v/>
      </c>
      <c r="D346" s="76"/>
      <c r="E346" s="4"/>
      <c r="F346" s="90" t="str">
        <f t="shared" si="66"/>
        <v/>
      </c>
      <c r="G346" s="85" t="str">
        <f>IF(F346=LISTAS!$D$15,"",F346)</f>
        <v/>
      </c>
      <c r="H346" s="80" t="str">
        <f t="shared" si="68"/>
        <v/>
      </c>
      <c r="I346" s="80" t="str">
        <f t="shared" si="68"/>
        <v/>
      </c>
      <c r="J346" s="78" t="str">
        <f t="shared" si="67"/>
        <v/>
      </c>
      <c r="K346" s="78" t="str">
        <f t="shared" si="69"/>
        <v/>
      </c>
      <c r="L346" s="79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7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4"/>
      <c r="C347" s="16" t="str">
        <f>IF(B347="","",VLOOKUP(B347,LISTAS!$F$6:$G$1106,2,0))</f>
        <v/>
      </c>
      <c r="D347" s="76"/>
      <c r="E347" s="4"/>
      <c r="F347" s="90" t="str">
        <f t="shared" si="66"/>
        <v/>
      </c>
      <c r="G347" s="85" t="str">
        <f>IF(F347=LISTAS!$D$15,"",F347)</f>
        <v/>
      </c>
      <c r="H347" s="80" t="str">
        <f t="shared" si="68"/>
        <v/>
      </c>
      <c r="I347" s="80" t="str">
        <f t="shared" si="68"/>
        <v/>
      </c>
      <c r="J347" s="78" t="str">
        <f t="shared" si="67"/>
        <v/>
      </c>
      <c r="K347" s="78" t="str">
        <f t="shared" si="69"/>
        <v/>
      </c>
      <c r="L347" s="79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7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4"/>
      <c r="C348" s="16" t="str">
        <f>IF(B348="","",VLOOKUP(B348,LISTAS!$F$6:$G$1106,2,0))</f>
        <v/>
      </c>
      <c r="D348" s="76"/>
      <c r="E348" s="4"/>
      <c r="F348" s="90" t="str">
        <f t="shared" si="66"/>
        <v/>
      </c>
      <c r="G348" s="85" t="str">
        <f>IF(F348=LISTAS!$D$15,"",F348)</f>
        <v/>
      </c>
      <c r="H348" s="80" t="str">
        <f t="shared" si="68"/>
        <v/>
      </c>
      <c r="I348" s="80" t="str">
        <f t="shared" si="68"/>
        <v/>
      </c>
      <c r="J348" s="78" t="str">
        <f t="shared" si="67"/>
        <v/>
      </c>
      <c r="K348" s="78" t="str">
        <f t="shared" si="69"/>
        <v/>
      </c>
      <c r="L348" s="79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7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4"/>
      <c r="C349" s="16" t="str">
        <f>IF(B349="","",VLOOKUP(B349,LISTAS!$F$6:$G$1106,2,0))</f>
        <v/>
      </c>
      <c r="D349" s="76"/>
      <c r="E349" s="4"/>
      <c r="F349" s="90" t="str">
        <f t="shared" si="66"/>
        <v/>
      </c>
      <c r="G349" s="85" t="str">
        <f>IF(F349=LISTAS!$D$15,"",F349)</f>
        <v/>
      </c>
      <c r="H349" s="80" t="str">
        <f t="shared" si="68"/>
        <v/>
      </c>
      <c r="I349" s="80" t="str">
        <f t="shared" si="68"/>
        <v/>
      </c>
      <c r="J349" s="78" t="str">
        <f t="shared" si="67"/>
        <v/>
      </c>
      <c r="K349" s="78" t="str">
        <f t="shared" si="69"/>
        <v/>
      </c>
      <c r="L349" s="79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7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4"/>
      <c r="C350" s="16" t="str">
        <f>IF(B350="","",VLOOKUP(B350,LISTAS!$F$6:$G$1106,2,0))</f>
        <v/>
      </c>
      <c r="D350" s="76"/>
      <c r="E350" s="4"/>
      <c r="F350" s="90" t="str">
        <f t="shared" si="66"/>
        <v/>
      </c>
      <c r="G350" s="85" t="str">
        <f>IF(F350=LISTAS!$D$15,"",F350)</f>
        <v/>
      </c>
      <c r="H350" s="80" t="str">
        <f t="shared" si="68"/>
        <v/>
      </c>
      <c r="I350" s="80" t="str">
        <f t="shared" si="68"/>
        <v/>
      </c>
      <c r="J350" s="78" t="str">
        <f t="shared" si="67"/>
        <v/>
      </c>
      <c r="K350" s="78" t="str">
        <f t="shared" si="69"/>
        <v/>
      </c>
      <c r="L350" s="79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7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4"/>
      <c r="C351" s="16" t="str">
        <f>IF(B351="","",VLOOKUP(B351,LISTAS!$F$6:$G$1106,2,0))</f>
        <v/>
      </c>
      <c r="D351" s="76"/>
      <c r="E351" s="4"/>
      <c r="F351" s="90" t="str">
        <f t="shared" si="66"/>
        <v/>
      </c>
      <c r="G351" s="85" t="str">
        <f>IF(F351=LISTAS!$D$15,"",F351)</f>
        <v/>
      </c>
      <c r="H351" s="80" t="str">
        <f t="shared" si="68"/>
        <v/>
      </c>
      <c r="I351" s="80" t="str">
        <f t="shared" si="68"/>
        <v/>
      </c>
      <c r="J351" s="78" t="str">
        <f t="shared" si="67"/>
        <v/>
      </c>
      <c r="K351" s="78" t="str">
        <f t="shared" si="69"/>
        <v/>
      </c>
      <c r="L351" s="79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7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4"/>
      <c r="C352" s="16" t="str">
        <f>IF(B352="","",VLOOKUP(B352,LISTAS!$F$6:$G$1106,2,0))</f>
        <v/>
      </c>
      <c r="D352" s="76"/>
      <c r="E352" s="4"/>
      <c r="F352" s="90" t="str">
        <f t="shared" si="66"/>
        <v/>
      </c>
      <c r="G352" s="85" t="str">
        <f>IF(F352=LISTAS!$D$15,"",F352)</f>
        <v/>
      </c>
      <c r="H352" s="80" t="str">
        <f t="shared" si="68"/>
        <v/>
      </c>
      <c r="I352" s="80" t="str">
        <f t="shared" si="68"/>
        <v/>
      </c>
      <c r="J352" s="78" t="str">
        <f t="shared" si="67"/>
        <v/>
      </c>
      <c r="K352" s="78" t="str">
        <f t="shared" si="69"/>
        <v/>
      </c>
      <c r="L352" s="79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7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4"/>
      <c r="C353" s="16" t="str">
        <f>IF(B353="","",VLOOKUP(B353,LISTAS!$F$6:$G$1106,2,0))</f>
        <v/>
      </c>
      <c r="D353" s="76"/>
      <c r="E353" s="4"/>
      <c r="F353" s="90" t="str">
        <f t="shared" si="66"/>
        <v/>
      </c>
      <c r="G353" s="85" t="str">
        <f>IF(F353=LISTAS!$D$15,"",F353)</f>
        <v/>
      </c>
      <c r="H353" s="80" t="str">
        <f t="shared" si="68"/>
        <v/>
      </c>
      <c r="I353" s="80" t="str">
        <f t="shared" si="68"/>
        <v/>
      </c>
      <c r="J353" s="78" t="str">
        <f t="shared" si="67"/>
        <v/>
      </c>
      <c r="K353" s="78" t="str">
        <f t="shared" si="69"/>
        <v/>
      </c>
      <c r="L353" s="79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7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4"/>
      <c r="C354" s="16" t="str">
        <f>IF(B354="","",VLOOKUP(B354,LISTAS!$F$6:$G$1106,2,0))</f>
        <v/>
      </c>
      <c r="D354" s="76"/>
      <c r="E354" s="4"/>
      <c r="F354" s="90" t="str">
        <f t="shared" si="66"/>
        <v/>
      </c>
      <c r="G354" s="85" t="str">
        <f>IF(F354=LISTAS!$D$15,"",F354)</f>
        <v/>
      </c>
      <c r="H354" s="80" t="str">
        <f t="shared" si="68"/>
        <v/>
      </c>
      <c r="I354" s="80" t="str">
        <f t="shared" si="68"/>
        <v/>
      </c>
      <c r="J354" s="78" t="str">
        <f t="shared" si="67"/>
        <v/>
      </c>
      <c r="K354" s="78" t="str">
        <f t="shared" si="69"/>
        <v/>
      </c>
      <c r="L354" s="79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7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4"/>
      <c r="C355" s="16" t="str">
        <f>IF(B355="","",VLOOKUP(B355,LISTAS!$F$6:$G$1106,2,0))</f>
        <v/>
      </c>
      <c r="D355" s="76"/>
      <c r="E355" s="4"/>
      <c r="F355" s="90" t="str">
        <f t="shared" si="66"/>
        <v/>
      </c>
      <c r="G355" s="85" t="str">
        <f>IF(F355=LISTAS!$D$15,"",F355)</f>
        <v/>
      </c>
      <c r="H355" s="80" t="str">
        <f t="shared" si="68"/>
        <v/>
      </c>
      <c r="I355" s="80" t="str">
        <f t="shared" si="68"/>
        <v/>
      </c>
      <c r="J355" s="78" t="str">
        <f t="shared" si="67"/>
        <v/>
      </c>
      <c r="K355" s="78" t="str">
        <f t="shared" si="69"/>
        <v/>
      </c>
      <c r="L355" s="79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7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4"/>
      <c r="C356" s="16" t="str">
        <f>IF(B356="","",VLOOKUP(B356,LISTAS!$F$6:$G$1106,2,0))</f>
        <v/>
      </c>
      <c r="D356" s="76"/>
      <c r="E356" s="4"/>
      <c r="F356" s="90" t="str">
        <f t="shared" si="66"/>
        <v/>
      </c>
      <c r="G356" s="85" t="str">
        <f>IF(F356=LISTAS!$D$15,"",F356)</f>
        <v/>
      </c>
      <c r="H356" s="80" t="str">
        <f t="shared" si="68"/>
        <v/>
      </c>
      <c r="I356" s="80" t="str">
        <f t="shared" si="68"/>
        <v/>
      </c>
      <c r="J356" s="78" t="str">
        <f t="shared" si="67"/>
        <v/>
      </c>
      <c r="K356" s="78" t="str">
        <f t="shared" si="69"/>
        <v/>
      </c>
      <c r="L356" s="79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7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4"/>
      <c r="C357" s="16" t="str">
        <f>IF(B357="","",VLOOKUP(B357,LISTAS!$F$6:$G$1106,2,0))</f>
        <v/>
      </c>
      <c r="D357" s="76"/>
      <c r="E357" s="4"/>
      <c r="F357" s="90" t="str">
        <f t="shared" si="66"/>
        <v/>
      </c>
      <c r="G357" s="85" t="str">
        <f>IF(F357=LISTAS!$D$15,"",F357)</f>
        <v/>
      </c>
      <c r="H357" s="80" t="str">
        <f t="shared" si="68"/>
        <v/>
      </c>
      <c r="I357" s="80" t="str">
        <f t="shared" si="68"/>
        <v/>
      </c>
      <c r="J357" s="78" t="str">
        <f t="shared" si="67"/>
        <v/>
      </c>
      <c r="K357" s="78" t="str">
        <f t="shared" si="69"/>
        <v/>
      </c>
      <c r="L357" s="79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7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4"/>
      <c r="C358" s="16" t="str">
        <f>IF(B358="","",VLOOKUP(B358,LISTAS!$F$6:$G$1106,2,0))</f>
        <v/>
      </c>
      <c r="D358" s="76"/>
      <c r="E358" s="4"/>
      <c r="F358" s="90" t="str">
        <f t="shared" si="66"/>
        <v/>
      </c>
      <c r="G358" s="85" t="str">
        <f>IF(F358=LISTAS!$D$15,"",F358)</f>
        <v/>
      </c>
      <c r="H358" s="80" t="str">
        <f t="shared" si="68"/>
        <v/>
      </c>
      <c r="I358" s="80" t="str">
        <f t="shared" si="68"/>
        <v/>
      </c>
      <c r="J358" s="78" t="str">
        <f t="shared" si="67"/>
        <v/>
      </c>
      <c r="K358" s="78" t="str">
        <f t="shared" si="69"/>
        <v/>
      </c>
      <c r="L358" s="79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7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4"/>
      <c r="C359" s="16" t="str">
        <f>IF(B359="","",VLOOKUP(B359,LISTAS!$F$6:$G$1106,2,0))</f>
        <v/>
      </c>
      <c r="D359" s="76"/>
      <c r="E359" s="4"/>
      <c r="F359" s="90" t="str">
        <f t="shared" si="66"/>
        <v/>
      </c>
      <c r="G359" s="85" t="str">
        <f>IF(F359=LISTAS!$D$15,"",F359)</f>
        <v/>
      </c>
      <c r="H359" s="80" t="str">
        <f t="shared" si="68"/>
        <v/>
      </c>
      <c r="I359" s="80" t="str">
        <f t="shared" si="68"/>
        <v/>
      </c>
      <c r="J359" s="78" t="str">
        <f t="shared" si="67"/>
        <v/>
      </c>
      <c r="K359" s="78" t="str">
        <f t="shared" si="69"/>
        <v/>
      </c>
      <c r="L359" s="79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7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4"/>
      <c r="C360" s="16" t="str">
        <f>IF(B360="","",VLOOKUP(B360,LISTAS!$F$6:$G$1106,2,0))</f>
        <v/>
      </c>
      <c r="D360" s="76"/>
      <c r="E360" s="4"/>
      <c r="F360" s="90" t="str">
        <f t="shared" si="66"/>
        <v/>
      </c>
      <c r="G360" s="85" t="str">
        <f>IF(F360=LISTAS!$D$15,"",F360)</f>
        <v/>
      </c>
      <c r="H360" s="80" t="str">
        <f t="shared" si="68"/>
        <v/>
      </c>
      <c r="I360" s="80" t="str">
        <f t="shared" si="68"/>
        <v/>
      </c>
      <c r="J360" s="78" t="str">
        <f t="shared" si="67"/>
        <v/>
      </c>
      <c r="K360" s="78" t="str">
        <f t="shared" si="69"/>
        <v/>
      </c>
      <c r="L360" s="79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7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4"/>
      <c r="C361" s="16" t="str">
        <f>IF(B361="","",VLOOKUP(B361,LISTAS!$F$6:$G$1106,2,0))</f>
        <v/>
      </c>
      <c r="D361" s="76"/>
      <c r="E361" s="4"/>
      <c r="F361" s="90" t="str">
        <f t="shared" si="66"/>
        <v/>
      </c>
      <c r="G361" s="85" t="str">
        <f>IF(F361=LISTAS!$D$15,"",F361)</f>
        <v/>
      </c>
      <c r="H361" s="80" t="str">
        <f t="shared" si="68"/>
        <v/>
      </c>
      <c r="I361" s="80" t="str">
        <f t="shared" si="68"/>
        <v/>
      </c>
      <c r="J361" s="78" t="str">
        <f t="shared" si="67"/>
        <v/>
      </c>
      <c r="K361" s="78" t="str">
        <f t="shared" si="69"/>
        <v/>
      </c>
      <c r="L361" s="79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7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4"/>
      <c r="C362" s="16" t="str">
        <f>IF(B362="","",VLOOKUP(B362,LISTAS!$F$6:$G$1106,2,0))</f>
        <v/>
      </c>
      <c r="D362" s="76"/>
      <c r="E362" s="4"/>
      <c r="F362" s="90" t="str">
        <f t="shared" si="66"/>
        <v/>
      </c>
      <c r="G362" s="85" t="str">
        <f>IF(F362=LISTAS!$D$15,"",F362)</f>
        <v/>
      </c>
      <c r="H362" s="80" t="str">
        <f t="shared" si="68"/>
        <v/>
      </c>
      <c r="I362" s="80" t="str">
        <f t="shared" si="68"/>
        <v/>
      </c>
      <c r="J362" s="78" t="str">
        <f t="shared" si="67"/>
        <v/>
      </c>
      <c r="K362" s="78" t="str">
        <f t="shared" si="69"/>
        <v/>
      </c>
      <c r="L362" s="79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7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4"/>
      <c r="C363" s="16" t="str">
        <f>IF(B363="","",VLOOKUP(B363,LISTAS!$F$6:$G$1106,2,0))</f>
        <v/>
      </c>
      <c r="D363" s="76"/>
      <c r="E363" s="4"/>
      <c r="F363" s="90" t="str">
        <f t="shared" si="66"/>
        <v/>
      </c>
      <c r="G363" s="85" t="str">
        <f>IF(F363=LISTAS!$D$15,"",F363)</f>
        <v/>
      </c>
      <c r="H363" s="80" t="str">
        <f t="shared" si="68"/>
        <v/>
      </c>
      <c r="I363" s="80" t="str">
        <f t="shared" si="68"/>
        <v/>
      </c>
      <c r="J363" s="78" t="str">
        <f t="shared" si="67"/>
        <v/>
      </c>
      <c r="K363" s="78" t="str">
        <f t="shared" si="69"/>
        <v/>
      </c>
      <c r="L363" s="79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7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4"/>
      <c r="C364" s="16" t="str">
        <f>IF(B364="","",VLOOKUP(B364,LISTAS!$F$6:$G$1106,2,0))</f>
        <v/>
      </c>
      <c r="D364" s="76"/>
      <c r="E364" s="4"/>
      <c r="F364" s="90" t="str">
        <f t="shared" si="66"/>
        <v/>
      </c>
      <c r="G364" s="85" t="str">
        <f>IF(F364=LISTAS!$D$15,"",F364)</f>
        <v/>
      </c>
      <c r="H364" s="80" t="str">
        <f t="shared" si="68"/>
        <v/>
      </c>
      <c r="I364" s="80" t="str">
        <f t="shared" si="68"/>
        <v/>
      </c>
      <c r="J364" s="78" t="str">
        <f t="shared" si="67"/>
        <v/>
      </c>
      <c r="K364" s="78" t="str">
        <f t="shared" si="69"/>
        <v/>
      </c>
      <c r="L364" s="79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7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4"/>
      <c r="C365" s="16" t="str">
        <f>IF(B365="","",VLOOKUP(B365,LISTAS!$F$6:$G$1106,2,0))</f>
        <v/>
      </c>
      <c r="D365" s="76"/>
      <c r="E365" s="4"/>
      <c r="F365" s="90" t="str">
        <f t="shared" si="66"/>
        <v/>
      </c>
      <c r="G365" s="85" t="str">
        <f>IF(F365=LISTAS!$D$15,"",F365)</f>
        <v/>
      </c>
      <c r="H365" s="80" t="str">
        <f t="shared" si="68"/>
        <v/>
      </c>
      <c r="I365" s="80" t="str">
        <f t="shared" si="68"/>
        <v/>
      </c>
      <c r="J365" s="78" t="str">
        <f t="shared" si="67"/>
        <v/>
      </c>
      <c r="K365" s="78" t="str">
        <f t="shared" si="69"/>
        <v/>
      </c>
      <c r="L365" s="79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7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4"/>
      <c r="C366" s="16" t="str">
        <f>IF(B366="","",VLOOKUP(B366,LISTAS!$F$6:$G$1106,2,0))</f>
        <v/>
      </c>
      <c r="D366" s="76"/>
      <c r="E366" s="4"/>
      <c r="F366" s="90" t="str">
        <f t="shared" si="66"/>
        <v/>
      </c>
      <c r="G366" s="85" t="str">
        <f>IF(F366=LISTAS!$D$15,"",F366)</f>
        <v/>
      </c>
      <c r="H366" s="80" t="str">
        <f t="shared" si="68"/>
        <v/>
      </c>
      <c r="I366" s="80" t="str">
        <f t="shared" si="68"/>
        <v/>
      </c>
      <c r="J366" s="78" t="str">
        <f t="shared" si="67"/>
        <v/>
      </c>
      <c r="K366" s="78" t="str">
        <f t="shared" si="69"/>
        <v/>
      </c>
      <c r="L366" s="79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7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4"/>
      <c r="C367" s="16" t="str">
        <f>IF(B367="","",VLOOKUP(B367,LISTAS!$F$6:$G$1106,2,0))</f>
        <v/>
      </c>
      <c r="D367" s="76"/>
      <c r="E367" s="4"/>
      <c r="F367" s="90" t="str">
        <f t="shared" si="66"/>
        <v/>
      </c>
      <c r="G367" s="85" t="str">
        <f>IF(F367=LISTAS!$D$15,"",F367)</f>
        <v/>
      </c>
      <c r="H367" s="80" t="str">
        <f t="shared" si="68"/>
        <v/>
      </c>
      <c r="I367" s="80" t="str">
        <f t="shared" si="68"/>
        <v/>
      </c>
      <c r="J367" s="78" t="str">
        <f t="shared" si="67"/>
        <v/>
      </c>
      <c r="K367" s="78" t="str">
        <f t="shared" si="69"/>
        <v/>
      </c>
      <c r="L367" s="79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7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4"/>
      <c r="C368" s="16" t="str">
        <f>IF(B368="","",VLOOKUP(B368,LISTAS!$F$6:$G$1106,2,0))</f>
        <v/>
      </c>
      <c r="D368" s="76"/>
      <c r="E368" s="4"/>
      <c r="F368" s="90" t="str">
        <f t="shared" si="66"/>
        <v/>
      </c>
      <c r="G368" s="85" t="str">
        <f>IF(F368=LISTAS!$D$15,"",F368)</f>
        <v/>
      </c>
      <c r="H368" s="80" t="str">
        <f t="shared" si="68"/>
        <v/>
      </c>
      <c r="I368" s="80" t="str">
        <f t="shared" si="68"/>
        <v/>
      </c>
      <c r="J368" s="78" t="str">
        <f t="shared" si="67"/>
        <v/>
      </c>
      <c r="K368" s="78" t="str">
        <f t="shared" si="69"/>
        <v/>
      </c>
      <c r="L368" s="79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7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4"/>
      <c r="C369" s="16" t="str">
        <f>IF(B369="","",VLOOKUP(B369,LISTAS!$F$6:$G$1106,2,0))</f>
        <v/>
      </c>
      <c r="D369" s="76"/>
      <c r="E369" s="4"/>
      <c r="F369" s="90" t="str">
        <f t="shared" si="66"/>
        <v/>
      </c>
      <c r="G369" s="85" t="str">
        <f>IF(F369=LISTAS!$D$15,"",F369)</f>
        <v/>
      </c>
      <c r="H369" s="80" t="str">
        <f t="shared" si="68"/>
        <v/>
      </c>
      <c r="I369" s="80" t="str">
        <f t="shared" si="68"/>
        <v/>
      </c>
      <c r="J369" s="78" t="str">
        <f t="shared" si="67"/>
        <v/>
      </c>
      <c r="K369" s="78" t="str">
        <f t="shared" si="69"/>
        <v/>
      </c>
      <c r="L369" s="79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7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4"/>
      <c r="C370" s="16" t="str">
        <f>IF(B370="","",VLOOKUP(B370,LISTAS!$F$6:$G$1106,2,0))</f>
        <v/>
      </c>
      <c r="D370" s="76"/>
      <c r="E370" s="4"/>
      <c r="F370" s="90" t="str">
        <f t="shared" si="66"/>
        <v/>
      </c>
      <c r="G370" s="85" t="str">
        <f>IF(F370=LISTAS!$D$15,"",F370)</f>
        <v/>
      </c>
      <c r="H370" s="80" t="str">
        <f t="shared" si="68"/>
        <v/>
      </c>
      <c r="I370" s="80" t="str">
        <f t="shared" si="68"/>
        <v/>
      </c>
      <c r="J370" s="78" t="str">
        <f t="shared" si="67"/>
        <v/>
      </c>
      <c r="K370" s="78" t="str">
        <f t="shared" si="69"/>
        <v/>
      </c>
      <c r="L370" s="79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7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4"/>
      <c r="C371" s="16" t="str">
        <f>IF(B371="","",VLOOKUP(B371,LISTAS!$F$6:$G$1106,2,0))</f>
        <v/>
      </c>
      <c r="D371" s="76"/>
      <c r="E371" s="4"/>
      <c r="F371" s="90" t="str">
        <f t="shared" si="66"/>
        <v/>
      </c>
      <c r="G371" s="85" t="str">
        <f>IF(F371=LISTAS!$D$15,"",F371)</f>
        <v/>
      </c>
      <c r="H371" s="80" t="str">
        <f t="shared" si="68"/>
        <v/>
      </c>
      <c r="I371" s="80" t="str">
        <f t="shared" si="68"/>
        <v/>
      </c>
      <c r="J371" s="78" t="str">
        <f t="shared" si="67"/>
        <v/>
      </c>
      <c r="K371" s="78" t="str">
        <f t="shared" si="69"/>
        <v/>
      </c>
      <c r="L371" s="79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7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4"/>
      <c r="C372" s="16" t="str">
        <f>IF(B372="","",VLOOKUP(B372,LISTAS!$F$6:$G$1106,2,0))</f>
        <v/>
      </c>
      <c r="D372" s="76"/>
      <c r="E372" s="4"/>
      <c r="F372" s="90" t="str">
        <f t="shared" si="66"/>
        <v/>
      </c>
      <c r="G372" s="85" t="str">
        <f>IF(F372=LISTAS!$D$15,"",F372)</f>
        <v/>
      </c>
      <c r="H372" s="80" t="str">
        <f t="shared" si="68"/>
        <v/>
      </c>
      <c r="I372" s="80" t="str">
        <f t="shared" si="68"/>
        <v/>
      </c>
      <c r="J372" s="78" t="str">
        <f t="shared" si="67"/>
        <v/>
      </c>
      <c r="K372" s="78" t="str">
        <f t="shared" si="69"/>
        <v/>
      </c>
      <c r="L372" s="79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7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4"/>
      <c r="C373" s="16" t="str">
        <f>IF(B373="","",VLOOKUP(B373,LISTAS!$F$6:$G$1106,2,0))</f>
        <v/>
      </c>
      <c r="D373" s="76"/>
      <c r="E373" s="4"/>
      <c r="F373" s="90" t="str">
        <f t="shared" si="66"/>
        <v/>
      </c>
      <c r="G373" s="85" t="str">
        <f>IF(F373=LISTAS!$D$15,"",F373)</f>
        <v/>
      </c>
      <c r="H373" s="80" t="str">
        <f t="shared" si="68"/>
        <v/>
      </c>
      <c r="I373" s="80" t="str">
        <f t="shared" si="68"/>
        <v/>
      </c>
      <c r="J373" s="78" t="str">
        <f t="shared" si="67"/>
        <v/>
      </c>
      <c r="K373" s="78" t="str">
        <f t="shared" si="69"/>
        <v/>
      </c>
      <c r="L373" s="79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7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4"/>
      <c r="C374" s="16" t="str">
        <f>IF(B374="","",VLOOKUP(B374,LISTAS!$F$6:$G$1106,2,0))</f>
        <v/>
      </c>
      <c r="D374" s="76"/>
      <c r="E374" s="4"/>
      <c r="F374" s="90" t="str">
        <f t="shared" si="66"/>
        <v/>
      </c>
      <c r="G374" s="85" t="str">
        <f>IF(F374=LISTAS!$D$15,"",F374)</f>
        <v/>
      </c>
      <c r="H374" s="80" t="str">
        <f t="shared" si="68"/>
        <v/>
      </c>
      <c r="I374" s="80" t="str">
        <f t="shared" si="68"/>
        <v/>
      </c>
      <c r="J374" s="78" t="str">
        <f t="shared" si="67"/>
        <v/>
      </c>
      <c r="K374" s="78" t="str">
        <f t="shared" si="69"/>
        <v/>
      </c>
      <c r="L374" s="79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7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4"/>
      <c r="C375" s="16" t="str">
        <f>IF(B375="","",VLOOKUP(B375,LISTAS!$F$6:$G$1106,2,0))</f>
        <v/>
      </c>
      <c r="D375" s="76"/>
      <c r="E375" s="4"/>
      <c r="F375" s="90" t="str">
        <f t="shared" si="66"/>
        <v/>
      </c>
      <c r="G375" s="85" t="str">
        <f>IF(F375=LISTAS!$D$15,"",F375)</f>
        <v/>
      </c>
      <c r="H375" s="80" t="str">
        <f t="shared" si="68"/>
        <v/>
      </c>
      <c r="I375" s="80" t="str">
        <f t="shared" si="68"/>
        <v/>
      </c>
      <c r="J375" s="78" t="str">
        <f t="shared" si="67"/>
        <v/>
      </c>
      <c r="K375" s="78" t="str">
        <f t="shared" si="69"/>
        <v/>
      </c>
      <c r="L375" s="79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7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4"/>
      <c r="C376" s="16" t="str">
        <f>IF(B376="","",VLOOKUP(B376,LISTAS!$F$6:$G$1106,2,0))</f>
        <v/>
      </c>
      <c r="D376" s="76"/>
      <c r="E376" s="4"/>
      <c r="F376" s="90" t="str">
        <f t="shared" si="66"/>
        <v/>
      </c>
      <c r="G376" s="85" t="str">
        <f>IF(F376=LISTAS!$D$15,"",F376)</f>
        <v/>
      </c>
      <c r="H376" s="80" t="str">
        <f t="shared" si="68"/>
        <v/>
      </c>
      <c r="I376" s="80" t="str">
        <f t="shared" si="68"/>
        <v/>
      </c>
      <c r="J376" s="78" t="str">
        <f t="shared" si="67"/>
        <v/>
      </c>
      <c r="K376" s="78" t="str">
        <f t="shared" si="69"/>
        <v/>
      </c>
      <c r="L376" s="79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7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4"/>
      <c r="C377" s="16" t="str">
        <f>IF(B377="","",VLOOKUP(B377,LISTAS!$F$6:$G$1106,2,0))</f>
        <v/>
      </c>
      <c r="D377" s="76"/>
      <c r="E377" s="4"/>
      <c r="F377" s="90" t="str">
        <f t="shared" si="66"/>
        <v/>
      </c>
      <c r="G377" s="85" t="str">
        <f>IF(F377=LISTAS!$D$15,"",F377)</f>
        <v/>
      </c>
      <c r="H377" s="80" t="str">
        <f t="shared" si="68"/>
        <v/>
      </c>
      <c r="I377" s="80" t="str">
        <f t="shared" si="68"/>
        <v/>
      </c>
      <c r="J377" s="78" t="str">
        <f t="shared" si="67"/>
        <v/>
      </c>
      <c r="K377" s="78" t="str">
        <f t="shared" si="69"/>
        <v/>
      </c>
      <c r="L377" s="79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7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4"/>
      <c r="C378" s="16" t="str">
        <f>IF(B378="","",VLOOKUP(B378,LISTAS!$F$6:$G$1106,2,0))</f>
        <v/>
      </c>
      <c r="D378" s="76"/>
      <c r="E378" s="4"/>
      <c r="F378" s="90" t="str">
        <f t="shared" si="66"/>
        <v/>
      </c>
      <c r="G378" s="85" t="str">
        <f>IF(F378=LISTAS!$D$15,"",F378)</f>
        <v/>
      </c>
      <c r="H378" s="80" t="str">
        <f t="shared" si="68"/>
        <v/>
      </c>
      <c r="I378" s="80" t="str">
        <f t="shared" si="68"/>
        <v/>
      </c>
      <c r="J378" s="78" t="str">
        <f t="shared" si="67"/>
        <v/>
      </c>
      <c r="K378" s="78" t="str">
        <f t="shared" si="69"/>
        <v/>
      </c>
      <c r="L378" s="79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7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4"/>
      <c r="C379" s="16" t="str">
        <f>IF(B379="","",VLOOKUP(B379,LISTAS!$F$6:$G$1106,2,0))</f>
        <v/>
      </c>
      <c r="D379" s="76"/>
      <c r="E379" s="4"/>
      <c r="F379" s="90" t="str">
        <f t="shared" si="66"/>
        <v/>
      </c>
      <c r="G379" s="85" t="str">
        <f>IF(F379=LISTAS!$D$15,"",F379)</f>
        <v/>
      </c>
      <c r="H379" s="80" t="str">
        <f t="shared" si="68"/>
        <v/>
      </c>
      <c r="I379" s="80" t="str">
        <f t="shared" si="68"/>
        <v/>
      </c>
      <c r="J379" s="78" t="str">
        <f t="shared" si="67"/>
        <v/>
      </c>
      <c r="K379" s="78" t="str">
        <f t="shared" si="69"/>
        <v/>
      </c>
      <c r="L379" s="79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7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4"/>
      <c r="C380" s="16" t="str">
        <f>IF(B380="","",VLOOKUP(B380,LISTAS!$F$6:$G$1106,2,0))</f>
        <v/>
      </c>
      <c r="D380" s="76"/>
      <c r="E380" s="4"/>
      <c r="F380" s="90" t="str">
        <f t="shared" si="66"/>
        <v/>
      </c>
      <c r="G380" s="85" t="str">
        <f>IF(F380=LISTAS!$D$15,"",F380)</f>
        <v/>
      </c>
      <c r="H380" s="80" t="str">
        <f t="shared" si="68"/>
        <v/>
      </c>
      <c r="I380" s="80" t="str">
        <f t="shared" si="68"/>
        <v/>
      </c>
      <c r="J380" s="78" t="str">
        <f t="shared" si="67"/>
        <v/>
      </c>
      <c r="K380" s="78" t="str">
        <f t="shared" si="69"/>
        <v/>
      </c>
      <c r="L380" s="79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7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4"/>
      <c r="C381" s="16" t="str">
        <f>IF(B381="","",VLOOKUP(B381,LISTAS!$F$6:$G$1106,2,0))</f>
        <v/>
      </c>
      <c r="D381" s="76"/>
      <c r="E381" s="4"/>
      <c r="F381" s="90" t="str">
        <f t="shared" si="66"/>
        <v/>
      </c>
      <c r="G381" s="85" t="str">
        <f>IF(F381=LISTAS!$D$15,"",F381)</f>
        <v/>
      </c>
      <c r="H381" s="80" t="str">
        <f t="shared" si="68"/>
        <v/>
      </c>
      <c r="I381" s="80" t="str">
        <f t="shared" si="68"/>
        <v/>
      </c>
      <c r="J381" s="78" t="str">
        <f t="shared" si="67"/>
        <v/>
      </c>
      <c r="K381" s="78" t="str">
        <f t="shared" si="69"/>
        <v/>
      </c>
      <c r="L381" s="79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7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4"/>
      <c r="C382" s="16" t="str">
        <f>IF(B382="","",VLOOKUP(B382,LISTAS!$F$6:$G$1106,2,0))</f>
        <v/>
      </c>
      <c r="D382" s="76"/>
      <c r="E382" s="4"/>
      <c r="F382" s="90" t="str">
        <f t="shared" si="66"/>
        <v/>
      </c>
      <c r="G382" s="85" t="str">
        <f>IF(F382=LISTAS!$D$15,"",F382)</f>
        <v/>
      </c>
      <c r="H382" s="80" t="str">
        <f t="shared" si="68"/>
        <v/>
      </c>
      <c r="I382" s="80" t="str">
        <f t="shared" si="68"/>
        <v/>
      </c>
      <c r="J382" s="78" t="str">
        <f t="shared" si="67"/>
        <v/>
      </c>
      <c r="K382" s="78" t="str">
        <f t="shared" si="69"/>
        <v/>
      </c>
      <c r="L382" s="79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7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4"/>
      <c r="C383" s="16" t="str">
        <f>IF(B383="","",VLOOKUP(B383,LISTAS!$F$6:$G$1106,2,0))</f>
        <v/>
      </c>
      <c r="D383" s="76"/>
      <c r="E383" s="4"/>
      <c r="F383" s="90" t="str">
        <f t="shared" si="66"/>
        <v/>
      </c>
      <c r="G383" s="85" t="str">
        <f>IF(F383=LISTAS!$D$15,"",F383)</f>
        <v/>
      </c>
      <c r="H383" s="80" t="str">
        <f t="shared" si="68"/>
        <v/>
      </c>
      <c r="I383" s="80" t="str">
        <f t="shared" si="68"/>
        <v/>
      </c>
      <c r="J383" s="78" t="str">
        <f t="shared" si="67"/>
        <v/>
      </c>
      <c r="K383" s="78" t="str">
        <f t="shared" si="69"/>
        <v/>
      </c>
      <c r="L383" s="79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7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4"/>
      <c r="C384" s="16" t="str">
        <f>IF(B384="","",VLOOKUP(B384,LISTAS!$F$6:$G$1106,2,0))</f>
        <v/>
      </c>
      <c r="D384" s="76"/>
      <c r="E384" s="4"/>
      <c r="F384" s="90" t="str">
        <f t="shared" si="66"/>
        <v/>
      </c>
      <c r="G384" s="85" t="str">
        <f>IF(F384=LISTAS!$D$15,"",F384)</f>
        <v/>
      </c>
      <c r="H384" s="80" t="str">
        <f t="shared" si="68"/>
        <v/>
      </c>
      <c r="I384" s="80" t="str">
        <f t="shared" si="68"/>
        <v/>
      </c>
      <c r="J384" s="78" t="str">
        <f t="shared" si="67"/>
        <v/>
      </c>
      <c r="K384" s="78" t="str">
        <f t="shared" si="69"/>
        <v/>
      </c>
      <c r="L384" s="79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7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4"/>
      <c r="C385" s="16" t="str">
        <f>IF(B385="","",VLOOKUP(B385,LISTAS!$F$6:$G$1106,2,0))</f>
        <v/>
      </c>
      <c r="D385" s="76"/>
      <c r="E385" s="4"/>
      <c r="F385" s="90" t="str">
        <f t="shared" si="66"/>
        <v/>
      </c>
      <c r="G385" s="85" t="str">
        <f>IF(F385=LISTAS!$D$15,"",F385)</f>
        <v/>
      </c>
      <c r="H385" s="80" t="str">
        <f t="shared" si="68"/>
        <v/>
      </c>
      <c r="I385" s="80" t="str">
        <f t="shared" si="68"/>
        <v/>
      </c>
      <c r="J385" s="78" t="str">
        <f t="shared" si="67"/>
        <v/>
      </c>
      <c r="K385" s="78" t="str">
        <f t="shared" si="69"/>
        <v/>
      </c>
      <c r="L385" s="79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7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4"/>
      <c r="C386" s="16" t="str">
        <f>IF(B386="","",VLOOKUP(B386,LISTAS!$F$6:$G$1106,2,0))</f>
        <v/>
      </c>
      <c r="D386" s="76"/>
      <c r="E386" s="4"/>
      <c r="F386" s="90" t="str">
        <f t="shared" si="66"/>
        <v/>
      </c>
      <c r="G386" s="85" t="str">
        <f>IF(F386=LISTAS!$D$15,"",F386)</f>
        <v/>
      </c>
      <c r="H386" s="80" t="str">
        <f t="shared" si="68"/>
        <v/>
      </c>
      <c r="I386" s="80" t="str">
        <f t="shared" si="68"/>
        <v/>
      </c>
      <c r="J386" s="78" t="str">
        <f t="shared" si="67"/>
        <v/>
      </c>
      <c r="K386" s="78" t="str">
        <f t="shared" si="69"/>
        <v/>
      </c>
      <c r="L386" s="79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7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4"/>
      <c r="C387" s="16" t="str">
        <f>IF(B387="","",VLOOKUP(B387,LISTAS!$F$6:$G$1106,2,0))</f>
        <v/>
      </c>
      <c r="D387" s="76"/>
      <c r="E387" s="4"/>
      <c r="F387" s="90" t="str">
        <f t="shared" si="66"/>
        <v/>
      </c>
      <c r="G387" s="85" t="str">
        <f>IF(F387=LISTAS!$D$15,"",F387)</f>
        <v/>
      </c>
      <c r="H387" s="80" t="str">
        <f t="shared" si="68"/>
        <v/>
      </c>
      <c r="I387" s="80" t="str">
        <f t="shared" si="68"/>
        <v/>
      </c>
      <c r="J387" s="78" t="str">
        <f t="shared" si="67"/>
        <v/>
      </c>
      <c r="K387" s="78" t="str">
        <f t="shared" si="69"/>
        <v/>
      </c>
      <c r="L387" s="79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7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4"/>
      <c r="C388" s="16" t="str">
        <f>IF(B388="","",VLOOKUP(B388,LISTAS!$F$6:$G$1106,2,0))</f>
        <v/>
      </c>
      <c r="D388" s="76"/>
      <c r="E388" s="4"/>
      <c r="F388" s="90" t="str">
        <f t="shared" si="66"/>
        <v/>
      </c>
      <c r="G388" s="85" t="str">
        <f>IF(F388=LISTAS!$D$15,"",F388)</f>
        <v/>
      </c>
      <c r="H388" s="80" t="str">
        <f t="shared" si="68"/>
        <v/>
      </c>
      <c r="I388" s="80" t="str">
        <f t="shared" si="68"/>
        <v/>
      </c>
      <c r="J388" s="78" t="str">
        <f t="shared" si="67"/>
        <v/>
      </c>
      <c r="K388" s="78" t="str">
        <f t="shared" si="69"/>
        <v/>
      </c>
      <c r="L388" s="79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7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4"/>
      <c r="C389" s="16" t="str">
        <f>IF(B389="","",VLOOKUP(B389,LISTAS!$F$6:$G$1106,2,0))</f>
        <v/>
      </c>
      <c r="D389" s="76"/>
      <c r="E389" s="4"/>
      <c r="F389" s="90" t="str">
        <f t="shared" si="66"/>
        <v/>
      </c>
      <c r="G389" s="85" t="str">
        <f>IF(F389=LISTAS!$D$15,"",F389)</f>
        <v/>
      </c>
      <c r="H389" s="80" t="str">
        <f t="shared" si="68"/>
        <v/>
      </c>
      <c r="I389" s="80" t="str">
        <f t="shared" si="68"/>
        <v/>
      </c>
      <c r="J389" s="78" t="str">
        <f t="shared" si="67"/>
        <v/>
      </c>
      <c r="K389" s="78" t="str">
        <f t="shared" si="69"/>
        <v/>
      </c>
      <c r="L389" s="79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7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4"/>
      <c r="C390" s="16" t="str">
        <f>IF(B390="","",VLOOKUP(B390,LISTAS!$F$6:$G$1106,2,0))</f>
        <v/>
      </c>
      <c r="D390" s="76"/>
      <c r="E390" s="4"/>
      <c r="F390" s="90" t="str">
        <f t="shared" si="66"/>
        <v/>
      </c>
      <c r="G390" s="85" t="str">
        <f>IF(F390=LISTAS!$D$15,"",F390)</f>
        <v/>
      </c>
      <c r="H390" s="80" t="str">
        <f t="shared" si="68"/>
        <v/>
      </c>
      <c r="I390" s="80" t="str">
        <f t="shared" si="68"/>
        <v/>
      </c>
      <c r="J390" s="78" t="str">
        <f t="shared" si="67"/>
        <v/>
      </c>
      <c r="K390" s="78" t="str">
        <f t="shared" si="69"/>
        <v/>
      </c>
      <c r="L390" s="79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7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4"/>
      <c r="C391" s="16" t="str">
        <f>IF(B391="","",VLOOKUP(B391,LISTAS!$F$6:$G$1106,2,0))</f>
        <v/>
      </c>
      <c r="D391" s="76"/>
      <c r="E391" s="4"/>
      <c r="F391" s="90" t="str">
        <f t="shared" si="66"/>
        <v/>
      </c>
      <c r="G391" s="85" t="str">
        <f>IF(F391=LISTAS!$D$15,"",F391)</f>
        <v/>
      </c>
      <c r="H391" s="80" t="str">
        <f t="shared" si="68"/>
        <v/>
      </c>
      <c r="I391" s="80" t="str">
        <f t="shared" si="68"/>
        <v/>
      </c>
      <c r="J391" s="78" t="str">
        <f t="shared" si="67"/>
        <v/>
      </c>
      <c r="K391" s="78" t="str">
        <f t="shared" si="69"/>
        <v/>
      </c>
      <c r="L391" s="79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7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4"/>
      <c r="C392" s="16" t="str">
        <f>IF(B392="","",VLOOKUP(B392,LISTAS!$F$6:$G$1106,2,0))</f>
        <v/>
      </c>
      <c r="D392" s="76"/>
      <c r="E392" s="4"/>
      <c r="F392" s="90" t="str">
        <f t="shared" si="66"/>
        <v/>
      </c>
      <c r="G392" s="85" t="str">
        <f>IF(F392=LISTAS!$D$15,"",F392)</f>
        <v/>
      </c>
      <c r="H392" s="80" t="str">
        <f t="shared" si="68"/>
        <v/>
      </c>
      <c r="I392" s="80" t="str">
        <f t="shared" si="68"/>
        <v/>
      </c>
      <c r="J392" s="78" t="str">
        <f t="shared" si="67"/>
        <v/>
      </c>
      <c r="K392" s="78" t="str">
        <f t="shared" si="69"/>
        <v/>
      </c>
      <c r="L392" s="79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7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4"/>
      <c r="C393" s="16" t="str">
        <f>IF(B393="","",VLOOKUP(B393,LISTAS!$F$6:$G$1106,2,0))</f>
        <v/>
      </c>
      <c r="D393" s="76"/>
      <c r="E393" s="4"/>
      <c r="F393" s="90" t="str">
        <f t="shared" si="66"/>
        <v/>
      </c>
      <c r="G393" s="85" t="str">
        <f>IF(F393=LISTAS!$D$15,"",F393)</f>
        <v/>
      </c>
      <c r="H393" s="80" t="str">
        <f t="shared" si="68"/>
        <v/>
      </c>
      <c r="I393" s="80" t="str">
        <f t="shared" si="68"/>
        <v/>
      </c>
      <c r="J393" s="78" t="str">
        <f t="shared" si="67"/>
        <v/>
      </c>
      <c r="K393" s="78" t="str">
        <f t="shared" si="69"/>
        <v/>
      </c>
      <c r="L393" s="79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7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4"/>
      <c r="C394" s="16" t="str">
        <f>IF(B394="","",VLOOKUP(B394,LISTAS!$F$6:$G$1106,2,0))</f>
        <v/>
      </c>
      <c r="D394" s="76"/>
      <c r="E394" s="4"/>
      <c r="F394" s="90" t="str">
        <f t="shared" si="66"/>
        <v/>
      </c>
      <c r="G394" s="85" t="str">
        <f>IF(F394=LISTAS!$D$15,"",F394)</f>
        <v/>
      </c>
      <c r="H394" s="80" t="str">
        <f t="shared" si="68"/>
        <v/>
      </c>
      <c r="I394" s="80" t="str">
        <f t="shared" si="68"/>
        <v/>
      </c>
      <c r="J394" s="78" t="str">
        <f t="shared" si="67"/>
        <v/>
      </c>
      <c r="K394" s="78" t="str">
        <f t="shared" si="69"/>
        <v/>
      </c>
      <c r="L394" s="79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7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4"/>
      <c r="C395" s="16" t="str">
        <f>IF(B395="","",VLOOKUP(B395,LISTAS!$F$6:$G$1106,2,0))</f>
        <v/>
      </c>
      <c r="D395" s="76"/>
      <c r="E395" s="4"/>
      <c r="F395" s="90" t="str">
        <f t="shared" si="66"/>
        <v/>
      </c>
      <c r="G395" s="85" t="str">
        <f>IF(F395=LISTAS!$D$15,"",F395)</f>
        <v/>
      </c>
      <c r="H395" s="80" t="str">
        <f t="shared" si="68"/>
        <v/>
      </c>
      <c r="I395" s="80" t="str">
        <f t="shared" si="68"/>
        <v/>
      </c>
      <c r="J395" s="78" t="str">
        <f t="shared" si="67"/>
        <v/>
      </c>
      <c r="K395" s="78" t="str">
        <f t="shared" si="69"/>
        <v/>
      </c>
      <c r="L395" s="79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7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4"/>
      <c r="C396" s="16" t="str">
        <f>IF(B396="","",VLOOKUP(B396,LISTAS!$F$6:$G$1106,2,0))</f>
        <v/>
      </c>
      <c r="D396" s="76"/>
      <c r="E396" s="4"/>
      <c r="F396" s="90" t="str">
        <f t="shared" si="66"/>
        <v/>
      </c>
      <c r="G396" s="85" t="str">
        <f>IF(F396=LISTAS!$D$15,"",F396)</f>
        <v/>
      </c>
      <c r="H396" s="80" t="str">
        <f t="shared" si="68"/>
        <v/>
      </c>
      <c r="I396" s="80" t="str">
        <f t="shared" si="68"/>
        <v/>
      </c>
      <c r="J396" s="78" t="str">
        <f t="shared" si="67"/>
        <v/>
      </c>
      <c r="K396" s="78" t="str">
        <f t="shared" si="69"/>
        <v/>
      </c>
      <c r="L396" s="79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7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4"/>
      <c r="C397" s="16" t="str">
        <f>IF(B397="","",VLOOKUP(B397,LISTAS!$F$6:$G$1106,2,0))</f>
        <v/>
      </c>
      <c r="D397" s="76"/>
      <c r="E397" s="4"/>
      <c r="F397" s="90" t="str">
        <f t="shared" si="66"/>
        <v/>
      </c>
      <c r="G397" s="85" t="str">
        <f>IF(F397=LISTAS!$D$15,"",F397)</f>
        <v/>
      </c>
      <c r="H397" s="80" t="str">
        <f t="shared" si="68"/>
        <v/>
      </c>
      <c r="I397" s="80" t="str">
        <f t="shared" si="68"/>
        <v/>
      </c>
      <c r="J397" s="78" t="str">
        <f t="shared" si="67"/>
        <v/>
      </c>
      <c r="K397" s="78" t="str">
        <f t="shared" si="69"/>
        <v/>
      </c>
      <c r="L397" s="79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7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4"/>
      <c r="C398" s="16" t="str">
        <f>IF(B398="","",VLOOKUP(B398,LISTAS!$F$6:$G$1106,2,0))</f>
        <v/>
      </c>
      <c r="D398" s="76"/>
      <c r="E398" s="4"/>
      <c r="F398" s="90" t="str">
        <f t="shared" si="66"/>
        <v/>
      </c>
      <c r="G398" s="85" t="str">
        <f>IF(F398=LISTAS!$D$15,"",F398)</f>
        <v/>
      </c>
      <c r="H398" s="80" t="str">
        <f t="shared" si="68"/>
        <v/>
      </c>
      <c r="I398" s="80" t="str">
        <f t="shared" si="68"/>
        <v/>
      </c>
      <c r="J398" s="78" t="str">
        <f t="shared" si="67"/>
        <v/>
      </c>
      <c r="K398" s="78" t="str">
        <f t="shared" si="69"/>
        <v/>
      </c>
      <c r="L398" s="79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7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4"/>
      <c r="C399" s="16" t="str">
        <f>IF(B399="","",VLOOKUP(B399,LISTAS!$F$6:$G$1106,2,0))</f>
        <v/>
      </c>
      <c r="D399" s="76"/>
      <c r="E399" s="4"/>
      <c r="F399" s="90" t="str">
        <f t="shared" si="66"/>
        <v/>
      </c>
      <c r="G399" s="85" t="str">
        <f>IF(F399=LISTAS!$D$15,"",F399)</f>
        <v/>
      </c>
      <c r="H399" s="80" t="str">
        <f t="shared" si="68"/>
        <v/>
      </c>
      <c r="I399" s="80" t="str">
        <f t="shared" si="68"/>
        <v/>
      </c>
      <c r="J399" s="78" t="str">
        <f t="shared" si="67"/>
        <v/>
      </c>
      <c r="K399" s="78" t="str">
        <f t="shared" si="69"/>
        <v/>
      </c>
      <c r="L399" s="79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7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4"/>
      <c r="C400" s="16" t="str">
        <f>IF(B400="","",VLOOKUP(B400,LISTAS!$F$6:$G$1106,2,0))</f>
        <v/>
      </c>
      <c r="D400" s="76"/>
      <c r="E400" s="4"/>
      <c r="F400" s="90" t="str">
        <f t="shared" si="66"/>
        <v/>
      </c>
      <c r="G400" s="85" t="str">
        <f>IF(F400=LISTAS!$D$15,"",F400)</f>
        <v/>
      </c>
      <c r="H400" s="80" t="str">
        <f t="shared" si="68"/>
        <v/>
      </c>
      <c r="I400" s="80" t="str">
        <f t="shared" si="68"/>
        <v/>
      </c>
      <c r="J400" s="78" t="str">
        <f t="shared" si="67"/>
        <v/>
      </c>
      <c r="K400" s="78" t="str">
        <f t="shared" si="69"/>
        <v/>
      </c>
      <c r="L400" s="79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7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4"/>
      <c r="C401" s="16" t="str">
        <f>IF(B401="","",VLOOKUP(B401,LISTAS!$F$6:$G$1106,2,0))</f>
        <v/>
      </c>
      <c r="D401" s="76"/>
      <c r="E401" s="4"/>
      <c r="F401" s="90" t="str">
        <f t="shared" si="66"/>
        <v/>
      </c>
      <c r="G401" s="85" t="str">
        <f>IF(F401=LISTAS!$D$15,"",F401)</f>
        <v/>
      </c>
      <c r="H401" s="80" t="str">
        <f t="shared" si="68"/>
        <v/>
      </c>
      <c r="I401" s="80" t="str">
        <f t="shared" si="68"/>
        <v/>
      </c>
      <c r="J401" s="78" t="str">
        <f t="shared" si="67"/>
        <v/>
      </c>
      <c r="K401" s="78" t="str">
        <f t="shared" si="69"/>
        <v/>
      </c>
      <c r="L401" s="79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7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4"/>
      <c r="C402" s="16" t="str">
        <f>IF(B402="","",VLOOKUP(B402,LISTAS!$F$6:$G$1106,2,0))</f>
        <v/>
      </c>
      <c r="D402" s="76"/>
      <c r="E402" s="4"/>
      <c r="F402" s="90" t="str">
        <f t="shared" si="66"/>
        <v/>
      </c>
      <c r="G402" s="85" t="str">
        <f>IF(F402=LISTAS!$D$15,"",F402)</f>
        <v/>
      </c>
      <c r="H402" s="80" t="str">
        <f t="shared" si="68"/>
        <v/>
      </c>
      <c r="I402" s="80" t="str">
        <f t="shared" si="68"/>
        <v/>
      </c>
      <c r="J402" s="78" t="str">
        <f t="shared" si="67"/>
        <v/>
      </c>
      <c r="K402" s="78" t="str">
        <f t="shared" si="69"/>
        <v/>
      </c>
      <c r="L402" s="79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7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4"/>
      <c r="C403" s="16" t="str">
        <f>IF(B403="","",VLOOKUP(B403,LISTAS!$F$6:$G$1106,2,0))</f>
        <v/>
      </c>
      <c r="D403" s="76"/>
      <c r="E403" s="4"/>
      <c r="F403" s="90" t="str">
        <f t="shared" si="66"/>
        <v/>
      </c>
      <c r="G403" s="85" t="str">
        <f>IF(F403=LISTAS!$D$15,"",F403)</f>
        <v/>
      </c>
      <c r="H403" s="80" t="str">
        <f t="shared" si="68"/>
        <v/>
      </c>
      <c r="I403" s="80" t="str">
        <f t="shared" si="68"/>
        <v/>
      </c>
      <c r="J403" s="78" t="str">
        <f t="shared" si="67"/>
        <v/>
      </c>
      <c r="K403" s="78" t="str">
        <f t="shared" si="69"/>
        <v/>
      </c>
      <c r="L403" s="79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7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4"/>
      <c r="C404" s="16" t="str">
        <f>IF(B404="","",VLOOKUP(B404,LISTAS!$F$6:$G$1106,2,0))</f>
        <v/>
      </c>
      <c r="D404" s="76"/>
      <c r="E404" s="4"/>
      <c r="F404" s="90" t="str">
        <f t="shared" si="66"/>
        <v/>
      </c>
      <c r="G404" s="85" t="str">
        <f>IF(F404=LISTAS!$D$15,"",F404)</f>
        <v/>
      </c>
      <c r="H404" s="80" t="str">
        <f t="shared" si="68"/>
        <v/>
      </c>
      <c r="I404" s="80" t="str">
        <f t="shared" si="68"/>
        <v/>
      </c>
      <c r="J404" s="78" t="str">
        <f t="shared" si="67"/>
        <v/>
      </c>
      <c r="K404" s="78" t="str">
        <f t="shared" si="69"/>
        <v/>
      </c>
      <c r="L404" s="79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7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4"/>
      <c r="C405" s="16" t="str">
        <f>IF(B405="","",VLOOKUP(B405,LISTAS!$F$6:$G$1106,2,0))</f>
        <v/>
      </c>
      <c r="D405" s="76"/>
      <c r="E405" s="4"/>
      <c r="F405" s="90" t="str">
        <f t="shared" si="66"/>
        <v/>
      </c>
      <c r="G405" s="85" t="str">
        <f>IF(F405=LISTAS!$D$15,"",F405)</f>
        <v/>
      </c>
      <c r="H405" s="80" t="str">
        <f t="shared" si="68"/>
        <v/>
      </c>
      <c r="I405" s="80" t="str">
        <f t="shared" si="68"/>
        <v/>
      </c>
      <c r="J405" s="78" t="str">
        <f t="shared" si="67"/>
        <v/>
      </c>
      <c r="K405" s="78" t="str">
        <f t="shared" si="69"/>
        <v/>
      </c>
      <c r="L405" s="79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7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4"/>
      <c r="C406" s="16" t="str">
        <f>IF(B406="","",VLOOKUP(B406,LISTAS!$F$6:$G$1106,2,0))</f>
        <v/>
      </c>
      <c r="D406" s="76"/>
      <c r="E406" s="4"/>
      <c r="F406" s="90" t="str">
        <f t="shared" ref="F406:F413" si="77">IF(D406="","",D406+(ROW(D406)/1000))</f>
        <v/>
      </c>
      <c r="G406" s="85" t="str">
        <f>IF(F406=LISTAS!$D$15,"",F406)</f>
        <v/>
      </c>
      <c r="H406" s="80" t="str">
        <f t="shared" si="68"/>
        <v/>
      </c>
      <c r="I406" s="80" t="str">
        <f t="shared" si="68"/>
        <v/>
      </c>
      <c r="J406" s="78" t="str">
        <f t="shared" ref="J406:J413" si="78">IF($K406="","",D406)</f>
        <v/>
      </c>
      <c r="K406" s="78" t="str">
        <f t="shared" si="69"/>
        <v/>
      </c>
      <c r="L406" s="79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7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4"/>
      <c r="C407" s="16" t="str">
        <f>IF(B407="","",VLOOKUP(B407,LISTAS!$F$6:$G$1106,2,0))</f>
        <v/>
      </c>
      <c r="D407" s="76"/>
      <c r="E407" s="4"/>
      <c r="F407" s="90" t="str">
        <f t="shared" si="77"/>
        <v/>
      </c>
      <c r="G407" s="85" t="str">
        <f>IF(F407=LISTAS!$D$15,"",F407)</f>
        <v/>
      </c>
      <c r="H407" s="80" t="str">
        <f t="shared" ref="H407:I413" si="79">IF($K407="","",IF(B407="","",B407))</f>
        <v/>
      </c>
      <c r="I407" s="80" t="str">
        <f t="shared" si="79"/>
        <v/>
      </c>
      <c r="J407" s="78" t="str">
        <f t="shared" si="78"/>
        <v/>
      </c>
      <c r="K407" s="78" t="str">
        <f t="shared" ref="K407:K413" si="80">G407</f>
        <v/>
      </c>
      <c r="L407" s="79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7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16" t="str">
        <f>IF(B408="","",VLOOKUP(B408,LISTAS!$F$6:$G$1106,2,0))</f>
        <v/>
      </c>
      <c r="D408" s="76"/>
      <c r="E408" s="4"/>
      <c r="F408" s="90" t="str">
        <f t="shared" si="77"/>
        <v/>
      </c>
      <c r="G408" s="85" t="str">
        <f>IF(F408=LISTAS!$D$15,"",F408)</f>
        <v/>
      </c>
      <c r="H408" s="80" t="str">
        <f t="shared" si="79"/>
        <v/>
      </c>
      <c r="I408" s="80" t="str">
        <f t="shared" si="79"/>
        <v/>
      </c>
      <c r="J408" s="78" t="str">
        <f t="shared" si="78"/>
        <v/>
      </c>
      <c r="K408" s="78" t="str">
        <f t="shared" si="80"/>
        <v/>
      </c>
      <c r="L408" s="79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7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4"/>
      <c r="C409" s="16" t="str">
        <f>IF(B409="","",VLOOKUP(B409,LISTAS!$F$6:$G$1106,2,0))</f>
        <v/>
      </c>
      <c r="D409" s="76"/>
      <c r="E409" s="4"/>
      <c r="F409" s="90" t="str">
        <f t="shared" si="77"/>
        <v/>
      </c>
      <c r="G409" s="85" t="str">
        <f>IF(F409=LISTAS!$D$15,"",F409)</f>
        <v/>
      </c>
      <c r="H409" s="80" t="str">
        <f t="shared" si="79"/>
        <v/>
      </c>
      <c r="I409" s="80" t="str">
        <f t="shared" si="79"/>
        <v/>
      </c>
      <c r="J409" s="78" t="str">
        <f t="shared" si="78"/>
        <v/>
      </c>
      <c r="K409" s="78" t="str">
        <f t="shared" si="80"/>
        <v/>
      </c>
      <c r="L409" s="79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7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4"/>
      <c r="C410" s="16" t="str">
        <f>IF(B410="","",VLOOKUP(B410,LISTAS!$F$6:$G$1106,2,0))</f>
        <v/>
      </c>
      <c r="D410" s="76"/>
      <c r="E410" s="4"/>
      <c r="F410" s="90" t="str">
        <f t="shared" si="77"/>
        <v/>
      </c>
      <c r="G410" s="85" t="str">
        <f>IF(F410=LISTAS!$D$15,"",F410)</f>
        <v/>
      </c>
      <c r="H410" s="80" t="str">
        <f t="shared" si="79"/>
        <v/>
      </c>
      <c r="I410" s="80" t="str">
        <f t="shared" si="79"/>
        <v/>
      </c>
      <c r="J410" s="78" t="str">
        <f t="shared" si="78"/>
        <v/>
      </c>
      <c r="K410" s="78" t="str">
        <f t="shared" si="80"/>
        <v/>
      </c>
      <c r="L410" s="79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7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4"/>
      <c r="C411" s="16" t="str">
        <f>IF(B411="","",VLOOKUP(B411,LISTAS!$F$6:$G$1106,2,0))</f>
        <v/>
      </c>
      <c r="D411" s="76"/>
      <c r="E411" s="4"/>
      <c r="F411" s="90" t="str">
        <f t="shared" si="77"/>
        <v/>
      </c>
      <c r="G411" s="85" t="str">
        <f>IF(F411=LISTAS!$D$15,"",F411)</f>
        <v/>
      </c>
      <c r="H411" s="80" t="str">
        <f t="shared" si="79"/>
        <v/>
      </c>
      <c r="I411" s="80" t="str">
        <f t="shared" si="79"/>
        <v/>
      </c>
      <c r="J411" s="78" t="str">
        <f t="shared" si="78"/>
        <v/>
      </c>
      <c r="K411" s="78" t="str">
        <f t="shared" si="80"/>
        <v/>
      </c>
      <c r="L411" s="79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7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4"/>
      <c r="C412" s="16" t="str">
        <f>IF(B412="","",VLOOKUP(B412,LISTAS!$F$6:$G$1106,2,0))</f>
        <v/>
      </c>
      <c r="D412" s="76"/>
      <c r="E412" s="4"/>
      <c r="F412" s="90" t="str">
        <f t="shared" si="77"/>
        <v/>
      </c>
      <c r="G412" s="85" t="str">
        <f>IF(F412=LISTAS!$D$15,"",F412)</f>
        <v/>
      </c>
      <c r="H412" s="80" t="str">
        <f t="shared" si="79"/>
        <v/>
      </c>
      <c r="I412" s="80" t="str">
        <f t="shared" si="79"/>
        <v/>
      </c>
      <c r="J412" s="78" t="str">
        <f t="shared" si="78"/>
        <v/>
      </c>
      <c r="K412" s="78" t="str">
        <f t="shared" si="80"/>
        <v/>
      </c>
      <c r="L412" s="79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7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4"/>
      <c r="C413" s="16" t="str">
        <f>IF(B413="","",VLOOKUP(B413,LISTAS!$F$6:$G$1106,2,0))</f>
        <v/>
      </c>
      <c r="D413" s="76"/>
      <c r="E413" s="4"/>
      <c r="F413" s="90" t="str">
        <f t="shared" si="77"/>
        <v/>
      </c>
      <c r="G413" s="85" t="str">
        <f>IF(F413=LISTAS!$D$15,"",F413)</f>
        <v/>
      </c>
      <c r="H413" s="80" t="str">
        <f t="shared" si="79"/>
        <v/>
      </c>
      <c r="I413" s="80" t="str">
        <f t="shared" si="79"/>
        <v/>
      </c>
      <c r="J413" s="78" t="str">
        <f t="shared" si="78"/>
        <v/>
      </c>
      <c r="K413" s="78" t="str">
        <f t="shared" si="80"/>
        <v/>
      </c>
      <c r="L413" s="79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7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2" t="s">
        <v>38</v>
      </c>
      <c r="C417" s="113"/>
      <c r="D417" s="114"/>
      <c r="E417" s="14"/>
      <c r="F417" s="70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1" t="s">
        <v>21</v>
      </c>
      <c r="C418" s="21" t="s">
        <v>0</v>
      </c>
      <c r="D418" s="73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4" t="s">
        <v>420</v>
      </c>
      <c r="C419" s="16" t="str">
        <f>IF(B419="","",VLOOKUP(B419,LISTAS!$F$6:$G$1106,2,0))</f>
        <v>COLÉGIO ARBOS - UNIDADE SANTO ANDRÉ</v>
      </c>
      <c r="D419" s="76">
        <v>10.3</v>
      </c>
      <c r="F419" s="90">
        <f t="shared" ref="F419:F482" si="88">IF(D419="","",D419+(ROW(D419)/1000))</f>
        <v>10.719000000000001</v>
      </c>
      <c r="G419" s="85">
        <f>IF(F419=LISTAS!$D$15,"",F419)</f>
        <v>10.719000000000001</v>
      </c>
      <c r="H419" s="49" t="str">
        <f>IF($K419="","",IF(B419="","",B419))</f>
        <v>MATHEUS BATISTELA DE ABREU</v>
      </c>
      <c r="I419" s="49" t="str">
        <f>IF($K419="","",IF(C419="","",C419))</f>
        <v>COLÉGIO ARBOS - UNIDADE SANTO ANDRÉ</v>
      </c>
      <c r="J419" s="78">
        <f t="shared" ref="J419:J482" si="89">IF($K419="","",D419)</f>
        <v>10.3</v>
      </c>
      <c r="K419" s="78">
        <f>G419</f>
        <v>10.719000000000001</v>
      </c>
      <c r="L419" s="79">
        <f>IF(K419="","",LARGE($G$419:$G$618,M419))</f>
        <v>10.72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GIOVANE CASTIGLIO</v>
      </c>
      <c r="Q419" s="17" t="str">
        <f>IF(P419&lt;&gt;"",VLOOKUP(P419,LISTAS!$F$6:$G$1106,2,0),"")</f>
        <v>LICEU JARDIM</v>
      </c>
      <c r="R419" s="77">
        <f t="shared" ref="R419:R450" si="91">IF(K419="","",VLOOKUP(L419,$G$419:$J$618,4,0))</f>
        <v>10.3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54" t="s">
        <v>353</v>
      </c>
      <c r="C420" s="16" t="str">
        <f>IF(B420="","",VLOOKUP(B420,LISTAS!$F$6:$G$1106,2,0))</f>
        <v>LICEU JARDIM</v>
      </c>
      <c r="D420" s="76">
        <v>10.3</v>
      </c>
      <c r="F420" s="90">
        <f t="shared" si="88"/>
        <v>10.72</v>
      </c>
      <c r="G420" s="85">
        <f>IF(F420=LISTAS!$D$15,"",F420)</f>
        <v>10.72</v>
      </c>
      <c r="H420" s="49" t="str">
        <f t="shared" ref="H420:I483" si="92">IF($K420="","",IF(B420="","",B420))</f>
        <v>GIOVANE CASTIGLIO</v>
      </c>
      <c r="I420" s="49" t="str">
        <f t="shared" si="92"/>
        <v>LICEU JARDIM</v>
      </c>
      <c r="J420" s="78">
        <f t="shared" si="89"/>
        <v>10.3</v>
      </c>
      <c r="K420" s="78">
        <f t="shared" ref="K420:K483" si="93">G420</f>
        <v>10.72</v>
      </c>
      <c r="L420" s="79">
        <f t="shared" ref="L420:L483" si="94">IF(K420="","",LARGE($G$419:$G$618,M420))</f>
        <v>10.719000000000001</v>
      </c>
      <c r="M420" s="50">
        <f t="shared" ref="M420:M483" si="95">IF(F419="FALTA",M419,M419+1)</f>
        <v>2</v>
      </c>
      <c r="N420" s="50"/>
      <c r="O420" s="17">
        <v>1</v>
      </c>
      <c r="P420" s="18" t="str">
        <f t="shared" si="90"/>
        <v>MATHEUS BATISTELA DE ABREU</v>
      </c>
      <c r="Q420" s="17" t="str">
        <f>IF(P420&lt;&gt;"",VLOOKUP(P420,LISTAS!$F$6:$G$1106,2,0),"")</f>
        <v>COLÉGIO ARBOS - UNIDADE SANTO ANDRÉ</v>
      </c>
      <c r="R420" s="77">
        <f t="shared" si="91"/>
        <v>10.3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400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400</v>
      </c>
    </row>
    <row r="421" spans="2:20" ht="18.75" customHeight="1" x14ac:dyDescent="0.25">
      <c r="B421" s="54" t="s">
        <v>424</v>
      </c>
      <c r="C421" s="16" t="str">
        <f>IF(B421="","",VLOOKUP(B421,LISTAS!$F$6:$G$1106,2,0))</f>
        <v>LICEU JARDIM</v>
      </c>
      <c r="D421" s="76">
        <v>7.64</v>
      </c>
      <c r="F421" s="90">
        <f t="shared" si="88"/>
        <v>8.0609999999999999</v>
      </c>
      <c r="G421" s="85">
        <f>IF(F421=LISTAS!$D$15,"",F421)</f>
        <v>8.0609999999999999</v>
      </c>
      <c r="H421" s="49" t="str">
        <f t="shared" si="92"/>
        <v>MARCOS IMPROTA</v>
      </c>
      <c r="I421" s="49" t="str">
        <f t="shared" si="92"/>
        <v>LICEU JARDIM</v>
      </c>
      <c r="J421" s="78">
        <f t="shared" si="89"/>
        <v>7.64</v>
      </c>
      <c r="K421" s="78">
        <f t="shared" si="93"/>
        <v>8.0609999999999999</v>
      </c>
      <c r="L421" s="79">
        <f t="shared" si="94"/>
        <v>8.0609999999999999</v>
      </c>
      <c r="M421" s="50">
        <f t="shared" si="95"/>
        <v>3</v>
      </c>
      <c r="N421" s="50"/>
      <c r="O421" s="17">
        <v>3</v>
      </c>
      <c r="P421" s="18" t="str">
        <f t="shared" si="90"/>
        <v>MARCOS IMPROTA</v>
      </c>
      <c r="Q421" s="17" t="str">
        <f>IF(P421&lt;&gt;"",VLOOKUP(P421,LISTAS!$F$6:$G$1106,2,0),"")</f>
        <v>LICEU JARDIM</v>
      </c>
      <c r="R421" s="77">
        <f t="shared" si="91"/>
        <v>7.64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99" t="s">
        <v>421</v>
      </c>
      <c r="C422" s="103" t="s">
        <v>144</v>
      </c>
      <c r="D422" s="76">
        <v>7.23</v>
      </c>
      <c r="F422" s="90">
        <f t="shared" si="88"/>
        <v>7.6520000000000001</v>
      </c>
      <c r="G422" s="85">
        <f>IF(F422=LISTAS!$D$15,"",F422)</f>
        <v>7.6520000000000001</v>
      </c>
      <c r="H422" s="49" t="str">
        <f t="shared" si="92"/>
        <v>EDUARDO FERNANDES</v>
      </c>
      <c r="I422" s="49" t="str">
        <f t="shared" si="92"/>
        <v>ESCOLA STAGIUM</v>
      </c>
      <c r="J422" s="78">
        <f t="shared" si="89"/>
        <v>7.23</v>
      </c>
      <c r="K422" s="78">
        <f t="shared" si="93"/>
        <v>7.6520000000000001</v>
      </c>
      <c r="L422" s="79">
        <f t="shared" si="94"/>
        <v>7.6520000000000001</v>
      </c>
      <c r="M422" s="50">
        <f t="shared" si="95"/>
        <v>4</v>
      </c>
      <c r="N422" s="50"/>
      <c r="O422" s="17">
        <v>4</v>
      </c>
      <c r="P422" s="18" t="str">
        <f t="shared" si="90"/>
        <v>EDUARDO FERNANDES</v>
      </c>
      <c r="Q422" s="17" t="str">
        <f>IF(P422&lt;&gt;"",VLOOKUP(P422,LISTAS!$F$6:$G$1106,2,0),"")</f>
        <v>ESCOLA STAGIUM</v>
      </c>
      <c r="R422" s="77">
        <f t="shared" si="91"/>
        <v>7.23</v>
      </c>
      <c r="S422" s="18">
        <f t="shared" si="96"/>
        <v>280</v>
      </c>
      <c r="T422" s="18">
        <f t="shared" si="97"/>
        <v>280</v>
      </c>
    </row>
    <row r="423" spans="2:20" ht="18.75" customHeight="1" x14ac:dyDescent="0.25">
      <c r="B423" s="54" t="s">
        <v>438</v>
      </c>
      <c r="C423" s="16" t="str">
        <f>IF(B423="","",VLOOKUP(B423,LISTAS!$F$6:$G$1106,2,0))</f>
        <v>LICEU JARDIM</v>
      </c>
      <c r="D423" s="76">
        <v>6.66</v>
      </c>
      <c r="F423" s="90">
        <f t="shared" si="88"/>
        <v>7.0830000000000002</v>
      </c>
      <c r="G423" s="85">
        <f>IF(F423=LISTAS!$D$15,"",F423)</f>
        <v>7.0830000000000002</v>
      </c>
      <c r="H423" s="49" t="str">
        <f t="shared" si="92"/>
        <v>LEONARDO MAUCH</v>
      </c>
      <c r="I423" s="49" t="str">
        <f t="shared" si="92"/>
        <v>LICEU JARDIM</v>
      </c>
      <c r="J423" s="78">
        <f t="shared" si="89"/>
        <v>6.66</v>
      </c>
      <c r="K423" s="78">
        <f t="shared" si="93"/>
        <v>7.0830000000000002</v>
      </c>
      <c r="L423" s="79">
        <f t="shared" si="94"/>
        <v>7.0830000000000002</v>
      </c>
      <c r="M423" s="50">
        <f t="shared" si="95"/>
        <v>5</v>
      </c>
      <c r="N423" s="50"/>
      <c r="O423" s="17">
        <v>5</v>
      </c>
      <c r="P423" s="18" t="str">
        <f t="shared" si="90"/>
        <v>LEONARDO MAUCH</v>
      </c>
      <c r="Q423" s="17" t="str">
        <f>IF(P423&lt;&gt;"",VLOOKUP(P423,LISTAS!$F$6:$G$1106,2,0),"")</f>
        <v>LICEU JARDIM</v>
      </c>
      <c r="R423" s="77">
        <f t="shared" si="91"/>
        <v>6.66</v>
      </c>
      <c r="S423" s="18">
        <f t="shared" si="96"/>
        <v>270</v>
      </c>
      <c r="T423" s="18">
        <f t="shared" si="97"/>
        <v>270</v>
      </c>
    </row>
    <row r="424" spans="2:20" ht="18.75" customHeight="1" x14ac:dyDescent="0.25">
      <c r="B424" s="54" t="s">
        <v>409</v>
      </c>
      <c r="C424" s="16" t="str">
        <f>IF(B424="","",VLOOKUP(B424,LISTAS!$F$6:$G$1106,2,0))</f>
        <v>CCDA - COLÉGIO CARLOS DRUMMOND DE ANDRADE</v>
      </c>
      <c r="D424" s="76">
        <v>5.71</v>
      </c>
      <c r="F424" s="90">
        <f t="shared" si="88"/>
        <v>6.1340000000000003</v>
      </c>
      <c r="G424" s="85">
        <f>IF(F424=LISTAS!$D$15,"",F424)</f>
        <v>6.1340000000000003</v>
      </c>
      <c r="H424" s="49" t="str">
        <f t="shared" si="92"/>
        <v>GABRIEL PINHEIRO ROCHA</v>
      </c>
      <c r="I424" s="49" t="str">
        <f t="shared" si="92"/>
        <v>CCDA - COLÉGIO CARLOS DRUMMOND DE ANDRADE</v>
      </c>
      <c r="J424" s="78">
        <f t="shared" si="89"/>
        <v>5.71</v>
      </c>
      <c r="K424" s="78">
        <f t="shared" si="93"/>
        <v>6.1340000000000003</v>
      </c>
      <c r="L424" s="79">
        <f t="shared" si="94"/>
        <v>6.1340000000000003</v>
      </c>
      <c r="M424" s="50">
        <f t="shared" si="95"/>
        <v>6</v>
      </c>
      <c r="N424" s="50"/>
      <c r="O424" s="17">
        <v>6</v>
      </c>
      <c r="P424" s="18" t="str">
        <f t="shared" si="90"/>
        <v>GABRIEL PINHEIRO ROCHA</v>
      </c>
      <c r="Q424" s="17" t="str">
        <f>IF(P424&lt;&gt;"",VLOOKUP(P424,LISTAS!$F$6:$G$1106,2,0),"")</f>
        <v>CCDA - COLÉGIO CARLOS DRUMMOND DE ANDRADE</v>
      </c>
      <c r="R424" s="77">
        <f t="shared" si="91"/>
        <v>5.71</v>
      </c>
      <c r="S424" s="18">
        <f t="shared" si="96"/>
        <v>260</v>
      </c>
      <c r="T424" s="18">
        <f t="shared" si="97"/>
        <v>260</v>
      </c>
    </row>
    <row r="425" spans="2:20" ht="18.75" customHeight="1" x14ac:dyDescent="0.25">
      <c r="B425" s="54"/>
      <c r="C425" s="16"/>
      <c r="D425" s="76"/>
      <c r="F425" s="90" t="str">
        <f t="shared" si="88"/>
        <v/>
      </c>
      <c r="G425" s="85" t="str">
        <f>IF(F425=LISTAS!$D$15,"",F425)</f>
        <v/>
      </c>
      <c r="H425" s="49" t="str">
        <f t="shared" si="92"/>
        <v/>
      </c>
      <c r="I425" s="49" t="str">
        <f t="shared" si="92"/>
        <v/>
      </c>
      <c r="J425" s="78" t="str">
        <f t="shared" si="89"/>
        <v/>
      </c>
      <c r="K425" s="78" t="str">
        <f t="shared" si="93"/>
        <v/>
      </c>
      <c r="L425" s="79" t="str">
        <f t="shared" si="94"/>
        <v/>
      </c>
      <c r="M425" s="50">
        <f t="shared" si="95"/>
        <v>7</v>
      </c>
      <c r="N425" s="50"/>
      <c r="O425" s="17" t="str">
        <f t="shared" ref="O425:O483" si="98">IF(R425&lt;&gt;"",_xlfn.RANK.EQ(R425,$R$419:$R$618,1),"")</f>
        <v/>
      </c>
      <c r="P425" s="18" t="str">
        <f t="shared" si="90"/>
        <v/>
      </c>
      <c r="Q425" s="17" t="str">
        <f>IF(P425&lt;&gt;"",VLOOKUP(P425,LISTAS!$F$6:$G$1106,2,0),"")</f>
        <v/>
      </c>
      <c r="R425" s="77" t="str">
        <f t="shared" si="91"/>
        <v/>
      </c>
      <c r="S425" s="18" t="str">
        <f t="shared" si="96"/>
        <v/>
      </c>
      <c r="T425" s="18" t="str">
        <f t="shared" si="97"/>
        <v/>
      </c>
    </row>
    <row r="426" spans="2:20" ht="18.75" customHeight="1" x14ac:dyDescent="0.25">
      <c r="B426" s="54"/>
      <c r="C426" s="16"/>
      <c r="D426" s="76"/>
      <c r="F426" s="90" t="str">
        <f t="shared" si="88"/>
        <v/>
      </c>
      <c r="G426" s="85" t="str">
        <f>IF(F426=LISTAS!$D$15,"",F426)</f>
        <v/>
      </c>
      <c r="H426" s="49" t="str">
        <f t="shared" si="92"/>
        <v/>
      </c>
      <c r="I426" s="49" t="str">
        <f t="shared" si="92"/>
        <v/>
      </c>
      <c r="J426" s="78" t="str">
        <f t="shared" si="89"/>
        <v/>
      </c>
      <c r="K426" s="78" t="str">
        <f t="shared" si="93"/>
        <v/>
      </c>
      <c r="L426" s="79" t="str">
        <f t="shared" si="94"/>
        <v/>
      </c>
      <c r="M426" s="50">
        <f t="shared" si="95"/>
        <v>8</v>
      </c>
      <c r="N426" s="50"/>
      <c r="O426" s="17" t="str">
        <f t="shared" si="98"/>
        <v/>
      </c>
      <c r="P426" s="18" t="str">
        <f t="shared" si="90"/>
        <v/>
      </c>
      <c r="Q426" s="17" t="str">
        <f>IF(P426&lt;&gt;"",VLOOKUP(P426,LISTAS!$F$6:$G$1106,2,0),"")</f>
        <v/>
      </c>
      <c r="R426" s="77" t="str">
        <f t="shared" si="91"/>
        <v/>
      </c>
      <c r="S426" s="18" t="str">
        <f t="shared" si="96"/>
        <v/>
      </c>
      <c r="T426" s="18" t="str">
        <f t="shared" si="97"/>
        <v/>
      </c>
    </row>
    <row r="427" spans="2:20" ht="18.75" customHeight="1" x14ac:dyDescent="0.25">
      <c r="B427" s="102"/>
      <c r="C427" s="104"/>
      <c r="D427" s="76"/>
      <c r="F427" s="90" t="str">
        <f t="shared" si="88"/>
        <v/>
      </c>
      <c r="G427" s="85" t="str">
        <f>IF(F427=LISTAS!$D$15,"",F427)</f>
        <v/>
      </c>
      <c r="H427" s="49" t="str">
        <f t="shared" si="92"/>
        <v/>
      </c>
      <c r="I427" s="49" t="str">
        <f t="shared" si="92"/>
        <v/>
      </c>
      <c r="J427" s="78" t="str">
        <f t="shared" si="89"/>
        <v/>
      </c>
      <c r="K427" s="78" t="str">
        <f t="shared" si="93"/>
        <v/>
      </c>
      <c r="L427" s="79" t="str">
        <f t="shared" si="94"/>
        <v/>
      </c>
      <c r="M427" s="50">
        <f t="shared" si="95"/>
        <v>9</v>
      </c>
      <c r="N427" s="50"/>
      <c r="O427" s="17" t="str">
        <f t="shared" si="98"/>
        <v/>
      </c>
      <c r="P427" s="18" t="str">
        <f t="shared" si="90"/>
        <v/>
      </c>
      <c r="Q427" s="17" t="str">
        <f>IF(P427&lt;&gt;"",VLOOKUP(P427,LISTAS!$F$6:$G$1106,2,0),"")</f>
        <v/>
      </c>
      <c r="R427" s="77" t="str">
        <f t="shared" si="91"/>
        <v/>
      </c>
      <c r="S427" s="18" t="str">
        <f t="shared" si="96"/>
        <v/>
      </c>
      <c r="T427" s="18" t="str">
        <f t="shared" si="97"/>
        <v/>
      </c>
    </row>
    <row r="428" spans="2:20" ht="18.75" customHeight="1" x14ac:dyDescent="0.25">
      <c r="B428" s="54"/>
      <c r="C428" s="16" t="str">
        <f>IF(B428="","",VLOOKUP(B428,LISTAS!$F$6:$G$1106,2,0))</f>
        <v/>
      </c>
      <c r="D428" s="76"/>
      <c r="F428" s="90" t="str">
        <f t="shared" si="88"/>
        <v/>
      </c>
      <c r="G428" s="85" t="str">
        <f>IF(F428=LISTAS!$D$15,"",F428)</f>
        <v/>
      </c>
      <c r="H428" s="49" t="str">
        <f t="shared" si="92"/>
        <v/>
      </c>
      <c r="I428" s="49" t="str">
        <f t="shared" si="92"/>
        <v/>
      </c>
      <c r="J428" s="78" t="str">
        <f t="shared" si="89"/>
        <v/>
      </c>
      <c r="K428" s="78" t="str">
        <f t="shared" si="93"/>
        <v/>
      </c>
      <c r="L428" s="79" t="str">
        <f t="shared" si="94"/>
        <v/>
      </c>
      <c r="M428" s="50">
        <f t="shared" si="95"/>
        <v>10</v>
      </c>
      <c r="N428" s="50"/>
      <c r="O428" s="17" t="str">
        <f t="shared" si="98"/>
        <v/>
      </c>
      <c r="P428" s="18" t="str">
        <f t="shared" si="90"/>
        <v/>
      </c>
      <c r="Q428" s="17" t="str">
        <f>IF(P428&lt;&gt;"",VLOOKUP(P428,LISTAS!$F$6:$G$1106,2,0),"")</f>
        <v/>
      </c>
      <c r="R428" s="77" t="str">
        <f t="shared" si="91"/>
        <v/>
      </c>
      <c r="S428" s="18" t="str">
        <f t="shared" si="96"/>
        <v/>
      </c>
      <c r="T428" s="18" t="str">
        <f t="shared" si="97"/>
        <v/>
      </c>
    </row>
    <row r="429" spans="2:20" ht="18.75" customHeight="1" x14ac:dyDescent="0.25">
      <c r="B429" s="54"/>
      <c r="C429" s="16" t="str">
        <f>IF(B429="","",VLOOKUP(B429,LISTAS!$F$6:$G$1106,2,0))</f>
        <v/>
      </c>
      <c r="D429" s="76"/>
      <c r="F429" s="90" t="str">
        <f t="shared" si="88"/>
        <v/>
      </c>
      <c r="G429" s="85" t="str">
        <f>IF(F429=LISTAS!$D$15,"",F429)</f>
        <v/>
      </c>
      <c r="H429" s="49" t="str">
        <f t="shared" si="92"/>
        <v/>
      </c>
      <c r="I429" s="49" t="str">
        <f t="shared" si="92"/>
        <v/>
      </c>
      <c r="J429" s="78" t="str">
        <f t="shared" si="89"/>
        <v/>
      </c>
      <c r="K429" s="78" t="str">
        <f t="shared" si="93"/>
        <v/>
      </c>
      <c r="L429" s="79" t="str">
        <f t="shared" si="94"/>
        <v/>
      </c>
      <c r="M429" s="50">
        <f t="shared" si="95"/>
        <v>11</v>
      </c>
      <c r="N429" s="50"/>
      <c r="O429" s="17" t="str">
        <f t="shared" si="98"/>
        <v/>
      </c>
      <c r="P429" s="18" t="str">
        <f t="shared" si="90"/>
        <v/>
      </c>
      <c r="Q429" s="17" t="str">
        <f>IF(P429&lt;&gt;"",VLOOKUP(P429,LISTAS!$F$6:$G$1106,2,0),"")</f>
        <v/>
      </c>
      <c r="R429" s="77" t="str">
        <f t="shared" si="91"/>
        <v/>
      </c>
      <c r="S429" s="18" t="str">
        <f t="shared" si="96"/>
        <v/>
      </c>
      <c r="T429" s="18" t="str">
        <f t="shared" si="97"/>
        <v/>
      </c>
    </row>
    <row r="430" spans="2:20" ht="18.75" customHeight="1" x14ac:dyDescent="0.25">
      <c r="B430" s="54"/>
      <c r="C430" s="16" t="str">
        <f>IF(B430="","",VLOOKUP(B430,LISTAS!$F$6:$G$1106,2,0))</f>
        <v/>
      </c>
      <c r="D430" s="76"/>
      <c r="F430" s="90" t="str">
        <f t="shared" si="88"/>
        <v/>
      </c>
      <c r="G430" s="85" t="str">
        <f>IF(F430=LISTAS!$D$15,"",F430)</f>
        <v/>
      </c>
      <c r="H430" s="49" t="str">
        <f t="shared" si="92"/>
        <v/>
      </c>
      <c r="I430" s="49" t="str">
        <f t="shared" si="92"/>
        <v/>
      </c>
      <c r="J430" s="78" t="str">
        <f t="shared" si="89"/>
        <v/>
      </c>
      <c r="K430" s="78" t="str">
        <f t="shared" si="93"/>
        <v/>
      </c>
      <c r="L430" s="79" t="str">
        <f t="shared" si="94"/>
        <v/>
      </c>
      <c r="M430" s="50">
        <f t="shared" si="95"/>
        <v>12</v>
      </c>
      <c r="N430" s="50"/>
      <c r="O430" s="17" t="str">
        <f t="shared" si="98"/>
        <v/>
      </c>
      <c r="P430" s="18" t="str">
        <f t="shared" si="90"/>
        <v/>
      </c>
      <c r="Q430" s="17" t="str">
        <f>IF(P430&lt;&gt;"",VLOOKUP(P430,LISTAS!$F$6:$G$1106,2,0),"")</f>
        <v/>
      </c>
      <c r="R430" s="77" t="str">
        <f t="shared" si="91"/>
        <v/>
      </c>
      <c r="S430" s="18" t="str">
        <f t="shared" si="96"/>
        <v/>
      </c>
      <c r="T430" s="18" t="str">
        <f t="shared" si="97"/>
        <v/>
      </c>
    </row>
    <row r="431" spans="2:20" ht="18.75" customHeight="1" x14ac:dyDescent="0.25">
      <c r="B431" s="54"/>
      <c r="C431" s="16" t="str">
        <f>IF(B431="","",VLOOKUP(B431,LISTAS!$F$6:$G$1106,2,0))</f>
        <v/>
      </c>
      <c r="D431" s="76"/>
      <c r="F431" s="90" t="str">
        <f t="shared" si="88"/>
        <v/>
      </c>
      <c r="G431" s="85" t="str">
        <f>IF(F431=LISTAS!$D$15,"",F431)</f>
        <v/>
      </c>
      <c r="H431" s="49" t="str">
        <f t="shared" si="92"/>
        <v/>
      </c>
      <c r="I431" s="49" t="str">
        <f t="shared" si="92"/>
        <v/>
      </c>
      <c r="J431" s="78" t="str">
        <f t="shared" si="89"/>
        <v/>
      </c>
      <c r="K431" s="78" t="str">
        <f t="shared" si="93"/>
        <v/>
      </c>
      <c r="L431" s="79" t="str">
        <f t="shared" si="94"/>
        <v/>
      </c>
      <c r="M431" s="50">
        <f t="shared" si="95"/>
        <v>13</v>
      </c>
      <c r="N431" s="50"/>
      <c r="O431" s="17" t="str">
        <f t="shared" si="98"/>
        <v/>
      </c>
      <c r="P431" s="18" t="str">
        <f t="shared" si="90"/>
        <v/>
      </c>
      <c r="Q431" s="17" t="str">
        <f>IF(P431&lt;&gt;"",VLOOKUP(P431,LISTAS!$F$6:$G$1106,2,0),"")</f>
        <v/>
      </c>
      <c r="R431" s="77" t="str">
        <f t="shared" si="91"/>
        <v/>
      </c>
      <c r="S431" s="18" t="str">
        <f t="shared" si="96"/>
        <v/>
      </c>
      <c r="T431" s="18" t="str">
        <f t="shared" si="97"/>
        <v/>
      </c>
    </row>
    <row r="432" spans="2:20" ht="18.75" customHeight="1" x14ac:dyDescent="0.25">
      <c r="B432" s="54"/>
      <c r="C432" s="16" t="str">
        <f>IF(B432="","",VLOOKUP(B432,LISTAS!$F$6:$G$1106,2,0))</f>
        <v/>
      </c>
      <c r="D432" s="76"/>
      <c r="F432" s="90" t="str">
        <f t="shared" si="88"/>
        <v/>
      </c>
      <c r="G432" s="85" t="str">
        <f>IF(F432=LISTAS!$D$15,"",F432)</f>
        <v/>
      </c>
      <c r="H432" s="49" t="str">
        <f t="shared" si="92"/>
        <v/>
      </c>
      <c r="I432" s="49" t="str">
        <f t="shared" si="92"/>
        <v/>
      </c>
      <c r="J432" s="78" t="str">
        <f t="shared" si="89"/>
        <v/>
      </c>
      <c r="K432" s="78" t="str">
        <f t="shared" si="93"/>
        <v/>
      </c>
      <c r="L432" s="79" t="str">
        <f t="shared" si="94"/>
        <v/>
      </c>
      <c r="M432" s="50">
        <f t="shared" si="95"/>
        <v>14</v>
      </c>
      <c r="N432" s="50"/>
      <c r="O432" s="17" t="str">
        <f t="shared" si="98"/>
        <v/>
      </c>
      <c r="P432" s="18" t="str">
        <f t="shared" si="90"/>
        <v/>
      </c>
      <c r="Q432" s="17" t="str">
        <f>IF(P432&lt;&gt;"",VLOOKUP(P432,LISTAS!$F$6:$G$1106,2,0),"")</f>
        <v/>
      </c>
      <c r="R432" s="77" t="str">
        <f t="shared" si="91"/>
        <v/>
      </c>
      <c r="S432" s="18" t="str">
        <f t="shared" si="96"/>
        <v/>
      </c>
      <c r="T432" s="18" t="str">
        <f t="shared" si="97"/>
        <v/>
      </c>
    </row>
    <row r="433" spans="2:20" ht="18.75" customHeight="1" x14ac:dyDescent="0.25">
      <c r="B433" s="54"/>
      <c r="C433" s="16" t="str">
        <f>IF(B433="","",VLOOKUP(B433,LISTAS!$F$6:$G$1106,2,0))</f>
        <v/>
      </c>
      <c r="D433" s="76"/>
      <c r="F433" s="90" t="str">
        <f t="shared" si="88"/>
        <v/>
      </c>
      <c r="G433" s="85" t="str">
        <f>IF(F433=LISTAS!$D$15,"",F433)</f>
        <v/>
      </c>
      <c r="H433" s="49" t="str">
        <f t="shared" si="92"/>
        <v/>
      </c>
      <c r="I433" s="49" t="str">
        <f t="shared" si="92"/>
        <v/>
      </c>
      <c r="J433" s="78" t="str">
        <f t="shared" si="89"/>
        <v/>
      </c>
      <c r="K433" s="78" t="str">
        <f t="shared" si="93"/>
        <v/>
      </c>
      <c r="L433" s="79" t="str">
        <f t="shared" si="94"/>
        <v/>
      </c>
      <c r="M433" s="50">
        <f t="shared" si="95"/>
        <v>15</v>
      </c>
      <c r="N433" s="50"/>
      <c r="O433" s="17" t="str">
        <f t="shared" si="98"/>
        <v/>
      </c>
      <c r="P433" s="18" t="str">
        <f t="shared" si="90"/>
        <v/>
      </c>
      <c r="Q433" s="17" t="str">
        <f>IF(P433&lt;&gt;"",VLOOKUP(P433,LISTAS!$F$6:$G$1106,2,0),"")</f>
        <v/>
      </c>
      <c r="R433" s="77" t="str">
        <f t="shared" si="91"/>
        <v/>
      </c>
      <c r="S433" s="18" t="str">
        <f t="shared" si="96"/>
        <v/>
      </c>
      <c r="T433" s="18" t="str">
        <f t="shared" si="97"/>
        <v/>
      </c>
    </row>
    <row r="434" spans="2:20" ht="18.75" customHeight="1" x14ac:dyDescent="0.25">
      <c r="B434" s="54"/>
      <c r="C434" s="16" t="str">
        <f>IF(B434="","",VLOOKUP(B434,LISTAS!$F$6:$G$1106,2,0))</f>
        <v/>
      </c>
      <c r="D434" s="76"/>
      <c r="F434" s="90" t="str">
        <f t="shared" si="88"/>
        <v/>
      </c>
      <c r="G434" s="85" t="str">
        <f>IF(F434=LISTAS!$D$15,"",F434)</f>
        <v/>
      </c>
      <c r="H434" s="49" t="str">
        <f t="shared" si="92"/>
        <v/>
      </c>
      <c r="I434" s="49" t="str">
        <f t="shared" si="92"/>
        <v/>
      </c>
      <c r="J434" s="78" t="str">
        <f t="shared" si="89"/>
        <v/>
      </c>
      <c r="K434" s="78" t="str">
        <f t="shared" si="93"/>
        <v/>
      </c>
      <c r="L434" s="79" t="str">
        <f t="shared" si="94"/>
        <v/>
      </c>
      <c r="M434" s="50">
        <f t="shared" si="95"/>
        <v>16</v>
      </c>
      <c r="N434" s="50"/>
      <c r="O434" s="17" t="str">
        <f t="shared" si="98"/>
        <v/>
      </c>
      <c r="P434" s="18" t="str">
        <f t="shared" si="90"/>
        <v/>
      </c>
      <c r="Q434" s="17" t="str">
        <f>IF(P434&lt;&gt;"",VLOOKUP(P434,LISTAS!$F$6:$G$1106,2,0),"")</f>
        <v/>
      </c>
      <c r="R434" s="77" t="str">
        <f t="shared" si="91"/>
        <v/>
      </c>
      <c r="S434" s="18" t="str">
        <f t="shared" si="96"/>
        <v/>
      </c>
      <c r="T434" s="18" t="str">
        <f t="shared" si="97"/>
        <v/>
      </c>
    </row>
    <row r="435" spans="2:20" ht="18.75" customHeight="1" x14ac:dyDescent="0.25">
      <c r="B435" s="54"/>
      <c r="C435" s="16" t="str">
        <f>IF(B435="","",VLOOKUP(B435,LISTAS!$F$6:$G$1106,2,0))</f>
        <v/>
      </c>
      <c r="D435" s="76"/>
      <c r="F435" s="90" t="str">
        <f t="shared" si="88"/>
        <v/>
      </c>
      <c r="G435" s="85" t="str">
        <f>IF(F435=LISTAS!$D$15,"",F435)</f>
        <v/>
      </c>
      <c r="H435" s="49" t="str">
        <f t="shared" si="92"/>
        <v/>
      </c>
      <c r="I435" s="49" t="str">
        <f t="shared" si="92"/>
        <v/>
      </c>
      <c r="J435" s="78" t="str">
        <f t="shared" si="89"/>
        <v/>
      </c>
      <c r="K435" s="78" t="str">
        <f t="shared" si="93"/>
        <v/>
      </c>
      <c r="L435" s="79" t="str">
        <f t="shared" si="94"/>
        <v/>
      </c>
      <c r="M435" s="50">
        <f t="shared" si="95"/>
        <v>17</v>
      </c>
      <c r="N435" s="50"/>
      <c r="O435" s="17" t="str">
        <f t="shared" si="98"/>
        <v/>
      </c>
      <c r="P435" s="18" t="str">
        <f t="shared" si="90"/>
        <v/>
      </c>
      <c r="Q435" s="17" t="str">
        <f>IF(P435&lt;&gt;"",VLOOKUP(P435,LISTAS!$F$6:$G$1106,2,0),"")</f>
        <v/>
      </c>
      <c r="R435" s="77" t="str">
        <f t="shared" si="91"/>
        <v/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4"/>
      <c r="C436" s="16" t="str">
        <f>IF(B436="","",VLOOKUP(B436,LISTAS!$F$6:$G$1106,2,0))</f>
        <v/>
      </c>
      <c r="D436" s="76"/>
      <c r="F436" s="90" t="str">
        <f t="shared" si="88"/>
        <v/>
      </c>
      <c r="G436" s="85" t="str">
        <f>IF(F436=LISTAS!$D$15,"",F436)</f>
        <v/>
      </c>
      <c r="H436" s="49" t="str">
        <f t="shared" si="92"/>
        <v/>
      </c>
      <c r="I436" s="49" t="str">
        <f t="shared" si="92"/>
        <v/>
      </c>
      <c r="J436" s="78" t="str">
        <f t="shared" si="89"/>
        <v/>
      </c>
      <c r="K436" s="78" t="str">
        <f t="shared" si="93"/>
        <v/>
      </c>
      <c r="L436" s="79" t="str">
        <f t="shared" si="94"/>
        <v/>
      </c>
      <c r="M436" s="50">
        <f t="shared" si="95"/>
        <v>18</v>
      </c>
      <c r="N436" s="50"/>
      <c r="O436" s="17" t="str">
        <f t="shared" si="98"/>
        <v/>
      </c>
      <c r="P436" s="18" t="str">
        <f t="shared" si="90"/>
        <v/>
      </c>
      <c r="Q436" s="17" t="str">
        <f>IF(P436&lt;&gt;"",VLOOKUP(P436,LISTAS!$F$6:$G$1106,2,0),"")</f>
        <v/>
      </c>
      <c r="R436" s="77" t="str">
        <f t="shared" si="91"/>
        <v/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4"/>
      <c r="C437" s="16" t="str">
        <f>IF(B437="","",VLOOKUP(B437,LISTAS!$F$6:$G$1106,2,0))</f>
        <v/>
      </c>
      <c r="D437" s="76"/>
      <c r="F437" s="90" t="str">
        <f t="shared" si="88"/>
        <v/>
      </c>
      <c r="G437" s="85" t="str">
        <f>IF(F437=LISTAS!$D$15,"",F437)</f>
        <v/>
      </c>
      <c r="H437" s="49" t="str">
        <f t="shared" si="92"/>
        <v/>
      </c>
      <c r="I437" s="49" t="str">
        <f t="shared" si="92"/>
        <v/>
      </c>
      <c r="J437" s="78" t="str">
        <f t="shared" si="89"/>
        <v/>
      </c>
      <c r="K437" s="78" t="str">
        <f t="shared" si="93"/>
        <v/>
      </c>
      <c r="L437" s="79" t="str">
        <f t="shared" si="94"/>
        <v/>
      </c>
      <c r="M437" s="50">
        <f t="shared" si="95"/>
        <v>19</v>
      </c>
      <c r="N437" s="50"/>
      <c r="O437" s="17" t="str">
        <f t="shared" si="98"/>
        <v/>
      </c>
      <c r="P437" s="18" t="str">
        <f t="shared" si="90"/>
        <v/>
      </c>
      <c r="Q437" s="17" t="str">
        <f>IF(P437&lt;&gt;"",VLOOKUP(P437,LISTAS!$F$6:$G$1106,2,0),"")</f>
        <v/>
      </c>
      <c r="R437" s="77" t="str">
        <f t="shared" si="91"/>
        <v/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4"/>
      <c r="C438" s="16" t="str">
        <f>IF(B438="","",VLOOKUP(B438,LISTAS!$F$6:$G$1106,2,0))</f>
        <v/>
      </c>
      <c r="D438" s="76"/>
      <c r="F438" s="90" t="str">
        <f t="shared" si="88"/>
        <v/>
      </c>
      <c r="G438" s="85" t="str">
        <f>IF(F438=LISTAS!$D$15,"",F438)</f>
        <v/>
      </c>
      <c r="H438" s="49" t="str">
        <f t="shared" si="92"/>
        <v/>
      </c>
      <c r="I438" s="49" t="str">
        <f t="shared" si="92"/>
        <v/>
      </c>
      <c r="J438" s="78" t="str">
        <f t="shared" si="89"/>
        <v/>
      </c>
      <c r="K438" s="78" t="str">
        <f t="shared" si="93"/>
        <v/>
      </c>
      <c r="L438" s="79" t="str">
        <f t="shared" si="94"/>
        <v/>
      </c>
      <c r="M438" s="50">
        <f t="shared" si="95"/>
        <v>20</v>
      </c>
      <c r="N438" s="50"/>
      <c r="O438" s="17" t="str">
        <f t="shared" si="98"/>
        <v/>
      </c>
      <c r="P438" s="18" t="str">
        <f t="shared" si="90"/>
        <v/>
      </c>
      <c r="Q438" s="17" t="str">
        <f>IF(P438&lt;&gt;"",VLOOKUP(P438,LISTAS!$F$6:$G$1106,2,0),"")</f>
        <v/>
      </c>
      <c r="R438" s="77" t="str">
        <f t="shared" si="91"/>
        <v/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4"/>
      <c r="C439" s="16" t="str">
        <f>IF(B439="","",VLOOKUP(B439,LISTAS!$F$6:$G$1106,2,0))</f>
        <v/>
      </c>
      <c r="D439" s="76"/>
      <c r="F439" s="90" t="str">
        <f t="shared" si="88"/>
        <v/>
      </c>
      <c r="G439" s="85" t="str">
        <f>IF(F439=LISTAS!$D$15,"",F439)</f>
        <v/>
      </c>
      <c r="H439" s="49" t="str">
        <f t="shared" si="92"/>
        <v/>
      </c>
      <c r="I439" s="49" t="str">
        <f t="shared" si="92"/>
        <v/>
      </c>
      <c r="J439" s="78" t="str">
        <f t="shared" si="89"/>
        <v/>
      </c>
      <c r="K439" s="78" t="str">
        <f t="shared" si="93"/>
        <v/>
      </c>
      <c r="L439" s="79" t="str">
        <f t="shared" si="94"/>
        <v/>
      </c>
      <c r="M439" s="50">
        <f t="shared" si="95"/>
        <v>21</v>
      </c>
      <c r="N439" s="50"/>
      <c r="O439" s="17" t="str">
        <f t="shared" si="98"/>
        <v/>
      </c>
      <c r="P439" s="18" t="str">
        <f t="shared" si="90"/>
        <v/>
      </c>
      <c r="Q439" s="17" t="str">
        <f>IF(P439&lt;&gt;"",VLOOKUP(P439,LISTAS!$F$6:$G$1106,2,0),"")</f>
        <v/>
      </c>
      <c r="R439" s="77" t="str">
        <f t="shared" si="91"/>
        <v/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4"/>
      <c r="C440" s="16" t="str">
        <f>IF(B440="","",VLOOKUP(B440,LISTAS!$F$6:$G$1106,2,0))</f>
        <v/>
      </c>
      <c r="D440" s="76"/>
      <c r="F440" s="90" t="str">
        <f t="shared" si="88"/>
        <v/>
      </c>
      <c r="G440" s="85" t="str">
        <f>IF(F440=LISTAS!$D$15,"",F440)</f>
        <v/>
      </c>
      <c r="H440" s="49" t="str">
        <f t="shared" si="92"/>
        <v/>
      </c>
      <c r="I440" s="49" t="str">
        <f t="shared" si="92"/>
        <v/>
      </c>
      <c r="J440" s="78" t="str">
        <f t="shared" si="89"/>
        <v/>
      </c>
      <c r="K440" s="78" t="str">
        <f t="shared" si="93"/>
        <v/>
      </c>
      <c r="L440" s="79" t="str">
        <f t="shared" si="94"/>
        <v/>
      </c>
      <c r="M440" s="50">
        <f t="shared" si="95"/>
        <v>22</v>
      </c>
      <c r="N440" s="50"/>
      <c r="O440" s="17" t="str">
        <f t="shared" si="98"/>
        <v/>
      </c>
      <c r="P440" s="18" t="str">
        <f t="shared" si="90"/>
        <v/>
      </c>
      <c r="Q440" s="17" t="str">
        <f>IF(P440&lt;&gt;"",VLOOKUP(P440,LISTAS!$F$6:$G$1106,2,0),"")</f>
        <v/>
      </c>
      <c r="R440" s="77" t="str">
        <f t="shared" si="91"/>
        <v/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4"/>
      <c r="C441" s="16" t="str">
        <f>IF(B441="","",VLOOKUP(B441,LISTAS!$F$6:$G$1106,2,0))</f>
        <v/>
      </c>
      <c r="D441" s="76"/>
      <c r="F441" s="90" t="str">
        <f t="shared" si="88"/>
        <v/>
      </c>
      <c r="G441" s="85" t="str">
        <f>IF(F441=LISTAS!$D$15,"",F441)</f>
        <v/>
      </c>
      <c r="H441" s="49" t="str">
        <f t="shared" si="92"/>
        <v/>
      </c>
      <c r="I441" s="49" t="str">
        <f t="shared" si="92"/>
        <v/>
      </c>
      <c r="J441" s="78" t="str">
        <f t="shared" si="89"/>
        <v/>
      </c>
      <c r="K441" s="78" t="str">
        <f t="shared" si="93"/>
        <v/>
      </c>
      <c r="L441" s="79" t="str">
        <f t="shared" si="94"/>
        <v/>
      </c>
      <c r="M441" s="50">
        <f t="shared" si="95"/>
        <v>23</v>
      </c>
      <c r="N441" s="50"/>
      <c r="O441" s="17" t="str">
        <f t="shared" si="98"/>
        <v/>
      </c>
      <c r="P441" s="18" t="str">
        <f t="shared" si="90"/>
        <v/>
      </c>
      <c r="Q441" s="17" t="str">
        <f>IF(P441&lt;&gt;"",VLOOKUP(P441,LISTAS!$F$6:$G$1106,2,0),"")</f>
        <v/>
      </c>
      <c r="R441" s="77" t="str">
        <f t="shared" si="91"/>
        <v/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4"/>
      <c r="C442" s="16" t="str">
        <f>IF(B442="","",VLOOKUP(B442,LISTAS!$F$6:$G$1106,2,0))</f>
        <v/>
      </c>
      <c r="D442" s="76"/>
      <c r="F442" s="90" t="str">
        <f t="shared" si="88"/>
        <v/>
      </c>
      <c r="G442" s="85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78" t="str">
        <f t="shared" si="89"/>
        <v/>
      </c>
      <c r="K442" s="78" t="str">
        <f t="shared" si="93"/>
        <v/>
      </c>
      <c r="L442" s="79" t="str">
        <f t="shared" si="94"/>
        <v/>
      </c>
      <c r="M442" s="50">
        <f t="shared" si="95"/>
        <v>24</v>
      </c>
      <c r="N442" s="50"/>
      <c r="O442" s="17" t="str">
        <f t="shared" si="98"/>
        <v/>
      </c>
      <c r="P442" s="18" t="str">
        <f t="shared" si="90"/>
        <v/>
      </c>
      <c r="Q442" s="17" t="str">
        <f>IF(P442&lt;&gt;"",VLOOKUP(P442,LISTAS!$F$6:$G$1106,2,0),"")</f>
        <v/>
      </c>
      <c r="R442" s="77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4"/>
      <c r="C443" s="16" t="str">
        <f>IF(B443="","",VLOOKUP(B443,LISTAS!$F$6:$G$1106,2,0))</f>
        <v/>
      </c>
      <c r="D443" s="76"/>
      <c r="F443" s="90" t="str">
        <f t="shared" si="88"/>
        <v/>
      </c>
      <c r="G443" s="85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78" t="str">
        <f t="shared" si="89"/>
        <v/>
      </c>
      <c r="K443" s="78" t="str">
        <f t="shared" si="93"/>
        <v/>
      </c>
      <c r="L443" s="79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7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4"/>
      <c r="C444" s="16" t="str">
        <f>IF(B444="","",VLOOKUP(B444,LISTAS!$F$6:$G$1106,2,0))</f>
        <v/>
      </c>
      <c r="D444" s="76"/>
      <c r="F444" s="90" t="str">
        <f t="shared" si="88"/>
        <v/>
      </c>
      <c r="G444" s="85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78" t="str">
        <f t="shared" si="89"/>
        <v/>
      </c>
      <c r="K444" s="78" t="str">
        <f t="shared" si="93"/>
        <v/>
      </c>
      <c r="L444" s="79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7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4"/>
      <c r="C445" s="16" t="str">
        <f>IF(B445="","",VLOOKUP(B445,LISTAS!$F$6:$G$1106,2,0))</f>
        <v/>
      </c>
      <c r="D445" s="76"/>
      <c r="F445" s="90" t="str">
        <f t="shared" si="88"/>
        <v/>
      </c>
      <c r="G445" s="85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78" t="str">
        <f t="shared" si="89"/>
        <v/>
      </c>
      <c r="K445" s="78" t="str">
        <f t="shared" si="93"/>
        <v/>
      </c>
      <c r="L445" s="79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7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4"/>
      <c r="C446" s="16" t="str">
        <f>IF(B446="","",VLOOKUP(B446,LISTAS!$F$6:$G$1106,2,0))</f>
        <v/>
      </c>
      <c r="D446" s="76"/>
      <c r="F446" s="90" t="str">
        <f t="shared" si="88"/>
        <v/>
      </c>
      <c r="G446" s="85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78" t="str">
        <f t="shared" si="89"/>
        <v/>
      </c>
      <c r="K446" s="78" t="str">
        <f t="shared" si="93"/>
        <v/>
      </c>
      <c r="L446" s="79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7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4"/>
      <c r="C447" s="16" t="str">
        <f>IF(B447="","",VLOOKUP(B447,LISTAS!$F$6:$G$1106,2,0))</f>
        <v/>
      </c>
      <c r="D447" s="76"/>
      <c r="E447" s="4"/>
      <c r="F447" s="90" t="str">
        <f t="shared" si="88"/>
        <v/>
      </c>
      <c r="G447" s="85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78" t="str">
        <f t="shared" si="89"/>
        <v/>
      </c>
      <c r="K447" s="78" t="str">
        <f t="shared" si="93"/>
        <v/>
      </c>
      <c r="L447" s="79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7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4"/>
      <c r="C448" s="16" t="str">
        <f>IF(B448="","",VLOOKUP(B448,LISTAS!$F$6:$G$1106,2,0))</f>
        <v/>
      </c>
      <c r="D448" s="76"/>
      <c r="E448" s="4"/>
      <c r="F448" s="90" t="str">
        <f t="shared" si="88"/>
        <v/>
      </c>
      <c r="G448" s="85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78" t="str">
        <f t="shared" si="89"/>
        <v/>
      </c>
      <c r="K448" s="78" t="str">
        <f t="shared" si="93"/>
        <v/>
      </c>
      <c r="L448" s="79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7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4"/>
      <c r="C449" s="16" t="str">
        <f>IF(B449="","",VLOOKUP(B449,LISTAS!$F$6:$G$1106,2,0))</f>
        <v/>
      </c>
      <c r="D449" s="76"/>
      <c r="E449" s="4"/>
      <c r="F449" s="90" t="str">
        <f t="shared" si="88"/>
        <v/>
      </c>
      <c r="G449" s="85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78" t="str">
        <f t="shared" si="89"/>
        <v/>
      </c>
      <c r="K449" s="78" t="str">
        <f t="shared" si="93"/>
        <v/>
      </c>
      <c r="L449" s="79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7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4"/>
      <c r="C450" s="16" t="str">
        <f>IF(B450="","",VLOOKUP(B450,LISTAS!$F$6:$G$1106,2,0))</f>
        <v/>
      </c>
      <c r="D450" s="76"/>
      <c r="E450" s="4"/>
      <c r="F450" s="90" t="str">
        <f t="shared" si="88"/>
        <v/>
      </c>
      <c r="G450" s="85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78" t="str">
        <f t="shared" si="89"/>
        <v/>
      </c>
      <c r="K450" s="78" t="str">
        <f t="shared" si="93"/>
        <v/>
      </c>
      <c r="L450" s="79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7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4"/>
      <c r="C451" s="16" t="str">
        <f>IF(B451="","",VLOOKUP(B451,LISTAS!$F$6:$G$1106,2,0))</f>
        <v/>
      </c>
      <c r="D451" s="76"/>
      <c r="E451" s="4"/>
      <c r="F451" s="90" t="str">
        <f t="shared" si="88"/>
        <v/>
      </c>
      <c r="G451" s="85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78" t="str">
        <f t="shared" si="89"/>
        <v/>
      </c>
      <c r="K451" s="78" t="str">
        <f t="shared" si="93"/>
        <v/>
      </c>
      <c r="L451" s="79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7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4"/>
      <c r="C452" s="16" t="str">
        <f>IF(B452="","",VLOOKUP(B452,LISTAS!$F$6:$G$1106,2,0))</f>
        <v/>
      </c>
      <c r="D452" s="76"/>
      <c r="E452" s="4"/>
      <c r="F452" s="90" t="str">
        <f t="shared" si="88"/>
        <v/>
      </c>
      <c r="G452" s="85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78" t="str">
        <f t="shared" si="89"/>
        <v/>
      </c>
      <c r="K452" s="78" t="str">
        <f t="shared" si="93"/>
        <v/>
      </c>
      <c r="L452" s="79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7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4"/>
      <c r="C453" s="16" t="str">
        <f>IF(B453="","",VLOOKUP(B453,LISTAS!$F$6:$G$1106,2,0))</f>
        <v/>
      </c>
      <c r="D453" s="76"/>
      <c r="E453" s="4"/>
      <c r="F453" s="90" t="str">
        <f t="shared" si="88"/>
        <v/>
      </c>
      <c r="G453" s="85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78" t="str">
        <f t="shared" si="89"/>
        <v/>
      </c>
      <c r="K453" s="78" t="str">
        <f t="shared" si="93"/>
        <v/>
      </c>
      <c r="L453" s="79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7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4"/>
      <c r="C454" s="16" t="str">
        <f>IF(B454="","",VLOOKUP(B454,LISTAS!$F$6:$G$1106,2,0))</f>
        <v/>
      </c>
      <c r="D454" s="76"/>
      <c r="E454" s="4"/>
      <c r="F454" s="90" t="str">
        <f t="shared" si="88"/>
        <v/>
      </c>
      <c r="G454" s="85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78" t="str">
        <f t="shared" si="89"/>
        <v/>
      </c>
      <c r="K454" s="78" t="str">
        <f t="shared" si="93"/>
        <v/>
      </c>
      <c r="L454" s="79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7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4"/>
      <c r="C455" s="16" t="str">
        <f>IF(B455="","",VLOOKUP(B455,LISTAS!$F$6:$G$1106,2,0))</f>
        <v/>
      </c>
      <c r="D455" s="76"/>
      <c r="E455" s="4"/>
      <c r="F455" s="90" t="str">
        <f t="shared" si="88"/>
        <v/>
      </c>
      <c r="G455" s="85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78" t="str">
        <f t="shared" si="89"/>
        <v/>
      </c>
      <c r="K455" s="78" t="str">
        <f t="shared" si="93"/>
        <v/>
      </c>
      <c r="L455" s="79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7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4"/>
      <c r="C456" s="16" t="str">
        <f>IF(B456="","",VLOOKUP(B456,LISTAS!$F$6:$G$1106,2,0))</f>
        <v/>
      </c>
      <c r="D456" s="76"/>
      <c r="E456" s="4"/>
      <c r="F456" s="90" t="str">
        <f t="shared" si="88"/>
        <v/>
      </c>
      <c r="G456" s="85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78" t="str">
        <f t="shared" si="89"/>
        <v/>
      </c>
      <c r="K456" s="78" t="str">
        <f t="shared" si="93"/>
        <v/>
      </c>
      <c r="L456" s="79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7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4"/>
      <c r="C457" s="16" t="str">
        <f>IF(B457="","",VLOOKUP(B457,LISTAS!$F$6:$G$1106,2,0))</f>
        <v/>
      </c>
      <c r="D457" s="76"/>
      <c r="E457" s="4"/>
      <c r="F457" s="90" t="str">
        <f t="shared" si="88"/>
        <v/>
      </c>
      <c r="G457" s="85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78" t="str">
        <f t="shared" si="89"/>
        <v/>
      </c>
      <c r="K457" s="78" t="str">
        <f t="shared" si="93"/>
        <v/>
      </c>
      <c r="L457" s="79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7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4"/>
      <c r="C458" s="16" t="str">
        <f>IF(B458="","",VLOOKUP(B458,LISTAS!$F$6:$G$1106,2,0))</f>
        <v/>
      </c>
      <c r="D458" s="76"/>
      <c r="E458" s="4"/>
      <c r="F458" s="90" t="str">
        <f t="shared" si="88"/>
        <v/>
      </c>
      <c r="G458" s="85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78" t="str">
        <f t="shared" si="89"/>
        <v/>
      </c>
      <c r="K458" s="78" t="str">
        <f t="shared" si="93"/>
        <v/>
      </c>
      <c r="L458" s="79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7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4"/>
      <c r="C459" s="16" t="str">
        <f>IF(B459="","",VLOOKUP(B459,LISTAS!$F$6:$G$1106,2,0))</f>
        <v/>
      </c>
      <c r="D459" s="76"/>
      <c r="E459" s="4"/>
      <c r="F459" s="90" t="str">
        <f t="shared" si="88"/>
        <v/>
      </c>
      <c r="G459" s="85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78" t="str">
        <f t="shared" si="89"/>
        <v/>
      </c>
      <c r="K459" s="78" t="str">
        <f t="shared" si="93"/>
        <v/>
      </c>
      <c r="L459" s="79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7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4"/>
      <c r="C460" s="16" t="str">
        <f>IF(B460="","",VLOOKUP(B460,LISTAS!$F$6:$G$1106,2,0))</f>
        <v/>
      </c>
      <c r="D460" s="76"/>
      <c r="E460" s="4"/>
      <c r="F460" s="90" t="str">
        <f t="shared" si="88"/>
        <v/>
      </c>
      <c r="G460" s="85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78" t="str">
        <f t="shared" si="89"/>
        <v/>
      </c>
      <c r="K460" s="78" t="str">
        <f t="shared" si="93"/>
        <v/>
      </c>
      <c r="L460" s="79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7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4"/>
      <c r="C461" s="16" t="str">
        <f>IF(B461="","",VLOOKUP(B461,LISTAS!$F$6:$G$1106,2,0))</f>
        <v/>
      </c>
      <c r="D461" s="76"/>
      <c r="E461" s="4"/>
      <c r="F461" s="90" t="str">
        <f t="shared" si="88"/>
        <v/>
      </c>
      <c r="G461" s="85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78" t="str">
        <f t="shared" si="89"/>
        <v/>
      </c>
      <c r="K461" s="78" t="str">
        <f t="shared" si="93"/>
        <v/>
      </c>
      <c r="L461" s="79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7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4"/>
      <c r="C462" s="16" t="str">
        <f>IF(B462="","",VLOOKUP(B462,LISTAS!$F$6:$G$1106,2,0))</f>
        <v/>
      </c>
      <c r="D462" s="76"/>
      <c r="E462" s="4"/>
      <c r="F462" s="90" t="str">
        <f t="shared" si="88"/>
        <v/>
      </c>
      <c r="G462" s="85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78" t="str">
        <f t="shared" si="89"/>
        <v/>
      </c>
      <c r="K462" s="78" t="str">
        <f t="shared" si="93"/>
        <v/>
      </c>
      <c r="L462" s="79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7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4"/>
      <c r="C463" s="16" t="str">
        <f>IF(B463="","",VLOOKUP(B463,LISTAS!$F$6:$G$1106,2,0))</f>
        <v/>
      </c>
      <c r="D463" s="76"/>
      <c r="E463" s="4"/>
      <c r="F463" s="90" t="str">
        <f t="shared" si="88"/>
        <v/>
      </c>
      <c r="G463" s="85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78" t="str">
        <f t="shared" si="89"/>
        <v/>
      </c>
      <c r="K463" s="78" t="str">
        <f t="shared" si="93"/>
        <v/>
      </c>
      <c r="L463" s="79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7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4"/>
      <c r="C464" s="16" t="str">
        <f>IF(B464="","",VLOOKUP(B464,LISTAS!$F$6:$G$1106,2,0))</f>
        <v/>
      </c>
      <c r="D464" s="76"/>
      <c r="E464" s="4"/>
      <c r="F464" s="90" t="str">
        <f t="shared" si="88"/>
        <v/>
      </c>
      <c r="G464" s="85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78" t="str">
        <f t="shared" si="89"/>
        <v/>
      </c>
      <c r="K464" s="78" t="str">
        <f t="shared" si="93"/>
        <v/>
      </c>
      <c r="L464" s="79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7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4"/>
      <c r="C465" s="16" t="str">
        <f>IF(B465="","",VLOOKUP(B465,LISTAS!$F$6:$G$1106,2,0))</f>
        <v/>
      </c>
      <c r="D465" s="76"/>
      <c r="E465" s="4"/>
      <c r="F465" s="90" t="str">
        <f t="shared" si="88"/>
        <v/>
      </c>
      <c r="G465" s="85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78" t="str">
        <f t="shared" si="89"/>
        <v/>
      </c>
      <c r="K465" s="78" t="str">
        <f t="shared" si="93"/>
        <v/>
      </c>
      <c r="L465" s="79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7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4"/>
      <c r="C466" s="16" t="str">
        <f>IF(B466="","",VLOOKUP(B466,LISTAS!$F$6:$G$1106,2,0))</f>
        <v/>
      </c>
      <c r="D466" s="76"/>
      <c r="E466" s="4"/>
      <c r="F466" s="90" t="str">
        <f t="shared" si="88"/>
        <v/>
      </c>
      <c r="G466" s="85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78" t="str">
        <f t="shared" si="89"/>
        <v/>
      </c>
      <c r="K466" s="78" t="str">
        <f t="shared" si="93"/>
        <v/>
      </c>
      <c r="L466" s="79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7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4"/>
      <c r="C467" s="16" t="str">
        <f>IF(B467="","",VLOOKUP(B467,LISTAS!$F$6:$G$1106,2,0))</f>
        <v/>
      </c>
      <c r="D467" s="76"/>
      <c r="E467" s="4"/>
      <c r="F467" s="90" t="str">
        <f t="shared" si="88"/>
        <v/>
      </c>
      <c r="G467" s="85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78" t="str">
        <f t="shared" si="89"/>
        <v/>
      </c>
      <c r="K467" s="78" t="str">
        <f t="shared" si="93"/>
        <v/>
      </c>
      <c r="L467" s="79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7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4"/>
      <c r="C468" s="16" t="str">
        <f>IF(B468="","",VLOOKUP(B468,LISTAS!$F$6:$G$1106,2,0))</f>
        <v/>
      </c>
      <c r="D468" s="76"/>
      <c r="E468" s="4"/>
      <c r="F468" s="90" t="str">
        <f t="shared" si="88"/>
        <v/>
      </c>
      <c r="G468" s="85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78" t="str">
        <f t="shared" si="89"/>
        <v/>
      </c>
      <c r="K468" s="78" t="str">
        <f t="shared" si="93"/>
        <v/>
      </c>
      <c r="L468" s="79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7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4"/>
      <c r="C469" s="16" t="str">
        <f>IF(B469="","",VLOOKUP(B469,LISTAS!$F$6:$G$1106,2,0))</f>
        <v/>
      </c>
      <c r="D469" s="76"/>
      <c r="E469" s="4"/>
      <c r="F469" s="90" t="str">
        <f t="shared" si="88"/>
        <v/>
      </c>
      <c r="G469" s="85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78" t="str">
        <f t="shared" si="89"/>
        <v/>
      </c>
      <c r="K469" s="78" t="str">
        <f t="shared" si="93"/>
        <v/>
      </c>
      <c r="L469" s="79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7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4"/>
      <c r="C470" s="16" t="str">
        <f>IF(B470="","",VLOOKUP(B470,LISTAS!$F$6:$G$1106,2,0))</f>
        <v/>
      </c>
      <c r="D470" s="76"/>
      <c r="E470" s="4"/>
      <c r="F470" s="90" t="str">
        <f t="shared" si="88"/>
        <v/>
      </c>
      <c r="G470" s="85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78" t="str">
        <f t="shared" si="89"/>
        <v/>
      </c>
      <c r="K470" s="78" t="str">
        <f t="shared" si="93"/>
        <v/>
      </c>
      <c r="L470" s="79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7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4"/>
      <c r="C471" s="16" t="str">
        <f>IF(B471="","",VLOOKUP(B471,LISTAS!$F$6:$G$1106,2,0))</f>
        <v/>
      </c>
      <c r="D471" s="76"/>
      <c r="E471" s="4"/>
      <c r="F471" s="90" t="str">
        <f t="shared" si="88"/>
        <v/>
      </c>
      <c r="G471" s="85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78" t="str">
        <f t="shared" si="89"/>
        <v/>
      </c>
      <c r="K471" s="78" t="str">
        <f t="shared" si="93"/>
        <v/>
      </c>
      <c r="L471" s="79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7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4"/>
      <c r="C472" s="16" t="str">
        <f>IF(B472="","",VLOOKUP(B472,LISTAS!$F$6:$G$1106,2,0))</f>
        <v/>
      </c>
      <c r="D472" s="76"/>
      <c r="E472" s="4"/>
      <c r="F472" s="90" t="str">
        <f t="shared" si="88"/>
        <v/>
      </c>
      <c r="G472" s="85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78" t="str">
        <f t="shared" si="89"/>
        <v/>
      </c>
      <c r="K472" s="78" t="str">
        <f t="shared" si="93"/>
        <v/>
      </c>
      <c r="L472" s="79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7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4"/>
      <c r="C473" s="16" t="str">
        <f>IF(B473="","",VLOOKUP(B473,LISTAS!$F$6:$G$1106,2,0))</f>
        <v/>
      </c>
      <c r="D473" s="76"/>
      <c r="E473" s="4"/>
      <c r="F473" s="90" t="str">
        <f t="shared" si="88"/>
        <v/>
      </c>
      <c r="G473" s="85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78" t="str">
        <f t="shared" si="89"/>
        <v/>
      </c>
      <c r="K473" s="78" t="str">
        <f t="shared" si="93"/>
        <v/>
      </c>
      <c r="L473" s="79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7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4"/>
      <c r="C474" s="16" t="str">
        <f>IF(B474="","",VLOOKUP(B474,LISTAS!$F$6:$G$1106,2,0))</f>
        <v/>
      </c>
      <c r="D474" s="76"/>
      <c r="E474" s="4"/>
      <c r="F474" s="90" t="str">
        <f t="shared" si="88"/>
        <v/>
      </c>
      <c r="G474" s="85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78" t="str">
        <f t="shared" si="89"/>
        <v/>
      </c>
      <c r="K474" s="78" t="str">
        <f t="shared" si="93"/>
        <v/>
      </c>
      <c r="L474" s="79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7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4"/>
      <c r="C475" s="16" t="str">
        <f>IF(B475="","",VLOOKUP(B475,LISTAS!$F$6:$G$1106,2,0))</f>
        <v/>
      </c>
      <c r="D475" s="76"/>
      <c r="E475" s="4"/>
      <c r="F475" s="90" t="str">
        <f t="shared" si="88"/>
        <v/>
      </c>
      <c r="G475" s="85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78" t="str">
        <f t="shared" si="89"/>
        <v/>
      </c>
      <c r="K475" s="78" t="str">
        <f t="shared" si="93"/>
        <v/>
      </c>
      <c r="L475" s="79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7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4"/>
      <c r="C476" s="16" t="str">
        <f>IF(B476="","",VLOOKUP(B476,LISTAS!$F$6:$G$1106,2,0))</f>
        <v/>
      </c>
      <c r="D476" s="76"/>
      <c r="E476" s="4"/>
      <c r="F476" s="90" t="str">
        <f t="shared" si="88"/>
        <v/>
      </c>
      <c r="G476" s="85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78" t="str">
        <f t="shared" si="89"/>
        <v/>
      </c>
      <c r="K476" s="78" t="str">
        <f t="shared" si="93"/>
        <v/>
      </c>
      <c r="L476" s="79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7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4"/>
      <c r="C477" s="16" t="str">
        <f>IF(B477="","",VLOOKUP(B477,LISTAS!$F$6:$G$1106,2,0))</f>
        <v/>
      </c>
      <c r="D477" s="76"/>
      <c r="E477" s="4"/>
      <c r="F477" s="90" t="str">
        <f t="shared" si="88"/>
        <v/>
      </c>
      <c r="G477" s="85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78" t="str">
        <f t="shared" si="89"/>
        <v/>
      </c>
      <c r="K477" s="78" t="str">
        <f t="shared" si="93"/>
        <v/>
      </c>
      <c r="L477" s="79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7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4"/>
      <c r="C478" s="16" t="str">
        <f>IF(B478="","",VLOOKUP(B478,LISTAS!$F$6:$G$1106,2,0))</f>
        <v/>
      </c>
      <c r="D478" s="76"/>
      <c r="E478" s="4"/>
      <c r="F478" s="90" t="str">
        <f t="shared" si="88"/>
        <v/>
      </c>
      <c r="G478" s="85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78" t="str">
        <f t="shared" si="89"/>
        <v/>
      </c>
      <c r="K478" s="78" t="str">
        <f t="shared" si="93"/>
        <v/>
      </c>
      <c r="L478" s="79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7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4"/>
      <c r="C479" s="16" t="str">
        <f>IF(B479="","",VLOOKUP(B479,LISTAS!$F$6:$G$1106,2,0))</f>
        <v/>
      </c>
      <c r="D479" s="76"/>
      <c r="E479" s="4"/>
      <c r="F479" s="90" t="str">
        <f t="shared" si="88"/>
        <v/>
      </c>
      <c r="G479" s="85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78" t="str">
        <f t="shared" si="89"/>
        <v/>
      </c>
      <c r="K479" s="78" t="str">
        <f t="shared" si="93"/>
        <v/>
      </c>
      <c r="L479" s="79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7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4"/>
      <c r="C480" s="16" t="str">
        <f>IF(B480="","",VLOOKUP(B480,LISTAS!$F$6:$G$1106,2,0))</f>
        <v/>
      </c>
      <c r="D480" s="76"/>
      <c r="E480" s="4"/>
      <c r="F480" s="90" t="str">
        <f t="shared" si="88"/>
        <v/>
      </c>
      <c r="G480" s="85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78" t="str">
        <f t="shared" si="89"/>
        <v/>
      </c>
      <c r="K480" s="78" t="str">
        <f t="shared" si="93"/>
        <v/>
      </c>
      <c r="L480" s="79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7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4"/>
      <c r="C481" s="16" t="str">
        <f>IF(B481="","",VLOOKUP(B481,LISTAS!$F$6:$G$1106,2,0))</f>
        <v/>
      </c>
      <c r="D481" s="76"/>
      <c r="E481" s="4"/>
      <c r="F481" s="90" t="str">
        <f t="shared" si="88"/>
        <v/>
      </c>
      <c r="G481" s="85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78" t="str">
        <f t="shared" si="89"/>
        <v/>
      </c>
      <c r="K481" s="78" t="str">
        <f t="shared" si="93"/>
        <v/>
      </c>
      <c r="L481" s="79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7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4"/>
      <c r="C482" s="16" t="str">
        <f>IF(B482="","",VLOOKUP(B482,LISTAS!$F$6:$G$1106,2,0))</f>
        <v/>
      </c>
      <c r="D482" s="76"/>
      <c r="E482" s="4"/>
      <c r="F482" s="90" t="str">
        <f t="shared" si="88"/>
        <v/>
      </c>
      <c r="G482" s="85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78" t="str">
        <f t="shared" si="89"/>
        <v/>
      </c>
      <c r="K482" s="78" t="str">
        <f t="shared" si="93"/>
        <v/>
      </c>
      <c r="L482" s="79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7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4"/>
      <c r="C483" s="16" t="str">
        <f>IF(B483="","",VLOOKUP(B483,LISTAS!$F$6:$G$1106,2,0))</f>
        <v/>
      </c>
      <c r="D483" s="76"/>
      <c r="E483" s="4"/>
      <c r="F483" s="90" t="str">
        <f t="shared" ref="F483:F546" si="101">IF(D483="","",D483+(ROW(D483)/1000))</f>
        <v/>
      </c>
      <c r="G483" s="85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78" t="str">
        <f t="shared" ref="J483:J618" si="102">IF($K483="","",D483)</f>
        <v/>
      </c>
      <c r="K483" s="78" t="str">
        <f t="shared" si="93"/>
        <v/>
      </c>
      <c r="L483" s="79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7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4"/>
      <c r="C484" s="16" t="str">
        <f>IF(B484="","",VLOOKUP(B484,LISTAS!$F$6:$G$1106,2,0))</f>
        <v/>
      </c>
      <c r="D484" s="76"/>
      <c r="E484" s="4"/>
      <c r="F484" s="90" t="str">
        <f t="shared" si="101"/>
        <v/>
      </c>
      <c r="G484" s="85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78" t="str">
        <f t="shared" si="102"/>
        <v/>
      </c>
      <c r="K484" s="78" t="str">
        <f t="shared" ref="K484:K517" si="106">G484</f>
        <v/>
      </c>
      <c r="L484" s="79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7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16" t="str">
        <f>IF(B485="","",VLOOKUP(B485,LISTAS!$F$6:$G$1106,2,0))</f>
        <v/>
      </c>
      <c r="D485" s="76"/>
      <c r="E485" s="4"/>
      <c r="F485" s="90" t="str">
        <f t="shared" si="101"/>
        <v/>
      </c>
      <c r="G485" s="85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78" t="str">
        <f t="shared" si="102"/>
        <v/>
      </c>
      <c r="K485" s="78" t="str">
        <f t="shared" si="106"/>
        <v/>
      </c>
      <c r="L485" s="79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7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4"/>
      <c r="C486" s="16" t="str">
        <f>IF(B486="","",VLOOKUP(B486,LISTAS!$F$6:$G$1106,2,0))</f>
        <v/>
      </c>
      <c r="D486" s="76"/>
      <c r="E486" s="4"/>
      <c r="F486" s="90" t="str">
        <f t="shared" si="101"/>
        <v/>
      </c>
      <c r="G486" s="85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78" t="str">
        <f t="shared" si="102"/>
        <v/>
      </c>
      <c r="K486" s="78" t="str">
        <f t="shared" si="106"/>
        <v/>
      </c>
      <c r="L486" s="79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7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4"/>
      <c r="C487" s="16" t="str">
        <f>IF(B487="","",VLOOKUP(B487,LISTAS!$F$6:$G$1106,2,0))</f>
        <v/>
      </c>
      <c r="D487" s="76"/>
      <c r="E487" s="4"/>
      <c r="F487" s="90" t="str">
        <f t="shared" si="101"/>
        <v/>
      </c>
      <c r="G487" s="85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78" t="str">
        <f t="shared" si="102"/>
        <v/>
      </c>
      <c r="K487" s="78" t="str">
        <f t="shared" si="106"/>
        <v/>
      </c>
      <c r="L487" s="79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7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4"/>
      <c r="C488" s="16" t="str">
        <f>IF(B488="","",VLOOKUP(B488,LISTAS!$F$6:$G$1106,2,0))</f>
        <v/>
      </c>
      <c r="D488" s="76"/>
      <c r="E488" s="4"/>
      <c r="F488" s="90" t="str">
        <f t="shared" si="101"/>
        <v/>
      </c>
      <c r="G488" s="85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78" t="str">
        <f t="shared" si="102"/>
        <v/>
      </c>
      <c r="K488" s="78" t="str">
        <f t="shared" si="106"/>
        <v/>
      </c>
      <c r="L488" s="79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7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4"/>
      <c r="C489" s="16" t="str">
        <f>IF(B489="","",VLOOKUP(B489,LISTAS!$F$6:$G$1106,2,0))</f>
        <v/>
      </c>
      <c r="D489" s="76"/>
      <c r="E489" s="4"/>
      <c r="F489" s="90" t="str">
        <f t="shared" si="101"/>
        <v/>
      </c>
      <c r="G489" s="85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78" t="str">
        <f t="shared" si="102"/>
        <v/>
      </c>
      <c r="K489" s="78" t="str">
        <f t="shared" si="106"/>
        <v/>
      </c>
      <c r="L489" s="79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7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4"/>
      <c r="C490" s="16" t="str">
        <f>IF(B490="","",VLOOKUP(B490,LISTAS!$F$6:$G$1106,2,0))</f>
        <v/>
      </c>
      <c r="D490" s="76"/>
      <c r="E490" s="4"/>
      <c r="F490" s="90" t="str">
        <f t="shared" si="101"/>
        <v/>
      </c>
      <c r="G490" s="85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78" t="str">
        <f t="shared" si="102"/>
        <v/>
      </c>
      <c r="K490" s="78" t="str">
        <f t="shared" si="106"/>
        <v/>
      </c>
      <c r="L490" s="79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7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4"/>
      <c r="C491" s="16" t="str">
        <f>IF(B491="","",VLOOKUP(B491,LISTAS!$F$6:$G$1106,2,0))</f>
        <v/>
      </c>
      <c r="D491" s="76"/>
      <c r="E491" s="4"/>
      <c r="F491" s="90" t="str">
        <f t="shared" si="101"/>
        <v/>
      </c>
      <c r="G491" s="85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78" t="str">
        <f t="shared" si="102"/>
        <v/>
      </c>
      <c r="K491" s="78" t="str">
        <f t="shared" si="106"/>
        <v/>
      </c>
      <c r="L491" s="79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7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4"/>
      <c r="C492" s="16" t="str">
        <f>IF(B492="","",VLOOKUP(B492,LISTAS!$F$6:$G$1106,2,0))</f>
        <v/>
      </c>
      <c r="D492" s="76"/>
      <c r="E492" s="4"/>
      <c r="F492" s="90" t="str">
        <f t="shared" si="101"/>
        <v/>
      </c>
      <c r="G492" s="85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78" t="str">
        <f t="shared" si="102"/>
        <v/>
      </c>
      <c r="K492" s="78" t="str">
        <f t="shared" si="106"/>
        <v/>
      </c>
      <c r="L492" s="79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7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4"/>
      <c r="C493" s="16" t="str">
        <f>IF(B493="","",VLOOKUP(B493,LISTAS!$F$6:$G$1106,2,0))</f>
        <v/>
      </c>
      <c r="D493" s="76"/>
      <c r="E493" s="4"/>
      <c r="F493" s="90" t="str">
        <f t="shared" si="101"/>
        <v/>
      </c>
      <c r="G493" s="85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78" t="str">
        <f t="shared" si="102"/>
        <v/>
      </c>
      <c r="K493" s="78" t="str">
        <f t="shared" si="106"/>
        <v/>
      </c>
      <c r="L493" s="79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7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4"/>
      <c r="C494" s="16" t="str">
        <f>IF(B494="","",VLOOKUP(B494,LISTAS!$F$6:$G$1106,2,0))</f>
        <v/>
      </c>
      <c r="D494" s="76"/>
      <c r="E494" s="4"/>
      <c r="F494" s="90" t="str">
        <f t="shared" si="101"/>
        <v/>
      </c>
      <c r="G494" s="85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78" t="str">
        <f t="shared" si="102"/>
        <v/>
      </c>
      <c r="K494" s="78" t="str">
        <f t="shared" si="106"/>
        <v/>
      </c>
      <c r="L494" s="79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7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4"/>
      <c r="C495" s="16" t="str">
        <f>IF(B495="","",VLOOKUP(B495,LISTAS!$F$6:$G$1106,2,0))</f>
        <v/>
      </c>
      <c r="D495" s="76"/>
      <c r="E495" s="4"/>
      <c r="F495" s="90" t="str">
        <f t="shared" si="101"/>
        <v/>
      </c>
      <c r="G495" s="85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78" t="str">
        <f t="shared" si="102"/>
        <v/>
      </c>
      <c r="K495" s="78" t="str">
        <f t="shared" si="106"/>
        <v/>
      </c>
      <c r="L495" s="79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7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4"/>
      <c r="C496" s="16" t="str">
        <f>IF(B496="","",VLOOKUP(B496,LISTAS!$F$6:$G$1106,2,0))</f>
        <v/>
      </c>
      <c r="D496" s="76"/>
      <c r="E496" s="4"/>
      <c r="F496" s="90" t="str">
        <f t="shared" si="101"/>
        <v/>
      </c>
      <c r="G496" s="85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78" t="str">
        <f t="shared" si="102"/>
        <v/>
      </c>
      <c r="K496" s="78" t="str">
        <f t="shared" si="106"/>
        <v/>
      </c>
      <c r="L496" s="79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7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4"/>
      <c r="C497" s="16" t="str">
        <f>IF(B497="","",VLOOKUP(B497,LISTAS!$F$6:$G$1106,2,0))</f>
        <v/>
      </c>
      <c r="D497" s="76"/>
      <c r="E497" s="4"/>
      <c r="F497" s="90" t="str">
        <f t="shared" si="101"/>
        <v/>
      </c>
      <c r="G497" s="85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78" t="str">
        <f t="shared" si="102"/>
        <v/>
      </c>
      <c r="K497" s="78" t="str">
        <f t="shared" si="106"/>
        <v/>
      </c>
      <c r="L497" s="79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7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4"/>
      <c r="C498" s="16" t="str">
        <f>IF(B498="","",VLOOKUP(B498,LISTAS!$F$6:$G$1106,2,0))</f>
        <v/>
      </c>
      <c r="D498" s="76"/>
      <c r="E498" s="4"/>
      <c r="F498" s="90" t="str">
        <f t="shared" si="101"/>
        <v/>
      </c>
      <c r="G498" s="85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78" t="str">
        <f t="shared" si="102"/>
        <v/>
      </c>
      <c r="K498" s="78" t="str">
        <f t="shared" si="106"/>
        <v/>
      </c>
      <c r="L498" s="79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7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4"/>
      <c r="C499" s="16" t="str">
        <f>IF(B499="","",VLOOKUP(B499,LISTAS!$F$6:$G$1106,2,0))</f>
        <v/>
      </c>
      <c r="D499" s="76"/>
      <c r="E499" s="4"/>
      <c r="F499" s="90" t="str">
        <f t="shared" si="101"/>
        <v/>
      </c>
      <c r="G499" s="85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78" t="str">
        <f t="shared" si="102"/>
        <v/>
      </c>
      <c r="K499" s="78" t="str">
        <f t="shared" si="106"/>
        <v/>
      </c>
      <c r="L499" s="79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7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4"/>
      <c r="C500" s="16" t="str">
        <f>IF(B500="","",VLOOKUP(B500,LISTAS!$F$6:$G$1106,2,0))</f>
        <v/>
      </c>
      <c r="D500" s="76"/>
      <c r="E500" s="4"/>
      <c r="F500" s="90" t="str">
        <f t="shared" si="101"/>
        <v/>
      </c>
      <c r="G500" s="85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78" t="str">
        <f t="shared" si="102"/>
        <v/>
      </c>
      <c r="K500" s="78" t="str">
        <f t="shared" si="106"/>
        <v/>
      </c>
      <c r="L500" s="79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7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4"/>
      <c r="C501" s="16" t="str">
        <f>IF(B501="","",VLOOKUP(B501,LISTAS!$F$6:$G$1106,2,0))</f>
        <v/>
      </c>
      <c r="D501" s="76"/>
      <c r="E501" s="4"/>
      <c r="F501" s="90" t="str">
        <f t="shared" si="101"/>
        <v/>
      </c>
      <c r="G501" s="85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78" t="str">
        <f t="shared" si="102"/>
        <v/>
      </c>
      <c r="K501" s="78" t="str">
        <f t="shared" si="106"/>
        <v/>
      </c>
      <c r="L501" s="79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7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4"/>
      <c r="C502" s="16" t="str">
        <f>IF(B502="","",VLOOKUP(B502,LISTAS!$F$6:$G$1106,2,0))</f>
        <v/>
      </c>
      <c r="D502" s="76"/>
      <c r="E502" s="4"/>
      <c r="F502" s="90" t="str">
        <f t="shared" si="101"/>
        <v/>
      </c>
      <c r="G502" s="85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78" t="str">
        <f t="shared" si="102"/>
        <v/>
      </c>
      <c r="K502" s="78" t="str">
        <f t="shared" si="106"/>
        <v/>
      </c>
      <c r="L502" s="79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7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4"/>
      <c r="C503" s="16" t="str">
        <f>IF(B503="","",VLOOKUP(B503,LISTAS!$F$6:$G$1106,2,0))</f>
        <v/>
      </c>
      <c r="D503" s="76"/>
      <c r="E503" s="4"/>
      <c r="F503" s="90" t="str">
        <f t="shared" si="101"/>
        <v/>
      </c>
      <c r="G503" s="85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78" t="str">
        <f t="shared" si="102"/>
        <v/>
      </c>
      <c r="K503" s="78" t="str">
        <f t="shared" si="106"/>
        <v/>
      </c>
      <c r="L503" s="79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7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4"/>
      <c r="C504" s="16" t="str">
        <f>IF(B504="","",VLOOKUP(B504,LISTAS!$F$6:$G$1106,2,0))</f>
        <v/>
      </c>
      <c r="D504" s="76"/>
      <c r="E504" s="4"/>
      <c r="F504" s="90" t="str">
        <f t="shared" si="101"/>
        <v/>
      </c>
      <c r="G504" s="85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78" t="str">
        <f t="shared" si="102"/>
        <v/>
      </c>
      <c r="K504" s="78" t="str">
        <f t="shared" si="106"/>
        <v/>
      </c>
      <c r="L504" s="79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7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4"/>
      <c r="C505" s="16" t="str">
        <f>IF(B505="","",VLOOKUP(B505,LISTAS!$F$6:$G$1106,2,0))</f>
        <v/>
      </c>
      <c r="D505" s="76"/>
      <c r="E505" s="4"/>
      <c r="F505" s="90" t="str">
        <f t="shared" si="101"/>
        <v/>
      </c>
      <c r="G505" s="85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78" t="str">
        <f t="shared" si="102"/>
        <v/>
      </c>
      <c r="K505" s="78" t="str">
        <f t="shared" si="106"/>
        <v/>
      </c>
      <c r="L505" s="79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7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4"/>
      <c r="C506" s="16" t="str">
        <f>IF(B506="","",VLOOKUP(B506,LISTAS!$F$6:$G$1106,2,0))</f>
        <v/>
      </c>
      <c r="D506" s="76"/>
      <c r="E506" s="4"/>
      <c r="F506" s="90" t="str">
        <f t="shared" si="101"/>
        <v/>
      </c>
      <c r="G506" s="85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78" t="str">
        <f t="shared" si="102"/>
        <v/>
      </c>
      <c r="K506" s="78" t="str">
        <f t="shared" si="106"/>
        <v/>
      </c>
      <c r="L506" s="79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7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4"/>
      <c r="C507" s="16" t="str">
        <f>IF(B507="","",VLOOKUP(B507,LISTAS!$F$6:$G$1106,2,0))</f>
        <v/>
      </c>
      <c r="D507" s="76"/>
      <c r="E507" s="4"/>
      <c r="F507" s="90" t="str">
        <f t="shared" si="101"/>
        <v/>
      </c>
      <c r="G507" s="85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78" t="str">
        <f t="shared" si="102"/>
        <v/>
      </c>
      <c r="K507" s="78" t="str">
        <f t="shared" si="106"/>
        <v/>
      </c>
      <c r="L507" s="79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7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4"/>
      <c r="C508" s="16" t="str">
        <f>IF(B508="","",VLOOKUP(B508,LISTAS!$F$6:$G$1106,2,0))</f>
        <v/>
      </c>
      <c r="D508" s="76"/>
      <c r="E508" s="4"/>
      <c r="F508" s="90" t="str">
        <f t="shared" si="101"/>
        <v/>
      </c>
      <c r="G508" s="85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78" t="str">
        <f t="shared" si="102"/>
        <v/>
      </c>
      <c r="K508" s="78" t="str">
        <f t="shared" si="106"/>
        <v/>
      </c>
      <c r="L508" s="79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7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4"/>
      <c r="C509" s="16" t="str">
        <f>IF(B509="","",VLOOKUP(B509,LISTAS!$F$6:$G$1106,2,0))</f>
        <v/>
      </c>
      <c r="D509" s="76"/>
      <c r="E509" s="4"/>
      <c r="F509" s="90" t="str">
        <f t="shared" si="101"/>
        <v/>
      </c>
      <c r="G509" s="85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78" t="str">
        <f t="shared" si="102"/>
        <v/>
      </c>
      <c r="K509" s="78" t="str">
        <f t="shared" si="106"/>
        <v/>
      </c>
      <c r="L509" s="79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7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4"/>
      <c r="C510" s="16" t="str">
        <f>IF(B510="","",VLOOKUP(B510,LISTAS!$F$6:$G$1106,2,0))</f>
        <v/>
      </c>
      <c r="D510" s="76"/>
      <c r="E510" s="4"/>
      <c r="F510" s="90" t="str">
        <f t="shared" si="101"/>
        <v/>
      </c>
      <c r="G510" s="85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78" t="str">
        <f t="shared" si="102"/>
        <v/>
      </c>
      <c r="K510" s="78" t="str">
        <f t="shared" si="106"/>
        <v/>
      </c>
      <c r="L510" s="79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7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4"/>
      <c r="C511" s="16" t="str">
        <f>IF(B511="","",VLOOKUP(B511,LISTAS!$F$6:$G$1106,2,0))</f>
        <v/>
      </c>
      <c r="D511" s="76"/>
      <c r="E511" s="4"/>
      <c r="F511" s="90" t="str">
        <f t="shared" si="101"/>
        <v/>
      </c>
      <c r="G511" s="85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78" t="str">
        <f t="shared" si="102"/>
        <v/>
      </c>
      <c r="K511" s="78" t="str">
        <f t="shared" si="106"/>
        <v/>
      </c>
      <c r="L511" s="79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7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4"/>
      <c r="C512" s="16" t="str">
        <f>IF(B512="","",VLOOKUP(B512,LISTAS!$F$6:$G$1106,2,0))</f>
        <v/>
      </c>
      <c r="D512" s="76"/>
      <c r="E512" s="4"/>
      <c r="F512" s="90" t="str">
        <f t="shared" si="101"/>
        <v/>
      </c>
      <c r="G512" s="85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78" t="str">
        <f t="shared" si="102"/>
        <v/>
      </c>
      <c r="K512" s="78" t="str">
        <f t="shared" si="106"/>
        <v/>
      </c>
      <c r="L512" s="79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7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4"/>
      <c r="C513" s="16" t="str">
        <f>IF(B513="","",VLOOKUP(B513,LISTAS!$F$6:$G$1106,2,0))</f>
        <v/>
      </c>
      <c r="D513" s="76"/>
      <c r="E513" s="4"/>
      <c r="F513" s="90" t="str">
        <f t="shared" si="101"/>
        <v/>
      </c>
      <c r="G513" s="85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78" t="str">
        <f t="shared" si="102"/>
        <v/>
      </c>
      <c r="K513" s="78" t="str">
        <f t="shared" si="106"/>
        <v/>
      </c>
      <c r="L513" s="79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7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4"/>
      <c r="C514" s="16" t="str">
        <f>IF(B514="","",VLOOKUP(B514,LISTAS!$F$6:$G$1106,2,0))</f>
        <v/>
      </c>
      <c r="D514" s="76"/>
      <c r="E514" s="4"/>
      <c r="F514" s="90" t="str">
        <f t="shared" si="101"/>
        <v/>
      </c>
      <c r="G514" s="85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78" t="str">
        <f t="shared" si="102"/>
        <v/>
      </c>
      <c r="K514" s="78" t="str">
        <f t="shared" si="106"/>
        <v/>
      </c>
      <c r="L514" s="79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7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4"/>
      <c r="C515" s="16" t="str">
        <f>IF(B515="","",VLOOKUP(B515,LISTAS!$F$6:$G$1106,2,0))</f>
        <v/>
      </c>
      <c r="D515" s="76"/>
      <c r="E515" s="4"/>
      <c r="F515" s="90" t="str">
        <f t="shared" si="101"/>
        <v/>
      </c>
      <c r="G515" s="85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78" t="str">
        <f t="shared" si="102"/>
        <v/>
      </c>
      <c r="K515" s="78" t="str">
        <f t="shared" si="106"/>
        <v/>
      </c>
      <c r="L515" s="79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7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4"/>
      <c r="C516" s="16" t="str">
        <f>IF(B516="","",VLOOKUP(B516,LISTAS!$F$6:$G$1106,2,0))</f>
        <v/>
      </c>
      <c r="D516" s="76"/>
      <c r="E516" s="4"/>
      <c r="F516" s="90" t="str">
        <f t="shared" si="101"/>
        <v/>
      </c>
      <c r="G516" s="85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78" t="str">
        <f t="shared" si="102"/>
        <v/>
      </c>
      <c r="K516" s="78" t="str">
        <f t="shared" si="106"/>
        <v/>
      </c>
      <c r="L516" s="79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7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4"/>
      <c r="C517" s="16" t="str">
        <f>IF(B517="","",VLOOKUP(B517,LISTAS!$F$6:$G$1106,2,0))</f>
        <v/>
      </c>
      <c r="D517" s="76"/>
      <c r="E517" s="4"/>
      <c r="F517" s="90" t="str">
        <f t="shared" si="101"/>
        <v/>
      </c>
      <c r="G517" s="85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78" t="str">
        <f t="shared" si="102"/>
        <v/>
      </c>
      <c r="K517" s="78" t="str">
        <f t="shared" si="106"/>
        <v/>
      </c>
      <c r="L517" s="79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7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4"/>
      <c r="C518" s="16" t="str">
        <f>IF(B518="","",VLOOKUP(B518,LISTAS!$F$6:$G$1106,2,0))</f>
        <v/>
      </c>
      <c r="D518" s="76"/>
      <c r="F518" s="90" t="str">
        <f t="shared" si="101"/>
        <v/>
      </c>
      <c r="G518" s="85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78" t="str">
        <f t="shared" si="102"/>
        <v/>
      </c>
      <c r="K518" s="78" t="str">
        <f>G518</f>
        <v/>
      </c>
      <c r="L518" s="79" t="str">
        <f t="shared" si="107"/>
        <v/>
      </c>
      <c r="M518" s="50">
        <f t="shared" si="108"/>
        <v>100</v>
      </c>
      <c r="N518" s="50"/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7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16" t="str">
        <f>IF(B519="","",VLOOKUP(B519,LISTAS!$F$6:$G$1106,2,0))</f>
        <v/>
      </c>
      <c r="D519" s="76"/>
      <c r="F519" s="90" t="str">
        <f t="shared" si="101"/>
        <v/>
      </c>
      <c r="G519" s="85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78" t="str">
        <f t="shared" si="102"/>
        <v/>
      </c>
      <c r="K519" s="78" t="str">
        <f t="shared" ref="K519:K582" si="115">G519</f>
        <v/>
      </c>
      <c r="L519" s="79" t="str">
        <f t="shared" si="107"/>
        <v/>
      </c>
      <c r="M519" s="50">
        <f t="shared" si="108"/>
        <v>101</v>
      </c>
      <c r="N519" s="50"/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7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16" t="str">
        <f>IF(B520="","",VLOOKUP(B520,LISTAS!$F$6:$G$1106,2,0))</f>
        <v/>
      </c>
      <c r="D520" s="76"/>
      <c r="F520" s="90" t="str">
        <f t="shared" si="101"/>
        <v/>
      </c>
      <c r="G520" s="85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78" t="str">
        <f t="shared" si="102"/>
        <v/>
      </c>
      <c r="K520" s="78" t="str">
        <f t="shared" si="115"/>
        <v/>
      </c>
      <c r="L520" s="79" t="str">
        <f t="shared" si="107"/>
        <v/>
      </c>
      <c r="M520" s="50">
        <f t="shared" si="108"/>
        <v>102</v>
      </c>
      <c r="N520" s="50"/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7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4"/>
      <c r="C521" s="16" t="str">
        <f>IF(B521="","",VLOOKUP(B521,LISTAS!$F$6:$G$1106,2,0))</f>
        <v/>
      </c>
      <c r="D521" s="76"/>
      <c r="F521" s="90" t="str">
        <f t="shared" si="101"/>
        <v/>
      </c>
      <c r="G521" s="85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78" t="str">
        <f t="shared" si="102"/>
        <v/>
      </c>
      <c r="K521" s="78" t="str">
        <f t="shared" si="115"/>
        <v/>
      </c>
      <c r="L521" s="79" t="str">
        <f t="shared" si="107"/>
        <v/>
      </c>
      <c r="M521" s="50">
        <f t="shared" si="108"/>
        <v>103</v>
      </c>
      <c r="N521" s="50"/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7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4"/>
      <c r="C522" s="16" t="str">
        <f>IF(B522="","",VLOOKUP(B522,LISTAS!$F$6:$G$1106,2,0))</f>
        <v/>
      </c>
      <c r="D522" s="76"/>
      <c r="F522" s="90" t="str">
        <f t="shared" si="101"/>
        <v/>
      </c>
      <c r="G522" s="85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78" t="str">
        <f t="shared" si="102"/>
        <v/>
      </c>
      <c r="K522" s="78" t="str">
        <f t="shared" si="115"/>
        <v/>
      </c>
      <c r="L522" s="79" t="str">
        <f t="shared" si="107"/>
        <v/>
      </c>
      <c r="M522" s="50">
        <f t="shared" si="108"/>
        <v>104</v>
      </c>
      <c r="N522" s="50"/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7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4"/>
      <c r="C523" s="16" t="str">
        <f>IF(B523="","",VLOOKUP(B523,LISTAS!$F$6:$G$1106,2,0))</f>
        <v/>
      </c>
      <c r="D523" s="76"/>
      <c r="F523" s="90" t="str">
        <f t="shared" si="101"/>
        <v/>
      </c>
      <c r="G523" s="85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78" t="str">
        <f t="shared" si="102"/>
        <v/>
      </c>
      <c r="K523" s="78" t="str">
        <f t="shared" si="115"/>
        <v/>
      </c>
      <c r="L523" s="79" t="str">
        <f t="shared" si="107"/>
        <v/>
      </c>
      <c r="M523" s="50">
        <f t="shared" si="108"/>
        <v>105</v>
      </c>
      <c r="N523" s="50"/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7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4"/>
      <c r="C524" s="16" t="str">
        <f>IF(B524="","",VLOOKUP(B524,LISTAS!$F$6:$G$1106,2,0))</f>
        <v/>
      </c>
      <c r="D524" s="76"/>
      <c r="F524" s="90" t="str">
        <f t="shared" si="101"/>
        <v/>
      </c>
      <c r="G524" s="85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78" t="str">
        <f t="shared" si="102"/>
        <v/>
      </c>
      <c r="K524" s="78" t="str">
        <f t="shared" si="115"/>
        <v/>
      </c>
      <c r="L524" s="79" t="str">
        <f t="shared" si="107"/>
        <v/>
      </c>
      <c r="M524" s="50">
        <f t="shared" si="108"/>
        <v>106</v>
      </c>
      <c r="N524" s="50"/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7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4"/>
      <c r="C525" s="16" t="str">
        <f>IF(B525="","",VLOOKUP(B525,LISTAS!$F$6:$G$1106,2,0))</f>
        <v/>
      </c>
      <c r="D525" s="76"/>
      <c r="F525" s="90" t="str">
        <f t="shared" si="101"/>
        <v/>
      </c>
      <c r="G525" s="85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78" t="str">
        <f t="shared" si="102"/>
        <v/>
      </c>
      <c r="K525" s="78" t="str">
        <f t="shared" si="115"/>
        <v/>
      </c>
      <c r="L525" s="79" t="str">
        <f t="shared" si="107"/>
        <v/>
      </c>
      <c r="M525" s="50">
        <f t="shared" si="108"/>
        <v>107</v>
      </c>
      <c r="N525" s="50"/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7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4"/>
      <c r="C526" s="16" t="str">
        <f>IF(B526="","",VLOOKUP(B526,LISTAS!$F$6:$G$1106,2,0))</f>
        <v/>
      </c>
      <c r="D526" s="76"/>
      <c r="F526" s="90" t="str">
        <f t="shared" si="101"/>
        <v/>
      </c>
      <c r="G526" s="85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78" t="str">
        <f t="shared" si="102"/>
        <v/>
      </c>
      <c r="K526" s="78" t="str">
        <f t="shared" si="115"/>
        <v/>
      </c>
      <c r="L526" s="79" t="str">
        <f t="shared" si="107"/>
        <v/>
      </c>
      <c r="M526" s="50">
        <f t="shared" si="108"/>
        <v>108</v>
      </c>
      <c r="N526" s="50"/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7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4"/>
      <c r="C527" s="16" t="str">
        <f>IF(B527="","",VLOOKUP(B527,LISTAS!$F$6:$G$1106,2,0))</f>
        <v/>
      </c>
      <c r="D527" s="76"/>
      <c r="F527" s="90" t="str">
        <f t="shared" si="101"/>
        <v/>
      </c>
      <c r="G527" s="85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78" t="str">
        <f t="shared" si="102"/>
        <v/>
      </c>
      <c r="K527" s="78" t="str">
        <f t="shared" si="115"/>
        <v/>
      </c>
      <c r="L527" s="79" t="str">
        <f t="shared" si="107"/>
        <v/>
      </c>
      <c r="M527" s="50">
        <f t="shared" si="108"/>
        <v>109</v>
      </c>
      <c r="N527" s="50"/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7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4"/>
      <c r="C528" s="16" t="str">
        <f>IF(B528="","",VLOOKUP(B528,LISTAS!$F$6:$G$1106,2,0))</f>
        <v/>
      </c>
      <c r="D528" s="76"/>
      <c r="F528" s="90" t="str">
        <f t="shared" si="101"/>
        <v/>
      </c>
      <c r="G528" s="85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78" t="str">
        <f t="shared" si="102"/>
        <v/>
      </c>
      <c r="K528" s="78" t="str">
        <f t="shared" si="115"/>
        <v/>
      </c>
      <c r="L528" s="79" t="str">
        <f t="shared" si="107"/>
        <v/>
      </c>
      <c r="M528" s="50">
        <f t="shared" si="108"/>
        <v>110</v>
      </c>
      <c r="N528" s="50"/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7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4"/>
      <c r="C529" s="16" t="str">
        <f>IF(B529="","",VLOOKUP(B529,LISTAS!$F$6:$G$1106,2,0))</f>
        <v/>
      </c>
      <c r="D529" s="76"/>
      <c r="F529" s="90" t="str">
        <f t="shared" si="101"/>
        <v/>
      </c>
      <c r="G529" s="85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78" t="str">
        <f t="shared" si="102"/>
        <v/>
      </c>
      <c r="K529" s="78" t="str">
        <f t="shared" si="115"/>
        <v/>
      </c>
      <c r="L529" s="79" t="str">
        <f t="shared" si="107"/>
        <v/>
      </c>
      <c r="M529" s="50">
        <f t="shared" si="108"/>
        <v>111</v>
      </c>
      <c r="N529" s="50"/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7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4"/>
      <c r="C530" s="16" t="str">
        <f>IF(B530="","",VLOOKUP(B530,LISTAS!$F$6:$G$1106,2,0))</f>
        <v/>
      </c>
      <c r="D530" s="76"/>
      <c r="F530" s="90" t="str">
        <f t="shared" si="101"/>
        <v/>
      </c>
      <c r="G530" s="85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78" t="str">
        <f t="shared" si="102"/>
        <v/>
      </c>
      <c r="K530" s="78" t="str">
        <f t="shared" si="115"/>
        <v/>
      </c>
      <c r="L530" s="79" t="str">
        <f t="shared" si="107"/>
        <v/>
      </c>
      <c r="M530" s="50">
        <f t="shared" si="108"/>
        <v>112</v>
      </c>
      <c r="N530" s="50"/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7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4"/>
      <c r="C531" s="16" t="str">
        <f>IF(B531="","",VLOOKUP(B531,LISTAS!$F$6:$G$1106,2,0))</f>
        <v/>
      </c>
      <c r="D531" s="76"/>
      <c r="F531" s="90" t="str">
        <f t="shared" si="101"/>
        <v/>
      </c>
      <c r="G531" s="85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78" t="str">
        <f t="shared" si="102"/>
        <v/>
      </c>
      <c r="K531" s="78" t="str">
        <f t="shared" si="115"/>
        <v/>
      </c>
      <c r="L531" s="79" t="str">
        <f t="shared" si="107"/>
        <v/>
      </c>
      <c r="M531" s="50">
        <f t="shared" si="108"/>
        <v>113</v>
      </c>
      <c r="N531" s="50"/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7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4"/>
      <c r="C532" s="16" t="str">
        <f>IF(B532="","",VLOOKUP(B532,LISTAS!$F$6:$G$1106,2,0))</f>
        <v/>
      </c>
      <c r="D532" s="76"/>
      <c r="F532" s="90" t="str">
        <f t="shared" si="101"/>
        <v/>
      </c>
      <c r="G532" s="85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78" t="str">
        <f t="shared" si="102"/>
        <v/>
      </c>
      <c r="K532" s="78" t="str">
        <f t="shared" si="115"/>
        <v/>
      </c>
      <c r="L532" s="79" t="str">
        <f t="shared" si="107"/>
        <v/>
      </c>
      <c r="M532" s="50">
        <f t="shared" si="108"/>
        <v>114</v>
      </c>
      <c r="N532" s="50"/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7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4"/>
      <c r="C533" s="16" t="str">
        <f>IF(B533="","",VLOOKUP(B533,LISTAS!$F$6:$G$1106,2,0))</f>
        <v/>
      </c>
      <c r="D533" s="76"/>
      <c r="F533" s="90" t="str">
        <f t="shared" si="101"/>
        <v/>
      </c>
      <c r="G533" s="85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78" t="str">
        <f t="shared" si="102"/>
        <v/>
      </c>
      <c r="K533" s="78" t="str">
        <f t="shared" si="115"/>
        <v/>
      </c>
      <c r="L533" s="79" t="str">
        <f t="shared" si="107"/>
        <v/>
      </c>
      <c r="M533" s="50">
        <f t="shared" si="108"/>
        <v>115</v>
      </c>
      <c r="N533" s="50"/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7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4"/>
      <c r="C534" s="16" t="str">
        <f>IF(B534="","",VLOOKUP(B534,LISTAS!$F$6:$G$1106,2,0))</f>
        <v/>
      </c>
      <c r="D534" s="76"/>
      <c r="F534" s="90" t="str">
        <f t="shared" si="101"/>
        <v/>
      </c>
      <c r="G534" s="85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78" t="str">
        <f t="shared" si="102"/>
        <v/>
      </c>
      <c r="K534" s="78" t="str">
        <f t="shared" si="115"/>
        <v/>
      </c>
      <c r="L534" s="79" t="str">
        <f t="shared" si="107"/>
        <v/>
      </c>
      <c r="M534" s="50">
        <f t="shared" si="108"/>
        <v>116</v>
      </c>
      <c r="N534" s="50"/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7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4"/>
      <c r="C535" s="16" t="str">
        <f>IF(B535="","",VLOOKUP(B535,LISTAS!$F$6:$G$1106,2,0))</f>
        <v/>
      </c>
      <c r="D535" s="76"/>
      <c r="F535" s="90" t="str">
        <f t="shared" si="101"/>
        <v/>
      </c>
      <c r="G535" s="85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78" t="str">
        <f t="shared" si="102"/>
        <v/>
      </c>
      <c r="K535" s="78" t="str">
        <f t="shared" si="115"/>
        <v/>
      </c>
      <c r="L535" s="79" t="str">
        <f t="shared" si="107"/>
        <v/>
      </c>
      <c r="M535" s="50">
        <f t="shared" si="108"/>
        <v>117</v>
      </c>
      <c r="N535" s="50"/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7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4"/>
      <c r="C536" s="16" t="str">
        <f>IF(B536="","",VLOOKUP(B536,LISTAS!$F$6:$G$1106,2,0))</f>
        <v/>
      </c>
      <c r="D536" s="76"/>
      <c r="F536" s="90" t="str">
        <f t="shared" si="101"/>
        <v/>
      </c>
      <c r="G536" s="85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78" t="str">
        <f t="shared" si="102"/>
        <v/>
      </c>
      <c r="K536" s="78" t="str">
        <f t="shared" si="115"/>
        <v/>
      </c>
      <c r="L536" s="79" t="str">
        <f t="shared" si="107"/>
        <v/>
      </c>
      <c r="M536" s="50">
        <f t="shared" si="108"/>
        <v>118</v>
      </c>
      <c r="N536" s="50"/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7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4"/>
      <c r="C537" s="16" t="str">
        <f>IF(B537="","",VLOOKUP(B537,LISTAS!$F$6:$G$1106,2,0))</f>
        <v/>
      </c>
      <c r="D537" s="76"/>
      <c r="F537" s="90" t="str">
        <f t="shared" si="101"/>
        <v/>
      </c>
      <c r="G537" s="85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78" t="str">
        <f t="shared" si="102"/>
        <v/>
      </c>
      <c r="K537" s="78" t="str">
        <f t="shared" si="115"/>
        <v/>
      </c>
      <c r="L537" s="79" t="str">
        <f t="shared" si="107"/>
        <v/>
      </c>
      <c r="M537" s="50">
        <f t="shared" si="108"/>
        <v>119</v>
      </c>
      <c r="N537" s="50"/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7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4"/>
      <c r="C538" s="16" t="str">
        <f>IF(B538="","",VLOOKUP(B538,LISTAS!$F$6:$G$1106,2,0))</f>
        <v/>
      </c>
      <c r="D538" s="76"/>
      <c r="F538" s="90" t="str">
        <f t="shared" si="101"/>
        <v/>
      </c>
      <c r="G538" s="85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78" t="str">
        <f t="shared" si="102"/>
        <v/>
      </c>
      <c r="K538" s="78" t="str">
        <f t="shared" si="115"/>
        <v/>
      </c>
      <c r="L538" s="79" t="str">
        <f t="shared" si="107"/>
        <v/>
      </c>
      <c r="M538" s="50">
        <f t="shared" si="108"/>
        <v>120</v>
      </c>
      <c r="N538" s="50"/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7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4"/>
      <c r="C539" s="16" t="str">
        <f>IF(B539="","",VLOOKUP(B539,LISTAS!$F$6:$G$1106,2,0))</f>
        <v/>
      </c>
      <c r="D539" s="76"/>
      <c r="F539" s="90" t="str">
        <f t="shared" si="101"/>
        <v/>
      </c>
      <c r="G539" s="85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78" t="str">
        <f t="shared" si="102"/>
        <v/>
      </c>
      <c r="K539" s="78" t="str">
        <f t="shared" si="115"/>
        <v/>
      </c>
      <c r="L539" s="79" t="str">
        <f t="shared" si="107"/>
        <v/>
      </c>
      <c r="M539" s="50">
        <f t="shared" si="108"/>
        <v>121</v>
      </c>
      <c r="N539" s="50"/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7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4"/>
      <c r="C540" s="16" t="str">
        <f>IF(B540="","",VLOOKUP(B540,LISTAS!$F$6:$G$1106,2,0))</f>
        <v/>
      </c>
      <c r="D540" s="76"/>
      <c r="F540" s="90" t="str">
        <f t="shared" si="101"/>
        <v/>
      </c>
      <c r="G540" s="85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78" t="str">
        <f t="shared" si="102"/>
        <v/>
      </c>
      <c r="K540" s="78" t="str">
        <f t="shared" si="115"/>
        <v/>
      </c>
      <c r="L540" s="79" t="str">
        <f t="shared" si="107"/>
        <v/>
      </c>
      <c r="M540" s="50">
        <f t="shared" si="108"/>
        <v>122</v>
      </c>
      <c r="N540" s="50"/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7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4"/>
      <c r="C541" s="16" t="str">
        <f>IF(B541="","",VLOOKUP(B541,LISTAS!$F$6:$G$1106,2,0))</f>
        <v/>
      </c>
      <c r="D541" s="76"/>
      <c r="F541" s="90" t="str">
        <f t="shared" si="101"/>
        <v/>
      </c>
      <c r="G541" s="85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78" t="str">
        <f t="shared" si="102"/>
        <v/>
      </c>
      <c r="K541" s="78" t="str">
        <f t="shared" si="115"/>
        <v/>
      </c>
      <c r="L541" s="79" t="str">
        <f t="shared" si="107"/>
        <v/>
      </c>
      <c r="M541" s="50">
        <f t="shared" si="108"/>
        <v>123</v>
      </c>
      <c r="N541" s="50"/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7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4"/>
      <c r="C542" s="16" t="str">
        <f>IF(B542="","",VLOOKUP(B542,LISTAS!$F$6:$G$1106,2,0))</f>
        <v/>
      </c>
      <c r="D542" s="76"/>
      <c r="F542" s="90" t="str">
        <f t="shared" si="101"/>
        <v/>
      </c>
      <c r="G542" s="85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78" t="str">
        <f t="shared" si="102"/>
        <v/>
      </c>
      <c r="K542" s="78" t="str">
        <f t="shared" si="115"/>
        <v/>
      </c>
      <c r="L542" s="79" t="str">
        <f t="shared" si="107"/>
        <v/>
      </c>
      <c r="M542" s="50">
        <f t="shared" si="108"/>
        <v>124</v>
      </c>
      <c r="N542" s="50"/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7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4"/>
      <c r="C543" s="16" t="str">
        <f>IF(B543="","",VLOOKUP(B543,LISTAS!$F$6:$G$1106,2,0))</f>
        <v/>
      </c>
      <c r="D543" s="76"/>
      <c r="F543" s="90" t="str">
        <f t="shared" si="101"/>
        <v/>
      </c>
      <c r="G543" s="85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78" t="str">
        <f t="shared" si="102"/>
        <v/>
      </c>
      <c r="K543" s="78" t="str">
        <f t="shared" si="115"/>
        <v/>
      </c>
      <c r="L543" s="79" t="str">
        <f t="shared" si="107"/>
        <v/>
      </c>
      <c r="M543" s="50">
        <f t="shared" si="108"/>
        <v>125</v>
      </c>
      <c r="N543" s="50"/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7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4"/>
      <c r="C544" s="16" t="str">
        <f>IF(B544="","",VLOOKUP(B544,LISTAS!$F$6:$G$1106,2,0))</f>
        <v/>
      </c>
      <c r="D544" s="76"/>
      <c r="F544" s="90" t="str">
        <f t="shared" si="101"/>
        <v/>
      </c>
      <c r="G544" s="85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78" t="str">
        <f t="shared" si="102"/>
        <v/>
      </c>
      <c r="K544" s="78" t="str">
        <f t="shared" si="115"/>
        <v/>
      </c>
      <c r="L544" s="79" t="str">
        <f t="shared" si="107"/>
        <v/>
      </c>
      <c r="M544" s="50">
        <f t="shared" si="108"/>
        <v>126</v>
      </c>
      <c r="N544" s="50"/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7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4"/>
      <c r="C545" s="16" t="str">
        <f>IF(B545="","",VLOOKUP(B545,LISTAS!$F$6:$G$1106,2,0))</f>
        <v/>
      </c>
      <c r="D545" s="76"/>
      <c r="F545" s="90" t="str">
        <f t="shared" si="101"/>
        <v/>
      </c>
      <c r="G545" s="85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78" t="str">
        <f t="shared" si="102"/>
        <v/>
      </c>
      <c r="K545" s="78" t="str">
        <f t="shared" si="115"/>
        <v/>
      </c>
      <c r="L545" s="79" t="str">
        <f t="shared" si="107"/>
        <v/>
      </c>
      <c r="M545" s="50">
        <f t="shared" si="108"/>
        <v>127</v>
      </c>
      <c r="N545" s="50"/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7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4"/>
      <c r="C546" s="16" t="str">
        <f>IF(B546="","",VLOOKUP(B546,LISTAS!$F$6:$G$1106,2,0))</f>
        <v/>
      </c>
      <c r="D546" s="76"/>
      <c r="E546" s="4"/>
      <c r="F546" s="90" t="str">
        <f t="shared" si="101"/>
        <v/>
      </c>
      <c r="G546" s="85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78" t="str">
        <f t="shared" si="102"/>
        <v/>
      </c>
      <c r="K546" s="78" t="str">
        <f t="shared" si="115"/>
        <v/>
      </c>
      <c r="L546" s="79" t="str">
        <f t="shared" si="107"/>
        <v/>
      </c>
      <c r="M546" s="50">
        <f t="shared" si="108"/>
        <v>128</v>
      </c>
      <c r="N546" s="50"/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7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4"/>
      <c r="C547" s="16" t="str">
        <f>IF(B547="","",VLOOKUP(B547,LISTAS!$F$6:$G$1106,2,0))</f>
        <v/>
      </c>
      <c r="D547" s="76"/>
      <c r="E547" s="4"/>
      <c r="F547" s="90" t="str">
        <f t="shared" ref="F547:F610" si="118">IF(D547="","",D547+(ROW(D547)/1000))</f>
        <v/>
      </c>
      <c r="G547" s="85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78" t="str">
        <f t="shared" si="102"/>
        <v/>
      </c>
      <c r="K547" s="78" t="str">
        <f t="shared" si="115"/>
        <v/>
      </c>
      <c r="L547" s="79" t="str">
        <f t="shared" si="107"/>
        <v/>
      </c>
      <c r="M547" s="50">
        <f t="shared" si="108"/>
        <v>129</v>
      </c>
      <c r="N547" s="50"/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7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4"/>
      <c r="C548" s="16" t="str">
        <f>IF(B548="","",VLOOKUP(B548,LISTAS!$F$6:$G$1106,2,0))</f>
        <v/>
      </c>
      <c r="D548" s="76"/>
      <c r="E548" s="4"/>
      <c r="F548" s="90" t="str">
        <f t="shared" si="118"/>
        <v/>
      </c>
      <c r="G548" s="85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78" t="str">
        <f t="shared" si="102"/>
        <v/>
      </c>
      <c r="K548" s="78" t="str">
        <f t="shared" si="115"/>
        <v/>
      </c>
      <c r="L548" s="79" t="str">
        <f t="shared" ref="L548:L611" si="121">IF(K548="","",LARGE($G$419:$G$618,M548))</f>
        <v/>
      </c>
      <c r="M548" s="50">
        <f t="shared" ref="M548:M611" si="122">IF(F547="FALTA",M547,M547+1)</f>
        <v>130</v>
      </c>
      <c r="N548" s="50"/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7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4"/>
      <c r="C549" s="16" t="str">
        <f>IF(B549="","",VLOOKUP(B549,LISTAS!$F$6:$G$1106,2,0))</f>
        <v/>
      </c>
      <c r="D549" s="76"/>
      <c r="E549" s="4"/>
      <c r="F549" s="90" t="str">
        <f t="shared" si="118"/>
        <v/>
      </c>
      <c r="G549" s="85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78" t="str">
        <f t="shared" si="102"/>
        <v/>
      </c>
      <c r="K549" s="78" t="str">
        <f t="shared" si="115"/>
        <v/>
      </c>
      <c r="L549" s="79" t="str">
        <f t="shared" si="121"/>
        <v/>
      </c>
      <c r="M549" s="50">
        <f t="shared" si="122"/>
        <v>131</v>
      </c>
      <c r="N549" s="50"/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7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4"/>
      <c r="C550" s="16" t="str">
        <f>IF(B550="","",VLOOKUP(B550,LISTAS!$F$6:$G$1106,2,0))</f>
        <v/>
      </c>
      <c r="D550" s="76"/>
      <c r="E550" s="4"/>
      <c r="F550" s="90" t="str">
        <f t="shared" si="118"/>
        <v/>
      </c>
      <c r="G550" s="85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78" t="str">
        <f t="shared" si="102"/>
        <v/>
      </c>
      <c r="K550" s="78" t="str">
        <f t="shared" si="115"/>
        <v/>
      </c>
      <c r="L550" s="79" t="str">
        <f t="shared" si="121"/>
        <v/>
      </c>
      <c r="M550" s="50">
        <f t="shared" si="122"/>
        <v>132</v>
      </c>
      <c r="N550" s="50"/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7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4"/>
      <c r="C551" s="16" t="str">
        <f>IF(B551="","",VLOOKUP(B551,LISTAS!$F$6:$G$1106,2,0))</f>
        <v/>
      </c>
      <c r="D551" s="76"/>
      <c r="E551" s="4"/>
      <c r="F551" s="90" t="str">
        <f t="shared" si="118"/>
        <v/>
      </c>
      <c r="G551" s="85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78" t="str">
        <f t="shared" si="102"/>
        <v/>
      </c>
      <c r="K551" s="78" t="str">
        <f t="shared" si="115"/>
        <v/>
      </c>
      <c r="L551" s="79" t="str">
        <f t="shared" si="121"/>
        <v/>
      </c>
      <c r="M551" s="50">
        <f t="shared" si="122"/>
        <v>133</v>
      </c>
      <c r="N551" s="50"/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7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4"/>
      <c r="C552" s="16" t="str">
        <f>IF(B552="","",VLOOKUP(B552,LISTAS!$F$6:$G$1106,2,0))</f>
        <v/>
      </c>
      <c r="D552" s="76"/>
      <c r="E552" s="4"/>
      <c r="F552" s="90" t="str">
        <f t="shared" si="118"/>
        <v/>
      </c>
      <c r="G552" s="85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78" t="str">
        <f t="shared" si="102"/>
        <v/>
      </c>
      <c r="K552" s="78" t="str">
        <f t="shared" si="115"/>
        <v/>
      </c>
      <c r="L552" s="79" t="str">
        <f t="shared" si="121"/>
        <v/>
      </c>
      <c r="M552" s="50">
        <f t="shared" si="122"/>
        <v>134</v>
      </c>
      <c r="N552" s="50"/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7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4"/>
      <c r="C553" s="16" t="str">
        <f>IF(B553="","",VLOOKUP(B553,LISTAS!$F$6:$G$1106,2,0))</f>
        <v/>
      </c>
      <c r="D553" s="76"/>
      <c r="E553" s="4"/>
      <c r="F553" s="90" t="str">
        <f t="shared" si="118"/>
        <v/>
      </c>
      <c r="G553" s="85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78" t="str">
        <f t="shared" si="102"/>
        <v/>
      </c>
      <c r="K553" s="78" t="str">
        <f t="shared" si="115"/>
        <v/>
      </c>
      <c r="L553" s="79" t="str">
        <f t="shared" si="121"/>
        <v/>
      </c>
      <c r="M553" s="50">
        <f t="shared" si="122"/>
        <v>135</v>
      </c>
      <c r="N553" s="50"/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7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4"/>
      <c r="C554" s="16" t="str">
        <f>IF(B554="","",VLOOKUP(B554,LISTAS!$F$6:$G$1106,2,0))</f>
        <v/>
      </c>
      <c r="D554" s="76"/>
      <c r="E554" s="4"/>
      <c r="F554" s="90" t="str">
        <f t="shared" si="118"/>
        <v/>
      </c>
      <c r="G554" s="85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78" t="str">
        <f t="shared" si="102"/>
        <v/>
      </c>
      <c r="K554" s="78" t="str">
        <f t="shared" si="115"/>
        <v/>
      </c>
      <c r="L554" s="79" t="str">
        <f t="shared" si="121"/>
        <v/>
      </c>
      <c r="M554" s="50">
        <f t="shared" si="122"/>
        <v>136</v>
      </c>
      <c r="N554" s="50"/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7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4"/>
      <c r="C555" s="16" t="str">
        <f>IF(B555="","",VLOOKUP(B555,LISTAS!$F$6:$G$1106,2,0))</f>
        <v/>
      </c>
      <c r="D555" s="76"/>
      <c r="E555" s="4"/>
      <c r="F555" s="90" t="str">
        <f t="shared" si="118"/>
        <v/>
      </c>
      <c r="G555" s="85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78" t="str">
        <f t="shared" si="102"/>
        <v/>
      </c>
      <c r="K555" s="78" t="str">
        <f t="shared" si="115"/>
        <v/>
      </c>
      <c r="L555" s="79" t="str">
        <f t="shared" si="121"/>
        <v/>
      </c>
      <c r="M555" s="50">
        <f t="shared" si="122"/>
        <v>137</v>
      </c>
      <c r="N555" s="50"/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7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4"/>
      <c r="C556" s="16" t="str">
        <f>IF(B556="","",VLOOKUP(B556,LISTAS!$F$6:$G$1106,2,0))</f>
        <v/>
      </c>
      <c r="D556" s="76"/>
      <c r="E556" s="4"/>
      <c r="F556" s="90" t="str">
        <f t="shared" si="118"/>
        <v/>
      </c>
      <c r="G556" s="85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78" t="str">
        <f t="shared" si="102"/>
        <v/>
      </c>
      <c r="K556" s="78" t="str">
        <f t="shared" si="115"/>
        <v/>
      </c>
      <c r="L556" s="79" t="str">
        <f t="shared" si="121"/>
        <v/>
      </c>
      <c r="M556" s="50">
        <f t="shared" si="122"/>
        <v>138</v>
      </c>
      <c r="N556" s="50"/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7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4"/>
      <c r="C557" s="16" t="str">
        <f>IF(B557="","",VLOOKUP(B557,LISTAS!$F$6:$G$1106,2,0))</f>
        <v/>
      </c>
      <c r="D557" s="76"/>
      <c r="E557" s="4"/>
      <c r="F557" s="90" t="str">
        <f t="shared" si="118"/>
        <v/>
      </c>
      <c r="G557" s="85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78" t="str">
        <f t="shared" si="102"/>
        <v/>
      </c>
      <c r="K557" s="78" t="str">
        <f t="shared" si="115"/>
        <v/>
      </c>
      <c r="L557" s="79" t="str">
        <f t="shared" si="121"/>
        <v/>
      </c>
      <c r="M557" s="50">
        <f t="shared" si="122"/>
        <v>139</v>
      </c>
      <c r="N557" s="50"/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7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4"/>
      <c r="C558" s="16" t="str">
        <f>IF(B558="","",VLOOKUP(B558,LISTAS!$F$6:$G$1106,2,0))</f>
        <v/>
      </c>
      <c r="D558" s="76"/>
      <c r="E558" s="4"/>
      <c r="F558" s="90" t="str">
        <f t="shared" si="118"/>
        <v/>
      </c>
      <c r="G558" s="85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78" t="str">
        <f t="shared" si="102"/>
        <v/>
      </c>
      <c r="K558" s="78" t="str">
        <f t="shared" si="115"/>
        <v/>
      </c>
      <c r="L558" s="79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7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4"/>
      <c r="C559" s="16" t="str">
        <f>IF(B559="","",VLOOKUP(B559,LISTAS!$F$6:$G$1106,2,0))</f>
        <v/>
      </c>
      <c r="D559" s="76"/>
      <c r="E559" s="4"/>
      <c r="F559" s="90" t="str">
        <f t="shared" si="118"/>
        <v/>
      </c>
      <c r="G559" s="85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78" t="str">
        <f t="shared" si="102"/>
        <v/>
      </c>
      <c r="K559" s="78" t="str">
        <f t="shared" si="115"/>
        <v/>
      </c>
      <c r="L559" s="79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7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4"/>
      <c r="C560" s="16" t="str">
        <f>IF(B560="","",VLOOKUP(B560,LISTAS!$F$6:$G$1106,2,0))</f>
        <v/>
      </c>
      <c r="D560" s="76"/>
      <c r="E560" s="4"/>
      <c r="F560" s="90" t="str">
        <f t="shared" si="118"/>
        <v/>
      </c>
      <c r="G560" s="85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78" t="str">
        <f t="shared" si="102"/>
        <v/>
      </c>
      <c r="K560" s="78" t="str">
        <f t="shared" si="115"/>
        <v/>
      </c>
      <c r="L560" s="79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7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4"/>
      <c r="C561" s="16" t="str">
        <f>IF(B561="","",VLOOKUP(B561,LISTAS!$F$6:$G$1106,2,0))</f>
        <v/>
      </c>
      <c r="D561" s="76"/>
      <c r="E561" s="4"/>
      <c r="F561" s="90" t="str">
        <f t="shared" si="118"/>
        <v/>
      </c>
      <c r="G561" s="85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78" t="str">
        <f t="shared" si="102"/>
        <v/>
      </c>
      <c r="K561" s="78" t="str">
        <f t="shared" si="115"/>
        <v/>
      </c>
      <c r="L561" s="79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7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4"/>
      <c r="C562" s="16" t="str">
        <f>IF(B562="","",VLOOKUP(B562,LISTAS!$F$6:$G$1106,2,0))</f>
        <v/>
      </c>
      <c r="D562" s="76"/>
      <c r="E562" s="4"/>
      <c r="F562" s="90" t="str">
        <f t="shared" si="118"/>
        <v/>
      </c>
      <c r="G562" s="85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78" t="str">
        <f t="shared" si="102"/>
        <v/>
      </c>
      <c r="K562" s="78" t="str">
        <f t="shared" si="115"/>
        <v/>
      </c>
      <c r="L562" s="79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7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4"/>
      <c r="C563" s="16" t="str">
        <f>IF(B563="","",VLOOKUP(B563,LISTAS!$F$6:$G$1106,2,0))</f>
        <v/>
      </c>
      <c r="D563" s="76"/>
      <c r="E563" s="4"/>
      <c r="F563" s="90" t="str">
        <f t="shared" si="118"/>
        <v/>
      </c>
      <c r="G563" s="85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78" t="str">
        <f t="shared" si="102"/>
        <v/>
      </c>
      <c r="K563" s="78" t="str">
        <f t="shared" si="115"/>
        <v/>
      </c>
      <c r="L563" s="79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7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4"/>
      <c r="C564" s="16" t="str">
        <f>IF(B564="","",VLOOKUP(B564,LISTAS!$F$6:$G$1106,2,0))</f>
        <v/>
      </c>
      <c r="D564" s="76"/>
      <c r="E564" s="4"/>
      <c r="F564" s="90" t="str">
        <f t="shared" si="118"/>
        <v/>
      </c>
      <c r="G564" s="85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78" t="str">
        <f t="shared" si="102"/>
        <v/>
      </c>
      <c r="K564" s="78" t="str">
        <f t="shared" si="115"/>
        <v/>
      </c>
      <c r="L564" s="79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7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4"/>
      <c r="C565" s="16" t="str">
        <f>IF(B565="","",VLOOKUP(B565,LISTAS!$F$6:$G$1106,2,0))</f>
        <v/>
      </c>
      <c r="D565" s="76"/>
      <c r="E565" s="4"/>
      <c r="F565" s="90" t="str">
        <f t="shared" si="118"/>
        <v/>
      </c>
      <c r="G565" s="85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78" t="str">
        <f t="shared" si="102"/>
        <v/>
      </c>
      <c r="K565" s="78" t="str">
        <f t="shared" si="115"/>
        <v/>
      </c>
      <c r="L565" s="79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7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4"/>
      <c r="C566" s="16" t="str">
        <f>IF(B566="","",VLOOKUP(B566,LISTAS!$F$6:$G$1106,2,0))</f>
        <v/>
      </c>
      <c r="D566" s="76"/>
      <c r="E566" s="4"/>
      <c r="F566" s="90" t="str">
        <f t="shared" si="118"/>
        <v/>
      </c>
      <c r="G566" s="85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78" t="str">
        <f t="shared" si="102"/>
        <v/>
      </c>
      <c r="K566" s="78" t="str">
        <f t="shared" si="115"/>
        <v/>
      </c>
      <c r="L566" s="79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7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4"/>
      <c r="C567" s="16" t="str">
        <f>IF(B567="","",VLOOKUP(B567,LISTAS!$F$6:$G$1106,2,0))</f>
        <v/>
      </c>
      <c r="D567" s="76"/>
      <c r="E567" s="4"/>
      <c r="F567" s="90" t="str">
        <f t="shared" si="118"/>
        <v/>
      </c>
      <c r="G567" s="85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78" t="str">
        <f t="shared" si="102"/>
        <v/>
      </c>
      <c r="K567" s="78" t="str">
        <f t="shared" si="115"/>
        <v/>
      </c>
      <c r="L567" s="79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7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4"/>
      <c r="C568" s="16" t="str">
        <f>IF(B568="","",VLOOKUP(B568,LISTAS!$F$6:$G$1106,2,0))</f>
        <v/>
      </c>
      <c r="D568" s="76"/>
      <c r="E568" s="4"/>
      <c r="F568" s="90" t="str">
        <f t="shared" si="118"/>
        <v/>
      </c>
      <c r="G568" s="85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78" t="str">
        <f t="shared" si="102"/>
        <v/>
      </c>
      <c r="K568" s="78" t="str">
        <f t="shared" si="115"/>
        <v/>
      </c>
      <c r="L568" s="79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7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4"/>
      <c r="C569" s="16" t="str">
        <f>IF(B569="","",VLOOKUP(B569,LISTAS!$F$6:$G$1106,2,0))</f>
        <v/>
      </c>
      <c r="D569" s="76"/>
      <c r="E569" s="4"/>
      <c r="F569" s="90" t="str">
        <f t="shared" si="118"/>
        <v/>
      </c>
      <c r="G569" s="85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78" t="str">
        <f t="shared" si="102"/>
        <v/>
      </c>
      <c r="K569" s="78" t="str">
        <f t="shared" si="115"/>
        <v/>
      </c>
      <c r="L569" s="79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7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4"/>
      <c r="C570" s="16" t="str">
        <f>IF(B570="","",VLOOKUP(B570,LISTAS!$F$6:$G$1106,2,0))</f>
        <v/>
      </c>
      <c r="D570" s="76"/>
      <c r="E570" s="4"/>
      <c r="F570" s="90" t="str">
        <f t="shared" si="118"/>
        <v/>
      </c>
      <c r="G570" s="85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78" t="str">
        <f t="shared" si="102"/>
        <v/>
      </c>
      <c r="K570" s="78" t="str">
        <f t="shared" si="115"/>
        <v/>
      </c>
      <c r="L570" s="79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7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4"/>
      <c r="C571" s="16" t="str">
        <f>IF(B571="","",VLOOKUP(B571,LISTAS!$F$6:$G$1106,2,0))</f>
        <v/>
      </c>
      <c r="D571" s="76"/>
      <c r="E571" s="4"/>
      <c r="F571" s="90" t="str">
        <f t="shared" si="118"/>
        <v/>
      </c>
      <c r="G571" s="85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78" t="str">
        <f t="shared" si="102"/>
        <v/>
      </c>
      <c r="K571" s="78" t="str">
        <f t="shared" si="115"/>
        <v/>
      </c>
      <c r="L571" s="79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7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4"/>
      <c r="C572" s="16" t="str">
        <f>IF(B572="","",VLOOKUP(B572,LISTAS!$F$6:$G$1106,2,0))</f>
        <v/>
      </c>
      <c r="D572" s="76"/>
      <c r="E572" s="4"/>
      <c r="F572" s="90" t="str">
        <f t="shared" si="118"/>
        <v/>
      </c>
      <c r="G572" s="85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78" t="str">
        <f t="shared" si="102"/>
        <v/>
      </c>
      <c r="K572" s="78" t="str">
        <f t="shared" si="115"/>
        <v/>
      </c>
      <c r="L572" s="79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7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4"/>
      <c r="C573" s="16" t="str">
        <f>IF(B573="","",VLOOKUP(B573,LISTAS!$F$6:$G$1106,2,0))</f>
        <v/>
      </c>
      <c r="D573" s="76"/>
      <c r="E573" s="4"/>
      <c r="F573" s="90" t="str">
        <f t="shared" si="118"/>
        <v/>
      </c>
      <c r="G573" s="85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78" t="str">
        <f t="shared" si="102"/>
        <v/>
      </c>
      <c r="K573" s="78" t="str">
        <f t="shared" si="115"/>
        <v/>
      </c>
      <c r="L573" s="79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7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4"/>
      <c r="C574" s="16" t="str">
        <f>IF(B574="","",VLOOKUP(B574,LISTAS!$F$6:$G$1106,2,0))</f>
        <v/>
      </c>
      <c r="D574" s="76"/>
      <c r="E574" s="4"/>
      <c r="F574" s="90" t="str">
        <f t="shared" si="118"/>
        <v/>
      </c>
      <c r="G574" s="85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78" t="str">
        <f t="shared" si="102"/>
        <v/>
      </c>
      <c r="K574" s="78" t="str">
        <f t="shared" si="115"/>
        <v/>
      </c>
      <c r="L574" s="79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7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4"/>
      <c r="C575" s="16" t="str">
        <f>IF(B575="","",VLOOKUP(B575,LISTAS!$F$6:$G$1106,2,0))</f>
        <v/>
      </c>
      <c r="D575" s="76"/>
      <c r="E575" s="4"/>
      <c r="F575" s="90" t="str">
        <f t="shared" si="118"/>
        <v/>
      </c>
      <c r="G575" s="85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78" t="str">
        <f t="shared" si="102"/>
        <v/>
      </c>
      <c r="K575" s="78" t="str">
        <f t="shared" si="115"/>
        <v/>
      </c>
      <c r="L575" s="79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7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4"/>
      <c r="C576" s="16" t="str">
        <f>IF(B576="","",VLOOKUP(B576,LISTAS!$F$6:$G$1106,2,0))</f>
        <v/>
      </c>
      <c r="D576" s="76"/>
      <c r="E576" s="4"/>
      <c r="F576" s="90" t="str">
        <f t="shared" si="118"/>
        <v/>
      </c>
      <c r="G576" s="85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78" t="str">
        <f t="shared" si="102"/>
        <v/>
      </c>
      <c r="K576" s="78" t="str">
        <f t="shared" si="115"/>
        <v/>
      </c>
      <c r="L576" s="79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7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4"/>
      <c r="C577" s="16" t="str">
        <f>IF(B577="","",VLOOKUP(B577,LISTAS!$F$6:$G$1106,2,0))</f>
        <v/>
      </c>
      <c r="D577" s="76"/>
      <c r="E577" s="4"/>
      <c r="F577" s="90" t="str">
        <f t="shared" si="118"/>
        <v/>
      </c>
      <c r="G577" s="85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78" t="str">
        <f t="shared" si="102"/>
        <v/>
      </c>
      <c r="K577" s="78" t="str">
        <f t="shared" si="115"/>
        <v/>
      </c>
      <c r="L577" s="79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7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4"/>
      <c r="C578" s="16" t="str">
        <f>IF(B578="","",VLOOKUP(B578,LISTAS!$F$6:$G$1106,2,0))</f>
        <v/>
      </c>
      <c r="D578" s="76"/>
      <c r="E578" s="4"/>
      <c r="F578" s="90" t="str">
        <f t="shared" si="118"/>
        <v/>
      </c>
      <c r="G578" s="85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78" t="str">
        <f t="shared" si="102"/>
        <v/>
      </c>
      <c r="K578" s="78" t="str">
        <f t="shared" si="115"/>
        <v/>
      </c>
      <c r="L578" s="79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7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4"/>
      <c r="C579" s="16" t="str">
        <f>IF(B579="","",VLOOKUP(B579,LISTAS!$F$6:$G$1106,2,0))</f>
        <v/>
      </c>
      <c r="D579" s="76"/>
      <c r="E579" s="4"/>
      <c r="F579" s="90" t="str">
        <f t="shared" si="118"/>
        <v/>
      </c>
      <c r="G579" s="85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78" t="str">
        <f t="shared" si="102"/>
        <v/>
      </c>
      <c r="K579" s="78" t="str">
        <f t="shared" si="115"/>
        <v/>
      </c>
      <c r="L579" s="79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7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4"/>
      <c r="C580" s="16" t="str">
        <f>IF(B580="","",VLOOKUP(B580,LISTAS!$F$6:$G$1106,2,0))</f>
        <v/>
      </c>
      <c r="D580" s="76"/>
      <c r="E580" s="4"/>
      <c r="F580" s="90" t="str">
        <f t="shared" si="118"/>
        <v/>
      </c>
      <c r="G580" s="85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78" t="str">
        <f t="shared" si="102"/>
        <v/>
      </c>
      <c r="K580" s="78" t="str">
        <f t="shared" si="115"/>
        <v/>
      </c>
      <c r="L580" s="79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7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4"/>
      <c r="C581" s="16" t="str">
        <f>IF(B581="","",VLOOKUP(B581,LISTAS!$F$6:$G$1106,2,0))</f>
        <v/>
      </c>
      <c r="D581" s="76"/>
      <c r="E581" s="4"/>
      <c r="F581" s="90" t="str">
        <f t="shared" si="118"/>
        <v/>
      </c>
      <c r="G581" s="85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78" t="str">
        <f t="shared" si="102"/>
        <v/>
      </c>
      <c r="K581" s="78" t="str">
        <f t="shared" si="115"/>
        <v/>
      </c>
      <c r="L581" s="79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7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4"/>
      <c r="C582" s="16" t="str">
        <f>IF(B582="","",VLOOKUP(B582,LISTAS!$F$6:$G$1106,2,0))</f>
        <v/>
      </c>
      <c r="D582" s="76"/>
      <c r="E582" s="4"/>
      <c r="F582" s="90" t="str">
        <f t="shared" si="118"/>
        <v/>
      </c>
      <c r="G582" s="85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78" t="str">
        <f t="shared" si="102"/>
        <v/>
      </c>
      <c r="K582" s="78" t="str">
        <f t="shared" si="115"/>
        <v/>
      </c>
      <c r="L582" s="79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7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4"/>
      <c r="C583" s="16" t="str">
        <f>IF(B583="","",VLOOKUP(B583,LISTAS!$F$6:$G$1106,2,0))</f>
        <v/>
      </c>
      <c r="D583" s="76"/>
      <c r="E583" s="4"/>
      <c r="F583" s="90" t="str">
        <f t="shared" si="118"/>
        <v/>
      </c>
      <c r="G583" s="85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78" t="str">
        <f t="shared" si="102"/>
        <v/>
      </c>
      <c r="K583" s="78" t="str">
        <f t="shared" ref="K583:K618" si="127">G583</f>
        <v/>
      </c>
      <c r="L583" s="79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7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16" t="str">
        <f>IF(B584="","",VLOOKUP(B584,LISTAS!$F$6:$G$1106,2,0))</f>
        <v/>
      </c>
      <c r="D584" s="76"/>
      <c r="E584" s="4"/>
      <c r="F584" s="90" t="str">
        <f t="shared" si="118"/>
        <v/>
      </c>
      <c r="G584" s="85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78" t="str">
        <f t="shared" si="102"/>
        <v/>
      </c>
      <c r="K584" s="78" t="str">
        <f t="shared" si="127"/>
        <v/>
      </c>
      <c r="L584" s="79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7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4"/>
      <c r="C585" s="16" t="str">
        <f>IF(B585="","",VLOOKUP(B585,LISTAS!$F$6:$G$1106,2,0))</f>
        <v/>
      </c>
      <c r="D585" s="76"/>
      <c r="E585" s="4"/>
      <c r="F585" s="90" t="str">
        <f t="shared" si="118"/>
        <v/>
      </c>
      <c r="G585" s="85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78" t="str">
        <f t="shared" si="102"/>
        <v/>
      </c>
      <c r="K585" s="78" t="str">
        <f t="shared" si="127"/>
        <v/>
      </c>
      <c r="L585" s="79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7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4"/>
      <c r="C586" s="16" t="str">
        <f>IF(B586="","",VLOOKUP(B586,LISTAS!$F$6:$G$1106,2,0))</f>
        <v/>
      </c>
      <c r="D586" s="76"/>
      <c r="E586" s="4"/>
      <c r="F586" s="90" t="str">
        <f t="shared" si="118"/>
        <v/>
      </c>
      <c r="G586" s="85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78" t="str">
        <f t="shared" si="102"/>
        <v/>
      </c>
      <c r="K586" s="78" t="str">
        <f t="shared" si="127"/>
        <v/>
      </c>
      <c r="L586" s="79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7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4"/>
      <c r="C587" s="16" t="str">
        <f>IF(B587="","",VLOOKUP(B587,LISTAS!$F$6:$G$1106,2,0))</f>
        <v/>
      </c>
      <c r="D587" s="76"/>
      <c r="E587" s="4"/>
      <c r="F587" s="90" t="str">
        <f t="shared" si="118"/>
        <v/>
      </c>
      <c r="G587" s="85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78" t="str">
        <f t="shared" si="102"/>
        <v/>
      </c>
      <c r="K587" s="78" t="str">
        <f t="shared" si="127"/>
        <v/>
      </c>
      <c r="L587" s="79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7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4"/>
      <c r="C588" s="16" t="str">
        <f>IF(B588="","",VLOOKUP(B588,LISTAS!$F$6:$G$1106,2,0))</f>
        <v/>
      </c>
      <c r="D588" s="76"/>
      <c r="E588" s="4"/>
      <c r="F588" s="90" t="str">
        <f t="shared" si="118"/>
        <v/>
      </c>
      <c r="G588" s="85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78" t="str">
        <f t="shared" si="102"/>
        <v/>
      </c>
      <c r="K588" s="78" t="str">
        <f t="shared" si="127"/>
        <v/>
      </c>
      <c r="L588" s="79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7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4"/>
      <c r="C589" s="16" t="str">
        <f>IF(B589="","",VLOOKUP(B589,LISTAS!$F$6:$G$1106,2,0))</f>
        <v/>
      </c>
      <c r="D589" s="76"/>
      <c r="E589" s="4"/>
      <c r="F589" s="90" t="str">
        <f t="shared" si="118"/>
        <v/>
      </c>
      <c r="G589" s="85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78" t="str">
        <f t="shared" si="102"/>
        <v/>
      </c>
      <c r="K589" s="78" t="str">
        <f t="shared" si="127"/>
        <v/>
      </c>
      <c r="L589" s="79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7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4"/>
      <c r="C590" s="16" t="str">
        <f>IF(B590="","",VLOOKUP(B590,LISTAS!$F$6:$G$1106,2,0))</f>
        <v/>
      </c>
      <c r="D590" s="76"/>
      <c r="E590" s="4"/>
      <c r="F590" s="90" t="str">
        <f t="shared" si="118"/>
        <v/>
      </c>
      <c r="G590" s="85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78" t="str">
        <f t="shared" si="102"/>
        <v/>
      </c>
      <c r="K590" s="78" t="str">
        <f t="shared" si="127"/>
        <v/>
      </c>
      <c r="L590" s="79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7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4"/>
      <c r="C591" s="16" t="str">
        <f>IF(B591="","",VLOOKUP(B591,LISTAS!$F$6:$G$1106,2,0))</f>
        <v/>
      </c>
      <c r="D591" s="76"/>
      <c r="E591" s="4"/>
      <c r="F591" s="90" t="str">
        <f t="shared" si="118"/>
        <v/>
      </c>
      <c r="G591" s="85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78" t="str">
        <f t="shared" si="102"/>
        <v/>
      </c>
      <c r="K591" s="78" t="str">
        <f t="shared" si="127"/>
        <v/>
      </c>
      <c r="L591" s="79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7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4"/>
      <c r="C592" s="16" t="str">
        <f>IF(B592="","",VLOOKUP(B592,LISTAS!$F$6:$G$1106,2,0))</f>
        <v/>
      </c>
      <c r="D592" s="76"/>
      <c r="E592" s="4"/>
      <c r="F592" s="90" t="str">
        <f t="shared" si="118"/>
        <v/>
      </c>
      <c r="G592" s="85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78" t="str">
        <f t="shared" si="102"/>
        <v/>
      </c>
      <c r="K592" s="78" t="str">
        <f t="shared" si="127"/>
        <v/>
      </c>
      <c r="L592" s="79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7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4"/>
      <c r="C593" s="16" t="str">
        <f>IF(B593="","",VLOOKUP(B593,LISTAS!$F$6:$G$1106,2,0))</f>
        <v/>
      </c>
      <c r="D593" s="76"/>
      <c r="E593" s="4"/>
      <c r="F593" s="90" t="str">
        <f t="shared" si="118"/>
        <v/>
      </c>
      <c r="G593" s="85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78" t="str">
        <f t="shared" si="102"/>
        <v/>
      </c>
      <c r="K593" s="78" t="str">
        <f t="shared" si="127"/>
        <v/>
      </c>
      <c r="L593" s="79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7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4"/>
      <c r="C594" s="16" t="str">
        <f>IF(B594="","",VLOOKUP(B594,LISTAS!$F$6:$G$1106,2,0))</f>
        <v/>
      </c>
      <c r="D594" s="76"/>
      <c r="E594" s="4"/>
      <c r="F594" s="90" t="str">
        <f t="shared" si="118"/>
        <v/>
      </c>
      <c r="G594" s="85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78" t="str">
        <f t="shared" si="102"/>
        <v/>
      </c>
      <c r="K594" s="78" t="str">
        <f t="shared" si="127"/>
        <v/>
      </c>
      <c r="L594" s="79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7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4"/>
      <c r="C595" s="16" t="str">
        <f>IF(B595="","",VLOOKUP(B595,LISTAS!$F$6:$G$1106,2,0))</f>
        <v/>
      </c>
      <c r="D595" s="76"/>
      <c r="E595" s="4"/>
      <c r="F595" s="90" t="str">
        <f t="shared" si="118"/>
        <v/>
      </c>
      <c r="G595" s="85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78" t="str">
        <f t="shared" si="102"/>
        <v/>
      </c>
      <c r="K595" s="78" t="str">
        <f t="shared" si="127"/>
        <v/>
      </c>
      <c r="L595" s="79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7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4"/>
      <c r="C596" s="16" t="str">
        <f>IF(B596="","",VLOOKUP(B596,LISTAS!$F$6:$G$1106,2,0))</f>
        <v/>
      </c>
      <c r="D596" s="76"/>
      <c r="E596" s="4"/>
      <c r="F596" s="90" t="str">
        <f t="shared" si="118"/>
        <v/>
      </c>
      <c r="G596" s="85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78" t="str">
        <f t="shared" si="102"/>
        <v/>
      </c>
      <c r="K596" s="78" t="str">
        <f t="shared" si="127"/>
        <v/>
      </c>
      <c r="L596" s="79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7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4"/>
      <c r="C597" s="16" t="str">
        <f>IF(B597="","",VLOOKUP(B597,LISTAS!$F$6:$G$1106,2,0))</f>
        <v/>
      </c>
      <c r="D597" s="76"/>
      <c r="E597" s="4"/>
      <c r="F597" s="90" t="str">
        <f t="shared" si="118"/>
        <v/>
      </c>
      <c r="G597" s="85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78" t="str">
        <f t="shared" si="102"/>
        <v/>
      </c>
      <c r="K597" s="78" t="str">
        <f t="shared" si="127"/>
        <v/>
      </c>
      <c r="L597" s="79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7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4"/>
      <c r="C598" s="16" t="str">
        <f>IF(B598="","",VLOOKUP(B598,LISTAS!$F$6:$G$1106,2,0))</f>
        <v/>
      </c>
      <c r="D598" s="76"/>
      <c r="E598" s="4"/>
      <c r="F598" s="90" t="str">
        <f t="shared" si="118"/>
        <v/>
      </c>
      <c r="G598" s="85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78" t="str">
        <f t="shared" si="102"/>
        <v/>
      </c>
      <c r="K598" s="78" t="str">
        <f t="shared" si="127"/>
        <v/>
      </c>
      <c r="L598" s="79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7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4"/>
      <c r="C599" s="16" t="str">
        <f>IF(B599="","",VLOOKUP(B599,LISTAS!$F$6:$G$1106,2,0))</f>
        <v/>
      </c>
      <c r="D599" s="76"/>
      <c r="E599" s="4"/>
      <c r="F599" s="90" t="str">
        <f t="shared" si="118"/>
        <v/>
      </c>
      <c r="G599" s="85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78" t="str">
        <f t="shared" si="102"/>
        <v/>
      </c>
      <c r="K599" s="78" t="str">
        <f t="shared" si="127"/>
        <v/>
      </c>
      <c r="L599" s="79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7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4"/>
      <c r="C600" s="16" t="str">
        <f>IF(B600="","",VLOOKUP(B600,LISTAS!$F$6:$G$1106,2,0))</f>
        <v/>
      </c>
      <c r="D600" s="76"/>
      <c r="E600" s="4"/>
      <c r="F600" s="90" t="str">
        <f t="shared" si="118"/>
        <v/>
      </c>
      <c r="G600" s="85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78" t="str">
        <f t="shared" si="102"/>
        <v/>
      </c>
      <c r="K600" s="78" t="str">
        <f t="shared" si="127"/>
        <v/>
      </c>
      <c r="L600" s="79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7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4"/>
      <c r="C601" s="16" t="str">
        <f>IF(B601="","",VLOOKUP(B601,LISTAS!$F$6:$G$1106,2,0))</f>
        <v/>
      </c>
      <c r="D601" s="76"/>
      <c r="E601" s="4"/>
      <c r="F601" s="90" t="str">
        <f t="shared" si="118"/>
        <v/>
      </c>
      <c r="G601" s="85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78" t="str">
        <f t="shared" si="102"/>
        <v/>
      </c>
      <c r="K601" s="78" t="str">
        <f t="shared" si="127"/>
        <v/>
      </c>
      <c r="L601" s="79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7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4"/>
      <c r="C602" s="16" t="str">
        <f>IF(B602="","",VLOOKUP(B602,LISTAS!$F$6:$G$1106,2,0))</f>
        <v/>
      </c>
      <c r="D602" s="76"/>
      <c r="E602" s="4"/>
      <c r="F602" s="90" t="str">
        <f t="shared" si="118"/>
        <v/>
      </c>
      <c r="G602" s="85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78" t="str">
        <f t="shared" si="102"/>
        <v/>
      </c>
      <c r="K602" s="78" t="str">
        <f t="shared" si="127"/>
        <v/>
      </c>
      <c r="L602" s="79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7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4"/>
      <c r="C603" s="16" t="str">
        <f>IF(B603="","",VLOOKUP(B603,LISTAS!$F$6:$G$1106,2,0))</f>
        <v/>
      </c>
      <c r="D603" s="76"/>
      <c r="E603" s="4"/>
      <c r="F603" s="90" t="str">
        <f t="shared" si="118"/>
        <v/>
      </c>
      <c r="G603" s="85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78" t="str">
        <f t="shared" si="102"/>
        <v/>
      </c>
      <c r="K603" s="78" t="str">
        <f t="shared" si="127"/>
        <v/>
      </c>
      <c r="L603" s="79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7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4"/>
      <c r="C604" s="16" t="str">
        <f>IF(B604="","",VLOOKUP(B604,LISTAS!$F$6:$G$1106,2,0))</f>
        <v/>
      </c>
      <c r="D604" s="76"/>
      <c r="E604" s="4"/>
      <c r="F604" s="90" t="str">
        <f t="shared" si="118"/>
        <v/>
      </c>
      <c r="G604" s="85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78" t="str">
        <f t="shared" si="102"/>
        <v/>
      </c>
      <c r="K604" s="78" t="str">
        <f t="shared" si="127"/>
        <v/>
      </c>
      <c r="L604" s="79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7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4"/>
      <c r="C605" s="16" t="str">
        <f>IF(B605="","",VLOOKUP(B605,LISTAS!$F$6:$G$1106,2,0))</f>
        <v/>
      </c>
      <c r="D605" s="76"/>
      <c r="E605" s="4"/>
      <c r="F605" s="90" t="str">
        <f t="shared" si="118"/>
        <v/>
      </c>
      <c r="G605" s="85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78" t="str">
        <f t="shared" si="102"/>
        <v/>
      </c>
      <c r="K605" s="78" t="str">
        <f t="shared" si="127"/>
        <v/>
      </c>
      <c r="L605" s="79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7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4"/>
      <c r="C606" s="16" t="str">
        <f>IF(B606="","",VLOOKUP(B606,LISTAS!$F$6:$G$1106,2,0))</f>
        <v/>
      </c>
      <c r="D606" s="76"/>
      <c r="E606" s="4"/>
      <c r="F606" s="90" t="str">
        <f t="shared" si="118"/>
        <v/>
      </c>
      <c r="G606" s="85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78" t="str">
        <f t="shared" si="102"/>
        <v/>
      </c>
      <c r="K606" s="78" t="str">
        <f t="shared" si="127"/>
        <v/>
      </c>
      <c r="L606" s="79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7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4"/>
      <c r="C607" s="16" t="str">
        <f>IF(B607="","",VLOOKUP(B607,LISTAS!$F$6:$G$1106,2,0))</f>
        <v/>
      </c>
      <c r="D607" s="76"/>
      <c r="E607" s="4"/>
      <c r="F607" s="90" t="str">
        <f t="shared" si="118"/>
        <v/>
      </c>
      <c r="G607" s="85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78" t="str">
        <f t="shared" si="102"/>
        <v/>
      </c>
      <c r="K607" s="78" t="str">
        <f t="shared" si="127"/>
        <v/>
      </c>
      <c r="L607" s="79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7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4"/>
      <c r="C608" s="16" t="str">
        <f>IF(B608="","",VLOOKUP(B608,LISTAS!$F$6:$G$1106,2,0))</f>
        <v/>
      </c>
      <c r="D608" s="76"/>
      <c r="E608" s="4"/>
      <c r="F608" s="90" t="str">
        <f t="shared" si="118"/>
        <v/>
      </c>
      <c r="G608" s="85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78" t="str">
        <f t="shared" si="102"/>
        <v/>
      </c>
      <c r="K608" s="78" t="str">
        <f t="shared" si="127"/>
        <v/>
      </c>
      <c r="L608" s="79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7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4"/>
      <c r="C609" s="16" t="str">
        <f>IF(B609="","",VLOOKUP(B609,LISTAS!$F$6:$G$1106,2,0))</f>
        <v/>
      </c>
      <c r="D609" s="76"/>
      <c r="E609" s="4"/>
      <c r="F609" s="90" t="str">
        <f t="shared" si="118"/>
        <v/>
      </c>
      <c r="G609" s="85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78" t="str">
        <f t="shared" si="102"/>
        <v/>
      </c>
      <c r="K609" s="78" t="str">
        <f t="shared" si="127"/>
        <v/>
      </c>
      <c r="L609" s="79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7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4"/>
      <c r="C610" s="16" t="str">
        <f>IF(B610="","",VLOOKUP(B610,LISTAS!$F$6:$G$1106,2,0))</f>
        <v/>
      </c>
      <c r="D610" s="76"/>
      <c r="E610" s="4"/>
      <c r="F610" s="90" t="str">
        <f t="shared" si="118"/>
        <v/>
      </c>
      <c r="G610" s="85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78" t="str">
        <f t="shared" si="102"/>
        <v/>
      </c>
      <c r="K610" s="78" t="str">
        <f t="shared" si="127"/>
        <v/>
      </c>
      <c r="L610" s="79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7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4"/>
      <c r="C611" s="16" t="str">
        <f>IF(B611="","",VLOOKUP(B611,LISTAS!$F$6:$G$1106,2,0))</f>
        <v/>
      </c>
      <c r="D611" s="76"/>
      <c r="E611" s="4"/>
      <c r="F611" s="90" t="str">
        <f t="shared" ref="F611:F618" si="130">IF(D611="","",D611+(ROW(D611)/1000))</f>
        <v/>
      </c>
      <c r="G611" s="85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78" t="str">
        <f t="shared" si="102"/>
        <v/>
      </c>
      <c r="K611" s="78" t="str">
        <f t="shared" si="127"/>
        <v/>
      </c>
      <c r="L611" s="79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7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4"/>
      <c r="C612" s="16" t="str">
        <f>IF(B612="","",VLOOKUP(B612,LISTAS!$F$6:$G$1106,2,0))</f>
        <v/>
      </c>
      <c r="D612" s="76"/>
      <c r="E612" s="4"/>
      <c r="F612" s="90" t="str">
        <f t="shared" si="130"/>
        <v/>
      </c>
      <c r="G612" s="85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78" t="str">
        <f t="shared" si="102"/>
        <v/>
      </c>
      <c r="K612" s="78" t="str">
        <f t="shared" si="127"/>
        <v/>
      </c>
      <c r="L612" s="79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7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4"/>
      <c r="C613" s="16" t="str">
        <f>IF(B613="","",VLOOKUP(B613,LISTAS!$F$6:$G$1106,2,0))</f>
        <v/>
      </c>
      <c r="D613" s="76"/>
      <c r="E613" s="4"/>
      <c r="F613" s="90" t="str">
        <f t="shared" si="130"/>
        <v/>
      </c>
      <c r="G613" s="85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78" t="str">
        <f t="shared" si="102"/>
        <v/>
      </c>
      <c r="K613" s="78" t="str">
        <f t="shared" si="127"/>
        <v/>
      </c>
      <c r="L613" s="79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7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4"/>
      <c r="C614" s="16" t="str">
        <f>IF(B614="","",VLOOKUP(B614,LISTAS!$F$6:$G$1106,2,0))</f>
        <v/>
      </c>
      <c r="D614" s="76"/>
      <c r="E614" s="4"/>
      <c r="F614" s="90" t="str">
        <f t="shared" si="130"/>
        <v/>
      </c>
      <c r="G614" s="85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78" t="str">
        <f t="shared" si="102"/>
        <v/>
      </c>
      <c r="K614" s="78" t="str">
        <f t="shared" si="127"/>
        <v/>
      </c>
      <c r="L614" s="79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7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4"/>
      <c r="C615" s="16" t="str">
        <f>IF(B615="","",VLOOKUP(B615,LISTAS!$F$6:$G$1106,2,0))</f>
        <v/>
      </c>
      <c r="D615" s="76"/>
      <c r="E615" s="4"/>
      <c r="F615" s="90" t="str">
        <f t="shared" si="130"/>
        <v/>
      </c>
      <c r="G615" s="85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78" t="str">
        <f t="shared" si="102"/>
        <v/>
      </c>
      <c r="K615" s="78" t="str">
        <f t="shared" si="127"/>
        <v/>
      </c>
      <c r="L615" s="79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7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4"/>
      <c r="C616" s="16" t="str">
        <f>IF(B616="","",VLOOKUP(B616,LISTAS!$F$6:$G$1106,2,0))</f>
        <v/>
      </c>
      <c r="D616" s="76"/>
      <c r="E616" s="4"/>
      <c r="F616" s="90" t="str">
        <f t="shared" si="130"/>
        <v/>
      </c>
      <c r="G616" s="85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78" t="str">
        <f t="shared" si="102"/>
        <v/>
      </c>
      <c r="K616" s="78" t="str">
        <f t="shared" si="127"/>
        <v/>
      </c>
      <c r="L616" s="79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7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4"/>
      <c r="C617" s="16" t="str">
        <f>IF(B617="","",VLOOKUP(B617,LISTAS!$F$6:$G$1106,2,0))</f>
        <v/>
      </c>
      <c r="D617" s="76"/>
      <c r="E617" s="4"/>
      <c r="F617" s="90" t="str">
        <f t="shared" si="130"/>
        <v/>
      </c>
      <c r="G617" s="85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78" t="str">
        <f t="shared" si="102"/>
        <v/>
      </c>
      <c r="K617" s="78" t="str">
        <f t="shared" si="127"/>
        <v/>
      </c>
      <c r="L617" s="79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7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4"/>
      <c r="C618" s="16" t="str">
        <f>IF(B618="","",VLOOKUP(B618,LISTAS!$F$6:$G$1106,2,0))</f>
        <v/>
      </c>
      <c r="D618" s="76"/>
      <c r="E618" s="4"/>
      <c r="F618" s="90" t="str">
        <f t="shared" si="130"/>
        <v/>
      </c>
      <c r="G618" s="85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78" t="str">
        <f t="shared" si="102"/>
        <v/>
      </c>
      <c r="K618" s="78" t="str">
        <f t="shared" si="127"/>
        <v/>
      </c>
      <c r="L618" s="79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7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10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2" t="s">
        <v>38</v>
      </c>
      <c r="C622" s="113"/>
      <c r="D622" s="114"/>
      <c r="E622" s="14"/>
      <c r="F622" s="70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1" t="s">
        <v>21</v>
      </c>
      <c r="C623" s="21" t="s">
        <v>0</v>
      </c>
      <c r="D623" s="73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4" t="s">
        <v>352</v>
      </c>
      <c r="C624" s="16" t="str">
        <f>IF(B624="","",VLOOKUP(B624,LISTAS!$F$6:$G$1106,2,0))</f>
        <v>LICEU JARDIM</v>
      </c>
      <c r="D624" s="74">
        <v>1.225E-3</v>
      </c>
      <c r="F624" s="11">
        <f>IF(D624="","",D624)</f>
        <v>1.225E-3</v>
      </c>
      <c r="G624" s="61">
        <f>IF(F624=LISTAS!$D$15,"",F624)</f>
        <v>1.225E-3</v>
      </c>
      <c r="H624" s="49" t="str">
        <f>IF($K624="","",IF(B624="","",B624))</f>
        <v>FERNANDO VALENTIM</v>
      </c>
      <c r="I624" s="49" t="str">
        <f>IF($K624="","",IF(C624="","",C624))</f>
        <v>LICEU JARDIM</v>
      </c>
      <c r="J624" s="11">
        <f t="shared" ref="J624:J687" si="137">IF($K624="","",D624)</f>
        <v>1.225E-3</v>
      </c>
      <c r="K624" s="11">
        <f>G624</f>
        <v>1.225E-3</v>
      </c>
      <c r="L624" s="66">
        <f>IF(K624="","",SMALL($G$624:$G$823,M624))</f>
        <v>1.1707175925925926E-3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EDUARDO AMORIM NISHI</v>
      </c>
      <c r="Q624" s="17" t="str">
        <f>IF(P624&lt;&gt;"",VLOOKUP(P624,LISTAS!$F$6:$G$1106,2,0),"")</f>
        <v>COLÉGIO ARBOS - UNIDADE SANTO ANDRÉ</v>
      </c>
      <c r="R624" s="72">
        <f>IF(K624="","",VLOOKUP(L624,$G$624:$J$823,4,0))</f>
        <v>1.1707175925925926E-3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348</v>
      </c>
      <c r="C625" s="16" t="str">
        <f>IF(B625="","",VLOOKUP(B625,LISTAS!$F$6:$G$1106,2,0))</f>
        <v>COLÉGIO ARBOS - UNIDADE SANTO ANDRÉ</v>
      </c>
      <c r="D625" s="74">
        <v>1.1707175925925926E-3</v>
      </c>
      <c r="F625" s="11">
        <f t="shared" ref="F625:F688" si="138">IF(D625="","",D625)</f>
        <v>1.1707175925925926E-3</v>
      </c>
      <c r="G625" s="61">
        <f>IF(F625=LISTAS!$D$15,"",F625)</f>
        <v>1.1707175925925926E-3</v>
      </c>
      <c r="H625" s="49" t="str">
        <f t="shared" ref="H625:I688" si="139">IF($K625="","",IF(B625="","",B625))</f>
        <v>EDUARDO AMORIM NISHI</v>
      </c>
      <c r="I625" s="49" t="str">
        <f t="shared" si="139"/>
        <v>COLÉGIO ARBOS - UNIDADE SANTO ANDRÉ</v>
      </c>
      <c r="J625" s="11">
        <f t="shared" si="137"/>
        <v>1.1707175925925926E-3</v>
      </c>
      <c r="K625" s="11">
        <f t="shared" ref="K625:K688" si="140">G625</f>
        <v>1.1707175925925926E-3</v>
      </c>
      <c r="L625" s="66">
        <f t="shared" ref="L625:L688" si="141">IF(K625="","",SMALL($G$624:$G$823,M625))</f>
        <v>1.225E-3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FERNANDO VALENTIM</v>
      </c>
      <c r="Q625" s="17" t="str">
        <f>IF(P625&lt;&gt;"",VLOOKUP(P625,LISTAS!$F$6:$G$1106,2,0),"")</f>
        <v>LICEU JARDIM</v>
      </c>
      <c r="R625" s="72">
        <f t="shared" ref="R625:R688" si="145">IF(K625="","",VLOOKUP(L625,$G$624:$J$823,4,0))</f>
        <v>1.225E-3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4" t="s">
        <v>349</v>
      </c>
      <c r="C626" s="16" t="str">
        <f>IF(B626="","",VLOOKUP(B626,LISTAS!$F$6:$G$1106,2,0))</f>
        <v>COLÉGIO ARBOS - UNIDADE SANTO ANDRÉ</v>
      </c>
      <c r="D626" s="74">
        <v>1.2694444444444446E-3</v>
      </c>
      <c r="F626" s="11">
        <f t="shared" si="138"/>
        <v>1.2694444444444446E-3</v>
      </c>
      <c r="G626" s="61">
        <f>IF(F626=LISTAS!$D$15,"",F626)</f>
        <v>1.2694444444444446E-3</v>
      </c>
      <c r="H626" s="49" t="str">
        <f t="shared" si="139"/>
        <v>ÁLEX GARCIA DA SILVA</v>
      </c>
      <c r="I626" s="49" t="str">
        <f t="shared" si="139"/>
        <v>COLÉGIO ARBOS - UNIDADE SANTO ANDRÉ</v>
      </c>
      <c r="J626" s="11">
        <f t="shared" si="137"/>
        <v>1.2694444444444446E-3</v>
      </c>
      <c r="K626" s="11">
        <f t="shared" si="140"/>
        <v>1.2694444444444446E-3</v>
      </c>
      <c r="L626" s="66">
        <f t="shared" si="141"/>
        <v>1.2694444444444446E-3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ÁLEX GARCIA DA SILVA</v>
      </c>
      <c r="Q626" s="17" t="str">
        <f>IF(P626&lt;&gt;"",VLOOKUP(P626,LISTAS!$F$6:$G$1106,2,0),"")</f>
        <v>COLÉGIO ARBOS - UNIDADE SANTO ANDRÉ</v>
      </c>
      <c r="R626" s="72">
        <f t="shared" si="145"/>
        <v>1.2694444444444446E-3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54" t="s">
        <v>355</v>
      </c>
      <c r="C627" s="16" t="str">
        <f>IF(B627="","",VLOOKUP(B627,LISTAS!$F$6:$G$1106,2,0))</f>
        <v>LICEU JARDIM</v>
      </c>
      <c r="D627" s="74">
        <v>1.2739583333333333E-3</v>
      </c>
      <c r="F627" s="11">
        <f t="shared" si="138"/>
        <v>1.2739583333333333E-3</v>
      </c>
      <c r="G627" s="61">
        <f>IF(F627=LISTAS!$D$15,"",F627)</f>
        <v>1.2739583333333333E-3</v>
      </c>
      <c r="H627" s="49" t="str">
        <f t="shared" si="139"/>
        <v>LUCAS D'AMATO</v>
      </c>
      <c r="I627" s="49" t="str">
        <f t="shared" si="139"/>
        <v>LICEU JARDIM</v>
      </c>
      <c r="J627" s="11">
        <f t="shared" si="137"/>
        <v>1.2739583333333333E-3</v>
      </c>
      <c r="K627" s="11">
        <f t="shared" si="140"/>
        <v>1.2739583333333333E-3</v>
      </c>
      <c r="L627" s="66">
        <f t="shared" si="141"/>
        <v>1.2739583333333333E-3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LUCAS D'AMATO</v>
      </c>
      <c r="Q627" s="17" t="str">
        <f>IF(P627&lt;&gt;"",VLOOKUP(P627,LISTAS!$F$6:$G$1106,2,0),"")</f>
        <v>LICEU JARDIM</v>
      </c>
      <c r="R627" s="72">
        <f t="shared" si="145"/>
        <v>1.2739583333333333E-3</v>
      </c>
      <c r="S627" s="18">
        <f t="shared" si="146"/>
        <v>280</v>
      </c>
      <c r="T627" s="18">
        <f t="shared" si="147"/>
        <v>280</v>
      </c>
    </row>
    <row r="628" spans="2:20" ht="18.75" customHeight="1" x14ac:dyDescent="0.25">
      <c r="B628" s="54" t="s">
        <v>351</v>
      </c>
      <c r="C628" s="16" t="str">
        <f>IF(B628="","",VLOOKUP(B628,LISTAS!$F$6:$G$1106,2,0))</f>
        <v>LICEU JARDIM</v>
      </c>
      <c r="D628" s="74">
        <v>1.3296296296296296E-3</v>
      </c>
      <c r="F628" s="11">
        <f t="shared" si="138"/>
        <v>1.3296296296296296E-3</v>
      </c>
      <c r="G628" s="61">
        <f>IF(F628=LISTAS!$D$15,"",F628)</f>
        <v>1.3296296296296296E-3</v>
      </c>
      <c r="H628" s="49" t="str">
        <f t="shared" si="139"/>
        <v>FERNANDO MALUF</v>
      </c>
      <c r="I628" s="49" t="str">
        <f t="shared" si="139"/>
        <v>LICEU JARDIM</v>
      </c>
      <c r="J628" s="11">
        <f t="shared" si="137"/>
        <v>1.3296296296296296E-3</v>
      </c>
      <c r="K628" s="11">
        <f t="shared" si="140"/>
        <v>1.3296296296296296E-3</v>
      </c>
      <c r="L628" s="66">
        <f t="shared" si="141"/>
        <v>1.3296296296296296E-3</v>
      </c>
      <c r="M628" s="50">
        <f t="shared" si="142"/>
        <v>5</v>
      </c>
      <c r="N628" s="50"/>
      <c r="O628" s="17">
        <f t="shared" si="143"/>
        <v>5</v>
      </c>
      <c r="P628" s="18" t="str">
        <f t="shared" si="144"/>
        <v>FERNANDO MALUF</v>
      </c>
      <c r="Q628" s="17" t="str">
        <f>IF(P628&lt;&gt;"",VLOOKUP(P628,LISTAS!$F$6:$G$1106,2,0),"")</f>
        <v>LICEU JARDIM</v>
      </c>
      <c r="R628" s="72">
        <f t="shared" si="145"/>
        <v>1.3296296296296296E-3</v>
      </c>
      <c r="S628" s="18">
        <f t="shared" si="146"/>
        <v>270</v>
      </c>
      <c r="T628" s="18">
        <f t="shared" si="147"/>
        <v>270</v>
      </c>
    </row>
    <row r="629" spans="2:20" ht="18.75" customHeight="1" x14ac:dyDescent="0.25">
      <c r="B629" s="99" t="s">
        <v>411</v>
      </c>
      <c r="C629" s="103" t="s">
        <v>56</v>
      </c>
      <c r="D629" s="74">
        <v>1.3613425925925926E-3</v>
      </c>
      <c r="F629" s="11">
        <f t="shared" si="138"/>
        <v>1.3613425925925926E-3</v>
      </c>
      <c r="G629" s="61">
        <f>IF(F629=LISTAS!$D$15,"",F629)</f>
        <v>1.3613425925925926E-3</v>
      </c>
      <c r="H629" s="49" t="str">
        <f t="shared" si="139"/>
        <v>JOÃO LUCAS VENÇO DE FRANÇA</v>
      </c>
      <c r="I629" s="49" t="str">
        <f t="shared" si="139"/>
        <v>CCDA - COLÉGIO CARLOS DRUMMOND DE ANDRADE</v>
      </c>
      <c r="J629" s="11">
        <f t="shared" si="137"/>
        <v>1.3613425925925926E-3</v>
      </c>
      <c r="K629" s="11">
        <f t="shared" si="140"/>
        <v>1.3613425925925926E-3</v>
      </c>
      <c r="L629" s="66">
        <f t="shared" si="141"/>
        <v>1.3613425925925926E-3</v>
      </c>
      <c r="M629" s="50">
        <f t="shared" si="142"/>
        <v>6</v>
      </c>
      <c r="N629" s="50"/>
      <c r="O629" s="17">
        <f t="shared" si="143"/>
        <v>6</v>
      </c>
      <c r="P629" s="18" t="str">
        <f t="shared" si="144"/>
        <v>JOÃO LUCAS VENÇO DE FRANÇA</v>
      </c>
      <c r="Q629" s="17" t="str">
        <f>IF(P629&lt;&gt;"",VLOOKUP(P629,LISTAS!$F$6:$G$1106,2,0),"")</f>
        <v>CCDA - COLÉGIO CARLOS DRUMMOND DE ANDRADE</v>
      </c>
      <c r="R629" s="72">
        <f t="shared" si="145"/>
        <v>1.3613425925925926E-3</v>
      </c>
      <c r="S629" s="18">
        <f t="shared" si="146"/>
        <v>260</v>
      </c>
      <c r="T629" s="18">
        <f t="shared" si="147"/>
        <v>260</v>
      </c>
    </row>
    <row r="630" spans="2:20" ht="18.75" customHeight="1" x14ac:dyDescent="0.25">
      <c r="B630" s="54" t="s">
        <v>354</v>
      </c>
      <c r="C630" s="16" t="str">
        <f>IF(B630="","",VLOOKUP(B630,LISTAS!$F$6:$G$1106,2,0))</f>
        <v>LICEU JARDIM</v>
      </c>
      <c r="D630" s="74">
        <v>1.4809027777777778E-3</v>
      </c>
      <c r="F630" s="11">
        <f t="shared" si="138"/>
        <v>1.4809027777777778E-3</v>
      </c>
      <c r="G630" s="61">
        <f>IF(F630=LISTAS!$D$15,"",F630)</f>
        <v>1.4809027777777778E-3</v>
      </c>
      <c r="H630" s="49" t="str">
        <f t="shared" si="139"/>
        <v>HEITOR DUARTE</v>
      </c>
      <c r="I630" s="49" t="str">
        <f t="shared" si="139"/>
        <v>LICEU JARDIM</v>
      </c>
      <c r="J630" s="11">
        <f t="shared" si="137"/>
        <v>1.4809027777777778E-3</v>
      </c>
      <c r="K630" s="11">
        <f t="shared" si="140"/>
        <v>1.4809027777777778E-3</v>
      </c>
      <c r="L630" s="66">
        <f t="shared" si="141"/>
        <v>1.4809027777777778E-3</v>
      </c>
      <c r="M630" s="50">
        <f t="shared" si="142"/>
        <v>7</v>
      </c>
      <c r="N630" s="50"/>
      <c r="O630" s="17">
        <f t="shared" si="143"/>
        <v>7</v>
      </c>
      <c r="P630" s="18" t="str">
        <f t="shared" si="144"/>
        <v>HEITOR DUARTE</v>
      </c>
      <c r="Q630" s="17" t="str">
        <f>IF(P630&lt;&gt;"",VLOOKUP(P630,LISTAS!$F$6:$G$1106,2,0),"")</f>
        <v>LICEU JARDIM</v>
      </c>
      <c r="R630" s="72">
        <f t="shared" si="145"/>
        <v>1.4809027777777778E-3</v>
      </c>
      <c r="S630" s="18">
        <f t="shared" si="146"/>
        <v>250</v>
      </c>
      <c r="T630" s="18">
        <f t="shared" si="147"/>
        <v>250</v>
      </c>
    </row>
    <row r="631" spans="2:20" ht="18.75" customHeight="1" x14ac:dyDescent="0.25">
      <c r="B631" s="54" t="s">
        <v>356</v>
      </c>
      <c r="C631" s="16" t="str">
        <f>IF(B631="","",VLOOKUP(B631,LISTAS!$F$6:$G$1106,2,0))</f>
        <v>LICEU JARDIM</v>
      </c>
      <c r="D631" s="74">
        <v>1.5033564814814814E-3</v>
      </c>
      <c r="F631" s="11">
        <f t="shared" si="138"/>
        <v>1.5033564814814814E-3</v>
      </c>
      <c r="G631" s="61">
        <f>IF(F631=LISTAS!$D$15,"",F631)</f>
        <v>1.5033564814814814E-3</v>
      </c>
      <c r="H631" s="49" t="str">
        <f t="shared" si="139"/>
        <v>LUCCA CAPELLARI</v>
      </c>
      <c r="I631" s="49" t="str">
        <f t="shared" si="139"/>
        <v>LICEU JARDIM</v>
      </c>
      <c r="J631" s="11">
        <f t="shared" si="137"/>
        <v>1.5033564814814814E-3</v>
      </c>
      <c r="K631" s="11">
        <f t="shared" si="140"/>
        <v>1.5033564814814814E-3</v>
      </c>
      <c r="L631" s="66">
        <f t="shared" si="141"/>
        <v>1.5033564814814814E-3</v>
      </c>
      <c r="M631" s="50">
        <f t="shared" si="142"/>
        <v>8</v>
      </c>
      <c r="N631" s="50"/>
      <c r="O631" s="17">
        <f t="shared" si="143"/>
        <v>8</v>
      </c>
      <c r="P631" s="18" t="str">
        <f t="shared" si="144"/>
        <v>LUCCA CAPELLARI</v>
      </c>
      <c r="Q631" s="17" t="str">
        <f>IF(P631&lt;&gt;"",VLOOKUP(P631,LISTAS!$F$6:$G$1106,2,0),"")</f>
        <v>LICEU JARDIM</v>
      </c>
      <c r="R631" s="72">
        <f t="shared" si="145"/>
        <v>1.5033564814814814E-3</v>
      </c>
      <c r="S631" s="18">
        <f t="shared" si="146"/>
        <v>240</v>
      </c>
      <c r="T631" s="18">
        <f t="shared" si="147"/>
        <v>240</v>
      </c>
    </row>
    <row r="632" spans="2:20" ht="18.75" customHeight="1" x14ac:dyDescent="0.25">
      <c r="B632" s="54" t="s">
        <v>350</v>
      </c>
      <c r="C632" s="16" t="str">
        <f>IF(B632="","",VLOOKUP(B632,LISTAS!$F$6:$G$1106,2,0))</f>
        <v>LICEU JARDIM</v>
      </c>
      <c r="D632" s="74" t="s">
        <v>49</v>
      </c>
      <c r="F632" s="11" t="str">
        <f t="shared" si="138"/>
        <v>FALTA</v>
      </c>
      <c r="G632" s="61" t="str">
        <f>IF(F632=LISTAS!$D$15,"",F632)</f>
        <v/>
      </c>
      <c r="H632" s="49" t="str">
        <f t="shared" si="139"/>
        <v/>
      </c>
      <c r="I632" s="49" t="str">
        <f t="shared" si="139"/>
        <v/>
      </c>
      <c r="J632" s="11" t="str">
        <f t="shared" si="137"/>
        <v/>
      </c>
      <c r="K632" s="11" t="str">
        <f t="shared" si="140"/>
        <v/>
      </c>
      <c r="L632" s="66" t="str">
        <f t="shared" si="141"/>
        <v/>
      </c>
      <c r="M632" s="50">
        <f t="shared" si="142"/>
        <v>9</v>
      </c>
      <c r="N632" s="50"/>
      <c r="O632" s="17" t="str">
        <f t="shared" si="143"/>
        <v/>
      </c>
      <c r="P632" s="18" t="str">
        <f t="shared" si="144"/>
        <v/>
      </c>
      <c r="Q632" s="17" t="str">
        <f>IF(P632&lt;&gt;"",VLOOKUP(P632,LISTAS!$F$6:$G$1106,2,0),"")</f>
        <v/>
      </c>
      <c r="R632" s="72" t="str">
        <f t="shared" si="145"/>
        <v/>
      </c>
      <c r="S632" s="18" t="str">
        <f t="shared" si="146"/>
        <v/>
      </c>
      <c r="T632" s="18" t="str">
        <f t="shared" si="147"/>
        <v/>
      </c>
    </row>
    <row r="633" spans="2:20" ht="18.75" customHeight="1" x14ac:dyDescent="0.25">
      <c r="B633" s="54" t="s">
        <v>353</v>
      </c>
      <c r="C633" s="16" t="str">
        <f>IF(B633="","",VLOOKUP(B633,LISTAS!$F$6:$G$1106,2,0))</f>
        <v>LICEU JARDIM</v>
      </c>
      <c r="D633" s="74" t="s">
        <v>49</v>
      </c>
      <c r="F633" s="11" t="str">
        <f t="shared" si="138"/>
        <v>FALTA</v>
      </c>
      <c r="G633" s="61" t="str">
        <f>IF(F633=LISTAS!$D$15,"",F633)</f>
        <v/>
      </c>
      <c r="H633" s="49" t="str">
        <f t="shared" si="139"/>
        <v/>
      </c>
      <c r="I633" s="49" t="str">
        <f t="shared" si="139"/>
        <v/>
      </c>
      <c r="J633" s="11" t="str">
        <f t="shared" si="137"/>
        <v/>
      </c>
      <c r="K633" s="11" t="str">
        <f t="shared" si="140"/>
        <v/>
      </c>
      <c r="L633" s="66" t="str">
        <f t="shared" si="141"/>
        <v/>
      </c>
      <c r="M633" s="50">
        <f t="shared" si="142"/>
        <v>9</v>
      </c>
      <c r="N633" s="50"/>
      <c r="O633" s="17" t="str">
        <f t="shared" si="143"/>
        <v/>
      </c>
      <c r="P633" s="18" t="str">
        <f t="shared" si="144"/>
        <v/>
      </c>
      <c r="Q633" s="17" t="str">
        <f>IF(P633&lt;&gt;"",VLOOKUP(P633,LISTAS!$F$6:$G$1106,2,0),"")</f>
        <v/>
      </c>
      <c r="R633" s="72" t="str">
        <f t="shared" si="145"/>
        <v/>
      </c>
      <c r="S633" s="18" t="str">
        <f t="shared" si="146"/>
        <v/>
      </c>
      <c r="T633" s="18" t="str">
        <f t="shared" si="147"/>
        <v/>
      </c>
    </row>
    <row r="634" spans="2:20" ht="18.75" customHeight="1" x14ac:dyDescent="0.25">
      <c r="B634" s="102" t="s">
        <v>357</v>
      </c>
      <c r="C634" s="104" t="str">
        <f>IF(B634="","",VLOOKUP(B634,LISTAS!$F$6:$G$1106,2,0))</f>
        <v>LICEU JARDIM</v>
      </c>
      <c r="D634" s="74" t="s">
        <v>49</v>
      </c>
      <c r="F634" s="11" t="str">
        <f t="shared" si="138"/>
        <v>FALTA</v>
      </c>
      <c r="G634" s="61" t="str">
        <f>IF(F634=LISTAS!$D$15,"",F634)</f>
        <v/>
      </c>
      <c r="H634" s="49" t="str">
        <f t="shared" si="139"/>
        <v/>
      </c>
      <c r="I634" s="49" t="str">
        <f t="shared" si="139"/>
        <v/>
      </c>
      <c r="J634" s="11" t="str">
        <f t="shared" si="137"/>
        <v/>
      </c>
      <c r="K634" s="11" t="str">
        <f t="shared" si="140"/>
        <v/>
      </c>
      <c r="L634" s="66" t="str">
        <f t="shared" si="141"/>
        <v/>
      </c>
      <c r="M634" s="50">
        <f t="shared" si="142"/>
        <v>9</v>
      </c>
      <c r="N634" s="50"/>
      <c r="O634" s="17" t="str">
        <f t="shared" si="143"/>
        <v/>
      </c>
      <c r="P634" s="18" t="str">
        <f t="shared" si="144"/>
        <v/>
      </c>
      <c r="Q634" s="17" t="str">
        <f>IF(P634&lt;&gt;"",VLOOKUP(P634,LISTAS!$F$6:$G$1106,2,0),"")</f>
        <v/>
      </c>
      <c r="R634" s="72" t="str">
        <f t="shared" si="145"/>
        <v/>
      </c>
      <c r="S634" s="18" t="str">
        <f t="shared" si="146"/>
        <v/>
      </c>
      <c r="T634" s="18" t="str">
        <f t="shared" si="147"/>
        <v/>
      </c>
    </row>
    <row r="635" spans="2:20" ht="18.75" customHeight="1" x14ac:dyDescent="0.25">
      <c r="B635" s="54"/>
      <c r="C635" s="16" t="str">
        <f>IF(B635="","",VLOOKUP(B635,LISTAS!$F$6:$G$1106,2,0))</f>
        <v/>
      </c>
      <c r="D635" s="74"/>
      <c r="F635" s="11" t="str">
        <f t="shared" si="138"/>
        <v/>
      </c>
      <c r="G635" s="61" t="str">
        <f>IF(F635=LISTAS!$D$15,"",F635)</f>
        <v/>
      </c>
      <c r="H635" s="49" t="str">
        <f t="shared" si="139"/>
        <v/>
      </c>
      <c r="I635" s="49" t="str">
        <f t="shared" si="139"/>
        <v/>
      </c>
      <c r="J635" s="11" t="str">
        <f t="shared" si="137"/>
        <v/>
      </c>
      <c r="K635" s="11" t="str">
        <f t="shared" si="140"/>
        <v/>
      </c>
      <c r="L635" s="66" t="str">
        <f t="shared" si="141"/>
        <v/>
      </c>
      <c r="M635" s="50">
        <f t="shared" si="142"/>
        <v>9</v>
      </c>
      <c r="N635" s="50"/>
      <c r="O635" s="17" t="str">
        <f t="shared" si="143"/>
        <v/>
      </c>
      <c r="P635" s="18" t="str">
        <f t="shared" si="144"/>
        <v/>
      </c>
      <c r="Q635" s="17" t="str">
        <f>IF(P635&lt;&gt;"",VLOOKUP(P635,LISTAS!$F$6:$G$1106,2,0),"")</f>
        <v/>
      </c>
      <c r="R635" s="72" t="str">
        <f t="shared" si="145"/>
        <v/>
      </c>
      <c r="S635" s="18" t="str">
        <f t="shared" si="146"/>
        <v/>
      </c>
      <c r="T635" s="18" t="str">
        <f t="shared" si="147"/>
        <v/>
      </c>
    </row>
    <row r="636" spans="2:20" ht="18.75" customHeight="1" x14ac:dyDescent="0.25">
      <c r="B636" s="54"/>
      <c r="C636" s="16" t="str">
        <f>IF(B636="","",VLOOKUP(B636,LISTAS!$F$6:$G$1106,2,0))</f>
        <v/>
      </c>
      <c r="D636" s="74"/>
      <c r="F636" s="11" t="str">
        <f t="shared" si="138"/>
        <v/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10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si="147"/>
        <v/>
      </c>
    </row>
    <row r="637" spans="2:20" ht="18.75" customHeight="1" x14ac:dyDescent="0.25">
      <c r="B637" s="54"/>
      <c r="C637" s="16" t="str">
        <f>IF(B637="","",VLOOKUP(B637,LISTAS!$F$6:$G$1106,2,0))</f>
        <v/>
      </c>
      <c r="D637" s="74"/>
      <c r="F637" s="11" t="str">
        <f t="shared" si="138"/>
        <v/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11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54"/>
      <c r="C638" s="16" t="str">
        <f>IF(B638="","",VLOOKUP(B638,LISTAS!$F$6:$G$1106,2,0))</f>
        <v/>
      </c>
      <c r="D638" s="74"/>
      <c r="F638" s="11" t="str">
        <f t="shared" si="138"/>
        <v/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12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54"/>
      <c r="C639" s="16" t="str">
        <f>IF(B639="","",VLOOKUP(B639,LISTAS!$F$6:$G$1106,2,0))</f>
        <v/>
      </c>
      <c r="D639" s="74"/>
      <c r="F639" s="11" t="str">
        <f t="shared" si="138"/>
        <v/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13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4"/>
      <c r="C640" s="16" t="str">
        <f>IF(B640="","",VLOOKUP(B640,LISTAS!$F$6:$G$1106,2,0))</f>
        <v/>
      </c>
      <c r="D640" s="74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14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4"/>
      <c r="C641" s="16" t="str">
        <f>IF(B641="","",VLOOKUP(B641,LISTAS!$F$6:$G$1106,2,0))</f>
        <v/>
      </c>
      <c r="D641" s="74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15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4"/>
      <c r="C642" s="16" t="str">
        <f>IF(B642="","",VLOOKUP(B642,LISTAS!$F$6:$G$1106,2,0))</f>
        <v/>
      </c>
      <c r="D642" s="74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16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4"/>
      <c r="C643" s="16" t="str">
        <f>IF(B643="","",VLOOKUP(B643,LISTAS!$F$6:$G$1106,2,0))</f>
        <v/>
      </c>
      <c r="D643" s="74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17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4"/>
      <c r="C644" s="16" t="str">
        <f>IF(B644="","",VLOOKUP(B644,LISTAS!$F$6:$G$1106,2,0))</f>
        <v/>
      </c>
      <c r="D644" s="74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18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4"/>
      <c r="C645" s="16" t="str">
        <f>IF(B645="","",VLOOKUP(B645,LISTAS!$F$6:$G$1106,2,0))</f>
        <v/>
      </c>
      <c r="D645" s="74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19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4"/>
      <c r="C646" s="16" t="str">
        <f>IF(B646="","",VLOOKUP(B646,LISTAS!$F$6:$G$1106,2,0))</f>
        <v/>
      </c>
      <c r="D646" s="74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20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4"/>
      <c r="C647" s="16" t="str">
        <f>IF(B647="","",VLOOKUP(B647,LISTAS!$F$6:$G$1106,2,0))</f>
        <v/>
      </c>
      <c r="D647" s="74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21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4"/>
      <c r="C648" s="16" t="str">
        <f>IF(B648="","",VLOOKUP(B648,LISTAS!$F$6:$G$1106,2,0))</f>
        <v/>
      </c>
      <c r="D648" s="74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22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4"/>
      <c r="C649" s="16" t="str">
        <f>IF(B649="","",VLOOKUP(B649,LISTAS!$F$6:$G$1106,2,0))</f>
        <v/>
      </c>
      <c r="D649" s="74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23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4"/>
      <c r="C650" s="16" t="str">
        <f>IF(B650="","",VLOOKUP(B650,LISTAS!$F$6:$G$1106,2,0))</f>
        <v/>
      </c>
      <c r="D650" s="74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24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4"/>
      <c r="C651" s="16" t="str">
        <f>IF(B651="","",VLOOKUP(B651,LISTAS!$F$6:$G$1106,2,0))</f>
        <v/>
      </c>
      <c r="D651" s="74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25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4"/>
      <c r="C652" s="16" t="str">
        <f>IF(B652="","",VLOOKUP(B652,LISTAS!$F$6:$G$1106,2,0))</f>
        <v/>
      </c>
      <c r="D652" s="74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26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4"/>
      <c r="C653" s="16" t="str">
        <f>IF(B653="","",VLOOKUP(B653,LISTAS!$F$6:$G$1106,2,0))</f>
        <v/>
      </c>
      <c r="D653" s="74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27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4"/>
      <c r="C654" s="16" t="str">
        <f>IF(B654="","",VLOOKUP(B654,LISTAS!$F$6:$G$1106,2,0))</f>
        <v/>
      </c>
      <c r="D654" s="74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28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4"/>
      <c r="C655" s="16" t="str">
        <f>IF(B655="","",VLOOKUP(B655,LISTAS!$F$6:$G$1106,2,0))</f>
        <v/>
      </c>
      <c r="D655" s="74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29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4"/>
      <c r="C656" s="16" t="str">
        <f>IF(B656="","",VLOOKUP(B656,LISTAS!$F$6:$G$1106,2,0))</f>
        <v/>
      </c>
      <c r="D656" s="74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30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4"/>
      <c r="C657" s="16" t="str">
        <f>IF(B657="","",VLOOKUP(B657,LISTAS!$F$6:$G$1106,2,0))</f>
        <v/>
      </c>
      <c r="D657" s="74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31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4"/>
      <c r="C658" s="16" t="str">
        <f>IF(B658="","",VLOOKUP(B658,LISTAS!$F$6:$G$1106,2,0))</f>
        <v/>
      </c>
      <c r="D658" s="74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32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4"/>
      <c r="C659" s="16" t="str">
        <f>IF(B659="","",VLOOKUP(B659,LISTAS!$F$6:$G$1106,2,0))</f>
        <v/>
      </c>
      <c r="D659" s="74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33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4"/>
      <c r="C660" s="16" t="str">
        <f>IF(B660="","",VLOOKUP(B660,LISTAS!$F$6:$G$1106,2,0))</f>
        <v/>
      </c>
      <c r="D660" s="74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34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4"/>
      <c r="C661" s="16" t="str">
        <f>IF(B661="","",VLOOKUP(B661,LISTAS!$F$6:$G$1106,2,0))</f>
        <v/>
      </c>
      <c r="D661" s="74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35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4"/>
      <c r="C662" s="16" t="str">
        <f>IF(B662="","",VLOOKUP(B662,LISTAS!$F$6:$G$1106,2,0))</f>
        <v/>
      </c>
      <c r="D662" s="74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36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4"/>
      <c r="C663" s="16" t="str">
        <f>IF(B663="","",VLOOKUP(B663,LISTAS!$F$6:$G$1106,2,0))</f>
        <v/>
      </c>
      <c r="D663" s="74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37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4"/>
      <c r="C664" s="16" t="str">
        <f>IF(B664="","",VLOOKUP(B664,LISTAS!$F$6:$G$1106,2,0))</f>
        <v/>
      </c>
      <c r="D664" s="74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38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4"/>
      <c r="C665" s="16" t="str">
        <f>IF(B665="","",VLOOKUP(B665,LISTAS!$F$6:$G$1106,2,0))</f>
        <v/>
      </c>
      <c r="D665" s="74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39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4"/>
      <c r="C666" s="16" t="str">
        <f>IF(B666="","",VLOOKUP(B666,LISTAS!$F$6:$G$1106,2,0))</f>
        <v/>
      </c>
      <c r="D666" s="74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40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4"/>
      <c r="C667" s="16" t="str">
        <f>IF(B667="","",VLOOKUP(B667,LISTAS!$F$6:$G$1106,2,0))</f>
        <v/>
      </c>
      <c r="D667" s="74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41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4"/>
      <c r="C668" s="16" t="str">
        <f>IF(B668="","",VLOOKUP(B668,LISTAS!$F$6:$G$1106,2,0))</f>
        <v/>
      </c>
      <c r="D668" s="74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42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4"/>
      <c r="C669" s="16" t="str">
        <f>IF(B669="","",VLOOKUP(B669,LISTAS!$F$6:$G$1106,2,0))</f>
        <v/>
      </c>
      <c r="D669" s="74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43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4"/>
      <c r="C670" s="16" t="str">
        <f>IF(B670="","",VLOOKUP(B670,LISTAS!$F$6:$G$1106,2,0))</f>
        <v/>
      </c>
      <c r="D670" s="74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44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4"/>
      <c r="C671" s="16" t="str">
        <f>IF(B671="","",VLOOKUP(B671,LISTAS!$F$6:$G$1106,2,0))</f>
        <v/>
      </c>
      <c r="D671" s="74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45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4"/>
      <c r="C672" s="16" t="str">
        <f>IF(B672="","",VLOOKUP(B672,LISTAS!$F$6:$G$1106,2,0))</f>
        <v/>
      </c>
      <c r="D672" s="74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46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4"/>
      <c r="C673" s="16" t="str">
        <f>IF(B673="","",VLOOKUP(B673,LISTAS!$F$6:$G$1106,2,0))</f>
        <v/>
      </c>
      <c r="D673" s="74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47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4"/>
      <c r="C674" s="16" t="str">
        <f>IF(B674="","",VLOOKUP(B674,LISTAS!$F$6:$G$1106,2,0))</f>
        <v/>
      </c>
      <c r="D674" s="74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48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4"/>
      <c r="C675" s="16" t="str">
        <f>IF(B675="","",VLOOKUP(B675,LISTAS!$F$6:$G$1106,2,0))</f>
        <v/>
      </c>
      <c r="D675" s="74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49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4"/>
      <c r="C676" s="16" t="str">
        <f>IF(B676="","",VLOOKUP(B676,LISTAS!$F$6:$G$1106,2,0))</f>
        <v/>
      </c>
      <c r="D676" s="74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50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4"/>
      <c r="C677" s="16" t="str">
        <f>IF(B677="","",VLOOKUP(B677,LISTAS!$F$6:$G$1106,2,0))</f>
        <v/>
      </c>
      <c r="D677" s="74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51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4"/>
      <c r="C678" s="16" t="str">
        <f>IF(B678="","",VLOOKUP(B678,LISTAS!$F$6:$G$1106,2,0))</f>
        <v/>
      </c>
      <c r="D678" s="74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52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4"/>
      <c r="C679" s="16" t="str">
        <f>IF(B679="","",VLOOKUP(B679,LISTAS!$F$6:$G$1106,2,0))</f>
        <v/>
      </c>
      <c r="D679" s="74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53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4"/>
      <c r="C680" s="16" t="str">
        <f>IF(B680="","",VLOOKUP(B680,LISTAS!$F$6:$G$1106,2,0))</f>
        <v/>
      </c>
      <c r="D680" s="74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54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4"/>
      <c r="C681" s="16" t="str">
        <f>IF(B681="","",VLOOKUP(B681,LISTAS!$F$6:$G$1106,2,0))</f>
        <v/>
      </c>
      <c r="D681" s="74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55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4"/>
      <c r="C682" s="16" t="str">
        <f>IF(B682="","",VLOOKUP(B682,LISTAS!$F$6:$G$1106,2,0))</f>
        <v/>
      </c>
      <c r="D682" s="74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56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4"/>
      <c r="C683" s="16" t="str">
        <f>IF(B683="","",VLOOKUP(B683,LISTAS!$F$6:$G$1106,2,0))</f>
        <v/>
      </c>
      <c r="D683" s="74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57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4"/>
      <c r="C684" s="16" t="str">
        <f>IF(B684="","",VLOOKUP(B684,LISTAS!$F$6:$G$1106,2,0))</f>
        <v/>
      </c>
      <c r="D684" s="74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58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4"/>
      <c r="C685" s="16" t="str">
        <f>IF(B685="","",VLOOKUP(B685,LISTAS!$F$6:$G$1106,2,0))</f>
        <v/>
      </c>
      <c r="D685" s="74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59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4"/>
      <c r="C686" s="16" t="str">
        <f>IF(B686="","",VLOOKUP(B686,LISTAS!$F$6:$G$1106,2,0))</f>
        <v/>
      </c>
      <c r="D686" s="74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60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4"/>
      <c r="C687" s="16" t="str">
        <f>IF(B687="","",VLOOKUP(B687,LISTAS!$F$6:$G$1106,2,0))</f>
        <v/>
      </c>
      <c r="D687" s="74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61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4"/>
      <c r="C688" s="16" t="str">
        <f>IF(B688="","",VLOOKUP(B688,LISTAS!$F$6:$G$1106,2,0))</f>
        <v/>
      </c>
      <c r="D688" s="74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62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4"/>
      <c r="C689" s="16" t="str">
        <f>IF(B689="","",VLOOKUP(B689,LISTAS!$F$6:$G$1106,2,0))</f>
        <v/>
      </c>
      <c r="D689" s="74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63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16" t="str">
        <f>IF(B690="","",VLOOKUP(B690,LISTAS!$F$6:$G$1106,2,0))</f>
        <v/>
      </c>
      <c r="D690" s="74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64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4"/>
      <c r="C691" s="16" t="str">
        <f>IF(B691="","",VLOOKUP(B691,LISTAS!$F$6:$G$1106,2,0))</f>
        <v/>
      </c>
      <c r="D691" s="74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65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4"/>
      <c r="C692" s="16" t="str">
        <f>IF(B692="","",VLOOKUP(B692,LISTAS!$F$6:$G$1106,2,0))</f>
        <v/>
      </c>
      <c r="D692" s="74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66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4"/>
      <c r="C693" s="16" t="str">
        <f>IF(B693="","",VLOOKUP(B693,LISTAS!$F$6:$G$1106,2,0))</f>
        <v/>
      </c>
      <c r="D693" s="74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67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4"/>
      <c r="C694" s="16" t="str">
        <f>IF(B694="","",VLOOKUP(B694,LISTAS!$F$6:$G$1106,2,0))</f>
        <v/>
      </c>
      <c r="D694" s="74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68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4"/>
      <c r="C695" s="16" t="str">
        <f>IF(B695="","",VLOOKUP(B695,LISTAS!$F$6:$G$1106,2,0))</f>
        <v/>
      </c>
      <c r="D695" s="74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69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4"/>
      <c r="C696" s="16" t="str">
        <f>IF(B696="","",VLOOKUP(B696,LISTAS!$F$6:$G$1106,2,0))</f>
        <v/>
      </c>
      <c r="D696" s="74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70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4"/>
      <c r="C697" s="16" t="str">
        <f>IF(B697="","",VLOOKUP(B697,LISTAS!$F$6:$G$1106,2,0))</f>
        <v/>
      </c>
      <c r="D697" s="74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71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4"/>
      <c r="C698" s="16" t="str">
        <f>IF(B698="","",VLOOKUP(B698,LISTAS!$F$6:$G$1106,2,0))</f>
        <v/>
      </c>
      <c r="D698" s="74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72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4"/>
      <c r="C699" s="16" t="str">
        <f>IF(B699="","",VLOOKUP(B699,LISTAS!$F$6:$G$1106,2,0))</f>
        <v/>
      </c>
      <c r="D699" s="74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73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4"/>
      <c r="C700" s="16" t="str">
        <f>IF(B700="","",VLOOKUP(B700,LISTAS!$F$6:$G$1106,2,0))</f>
        <v/>
      </c>
      <c r="D700" s="74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74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4"/>
      <c r="C701" s="16" t="str">
        <f>IF(B701="","",VLOOKUP(B701,LISTAS!$F$6:$G$1106,2,0))</f>
        <v/>
      </c>
      <c r="D701" s="74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75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4"/>
      <c r="C702" s="16" t="str">
        <f>IF(B702="","",VLOOKUP(B702,LISTAS!$F$6:$G$1106,2,0))</f>
        <v/>
      </c>
      <c r="D702" s="74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76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4"/>
      <c r="C703" s="16" t="str">
        <f>IF(B703="","",VLOOKUP(B703,LISTAS!$F$6:$G$1106,2,0))</f>
        <v/>
      </c>
      <c r="D703" s="74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77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4"/>
      <c r="C704" s="16" t="str">
        <f>IF(B704="","",VLOOKUP(B704,LISTAS!$F$6:$G$1106,2,0))</f>
        <v/>
      </c>
      <c r="D704" s="74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78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4"/>
      <c r="C705" s="16" t="str">
        <f>IF(B705="","",VLOOKUP(B705,LISTAS!$F$6:$G$1106,2,0))</f>
        <v/>
      </c>
      <c r="D705" s="74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79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4"/>
      <c r="C706" s="16" t="str">
        <f>IF(B706="","",VLOOKUP(B706,LISTAS!$F$6:$G$1106,2,0))</f>
        <v/>
      </c>
      <c r="D706" s="74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80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4"/>
      <c r="C707" s="16" t="str">
        <f>IF(B707="","",VLOOKUP(B707,LISTAS!$F$6:$G$1106,2,0))</f>
        <v/>
      </c>
      <c r="D707" s="74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81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4"/>
      <c r="C708" s="16" t="str">
        <f>IF(B708="","",VLOOKUP(B708,LISTAS!$F$6:$G$1106,2,0))</f>
        <v/>
      </c>
      <c r="D708" s="74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82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4"/>
      <c r="C709" s="16" t="str">
        <f>IF(B709="","",VLOOKUP(B709,LISTAS!$F$6:$G$1106,2,0))</f>
        <v/>
      </c>
      <c r="D709" s="74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83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4"/>
      <c r="C710" s="16" t="str">
        <f>IF(B710="","",VLOOKUP(B710,LISTAS!$F$6:$G$1106,2,0))</f>
        <v/>
      </c>
      <c r="D710" s="74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84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4"/>
      <c r="C711" s="16" t="str">
        <f>IF(B711="","",VLOOKUP(B711,LISTAS!$F$6:$G$1106,2,0))</f>
        <v/>
      </c>
      <c r="D711" s="74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85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4"/>
      <c r="C712" s="16" t="str">
        <f>IF(B712="","",VLOOKUP(B712,LISTAS!$F$6:$G$1106,2,0))</f>
        <v/>
      </c>
      <c r="D712" s="74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86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4"/>
      <c r="C713" s="16" t="str">
        <f>IF(B713="","",VLOOKUP(B713,LISTAS!$F$6:$G$1106,2,0))</f>
        <v/>
      </c>
      <c r="D713" s="74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87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4"/>
      <c r="C714" s="16" t="str">
        <f>IF(B714="","",VLOOKUP(B714,LISTAS!$F$6:$G$1106,2,0))</f>
        <v/>
      </c>
      <c r="D714" s="74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88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4"/>
      <c r="C715" s="16" t="str">
        <f>IF(B715="","",VLOOKUP(B715,LISTAS!$F$6:$G$1106,2,0))</f>
        <v/>
      </c>
      <c r="D715" s="74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89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4"/>
      <c r="C716" s="16" t="str">
        <f>IF(B716="","",VLOOKUP(B716,LISTAS!$F$6:$G$1106,2,0))</f>
        <v/>
      </c>
      <c r="D716" s="74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90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4"/>
      <c r="C717" s="16" t="str">
        <f>IF(B717="","",VLOOKUP(B717,LISTAS!$F$6:$G$1106,2,0))</f>
        <v/>
      </c>
      <c r="D717" s="74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91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4"/>
      <c r="C718" s="16" t="str">
        <f>IF(B718="","",VLOOKUP(B718,LISTAS!$F$6:$G$1106,2,0))</f>
        <v/>
      </c>
      <c r="D718" s="74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92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4"/>
      <c r="C719" s="16" t="str">
        <f>IF(B719="","",VLOOKUP(B719,LISTAS!$F$6:$G$1106,2,0))</f>
        <v/>
      </c>
      <c r="D719" s="74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93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4"/>
      <c r="C720" s="16" t="str">
        <f>IF(B720="","",VLOOKUP(B720,LISTAS!$F$6:$G$1106,2,0))</f>
        <v/>
      </c>
      <c r="D720" s="74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94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4"/>
      <c r="C721" s="16" t="str">
        <f>IF(B721="","",VLOOKUP(B721,LISTAS!$F$6:$G$1106,2,0))</f>
        <v/>
      </c>
      <c r="D721" s="74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95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4"/>
      <c r="C722" s="16" t="str">
        <f>IF(B722="","",VLOOKUP(B722,LISTAS!$F$6:$G$1106,2,0))</f>
        <v/>
      </c>
      <c r="D722" s="74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96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4"/>
      <c r="C723" s="16" t="str">
        <f>IF(B723="","",VLOOKUP(B723,LISTAS!$F$6:$G$1106,2,0))</f>
        <v/>
      </c>
      <c r="D723" s="7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97</v>
      </c>
      <c r="N723" s="50"/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4"/>
      <c r="C724" s="16" t="str">
        <f>IF(B724="","",VLOOKUP(B724,LISTAS!$F$6:$G$1106,2,0))</f>
        <v/>
      </c>
      <c r="D724" s="7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98</v>
      </c>
      <c r="N724" s="50"/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4"/>
      <c r="C725" s="16" t="str">
        <f>IF(B725="","",VLOOKUP(B725,LISTAS!$F$6:$G$1106,2,0))</f>
        <v/>
      </c>
      <c r="D725" s="7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99</v>
      </c>
      <c r="N725" s="50"/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4"/>
      <c r="C726" s="16" t="str">
        <f>IF(B726="","",VLOOKUP(B726,LISTAS!$F$6:$G$1106,2,0))</f>
        <v/>
      </c>
      <c r="D726" s="7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100</v>
      </c>
      <c r="N726" s="50"/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4"/>
      <c r="C727" s="16" t="str">
        <f>IF(B727="","",VLOOKUP(B727,LISTAS!$F$6:$G$1106,2,0))</f>
        <v/>
      </c>
      <c r="D727" s="7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101</v>
      </c>
      <c r="N727" s="50"/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4"/>
      <c r="C728" s="16" t="str">
        <f>IF(B728="","",VLOOKUP(B728,LISTAS!$F$6:$G$1106,2,0))</f>
        <v/>
      </c>
      <c r="D728" s="7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102</v>
      </c>
      <c r="N728" s="50"/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4"/>
      <c r="C729" s="16" t="str">
        <f>IF(B729="","",VLOOKUP(B729,LISTAS!$F$6:$G$1106,2,0))</f>
        <v/>
      </c>
      <c r="D729" s="7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103</v>
      </c>
      <c r="N729" s="50"/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4"/>
      <c r="C730" s="16" t="str">
        <f>IF(B730="","",VLOOKUP(B730,LISTAS!$F$6:$G$1106,2,0))</f>
        <v/>
      </c>
      <c r="D730" s="7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104</v>
      </c>
      <c r="N730" s="50"/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4"/>
      <c r="C731" s="16" t="str">
        <f>IF(B731="","",VLOOKUP(B731,LISTAS!$F$6:$G$1106,2,0))</f>
        <v/>
      </c>
      <c r="D731" s="7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105</v>
      </c>
      <c r="N731" s="50"/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4"/>
      <c r="C732" s="16" t="str">
        <f>IF(B732="","",VLOOKUP(B732,LISTAS!$F$6:$G$1106,2,0))</f>
        <v/>
      </c>
      <c r="D732" s="7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106</v>
      </c>
      <c r="N732" s="50"/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4"/>
      <c r="C733" s="16" t="str">
        <f>IF(B733="","",VLOOKUP(B733,LISTAS!$F$6:$G$1106,2,0))</f>
        <v/>
      </c>
      <c r="D733" s="7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107</v>
      </c>
      <c r="N733" s="50"/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4"/>
      <c r="C734" s="16" t="str">
        <f>IF(B734="","",VLOOKUP(B734,LISTAS!$F$6:$G$1106,2,0))</f>
        <v/>
      </c>
      <c r="D734" s="7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108</v>
      </c>
      <c r="N734" s="50"/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4"/>
      <c r="C735" s="16" t="str">
        <f>IF(B735="","",VLOOKUP(B735,LISTAS!$F$6:$G$1106,2,0))</f>
        <v/>
      </c>
      <c r="D735" s="7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109</v>
      </c>
      <c r="N735" s="50"/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4"/>
      <c r="C736" s="16" t="str">
        <f>IF(B736="","",VLOOKUP(B736,LISTAS!$F$6:$G$1106,2,0))</f>
        <v/>
      </c>
      <c r="D736" s="7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110</v>
      </c>
      <c r="N736" s="50"/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4"/>
      <c r="C737" s="16" t="str">
        <f>IF(B737="","",VLOOKUP(B737,LISTAS!$F$6:$G$1106,2,0))</f>
        <v/>
      </c>
      <c r="D737" s="7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111</v>
      </c>
      <c r="N737" s="50"/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4"/>
      <c r="C738" s="16" t="str">
        <f>IF(B738="","",VLOOKUP(B738,LISTAS!$F$6:$G$1106,2,0))</f>
        <v/>
      </c>
      <c r="D738" s="7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112</v>
      </c>
      <c r="N738" s="50"/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4"/>
      <c r="C739" s="16" t="str">
        <f>IF(B739="","",VLOOKUP(B739,LISTAS!$F$6:$G$1106,2,0))</f>
        <v/>
      </c>
      <c r="D739" s="7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113</v>
      </c>
      <c r="N739" s="50"/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4"/>
      <c r="C740" s="16" t="str">
        <f>IF(B740="","",VLOOKUP(B740,LISTAS!$F$6:$G$1106,2,0))</f>
        <v/>
      </c>
      <c r="D740" s="7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114</v>
      </c>
      <c r="N740" s="50"/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4"/>
      <c r="C741" s="16" t="str">
        <f>IF(B741="","",VLOOKUP(B741,LISTAS!$F$6:$G$1106,2,0))</f>
        <v/>
      </c>
      <c r="D741" s="7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115</v>
      </c>
      <c r="N741" s="50"/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4"/>
      <c r="C742" s="16" t="str">
        <f>IF(B742="","",VLOOKUP(B742,LISTAS!$F$6:$G$1106,2,0))</f>
        <v/>
      </c>
      <c r="D742" s="7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116</v>
      </c>
      <c r="N742" s="50"/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4"/>
      <c r="C743" s="16" t="str">
        <f>IF(B743="","",VLOOKUP(B743,LISTAS!$F$6:$G$1106,2,0))</f>
        <v/>
      </c>
      <c r="D743" s="7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117</v>
      </c>
      <c r="N743" s="50"/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4"/>
      <c r="C744" s="16" t="str">
        <f>IF(B744="","",VLOOKUP(B744,LISTAS!$F$6:$G$1106,2,0))</f>
        <v/>
      </c>
      <c r="D744" s="7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118</v>
      </c>
      <c r="N744" s="50"/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4"/>
      <c r="C745" s="16" t="str">
        <f>IF(B745="","",VLOOKUP(B745,LISTAS!$F$6:$G$1106,2,0))</f>
        <v/>
      </c>
      <c r="D745" s="7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119</v>
      </c>
      <c r="N745" s="50"/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4"/>
      <c r="C746" s="16" t="str">
        <f>IF(B746="","",VLOOKUP(B746,LISTAS!$F$6:$G$1106,2,0))</f>
        <v/>
      </c>
      <c r="D746" s="7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120</v>
      </c>
      <c r="N746" s="50"/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4"/>
      <c r="C747" s="16" t="str">
        <f>IF(B747="","",VLOOKUP(B747,LISTAS!$F$6:$G$1106,2,0))</f>
        <v/>
      </c>
      <c r="D747" s="7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121</v>
      </c>
      <c r="N747" s="50"/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4"/>
      <c r="C748" s="16" t="str">
        <f>IF(B748="","",VLOOKUP(B748,LISTAS!$F$6:$G$1106,2,0))</f>
        <v/>
      </c>
      <c r="D748" s="7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122</v>
      </c>
      <c r="N748" s="50"/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4"/>
      <c r="C749" s="16" t="str">
        <f>IF(B749="","",VLOOKUP(B749,LISTAS!$F$6:$G$1106,2,0))</f>
        <v/>
      </c>
      <c r="D749" s="7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123</v>
      </c>
      <c r="N749" s="50"/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4"/>
      <c r="C750" s="16" t="str">
        <f>IF(B750="","",VLOOKUP(B750,LISTAS!$F$6:$G$1106,2,0))</f>
        <v/>
      </c>
      <c r="D750" s="7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124</v>
      </c>
      <c r="N750" s="50"/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4"/>
      <c r="C751" s="16" t="str">
        <f>IF(B751="","",VLOOKUP(B751,LISTAS!$F$6:$G$1106,2,0))</f>
        <v/>
      </c>
      <c r="D751" s="74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125</v>
      </c>
      <c r="N751" s="50"/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4"/>
      <c r="C752" s="16" t="str">
        <f>IF(B752="","",VLOOKUP(B752,LISTAS!$F$6:$G$1106,2,0))</f>
        <v/>
      </c>
      <c r="D752" s="74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126</v>
      </c>
      <c r="N752" s="50"/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4"/>
      <c r="C753" s="16" t="str">
        <f>IF(B753="","",VLOOKUP(B753,LISTAS!$F$6:$G$1106,2,0))</f>
        <v/>
      </c>
      <c r="D753" s="74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127</v>
      </c>
      <c r="N753" s="50"/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16" t="str">
        <f>IF(B754="","",VLOOKUP(B754,LISTAS!$F$6:$G$1106,2,0))</f>
        <v/>
      </c>
      <c r="D754" s="74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128</v>
      </c>
      <c r="N754" s="50"/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4"/>
      <c r="C755" s="16" t="str">
        <f>IF(B755="","",VLOOKUP(B755,LISTAS!$F$6:$G$1106,2,0))</f>
        <v/>
      </c>
      <c r="D755" s="74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129</v>
      </c>
      <c r="N755" s="50"/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4"/>
      <c r="C756" s="16" t="str">
        <f>IF(B756="","",VLOOKUP(B756,LISTAS!$F$6:$G$1106,2,0))</f>
        <v/>
      </c>
      <c r="D756" s="74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130</v>
      </c>
      <c r="N756" s="50"/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4"/>
      <c r="C757" s="16" t="str">
        <f>IF(B757="","",VLOOKUP(B757,LISTAS!$F$6:$G$1106,2,0))</f>
        <v/>
      </c>
      <c r="D757" s="74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131</v>
      </c>
      <c r="N757" s="50"/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4"/>
      <c r="C758" s="16" t="str">
        <f>IF(B758="","",VLOOKUP(B758,LISTAS!$F$6:$G$1106,2,0))</f>
        <v/>
      </c>
      <c r="D758" s="74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132</v>
      </c>
      <c r="N758" s="50"/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4"/>
      <c r="C759" s="16" t="str">
        <f>IF(B759="","",VLOOKUP(B759,LISTAS!$F$6:$G$1106,2,0))</f>
        <v/>
      </c>
      <c r="D759" s="74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133</v>
      </c>
      <c r="N759" s="50"/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4"/>
      <c r="C760" s="16" t="str">
        <f>IF(B760="","",VLOOKUP(B760,LISTAS!$F$6:$G$1106,2,0))</f>
        <v/>
      </c>
      <c r="D760" s="74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134</v>
      </c>
      <c r="N760" s="50"/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4"/>
      <c r="C761" s="16" t="str">
        <f>IF(B761="","",VLOOKUP(B761,LISTAS!$F$6:$G$1106,2,0))</f>
        <v/>
      </c>
      <c r="D761" s="74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135</v>
      </c>
      <c r="N761" s="50"/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4"/>
      <c r="C762" s="16" t="str">
        <f>IF(B762="","",VLOOKUP(B762,LISTAS!$F$6:$G$1106,2,0))</f>
        <v/>
      </c>
      <c r="D762" s="74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136</v>
      </c>
      <c r="N762" s="50"/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4"/>
      <c r="C763" s="16" t="str">
        <f>IF(B763="","",VLOOKUP(B763,LISTAS!$F$6:$G$1106,2,0))</f>
        <v/>
      </c>
      <c r="D763" s="74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137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4"/>
      <c r="C764" s="16" t="str">
        <f>IF(B764="","",VLOOKUP(B764,LISTAS!$F$6:$G$1106,2,0))</f>
        <v/>
      </c>
      <c r="D764" s="74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138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4"/>
      <c r="C765" s="16" t="str">
        <f>IF(B765="","",VLOOKUP(B765,LISTAS!$F$6:$G$1106,2,0))</f>
        <v/>
      </c>
      <c r="D765" s="74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139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4"/>
      <c r="C766" s="16" t="str">
        <f>IF(B766="","",VLOOKUP(B766,LISTAS!$F$6:$G$1106,2,0))</f>
        <v/>
      </c>
      <c r="D766" s="74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140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4"/>
      <c r="C767" s="16" t="str">
        <f>IF(B767="","",VLOOKUP(B767,LISTAS!$F$6:$G$1106,2,0))</f>
        <v/>
      </c>
      <c r="D767" s="74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141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4"/>
      <c r="C768" s="16" t="str">
        <f>IF(B768="","",VLOOKUP(B768,LISTAS!$F$6:$G$1106,2,0))</f>
        <v/>
      </c>
      <c r="D768" s="74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142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4"/>
      <c r="C769" s="16" t="str">
        <f>IF(B769="","",VLOOKUP(B769,LISTAS!$F$6:$G$1106,2,0))</f>
        <v/>
      </c>
      <c r="D769" s="74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143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4"/>
      <c r="C770" s="16" t="str">
        <f>IF(B770="","",VLOOKUP(B770,LISTAS!$F$6:$G$1106,2,0))</f>
        <v/>
      </c>
      <c r="D770" s="74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144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4"/>
      <c r="C771" s="16" t="str">
        <f>IF(B771="","",VLOOKUP(B771,LISTAS!$F$6:$G$1106,2,0))</f>
        <v/>
      </c>
      <c r="D771" s="74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145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4"/>
      <c r="C772" s="16" t="str">
        <f>IF(B772="","",VLOOKUP(B772,LISTAS!$F$6:$G$1106,2,0))</f>
        <v/>
      </c>
      <c r="D772" s="74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146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4"/>
      <c r="C773" s="16" t="str">
        <f>IF(B773="","",VLOOKUP(B773,LISTAS!$F$6:$G$1106,2,0))</f>
        <v/>
      </c>
      <c r="D773" s="74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147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4"/>
      <c r="C774" s="16" t="str">
        <f>IF(B774="","",VLOOKUP(B774,LISTAS!$F$6:$G$1106,2,0))</f>
        <v/>
      </c>
      <c r="D774" s="74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148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4"/>
      <c r="C775" s="16" t="str">
        <f>IF(B775="","",VLOOKUP(B775,LISTAS!$F$6:$G$1106,2,0))</f>
        <v/>
      </c>
      <c r="D775" s="74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149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4"/>
      <c r="C776" s="16" t="str">
        <f>IF(B776="","",VLOOKUP(B776,LISTAS!$F$6:$G$1106,2,0))</f>
        <v/>
      </c>
      <c r="D776" s="74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150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4"/>
      <c r="C777" s="16" t="str">
        <f>IF(B777="","",VLOOKUP(B777,LISTAS!$F$6:$G$1106,2,0))</f>
        <v/>
      </c>
      <c r="D777" s="74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151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4"/>
      <c r="C778" s="16" t="str">
        <f>IF(B778="","",VLOOKUP(B778,LISTAS!$F$6:$G$1106,2,0))</f>
        <v/>
      </c>
      <c r="D778" s="74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152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4"/>
      <c r="C779" s="16" t="str">
        <f>IF(B779="","",VLOOKUP(B779,LISTAS!$F$6:$G$1106,2,0))</f>
        <v/>
      </c>
      <c r="D779" s="74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153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4"/>
      <c r="C780" s="16" t="str">
        <f>IF(B780="","",VLOOKUP(B780,LISTAS!$F$6:$G$1106,2,0))</f>
        <v/>
      </c>
      <c r="D780" s="74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154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4"/>
      <c r="C781" s="16" t="str">
        <f>IF(B781="","",VLOOKUP(B781,LISTAS!$F$6:$G$1106,2,0))</f>
        <v/>
      </c>
      <c r="D781" s="74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155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4"/>
      <c r="C782" s="16" t="str">
        <f>IF(B782="","",VLOOKUP(B782,LISTAS!$F$6:$G$1106,2,0))</f>
        <v/>
      </c>
      <c r="D782" s="74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156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4"/>
      <c r="C783" s="16" t="str">
        <f>IF(B783="","",VLOOKUP(B783,LISTAS!$F$6:$G$1106,2,0))</f>
        <v/>
      </c>
      <c r="D783" s="74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157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4"/>
      <c r="C784" s="16" t="str">
        <f>IF(B784="","",VLOOKUP(B784,LISTAS!$F$6:$G$1106,2,0))</f>
        <v/>
      </c>
      <c r="D784" s="74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158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4"/>
      <c r="C785" s="16" t="str">
        <f>IF(B785="","",VLOOKUP(B785,LISTAS!$F$6:$G$1106,2,0))</f>
        <v/>
      </c>
      <c r="D785" s="74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159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4"/>
      <c r="C786" s="16" t="str">
        <f>IF(B786="","",VLOOKUP(B786,LISTAS!$F$6:$G$1106,2,0))</f>
        <v/>
      </c>
      <c r="D786" s="74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160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4"/>
      <c r="C787" s="16" t="str">
        <f>IF(B787="","",VLOOKUP(B787,LISTAS!$F$6:$G$1106,2,0))</f>
        <v/>
      </c>
      <c r="D787" s="74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161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4"/>
      <c r="C788" s="16" t="str">
        <f>IF(B788="","",VLOOKUP(B788,LISTAS!$F$6:$G$1106,2,0))</f>
        <v/>
      </c>
      <c r="D788" s="74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162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4"/>
      <c r="C789" s="16" t="str">
        <f>IF(B789="","",VLOOKUP(B789,LISTAS!$F$6:$G$1106,2,0))</f>
        <v/>
      </c>
      <c r="D789" s="74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163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4"/>
      <c r="C790" s="16" t="str">
        <f>IF(B790="","",VLOOKUP(B790,LISTAS!$F$6:$G$1106,2,0))</f>
        <v/>
      </c>
      <c r="D790" s="74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164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4"/>
      <c r="C791" s="16" t="str">
        <f>IF(B791="","",VLOOKUP(B791,LISTAS!$F$6:$G$1106,2,0))</f>
        <v/>
      </c>
      <c r="D791" s="74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165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4"/>
      <c r="C792" s="16" t="str">
        <f>IF(B792="","",VLOOKUP(B792,LISTAS!$F$6:$G$1106,2,0))</f>
        <v/>
      </c>
      <c r="D792" s="74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166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4"/>
      <c r="C793" s="16" t="str">
        <f>IF(B793="","",VLOOKUP(B793,LISTAS!$F$6:$G$1106,2,0))</f>
        <v/>
      </c>
      <c r="D793" s="74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167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4"/>
      <c r="C794" s="16" t="str">
        <f>IF(B794="","",VLOOKUP(B794,LISTAS!$F$6:$G$1106,2,0))</f>
        <v/>
      </c>
      <c r="D794" s="74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168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4"/>
      <c r="C795" s="16" t="str">
        <f>IF(B795="","",VLOOKUP(B795,LISTAS!$F$6:$G$1106,2,0))</f>
        <v/>
      </c>
      <c r="D795" s="74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169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4"/>
      <c r="C796" s="16" t="str">
        <f>IF(B796="","",VLOOKUP(B796,LISTAS!$F$6:$G$1106,2,0))</f>
        <v/>
      </c>
      <c r="D796" s="74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170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4"/>
      <c r="C797" s="16" t="str">
        <f>IF(B797="","",VLOOKUP(B797,LISTAS!$F$6:$G$1106,2,0))</f>
        <v/>
      </c>
      <c r="D797" s="74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171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4"/>
      <c r="C798" s="16" t="str">
        <f>IF(B798="","",VLOOKUP(B798,LISTAS!$F$6:$G$1106,2,0))</f>
        <v/>
      </c>
      <c r="D798" s="74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172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4"/>
      <c r="C799" s="16" t="str">
        <f>IF(B799="","",VLOOKUP(B799,LISTAS!$F$6:$G$1106,2,0))</f>
        <v/>
      </c>
      <c r="D799" s="74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173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4"/>
      <c r="C800" s="16" t="str">
        <f>IF(B800="","",VLOOKUP(B800,LISTAS!$F$6:$G$1106,2,0))</f>
        <v/>
      </c>
      <c r="D800" s="74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174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4"/>
      <c r="C801" s="16" t="str">
        <f>IF(B801="","",VLOOKUP(B801,LISTAS!$F$6:$G$1106,2,0))</f>
        <v/>
      </c>
      <c r="D801" s="74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175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4"/>
      <c r="C802" s="16" t="str">
        <f>IF(B802="","",VLOOKUP(B802,LISTAS!$F$6:$G$1106,2,0))</f>
        <v/>
      </c>
      <c r="D802" s="74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176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4"/>
      <c r="C803" s="16" t="str">
        <f>IF(B803="","",VLOOKUP(B803,LISTAS!$F$6:$G$1106,2,0))</f>
        <v/>
      </c>
      <c r="D803" s="74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177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4"/>
      <c r="C804" s="16" t="str">
        <f>IF(B804="","",VLOOKUP(B804,LISTAS!$F$6:$G$1106,2,0))</f>
        <v/>
      </c>
      <c r="D804" s="74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178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4"/>
      <c r="C805" s="16" t="str">
        <f>IF(B805="","",VLOOKUP(B805,LISTAS!$F$6:$G$1106,2,0))</f>
        <v/>
      </c>
      <c r="D805" s="74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179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4"/>
      <c r="C806" s="16" t="str">
        <f>IF(B806="","",VLOOKUP(B806,LISTAS!$F$6:$G$1106,2,0))</f>
        <v/>
      </c>
      <c r="D806" s="74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180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4"/>
      <c r="C807" s="16" t="str">
        <f>IF(B807="","",VLOOKUP(B807,LISTAS!$F$6:$G$1106,2,0))</f>
        <v/>
      </c>
      <c r="D807" s="74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181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4"/>
      <c r="C808" s="16" t="str">
        <f>IF(B808="","",VLOOKUP(B808,LISTAS!$F$6:$G$1106,2,0))</f>
        <v/>
      </c>
      <c r="D808" s="74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182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4"/>
      <c r="C809" s="16" t="str">
        <f>IF(B809="","",VLOOKUP(B809,LISTAS!$F$6:$G$1106,2,0))</f>
        <v/>
      </c>
      <c r="D809" s="74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183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4"/>
      <c r="C810" s="16" t="str">
        <f>IF(B810="","",VLOOKUP(B810,LISTAS!$F$6:$G$1106,2,0))</f>
        <v/>
      </c>
      <c r="D810" s="74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184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4"/>
      <c r="C811" s="16" t="str">
        <f>IF(B811="","",VLOOKUP(B811,LISTAS!$F$6:$G$1106,2,0))</f>
        <v/>
      </c>
      <c r="D811" s="74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185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4"/>
      <c r="C812" s="16" t="str">
        <f>IF(B812="","",VLOOKUP(B812,LISTAS!$F$6:$G$1106,2,0))</f>
        <v/>
      </c>
      <c r="D812" s="74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186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4"/>
      <c r="C813" s="16" t="str">
        <f>IF(B813="","",VLOOKUP(B813,LISTAS!$F$6:$G$1106,2,0))</f>
        <v/>
      </c>
      <c r="D813" s="74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187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4"/>
      <c r="C814" s="16" t="str">
        <f>IF(B814="","",VLOOKUP(B814,LISTAS!$F$6:$G$1106,2,0))</f>
        <v/>
      </c>
      <c r="D814" s="74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188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4"/>
      <c r="C815" s="16" t="str">
        <f>IF(B815="","",VLOOKUP(B815,LISTAS!$F$6:$G$1106,2,0))</f>
        <v/>
      </c>
      <c r="D815" s="74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189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4"/>
      <c r="C816" s="16" t="str">
        <f>IF(B816="","",VLOOKUP(B816,LISTAS!$F$6:$G$1106,2,0))</f>
        <v/>
      </c>
      <c r="D816" s="74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190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4"/>
      <c r="C817" s="16" t="str">
        <f>IF(B817="","",VLOOKUP(B817,LISTAS!$F$6:$G$1106,2,0))</f>
        <v/>
      </c>
      <c r="D817" s="74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191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16" t="str">
        <f>IF(B818="","",VLOOKUP(B818,LISTAS!$F$6:$G$1106,2,0))</f>
        <v/>
      </c>
      <c r="D818" s="74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192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4"/>
      <c r="C819" s="16" t="str">
        <f>IF(B819="","",VLOOKUP(B819,LISTAS!$F$6:$G$1106,2,0))</f>
        <v/>
      </c>
      <c r="D819" s="74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193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4"/>
      <c r="C820" s="16" t="str">
        <f>IF(B820="","",VLOOKUP(B820,LISTAS!$F$6:$G$1106,2,0))</f>
        <v/>
      </c>
      <c r="D820" s="74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194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4"/>
      <c r="C821" s="16" t="str">
        <f>IF(B821="","",VLOOKUP(B821,LISTAS!$F$6:$G$1106,2,0))</f>
        <v/>
      </c>
      <c r="D821" s="74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195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4"/>
      <c r="C822" s="16" t="str">
        <f>IF(B822="","",VLOOKUP(B822,LISTAS!$F$6:$G$1106,2,0))</f>
        <v/>
      </c>
      <c r="D822" s="74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196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4"/>
      <c r="C823" s="16" t="str">
        <f>IF(B823="","",VLOOKUP(B823,LISTAS!$F$6:$G$1106,2,0))</f>
        <v/>
      </c>
      <c r="D823" s="74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197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43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2" t="s">
        <v>38</v>
      </c>
      <c r="C827" s="113"/>
      <c r="D827" s="114"/>
      <c r="E827" s="14"/>
      <c r="F827" s="70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1" t="s">
        <v>21</v>
      </c>
      <c r="C828" s="21" t="s">
        <v>0</v>
      </c>
      <c r="D828" s="73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541</v>
      </c>
      <c r="C829" s="40" t="s">
        <v>56</v>
      </c>
      <c r="D829" s="74">
        <v>5.1168981481481486E-4</v>
      </c>
      <c r="F829" s="11">
        <f>IF(D829="","",D829)</f>
        <v>5.1168981481481486E-4</v>
      </c>
      <c r="G829" s="61">
        <f>IF(F829=LISTAS!$D$15,"",F829)</f>
        <v>5.1168981481481486E-4</v>
      </c>
      <c r="H829" s="49" t="str">
        <f>IF($K829="","",IF(B829="","",B829))</f>
        <v>GABRIEL/JOÃO LUCAS/GUILHERME/MIGUEL</v>
      </c>
      <c r="I829" s="49" t="str">
        <f>IF($K829="","",IF(C829="","",C829))</f>
        <v>CCDA - COLÉGIO CARLOS DRUMMOND DE ANDRADE</v>
      </c>
      <c r="J829" s="11">
        <f t="shared" ref="J829:J892" si="180">IF($K829="","",D829)</f>
        <v>5.1168981481481486E-4</v>
      </c>
      <c r="K829" s="11">
        <f>G829</f>
        <v>5.1168981481481486E-4</v>
      </c>
      <c r="L829" s="66">
        <f>IF(K829="","",SMALL($G$829:$G$1028,M829))</f>
        <v>5.0243055555555555E-4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RAFAEL/LEONARDO/HEITOR/FERNANDO</v>
      </c>
      <c r="Q829" s="17" t="str">
        <f>IF(P829&lt;&gt;"",VLOOKUP(P829,LISTAS!$F$6:$G$1106,2,0),"")</f>
        <v>LICEU JARDIM</v>
      </c>
      <c r="R829" s="72">
        <f>IF(K829="","",VLOOKUP(L829,$G$829:$J$1028,4,0))</f>
        <v>5.0243055555555555E-4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542</v>
      </c>
      <c r="C830" s="40" t="s">
        <v>61</v>
      </c>
      <c r="D830" s="74">
        <v>5.0590277777777775E-4</v>
      </c>
      <c r="F830" s="11">
        <f t="shared" ref="F830:F893" si="181">IF(D830="","",D830)</f>
        <v>5.0590277777777775E-4</v>
      </c>
      <c r="G830" s="61">
        <f>IF(F830=LISTAS!$D$15,"",F830)</f>
        <v>5.0590277777777775E-4</v>
      </c>
      <c r="H830" s="49" t="str">
        <f t="shared" ref="H830:I893" si="182">IF($K830="","",IF(B830="","",B830))</f>
        <v>LUCCA/LUCAS/FERNANDO/MARCOS</v>
      </c>
      <c r="I830" s="49" t="str">
        <f t="shared" si="182"/>
        <v>LICEU JARDIM</v>
      </c>
      <c r="J830" s="11">
        <f t="shared" si="180"/>
        <v>5.0590277777777775E-4</v>
      </c>
      <c r="K830" s="11">
        <f t="shared" ref="K830:K893" si="183">G830</f>
        <v>5.0590277777777775E-4</v>
      </c>
      <c r="L830" s="66">
        <f t="shared" ref="L830:L893" si="184">IF(K830="","",SMALL($G$829:$G$1028,M830))</f>
        <v>5.0590277777777775E-4</v>
      </c>
      <c r="M830" s="50">
        <f t="shared" ref="M830:M893" si="185">IF(F829="FALTA",M829,M829+1)</f>
        <v>2</v>
      </c>
      <c r="N830" s="50"/>
      <c r="O830" s="17">
        <f t="shared" ref="O830:O893" si="186">IF(R830&lt;&gt;"",_xlfn.RANK.EQ(R830,$R$829:$R$1028,1),"")</f>
        <v>2</v>
      </c>
      <c r="P830" s="18" t="str">
        <f t="shared" ref="P830:P893" si="187">IF(K830="","",VLOOKUP(L830,$G$829:$J$1028,2,0))</f>
        <v>LUCCA/LUCAS/FERNANDO/MARCOS</v>
      </c>
      <c r="Q830" s="17" t="str">
        <f>IF(P830&lt;&gt;"",VLOOKUP(P830,LISTAS!$F$6:$G$1106,2,0),"")</f>
        <v>LICEU JARDIM</v>
      </c>
      <c r="R830" s="72">
        <f t="shared" ref="R830:R893" si="188">IF(K830="","",VLOOKUP(L830,$G$829:$J$1028,4,0))</f>
        <v>5.0590277777777775E-4</v>
      </c>
      <c r="S830" s="18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39" t="s">
        <v>543</v>
      </c>
      <c r="C831" s="40" t="s">
        <v>61</v>
      </c>
      <c r="D831" s="74">
        <v>5.0243055555555555E-4</v>
      </c>
      <c r="F831" s="11">
        <f t="shared" si="181"/>
        <v>5.0243055555555555E-4</v>
      </c>
      <c r="G831" s="61">
        <f>IF(F831=LISTAS!$D$15,"",F831)</f>
        <v>5.0243055555555555E-4</v>
      </c>
      <c r="H831" s="49" t="str">
        <f t="shared" si="182"/>
        <v>RAFAEL/LEONARDO/HEITOR/FERNANDO</v>
      </c>
      <c r="I831" s="49" t="str">
        <f t="shared" si="182"/>
        <v>LICEU JARDIM</v>
      </c>
      <c r="J831" s="11">
        <f t="shared" si="180"/>
        <v>5.0243055555555555E-4</v>
      </c>
      <c r="K831" s="11">
        <f t="shared" si="183"/>
        <v>5.0243055555555555E-4</v>
      </c>
      <c r="L831" s="66">
        <f t="shared" si="184"/>
        <v>5.1168981481481486E-4</v>
      </c>
      <c r="M831" s="50">
        <f t="shared" si="185"/>
        <v>3</v>
      </c>
      <c r="N831" s="50"/>
      <c r="O831" s="17">
        <f t="shared" si="186"/>
        <v>3</v>
      </c>
      <c r="P831" s="18" t="str">
        <f t="shared" si="187"/>
        <v>GABRIEL/JOÃO LUCAS/GUILHERME/MIGUEL</v>
      </c>
      <c r="Q831" s="17" t="str">
        <f>IF(P831&lt;&gt;"",VLOOKUP(P831,LISTAS!$F$6:$G$1106,2,0),"")</f>
        <v>CCDA - COLÉGIO CARLOS DRUMMOND DE ANDRADE</v>
      </c>
      <c r="R831" s="72">
        <f t="shared" si="188"/>
        <v>5.1168981481481486E-4</v>
      </c>
      <c r="S831" s="18">
        <f t="shared" si="189"/>
        <v>300</v>
      </c>
      <c r="T831" s="18">
        <v>600</v>
      </c>
    </row>
    <row r="832" spans="2:20" ht="18.75" customHeight="1" x14ac:dyDescent="0.25">
      <c r="B832" s="54"/>
      <c r="C832" s="16" t="str">
        <f>IF(B832="","",VLOOKUP(B832,LISTAS!$F$6:$G$1106,2,0))</f>
        <v/>
      </c>
      <c r="D832" s="74"/>
      <c r="F832" s="11" t="str">
        <f t="shared" si="181"/>
        <v/>
      </c>
      <c r="G832" s="61" t="str">
        <f>IF(F832=LISTAS!$D$15,"",F832)</f>
        <v/>
      </c>
      <c r="H832" s="49" t="str">
        <f t="shared" si="182"/>
        <v/>
      </c>
      <c r="I832" s="49" t="str">
        <f t="shared" si="182"/>
        <v/>
      </c>
      <c r="J832" s="11" t="str">
        <f t="shared" si="180"/>
        <v/>
      </c>
      <c r="K832" s="11" t="str">
        <f t="shared" si="183"/>
        <v/>
      </c>
      <c r="L832" s="66" t="str">
        <f t="shared" si="184"/>
        <v/>
      </c>
      <c r="M832" s="50">
        <f t="shared" si="185"/>
        <v>4</v>
      </c>
      <c r="N832" s="50"/>
      <c r="O832" s="17" t="str">
        <f t="shared" si="186"/>
        <v/>
      </c>
      <c r="P832" s="18" t="str">
        <f t="shared" si="187"/>
        <v/>
      </c>
      <c r="Q832" s="17" t="str">
        <f>IF(P832&lt;&gt;"",VLOOKUP(P832,LISTAS!$F$6:$G$1106,2,0),"")</f>
        <v/>
      </c>
      <c r="R832" s="72" t="str">
        <f t="shared" si="188"/>
        <v/>
      </c>
      <c r="S832" s="18" t="str">
        <f t="shared" si="189"/>
        <v/>
      </c>
      <c r="T832" s="18" t="str">
        <f t="shared" ref="T832:T893" si="190">IF(O832="","",IF($R$5="NÃO","",IF(R832=$T$5,"0,00",IF(O832=1,400,IF(O832=2,340,IF(O832=3,300,IF(O832=4,280,IF(O832=5,270,IF(O832=6,260,IF(O832=7,250,IF(O832=8,240,IF(O832=9,200,IF(O832=10,200,IF(O832=11,200,IF(O832=12,200,IF(O832=13,200,IF(O832=14,200,IF(O832=15,200,IF(O832=16,200,IF(O832&gt;16,"",""))))))))))))))))))))</f>
        <v/>
      </c>
    </row>
    <row r="833" spans="2:20" ht="18.75" customHeight="1" x14ac:dyDescent="0.25">
      <c r="B833" s="54"/>
      <c r="C833" s="16" t="str">
        <f>IF(B833="","",VLOOKUP(B833,LISTAS!$F$6:$G$1106,2,0))</f>
        <v/>
      </c>
      <c r="D833" s="74"/>
      <c r="F833" s="11" t="str">
        <f t="shared" si="181"/>
        <v/>
      </c>
      <c r="G833" s="61" t="str">
        <f>IF(F833=LISTAS!$D$15,"",F833)</f>
        <v/>
      </c>
      <c r="H833" s="49" t="str">
        <f t="shared" si="182"/>
        <v/>
      </c>
      <c r="I833" s="49" t="str">
        <f t="shared" si="182"/>
        <v/>
      </c>
      <c r="J833" s="11" t="str">
        <f t="shared" si="180"/>
        <v/>
      </c>
      <c r="K833" s="11" t="str">
        <f t="shared" si="183"/>
        <v/>
      </c>
      <c r="L833" s="66" t="str">
        <f t="shared" si="184"/>
        <v/>
      </c>
      <c r="M833" s="50">
        <f t="shared" si="185"/>
        <v>5</v>
      </c>
      <c r="N833" s="50"/>
      <c r="O833" s="17" t="str">
        <f t="shared" si="186"/>
        <v/>
      </c>
      <c r="P833" s="18" t="str">
        <f t="shared" si="187"/>
        <v/>
      </c>
      <c r="Q833" s="17" t="str">
        <f>IF(P833&lt;&gt;"",VLOOKUP(P833,LISTAS!$F$6:$G$1106,2,0),"")</f>
        <v/>
      </c>
      <c r="R833" s="72" t="str">
        <f t="shared" si="188"/>
        <v/>
      </c>
      <c r="S833" s="18" t="str">
        <f t="shared" si="189"/>
        <v/>
      </c>
      <c r="T833" s="18" t="str">
        <f t="shared" si="190"/>
        <v/>
      </c>
    </row>
    <row r="834" spans="2:20" ht="18.75" customHeight="1" x14ac:dyDescent="0.25">
      <c r="B834" s="54"/>
      <c r="C834" s="16" t="str">
        <f>IF(B834="","",VLOOKUP(B834,LISTAS!$F$6:$G$1106,2,0))</f>
        <v/>
      </c>
      <c r="D834" s="74"/>
      <c r="F834" s="11" t="str">
        <f t="shared" si="181"/>
        <v/>
      </c>
      <c r="G834" s="61" t="str">
        <f>IF(F834=LISTAS!$D$15,"",F834)</f>
        <v/>
      </c>
      <c r="H834" s="49" t="str">
        <f t="shared" si="182"/>
        <v/>
      </c>
      <c r="I834" s="49" t="str">
        <f t="shared" si="182"/>
        <v/>
      </c>
      <c r="J834" s="11" t="str">
        <f t="shared" si="180"/>
        <v/>
      </c>
      <c r="K834" s="11" t="str">
        <f t="shared" si="183"/>
        <v/>
      </c>
      <c r="L834" s="66" t="str">
        <f t="shared" si="184"/>
        <v/>
      </c>
      <c r="M834" s="50">
        <f t="shared" si="185"/>
        <v>6</v>
      </c>
      <c r="N834" s="50"/>
      <c r="O834" s="17" t="str">
        <f t="shared" si="186"/>
        <v/>
      </c>
      <c r="P834" s="18" t="str">
        <f t="shared" si="187"/>
        <v/>
      </c>
      <c r="Q834" s="17" t="str">
        <f>IF(P834&lt;&gt;"",VLOOKUP(P834,LISTAS!$F$6:$G$1106,2,0),"")</f>
        <v/>
      </c>
      <c r="R834" s="72" t="str">
        <f t="shared" si="188"/>
        <v/>
      </c>
      <c r="S834" s="18" t="str">
        <f t="shared" si="189"/>
        <v/>
      </c>
      <c r="T834" s="18" t="str">
        <f t="shared" si="190"/>
        <v/>
      </c>
    </row>
    <row r="835" spans="2:20" ht="18.75" customHeight="1" x14ac:dyDescent="0.25">
      <c r="B835" s="54"/>
      <c r="C835" s="16" t="str">
        <f>IF(B835="","",VLOOKUP(B835,LISTAS!$F$6:$G$1106,2,0))</f>
        <v/>
      </c>
      <c r="D835" s="74"/>
      <c r="F835" s="11" t="str">
        <f t="shared" si="181"/>
        <v/>
      </c>
      <c r="G835" s="61" t="str">
        <f>IF(F835=LISTAS!$D$15,"",F835)</f>
        <v/>
      </c>
      <c r="H835" s="49" t="str">
        <f t="shared" si="182"/>
        <v/>
      </c>
      <c r="I835" s="49" t="str">
        <f t="shared" si="182"/>
        <v/>
      </c>
      <c r="J835" s="11" t="str">
        <f t="shared" si="180"/>
        <v/>
      </c>
      <c r="K835" s="11" t="str">
        <f t="shared" si="183"/>
        <v/>
      </c>
      <c r="L835" s="66" t="str">
        <f t="shared" si="184"/>
        <v/>
      </c>
      <c r="M835" s="50">
        <f t="shared" si="185"/>
        <v>7</v>
      </c>
      <c r="N835" s="50"/>
      <c r="O835" s="17" t="str">
        <f t="shared" si="186"/>
        <v/>
      </c>
      <c r="P835" s="18" t="str">
        <f t="shared" si="187"/>
        <v/>
      </c>
      <c r="Q835" s="17" t="str">
        <f>IF(P835&lt;&gt;"",VLOOKUP(P835,LISTAS!$F$6:$G$1106,2,0),"")</f>
        <v/>
      </c>
      <c r="R835" s="72" t="str">
        <f t="shared" si="188"/>
        <v/>
      </c>
      <c r="S835" s="18" t="str">
        <f t="shared" si="189"/>
        <v/>
      </c>
      <c r="T835" s="18" t="str">
        <f t="shared" si="190"/>
        <v/>
      </c>
    </row>
    <row r="836" spans="2:20" ht="18.75" customHeight="1" x14ac:dyDescent="0.25">
      <c r="B836" s="54"/>
      <c r="C836" s="16" t="str">
        <f>IF(B836="","",VLOOKUP(B836,LISTAS!$F$6:$G$1106,2,0))</f>
        <v/>
      </c>
      <c r="D836" s="74"/>
      <c r="F836" s="11" t="str">
        <f t="shared" si="181"/>
        <v/>
      </c>
      <c r="G836" s="61" t="str">
        <f>IF(F836=LISTAS!$D$15,"",F836)</f>
        <v/>
      </c>
      <c r="H836" s="49" t="str">
        <f t="shared" si="182"/>
        <v/>
      </c>
      <c r="I836" s="49" t="str">
        <f t="shared" si="182"/>
        <v/>
      </c>
      <c r="J836" s="11" t="str">
        <f t="shared" si="180"/>
        <v/>
      </c>
      <c r="K836" s="11" t="str">
        <f t="shared" si="183"/>
        <v/>
      </c>
      <c r="L836" s="66" t="str">
        <f t="shared" si="184"/>
        <v/>
      </c>
      <c r="M836" s="50">
        <f t="shared" si="185"/>
        <v>8</v>
      </c>
      <c r="N836" s="50"/>
      <c r="O836" s="17" t="str">
        <f t="shared" si="186"/>
        <v/>
      </c>
      <c r="P836" s="18" t="str">
        <f t="shared" si="187"/>
        <v/>
      </c>
      <c r="Q836" s="17" t="str">
        <f>IF(P836&lt;&gt;"",VLOOKUP(P836,LISTAS!$F$6:$G$1106,2,0),"")</f>
        <v/>
      </c>
      <c r="R836" s="72" t="str">
        <f t="shared" si="188"/>
        <v/>
      </c>
      <c r="S836" s="18" t="str">
        <f t="shared" si="189"/>
        <v/>
      </c>
      <c r="T836" s="18" t="str">
        <f t="shared" si="190"/>
        <v/>
      </c>
    </row>
    <row r="837" spans="2:20" ht="18.75" customHeight="1" x14ac:dyDescent="0.25">
      <c r="B837" s="54"/>
      <c r="C837" s="16" t="str">
        <f>IF(B837="","",VLOOKUP(B837,LISTAS!$F$6:$G$1106,2,0))</f>
        <v/>
      </c>
      <c r="D837" s="74"/>
      <c r="F837" s="11" t="str">
        <f t="shared" si="181"/>
        <v/>
      </c>
      <c r="G837" s="61" t="str">
        <f>IF(F837=LISTAS!$D$15,"",F837)</f>
        <v/>
      </c>
      <c r="H837" s="49" t="str">
        <f t="shared" si="182"/>
        <v/>
      </c>
      <c r="I837" s="49" t="str">
        <f t="shared" si="182"/>
        <v/>
      </c>
      <c r="J837" s="11" t="str">
        <f t="shared" si="180"/>
        <v/>
      </c>
      <c r="K837" s="11" t="str">
        <f t="shared" si="183"/>
        <v/>
      </c>
      <c r="L837" s="66" t="str">
        <f t="shared" si="184"/>
        <v/>
      </c>
      <c r="M837" s="50">
        <f t="shared" si="185"/>
        <v>9</v>
      </c>
      <c r="N837" s="50"/>
      <c r="O837" s="17" t="str">
        <f t="shared" si="186"/>
        <v/>
      </c>
      <c r="P837" s="18" t="str">
        <f t="shared" si="187"/>
        <v/>
      </c>
      <c r="Q837" s="17" t="str">
        <f>IF(P837&lt;&gt;"",VLOOKUP(P837,LISTAS!$F$6:$G$1106,2,0),"")</f>
        <v/>
      </c>
      <c r="R837" s="72" t="str">
        <f t="shared" si="188"/>
        <v/>
      </c>
      <c r="S837" s="18" t="str">
        <f t="shared" si="189"/>
        <v/>
      </c>
      <c r="T837" s="18" t="str">
        <f t="shared" si="190"/>
        <v/>
      </c>
    </row>
    <row r="838" spans="2:20" ht="18.75" customHeight="1" x14ac:dyDescent="0.25">
      <c r="B838" s="54"/>
      <c r="C838" s="16" t="str">
        <f>IF(B838="","",VLOOKUP(B838,LISTAS!$F$6:$G$1106,2,0))</f>
        <v/>
      </c>
      <c r="D838" s="74"/>
      <c r="F838" s="11" t="str">
        <f t="shared" si="181"/>
        <v/>
      </c>
      <c r="G838" s="61" t="str">
        <f>IF(F838=LISTAS!$D$15,"",F838)</f>
        <v/>
      </c>
      <c r="H838" s="49" t="str">
        <f t="shared" si="182"/>
        <v/>
      </c>
      <c r="I838" s="49" t="str">
        <f t="shared" si="182"/>
        <v/>
      </c>
      <c r="J838" s="11" t="str">
        <f t="shared" si="180"/>
        <v/>
      </c>
      <c r="K838" s="11" t="str">
        <f t="shared" si="183"/>
        <v/>
      </c>
      <c r="L838" s="66" t="str">
        <f t="shared" si="184"/>
        <v/>
      </c>
      <c r="M838" s="50">
        <f t="shared" si="185"/>
        <v>10</v>
      </c>
      <c r="N838" s="50"/>
      <c r="O838" s="17" t="str">
        <f t="shared" si="186"/>
        <v/>
      </c>
      <c r="P838" s="18" t="str">
        <f t="shared" si="187"/>
        <v/>
      </c>
      <c r="Q838" s="17" t="str">
        <f>IF(P838&lt;&gt;"",VLOOKUP(P838,LISTAS!$F$6:$G$1106,2,0),"")</f>
        <v/>
      </c>
      <c r="R838" s="72" t="str">
        <f t="shared" si="188"/>
        <v/>
      </c>
      <c r="S838" s="18" t="str">
        <f t="shared" si="189"/>
        <v/>
      </c>
      <c r="T838" s="18" t="str">
        <f t="shared" si="190"/>
        <v/>
      </c>
    </row>
    <row r="839" spans="2:20" ht="18.75" customHeight="1" x14ac:dyDescent="0.25">
      <c r="B839" s="54"/>
      <c r="C839" s="16" t="str">
        <f>IF(B839="","",VLOOKUP(B839,LISTAS!$F$6:$G$1106,2,0))</f>
        <v/>
      </c>
      <c r="D839" s="74"/>
      <c r="F839" s="11" t="str">
        <f t="shared" si="181"/>
        <v/>
      </c>
      <c r="G839" s="61" t="str">
        <f>IF(F839=LISTAS!$D$15,"",F839)</f>
        <v/>
      </c>
      <c r="H839" s="49" t="str">
        <f t="shared" si="182"/>
        <v/>
      </c>
      <c r="I839" s="49" t="str">
        <f t="shared" si="182"/>
        <v/>
      </c>
      <c r="J839" s="11" t="str">
        <f t="shared" si="180"/>
        <v/>
      </c>
      <c r="K839" s="11" t="str">
        <f t="shared" si="183"/>
        <v/>
      </c>
      <c r="L839" s="66" t="str">
        <f t="shared" si="184"/>
        <v/>
      </c>
      <c r="M839" s="50">
        <f t="shared" si="185"/>
        <v>11</v>
      </c>
      <c r="N839" s="50"/>
      <c r="O839" s="17" t="str">
        <f t="shared" si="186"/>
        <v/>
      </c>
      <c r="P839" s="18" t="str">
        <f t="shared" si="187"/>
        <v/>
      </c>
      <c r="Q839" s="17" t="str">
        <f>IF(P839&lt;&gt;"",VLOOKUP(P839,LISTAS!$F$6:$G$1106,2,0),"")</f>
        <v/>
      </c>
      <c r="R839" s="72" t="str">
        <f t="shared" si="188"/>
        <v/>
      </c>
      <c r="S839" s="18" t="str">
        <f t="shared" si="189"/>
        <v/>
      </c>
      <c r="T839" s="18" t="str">
        <f t="shared" si="190"/>
        <v/>
      </c>
    </row>
    <row r="840" spans="2:20" ht="18.75" customHeight="1" x14ac:dyDescent="0.25">
      <c r="B840" s="54"/>
      <c r="C840" s="16" t="str">
        <f>IF(B840="","",VLOOKUP(B840,LISTAS!$F$6:$G$1106,2,0))</f>
        <v/>
      </c>
      <c r="D840" s="74"/>
      <c r="F840" s="11" t="str">
        <f t="shared" si="181"/>
        <v/>
      </c>
      <c r="G840" s="61" t="str">
        <f>IF(F840=LISTAS!$D$15,"",F840)</f>
        <v/>
      </c>
      <c r="H840" s="49" t="str">
        <f t="shared" si="182"/>
        <v/>
      </c>
      <c r="I840" s="49" t="str">
        <f t="shared" si="182"/>
        <v/>
      </c>
      <c r="J840" s="11" t="str">
        <f t="shared" si="180"/>
        <v/>
      </c>
      <c r="K840" s="11" t="str">
        <f t="shared" si="183"/>
        <v/>
      </c>
      <c r="L840" s="66" t="str">
        <f t="shared" si="184"/>
        <v/>
      </c>
      <c r="M840" s="50">
        <f t="shared" si="185"/>
        <v>12</v>
      </c>
      <c r="N840" s="50"/>
      <c r="O840" s="17" t="str">
        <f t="shared" si="186"/>
        <v/>
      </c>
      <c r="P840" s="18" t="str">
        <f t="shared" si="187"/>
        <v/>
      </c>
      <c r="Q840" s="17" t="str">
        <f>IF(P840&lt;&gt;"",VLOOKUP(P840,LISTAS!$F$6:$G$1106,2,0),"")</f>
        <v/>
      </c>
      <c r="R840" s="72" t="str">
        <f t="shared" si="188"/>
        <v/>
      </c>
      <c r="S840" s="18" t="str">
        <f t="shared" si="189"/>
        <v/>
      </c>
      <c r="T840" s="18" t="str">
        <f t="shared" si="190"/>
        <v/>
      </c>
    </row>
    <row r="841" spans="2:20" ht="18.75" customHeight="1" x14ac:dyDescent="0.25">
      <c r="B841" s="54"/>
      <c r="C841" s="16" t="str">
        <f>IF(B841="","",VLOOKUP(B841,LISTAS!$F$6:$G$1106,2,0))</f>
        <v/>
      </c>
      <c r="D841" s="74"/>
      <c r="F841" s="11" t="str">
        <f t="shared" si="181"/>
        <v/>
      </c>
      <c r="G841" s="61" t="str">
        <f>IF(F841=LISTAS!$D$15,"",F841)</f>
        <v/>
      </c>
      <c r="H841" s="49" t="str">
        <f t="shared" si="182"/>
        <v/>
      </c>
      <c r="I841" s="49" t="str">
        <f t="shared" si="182"/>
        <v/>
      </c>
      <c r="J841" s="11" t="str">
        <f t="shared" si="180"/>
        <v/>
      </c>
      <c r="K841" s="11" t="str">
        <f t="shared" si="183"/>
        <v/>
      </c>
      <c r="L841" s="66" t="str">
        <f t="shared" si="184"/>
        <v/>
      </c>
      <c r="M841" s="50">
        <f t="shared" si="185"/>
        <v>13</v>
      </c>
      <c r="N841" s="50"/>
      <c r="O841" s="17" t="str">
        <f t="shared" si="186"/>
        <v/>
      </c>
      <c r="P841" s="18" t="str">
        <f t="shared" si="187"/>
        <v/>
      </c>
      <c r="Q841" s="17" t="str">
        <f>IF(P841&lt;&gt;"",VLOOKUP(P841,LISTAS!$F$6:$G$1106,2,0),"")</f>
        <v/>
      </c>
      <c r="R841" s="72" t="str">
        <f t="shared" si="188"/>
        <v/>
      </c>
      <c r="S841" s="18" t="str">
        <f t="shared" si="189"/>
        <v/>
      </c>
      <c r="T841" s="18" t="str">
        <f t="shared" si="190"/>
        <v/>
      </c>
    </row>
    <row r="842" spans="2:20" ht="18.75" customHeight="1" x14ac:dyDescent="0.25">
      <c r="B842" s="54"/>
      <c r="C842" s="16" t="str">
        <f>IF(B842="","",VLOOKUP(B842,LISTAS!$F$6:$G$1106,2,0))</f>
        <v/>
      </c>
      <c r="D842" s="74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2"/>
        <v/>
      </c>
      <c r="J842" s="11" t="str">
        <f t="shared" si="180"/>
        <v/>
      </c>
      <c r="K842" s="11" t="str">
        <f t="shared" si="183"/>
        <v/>
      </c>
      <c r="L842" s="66" t="str">
        <f t="shared" si="184"/>
        <v/>
      </c>
      <c r="M842" s="50">
        <f t="shared" si="185"/>
        <v>14</v>
      </c>
      <c r="N842" s="50"/>
      <c r="O842" s="17" t="str">
        <f t="shared" si="186"/>
        <v/>
      </c>
      <c r="P842" s="18" t="str">
        <f t="shared" si="187"/>
        <v/>
      </c>
      <c r="Q842" s="17" t="str">
        <f>IF(P842&lt;&gt;"",VLOOKUP(P842,LISTAS!$F$6:$G$1106,2,0),"")</f>
        <v/>
      </c>
      <c r="R842" s="72" t="str">
        <f t="shared" si="188"/>
        <v/>
      </c>
      <c r="S842" s="18" t="str">
        <f t="shared" si="189"/>
        <v/>
      </c>
      <c r="T842" s="18" t="str">
        <f t="shared" si="190"/>
        <v/>
      </c>
    </row>
    <row r="843" spans="2:20" ht="18.75" customHeight="1" x14ac:dyDescent="0.25">
      <c r="B843" s="54"/>
      <c r="C843" s="16" t="str">
        <f>IF(B843="","",VLOOKUP(B843,LISTAS!$F$6:$G$1106,2,0))</f>
        <v/>
      </c>
      <c r="D843" s="74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si="190"/>
        <v/>
      </c>
    </row>
    <row r="844" spans="2:20" ht="18.75" customHeight="1" x14ac:dyDescent="0.25">
      <c r="B844" s="54"/>
      <c r="C844" s="16" t="str">
        <f>IF(B844="","",VLOOKUP(B844,LISTAS!$F$6:$G$1106,2,0))</f>
        <v/>
      </c>
      <c r="D844" s="74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4"/>
      <c r="C845" s="16" t="str">
        <f>IF(B845="","",VLOOKUP(B845,LISTAS!$F$6:$G$1106,2,0))</f>
        <v/>
      </c>
      <c r="D845" s="74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4"/>
      <c r="C846" s="16" t="str">
        <f>IF(B846="","",VLOOKUP(B846,LISTAS!$F$6:$G$1106,2,0))</f>
        <v/>
      </c>
      <c r="D846" s="74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4"/>
      <c r="C847" s="16" t="str">
        <f>IF(B847="","",VLOOKUP(B847,LISTAS!$F$6:$G$1106,2,0))</f>
        <v/>
      </c>
      <c r="D847" s="74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4"/>
      <c r="C848" s="16" t="str">
        <f>IF(B848="","",VLOOKUP(B848,LISTAS!$F$6:$G$1106,2,0))</f>
        <v/>
      </c>
      <c r="D848" s="74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4"/>
      <c r="C849" s="16" t="str">
        <f>IF(B849="","",VLOOKUP(B849,LISTAS!$F$6:$G$1106,2,0))</f>
        <v/>
      </c>
      <c r="D849" s="74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4"/>
      <c r="C850" s="16" t="str">
        <f>IF(B850="","",VLOOKUP(B850,LISTAS!$F$6:$G$1106,2,0))</f>
        <v/>
      </c>
      <c r="D850" s="74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4"/>
      <c r="C851" s="16" t="str">
        <f>IF(B851="","",VLOOKUP(B851,LISTAS!$F$6:$G$1106,2,0))</f>
        <v/>
      </c>
      <c r="D851" s="74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4"/>
      <c r="C852" s="16" t="str">
        <f>IF(B852="","",VLOOKUP(B852,LISTAS!$F$6:$G$1106,2,0))</f>
        <v/>
      </c>
      <c r="D852" s="74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4"/>
      <c r="C853" s="16" t="str">
        <f>IF(B853="","",VLOOKUP(B853,LISTAS!$F$6:$G$1106,2,0))</f>
        <v/>
      </c>
      <c r="D853" s="74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4"/>
      <c r="C854" s="16" t="str">
        <f>IF(B854="","",VLOOKUP(B854,LISTAS!$F$6:$G$1106,2,0))</f>
        <v/>
      </c>
      <c r="D854" s="74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4"/>
      <c r="C855" s="16" t="str">
        <f>IF(B855="","",VLOOKUP(B855,LISTAS!$F$6:$G$1106,2,0))</f>
        <v/>
      </c>
      <c r="D855" s="74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4"/>
      <c r="C856" s="16" t="str">
        <f>IF(B856="","",VLOOKUP(B856,LISTAS!$F$6:$G$1106,2,0))</f>
        <v/>
      </c>
      <c r="D856" s="74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4"/>
      <c r="C857" s="16" t="str">
        <f>IF(B857="","",VLOOKUP(B857,LISTAS!$F$6:$G$1106,2,0))</f>
        <v/>
      </c>
      <c r="D857" s="74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4"/>
      <c r="C858" s="16" t="str">
        <f>IF(B858="","",VLOOKUP(B858,LISTAS!$F$6:$G$1106,2,0))</f>
        <v/>
      </c>
      <c r="D858" s="74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4"/>
      <c r="C859" s="16" t="str">
        <f>IF(B859="","",VLOOKUP(B859,LISTAS!$F$6:$G$1106,2,0))</f>
        <v/>
      </c>
      <c r="D859" s="74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4"/>
      <c r="C860" s="16" t="str">
        <f>IF(B860="","",VLOOKUP(B860,LISTAS!$F$6:$G$1106,2,0))</f>
        <v/>
      </c>
      <c r="D860" s="74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4"/>
      <c r="C861" s="16" t="str">
        <f>IF(B861="","",VLOOKUP(B861,LISTAS!$F$6:$G$1106,2,0))</f>
        <v/>
      </c>
      <c r="D861" s="74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4"/>
      <c r="C862" s="16" t="str">
        <f>IF(B862="","",VLOOKUP(B862,LISTAS!$F$6:$G$1106,2,0))</f>
        <v/>
      </c>
      <c r="D862" s="74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4"/>
      <c r="C863" s="16" t="str">
        <f>IF(B863="","",VLOOKUP(B863,LISTAS!$F$6:$G$1106,2,0))</f>
        <v/>
      </c>
      <c r="D863" s="74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4"/>
      <c r="C864" s="16" t="str">
        <f>IF(B864="","",VLOOKUP(B864,LISTAS!$F$6:$G$1106,2,0))</f>
        <v/>
      </c>
      <c r="D864" s="74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4"/>
      <c r="C865" s="16" t="str">
        <f>IF(B865="","",VLOOKUP(B865,LISTAS!$F$6:$G$1106,2,0))</f>
        <v/>
      </c>
      <c r="D865" s="74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4"/>
      <c r="C866" s="16" t="str">
        <f>IF(B866="","",VLOOKUP(B866,LISTAS!$F$6:$G$1106,2,0))</f>
        <v/>
      </c>
      <c r="D866" s="74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4"/>
      <c r="C867" s="16" t="str">
        <f>IF(B867="","",VLOOKUP(B867,LISTAS!$F$6:$G$1106,2,0))</f>
        <v/>
      </c>
      <c r="D867" s="74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4"/>
      <c r="C868" s="16" t="str">
        <f>IF(B868="","",VLOOKUP(B868,LISTAS!$F$6:$G$1106,2,0))</f>
        <v/>
      </c>
      <c r="D868" s="74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4"/>
      <c r="C869" s="16" t="str">
        <f>IF(B869="","",VLOOKUP(B869,LISTAS!$F$6:$G$1106,2,0))</f>
        <v/>
      </c>
      <c r="D869" s="74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4"/>
      <c r="C870" s="16" t="str">
        <f>IF(B870="","",VLOOKUP(B870,LISTAS!$F$6:$G$1106,2,0))</f>
        <v/>
      </c>
      <c r="D870" s="74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4"/>
      <c r="C871" s="16" t="str">
        <f>IF(B871="","",VLOOKUP(B871,LISTAS!$F$6:$G$1106,2,0))</f>
        <v/>
      </c>
      <c r="D871" s="74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4"/>
      <c r="C872" s="16" t="str">
        <f>IF(B872="","",VLOOKUP(B872,LISTAS!$F$6:$G$1106,2,0))</f>
        <v/>
      </c>
      <c r="D872" s="74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4"/>
      <c r="C873" s="16" t="str">
        <f>IF(B873="","",VLOOKUP(B873,LISTAS!$F$6:$G$1106,2,0))</f>
        <v/>
      </c>
      <c r="D873" s="74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4"/>
      <c r="C874" s="16" t="str">
        <f>IF(B874="","",VLOOKUP(B874,LISTAS!$F$6:$G$1106,2,0))</f>
        <v/>
      </c>
      <c r="D874" s="74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4"/>
      <c r="C875" s="16" t="str">
        <f>IF(B875="","",VLOOKUP(B875,LISTAS!$F$6:$G$1106,2,0))</f>
        <v/>
      </c>
      <c r="D875" s="74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4"/>
      <c r="C876" s="16" t="str">
        <f>IF(B876="","",VLOOKUP(B876,LISTAS!$F$6:$G$1106,2,0))</f>
        <v/>
      </c>
      <c r="D876" s="74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4"/>
      <c r="C877" s="16" t="str">
        <f>IF(B877="","",VLOOKUP(B877,LISTAS!$F$6:$G$1106,2,0))</f>
        <v/>
      </c>
      <c r="D877" s="74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4"/>
      <c r="C878" s="16" t="str">
        <f>IF(B878="","",VLOOKUP(B878,LISTAS!$F$6:$G$1106,2,0))</f>
        <v/>
      </c>
      <c r="D878" s="74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4"/>
      <c r="C879" s="16" t="str">
        <f>IF(B879="","",VLOOKUP(B879,LISTAS!$F$6:$G$1106,2,0))</f>
        <v/>
      </c>
      <c r="D879" s="74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4"/>
      <c r="C880" s="16" t="str">
        <f>IF(B880="","",VLOOKUP(B880,LISTAS!$F$6:$G$1106,2,0))</f>
        <v/>
      </c>
      <c r="D880" s="74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4"/>
      <c r="C881" s="16" t="str">
        <f>IF(B881="","",VLOOKUP(B881,LISTAS!$F$6:$G$1106,2,0))</f>
        <v/>
      </c>
      <c r="D881" s="74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4"/>
      <c r="C882" s="16" t="str">
        <f>IF(B882="","",VLOOKUP(B882,LISTAS!$F$6:$G$1106,2,0))</f>
        <v/>
      </c>
      <c r="D882" s="74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4"/>
      <c r="C883" s="16" t="str">
        <f>IF(B883="","",VLOOKUP(B883,LISTAS!$F$6:$G$1106,2,0))</f>
        <v/>
      </c>
      <c r="D883" s="74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4"/>
      <c r="C884" s="16" t="str">
        <f>IF(B884="","",VLOOKUP(B884,LISTAS!$F$6:$G$1106,2,0))</f>
        <v/>
      </c>
      <c r="D884" s="74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4"/>
      <c r="C885" s="16" t="str">
        <f>IF(B885="","",VLOOKUP(B885,LISTAS!$F$6:$G$1106,2,0))</f>
        <v/>
      </c>
      <c r="D885" s="74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4"/>
      <c r="C886" s="16" t="str">
        <f>IF(B886="","",VLOOKUP(B886,LISTAS!$F$6:$G$1106,2,0))</f>
        <v/>
      </c>
      <c r="D886" s="74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4"/>
      <c r="C887" s="16" t="str">
        <f>IF(B887="","",VLOOKUP(B887,LISTAS!$F$6:$G$1106,2,0))</f>
        <v/>
      </c>
      <c r="D887" s="74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4"/>
      <c r="C888" s="16" t="str">
        <f>IF(B888="","",VLOOKUP(B888,LISTAS!$F$6:$G$1106,2,0))</f>
        <v/>
      </c>
      <c r="D888" s="74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4"/>
      <c r="C889" s="16" t="str">
        <f>IF(B889="","",VLOOKUP(B889,LISTAS!$F$6:$G$1106,2,0))</f>
        <v/>
      </c>
      <c r="D889" s="74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4"/>
      <c r="C890" s="16" t="str">
        <f>IF(B890="","",VLOOKUP(B890,LISTAS!$F$6:$G$1106,2,0))</f>
        <v/>
      </c>
      <c r="D890" s="74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4"/>
      <c r="C891" s="16" t="str">
        <f>IF(B891="","",VLOOKUP(B891,LISTAS!$F$6:$G$1106,2,0))</f>
        <v/>
      </c>
      <c r="D891" s="74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4"/>
      <c r="C892" s="16" t="str">
        <f>IF(B892="","",VLOOKUP(B892,LISTAS!$F$6:$G$1106,2,0))</f>
        <v/>
      </c>
      <c r="D892" s="74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4"/>
      <c r="C893" s="16" t="str">
        <f>IF(B893="","",VLOOKUP(B893,LISTAS!$F$6:$G$1106,2,0))</f>
        <v/>
      </c>
      <c r="D893" s="74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4"/>
      <c r="C894" s="16" t="str">
        <f>IF(B894="","",VLOOKUP(B894,LISTAS!$F$6:$G$1106,2,0))</f>
        <v/>
      </c>
      <c r="D894" s="74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16" t="str">
        <f>IF(B895="","",VLOOKUP(B895,LISTAS!$F$6:$G$1106,2,0))</f>
        <v/>
      </c>
      <c r="D895" s="74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4"/>
      <c r="C896" s="16" t="str">
        <f>IF(B896="","",VLOOKUP(B896,LISTAS!$F$6:$G$1106,2,0))</f>
        <v/>
      </c>
      <c r="D896" s="74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4"/>
      <c r="C897" s="16" t="str">
        <f>IF(B897="","",VLOOKUP(B897,LISTAS!$F$6:$G$1106,2,0))</f>
        <v/>
      </c>
      <c r="D897" s="74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4"/>
      <c r="C898" s="16" t="str">
        <f>IF(B898="","",VLOOKUP(B898,LISTAS!$F$6:$G$1106,2,0))</f>
        <v/>
      </c>
      <c r="D898" s="74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4"/>
      <c r="C899" s="16" t="str">
        <f>IF(B899="","",VLOOKUP(B899,LISTAS!$F$6:$G$1106,2,0))</f>
        <v/>
      </c>
      <c r="D899" s="74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4"/>
      <c r="C900" s="16" t="str">
        <f>IF(B900="","",VLOOKUP(B900,LISTAS!$F$6:$G$1106,2,0))</f>
        <v/>
      </c>
      <c r="D900" s="74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4"/>
      <c r="C901" s="16" t="str">
        <f>IF(B901="","",VLOOKUP(B901,LISTAS!$F$6:$G$1106,2,0))</f>
        <v/>
      </c>
      <c r="D901" s="74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4"/>
      <c r="C902" s="16" t="str">
        <f>IF(B902="","",VLOOKUP(B902,LISTAS!$F$6:$G$1106,2,0))</f>
        <v/>
      </c>
      <c r="D902" s="74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4"/>
      <c r="C903" s="16" t="str">
        <f>IF(B903="","",VLOOKUP(B903,LISTAS!$F$6:$G$1106,2,0))</f>
        <v/>
      </c>
      <c r="D903" s="74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4"/>
      <c r="C904" s="16" t="str">
        <f>IF(B904="","",VLOOKUP(B904,LISTAS!$F$6:$G$1106,2,0))</f>
        <v/>
      </c>
      <c r="D904" s="74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4"/>
      <c r="C905" s="16" t="str">
        <f>IF(B905="","",VLOOKUP(B905,LISTAS!$F$6:$G$1106,2,0))</f>
        <v/>
      </c>
      <c r="D905" s="74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4"/>
      <c r="C906" s="16" t="str">
        <f>IF(B906="","",VLOOKUP(B906,LISTAS!$F$6:$G$1106,2,0))</f>
        <v/>
      </c>
      <c r="D906" s="74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4"/>
      <c r="C907" s="16" t="str">
        <f>IF(B907="","",VLOOKUP(B907,LISTAS!$F$6:$G$1106,2,0))</f>
        <v/>
      </c>
      <c r="D907" s="74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4"/>
      <c r="C908" s="16" t="str">
        <f>IF(B908="","",VLOOKUP(B908,LISTAS!$F$6:$G$1106,2,0))</f>
        <v/>
      </c>
      <c r="D908" s="74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4"/>
      <c r="C909" s="16" t="str">
        <f>IF(B909="","",VLOOKUP(B909,LISTAS!$F$6:$G$1106,2,0))</f>
        <v/>
      </c>
      <c r="D909" s="74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4"/>
      <c r="C910" s="16" t="str">
        <f>IF(B910="","",VLOOKUP(B910,LISTAS!$F$6:$G$1106,2,0))</f>
        <v/>
      </c>
      <c r="D910" s="74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4"/>
      <c r="C911" s="16" t="str">
        <f>IF(B911="","",VLOOKUP(B911,LISTAS!$F$6:$G$1106,2,0))</f>
        <v/>
      </c>
      <c r="D911" s="74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4"/>
      <c r="C912" s="16" t="str">
        <f>IF(B912="","",VLOOKUP(B912,LISTAS!$F$6:$G$1106,2,0))</f>
        <v/>
      </c>
      <c r="D912" s="74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4"/>
      <c r="C913" s="16" t="str">
        <f>IF(B913="","",VLOOKUP(B913,LISTAS!$F$6:$G$1106,2,0))</f>
        <v/>
      </c>
      <c r="D913" s="74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4"/>
      <c r="C914" s="16" t="str">
        <f>IF(B914="","",VLOOKUP(B914,LISTAS!$F$6:$G$1106,2,0))</f>
        <v/>
      </c>
      <c r="D914" s="74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4"/>
      <c r="C915" s="16" t="str">
        <f>IF(B915="","",VLOOKUP(B915,LISTAS!$F$6:$G$1106,2,0))</f>
        <v/>
      </c>
      <c r="D915" s="74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4"/>
      <c r="C916" s="16" t="str">
        <f>IF(B916="","",VLOOKUP(B916,LISTAS!$F$6:$G$1106,2,0))</f>
        <v/>
      </c>
      <c r="D916" s="74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4"/>
      <c r="C917" s="16" t="str">
        <f>IF(B917="","",VLOOKUP(B917,LISTAS!$F$6:$G$1106,2,0))</f>
        <v/>
      </c>
      <c r="D917" s="74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4"/>
      <c r="C918" s="16" t="str">
        <f>IF(B918="","",VLOOKUP(B918,LISTAS!$F$6:$G$1106,2,0))</f>
        <v/>
      </c>
      <c r="D918" s="74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4"/>
      <c r="C919" s="16" t="str">
        <f>IF(B919="","",VLOOKUP(B919,LISTAS!$F$6:$G$1106,2,0))</f>
        <v/>
      </c>
      <c r="D919" s="74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4"/>
      <c r="C920" s="16" t="str">
        <f>IF(B920="","",VLOOKUP(B920,LISTAS!$F$6:$G$1106,2,0))</f>
        <v/>
      </c>
      <c r="D920" s="74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4"/>
      <c r="C921" s="16" t="str">
        <f>IF(B921="","",VLOOKUP(B921,LISTAS!$F$6:$G$1106,2,0))</f>
        <v/>
      </c>
      <c r="D921" s="74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4"/>
      <c r="C922" s="16" t="str">
        <f>IF(B922="","",VLOOKUP(B922,LISTAS!$F$6:$G$1106,2,0))</f>
        <v/>
      </c>
      <c r="D922" s="74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4"/>
      <c r="C923" s="16" t="str">
        <f>IF(B923="","",VLOOKUP(B923,LISTAS!$F$6:$G$1106,2,0))</f>
        <v/>
      </c>
      <c r="D923" s="74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4"/>
      <c r="C924" s="16" t="str">
        <f>IF(B924="","",VLOOKUP(B924,LISTAS!$F$6:$G$1106,2,0))</f>
        <v/>
      </c>
      <c r="D924" s="74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4"/>
      <c r="C925" s="16" t="str">
        <f>IF(B925="","",VLOOKUP(B925,LISTAS!$F$6:$G$1106,2,0))</f>
        <v/>
      </c>
      <c r="D925" s="74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4"/>
      <c r="C926" s="16" t="str">
        <f>IF(B926="","",VLOOKUP(B926,LISTAS!$F$6:$G$1106,2,0))</f>
        <v/>
      </c>
      <c r="D926" s="74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4"/>
      <c r="C927" s="16" t="str">
        <f>IF(B927="","",VLOOKUP(B927,LISTAS!$F$6:$G$1106,2,0))</f>
        <v/>
      </c>
      <c r="D927" s="74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4"/>
      <c r="C928" s="16" t="str">
        <f>IF(B928="","",VLOOKUP(B928,LISTAS!$F$6:$G$1106,2,0))</f>
        <v/>
      </c>
      <c r="D928" s="7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N928" s="50"/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4"/>
      <c r="C929" s="16" t="str">
        <f>IF(B929="","",VLOOKUP(B929,LISTAS!$F$6:$G$1106,2,0))</f>
        <v/>
      </c>
      <c r="D929" s="7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N929" s="50"/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4"/>
      <c r="C930" s="16" t="str">
        <f>IF(B930="","",VLOOKUP(B930,LISTAS!$F$6:$G$1106,2,0))</f>
        <v/>
      </c>
      <c r="D930" s="7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N930" s="50"/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4"/>
      <c r="C931" s="16" t="str">
        <f>IF(B931="","",VLOOKUP(B931,LISTAS!$F$6:$G$1106,2,0))</f>
        <v/>
      </c>
      <c r="D931" s="7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N931" s="50"/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4"/>
      <c r="C932" s="16" t="str">
        <f>IF(B932="","",VLOOKUP(B932,LISTAS!$F$6:$G$1106,2,0))</f>
        <v/>
      </c>
      <c r="D932" s="7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N932" s="50"/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4"/>
      <c r="C933" s="16" t="str">
        <f>IF(B933="","",VLOOKUP(B933,LISTAS!$F$6:$G$1106,2,0))</f>
        <v/>
      </c>
      <c r="D933" s="7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N933" s="50"/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4"/>
      <c r="C934" s="16" t="str">
        <f>IF(B934="","",VLOOKUP(B934,LISTAS!$F$6:$G$1106,2,0))</f>
        <v/>
      </c>
      <c r="D934" s="7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N934" s="50"/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4"/>
      <c r="C935" s="16" t="str">
        <f>IF(B935="","",VLOOKUP(B935,LISTAS!$F$6:$G$1106,2,0))</f>
        <v/>
      </c>
      <c r="D935" s="7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N935" s="50"/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4"/>
      <c r="C936" s="16" t="str">
        <f>IF(B936="","",VLOOKUP(B936,LISTAS!$F$6:$G$1106,2,0))</f>
        <v/>
      </c>
      <c r="D936" s="7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N936" s="50"/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4"/>
      <c r="C937" s="16" t="str">
        <f>IF(B937="","",VLOOKUP(B937,LISTAS!$F$6:$G$1106,2,0))</f>
        <v/>
      </c>
      <c r="D937" s="7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N937" s="50"/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4"/>
      <c r="C938" s="16" t="str">
        <f>IF(B938="","",VLOOKUP(B938,LISTAS!$F$6:$G$1106,2,0))</f>
        <v/>
      </c>
      <c r="D938" s="7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N938" s="50"/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4"/>
      <c r="C939" s="16" t="str">
        <f>IF(B939="","",VLOOKUP(B939,LISTAS!$F$6:$G$1106,2,0))</f>
        <v/>
      </c>
      <c r="D939" s="7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N939" s="50"/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4"/>
      <c r="C940" s="16" t="str">
        <f>IF(B940="","",VLOOKUP(B940,LISTAS!$F$6:$G$1106,2,0))</f>
        <v/>
      </c>
      <c r="D940" s="7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N940" s="50"/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4"/>
      <c r="C941" s="16" t="str">
        <f>IF(B941="","",VLOOKUP(B941,LISTAS!$F$6:$G$1106,2,0))</f>
        <v/>
      </c>
      <c r="D941" s="7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N941" s="50"/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4"/>
      <c r="C942" s="16" t="str">
        <f>IF(B942="","",VLOOKUP(B942,LISTAS!$F$6:$G$1106,2,0))</f>
        <v/>
      </c>
      <c r="D942" s="7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N942" s="50"/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4"/>
      <c r="C943" s="16" t="str">
        <f>IF(B943="","",VLOOKUP(B943,LISTAS!$F$6:$G$1106,2,0))</f>
        <v/>
      </c>
      <c r="D943" s="7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N943" s="50"/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4"/>
      <c r="C944" s="16" t="str">
        <f>IF(B944="","",VLOOKUP(B944,LISTAS!$F$6:$G$1106,2,0))</f>
        <v/>
      </c>
      <c r="D944" s="7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N944" s="50"/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4"/>
      <c r="C945" s="16" t="str">
        <f>IF(B945="","",VLOOKUP(B945,LISTAS!$F$6:$G$1106,2,0))</f>
        <v/>
      </c>
      <c r="D945" s="7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N945" s="50"/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4"/>
      <c r="C946" s="16" t="str">
        <f>IF(B946="","",VLOOKUP(B946,LISTAS!$F$6:$G$1106,2,0))</f>
        <v/>
      </c>
      <c r="D946" s="7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N946" s="50"/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4"/>
      <c r="C947" s="16" t="str">
        <f>IF(B947="","",VLOOKUP(B947,LISTAS!$F$6:$G$1106,2,0))</f>
        <v/>
      </c>
      <c r="D947" s="7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N947" s="50"/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4"/>
      <c r="C948" s="16" t="str">
        <f>IF(B948="","",VLOOKUP(B948,LISTAS!$F$6:$G$1106,2,0))</f>
        <v/>
      </c>
      <c r="D948" s="7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N948" s="50"/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4"/>
      <c r="C949" s="16" t="str">
        <f>IF(B949="","",VLOOKUP(B949,LISTAS!$F$6:$G$1106,2,0))</f>
        <v/>
      </c>
      <c r="D949" s="7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N949" s="50"/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4"/>
      <c r="C950" s="16" t="str">
        <f>IF(B950="","",VLOOKUP(B950,LISTAS!$F$6:$G$1106,2,0))</f>
        <v/>
      </c>
      <c r="D950" s="7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N950" s="50"/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4"/>
      <c r="C951" s="16" t="str">
        <f>IF(B951="","",VLOOKUP(B951,LISTAS!$F$6:$G$1106,2,0))</f>
        <v/>
      </c>
      <c r="D951" s="7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N951" s="50"/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4"/>
      <c r="C952" s="16" t="str">
        <f>IF(B952="","",VLOOKUP(B952,LISTAS!$F$6:$G$1106,2,0))</f>
        <v/>
      </c>
      <c r="D952" s="7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N952" s="50"/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4"/>
      <c r="C953" s="16" t="str">
        <f>IF(B953="","",VLOOKUP(B953,LISTAS!$F$6:$G$1106,2,0))</f>
        <v/>
      </c>
      <c r="D953" s="7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N953" s="50"/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4"/>
      <c r="C954" s="16" t="str">
        <f>IF(B954="","",VLOOKUP(B954,LISTAS!$F$6:$G$1106,2,0))</f>
        <v/>
      </c>
      <c r="D954" s="7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N954" s="50"/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4"/>
      <c r="C955" s="16" t="str">
        <f>IF(B955="","",VLOOKUP(B955,LISTAS!$F$6:$G$1106,2,0))</f>
        <v/>
      </c>
      <c r="D955" s="7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N955" s="50"/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4"/>
      <c r="C956" s="16" t="str">
        <f>IF(B956="","",VLOOKUP(B956,LISTAS!$F$6:$G$1106,2,0))</f>
        <v/>
      </c>
      <c r="D956" s="74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N956" s="50"/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4"/>
      <c r="C957" s="16" t="str">
        <f>IF(B957="","",VLOOKUP(B957,LISTAS!$F$6:$G$1106,2,0))</f>
        <v/>
      </c>
      <c r="D957" s="74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N957" s="50"/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4"/>
      <c r="C958" s="16" t="str">
        <f>IF(B958="","",VLOOKUP(B958,LISTAS!$F$6:$G$1106,2,0))</f>
        <v/>
      </c>
      <c r="D958" s="74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N958" s="50"/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16" t="str">
        <f>IF(B959="","",VLOOKUP(B959,LISTAS!$F$6:$G$1106,2,0))</f>
        <v/>
      </c>
      <c r="D959" s="74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N959" s="50"/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4"/>
      <c r="C960" s="16" t="str">
        <f>IF(B960="","",VLOOKUP(B960,LISTAS!$F$6:$G$1106,2,0))</f>
        <v/>
      </c>
      <c r="D960" s="74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N960" s="50"/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4"/>
      <c r="C961" s="16" t="str">
        <f>IF(B961="","",VLOOKUP(B961,LISTAS!$F$6:$G$1106,2,0))</f>
        <v/>
      </c>
      <c r="D961" s="74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N961" s="50"/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4"/>
      <c r="C962" s="16" t="str">
        <f>IF(B962="","",VLOOKUP(B962,LISTAS!$F$6:$G$1106,2,0))</f>
        <v/>
      </c>
      <c r="D962" s="74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N962" s="50"/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4"/>
      <c r="C963" s="16" t="str">
        <f>IF(B963="","",VLOOKUP(B963,LISTAS!$F$6:$G$1106,2,0))</f>
        <v/>
      </c>
      <c r="D963" s="74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N963" s="50"/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4"/>
      <c r="C964" s="16" t="str">
        <f>IF(B964="","",VLOOKUP(B964,LISTAS!$F$6:$G$1106,2,0))</f>
        <v/>
      </c>
      <c r="D964" s="74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N964" s="50"/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4"/>
      <c r="C965" s="16" t="str">
        <f>IF(B965="","",VLOOKUP(B965,LISTAS!$F$6:$G$1106,2,0))</f>
        <v/>
      </c>
      <c r="D965" s="74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N965" s="50"/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4"/>
      <c r="C966" s="16" t="str">
        <f>IF(B966="","",VLOOKUP(B966,LISTAS!$F$6:$G$1106,2,0))</f>
        <v/>
      </c>
      <c r="D966" s="74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N966" s="50"/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4"/>
      <c r="C967" s="16" t="str">
        <f>IF(B967="","",VLOOKUP(B967,LISTAS!$F$6:$G$1106,2,0))</f>
        <v/>
      </c>
      <c r="D967" s="74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N967" s="50"/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4"/>
      <c r="C968" s="16" t="str">
        <f>IF(B968="","",VLOOKUP(B968,LISTAS!$F$6:$G$1106,2,0))</f>
        <v/>
      </c>
      <c r="D968" s="74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4"/>
      <c r="C969" s="16" t="str">
        <f>IF(B969="","",VLOOKUP(B969,LISTAS!$F$6:$G$1106,2,0))</f>
        <v/>
      </c>
      <c r="D969" s="74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4"/>
      <c r="C970" s="16" t="str">
        <f>IF(B970="","",VLOOKUP(B970,LISTAS!$F$6:$G$1106,2,0))</f>
        <v/>
      </c>
      <c r="D970" s="74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4"/>
      <c r="C971" s="16" t="str">
        <f>IF(B971="","",VLOOKUP(B971,LISTAS!$F$6:$G$1106,2,0))</f>
        <v/>
      </c>
      <c r="D971" s="74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4"/>
      <c r="C972" s="16" t="str">
        <f>IF(B972="","",VLOOKUP(B972,LISTAS!$F$6:$G$1106,2,0))</f>
        <v/>
      </c>
      <c r="D972" s="74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4"/>
      <c r="C973" s="16" t="str">
        <f>IF(B973="","",VLOOKUP(B973,LISTAS!$F$6:$G$1106,2,0))</f>
        <v/>
      </c>
      <c r="D973" s="74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4"/>
      <c r="C974" s="16" t="str">
        <f>IF(B974="","",VLOOKUP(B974,LISTAS!$F$6:$G$1106,2,0))</f>
        <v/>
      </c>
      <c r="D974" s="74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4"/>
      <c r="C975" s="16" t="str">
        <f>IF(B975="","",VLOOKUP(B975,LISTAS!$F$6:$G$1106,2,0))</f>
        <v/>
      </c>
      <c r="D975" s="74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4"/>
      <c r="C976" s="16" t="str">
        <f>IF(B976="","",VLOOKUP(B976,LISTAS!$F$6:$G$1106,2,0))</f>
        <v/>
      </c>
      <c r="D976" s="74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4"/>
      <c r="C977" s="16" t="str">
        <f>IF(B977="","",VLOOKUP(B977,LISTAS!$F$6:$G$1106,2,0))</f>
        <v/>
      </c>
      <c r="D977" s="74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4"/>
      <c r="C978" s="16" t="str">
        <f>IF(B978="","",VLOOKUP(B978,LISTAS!$F$6:$G$1106,2,0))</f>
        <v/>
      </c>
      <c r="D978" s="74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4"/>
      <c r="C979" s="16" t="str">
        <f>IF(B979="","",VLOOKUP(B979,LISTAS!$F$6:$G$1106,2,0))</f>
        <v/>
      </c>
      <c r="D979" s="74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4"/>
      <c r="C980" s="16" t="str">
        <f>IF(B980="","",VLOOKUP(B980,LISTAS!$F$6:$G$1106,2,0))</f>
        <v/>
      </c>
      <c r="D980" s="74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4"/>
      <c r="C981" s="16" t="str">
        <f>IF(B981="","",VLOOKUP(B981,LISTAS!$F$6:$G$1106,2,0))</f>
        <v/>
      </c>
      <c r="D981" s="74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4"/>
      <c r="C982" s="16" t="str">
        <f>IF(B982="","",VLOOKUP(B982,LISTAS!$F$6:$G$1106,2,0))</f>
        <v/>
      </c>
      <c r="D982" s="74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4"/>
      <c r="C983" s="16" t="str">
        <f>IF(B983="","",VLOOKUP(B983,LISTAS!$F$6:$G$1106,2,0))</f>
        <v/>
      </c>
      <c r="D983" s="74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4"/>
      <c r="C984" s="16" t="str">
        <f>IF(B984="","",VLOOKUP(B984,LISTAS!$F$6:$G$1106,2,0))</f>
        <v/>
      </c>
      <c r="D984" s="74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4"/>
      <c r="C985" s="16" t="str">
        <f>IF(B985="","",VLOOKUP(B985,LISTAS!$F$6:$G$1106,2,0))</f>
        <v/>
      </c>
      <c r="D985" s="74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4"/>
      <c r="C986" s="16" t="str">
        <f>IF(B986="","",VLOOKUP(B986,LISTAS!$F$6:$G$1106,2,0))</f>
        <v/>
      </c>
      <c r="D986" s="74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4"/>
      <c r="C987" s="16" t="str">
        <f>IF(B987="","",VLOOKUP(B987,LISTAS!$F$6:$G$1106,2,0))</f>
        <v/>
      </c>
      <c r="D987" s="74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4"/>
      <c r="C988" s="16" t="str">
        <f>IF(B988="","",VLOOKUP(B988,LISTAS!$F$6:$G$1106,2,0))</f>
        <v/>
      </c>
      <c r="D988" s="74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4"/>
      <c r="C989" s="16" t="str">
        <f>IF(B989="","",VLOOKUP(B989,LISTAS!$F$6:$G$1106,2,0))</f>
        <v/>
      </c>
      <c r="D989" s="74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4"/>
      <c r="C990" s="16" t="str">
        <f>IF(B990="","",VLOOKUP(B990,LISTAS!$F$6:$G$1106,2,0))</f>
        <v/>
      </c>
      <c r="D990" s="74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4"/>
      <c r="C991" s="16" t="str">
        <f>IF(B991="","",VLOOKUP(B991,LISTAS!$F$6:$G$1106,2,0))</f>
        <v/>
      </c>
      <c r="D991" s="74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4"/>
      <c r="C992" s="16" t="str">
        <f>IF(B992="","",VLOOKUP(B992,LISTAS!$F$6:$G$1106,2,0))</f>
        <v/>
      </c>
      <c r="D992" s="74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4"/>
      <c r="C993" s="16" t="str">
        <f>IF(B993="","",VLOOKUP(B993,LISTAS!$F$6:$G$1106,2,0))</f>
        <v/>
      </c>
      <c r="D993" s="74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4"/>
      <c r="C994" s="16" t="str">
        <f>IF(B994="","",VLOOKUP(B994,LISTAS!$F$6:$G$1106,2,0))</f>
        <v/>
      </c>
      <c r="D994" s="74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4"/>
      <c r="C995" s="16" t="str">
        <f>IF(B995="","",VLOOKUP(B995,LISTAS!$F$6:$G$1106,2,0))</f>
        <v/>
      </c>
      <c r="D995" s="74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4"/>
      <c r="C996" s="16" t="str">
        <f>IF(B996="","",VLOOKUP(B996,LISTAS!$F$6:$G$1106,2,0))</f>
        <v/>
      </c>
      <c r="D996" s="74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4"/>
      <c r="C997" s="16" t="str">
        <f>IF(B997="","",VLOOKUP(B997,LISTAS!$F$6:$G$1106,2,0))</f>
        <v/>
      </c>
      <c r="D997" s="74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4"/>
      <c r="C998" s="16" t="str">
        <f>IF(B998="","",VLOOKUP(B998,LISTAS!$F$6:$G$1106,2,0))</f>
        <v/>
      </c>
      <c r="D998" s="74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4"/>
      <c r="C999" s="16" t="str">
        <f>IF(B999="","",VLOOKUP(B999,LISTAS!$F$6:$G$1106,2,0))</f>
        <v/>
      </c>
      <c r="D999" s="74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4"/>
      <c r="C1000" s="16" t="str">
        <f>IF(B1000="","",VLOOKUP(B1000,LISTAS!$F$6:$G$1106,2,0))</f>
        <v/>
      </c>
      <c r="D1000" s="74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4"/>
      <c r="C1001" s="16" t="str">
        <f>IF(B1001="","",VLOOKUP(B1001,LISTAS!$F$6:$G$1106,2,0))</f>
        <v/>
      </c>
      <c r="D1001" s="74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4"/>
      <c r="C1002" s="16" t="str">
        <f>IF(B1002="","",VLOOKUP(B1002,LISTAS!$F$6:$G$1106,2,0))</f>
        <v/>
      </c>
      <c r="D1002" s="74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4"/>
      <c r="C1003" s="16" t="str">
        <f>IF(B1003="","",VLOOKUP(B1003,LISTAS!$F$6:$G$1106,2,0))</f>
        <v/>
      </c>
      <c r="D1003" s="74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4"/>
      <c r="C1004" s="16" t="str">
        <f>IF(B1004="","",VLOOKUP(B1004,LISTAS!$F$6:$G$1106,2,0))</f>
        <v/>
      </c>
      <c r="D1004" s="74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4"/>
      <c r="C1005" s="16" t="str">
        <f>IF(B1005="","",VLOOKUP(B1005,LISTAS!$F$6:$G$1106,2,0))</f>
        <v/>
      </c>
      <c r="D1005" s="74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4"/>
      <c r="C1006" s="16" t="str">
        <f>IF(B1006="","",VLOOKUP(B1006,LISTAS!$F$6:$G$1106,2,0))</f>
        <v/>
      </c>
      <c r="D1006" s="74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4"/>
      <c r="C1007" s="16" t="str">
        <f>IF(B1007="","",VLOOKUP(B1007,LISTAS!$F$6:$G$1106,2,0))</f>
        <v/>
      </c>
      <c r="D1007" s="74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4"/>
      <c r="C1008" s="16" t="str">
        <f>IF(B1008="","",VLOOKUP(B1008,LISTAS!$F$6:$G$1106,2,0))</f>
        <v/>
      </c>
      <c r="D1008" s="74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4"/>
      <c r="C1009" s="16" t="str">
        <f>IF(B1009="","",VLOOKUP(B1009,LISTAS!$F$6:$G$1106,2,0))</f>
        <v/>
      </c>
      <c r="D1009" s="74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4"/>
      <c r="C1010" s="16" t="str">
        <f>IF(B1010="","",VLOOKUP(B1010,LISTAS!$F$6:$G$1106,2,0))</f>
        <v/>
      </c>
      <c r="D1010" s="74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4"/>
      <c r="C1011" s="16" t="str">
        <f>IF(B1011="","",VLOOKUP(B1011,LISTAS!$F$6:$G$1106,2,0))</f>
        <v/>
      </c>
      <c r="D1011" s="74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4"/>
      <c r="C1012" s="16" t="str">
        <f>IF(B1012="","",VLOOKUP(B1012,LISTAS!$F$6:$G$1106,2,0))</f>
        <v/>
      </c>
      <c r="D1012" s="74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4"/>
      <c r="C1013" s="16" t="str">
        <f>IF(B1013="","",VLOOKUP(B1013,LISTAS!$F$6:$G$1106,2,0))</f>
        <v/>
      </c>
      <c r="D1013" s="74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4"/>
      <c r="C1014" s="16" t="str">
        <f>IF(B1014="","",VLOOKUP(B1014,LISTAS!$F$6:$G$1106,2,0))</f>
        <v/>
      </c>
      <c r="D1014" s="74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4"/>
      <c r="C1015" s="16" t="str">
        <f>IF(B1015="","",VLOOKUP(B1015,LISTAS!$F$6:$G$1106,2,0))</f>
        <v/>
      </c>
      <c r="D1015" s="74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4"/>
      <c r="C1016" s="16" t="str">
        <f>IF(B1016="","",VLOOKUP(B1016,LISTAS!$F$6:$G$1106,2,0))</f>
        <v/>
      </c>
      <c r="D1016" s="74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4"/>
      <c r="C1017" s="16" t="str">
        <f>IF(B1017="","",VLOOKUP(B1017,LISTAS!$F$6:$G$1106,2,0))</f>
        <v/>
      </c>
      <c r="D1017" s="74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4"/>
      <c r="C1018" s="16" t="str">
        <f>IF(B1018="","",VLOOKUP(B1018,LISTAS!$F$6:$G$1106,2,0))</f>
        <v/>
      </c>
      <c r="D1018" s="74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4"/>
      <c r="C1019" s="16" t="str">
        <f>IF(B1019="","",VLOOKUP(B1019,LISTAS!$F$6:$G$1106,2,0))</f>
        <v/>
      </c>
      <c r="D1019" s="74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4"/>
      <c r="C1020" s="16" t="str">
        <f>IF(B1020="","",VLOOKUP(B1020,LISTAS!$F$6:$G$1106,2,0))</f>
        <v/>
      </c>
      <c r="D1020" s="74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4"/>
      <c r="C1021" s="16" t="str">
        <f>IF(B1021="","",VLOOKUP(B1021,LISTAS!$F$6:$G$1106,2,0))</f>
        <v/>
      </c>
      <c r="D1021" s="74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4"/>
      <c r="C1022" s="16" t="str">
        <f>IF(B1022="","",VLOOKUP(B1022,LISTAS!$F$6:$G$1106,2,0))</f>
        <v/>
      </c>
      <c r="D1022" s="74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16" t="str">
        <f>IF(B1023="","",VLOOKUP(B1023,LISTAS!$F$6:$G$1106,2,0))</f>
        <v/>
      </c>
      <c r="D1023" s="74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4"/>
      <c r="C1024" s="16" t="str">
        <f>IF(B1024="","",VLOOKUP(B1024,LISTAS!$F$6:$G$1106,2,0))</f>
        <v/>
      </c>
      <c r="D1024" s="74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4"/>
      <c r="C1025" s="16" t="str">
        <f>IF(B1025="","",VLOOKUP(B1025,LISTAS!$F$6:$G$1106,2,0))</f>
        <v/>
      </c>
      <c r="D1025" s="74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4"/>
      <c r="C1026" s="16" t="str">
        <f>IF(B1026="","",VLOOKUP(B1026,LISTAS!$F$6:$G$1106,2,0))</f>
        <v/>
      </c>
      <c r="D1026" s="74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4"/>
      <c r="C1027" s="16" t="str">
        <f>IF(B1027="","",VLOOKUP(B1027,LISTAS!$F$6:$G$1106,2,0))</f>
        <v/>
      </c>
      <c r="D1027" s="74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4"/>
      <c r="C1028" s="16" t="str">
        <f>IF(B1028="","",VLOOKUP(B1028,LISTAS!$F$6:$G$1106,2,0))</f>
        <v/>
      </c>
      <c r="D1028" s="74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sortState xmlns:xlrd2="http://schemas.microsoft.com/office/spreadsheetml/2017/richdata2" ref="B9:D32">
    <sortCondition ref="D9:D32"/>
  </sortState>
  <mergeCells count="16">
    <mergeCell ref="B2:T3"/>
    <mergeCell ref="O7:T7"/>
    <mergeCell ref="B6:T6"/>
    <mergeCell ref="B7:D7"/>
    <mergeCell ref="B211:T211"/>
    <mergeCell ref="B212:D212"/>
    <mergeCell ref="O212:T212"/>
    <mergeCell ref="B416:T416"/>
    <mergeCell ref="B417:D417"/>
    <mergeCell ref="O417:T417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427 C634 C829:C831" xr:uid="{66DB1F05-4EE8-4144-B77A-966BEEDC026C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LISTAS!$F$6:$F$1106</xm:f>
          </x14:formula1>
          <xm:sqref>B33:B208 B428:B618 B225:B413 B635:B823 B832:B1028</xm:sqref>
        </x14:dataValidation>
        <x14:dataValidation type="list" allowBlank="1" showInputMessage="1" showErrorMessage="1" xr:uid="{00000000-0002-0000-06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6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B1:T1028"/>
  <sheetViews>
    <sheetView showGridLines="0" topLeftCell="C1" zoomScale="85" zoomScaleNormal="85" workbookViewId="0">
      <selection activeCell="D20" sqref="D20"/>
    </sheetView>
  </sheetViews>
  <sheetFormatPr defaultColWidth="9.140625" defaultRowHeight="14.25" x14ac:dyDescent="0.25"/>
  <cols>
    <col min="1" max="1" width="1.28515625" style="3" customWidth="1"/>
    <col min="2" max="2" width="38.42578125" style="5" bestFit="1" customWidth="1"/>
    <col min="3" max="3" width="50.7109375" style="4" bestFit="1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38.42578125" style="53" bestFit="1" customWidth="1"/>
    <col min="17" max="17" width="23.140625" style="3" bestFit="1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9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6" t="s">
        <v>39</v>
      </c>
      <c r="C7" s="117"/>
      <c r="D7" s="118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5" t="s">
        <v>21</v>
      </c>
      <c r="C8" s="25" t="s">
        <v>0</v>
      </c>
      <c r="D8" s="57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2" t="s">
        <v>468</v>
      </c>
      <c r="C9" s="20" t="str">
        <f>IF(B9="","",VLOOKUP(B9,LISTAS!$F$6:$G$1106,2,0))</f>
        <v>CCDA - COLÉGIO CARLOS DRUMMOND DE ANDRADE</v>
      </c>
      <c r="D9" s="58">
        <v>1.34375E-4</v>
      </c>
      <c r="F9" s="11">
        <f>IF(D9="","",D9)</f>
        <v>1.34375E-4</v>
      </c>
      <c r="G9" s="61">
        <f>IF(F9=LISTAS!$D$15,"",F9)</f>
        <v>1.34375E-4</v>
      </c>
      <c r="H9" s="49" t="str">
        <f t="shared" ref="H9:I24" si="0">IF($K9="","",IF(B9="","",B9))</f>
        <v>ALÍCIA BARBOSA FUZZO</v>
      </c>
      <c r="I9" s="49" t="str">
        <f t="shared" si="0"/>
        <v>CCDA - COLÉGIO CARLOS DRUMMOND DE ANDRADE</v>
      </c>
      <c r="J9" s="11">
        <f t="shared" ref="J9:J72" si="1">IF($K9="","",D9)</f>
        <v>1.34375E-4</v>
      </c>
      <c r="K9" s="11">
        <f>G9</f>
        <v>1.34375E-4</v>
      </c>
      <c r="L9" s="66">
        <f>IF(K9="","",SMALL($G$9:$G$208,M9))</f>
        <v>1.1840277777777778E-4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ANA JULIA SOUSA SILVÉRIO</v>
      </c>
      <c r="Q9" s="17" t="str">
        <f>IF(P9&lt;&gt;"",VLOOKUP(P9,LISTAS!$F$6:$G$1106,2,0),"")</f>
        <v>CCDA - COLÉGIO CARLOS DRUMMOND DE ANDRADE</v>
      </c>
      <c r="R9" s="72">
        <f>IF(K9="","",VLOOKUP(L9,$G$9:$J$208,4,0))</f>
        <v>1.1840277777777778E-4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2" t="s">
        <v>343</v>
      </c>
      <c r="C10" s="20" t="str">
        <f>IF(B10="","",VLOOKUP(B10,LISTAS!$F$6:$G$1106,2,0))</f>
        <v>CCDA - COLÉGIO CARLOS DRUMMOND DE ANDRADE</v>
      </c>
      <c r="D10" s="58">
        <v>1.1840277777777778E-4</v>
      </c>
      <c r="F10" s="11">
        <f t="shared" ref="F10:F73" si="2">IF(D10="","",D10)</f>
        <v>1.1840277777777778E-4</v>
      </c>
      <c r="G10" s="61">
        <f>IF(F10=LISTAS!$D$15,"",F10)</f>
        <v>1.1840277777777778E-4</v>
      </c>
      <c r="H10" s="49" t="str">
        <f t="shared" si="0"/>
        <v>ANA JULIA SOUSA SILVÉRIO</v>
      </c>
      <c r="I10" s="49" t="str">
        <f t="shared" si="0"/>
        <v>CCDA - COLÉGIO CARLOS DRUMMOND DE ANDRADE</v>
      </c>
      <c r="J10" s="11">
        <f t="shared" si="1"/>
        <v>1.1840277777777778E-4</v>
      </c>
      <c r="K10" s="11">
        <f t="shared" ref="K10:K73" si="3">G10</f>
        <v>1.1840277777777778E-4</v>
      </c>
      <c r="L10" s="66">
        <f t="shared" ref="L10:L73" si="4">IF(K10="","",SMALL($G$9:$G$208,M10))</f>
        <v>1.267361111111111E-4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JULIA OLIVEIRA KUERL</v>
      </c>
      <c r="Q10" s="17" t="str">
        <f>IF(P10&lt;&gt;"",VLOOKUP(P10,LISTAS!$F$6:$G$1106,2,0),"")</f>
        <v>ESCOLA STAGIUM</v>
      </c>
      <c r="R10" s="72">
        <f t="shared" ref="R10:R73" si="8">IF(K10="","",VLOOKUP(L10,$G$9:$J$208,4,0))</f>
        <v>1.267361111111111E-4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52" t="s">
        <v>407</v>
      </c>
      <c r="C11" s="20" t="str">
        <f>IF(B11="","",VLOOKUP(B11,LISTAS!$F$6:$G$1106,2,0))</f>
        <v>LICEU JARDIM</v>
      </c>
      <c r="D11" s="58">
        <v>1.2766203703703702E-4</v>
      </c>
      <c r="F11" s="11">
        <f t="shared" si="2"/>
        <v>1.2766203703703702E-4</v>
      </c>
      <c r="G11" s="61">
        <f>IF(F11=LISTAS!$D$15,"",F11)</f>
        <v>1.2766203703703702E-4</v>
      </c>
      <c r="H11" s="49" t="str">
        <f t="shared" si="0"/>
        <v>ANA LUISA DALTIN</v>
      </c>
      <c r="I11" s="49" t="str">
        <f t="shared" si="0"/>
        <v>LICEU JARDIM</v>
      </c>
      <c r="J11" s="11">
        <f t="shared" si="1"/>
        <v>1.2766203703703702E-4</v>
      </c>
      <c r="K11" s="11">
        <f t="shared" si="3"/>
        <v>1.2766203703703702E-4</v>
      </c>
      <c r="L11" s="66">
        <f t="shared" si="4"/>
        <v>1.2766203703703702E-4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ANA LUISA DALTIN</v>
      </c>
      <c r="Q11" s="17" t="str">
        <f>IF(P11&lt;&gt;"",VLOOKUP(P11,LISTAS!$F$6:$G$1106,2,0),"")</f>
        <v>LICEU JARDIM</v>
      </c>
      <c r="R11" s="72">
        <f t="shared" si="8"/>
        <v>1.2766203703703702E-4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2" t="s">
        <v>346</v>
      </c>
      <c r="C12" s="20" t="str">
        <f>IF(B12="","",VLOOKUP(B12,LISTAS!$F$6:$G$1106,2,0))</f>
        <v>LICEU JARDIM</v>
      </c>
      <c r="D12" s="58">
        <v>1.4212962962962961E-4</v>
      </c>
      <c r="F12" s="11">
        <f t="shared" si="2"/>
        <v>1.4212962962962961E-4</v>
      </c>
      <c r="G12" s="61">
        <f>IF(F12=LISTAS!$D$15,"",F12)</f>
        <v>1.4212962962962961E-4</v>
      </c>
      <c r="H12" s="49" t="str">
        <f t="shared" si="0"/>
        <v>BEATRIZ MARUYAMA</v>
      </c>
      <c r="I12" s="49" t="str">
        <f t="shared" si="0"/>
        <v>LICEU JARDIM</v>
      </c>
      <c r="J12" s="11">
        <f t="shared" si="1"/>
        <v>1.4212962962962961E-4</v>
      </c>
      <c r="K12" s="11">
        <f t="shared" si="3"/>
        <v>1.4212962962962961E-4</v>
      </c>
      <c r="L12" s="66">
        <f t="shared" si="4"/>
        <v>1.3113425925925925E-4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FERNANDA DE SOUSA</v>
      </c>
      <c r="Q12" s="17" t="str">
        <f>IF(P12&lt;&gt;"",VLOOKUP(P12,LISTAS!$F$6:$G$1106,2,0),"")</f>
        <v>CCDA - COLÉGIO CARLOS DRUMMOND DE ANDRADE</v>
      </c>
      <c r="R12" s="72">
        <f t="shared" si="8"/>
        <v>1.3113425925925925E-4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2" t="s">
        <v>400</v>
      </c>
      <c r="C13" s="20" t="str">
        <f>IF(B13="","",VLOOKUP(B13,LISTAS!$F$6:$G$1106,2,0))</f>
        <v>CCDA - COLÉGIO CARLOS DRUMMOND DE ANDRADE</v>
      </c>
      <c r="D13" s="58">
        <v>1.3113425925925925E-4</v>
      </c>
      <c r="F13" s="11">
        <f t="shared" si="2"/>
        <v>1.3113425925925925E-4</v>
      </c>
      <c r="G13" s="61">
        <f>IF(F13=LISTAS!$D$15,"",F13)</f>
        <v>1.3113425925925925E-4</v>
      </c>
      <c r="H13" s="49" t="str">
        <f t="shared" si="0"/>
        <v>FERNANDA DE SOUSA</v>
      </c>
      <c r="I13" s="49" t="str">
        <f t="shared" si="0"/>
        <v>CCDA - COLÉGIO CARLOS DRUMMOND DE ANDRADE</v>
      </c>
      <c r="J13" s="11">
        <f t="shared" si="1"/>
        <v>1.3113425925925925E-4</v>
      </c>
      <c r="K13" s="11">
        <f t="shared" si="3"/>
        <v>1.3113425925925925E-4</v>
      </c>
      <c r="L13" s="66">
        <f t="shared" si="4"/>
        <v>1.3124999999999999E-4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PIETRA REIS</v>
      </c>
      <c r="Q13" s="17" t="str">
        <f>IF(P13&lt;&gt;"",VLOOKUP(P13,LISTAS!$F$6:$G$1106,2,0),"")</f>
        <v>LICEU JARDIM</v>
      </c>
      <c r="R13" s="72">
        <f t="shared" si="8"/>
        <v>1.3124999999999999E-4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2" t="s">
        <v>404</v>
      </c>
      <c r="C14" s="20" t="str">
        <f>IF(B14="","",VLOOKUP(B14,LISTAS!$F$6:$G$1106,2,0))</f>
        <v>COLÉGIO ARBOS - UNIDADE SANTO ANDRÉ</v>
      </c>
      <c r="D14" s="58">
        <v>1.3888888888888889E-4</v>
      </c>
      <c r="F14" s="11">
        <f t="shared" si="2"/>
        <v>1.3888888888888889E-4</v>
      </c>
      <c r="G14" s="61">
        <f>IF(F14=LISTAS!$D$15,"",F14)</f>
        <v>1.3888888888888889E-4</v>
      </c>
      <c r="H14" s="49" t="str">
        <f t="shared" si="0"/>
        <v>FERNANDA YUMI MEDORIMA ROCHA</v>
      </c>
      <c r="I14" s="49" t="str">
        <f t="shared" si="0"/>
        <v>COLÉGIO ARBOS - UNIDADE SANTO ANDRÉ</v>
      </c>
      <c r="J14" s="11">
        <f t="shared" si="1"/>
        <v>1.3888888888888889E-4</v>
      </c>
      <c r="K14" s="11">
        <f t="shared" si="3"/>
        <v>1.3888888888888889E-4</v>
      </c>
      <c r="L14" s="66">
        <f t="shared" si="4"/>
        <v>1.34375E-4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ALÍCIA BARBOSA FUZZO</v>
      </c>
      <c r="Q14" s="17" t="str">
        <f>IF(P14&lt;&gt;"",VLOOKUP(P14,LISTAS!$F$6:$G$1106,2,0),"")</f>
        <v>CCDA - COLÉGIO CARLOS DRUMMOND DE ANDRADE</v>
      </c>
      <c r="R14" s="72">
        <f t="shared" si="8"/>
        <v>1.34375E-4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2" t="s">
        <v>408</v>
      </c>
      <c r="C15" s="20" t="str">
        <f>IF(B15="","",VLOOKUP(B15,LISTAS!$F$6:$G$1106,2,0))</f>
        <v>LICEU JARDIM</v>
      </c>
      <c r="D15" s="58">
        <v>1.4861111111111111E-4</v>
      </c>
      <c r="F15" s="11">
        <f t="shared" si="2"/>
        <v>1.4861111111111111E-4</v>
      </c>
      <c r="G15" s="61">
        <f>IF(F15=LISTAS!$D$15,"",F15)</f>
        <v>1.4861111111111111E-4</v>
      </c>
      <c r="H15" s="49" t="str">
        <f t="shared" si="0"/>
        <v>GABRIELA BARONI</v>
      </c>
      <c r="I15" s="49" t="str">
        <f t="shared" si="0"/>
        <v>LICEU JARDIM</v>
      </c>
      <c r="J15" s="11">
        <f t="shared" si="1"/>
        <v>1.4861111111111111E-4</v>
      </c>
      <c r="K15" s="11">
        <f t="shared" si="3"/>
        <v>1.4861111111111111E-4</v>
      </c>
      <c r="L15" s="66">
        <f t="shared" si="4"/>
        <v>1.361111111111111E-4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LAISA MOURA KEILLER</v>
      </c>
      <c r="Q15" s="17" t="str">
        <f>IF(P15&lt;&gt;"",VLOOKUP(P15,LISTAS!$F$6:$G$1106,2,0),"")</f>
        <v>ESCOLA STAGIUM</v>
      </c>
      <c r="R15" s="72">
        <f t="shared" si="8"/>
        <v>1.361111111111111E-4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2" t="s">
        <v>405</v>
      </c>
      <c r="C16" s="20" t="str">
        <f>IF(B16="","",VLOOKUP(B16,LISTAS!$F$6:$G$1106,2,0))</f>
        <v>ESCOLA STAGIUM</v>
      </c>
      <c r="D16" s="58">
        <v>1.267361111111111E-4</v>
      </c>
      <c r="F16" s="11">
        <f t="shared" si="2"/>
        <v>1.267361111111111E-4</v>
      </c>
      <c r="G16" s="61">
        <f>IF(F16=LISTAS!$D$15,"",F16)</f>
        <v>1.267361111111111E-4</v>
      </c>
      <c r="H16" s="49" t="str">
        <f t="shared" si="0"/>
        <v>JULIA OLIVEIRA KUERL</v>
      </c>
      <c r="I16" s="49" t="str">
        <f t="shared" si="0"/>
        <v>ESCOLA STAGIUM</v>
      </c>
      <c r="J16" s="11">
        <f t="shared" si="1"/>
        <v>1.267361111111111E-4</v>
      </c>
      <c r="K16" s="11">
        <f t="shared" si="3"/>
        <v>1.267361111111111E-4</v>
      </c>
      <c r="L16" s="66">
        <f t="shared" si="4"/>
        <v>1.3888888888888889E-4</v>
      </c>
      <c r="M16" s="50">
        <f t="shared" si="5"/>
        <v>8</v>
      </c>
      <c r="N16" s="50"/>
      <c r="O16" s="17">
        <f t="shared" si="6"/>
        <v>8</v>
      </c>
      <c r="P16" s="18" t="str">
        <f t="shared" si="7"/>
        <v>FERNANDA YUMI MEDORIMA ROCHA</v>
      </c>
      <c r="Q16" s="17" t="str">
        <f>IF(P16&lt;&gt;"",VLOOKUP(P16,LISTAS!$F$6:$G$1106,2,0),"")</f>
        <v>COLÉGIO ARBOS - UNIDADE SANTO ANDRÉ</v>
      </c>
      <c r="R16" s="72">
        <f t="shared" si="8"/>
        <v>1.3888888888888889E-4</v>
      </c>
      <c r="S16" s="18">
        <f t="shared" si="9"/>
        <v>240</v>
      </c>
      <c r="T16" s="18">
        <f t="shared" si="10"/>
        <v>240</v>
      </c>
    </row>
    <row r="17" spans="2:20" ht="18.75" customHeight="1" x14ac:dyDescent="0.25">
      <c r="B17" s="52" t="s">
        <v>406</v>
      </c>
      <c r="C17" s="20" t="str">
        <f>IF(B17="","",VLOOKUP(B17,LISTAS!$F$6:$G$1106,2,0))</f>
        <v>ESCOLA STAGIUM</v>
      </c>
      <c r="D17" s="58">
        <v>1.361111111111111E-4</v>
      </c>
      <c r="F17" s="11">
        <f t="shared" si="2"/>
        <v>1.361111111111111E-4</v>
      </c>
      <c r="G17" s="61">
        <f>IF(F17=LISTAS!$D$15,"",F17)</f>
        <v>1.361111111111111E-4</v>
      </c>
      <c r="H17" s="49" t="str">
        <f t="shared" si="0"/>
        <v>LAISA MOURA KEILLER</v>
      </c>
      <c r="I17" s="49" t="str">
        <f t="shared" si="0"/>
        <v>ESCOLA STAGIUM</v>
      </c>
      <c r="J17" s="11">
        <f t="shared" si="1"/>
        <v>1.361111111111111E-4</v>
      </c>
      <c r="K17" s="11">
        <f t="shared" si="3"/>
        <v>1.361111111111111E-4</v>
      </c>
      <c r="L17" s="66">
        <f t="shared" si="4"/>
        <v>1.4212962962962961E-4</v>
      </c>
      <c r="M17" s="50">
        <f t="shared" si="5"/>
        <v>9</v>
      </c>
      <c r="N17" s="50"/>
      <c r="O17" s="17">
        <f t="shared" si="6"/>
        <v>9</v>
      </c>
      <c r="P17" s="18" t="str">
        <f t="shared" si="7"/>
        <v>BEATRIZ MARUYAMA</v>
      </c>
      <c r="Q17" s="17" t="str">
        <f>IF(P17&lt;&gt;"",VLOOKUP(P17,LISTAS!$F$6:$G$1106,2,0),"")</f>
        <v>LICEU JARDIM</v>
      </c>
      <c r="R17" s="72">
        <f t="shared" si="8"/>
        <v>1.4212962962962961E-4</v>
      </c>
      <c r="S17" s="18">
        <f t="shared" si="9"/>
        <v>200</v>
      </c>
      <c r="T17" s="18">
        <f t="shared" si="10"/>
        <v>200</v>
      </c>
    </row>
    <row r="18" spans="2:20" ht="18.75" customHeight="1" x14ac:dyDescent="0.25">
      <c r="B18" s="52" t="s">
        <v>401</v>
      </c>
      <c r="C18" s="20" t="str">
        <f>IF(B18="","",VLOOKUP(B18,LISTAS!$F$6:$G$1106,2,0))</f>
        <v>CCDA - COLÉGIO CARLOS DRUMMOND DE ANDRADE</v>
      </c>
      <c r="D18" s="58">
        <v>1.5266203703703703E-4</v>
      </c>
      <c r="F18" s="11">
        <f t="shared" si="2"/>
        <v>1.5266203703703703E-4</v>
      </c>
      <c r="G18" s="61">
        <f>IF(F18=LISTAS!$D$15,"",F18)</f>
        <v>1.5266203703703703E-4</v>
      </c>
      <c r="H18" s="49" t="str">
        <f t="shared" si="0"/>
        <v>MARINA FERREIRA DO NASCIMENTO</v>
      </c>
      <c r="I18" s="49" t="str">
        <f t="shared" si="0"/>
        <v>CCDA - COLÉGIO CARLOS DRUMMOND DE ANDRADE</v>
      </c>
      <c r="J18" s="11">
        <f t="shared" si="1"/>
        <v>1.5266203703703703E-4</v>
      </c>
      <c r="K18" s="11">
        <f t="shared" si="3"/>
        <v>1.5266203703703703E-4</v>
      </c>
      <c r="L18" s="66">
        <f t="shared" si="4"/>
        <v>1.4502314814814814E-4</v>
      </c>
      <c r="M18" s="50">
        <f t="shared" si="5"/>
        <v>10</v>
      </c>
      <c r="N18" s="50"/>
      <c r="O18" s="17">
        <f t="shared" si="6"/>
        <v>10</v>
      </c>
      <c r="P18" s="18" t="str">
        <f t="shared" si="7"/>
        <v>SOFIA ORNELLAS CORREA</v>
      </c>
      <c r="Q18" s="17" t="str">
        <f>IF(P18&lt;&gt;"",VLOOKUP(P18,LISTAS!$F$6:$G$1106,2,0),"")</f>
        <v>CCDA - COLÉGIO CARLOS DRUMMOND DE ANDRADE</v>
      </c>
      <c r="R18" s="72">
        <f t="shared" si="8"/>
        <v>1.4502314814814814E-4</v>
      </c>
      <c r="S18" s="18">
        <f t="shared" si="9"/>
        <v>200</v>
      </c>
      <c r="T18" s="18">
        <f t="shared" si="10"/>
        <v>200</v>
      </c>
    </row>
    <row r="19" spans="2:20" ht="18.75" customHeight="1" x14ac:dyDescent="0.25">
      <c r="B19" s="52" t="s">
        <v>347</v>
      </c>
      <c r="C19" s="20" t="str">
        <f>IF(B19="","",VLOOKUP(B19,LISTAS!$F$6:$G$1106,2,0))</f>
        <v>LICEU JARDIM</v>
      </c>
      <c r="D19" s="58">
        <v>1.3124999999999999E-4</v>
      </c>
      <c r="F19" s="11">
        <f t="shared" si="2"/>
        <v>1.3124999999999999E-4</v>
      </c>
      <c r="G19" s="61">
        <f>IF(F19=LISTAS!$D$15,"",F19)</f>
        <v>1.3124999999999999E-4</v>
      </c>
      <c r="H19" s="49" t="str">
        <f t="shared" si="0"/>
        <v>PIETRA REIS</v>
      </c>
      <c r="I19" s="49" t="str">
        <f t="shared" si="0"/>
        <v>LICEU JARDIM</v>
      </c>
      <c r="J19" s="11">
        <f t="shared" si="1"/>
        <v>1.3124999999999999E-4</v>
      </c>
      <c r="K19" s="11">
        <f t="shared" si="3"/>
        <v>1.3124999999999999E-4</v>
      </c>
      <c r="L19" s="66">
        <f t="shared" si="4"/>
        <v>1.4861111111111111E-4</v>
      </c>
      <c r="M19" s="50">
        <f t="shared" si="5"/>
        <v>11</v>
      </c>
      <c r="N19" s="50"/>
      <c r="O19" s="17">
        <f t="shared" si="6"/>
        <v>11</v>
      </c>
      <c r="P19" s="18" t="str">
        <f t="shared" si="7"/>
        <v>GABRIELA BARONI</v>
      </c>
      <c r="Q19" s="17" t="str">
        <f>IF(P19&lt;&gt;"",VLOOKUP(P19,LISTAS!$F$6:$G$1106,2,0),"")</f>
        <v>LICEU JARDIM</v>
      </c>
      <c r="R19" s="72">
        <f t="shared" si="8"/>
        <v>1.4861111111111111E-4</v>
      </c>
      <c r="S19" s="18">
        <f t="shared" si="9"/>
        <v>200</v>
      </c>
      <c r="T19" s="18">
        <f t="shared" si="10"/>
        <v>200</v>
      </c>
    </row>
    <row r="20" spans="2:20" ht="18.75" customHeight="1" x14ac:dyDescent="0.25">
      <c r="B20" s="52" t="s">
        <v>402</v>
      </c>
      <c r="C20" s="20" t="str">
        <f>IF(B20="","",VLOOKUP(B20,LISTAS!$F$6:$G$1106,2,0))</f>
        <v>CCDA - COLÉGIO CARLOS DRUMMOND DE ANDRADE</v>
      </c>
      <c r="D20" s="58">
        <v>1.4502314814814814E-4</v>
      </c>
      <c r="F20" s="11">
        <f t="shared" si="2"/>
        <v>1.4502314814814814E-4</v>
      </c>
      <c r="G20" s="61">
        <f>IF(F20=LISTAS!$D$15,"",F20)</f>
        <v>1.4502314814814814E-4</v>
      </c>
      <c r="H20" s="49" t="str">
        <f t="shared" si="0"/>
        <v>SOFIA ORNELLAS CORREA</v>
      </c>
      <c r="I20" s="49" t="str">
        <f t="shared" si="0"/>
        <v>CCDA - COLÉGIO CARLOS DRUMMOND DE ANDRADE</v>
      </c>
      <c r="J20" s="11">
        <f t="shared" si="1"/>
        <v>1.4502314814814814E-4</v>
      </c>
      <c r="K20" s="11">
        <f t="shared" si="3"/>
        <v>1.4502314814814814E-4</v>
      </c>
      <c r="L20" s="66">
        <f t="shared" si="4"/>
        <v>1.5266203703703703E-4</v>
      </c>
      <c r="M20" s="50">
        <f t="shared" si="5"/>
        <v>12</v>
      </c>
      <c r="N20" s="50"/>
      <c r="O20" s="17">
        <f t="shared" si="6"/>
        <v>12</v>
      </c>
      <c r="P20" s="18" t="str">
        <f t="shared" si="7"/>
        <v>MARINA FERREIRA DO NASCIMENTO</v>
      </c>
      <c r="Q20" s="17" t="str">
        <f>IF(P20&lt;&gt;"",VLOOKUP(P20,LISTAS!$F$6:$G$1106,2,0),"")</f>
        <v>CCDA - COLÉGIO CARLOS DRUMMOND DE ANDRADE</v>
      </c>
      <c r="R20" s="72">
        <f t="shared" si="8"/>
        <v>1.5266203703703703E-4</v>
      </c>
      <c r="S20" s="18">
        <f t="shared" si="9"/>
        <v>200</v>
      </c>
      <c r="T20" s="18">
        <f t="shared" si="10"/>
        <v>200</v>
      </c>
    </row>
    <row r="21" spans="2:20" ht="18.75" customHeight="1" x14ac:dyDescent="0.25">
      <c r="B21" s="52" t="s">
        <v>403</v>
      </c>
      <c r="C21" s="20" t="str">
        <f>IF(B21="","",VLOOKUP(B21,LISTAS!$F$6:$G$1106,2,0))</f>
        <v>COLEGIO PETROPOLIS</v>
      </c>
      <c r="D21" s="58" t="s">
        <v>49</v>
      </c>
      <c r="F21" s="11" t="str">
        <f t="shared" si="2"/>
        <v>FALTA</v>
      </c>
      <c r="G21" s="61" t="str">
        <f>IF(F21=LISTAS!$D$15,"",F21)</f>
        <v/>
      </c>
      <c r="H21" s="49" t="str">
        <f t="shared" si="0"/>
        <v/>
      </c>
      <c r="I21" s="49" t="str">
        <f t="shared" si="0"/>
        <v/>
      </c>
      <c r="J21" s="11" t="str">
        <f t="shared" si="1"/>
        <v/>
      </c>
      <c r="K21" s="11" t="str">
        <f t="shared" si="3"/>
        <v/>
      </c>
      <c r="L21" s="66" t="str">
        <f t="shared" si="4"/>
        <v/>
      </c>
      <c r="M21" s="50">
        <f t="shared" si="5"/>
        <v>13</v>
      </c>
      <c r="N21" s="50"/>
      <c r="O21" s="17" t="str">
        <f t="shared" si="6"/>
        <v/>
      </c>
      <c r="P21" s="18" t="str">
        <f t="shared" si="7"/>
        <v/>
      </c>
      <c r="Q21" s="17" t="str">
        <f>IF(P21&lt;&gt;"",VLOOKUP(P21,LISTAS!$F$6:$G$1106,2,0),"")</f>
        <v/>
      </c>
      <c r="R21" s="72" t="str">
        <f t="shared" si="8"/>
        <v/>
      </c>
      <c r="S21" s="18" t="str">
        <f t="shared" si="9"/>
        <v/>
      </c>
      <c r="T21" s="18" t="str">
        <f t="shared" si="10"/>
        <v/>
      </c>
    </row>
    <row r="22" spans="2:20" ht="18.75" customHeight="1" x14ac:dyDescent="0.25">
      <c r="B22" s="52"/>
      <c r="C22" s="20" t="str">
        <f>IF(B22="","",VLOOKUP(B22,LISTAS!$F$6:$G$1106,2,0))</f>
        <v/>
      </c>
      <c r="D22" s="58"/>
      <c r="F22" s="11" t="str">
        <f t="shared" si="2"/>
        <v/>
      </c>
      <c r="G22" s="61" t="str">
        <f>IF(F22=LISTAS!$D$15,"",F22)</f>
        <v/>
      </c>
      <c r="H22" s="49" t="str">
        <f t="shared" si="0"/>
        <v/>
      </c>
      <c r="I22" s="49" t="str">
        <f t="shared" si="0"/>
        <v/>
      </c>
      <c r="J22" s="11" t="str">
        <f t="shared" si="1"/>
        <v/>
      </c>
      <c r="K22" s="11" t="str">
        <f t="shared" si="3"/>
        <v/>
      </c>
      <c r="L22" s="66" t="str">
        <f t="shared" si="4"/>
        <v/>
      </c>
      <c r="M22" s="50">
        <f t="shared" si="5"/>
        <v>13</v>
      </c>
      <c r="N22" s="50"/>
      <c r="O22" s="17" t="str">
        <f t="shared" si="6"/>
        <v/>
      </c>
      <c r="P22" s="18" t="str">
        <f t="shared" si="7"/>
        <v/>
      </c>
      <c r="Q22" s="17" t="str">
        <f>IF(P22&lt;&gt;"",VLOOKUP(P22,LISTAS!$F$6:$G$1106,2,0),"")</f>
        <v/>
      </c>
      <c r="R22" s="72" t="str">
        <f t="shared" si="8"/>
        <v/>
      </c>
      <c r="S22" s="18" t="str">
        <f t="shared" si="9"/>
        <v/>
      </c>
      <c r="T22" s="18" t="str">
        <f t="shared" si="10"/>
        <v/>
      </c>
    </row>
    <row r="23" spans="2:20" ht="18.75" customHeight="1" x14ac:dyDescent="0.25">
      <c r="B23" s="52"/>
      <c r="C23" s="20" t="str">
        <f>IF(B23="","",VLOOKUP(B23,LISTAS!$F$6:$G$1106,2,0))</f>
        <v/>
      </c>
      <c r="D23" s="58"/>
      <c r="F23" s="11" t="str">
        <f t="shared" si="2"/>
        <v/>
      </c>
      <c r="G23" s="61" t="str">
        <f>IF(F23=LISTAS!$D$15,"",F23)</f>
        <v/>
      </c>
      <c r="H23" s="49" t="str">
        <f t="shared" si="0"/>
        <v/>
      </c>
      <c r="I23" s="49" t="str">
        <f t="shared" si="0"/>
        <v/>
      </c>
      <c r="J23" s="11" t="str">
        <f t="shared" si="1"/>
        <v/>
      </c>
      <c r="K23" s="11" t="str">
        <f t="shared" si="3"/>
        <v/>
      </c>
      <c r="L23" s="66" t="str">
        <f t="shared" si="4"/>
        <v/>
      </c>
      <c r="M23" s="50">
        <f t="shared" si="5"/>
        <v>14</v>
      </c>
      <c r="N23" s="50"/>
      <c r="O23" s="17" t="str">
        <f t="shared" si="6"/>
        <v/>
      </c>
      <c r="P23" s="18" t="str">
        <f t="shared" si="7"/>
        <v/>
      </c>
      <c r="Q23" s="17" t="str">
        <f>IF(P23&lt;&gt;"",VLOOKUP(P23,LISTAS!$F$6:$G$1106,2,0),"")</f>
        <v/>
      </c>
      <c r="R23" s="72" t="str">
        <f t="shared" si="8"/>
        <v/>
      </c>
      <c r="S23" s="18" t="str">
        <f t="shared" si="9"/>
        <v/>
      </c>
      <c r="T23" s="18" t="str">
        <f t="shared" si="10"/>
        <v/>
      </c>
    </row>
    <row r="24" spans="2:20" ht="18.75" customHeight="1" x14ac:dyDescent="0.25">
      <c r="B24" s="52"/>
      <c r="C24" s="20" t="str">
        <f>IF(B24="","",VLOOKUP(B24,LISTAS!$F$6:$G$1106,2,0))</f>
        <v/>
      </c>
      <c r="D24" s="58"/>
      <c r="F24" s="11" t="str">
        <f t="shared" si="2"/>
        <v/>
      </c>
      <c r="G24" s="61" t="str">
        <f>IF(F24=LISTAS!$D$15,"",F24)</f>
        <v/>
      </c>
      <c r="H24" s="49" t="str">
        <f t="shared" si="0"/>
        <v/>
      </c>
      <c r="I24" s="49" t="str">
        <f t="shared" si="0"/>
        <v/>
      </c>
      <c r="J24" s="11" t="str">
        <f t="shared" si="1"/>
        <v/>
      </c>
      <c r="K24" s="11" t="str">
        <f t="shared" si="3"/>
        <v/>
      </c>
      <c r="L24" s="66" t="str">
        <f t="shared" si="4"/>
        <v/>
      </c>
      <c r="M24" s="50">
        <f t="shared" si="5"/>
        <v>15</v>
      </c>
      <c r="N24" s="50"/>
      <c r="O24" s="17" t="str">
        <f t="shared" si="6"/>
        <v/>
      </c>
      <c r="P24" s="18" t="str">
        <f t="shared" si="7"/>
        <v/>
      </c>
      <c r="Q24" s="17" t="str">
        <f>IF(P24&lt;&gt;"",VLOOKUP(P24,LISTAS!$F$6:$G$1106,2,0),"")</f>
        <v/>
      </c>
      <c r="R24" s="72" t="str">
        <f t="shared" si="8"/>
        <v/>
      </c>
      <c r="S24" s="18" t="str">
        <f t="shared" si="9"/>
        <v/>
      </c>
      <c r="T24" s="18" t="str">
        <f t="shared" si="10"/>
        <v/>
      </c>
    </row>
    <row r="25" spans="2:20" ht="18.75" customHeight="1" x14ac:dyDescent="0.25">
      <c r="B25" s="52"/>
      <c r="C25" s="20" t="str">
        <f>IF(B25="","",VLOOKUP(B25,LISTAS!$F$6:$G$1106,2,0))</f>
        <v/>
      </c>
      <c r="D25" s="58"/>
      <c r="F25" s="11" t="str">
        <f t="shared" si="2"/>
        <v/>
      </c>
      <c r="G25" s="61" t="str">
        <f>IF(F25=LISTAS!$D$15,"",F25)</f>
        <v/>
      </c>
      <c r="H25" s="49" t="str">
        <f t="shared" ref="H25:I88" si="11">IF($K25="","",IF(B25="","",B25))</f>
        <v/>
      </c>
      <c r="I25" s="49" t="str">
        <f t="shared" si="11"/>
        <v/>
      </c>
      <c r="J25" s="11" t="str">
        <f t="shared" si="1"/>
        <v/>
      </c>
      <c r="K25" s="11" t="str">
        <f t="shared" si="3"/>
        <v/>
      </c>
      <c r="L25" s="66" t="str">
        <f t="shared" si="4"/>
        <v/>
      </c>
      <c r="M25" s="50">
        <f t="shared" si="5"/>
        <v>16</v>
      </c>
      <c r="N25" s="50"/>
      <c r="O25" s="17" t="str">
        <f t="shared" si="6"/>
        <v/>
      </c>
      <c r="P25" s="18" t="str">
        <f t="shared" si="7"/>
        <v/>
      </c>
      <c r="Q25" s="17" t="str">
        <f>IF(P25&lt;&gt;"",VLOOKUP(P25,LISTAS!$F$6:$G$1106,2,0),"")</f>
        <v/>
      </c>
      <c r="R25" s="72" t="str">
        <f t="shared" si="8"/>
        <v/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2"/>
      <c r="C26" s="20" t="str">
        <f>IF(B26="","",VLOOKUP(B26,LISTAS!$F$6:$G$1106,2,0))</f>
        <v/>
      </c>
      <c r="D26" s="58"/>
      <c r="F26" s="11" t="str">
        <f t="shared" si="2"/>
        <v/>
      </c>
      <c r="G26" s="61" t="str">
        <f>IF(F26=LISTAS!$D$15,"",F26)</f>
        <v/>
      </c>
      <c r="H26" s="49" t="str">
        <f t="shared" si="11"/>
        <v/>
      </c>
      <c r="I26" s="49" t="str">
        <f t="shared" si="11"/>
        <v/>
      </c>
      <c r="J26" s="11" t="str">
        <f t="shared" si="1"/>
        <v/>
      </c>
      <c r="K26" s="11" t="str">
        <f t="shared" si="3"/>
        <v/>
      </c>
      <c r="L26" s="66" t="str">
        <f t="shared" si="4"/>
        <v/>
      </c>
      <c r="M26" s="50">
        <f t="shared" si="5"/>
        <v>17</v>
      </c>
      <c r="N26" s="50"/>
      <c r="O26" s="17" t="str">
        <f t="shared" si="6"/>
        <v/>
      </c>
      <c r="P26" s="18" t="str">
        <f t="shared" si="7"/>
        <v/>
      </c>
      <c r="Q26" s="17" t="str">
        <f>IF(P26&lt;&gt;"",VLOOKUP(P26,LISTAS!$F$6:$G$1106,2,0),"")</f>
        <v/>
      </c>
      <c r="R26" s="72" t="str">
        <f t="shared" si="8"/>
        <v/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2"/>
      <c r="C27" s="20" t="str">
        <f>IF(B27="","",VLOOKUP(B27,LISTAS!$F$6:$G$1106,2,0))</f>
        <v/>
      </c>
      <c r="D27" s="58"/>
      <c r="F27" s="11" t="str">
        <f t="shared" si="2"/>
        <v/>
      </c>
      <c r="G27" s="61" t="str">
        <f>IF(F27=LISTAS!$D$15,"",F27)</f>
        <v/>
      </c>
      <c r="H27" s="49" t="str">
        <f t="shared" si="11"/>
        <v/>
      </c>
      <c r="I27" s="49" t="str">
        <f t="shared" si="11"/>
        <v/>
      </c>
      <c r="J27" s="11" t="str">
        <f t="shared" si="1"/>
        <v/>
      </c>
      <c r="K27" s="11" t="str">
        <f t="shared" si="3"/>
        <v/>
      </c>
      <c r="L27" s="66" t="str">
        <f t="shared" si="4"/>
        <v/>
      </c>
      <c r="M27" s="50">
        <f t="shared" si="5"/>
        <v>18</v>
      </c>
      <c r="N27" s="50"/>
      <c r="O27" s="17" t="str">
        <f t="shared" si="6"/>
        <v/>
      </c>
      <c r="P27" s="18" t="str">
        <f t="shared" si="7"/>
        <v/>
      </c>
      <c r="Q27" s="17" t="str">
        <f>IF(P27&lt;&gt;"",VLOOKUP(P27,LISTAS!$F$6:$G$1106,2,0),"")</f>
        <v/>
      </c>
      <c r="R27" s="72" t="str">
        <f t="shared" si="8"/>
        <v/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2"/>
      <c r="C28" s="20" t="str">
        <f>IF(B28="","",VLOOKUP(B28,LISTAS!$F$6:$G$1106,2,0))</f>
        <v/>
      </c>
      <c r="D28" s="58"/>
      <c r="F28" s="11" t="str">
        <f t="shared" si="2"/>
        <v/>
      </c>
      <c r="G28" s="61" t="str">
        <f>IF(F28=LISTAS!$D$15,"",F28)</f>
        <v/>
      </c>
      <c r="H28" s="49" t="str">
        <f t="shared" si="11"/>
        <v/>
      </c>
      <c r="I28" s="49" t="str">
        <f t="shared" si="11"/>
        <v/>
      </c>
      <c r="J28" s="11" t="str">
        <f t="shared" si="1"/>
        <v/>
      </c>
      <c r="K28" s="11" t="str">
        <f t="shared" si="3"/>
        <v/>
      </c>
      <c r="L28" s="66" t="str">
        <f t="shared" si="4"/>
        <v/>
      </c>
      <c r="M28" s="50">
        <f t="shared" si="5"/>
        <v>19</v>
      </c>
      <c r="N28" s="50"/>
      <c r="O28" s="17" t="str">
        <f t="shared" si="6"/>
        <v/>
      </c>
      <c r="P28" s="18" t="str">
        <f t="shared" si="7"/>
        <v/>
      </c>
      <c r="Q28" s="17" t="str">
        <f>IF(P28&lt;&gt;"",VLOOKUP(P28,LISTAS!$F$6:$G$1106,2,0),"")</f>
        <v/>
      </c>
      <c r="R28" s="72" t="str">
        <f t="shared" si="8"/>
        <v/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2"/>
      <c r="C29" s="20" t="str">
        <f>IF(B29="","",VLOOKUP(B29,LISTAS!$F$6:$G$1106,2,0))</f>
        <v/>
      </c>
      <c r="D29" s="58"/>
      <c r="F29" s="11" t="str">
        <f t="shared" si="2"/>
        <v/>
      </c>
      <c r="G29" s="61" t="str">
        <f>IF(F29=LISTAS!$D$15,"",F29)</f>
        <v/>
      </c>
      <c r="H29" s="49" t="str">
        <f t="shared" si="11"/>
        <v/>
      </c>
      <c r="I29" s="49" t="str">
        <f t="shared" si="11"/>
        <v/>
      </c>
      <c r="J29" s="11" t="str">
        <f t="shared" si="1"/>
        <v/>
      </c>
      <c r="K29" s="11" t="str">
        <f t="shared" si="3"/>
        <v/>
      </c>
      <c r="L29" s="66" t="str">
        <f t="shared" si="4"/>
        <v/>
      </c>
      <c r="M29" s="50">
        <f t="shared" si="5"/>
        <v>20</v>
      </c>
      <c r="N29" s="50"/>
      <c r="O29" s="17" t="str">
        <f t="shared" si="6"/>
        <v/>
      </c>
      <c r="P29" s="18" t="str">
        <f t="shared" si="7"/>
        <v/>
      </c>
      <c r="Q29" s="17" t="str">
        <f>IF(P29&lt;&gt;"",VLOOKUP(P29,LISTAS!$F$6:$G$1106,2,0),"")</f>
        <v/>
      </c>
      <c r="R29" s="72" t="str">
        <f t="shared" si="8"/>
        <v/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2"/>
      <c r="C30" s="20" t="str">
        <f>IF(B30="","",VLOOKUP(B30,LISTAS!$F$6:$G$1106,2,0))</f>
        <v/>
      </c>
      <c r="D30" s="58"/>
      <c r="F30" s="11" t="str">
        <f t="shared" si="2"/>
        <v/>
      </c>
      <c r="G30" s="61" t="str">
        <f>IF(F30=LISTAS!$D$15,"",F30)</f>
        <v/>
      </c>
      <c r="H30" s="49" t="str">
        <f t="shared" si="11"/>
        <v/>
      </c>
      <c r="I30" s="49" t="str">
        <f t="shared" si="11"/>
        <v/>
      </c>
      <c r="J30" s="11" t="str">
        <f t="shared" si="1"/>
        <v/>
      </c>
      <c r="K30" s="11" t="str">
        <f t="shared" si="3"/>
        <v/>
      </c>
      <c r="L30" s="66" t="str">
        <f t="shared" si="4"/>
        <v/>
      </c>
      <c r="M30" s="50">
        <f t="shared" si="5"/>
        <v>21</v>
      </c>
      <c r="N30" s="50"/>
      <c r="O30" s="17" t="str">
        <f t="shared" si="6"/>
        <v/>
      </c>
      <c r="P30" s="18" t="str">
        <f t="shared" si="7"/>
        <v/>
      </c>
      <c r="Q30" s="17" t="str">
        <f>IF(P30&lt;&gt;"",VLOOKUP(P30,LISTAS!$F$6:$G$1106,2,0),"")</f>
        <v/>
      </c>
      <c r="R30" s="72" t="str">
        <f t="shared" si="8"/>
        <v/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2"/>
      <c r="C31" s="20" t="str">
        <f>IF(B31="","",VLOOKUP(B31,LISTAS!$F$6:$G$1106,2,0))</f>
        <v/>
      </c>
      <c r="D31" s="58"/>
      <c r="F31" s="11" t="str">
        <f t="shared" si="2"/>
        <v/>
      </c>
      <c r="G31" s="61" t="str">
        <f>IF(F31=LISTAS!$D$15,"",F31)</f>
        <v/>
      </c>
      <c r="H31" s="49" t="str">
        <f t="shared" si="11"/>
        <v/>
      </c>
      <c r="I31" s="49" t="str">
        <f t="shared" si="11"/>
        <v/>
      </c>
      <c r="J31" s="11" t="str">
        <f t="shared" si="1"/>
        <v/>
      </c>
      <c r="K31" s="11" t="str">
        <f t="shared" si="3"/>
        <v/>
      </c>
      <c r="L31" s="66" t="str">
        <f t="shared" si="4"/>
        <v/>
      </c>
      <c r="M31" s="50">
        <f t="shared" si="5"/>
        <v>22</v>
      </c>
      <c r="N31" s="50"/>
      <c r="O31" s="17" t="str">
        <f t="shared" si="6"/>
        <v/>
      </c>
      <c r="P31" s="18" t="str">
        <f t="shared" si="7"/>
        <v/>
      </c>
      <c r="Q31" s="17" t="str">
        <f>IF(P31&lt;&gt;"",VLOOKUP(P31,LISTAS!$F$6:$G$1106,2,0),"")</f>
        <v/>
      </c>
      <c r="R31" s="72" t="str">
        <f t="shared" si="8"/>
        <v/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2"/>
      <c r="C32" s="20" t="str">
        <f>IF(B32="","",VLOOKUP(B32,LISTAS!$F$6:$G$1106,2,0))</f>
        <v/>
      </c>
      <c r="D32" s="58"/>
      <c r="F32" s="11" t="str">
        <f t="shared" si="2"/>
        <v/>
      </c>
      <c r="G32" s="61" t="str">
        <f>IF(F32=LISTAS!$D$15,"",F32)</f>
        <v/>
      </c>
      <c r="H32" s="49" t="str">
        <f t="shared" si="11"/>
        <v/>
      </c>
      <c r="I32" s="49" t="str">
        <f t="shared" si="11"/>
        <v/>
      </c>
      <c r="J32" s="11" t="str">
        <f t="shared" si="1"/>
        <v/>
      </c>
      <c r="K32" s="11" t="str">
        <f t="shared" si="3"/>
        <v/>
      </c>
      <c r="L32" s="66" t="str">
        <f t="shared" si="4"/>
        <v/>
      </c>
      <c r="M32" s="50">
        <f t="shared" si="5"/>
        <v>23</v>
      </c>
      <c r="N32" s="50"/>
      <c r="O32" s="17" t="str">
        <f t="shared" si="6"/>
        <v/>
      </c>
      <c r="P32" s="18" t="str">
        <f t="shared" si="7"/>
        <v/>
      </c>
      <c r="Q32" s="17" t="str">
        <f>IF(P32&lt;&gt;"",VLOOKUP(P32,LISTAS!$F$6:$G$1106,2,0),"")</f>
        <v/>
      </c>
      <c r="R32" s="72" t="str">
        <f t="shared" si="8"/>
        <v/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2"/>
      <c r="C33" s="20" t="str">
        <f>IF(B33="","",VLOOKUP(B33,LISTAS!$F$6:$G$1106,2,0))</f>
        <v/>
      </c>
      <c r="D33" s="58"/>
      <c r="F33" s="11" t="str">
        <f t="shared" si="2"/>
        <v/>
      </c>
      <c r="G33" s="61" t="str">
        <f>IF(F33=LISTAS!$D$15,"",F33)</f>
        <v/>
      </c>
      <c r="H33" s="49" t="str">
        <f t="shared" si="11"/>
        <v/>
      </c>
      <c r="I33" s="49" t="str">
        <f t="shared" si="11"/>
        <v/>
      </c>
      <c r="J33" s="11" t="str">
        <f t="shared" si="1"/>
        <v/>
      </c>
      <c r="K33" s="11" t="str">
        <f t="shared" si="3"/>
        <v/>
      </c>
      <c r="L33" s="66" t="str">
        <f t="shared" si="4"/>
        <v/>
      </c>
      <c r="M33" s="50">
        <f t="shared" si="5"/>
        <v>24</v>
      </c>
      <c r="N33" s="50"/>
      <c r="O33" s="17" t="str">
        <f t="shared" si="6"/>
        <v/>
      </c>
      <c r="P33" s="18" t="str">
        <f t="shared" si="7"/>
        <v/>
      </c>
      <c r="Q33" s="17" t="str">
        <f>IF(P33&lt;&gt;"",VLOOKUP(P33,LISTAS!$F$6:$G$1106,2,0),"")</f>
        <v/>
      </c>
      <c r="R33" s="72" t="str">
        <f t="shared" si="8"/>
        <v/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2"/>
      <c r="C34" s="20" t="str">
        <f>IF(B34="","",VLOOKUP(B34,LISTAS!$F$6:$G$1106,2,0))</f>
        <v/>
      </c>
      <c r="D34" s="58"/>
      <c r="F34" s="11" t="str">
        <f t="shared" si="2"/>
        <v/>
      </c>
      <c r="G34" s="61" t="str">
        <f>IF(F34=LISTAS!$D$15,"",F34)</f>
        <v/>
      </c>
      <c r="H34" s="49" t="str">
        <f t="shared" si="11"/>
        <v/>
      </c>
      <c r="I34" s="49" t="str">
        <f t="shared" si="11"/>
        <v/>
      </c>
      <c r="J34" s="11" t="str">
        <f t="shared" si="1"/>
        <v/>
      </c>
      <c r="K34" s="11" t="str">
        <f t="shared" si="3"/>
        <v/>
      </c>
      <c r="L34" s="66" t="str">
        <f t="shared" si="4"/>
        <v/>
      </c>
      <c r="M34" s="50">
        <f t="shared" si="5"/>
        <v>25</v>
      </c>
      <c r="N34" s="50"/>
      <c r="O34" s="17" t="str">
        <f t="shared" si="6"/>
        <v/>
      </c>
      <c r="P34" s="18" t="str">
        <f t="shared" si="7"/>
        <v/>
      </c>
      <c r="Q34" s="17" t="str">
        <f>IF(P34&lt;&gt;"",VLOOKUP(P34,LISTAS!$F$6:$G$1106,2,0),"")</f>
        <v/>
      </c>
      <c r="R34" s="72" t="str">
        <f t="shared" si="8"/>
        <v/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2"/>
      <c r="C35" s="20" t="str">
        <f>IF(B35="","",VLOOKUP(B35,LISTAS!$F$6:$G$1106,2,0))</f>
        <v/>
      </c>
      <c r="D35" s="58"/>
      <c r="F35" s="11" t="str">
        <f t="shared" si="2"/>
        <v/>
      </c>
      <c r="G35" s="61" t="str">
        <f>IF(F35=LISTAS!$D$15,"",F35)</f>
        <v/>
      </c>
      <c r="H35" s="49" t="str">
        <f t="shared" si="11"/>
        <v/>
      </c>
      <c r="I35" s="49" t="str">
        <f t="shared" si="11"/>
        <v/>
      </c>
      <c r="J35" s="11" t="str">
        <f t="shared" si="1"/>
        <v/>
      </c>
      <c r="K35" s="11" t="str">
        <f t="shared" si="3"/>
        <v/>
      </c>
      <c r="L35" s="66" t="str">
        <f t="shared" si="4"/>
        <v/>
      </c>
      <c r="M35" s="50">
        <f t="shared" si="5"/>
        <v>26</v>
      </c>
      <c r="N35" s="50"/>
      <c r="O35" s="17" t="str">
        <f t="shared" si="6"/>
        <v/>
      </c>
      <c r="P35" s="18" t="str">
        <f t="shared" si="7"/>
        <v/>
      </c>
      <c r="Q35" s="17" t="str">
        <f>IF(P35&lt;&gt;"",VLOOKUP(P35,LISTAS!$F$6:$G$1106,2,0),"")</f>
        <v/>
      </c>
      <c r="R35" s="72" t="str">
        <f t="shared" si="8"/>
        <v/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2"/>
      <c r="C36" s="20" t="str">
        <f>IF(B36="","",VLOOKUP(B36,LISTAS!$F$6:$G$1106,2,0))</f>
        <v/>
      </c>
      <c r="D36" s="58"/>
      <c r="F36" s="11" t="str">
        <f t="shared" si="2"/>
        <v/>
      </c>
      <c r="G36" s="61" t="str">
        <f>IF(F36=LISTAS!$D$15,"",F36)</f>
        <v/>
      </c>
      <c r="H36" s="49" t="str">
        <f t="shared" si="11"/>
        <v/>
      </c>
      <c r="I36" s="49" t="str">
        <f t="shared" si="11"/>
        <v/>
      </c>
      <c r="J36" s="11" t="str">
        <f t="shared" si="1"/>
        <v/>
      </c>
      <c r="K36" s="11" t="str">
        <f t="shared" si="3"/>
        <v/>
      </c>
      <c r="L36" s="66" t="str">
        <f t="shared" si="4"/>
        <v/>
      </c>
      <c r="M36" s="50">
        <f t="shared" si="5"/>
        <v>27</v>
      </c>
      <c r="N36" s="50"/>
      <c r="O36" s="17" t="str">
        <f t="shared" si="6"/>
        <v/>
      </c>
      <c r="P36" s="18" t="str">
        <f t="shared" si="7"/>
        <v/>
      </c>
      <c r="Q36" s="17" t="str">
        <f>IF(P36&lt;&gt;"",VLOOKUP(P36,LISTAS!$F$6:$G$1106,2,0),"")</f>
        <v/>
      </c>
      <c r="R36" s="72" t="str">
        <f t="shared" si="8"/>
        <v/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2"/>
      <c r="C37" s="20" t="str">
        <f>IF(B37="","",VLOOKUP(B37,LISTAS!$F$6:$G$1106,2,0))</f>
        <v/>
      </c>
      <c r="D37" s="58"/>
      <c r="E37" s="4"/>
      <c r="F37" s="11" t="str">
        <f t="shared" si="2"/>
        <v/>
      </c>
      <c r="G37" s="61" t="str">
        <f>IF(F37=LISTAS!$D$15,"",F37)</f>
        <v/>
      </c>
      <c r="H37" s="49" t="str">
        <f t="shared" si="11"/>
        <v/>
      </c>
      <c r="I37" s="49" t="str">
        <f t="shared" si="11"/>
        <v/>
      </c>
      <c r="J37" s="11" t="str">
        <f t="shared" si="1"/>
        <v/>
      </c>
      <c r="K37" s="11" t="str">
        <f t="shared" si="3"/>
        <v/>
      </c>
      <c r="L37" s="66" t="str">
        <f t="shared" si="4"/>
        <v/>
      </c>
      <c r="M37" s="50">
        <f t="shared" si="5"/>
        <v>28</v>
      </c>
      <c r="N37" s="50"/>
      <c r="O37" s="17" t="str">
        <f t="shared" si="6"/>
        <v/>
      </c>
      <c r="P37" s="18" t="str">
        <f t="shared" si="7"/>
        <v/>
      </c>
      <c r="Q37" s="17" t="str">
        <f>IF(P37&lt;&gt;"",VLOOKUP(P37,LISTAS!$F$6:$G$1106,2,0),"")</f>
        <v/>
      </c>
      <c r="R37" s="72" t="str">
        <f t="shared" si="8"/>
        <v/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2"/>
      <c r="C38" s="20" t="str">
        <f>IF(B38="","",VLOOKUP(B38,LISTAS!$F$6:$G$1106,2,0))</f>
        <v/>
      </c>
      <c r="D38" s="58"/>
      <c r="E38" s="4"/>
      <c r="F38" s="11" t="str">
        <f t="shared" si="2"/>
        <v/>
      </c>
      <c r="G38" s="61" t="str">
        <f>IF(F38=LISTAS!$D$15,"",F38)</f>
        <v/>
      </c>
      <c r="H38" s="49" t="str">
        <f t="shared" si="11"/>
        <v/>
      </c>
      <c r="I38" s="49" t="str">
        <f t="shared" si="11"/>
        <v/>
      </c>
      <c r="J38" s="11" t="str">
        <f t="shared" si="1"/>
        <v/>
      </c>
      <c r="K38" s="11" t="str">
        <f t="shared" si="3"/>
        <v/>
      </c>
      <c r="L38" s="66" t="str">
        <f t="shared" si="4"/>
        <v/>
      </c>
      <c r="M38" s="50">
        <f t="shared" si="5"/>
        <v>29</v>
      </c>
      <c r="N38" s="50"/>
      <c r="O38" s="17" t="str">
        <f t="shared" si="6"/>
        <v/>
      </c>
      <c r="P38" s="18" t="str">
        <f t="shared" si="7"/>
        <v/>
      </c>
      <c r="Q38" s="17" t="str">
        <f>IF(P38&lt;&gt;"",VLOOKUP(P38,LISTAS!$F$6:$G$1106,2,0),"")</f>
        <v/>
      </c>
      <c r="R38" s="72" t="str">
        <f t="shared" si="8"/>
        <v/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2"/>
      <c r="C39" s="20" t="str">
        <f>IF(B39="","",VLOOKUP(B39,LISTAS!$F$6:$G$1106,2,0))</f>
        <v/>
      </c>
      <c r="D39" s="58"/>
      <c r="E39" s="4"/>
      <c r="F39" s="11" t="str">
        <f t="shared" si="2"/>
        <v/>
      </c>
      <c r="G39" s="61" t="str">
        <f>IF(F39=LISTAS!$D$15,"",F39)</f>
        <v/>
      </c>
      <c r="H39" s="49" t="str">
        <f t="shared" si="11"/>
        <v/>
      </c>
      <c r="I39" s="49" t="str">
        <f t="shared" si="11"/>
        <v/>
      </c>
      <c r="J39" s="11" t="str">
        <f t="shared" si="1"/>
        <v/>
      </c>
      <c r="K39" s="11" t="str">
        <f t="shared" si="3"/>
        <v/>
      </c>
      <c r="L39" s="66" t="str">
        <f t="shared" si="4"/>
        <v/>
      </c>
      <c r="M39" s="50">
        <f t="shared" si="5"/>
        <v>30</v>
      </c>
      <c r="N39" s="50"/>
      <c r="O39" s="17" t="str">
        <f t="shared" si="6"/>
        <v/>
      </c>
      <c r="P39" s="18" t="str">
        <f t="shared" si="7"/>
        <v/>
      </c>
      <c r="Q39" s="17" t="str">
        <f>IF(P39&lt;&gt;"",VLOOKUP(P39,LISTAS!$F$6:$G$1106,2,0),"")</f>
        <v/>
      </c>
      <c r="R39" s="72" t="str">
        <f t="shared" si="8"/>
        <v/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2"/>
      <c r="C40" s="20" t="str">
        <f>IF(B40="","",VLOOKUP(B40,LISTAS!$F$6:$G$1106,2,0))</f>
        <v/>
      </c>
      <c r="D40" s="58"/>
      <c r="E40" s="4"/>
      <c r="F40" s="11" t="str">
        <f t="shared" si="2"/>
        <v/>
      </c>
      <c r="G40" s="61" t="str">
        <f>IF(F40=LISTAS!$D$15,"",F40)</f>
        <v/>
      </c>
      <c r="H40" s="49" t="str">
        <f t="shared" si="11"/>
        <v/>
      </c>
      <c r="I40" s="49" t="str">
        <f t="shared" si="11"/>
        <v/>
      </c>
      <c r="J40" s="11" t="str">
        <f t="shared" si="1"/>
        <v/>
      </c>
      <c r="K40" s="11" t="str">
        <f t="shared" si="3"/>
        <v/>
      </c>
      <c r="L40" s="66" t="str">
        <f t="shared" si="4"/>
        <v/>
      </c>
      <c r="M40" s="50">
        <f t="shared" si="5"/>
        <v>31</v>
      </c>
      <c r="N40" s="50"/>
      <c r="O40" s="17" t="str">
        <f t="shared" si="6"/>
        <v/>
      </c>
      <c r="P40" s="18" t="str">
        <f t="shared" si="7"/>
        <v/>
      </c>
      <c r="Q40" s="17" t="str">
        <f>IF(P40&lt;&gt;"",VLOOKUP(P40,LISTAS!$F$6:$G$1106,2,0),"")</f>
        <v/>
      </c>
      <c r="R40" s="72" t="str">
        <f t="shared" si="8"/>
        <v/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2"/>
      <c r="C41" s="20" t="str">
        <f>IF(B41="","",VLOOKUP(B41,LISTAS!$F$6:$G$1106,2,0))</f>
        <v/>
      </c>
      <c r="D41" s="58"/>
      <c r="E41" s="4"/>
      <c r="F41" s="11" t="str">
        <f t="shared" si="2"/>
        <v/>
      </c>
      <c r="G41" s="61" t="str">
        <f>IF(F41=LISTAS!$D$15,"",F41)</f>
        <v/>
      </c>
      <c r="H41" s="49" t="str">
        <f t="shared" si="11"/>
        <v/>
      </c>
      <c r="I41" s="49" t="str">
        <f t="shared" si="11"/>
        <v/>
      </c>
      <c r="J41" s="11" t="str">
        <f t="shared" si="1"/>
        <v/>
      </c>
      <c r="K41" s="11" t="str">
        <f t="shared" si="3"/>
        <v/>
      </c>
      <c r="L41" s="66" t="str">
        <f t="shared" si="4"/>
        <v/>
      </c>
      <c r="M41" s="50">
        <f t="shared" si="5"/>
        <v>32</v>
      </c>
      <c r="N41" s="50"/>
      <c r="O41" s="17" t="str">
        <f t="shared" si="6"/>
        <v/>
      </c>
      <c r="P41" s="18" t="str">
        <f t="shared" si="7"/>
        <v/>
      </c>
      <c r="Q41" s="17" t="str">
        <f>IF(P41&lt;&gt;"",VLOOKUP(P41,LISTAS!$F$6:$G$1106,2,0),"")</f>
        <v/>
      </c>
      <c r="R41" s="72" t="str">
        <f t="shared" si="8"/>
        <v/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2"/>
      <c r="C42" s="20" t="str">
        <f>IF(B42="","",VLOOKUP(B42,LISTAS!$F$6:$G$1106,2,0))</f>
        <v/>
      </c>
      <c r="D42" s="58"/>
      <c r="E42" s="4"/>
      <c r="F42" s="11" t="str">
        <f t="shared" si="2"/>
        <v/>
      </c>
      <c r="G42" s="61" t="str">
        <f>IF(F42=LISTAS!$D$15,"",F42)</f>
        <v/>
      </c>
      <c r="H42" s="49" t="str">
        <f t="shared" si="11"/>
        <v/>
      </c>
      <c r="I42" s="49" t="str">
        <f t="shared" si="11"/>
        <v/>
      </c>
      <c r="J42" s="11" t="str">
        <f t="shared" si="1"/>
        <v/>
      </c>
      <c r="K42" s="11" t="str">
        <f t="shared" si="3"/>
        <v/>
      </c>
      <c r="L42" s="66" t="str">
        <f t="shared" si="4"/>
        <v/>
      </c>
      <c r="M42" s="50">
        <f t="shared" si="5"/>
        <v>33</v>
      </c>
      <c r="N42" s="50"/>
      <c r="O42" s="17" t="str">
        <f t="shared" si="6"/>
        <v/>
      </c>
      <c r="P42" s="18" t="str">
        <f t="shared" si="7"/>
        <v/>
      </c>
      <c r="Q42" s="17" t="str">
        <f>IF(P42&lt;&gt;"",VLOOKUP(P42,LISTAS!$F$6:$G$1106,2,0),"")</f>
        <v/>
      </c>
      <c r="R42" s="72" t="str">
        <f t="shared" si="8"/>
        <v/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2"/>
      <c r="C43" s="20" t="str">
        <f>IF(B43="","",VLOOKUP(B43,LISTAS!$F$6:$G$1106,2,0))</f>
        <v/>
      </c>
      <c r="D43" s="58"/>
      <c r="E43" s="4"/>
      <c r="F43" s="11" t="str">
        <f t="shared" si="2"/>
        <v/>
      </c>
      <c r="G43" s="61" t="str">
        <f>IF(F43=LISTAS!$D$15,"",F43)</f>
        <v/>
      </c>
      <c r="H43" s="49" t="str">
        <f t="shared" si="11"/>
        <v/>
      </c>
      <c r="I43" s="49" t="str">
        <f t="shared" si="11"/>
        <v/>
      </c>
      <c r="J43" s="11" t="str">
        <f t="shared" si="1"/>
        <v/>
      </c>
      <c r="K43" s="11" t="str">
        <f t="shared" si="3"/>
        <v/>
      </c>
      <c r="L43" s="66" t="str">
        <f t="shared" si="4"/>
        <v/>
      </c>
      <c r="M43" s="50">
        <f t="shared" si="5"/>
        <v>34</v>
      </c>
      <c r="N43" s="50"/>
      <c r="O43" s="17" t="str">
        <f t="shared" si="6"/>
        <v/>
      </c>
      <c r="P43" s="18" t="str">
        <f t="shared" si="7"/>
        <v/>
      </c>
      <c r="Q43" s="17" t="str">
        <f>IF(P43&lt;&gt;"",VLOOKUP(P43,LISTAS!$F$6:$G$1106,2,0),"")</f>
        <v/>
      </c>
      <c r="R43" s="72" t="str">
        <f t="shared" si="8"/>
        <v/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2"/>
      <c r="C44" s="20" t="str">
        <f>IF(B44="","",VLOOKUP(B44,LISTAS!$F$6:$G$1106,2,0))</f>
        <v/>
      </c>
      <c r="D44" s="58"/>
      <c r="E44" s="4"/>
      <c r="F44" s="11" t="str">
        <f t="shared" si="2"/>
        <v/>
      </c>
      <c r="G44" s="61" t="str">
        <f>IF(F44=LISTAS!$D$15,"",F44)</f>
        <v/>
      </c>
      <c r="H44" s="49" t="str">
        <f t="shared" si="11"/>
        <v/>
      </c>
      <c r="I44" s="49" t="str">
        <f t="shared" si="11"/>
        <v/>
      </c>
      <c r="J44" s="11" t="str">
        <f t="shared" si="1"/>
        <v/>
      </c>
      <c r="K44" s="11" t="str">
        <f t="shared" si="3"/>
        <v/>
      </c>
      <c r="L44" s="66" t="str">
        <f t="shared" si="4"/>
        <v/>
      </c>
      <c r="M44" s="50">
        <f t="shared" si="5"/>
        <v>35</v>
      </c>
      <c r="N44" s="50"/>
      <c r="O44" s="17" t="str">
        <f t="shared" si="6"/>
        <v/>
      </c>
      <c r="P44" s="18" t="str">
        <f t="shared" si="7"/>
        <v/>
      </c>
      <c r="Q44" s="17" t="str">
        <f>IF(P44&lt;&gt;"",VLOOKUP(P44,LISTAS!$F$6:$G$1106,2,0),"")</f>
        <v/>
      </c>
      <c r="R44" s="72" t="str">
        <f t="shared" si="8"/>
        <v/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2"/>
      <c r="C45" s="20" t="str">
        <f>IF(B45="","",VLOOKUP(B45,LISTAS!$F$6:$G$1106,2,0))</f>
        <v/>
      </c>
      <c r="D45" s="58"/>
      <c r="E45" s="4"/>
      <c r="F45" s="11" t="str">
        <f t="shared" si="2"/>
        <v/>
      </c>
      <c r="G45" s="61" t="str">
        <f>IF(F45=LISTAS!$D$15,"",F45)</f>
        <v/>
      </c>
      <c r="H45" s="49" t="str">
        <f t="shared" si="11"/>
        <v/>
      </c>
      <c r="I45" s="49" t="str">
        <f t="shared" si="11"/>
        <v/>
      </c>
      <c r="J45" s="11" t="str">
        <f t="shared" si="1"/>
        <v/>
      </c>
      <c r="K45" s="11" t="str">
        <f t="shared" si="3"/>
        <v/>
      </c>
      <c r="L45" s="66" t="str">
        <f t="shared" si="4"/>
        <v/>
      </c>
      <c r="M45" s="50">
        <f t="shared" si="5"/>
        <v>36</v>
      </c>
      <c r="N45" s="50"/>
      <c r="O45" s="17" t="str">
        <f t="shared" si="6"/>
        <v/>
      </c>
      <c r="P45" s="18" t="str">
        <f t="shared" si="7"/>
        <v/>
      </c>
      <c r="Q45" s="17" t="str">
        <f>IF(P45&lt;&gt;"",VLOOKUP(P45,LISTAS!$F$6:$G$1106,2,0),"")</f>
        <v/>
      </c>
      <c r="R45" s="72" t="str">
        <f t="shared" si="8"/>
        <v/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2"/>
      <c r="C46" s="20" t="str">
        <f>IF(B46="","",VLOOKUP(B46,LISTAS!$F$6:$G$1106,2,0))</f>
        <v/>
      </c>
      <c r="D46" s="58"/>
      <c r="E46" s="4"/>
      <c r="F46" s="11" t="str">
        <f t="shared" si="2"/>
        <v/>
      </c>
      <c r="G46" s="61" t="str">
        <f>IF(F46=LISTAS!$D$15,"",F46)</f>
        <v/>
      </c>
      <c r="H46" s="49" t="str">
        <f t="shared" si="11"/>
        <v/>
      </c>
      <c r="I46" s="49" t="str">
        <f t="shared" si="11"/>
        <v/>
      </c>
      <c r="J46" s="11" t="str">
        <f t="shared" si="1"/>
        <v/>
      </c>
      <c r="K46" s="11" t="str">
        <f t="shared" si="3"/>
        <v/>
      </c>
      <c r="L46" s="66" t="str">
        <f t="shared" si="4"/>
        <v/>
      </c>
      <c r="M46" s="50">
        <f t="shared" si="5"/>
        <v>37</v>
      </c>
      <c r="N46" s="50"/>
      <c r="O46" s="17" t="str">
        <f t="shared" si="6"/>
        <v/>
      </c>
      <c r="P46" s="18" t="str">
        <f t="shared" si="7"/>
        <v/>
      </c>
      <c r="Q46" s="17" t="str">
        <f>IF(P46&lt;&gt;"",VLOOKUP(P46,LISTAS!$F$6:$G$1106,2,0),"")</f>
        <v/>
      </c>
      <c r="R46" s="72" t="str">
        <f t="shared" si="8"/>
        <v/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2"/>
      <c r="C47" s="20" t="str">
        <f>IF(B47="","",VLOOKUP(B47,LISTAS!$F$6:$G$1106,2,0))</f>
        <v/>
      </c>
      <c r="D47" s="58"/>
      <c r="E47" s="4"/>
      <c r="F47" s="11" t="str">
        <f t="shared" si="2"/>
        <v/>
      </c>
      <c r="G47" s="61" t="str">
        <f>IF(F47=LISTAS!$D$15,"",F47)</f>
        <v/>
      </c>
      <c r="H47" s="49" t="str">
        <f t="shared" si="11"/>
        <v/>
      </c>
      <c r="I47" s="49" t="str">
        <f t="shared" si="11"/>
        <v/>
      </c>
      <c r="J47" s="11" t="str">
        <f t="shared" si="1"/>
        <v/>
      </c>
      <c r="K47" s="11" t="str">
        <f t="shared" si="3"/>
        <v/>
      </c>
      <c r="L47" s="66" t="str">
        <f t="shared" si="4"/>
        <v/>
      </c>
      <c r="M47" s="50">
        <f t="shared" si="5"/>
        <v>38</v>
      </c>
      <c r="N47" s="50"/>
      <c r="O47" s="17" t="str">
        <f t="shared" si="6"/>
        <v/>
      </c>
      <c r="P47" s="18" t="str">
        <f t="shared" si="7"/>
        <v/>
      </c>
      <c r="Q47" s="17" t="str">
        <f>IF(P47&lt;&gt;"",VLOOKUP(P47,LISTAS!$F$6:$G$1106,2,0),"")</f>
        <v/>
      </c>
      <c r="R47" s="72" t="str">
        <f t="shared" si="8"/>
        <v/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2"/>
      <c r="C48" s="20" t="str">
        <f>IF(B48="","",VLOOKUP(B48,LISTAS!$F$6:$G$1106,2,0))</f>
        <v/>
      </c>
      <c r="D48" s="58"/>
      <c r="E48" s="4"/>
      <c r="F48" s="11" t="str">
        <f t="shared" si="2"/>
        <v/>
      </c>
      <c r="G48" s="61" t="str">
        <f>IF(F48=LISTAS!$D$15,"",F48)</f>
        <v/>
      </c>
      <c r="H48" s="49" t="str">
        <f t="shared" si="11"/>
        <v/>
      </c>
      <c r="I48" s="49" t="str">
        <f t="shared" si="11"/>
        <v/>
      </c>
      <c r="J48" s="11" t="str">
        <f t="shared" si="1"/>
        <v/>
      </c>
      <c r="K48" s="11" t="str">
        <f t="shared" si="3"/>
        <v/>
      </c>
      <c r="L48" s="66" t="str">
        <f t="shared" si="4"/>
        <v/>
      </c>
      <c r="M48" s="50">
        <f t="shared" si="5"/>
        <v>39</v>
      </c>
      <c r="N48" s="50"/>
      <c r="O48" s="17" t="str">
        <f t="shared" si="6"/>
        <v/>
      </c>
      <c r="P48" s="18" t="str">
        <f t="shared" si="7"/>
        <v/>
      </c>
      <c r="Q48" s="17" t="str">
        <f>IF(P48&lt;&gt;"",VLOOKUP(P48,LISTAS!$F$6:$G$1106,2,0),"")</f>
        <v/>
      </c>
      <c r="R48" s="72" t="str">
        <f t="shared" si="8"/>
        <v/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2"/>
      <c r="C49" s="20" t="str">
        <f>IF(B49="","",VLOOKUP(B49,LISTAS!$F$6:$G$1106,2,0))</f>
        <v/>
      </c>
      <c r="D49" s="58"/>
      <c r="E49" s="4"/>
      <c r="F49" s="11" t="str">
        <f t="shared" si="2"/>
        <v/>
      </c>
      <c r="G49" s="61" t="str">
        <f>IF(F49=LISTAS!$D$15,"",F49)</f>
        <v/>
      </c>
      <c r="H49" s="49" t="str">
        <f t="shared" si="11"/>
        <v/>
      </c>
      <c r="I49" s="49" t="str">
        <f t="shared" si="11"/>
        <v/>
      </c>
      <c r="J49" s="11" t="str">
        <f t="shared" si="1"/>
        <v/>
      </c>
      <c r="K49" s="11" t="str">
        <f t="shared" si="3"/>
        <v/>
      </c>
      <c r="L49" s="66" t="str">
        <f t="shared" si="4"/>
        <v/>
      </c>
      <c r="M49" s="50">
        <f t="shared" si="5"/>
        <v>40</v>
      </c>
      <c r="O49" s="17" t="str">
        <f t="shared" si="6"/>
        <v/>
      </c>
      <c r="P49" s="18" t="str">
        <f t="shared" si="7"/>
        <v/>
      </c>
      <c r="Q49" s="17" t="str">
        <f>IF(P49&lt;&gt;"",VLOOKUP(P49,LISTAS!$F$6:$G$1106,2,0),"")</f>
        <v/>
      </c>
      <c r="R49" s="72" t="str">
        <f t="shared" si="8"/>
        <v/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2"/>
      <c r="C50" s="20" t="str">
        <f>IF(B50="","",VLOOKUP(B50,LISTAS!$F$6:$G$1106,2,0))</f>
        <v/>
      </c>
      <c r="D50" s="58"/>
      <c r="E50" s="4"/>
      <c r="F50" s="11" t="str">
        <f t="shared" si="2"/>
        <v/>
      </c>
      <c r="G50" s="61" t="str">
        <f>IF(F50=LISTAS!$D$15,"",F50)</f>
        <v/>
      </c>
      <c r="H50" s="49" t="str">
        <f t="shared" si="11"/>
        <v/>
      </c>
      <c r="I50" s="49" t="str">
        <f t="shared" si="11"/>
        <v/>
      </c>
      <c r="J50" s="11" t="str">
        <f t="shared" si="1"/>
        <v/>
      </c>
      <c r="K50" s="11" t="str">
        <f t="shared" si="3"/>
        <v/>
      </c>
      <c r="L50" s="66" t="str">
        <f t="shared" si="4"/>
        <v/>
      </c>
      <c r="M50" s="50">
        <f t="shared" si="5"/>
        <v>41</v>
      </c>
      <c r="O50" s="17" t="str">
        <f t="shared" si="6"/>
        <v/>
      </c>
      <c r="P50" s="18" t="str">
        <f t="shared" si="7"/>
        <v/>
      </c>
      <c r="Q50" s="17" t="str">
        <f>IF(P50&lt;&gt;"",VLOOKUP(P50,LISTAS!$F$6:$G$1106,2,0),"")</f>
        <v/>
      </c>
      <c r="R50" s="72" t="str">
        <f t="shared" si="8"/>
        <v/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2"/>
      <c r="C51" s="20" t="str">
        <f>IF(B51="","",VLOOKUP(B51,LISTAS!$F$6:$G$1106,2,0))</f>
        <v/>
      </c>
      <c r="D51" s="58"/>
      <c r="E51" s="4"/>
      <c r="F51" s="11" t="str">
        <f t="shared" si="2"/>
        <v/>
      </c>
      <c r="G51" s="61" t="str">
        <f>IF(F51=LISTAS!$D$15,"",F51)</f>
        <v/>
      </c>
      <c r="H51" s="49" t="str">
        <f t="shared" si="11"/>
        <v/>
      </c>
      <c r="I51" s="49" t="str">
        <f t="shared" si="11"/>
        <v/>
      </c>
      <c r="J51" s="11" t="str">
        <f t="shared" si="1"/>
        <v/>
      </c>
      <c r="K51" s="11" t="str">
        <f t="shared" si="3"/>
        <v/>
      </c>
      <c r="L51" s="66" t="str">
        <f t="shared" si="4"/>
        <v/>
      </c>
      <c r="M51" s="50">
        <f t="shared" si="5"/>
        <v>42</v>
      </c>
      <c r="O51" s="17" t="str">
        <f t="shared" si="6"/>
        <v/>
      </c>
      <c r="P51" s="18" t="str">
        <f t="shared" si="7"/>
        <v/>
      </c>
      <c r="Q51" s="17" t="str">
        <f>IF(P51&lt;&gt;"",VLOOKUP(P51,LISTAS!$F$6:$G$1106,2,0),"")</f>
        <v/>
      </c>
      <c r="R51" s="72" t="str">
        <f t="shared" si="8"/>
        <v/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2"/>
      <c r="C52" s="20" t="str">
        <f>IF(B52="","",VLOOKUP(B52,LISTAS!$F$6:$G$1106,2,0))</f>
        <v/>
      </c>
      <c r="D52" s="58"/>
      <c r="E52" s="4"/>
      <c r="F52" s="11" t="str">
        <f t="shared" si="2"/>
        <v/>
      </c>
      <c r="G52" s="61" t="str">
        <f>IF(F52=LISTAS!$D$15,"",F52)</f>
        <v/>
      </c>
      <c r="H52" s="49" t="str">
        <f t="shared" si="11"/>
        <v/>
      </c>
      <c r="I52" s="49" t="str">
        <f t="shared" si="11"/>
        <v/>
      </c>
      <c r="J52" s="11" t="str">
        <f t="shared" si="1"/>
        <v/>
      </c>
      <c r="K52" s="11" t="str">
        <f t="shared" si="3"/>
        <v/>
      </c>
      <c r="L52" s="66" t="str">
        <f t="shared" si="4"/>
        <v/>
      </c>
      <c r="M52" s="50">
        <f t="shared" si="5"/>
        <v>43</v>
      </c>
      <c r="O52" s="17" t="str">
        <f t="shared" si="6"/>
        <v/>
      </c>
      <c r="P52" s="18" t="str">
        <f t="shared" si="7"/>
        <v/>
      </c>
      <c r="Q52" s="17" t="str">
        <f>IF(P52&lt;&gt;"",VLOOKUP(P52,LISTAS!$F$6:$G$1106,2,0),"")</f>
        <v/>
      </c>
      <c r="R52" s="72" t="str">
        <f t="shared" si="8"/>
        <v/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2"/>
      <c r="C53" s="20" t="str">
        <f>IF(B53="","",VLOOKUP(B53,LISTAS!$F$6:$G$1106,2,0))</f>
        <v/>
      </c>
      <c r="D53" s="58"/>
      <c r="E53" s="4"/>
      <c r="F53" s="11" t="str">
        <f t="shared" si="2"/>
        <v/>
      </c>
      <c r="G53" s="61" t="str">
        <f>IF(F53=LISTAS!$D$15,"",F53)</f>
        <v/>
      </c>
      <c r="H53" s="49" t="str">
        <f t="shared" si="11"/>
        <v/>
      </c>
      <c r="I53" s="49" t="str">
        <f t="shared" si="11"/>
        <v/>
      </c>
      <c r="J53" s="11" t="str">
        <f t="shared" si="1"/>
        <v/>
      </c>
      <c r="K53" s="11" t="str">
        <f t="shared" si="3"/>
        <v/>
      </c>
      <c r="L53" s="66" t="str">
        <f t="shared" si="4"/>
        <v/>
      </c>
      <c r="M53" s="50">
        <f t="shared" si="5"/>
        <v>44</v>
      </c>
      <c r="O53" s="17" t="str">
        <f t="shared" si="6"/>
        <v/>
      </c>
      <c r="P53" s="18" t="str">
        <f t="shared" si="7"/>
        <v/>
      </c>
      <c r="Q53" s="17" t="str">
        <f>IF(P53&lt;&gt;"",VLOOKUP(P53,LISTAS!$F$6:$G$1106,2,0),"")</f>
        <v/>
      </c>
      <c r="R53" s="72" t="str">
        <f t="shared" si="8"/>
        <v/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2"/>
      <c r="C54" s="20" t="str">
        <f>IF(B54="","",VLOOKUP(B54,LISTAS!$F$6:$G$1106,2,0))</f>
        <v/>
      </c>
      <c r="D54" s="58"/>
      <c r="E54" s="4"/>
      <c r="F54" s="11" t="str">
        <f t="shared" si="2"/>
        <v/>
      </c>
      <c r="G54" s="61" t="str">
        <f>IF(F54=LISTAS!$D$15,"",F54)</f>
        <v/>
      </c>
      <c r="H54" s="49" t="str">
        <f t="shared" si="11"/>
        <v/>
      </c>
      <c r="I54" s="49" t="str">
        <f t="shared" si="11"/>
        <v/>
      </c>
      <c r="J54" s="11" t="str">
        <f t="shared" si="1"/>
        <v/>
      </c>
      <c r="K54" s="11" t="str">
        <f t="shared" si="3"/>
        <v/>
      </c>
      <c r="L54" s="66" t="str">
        <f t="shared" si="4"/>
        <v/>
      </c>
      <c r="M54" s="50">
        <f t="shared" si="5"/>
        <v>45</v>
      </c>
      <c r="O54" s="17" t="str">
        <f t="shared" si="6"/>
        <v/>
      </c>
      <c r="P54" s="18" t="str">
        <f t="shared" si="7"/>
        <v/>
      </c>
      <c r="Q54" s="17" t="str">
        <f>IF(P54&lt;&gt;"",VLOOKUP(P54,LISTAS!$F$6:$G$1106,2,0),"")</f>
        <v/>
      </c>
      <c r="R54" s="72" t="str">
        <f t="shared" si="8"/>
        <v/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2"/>
      <c r="C55" s="20" t="str">
        <f>IF(B55="","",VLOOKUP(B55,LISTAS!$F$6:$G$1106,2,0))</f>
        <v/>
      </c>
      <c r="D55" s="58"/>
      <c r="E55" s="4"/>
      <c r="F55" s="11" t="str">
        <f t="shared" si="2"/>
        <v/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46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2"/>
      <c r="C56" s="20" t="str">
        <f>IF(B56="","",VLOOKUP(B56,LISTAS!$F$6:$G$1106,2,0))</f>
        <v/>
      </c>
      <c r="D56" s="58"/>
      <c r="E56" s="4"/>
      <c r="F56" s="11" t="str">
        <f t="shared" si="2"/>
        <v/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47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2"/>
      <c r="C57" s="20" t="str">
        <f>IF(B57="","",VLOOKUP(B57,LISTAS!$F$6:$G$1106,2,0))</f>
        <v/>
      </c>
      <c r="D57" s="58"/>
      <c r="E57" s="4"/>
      <c r="F57" s="11" t="str">
        <f t="shared" si="2"/>
        <v/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48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2"/>
      <c r="C58" s="20" t="str">
        <f>IF(B58="","",VLOOKUP(B58,LISTAS!$F$6:$G$1106,2,0))</f>
        <v/>
      </c>
      <c r="D58" s="58"/>
      <c r="E58" s="4"/>
      <c r="F58" s="11" t="str">
        <f t="shared" si="2"/>
        <v/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49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2"/>
      <c r="C59" s="20" t="str">
        <f>IF(B59="","",VLOOKUP(B59,LISTAS!$F$6:$G$1106,2,0))</f>
        <v/>
      </c>
      <c r="D59" s="58"/>
      <c r="E59" s="4"/>
      <c r="F59" s="11" t="str">
        <f t="shared" si="2"/>
        <v/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50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2"/>
      <c r="C60" s="20" t="str">
        <f>IF(B60="","",VLOOKUP(B60,LISTAS!$F$6:$G$1106,2,0))</f>
        <v/>
      </c>
      <c r="D60" s="58"/>
      <c r="E60" s="4"/>
      <c r="F60" s="11" t="str">
        <f t="shared" si="2"/>
        <v/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51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2"/>
      <c r="C61" s="20" t="str">
        <f>IF(B61="","",VLOOKUP(B61,LISTAS!$F$6:$G$1106,2,0))</f>
        <v/>
      </c>
      <c r="D61" s="58"/>
      <c r="E61" s="4"/>
      <c r="F61" s="11" t="str">
        <f t="shared" si="2"/>
        <v/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52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2"/>
      <c r="C62" s="20" t="str">
        <f>IF(B62="","",VLOOKUP(B62,LISTAS!$F$6:$G$1106,2,0))</f>
        <v/>
      </c>
      <c r="D62" s="58"/>
      <c r="E62" s="4"/>
      <c r="F62" s="11" t="str">
        <f t="shared" si="2"/>
        <v/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53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2"/>
      <c r="C63" s="20" t="str">
        <f>IF(B63="","",VLOOKUP(B63,LISTAS!$F$6:$G$1106,2,0))</f>
        <v/>
      </c>
      <c r="D63" s="58"/>
      <c r="E63" s="4"/>
      <c r="F63" s="11" t="str">
        <f t="shared" si="2"/>
        <v/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54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2"/>
      <c r="C64" s="20" t="str">
        <f>IF(B64="","",VLOOKUP(B64,LISTAS!$F$6:$G$1106,2,0))</f>
        <v/>
      </c>
      <c r="D64" s="58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55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2"/>
      <c r="C65" s="20" t="str">
        <f>IF(B65="","",VLOOKUP(B65,LISTAS!$F$6:$G$1106,2,0))</f>
        <v/>
      </c>
      <c r="D65" s="58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56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2"/>
      <c r="C66" s="20" t="str">
        <f>IF(B66="","",VLOOKUP(B66,LISTAS!$F$6:$G$1106,2,0))</f>
        <v/>
      </c>
      <c r="D66" s="58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57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2"/>
      <c r="C67" s="20" t="str">
        <f>IF(B67="","",VLOOKUP(B67,LISTAS!$F$6:$G$1106,2,0))</f>
        <v/>
      </c>
      <c r="D67" s="58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58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2"/>
      <c r="C68" s="20" t="str">
        <f>IF(B68="","",VLOOKUP(B68,LISTAS!$F$6:$G$1106,2,0))</f>
        <v/>
      </c>
      <c r="D68" s="58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59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2"/>
      <c r="C69" s="20" t="str">
        <f>IF(B69="","",VLOOKUP(B69,LISTAS!$F$6:$G$1106,2,0))</f>
        <v/>
      </c>
      <c r="D69" s="58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60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2"/>
      <c r="C70" s="20" t="str">
        <f>IF(B70="","",VLOOKUP(B70,LISTAS!$F$6:$G$1106,2,0))</f>
        <v/>
      </c>
      <c r="D70" s="58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61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2"/>
      <c r="C71" s="20" t="str">
        <f>IF(B71="","",VLOOKUP(B71,LISTAS!$F$6:$G$1106,2,0))</f>
        <v/>
      </c>
      <c r="D71" s="58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62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2"/>
      <c r="C72" s="20" t="str">
        <f>IF(B72="","",VLOOKUP(B72,LISTAS!$F$6:$G$1106,2,0))</f>
        <v/>
      </c>
      <c r="D72" s="58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63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2"/>
      <c r="C73" s="20" t="str">
        <f>IF(B73="","",VLOOKUP(B73,LISTAS!$F$6:$G$1106,2,0))</f>
        <v/>
      </c>
      <c r="D73" s="58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64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2"/>
      <c r="C74" s="20" t="str">
        <f>IF(B74="","",VLOOKUP(B74,LISTAS!$F$6:$G$1106,2,0))</f>
        <v/>
      </c>
      <c r="D74" s="58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65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2"/>
      <c r="C75" s="20" t="str">
        <f>IF(B75="","",VLOOKUP(B75,LISTAS!$F$6:$G$1106,2,0))</f>
        <v/>
      </c>
      <c r="D75" s="58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66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2"/>
      <c r="C76" s="20" t="str">
        <f>IF(B76="","",VLOOKUP(B76,LISTAS!$F$6:$G$1106,2,0))</f>
        <v/>
      </c>
      <c r="D76" s="58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67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2"/>
      <c r="C77" s="20" t="str">
        <f>IF(B77="","",VLOOKUP(B77,LISTAS!$F$6:$G$1106,2,0))</f>
        <v/>
      </c>
      <c r="D77" s="58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68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2"/>
      <c r="C78" s="20" t="str">
        <f>IF(B78="","",VLOOKUP(B78,LISTAS!$F$6:$G$1106,2,0))</f>
        <v/>
      </c>
      <c r="D78" s="58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69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2"/>
      <c r="C79" s="20" t="str">
        <f>IF(B79="","",VLOOKUP(B79,LISTAS!$F$6:$G$1106,2,0))</f>
        <v/>
      </c>
      <c r="D79" s="58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70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2"/>
      <c r="C80" s="20" t="str">
        <f>IF(B80="","",VLOOKUP(B80,LISTAS!$F$6:$G$1106,2,0))</f>
        <v/>
      </c>
      <c r="D80" s="58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71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2"/>
      <c r="C81" s="20" t="str">
        <f>IF(B81="","",VLOOKUP(B81,LISTAS!$F$6:$G$1106,2,0))</f>
        <v/>
      </c>
      <c r="D81" s="58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72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2"/>
      <c r="C82" s="20" t="str">
        <f>IF(B82="","",VLOOKUP(B82,LISTAS!$F$6:$G$1106,2,0))</f>
        <v/>
      </c>
      <c r="D82" s="58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73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2"/>
      <c r="C83" s="20" t="str">
        <f>IF(B83="","",VLOOKUP(B83,LISTAS!$F$6:$G$1106,2,0))</f>
        <v/>
      </c>
      <c r="D83" s="58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74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2"/>
      <c r="C84" s="20" t="str">
        <f>IF(B84="","",VLOOKUP(B84,LISTAS!$F$6:$G$1106,2,0))</f>
        <v/>
      </c>
      <c r="D84" s="58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75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2"/>
      <c r="C85" s="20" t="str">
        <f>IF(B85="","",VLOOKUP(B85,LISTAS!$F$6:$G$1106,2,0))</f>
        <v/>
      </c>
      <c r="D85" s="58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76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2"/>
      <c r="C86" s="20" t="str">
        <f>IF(B86="","",VLOOKUP(B86,LISTAS!$F$6:$G$1106,2,0))</f>
        <v/>
      </c>
      <c r="D86" s="58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77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2"/>
      <c r="C87" s="20" t="str">
        <f>IF(B87="","",VLOOKUP(B87,LISTAS!$F$6:$G$1106,2,0))</f>
        <v/>
      </c>
      <c r="D87" s="58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78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2"/>
      <c r="C88" s="20" t="str">
        <f>IF(B88="","",VLOOKUP(B88,LISTAS!$F$6:$G$1106,2,0))</f>
        <v/>
      </c>
      <c r="D88" s="58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79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2"/>
      <c r="C89" s="20" t="str">
        <f>IF(B89="","",VLOOKUP(B89,LISTAS!$F$6:$G$1106,2,0))</f>
        <v/>
      </c>
      <c r="D89" s="58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80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2"/>
      <c r="C90" s="20" t="str">
        <f>IF(B90="","",VLOOKUP(B90,LISTAS!$F$6:$G$1106,2,0))</f>
        <v/>
      </c>
      <c r="D90" s="58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81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2"/>
      <c r="C91" s="20" t="str">
        <f>IF(B91="","",VLOOKUP(B91,LISTAS!$F$6:$G$1106,2,0))</f>
        <v/>
      </c>
      <c r="D91" s="58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82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2"/>
      <c r="C92" s="20" t="str">
        <f>IF(B92="","",VLOOKUP(B92,LISTAS!$F$6:$G$1106,2,0))</f>
        <v/>
      </c>
      <c r="D92" s="58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83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2"/>
      <c r="C93" s="20" t="str">
        <f>IF(B93="","",VLOOKUP(B93,LISTAS!$F$6:$G$1106,2,0))</f>
        <v/>
      </c>
      <c r="D93" s="58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84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2"/>
      <c r="C94" s="20" t="str">
        <f>IF(B94="","",VLOOKUP(B94,LISTAS!$F$6:$G$1106,2,0))</f>
        <v/>
      </c>
      <c r="D94" s="58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85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2"/>
      <c r="C95" s="20" t="str">
        <f>IF(B95="","",VLOOKUP(B95,LISTAS!$F$6:$G$1106,2,0))</f>
        <v/>
      </c>
      <c r="D95" s="58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86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2"/>
      <c r="C96" s="20" t="str">
        <f>IF(B96="","",VLOOKUP(B96,LISTAS!$F$6:$G$1106,2,0))</f>
        <v/>
      </c>
      <c r="D96" s="58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87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2"/>
      <c r="C97" s="20" t="str">
        <f>IF(B97="","",VLOOKUP(B97,LISTAS!$F$6:$G$1106,2,0))</f>
        <v/>
      </c>
      <c r="D97" s="58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88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2"/>
      <c r="C98" s="20" t="str">
        <f>IF(B98="","",VLOOKUP(B98,LISTAS!$F$6:$G$1106,2,0))</f>
        <v/>
      </c>
      <c r="D98" s="58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89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2"/>
      <c r="C99" s="20" t="str">
        <f>IF(B99="","",VLOOKUP(B99,LISTAS!$F$6:$G$1106,2,0))</f>
        <v/>
      </c>
      <c r="D99" s="58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90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2"/>
      <c r="C100" s="20" t="str">
        <f>IF(B100="","",VLOOKUP(B100,LISTAS!$F$6:$G$1106,2,0))</f>
        <v/>
      </c>
      <c r="D100" s="58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91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2"/>
      <c r="C101" s="20" t="str">
        <f>IF(B101="","",VLOOKUP(B101,LISTAS!$F$6:$G$1106,2,0))</f>
        <v/>
      </c>
      <c r="D101" s="58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92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2"/>
      <c r="C102" s="20" t="str">
        <f>IF(B102="","",VLOOKUP(B102,LISTAS!$F$6:$G$1106,2,0))</f>
        <v/>
      </c>
      <c r="D102" s="58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93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2"/>
      <c r="C103" s="20" t="str">
        <f>IF(B103="","",VLOOKUP(B103,LISTAS!$F$6:$G$1106,2,0))</f>
        <v/>
      </c>
      <c r="D103" s="58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94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2"/>
      <c r="C104" s="20" t="str">
        <f>IF(B104="","",VLOOKUP(B104,LISTAS!$F$6:$G$1106,2,0))</f>
        <v/>
      </c>
      <c r="D104" s="58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95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2"/>
      <c r="C105" s="20" t="str">
        <f>IF(B105="","",VLOOKUP(B105,LISTAS!$F$6:$G$1106,2,0))</f>
        <v/>
      </c>
      <c r="D105" s="58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96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2"/>
      <c r="C106" s="20" t="str">
        <f>IF(B106="","",VLOOKUP(B106,LISTAS!$F$6:$G$1106,2,0))</f>
        <v/>
      </c>
      <c r="D106" s="58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97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2"/>
      <c r="C107" s="20" t="str">
        <f>IF(B107="","",VLOOKUP(B107,LISTAS!$F$6:$G$1106,2,0))</f>
        <v/>
      </c>
      <c r="D107" s="58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98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2"/>
      <c r="C108" s="20" t="str">
        <f>IF(B108="","",VLOOKUP(B108,LISTAS!$F$6:$G$1106,2,0))</f>
        <v/>
      </c>
      <c r="D108" s="58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99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2"/>
      <c r="C109" s="20" t="str">
        <f>IF(B109="","",VLOOKUP(B109,LISTAS!$F$6:$G$1106,2,0))</f>
        <v/>
      </c>
      <c r="D109" s="58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100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2"/>
      <c r="C110" s="20" t="str">
        <f>IF(B110="","",VLOOKUP(B110,LISTAS!$F$6:$G$1106,2,0))</f>
        <v/>
      </c>
      <c r="D110" s="58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101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2"/>
      <c r="C111" s="20" t="str">
        <f>IF(B111="","",VLOOKUP(B111,LISTAS!$F$6:$G$1106,2,0))</f>
        <v/>
      </c>
      <c r="D111" s="58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102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2"/>
      <c r="C112" s="20" t="str">
        <f>IF(B112="","",VLOOKUP(B112,LISTAS!$F$6:$G$1106,2,0))</f>
        <v/>
      </c>
      <c r="D112" s="58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103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2"/>
      <c r="C113" s="20" t="str">
        <f>IF(B113="","",VLOOKUP(B113,LISTAS!$F$6:$G$1106,2,0))</f>
        <v/>
      </c>
      <c r="D113" s="58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104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2"/>
      <c r="C114" s="20" t="str">
        <f>IF(B114="","",VLOOKUP(B114,LISTAS!$F$6:$G$1106,2,0))</f>
        <v/>
      </c>
      <c r="D114" s="58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105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2"/>
      <c r="C115" s="20" t="str">
        <f>IF(B115="","",VLOOKUP(B115,LISTAS!$F$6:$G$1106,2,0))</f>
        <v/>
      </c>
      <c r="D115" s="58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106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2"/>
      <c r="C116" s="20" t="str">
        <f>IF(B116="","",VLOOKUP(B116,LISTAS!$F$6:$G$1106,2,0))</f>
        <v/>
      </c>
      <c r="D116" s="58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107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2"/>
      <c r="C117" s="20" t="str">
        <f>IF(B117="","",VLOOKUP(B117,LISTAS!$F$6:$G$1106,2,0))</f>
        <v/>
      </c>
      <c r="D117" s="58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108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2"/>
      <c r="C118" s="20" t="str">
        <f>IF(B118="","",VLOOKUP(B118,LISTAS!$F$6:$G$1106,2,0))</f>
        <v/>
      </c>
      <c r="D118" s="58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109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2"/>
      <c r="C119" s="20" t="str">
        <f>IF(B119="","",VLOOKUP(B119,LISTAS!$F$6:$G$1106,2,0))</f>
        <v/>
      </c>
      <c r="D119" s="58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110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2"/>
      <c r="C120" s="20" t="str">
        <f>IF(B120="","",VLOOKUP(B120,LISTAS!$F$6:$G$1106,2,0))</f>
        <v/>
      </c>
      <c r="D120" s="58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111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2"/>
      <c r="C121" s="20" t="str">
        <f>IF(B121="","",VLOOKUP(B121,LISTAS!$F$6:$G$1106,2,0))</f>
        <v/>
      </c>
      <c r="D121" s="58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112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2"/>
      <c r="C122" s="20" t="str">
        <f>IF(B122="","",VLOOKUP(B122,LISTAS!$F$6:$G$1106,2,0))</f>
        <v/>
      </c>
      <c r="D122" s="58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113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2"/>
      <c r="C123" s="20" t="str">
        <f>IF(B123="","",VLOOKUP(B123,LISTAS!$F$6:$G$1106,2,0))</f>
        <v/>
      </c>
      <c r="D123" s="58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114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2"/>
      <c r="C124" s="20" t="str">
        <f>IF(B124="","",VLOOKUP(B124,LISTAS!$F$6:$G$1106,2,0))</f>
        <v/>
      </c>
      <c r="D124" s="58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115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2"/>
      <c r="C125" s="20" t="str">
        <f>IF(B125="","",VLOOKUP(B125,LISTAS!$F$6:$G$1106,2,0))</f>
        <v/>
      </c>
      <c r="D125" s="58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116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2"/>
      <c r="C126" s="20" t="str">
        <f>IF(B126="","",VLOOKUP(B126,LISTAS!$F$6:$G$1106,2,0))</f>
        <v/>
      </c>
      <c r="D126" s="58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117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2"/>
      <c r="C127" s="20" t="str">
        <f>IF(B127="","",VLOOKUP(B127,LISTAS!$F$6:$G$1106,2,0))</f>
        <v/>
      </c>
      <c r="D127" s="58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118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2"/>
      <c r="C128" s="20" t="str">
        <f>IF(B128="","",VLOOKUP(B128,LISTAS!$F$6:$G$1106,2,0))</f>
        <v/>
      </c>
      <c r="D128" s="58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119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2"/>
      <c r="C129" s="20" t="str">
        <f>IF(B129="","",VLOOKUP(B129,LISTAS!$F$6:$G$1106,2,0))</f>
        <v/>
      </c>
      <c r="D129" s="58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120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2"/>
      <c r="C130" s="20" t="str">
        <f>IF(B130="","",VLOOKUP(B130,LISTAS!$F$6:$G$1106,2,0))</f>
        <v/>
      </c>
      <c r="D130" s="58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121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2"/>
      <c r="C131" s="20" t="str">
        <f>IF(B131="","",VLOOKUP(B131,LISTAS!$F$6:$G$1106,2,0))</f>
        <v/>
      </c>
      <c r="D131" s="58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122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2"/>
      <c r="C132" s="20" t="str">
        <f>IF(B132="","",VLOOKUP(B132,LISTAS!$F$6:$G$1106,2,0))</f>
        <v/>
      </c>
      <c r="D132" s="58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123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2"/>
      <c r="C133" s="20" t="str">
        <f>IF(B133="","",VLOOKUP(B133,LISTAS!$F$6:$G$1106,2,0))</f>
        <v/>
      </c>
      <c r="D133" s="58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124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2"/>
      <c r="C134" s="20" t="str">
        <f>IF(B134="","",VLOOKUP(B134,LISTAS!$F$6:$G$1106,2,0))</f>
        <v/>
      </c>
      <c r="D134" s="58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125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2"/>
      <c r="C135" s="20" t="str">
        <f>IF(B135="","",VLOOKUP(B135,LISTAS!$F$6:$G$1106,2,0))</f>
        <v/>
      </c>
      <c r="D135" s="58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126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2"/>
      <c r="C136" s="20" t="str">
        <f>IF(B136="","",VLOOKUP(B136,LISTAS!$F$6:$G$1106,2,0))</f>
        <v/>
      </c>
      <c r="D136" s="58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127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2"/>
      <c r="C137" s="20" t="str">
        <f>IF(B137="","",VLOOKUP(B137,LISTAS!$F$6:$G$1106,2,0))</f>
        <v/>
      </c>
      <c r="D137" s="58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128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2"/>
      <c r="C138" s="20" t="str">
        <f>IF(B138="","",VLOOKUP(B138,LISTAS!$F$6:$G$1106,2,0))</f>
        <v/>
      </c>
      <c r="D138" s="58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129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2"/>
      <c r="C139" s="20" t="str">
        <f>IF(B139="","",VLOOKUP(B139,LISTAS!$F$6:$G$1106,2,0))</f>
        <v/>
      </c>
      <c r="D139" s="58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130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2"/>
      <c r="C140" s="20" t="str">
        <f>IF(B140="","",VLOOKUP(B140,LISTAS!$F$6:$G$1106,2,0))</f>
        <v/>
      </c>
      <c r="D140" s="58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131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2"/>
      <c r="C141" s="20" t="str">
        <f>IF(B141="","",VLOOKUP(B141,LISTAS!$F$6:$G$1106,2,0))</f>
        <v/>
      </c>
      <c r="D141" s="58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132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2"/>
      <c r="C142" s="20" t="str">
        <f>IF(B142="","",VLOOKUP(B142,LISTAS!$F$6:$G$1106,2,0))</f>
        <v/>
      </c>
      <c r="D142" s="58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133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2"/>
      <c r="C143" s="20" t="str">
        <f>IF(B143="","",VLOOKUP(B143,LISTAS!$F$6:$G$1106,2,0))</f>
        <v/>
      </c>
      <c r="D143" s="58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134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2"/>
      <c r="C144" s="20" t="str">
        <f>IF(B144="","",VLOOKUP(B144,LISTAS!$F$6:$G$1106,2,0))</f>
        <v/>
      </c>
      <c r="D144" s="58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135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2"/>
      <c r="C145" s="20" t="str">
        <f>IF(B145="","",VLOOKUP(B145,LISTAS!$F$6:$G$1106,2,0))</f>
        <v/>
      </c>
      <c r="D145" s="58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136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2"/>
      <c r="C146" s="20" t="str">
        <f>IF(B146="","",VLOOKUP(B146,LISTAS!$F$6:$G$1106,2,0))</f>
        <v/>
      </c>
      <c r="D146" s="58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137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2"/>
      <c r="C147" s="20" t="str">
        <f>IF(B147="","",VLOOKUP(B147,LISTAS!$F$6:$G$1106,2,0))</f>
        <v/>
      </c>
      <c r="D147" s="58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138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2"/>
      <c r="C148" s="20" t="str">
        <f>IF(B148="","",VLOOKUP(B148,LISTAS!$F$6:$G$1106,2,0))</f>
        <v/>
      </c>
      <c r="D148" s="58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139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2"/>
      <c r="C149" s="20" t="str">
        <f>IF(B149="","",VLOOKUP(B149,LISTAS!$F$6:$G$1106,2,0))</f>
        <v/>
      </c>
      <c r="D149" s="58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140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2"/>
      <c r="C150" s="20" t="str">
        <f>IF(B150="","",VLOOKUP(B150,LISTAS!$F$6:$G$1106,2,0))</f>
        <v/>
      </c>
      <c r="D150" s="58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141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2"/>
      <c r="C151" s="20" t="str">
        <f>IF(B151="","",VLOOKUP(B151,LISTAS!$F$6:$G$1106,2,0))</f>
        <v/>
      </c>
      <c r="D151" s="58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142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2"/>
      <c r="C152" s="20" t="str">
        <f>IF(B152="","",VLOOKUP(B152,LISTAS!$F$6:$G$1106,2,0))</f>
        <v/>
      </c>
      <c r="D152" s="58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143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2"/>
      <c r="C153" s="20" t="str">
        <f>IF(B153="","",VLOOKUP(B153,LISTAS!$F$6:$G$1106,2,0))</f>
        <v/>
      </c>
      <c r="D153" s="58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144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2"/>
      <c r="C154" s="20" t="str">
        <f>IF(B154="","",VLOOKUP(B154,LISTAS!$F$6:$G$1106,2,0))</f>
        <v/>
      </c>
      <c r="D154" s="58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145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2"/>
      <c r="C155" s="20" t="str">
        <f>IF(B155="","",VLOOKUP(B155,LISTAS!$F$6:$G$1106,2,0))</f>
        <v/>
      </c>
      <c r="D155" s="58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146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2"/>
      <c r="C156" s="20" t="str">
        <f>IF(B156="","",VLOOKUP(B156,LISTAS!$F$6:$G$1106,2,0))</f>
        <v/>
      </c>
      <c r="D156" s="58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147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2"/>
      <c r="C157" s="20" t="str">
        <f>IF(B157="","",VLOOKUP(B157,LISTAS!$F$6:$G$1106,2,0))</f>
        <v/>
      </c>
      <c r="D157" s="58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148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2"/>
      <c r="C158" s="20" t="str">
        <f>IF(B158="","",VLOOKUP(B158,LISTAS!$F$6:$G$1106,2,0))</f>
        <v/>
      </c>
      <c r="D158" s="58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149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2"/>
      <c r="C159" s="20" t="str">
        <f>IF(B159="","",VLOOKUP(B159,LISTAS!$F$6:$G$1106,2,0))</f>
        <v/>
      </c>
      <c r="D159" s="58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150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2"/>
      <c r="C160" s="20" t="str">
        <f>IF(B160="","",VLOOKUP(B160,LISTAS!$F$6:$G$1106,2,0))</f>
        <v/>
      </c>
      <c r="D160" s="58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151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2"/>
      <c r="C161" s="20" t="str">
        <f>IF(B161="","",VLOOKUP(B161,LISTAS!$F$6:$G$1106,2,0))</f>
        <v/>
      </c>
      <c r="D161" s="58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152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2"/>
      <c r="C162" s="20" t="str">
        <f>IF(B162="","",VLOOKUP(B162,LISTAS!$F$6:$G$1106,2,0))</f>
        <v/>
      </c>
      <c r="D162" s="58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153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2"/>
      <c r="C163" s="20" t="str">
        <f>IF(B163="","",VLOOKUP(B163,LISTAS!$F$6:$G$1106,2,0))</f>
        <v/>
      </c>
      <c r="D163" s="58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154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2"/>
      <c r="C164" s="20" t="str">
        <f>IF(B164="","",VLOOKUP(B164,LISTAS!$F$6:$G$1106,2,0))</f>
        <v/>
      </c>
      <c r="D164" s="58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155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2"/>
      <c r="C165" s="20" t="str">
        <f>IF(B165="","",VLOOKUP(B165,LISTAS!$F$6:$G$1106,2,0))</f>
        <v/>
      </c>
      <c r="D165" s="58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156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2"/>
      <c r="C166" s="20" t="str">
        <f>IF(B166="","",VLOOKUP(B166,LISTAS!$F$6:$G$1106,2,0))</f>
        <v/>
      </c>
      <c r="D166" s="58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157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2"/>
      <c r="C167" s="20" t="str">
        <f>IF(B167="","",VLOOKUP(B167,LISTAS!$F$6:$G$1106,2,0))</f>
        <v/>
      </c>
      <c r="D167" s="58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158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2"/>
      <c r="C168" s="20" t="str">
        <f>IF(B168="","",VLOOKUP(B168,LISTAS!$F$6:$G$1106,2,0))</f>
        <v/>
      </c>
      <c r="D168" s="58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159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2"/>
      <c r="C169" s="20" t="str">
        <f>IF(B169="","",VLOOKUP(B169,LISTAS!$F$6:$G$1106,2,0))</f>
        <v/>
      </c>
      <c r="D169" s="58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160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2"/>
      <c r="C170" s="20" t="str">
        <f>IF(B170="","",VLOOKUP(B170,LISTAS!$F$6:$G$1106,2,0))</f>
        <v/>
      </c>
      <c r="D170" s="58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161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2"/>
      <c r="C171" s="20" t="str">
        <f>IF(B171="","",VLOOKUP(B171,LISTAS!$F$6:$G$1106,2,0))</f>
        <v/>
      </c>
      <c r="D171" s="58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162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2"/>
      <c r="C172" s="20" t="str">
        <f>IF(B172="","",VLOOKUP(B172,LISTAS!$F$6:$G$1106,2,0))</f>
        <v/>
      </c>
      <c r="D172" s="58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163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2"/>
      <c r="C173" s="20" t="str">
        <f>IF(B173="","",VLOOKUP(B173,LISTAS!$F$6:$G$1106,2,0))</f>
        <v/>
      </c>
      <c r="D173" s="58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164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2"/>
      <c r="C174" s="20" t="str">
        <f>IF(B174="","",VLOOKUP(B174,LISTAS!$F$6:$G$1106,2,0))</f>
        <v/>
      </c>
      <c r="D174" s="58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165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2"/>
      <c r="C175" s="20" t="str">
        <f>IF(B175="","",VLOOKUP(B175,LISTAS!$F$6:$G$1106,2,0))</f>
        <v/>
      </c>
      <c r="D175" s="58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166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2"/>
      <c r="C176" s="20" t="str">
        <f>IF(B176="","",VLOOKUP(B176,LISTAS!$F$6:$G$1106,2,0))</f>
        <v/>
      </c>
      <c r="D176" s="58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167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2"/>
      <c r="C177" s="20" t="str">
        <f>IF(B177="","",VLOOKUP(B177,LISTAS!$F$6:$G$1106,2,0))</f>
        <v/>
      </c>
      <c r="D177" s="58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168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2"/>
      <c r="C178" s="20" t="str">
        <f>IF(B178="","",VLOOKUP(B178,LISTAS!$F$6:$G$1106,2,0))</f>
        <v/>
      </c>
      <c r="D178" s="58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169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2"/>
      <c r="C179" s="20" t="str">
        <f>IF(B179="","",VLOOKUP(B179,LISTAS!$F$6:$G$1106,2,0))</f>
        <v/>
      </c>
      <c r="D179" s="58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170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2"/>
      <c r="C180" s="20" t="str">
        <f>IF(B180="","",VLOOKUP(B180,LISTAS!$F$6:$G$1106,2,0))</f>
        <v/>
      </c>
      <c r="D180" s="58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171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2"/>
      <c r="C181" s="20" t="str">
        <f>IF(B181="","",VLOOKUP(B181,LISTAS!$F$6:$G$1106,2,0))</f>
        <v/>
      </c>
      <c r="D181" s="58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172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2"/>
      <c r="C182" s="20" t="str">
        <f>IF(B182="","",VLOOKUP(B182,LISTAS!$F$6:$G$1106,2,0))</f>
        <v/>
      </c>
      <c r="D182" s="58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173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2"/>
      <c r="C183" s="20" t="str">
        <f>IF(B183="","",VLOOKUP(B183,LISTAS!$F$6:$G$1106,2,0))</f>
        <v/>
      </c>
      <c r="D183" s="58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174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2"/>
      <c r="C184" s="20" t="str">
        <f>IF(B184="","",VLOOKUP(B184,LISTAS!$F$6:$G$1106,2,0))</f>
        <v/>
      </c>
      <c r="D184" s="58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175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2"/>
      <c r="C185" s="20" t="str">
        <f>IF(B185="","",VLOOKUP(B185,LISTAS!$F$6:$G$1106,2,0))</f>
        <v/>
      </c>
      <c r="D185" s="58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176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2"/>
      <c r="C186" s="20" t="str">
        <f>IF(B186="","",VLOOKUP(B186,LISTAS!$F$6:$G$1106,2,0))</f>
        <v/>
      </c>
      <c r="D186" s="58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177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2"/>
      <c r="C187" s="20" t="str">
        <f>IF(B187="","",VLOOKUP(B187,LISTAS!$F$6:$G$1106,2,0))</f>
        <v/>
      </c>
      <c r="D187" s="58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178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2"/>
      <c r="C188" s="20" t="str">
        <f>IF(B188="","",VLOOKUP(B188,LISTAS!$F$6:$G$1106,2,0))</f>
        <v/>
      </c>
      <c r="D188" s="58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179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2"/>
      <c r="C189" s="20" t="str">
        <f>IF(B189="","",VLOOKUP(B189,LISTAS!$F$6:$G$1106,2,0))</f>
        <v/>
      </c>
      <c r="D189" s="58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180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2"/>
      <c r="C190" s="20" t="str">
        <f>IF(B190="","",VLOOKUP(B190,LISTAS!$F$6:$G$1106,2,0))</f>
        <v/>
      </c>
      <c r="D190" s="58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181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2"/>
      <c r="C191" s="20" t="str">
        <f>IF(B191="","",VLOOKUP(B191,LISTAS!$F$6:$G$1106,2,0))</f>
        <v/>
      </c>
      <c r="D191" s="58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182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2"/>
      <c r="C192" s="20" t="str">
        <f>IF(B192="","",VLOOKUP(B192,LISTAS!$F$6:$G$1106,2,0))</f>
        <v/>
      </c>
      <c r="D192" s="58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183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2"/>
      <c r="C193" s="20" t="str">
        <f>IF(B193="","",VLOOKUP(B193,LISTAS!$F$6:$G$1106,2,0))</f>
        <v/>
      </c>
      <c r="D193" s="58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184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2"/>
      <c r="C194" s="20" t="str">
        <f>IF(B194="","",VLOOKUP(B194,LISTAS!$F$6:$G$1106,2,0))</f>
        <v/>
      </c>
      <c r="D194" s="58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185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2"/>
      <c r="C195" s="20" t="str">
        <f>IF(B195="","",VLOOKUP(B195,LISTAS!$F$6:$G$1106,2,0))</f>
        <v/>
      </c>
      <c r="D195" s="58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186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2"/>
      <c r="C196" s="20" t="str">
        <f>IF(B196="","",VLOOKUP(B196,LISTAS!$F$6:$G$1106,2,0))</f>
        <v/>
      </c>
      <c r="D196" s="58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187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2"/>
      <c r="C197" s="20" t="str">
        <f>IF(B197="","",VLOOKUP(B197,LISTAS!$F$6:$G$1106,2,0))</f>
        <v/>
      </c>
      <c r="D197" s="58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188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2"/>
      <c r="C198" s="20" t="str">
        <f>IF(B198="","",VLOOKUP(B198,LISTAS!$F$6:$G$1106,2,0))</f>
        <v/>
      </c>
      <c r="D198" s="58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189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2"/>
      <c r="C199" s="20" t="str">
        <f>IF(B199="","",VLOOKUP(B199,LISTAS!$F$6:$G$1106,2,0))</f>
        <v/>
      </c>
      <c r="D199" s="58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190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2"/>
      <c r="C200" s="20" t="str">
        <f>IF(B200="","",VLOOKUP(B200,LISTAS!$F$6:$G$1106,2,0))</f>
        <v/>
      </c>
      <c r="D200" s="58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191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2"/>
      <c r="C201" s="20" t="str">
        <f>IF(B201="","",VLOOKUP(B201,LISTAS!$F$6:$G$1106,2,0))</f>
        <v/>
      </c>
      <c r="D201" s="58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192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2"/>
      <c r="C202" s="20" t="str">
        <f>IF(B202="","",VLOOKUP(B202,LISTAS!$F$6:$G$1106,2,0))</f>
        <v/>
      </c>
      <c r="D202" s="58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193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2"/>
      <c r="C203" s="20" t="str">
        <f>IF(B203="","",VLOOKUP(B203,LISTAS!$F$6:$G$1106,2,0))</f>
        <v/>
      </c>
      <c r="D203" s="58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194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2"/>
      <c r="C204" s="20" t="str">
        <f>IF(B204="","",VLOOKUP(B204,LISTAS!$F$6:$G$1106,2,0))</f>
        <v/>
      </c>
      <c r="D204" s="58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195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2"/>
      <c r="C205" s="20" t="str">
        <f>IF(B205="","",VLOOKUP(B205,LISTAS!$F$6:$G$1106,2,0))</f>
        <v/>
      </c>
      <c r="D205" s="58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196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2"/>
      <c r="C206" s="20" t="str">
        <f>IF(B206="","",VLOOKUP(B206,LISTAS!$F$6:$G$1106,2,0))</f>
        <v/>
      </c>
      <c r="D206" s="58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197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2"/>
      <c r="C207" s="20" t="str">
        <f>IF(B207="","",VLOOKUP(B207,LISTAS!$F$6:$G$1106,2,0))</f>
        <v/>
      </c>
      <c r="D207" s="58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198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2"/>
      <c r="C208" s="20" t="str">
        <f>IF(B208="","",VLOOKUP(B208,LISTAS!$F$6:$G$1106,2,0))</f>
        <v/>
      </c>
      <c r="D208" s="58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199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6" t="s">
        <v>39</v>
      </c>
      <c r="C212" s="117"/>
      <c r="D212" s="118"/>
      <c r="F212" s="56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5" t="s">
        <v>21</v>
      </c>
      <c r="C213" s="25" t="s">
        <v>0</v>
      </c>
      <c r="D213" s="57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5" customHeight="1" x14ac:dyDescent="0.25">
      <c r="B214" s="52" t="s">
        <v>405</v>
      </c>
      <c r="C214" s="20" t="str">
        <f>IF(B214="","",VLOOKUP(B214,LISTAS!$F$6:$G$1106,2,0))</f>
        <v>ESCOLA STAGIUM</v>
      </c>
      <c r="D214" s="106">
        <v>4.0999999999999996</v>
      </c>
      <c r="F214" s="11">
        <f t="shared" ref="F214:F277" si="44">IF(D214="","",D214+(ROW(D214)/1000))</f>
        <v>4.3140000000000001</v>
      </c>
      <c r="G214" s="61">
        <f>IF(F214=LISTAS!$D$15,"",F214)</f>
        <v>4.3140000000000001</v>
      </c>
      <c r="H214" s="49" t="str">
        <f>IF($K214="","",IF(B214="","",B214))</f>
        <v>JULIA OLIVEIRA KUERL</v>
      </c>
      <c r="I214" s="49" t="str">
        <f>IF($K214="","",IF(C214="","",C214))</f>
        <v>ESCOLA STAGIUM</v>
      </c>
      <c r="J214" s="11">
        <f t="shared" ref="J214:J277" si="45">IF($K214="","",D214)</f>
        <v>4.0999999999999996</v>
      </c>
      <c r="K214" s="11">
        <f>G214</f>
        <v>4.3140000000000001</v>
      </c>
      <c r="L214" s="66">
        <f>IF(K214="","",LARGE($G$214:$G$413,M214))</f>
        <v>4.3140000000000001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JULIA OLIVEIRA KUERL</v>
      </c>
      <c r="Q214" s="17" t="str">
        <f>IF(P214&lt;&gt;"",VLOOKUP(P214,LISTAS!$F$6:$G$1106,2,0),"")</f>
        <v>ESCOLA STAGIUM</v>
      </c>
      <c r="R214" s="77">
        <f>IF(K214="","",VLOOKUP(L214,$G$214:$J$413,4,0))</f>
        <v>4.0999999999999996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2" t="s">
        <v>467</v>
      </c>
      <c r="C215" s="20" t="str">
        <f>IF(B215="","",VLOOKUP(B215,LISTAS!$F$6:$G$1106,2,0))</f>
        <v>CCDA - COLÉGIO CARLOS DRUMMOND DE ANDRADE</v>
      </c>
      <c r="D215" s="106">
        <v>4</v>
      </c>
      <c r="F215" s="11">
        <f t="shared" si="44"/>
        <v>4.2149999999999999</v>
      </c>
      <c r="G215" s="61">
        <f>IF(F215=LISTAS!$D$15,"",F215)</f>
        <v>4.2149999999999999</v>
      </c>
      <c r="H215" s="49" t="str">
        <f t="shared" ref="H215:I278" si="46">IF($K215="","",IF(B215="","",B215))</f>
        <v xml:space="preserve">ALÍCIA BARBOSA FUZZO </v>
      </c>
      <c r="I215" s="49" t="str">
        <f t="shared" si="46"/>
        <v>CCDA - COLÉGIO CARLOS DRUMMOND DE ANDRADE</v>
      </c>
      <c r="J215" s="11">
        <f t="shared" si="45"/>
        <v>4</v>
      </c>
      <c r="K215" s="11">
        <f t="shared" ref="K215:K278" si="47">G215</f>
        <v>4.2149999999999999</v>
      </c>
      <c r="L215" s="66">
        <f t="shared" ref="L215:L278" si="48">IF(K215="","",LARGE($G$214:$G$413,M215))</f>
        <v>4.2149999999999999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 xml:space="preserve">ALÍCIA BARBOSA FUZZO </v>
      </c>
      <c r="Q215" s="17" t="str">
        <f>IF(P215&lt;&gt;"",VLOOKUP(P215,LISTAS!$F$6:$G$1106,2,0),"")</f>
        <v>CCDA - COLÉGIO CARLOS DRUMMOND DE ANDRADE</v>
      </c>
      <c r="R215" s="77">
        <f t="shared" ref="R215:R278" si="51">IF(K215="","",VLOOKUP(L215,$G$214:$J$413,4,0))</f>
        <v>4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2" t="s">
        <v>406</v>
      </c>
      <c r="C216" s="20" t="str">
        <f>IF(B216="","",VLOOKUP(B216,LISTAS!$F$6:$G$1106,2,0))</f>
        <v>ESCOLA STAGIUM</v>
      </c>
      <c r="D216" s="106">
        <v>3.82</v>
      </c>
      <c r="F216" s="11">
        <f t="shared" si="44"/>
        <v>4.0359999999999996</v>
      </c>
      <c r="G216" s="61">
        <f>IF(F216=LISTAS!$D$15,"",F216)</f>
        <v>4.0359999999999996</v>
      </c>
      <c r="H216" s="49" t="str">
        <f t="shared" si="46"/>
        <v>LAISA MOURA KEILLER</v>
      </c>
      <c r="I216" s="49" t="str">
        <f t="shared" si="46"/>
        <v>ESCOLA STAGIUM</v>
      </c>
      <c r="J216" s="11">
        <f t="shared" si="45"/>
        <v>3.82</v>
      </c>
      <c r="K216" s="11">
        <f t="shared" si="47"/>
        <v>4.0359999999999996</v>
      </c>
      <c r="L216" s="66">
        <f t="shared" si="48"/>
        <v>4.0359999999999996</v>
      </c>
      <c r="M216" s="50">
        <f t="shared" si="49"/>
        <v>3</v>
      </c>
      <c r="N216" s="50"/>
      <c r="O216" s="17">
        <v>3</v>
      </c>
      <c r="P216" s="18" t="str">
        <f t="shared" si="50"/>
        <v>LAISA MOURA KEILLER</v>
      </c>
      <c r="Q216" s="17" t="str">
        <f>IF(P216&lt;&gt;"",VLOOKUP(P216,LISTAS!$F$6:$G$1106,2,0),"")</f>
        <v>ESCOLA STAGIUM</v>
      </c>
      <c r="R216" s="77">
        <f t="shared" si="51"/>
        <v>3.82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2" t="s">
        <v>400</v>
      </c>
      <c r="C217" s="20" t="str">
        <f>IF(B217="","",VLOOKUP(B217,LISTAS!$F$6:$G$1106,2,0))</f>
        <v>CCDA - COLÉGIO CARLOS DRUMMOND DE ANDRADE</v>
      </c>
      <c r="D217" s="106">
        <v>3.73</v>
      </c>
      <c r="F217" s="11">
        <f t="shared" si="44"/>
        <v>3.9470000000000001</v>
      </c>
      <c r="G217" s="61">
        <f>IF(F217=LISTAS!$D$15,"",F217)</f>
        <v>3.9470000000000001</v>
      </c>
      <c r="H217" s="49" t="str">
        <f t="shared" si="46"/>
        <v>FERNANDA DE SOUSA</v>
      </c>
      <c r="I217" s="49" t="str">
        <f t="shared" si="46"/>
        <v>CCDA - COLÉGIO CARLOS DRUMMOND DE ANDRADE</v>
      </c>
      <c r="J217" s="11">
        <f t="shared" si="45"/>
        <v>3.73</v>
      </c>
      <c r="K217" s="11">
        <f t="shared" si="47"/>
        <v>3.9470000000000001</v>
      </c>
      <c r="L217" s="66">
        <f t="shared" si="48"/>
        <v>3.9470000000000001</v>
      </c>
      <c r="M217" s="50">
        <f t="shared" si="49"/>
        <v>4</v>
      </c>
      <c r="N217" s="50"/>
      <c r="O217" s="17">
        <v>4</v>
      </c>
      <c r="P217" s="18" t="str">
        <f t="shared" si="50"/>
        <v>FERNANDA DE SOUSA</v>
      </c>
      <c r="Q217" s="17" t="str">
        <f>IF(P217&lt;&gt;"",VLOOKUP(P217,LISTAS!$F$6:$G$1106,2,0),"")</f>
        <v>CCDA - COLÉGIO CARLOS DRUMMOND DE ANDRADE</v>
      </c>
      <c r="R217" s="77">
        <f t="shared" si="51"/>
        <v>3.73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52" t="s">
        <v>407</v>
      </c>
      <c r="C218" s="20" t="str">
        <f>IF(B218="","",VLOOKUP(B218,LISTAS!$F$6:$G$1106,2,0))</f>
        <v>LICEU JARDIM</v>
      </c>
      <c r="D218" s="106">
        <v>3.72</v>
      </c>
      <c r="F218" s="11">
        <f t="shared" si="44"/>
        <v>3.9380000000000002</v>
      </c>
      <c r="G218" s="61">
        <f>IF(F218=LISTAS!$D$15,"",F218)</f>
        <v>3.9380000000000002</v>
      </c>
      <c r="H218" s="49" t="str">
        <f t="shared" si="46"/>
        <v>ANA LUISA DALTIN</v>
      </c>
      <c r="I218" s="49" t="str">
        <f t="shared" si="46"/>
        <v>LICEU JARDIM</v>
      </c>
      <c r="J218" s="11">
        <f t="shared" si="45"/>
        <v>3.72</v>
      </c>
      <c r="K218" s="11">
        <f t="shared" si="47"/>
        <v>3.9380000000000002</v>
      </c>
      <c r="L218" s="66">
        <f t="shared" si="48"/>
        <v>3.9380000000000002</v>
      </c>
      <c r="M218" s="50">
        <f t="shared" si="49"/>
        <v>5</v>
      </c>
      <c r="N218" s="50"/>
      <c r="O218" s="17">
        <v>5</v>
      </c>
      <c r="P218" s="18" t="str">
        <f t="shared" si="50"/>
        <v>ANA LUISA DALTIN</v>
      </c>
      <c r="Q218" s="17" t="str">
        <f>IF(P218&lt;&gt;"",VLOOKUP(P218,LISTAS!$F$6:$G$1106,2,0),"")</f>
        <v>LICEU JARDIM</v>
      </c>
      <c r="R218" s="77">
        <f t="shared" si="51"/>
        <v>3.72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2" t="s">
        <v>402</v>
      </c>
      <c r="C219" s="20" t="str">
        <f>IF(B219="","",VLOOKUP(B219,LISTAS!$F$6:$G$1106,2,0))</f>
        <v>CCDA - COLÉGIO CARLOS DRUMMOND DE ANDRADE</v>
      </c>
      <c r="D219" s="106">
        <v>3.7</v>
      </c>
      <c r="F219" s="11">
        <f t="shared" si="44"/>
        <v>3.919</v>
      </c>
      <c r="G219" s="61">
        <f>IF(F219=LISTAS!$D$15,"",F219)</f>
        <v>3.919</v>
      </c>
      <c r="H219" s="49" t="str">
        <f t="shared" si="46"/>
        <v>SOFIA ORNELLAS CORREA</v>
      </c>
      <c r="I219" s="49" t="str">
        <f t="shared" si="46"/>
        <v>CCDA - COLÉGIO CARLOS DRUMMOND DE ANDRADE</v>
      </c>
      <c r="J219" s="11">
        <f t="shared" si="45"/>
        <v>3.7</v>
      </c>
      <c r="K219" s="11">
        <f t="shared" si="47"/>
        <v>3.919</v>
      </c>
      <c r="L219" s="66">
        <f t="shared" si="48"/>
        <v>3.919</v>
      </c>
      <c r="M219" s="50">
        <f t="shared" si="49"/>
        <v>6</v>
      </c>
      <c r="N219" s="50"/>
      <c r="O219" s="17">
        <v>6</v>
      </c>
      <c r="P219" s="18" t="str">
        <f t="shared" si="50"/>
        <v>SOFIA ORNELLAS CORREA</v>
      </c>
      <c r="Q219" s="17" t="str">
        <f>IF(P219&lt;&gt;"",VLOOKUP(P219,LISTAS!$F$6:$G$1106,2,0),"")</f>
        <v>CCDA - COLÉGIO CARLOS DRUMMOND DE ANDRADE</v>
      </c>
      <c r="R219" s="77">
        <f t="shared" si="51"/>
        <v>3.7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2" t="s">
        <v>404</v>
      </c>
      <c r="C220" s="20" t="str">
        <f>IF(B220="","",VLOOKUP(B220,LISTAS!$F$6:$G$1106,2,0))</f>
        <v>COLÉGIO ARBOS - UNIDADE SANTO ANDRÉ</v>
      </c>
      <c r="D220" s="106">
        <v>3.54</v>
      </c>
      <c r="F220" s="11">
        <f t="shared" si="44"/>
        <v>3.7600000000000002</v>
      </c>
      <c r="G220" s="61">
        <f>IF(F220=LISTAS!$D$15,"",F220)</f>
        <v>3.7600000000000002</v>
      </c>
      <c r="H220" s="49" t="str">
        <f t="shared" si="46"/>
        <v>FERNANDA YUMI MEDORIMA ROCHA</v>
      </c>
      <c r="I220" s="49" t="str">
        <f t="shared" si="46"/>
        <v>COLÉGIO ARBOS - UNIDADE SANTO ANDRÉ</v>
      </c>
      <c r="J220" s="11">
        <f t="shared" si="45"/>
        <v>3.54</v>
      </c>
      <c r="K220" s="11">
        <f t="shared" si="47"/>
        <v>3.7600000000000002</v>
      </c>
      <c r="L220" s="66">
        <f t="shared" si="48"/>
        <v>3.7600000000000002</v>
      </c>
      <c r="M220" s="50">
        <f t="shared" si="49"/>
        <v>7</v>
      </c>
      <c r="N220" s="50"/>
      <c r="O220" s="17">
        <v>7</v>
      </c>
      <c r="P220" s="18" t="str">
        <f t="shared" si="50"/>
        <v>FERNANDA YUMI MEDORIMA ROCHA</v>
      </c>
      <c r="Q220" s="17" t="str">
        <f>IF(P220&lt;&gt;"",VLOOKUP(P220,LISTAS!$F$6:$G$1106,2,0),"")</f>
        <v>COLÉGIO ARBOS - UNIDADE SANTO ANDRÉ</v>
      </c>
      <c r="R220" s="77">
        <f t="shared" si="51"/>
        <v>3.54</v>
      </c>
      <c r="S220" s="18">
        <f t="shared" si="52"/>
        <v>250</v>
      </c>
      <c r="T220" s="18">
        <f t="shared" si="53"/>
        <v>250</v>
      </c>
    </row>
    <row r="221" spans="2:20" ht="18.75" customHeight="1" x14ac:dyDescent="0.25">
      <c r="B221" s="52" t="s">
        <v>408</v>
      </c>
      <c r="C221" s="20" t="str">
        <f>IF(B221="","",VLOOKUP(B221,LISTAS!$F$6:$G$1106,2,0))</f>
        <v>LICEU JARDIM</v>
      </c>
      <c r="D221" s="106">
        <v>3.3</v>
      </c>
      <c r="F221" s="11">
        <f t="shared" si="44"/>
        <v>3.5209999999999999</v>
      </c>
      <c r="G221" s="61">
        <f>IF(F221=LISTAS!$D$15,"",F221)</f>
        <v>3.5209999999999999</v>
      </c>
      <c r="H221" s="49" t="str">
        <f t="shared" si="46"/>
        <v>GABRIELA BARONI</v>
      </c>
      <c r="I221" s="49" t="str">
        <f t="shared" si="46"/>
        <v>LICEU JARDIM</v>
      </c>
      <c r="J221" s="11">
        <f t="shared" si="45"/>
        <v>3.3</v>
      </c>
      <c r="K221" s="11">
        <f t="shared" si="47"/>
        <v>3.5209999999999999</v>
      </c>
      <c r="L221" s="66">
        <f t="shared" si="48"/>
        <v>3.5209999999999999</v>
      </c>
      <c r="M221" s="50">
        <f t="shared" si="49"/>
        <v>8</v>
      </c>
      <c r="N221" s="50"/>
      <c r="O221" s="17">
        <v>8</v>
      </c>
      <c r="P221" s="18" t="str">
        <f t="shared" si="50"/>
        <v>GABRIELA BARONI</v>
      </c>
      <c r="Q221" s="17" t="str">
        <f>IF(P221&lt;&gt;"",VLOOKUP(P221,LISTAS!$F$6:$G$1106,2,0),"")</f>
        <v>LICEU JARDIM</v>
      </c>
      <c r="R221" s="77">
        <f t="shared" si="51"/>
        <v>3.3</v>
      </c>
      <c r="S221" s="18">
        <f t="shared" si="52"/>
        <v>240</v>
      </c>
      <c r="T221" s="18">
        <f t="shared" si="53"/>
        <v>240</v>
      </c>
    </row>
    <row r="222" spans="2:20" ht="18.75" customHeight="1" x14ac:dyDescent="0.25">
      <c r="B222" s="52" t="s">
        <v>437</v>
      </c>
      <c r="C222" s="20" t="str">
        <f>IF(B222="","",VLOOKUP(B222,LISTAS!$F$6:$G$1106,2,0))</f>
        <v>ESCOLA STAGIUM</v>
      </c>
      <c r="D222" s="106">
        <v>2.85</v>
      </c>
      <c r="F222" s="11">
        <f t="shared" si="44"/>
        <v>3.0720000000000001</v>
      </c>
      <c r="G222" s="61">
        <f>IF(F222=LISTAS!$D$15,"",F222)</f>
        <v>3.0720000000000001</v>
      </c>
      <c r="H222" s="49" t="str">
        <f t="shared" si="46"/>
        <v>NINA CANTELLI JULIÃO</v>
      </c>
      <c r="I222" s="49" t="str">
        <f t="shared" si="46"/>
        <v>ESCOLA STAGIUM</v>
      </c>
      <c r="J222" s="11">
        <f t="shared" si="45"/>
        <v>2.85</v>
      </c>
      <c r="K222" s="11">
        <f t="shared" si="47"/>
        <v>3.0720000000000001</v>
      </c>
      <c r="L222" s="66">
        <f t="shared" si="48"/>
        <v>3.0720000000000001</v>
      </c>
      <c r="M222" s="50">
        <f t="shared" si="49"/>
        <v>9</v>
      </c>
      <c r="N222" s="50"/>
      <c r="O222" s="17">
        <v>9</v>
      </c>
      <c r="P222" s="18" t="str">
        <f t="shared" si="50"/>
        <v>NINA CANTELLI JULIÃO</v>
      </c>
      <c r="Q222" s="17" t="str">
        <f>IF(P222&lt;&gt;"",VLOOKUP(P222,LISTAS!$F$6:$G$1106,2,0),"")</f>
        <v>ESCOLA STAGIUM</v>
      </c>
      <c r="R222" s="77">
        <f t="shared" si="51"/>
        <v>2.85</v>
      </c>
      <c r="S222" s="18">
        <f t="shared" si="52"/>
        <v>200</v>
      </c>
      <c r="T222" s="18">
        <f t="shared" si="53"/>
        <v>200</v>
      </c>
    </row>
    <row r="223" spans="2:20" ht="18.75" customHeight="1" x14ac:dyDescent="0.25">
      <c r="B223" s="52"/>
      <c r="C223" s="20"/>
      <c r="D223" s="106"/>
      <c r="F223" s="11" t="str">
        <f t="shared" si="44"/>
        <v/>
      </c>
      <c r="G223" s="61" t="str">
        <f>IF(F223=LISTAS!$D$15,"",F223)</f>
        <v/>
      </c>
      <c r="H223" s="49" t="str">
        <f t="shared" si="46"/>
        <v/>
      </c>
      <c r="I223" s="49" t="str">
        <f t="shared" si="46"/>
        <v/>
      </c>
      <c r="J223" s="11" t="str">
        <f t="shared" si="45"/>
        <v/>
      </c>
      <c r="K223" s="11" t="str">
        <f t="shared" si="47"/>
        <v/>
      </c>
      <c r="L223" s="66" t="str">
        <f t="shared" si="48"/>
        <v/>
      </c>
      <c r="M223" s="50">
        <f t="shared" si="49"/>
        <v>10</v>
      </c>
      <c r="N223" s="50"/>
      <c r="O223" s="17" t="str">
        <f t="shared" ref="O223:O278" si="54">IF(R223&lt;&gt;"",_xlfn.RANK.EQ(R223,$R$214:$R$413,1),"")</f>
        <v/>
      </c>
      <c r="P223" s="18" t="str">
        <f t="shared" si="50"/>
        <v/>
      </c>
      <c r="Q223" s="17" t="str">
        <f>IF(P223&lt;&gt;"",VLOOKUP(P223,LISTAS!$F$6:$G$1106,2,0),"")</f>
        <v/>
      </c>
      <c r="R223" s="77" t="str">
        <f t="shared" si="51"/>
        <v/>
      </c>
      <c r="S223" s="18" t="str">
        <f t="shared" si="52"/>
        <v/>
      </c>
      <c r="T223" s="18" t="str">
        <f t="shared" si="53"/>
        <v/>
      </c>
    </row>
    <row r="224" spans="2:20" ht="18.75" customHeight="1" x14ac:dyDescent="0.25">
      <c r="B224" s="52"/>
      <c r="C224" s="20"/>
      <c r="D224" s="106"/>
      <c r="F224" s="11" t="str">
        <f t="shared" si="44"/>
        <v/>
      </c>
      <c r="G224" s="61" t="str">
        <f>IF(F224=LISTAS!$D$15,"",F224)</f>
        <v/>
      </c>
      <c r="H224" s="49" t="str">
        <f t="shared" si="46"/>
        <v/>
      </c>
      <c r="I224" s="49" t="str">
        <f t="shared" si="46"/>
        <v/>
      </c>
      <c r="J224" s="11" t="str">
        <f t="shared" si="45"/>
        <v/>
      </c>
      <c r="K224" s="11" t="str">
        <f t="shared" si="47"/>
        <v/>
      </c>
      <c r="L224" s="66" t="str">
        <f t="shared" si="48"/>
        <v/>
      </c>
      <c r="M224" s="50">
        <f t="shared" si="49"/>
        <v>11</v>
      </c>
      <c r="N224" s="50"/>
      <c r="O224" s="17" t="str">
        <f t="shared" si="54"/>
        <v/>
      </c>
      <c r="P224" s="18" t="str">
        <f t="shared" si="50"/>
        <v/>
      </c>
      <c r="Q224" s="17" t="str">
        <f>IF(P224&lt;&gt;"",VLOOKUP(P224,LISTAS!$F$6:$G$1106,2,0),"")</f>
        <v/>
      </c>
      <c r="R224" s="77" t="str">
        <f t="shared" si="51"/>
        <v/>
      </c>
      <c r="S224" s="18" t="str">
        <f t="shared" si="52"/>
        <v/>
      </c>
      <c r="T224" s="18" t="str">
        <f t="shared" si="53"/>
        <v/>
      </c>
    </row>
    <row r="225" spans="2:20" ht="18.75" customHeight="1" x14ac:dyDescent="0.25">
      <c r="B225" s="52"/>
      <c r="C225" s="20"/>
      <c r="D225" s="106"/>
      <c r="F225" s="11" t="str">
        <f t="shared" si="44"/>
        <v/>
      </c>
      <c r="G225" s="61" t="str">
        <f>IF(F225=LISTAS!$D$15,"",F225)</f>
        <v/>
      </c>
      <c r="H225" s="49" t="str">
        <f t="shared" si="46"/>
        <v/>
      </c>
      <c r="I225" s="49" t="str">
        <f t="shared" si="46"/>
        <v/>
      </c>
      <c r="J225" s="11" t="str">
        <f t="shared" si="45"/>
        <v/>
      </c>
      <c r="K225" s="11" t="str">
        <f t="shared" si="47"/>
        <v/>
      </c>
      <c r="L225" s="66" t="str">
        <f t="shared" si="48"/>
        <v/>
      </c>
      <c r="M225" s="50">
        <f t="shared" si="49"/>
        <v>12</v>
      </c>
      <c r="N225" s="50"/>
      <c r="O225" s="17" t="str">
        <f t="shared" si="54"/>
        <v/>
      </c>
      <c r="P225" s="18" t="str">
        <f t="shared" si="50"/>
        <v/>
      </c>
      <c r="Q225" s="17" t="str">
        <f>IF(P225&lt;&gt;"",VLOOKUP(P225,LISTAS!$F$6:$G$1106,2,0),"")</f>
        <v/>
      </c>
      <c r="R225" s="77" t="str">
        <f t="shared" si="51"/>
        <v/>
      </c>
      <c r="S225" s="18" t="str">
        <f t="shared" si="52"/>
        <v/>
      </c>
      <c r="T225" s="18" t="str">
        <f t="shared" si="53"/>
        <v/>
      </c>
    </row>
    <row r="226" spans="2:20" ht="18.75" customHeight="1" x14ac:dyDescent="0.25">
      <c r="B226" s="52"/>
      <c r="C226" s="20" t="str">
        <f>IF(B226="","",VLOOKUP(B226,LISTAS!$F$6:$G$1106,2,0))</f>
        <v/>
      </c>
      <c r="D226" s="58"/>
      <c r="F226" s="11" t="str">
        <f t="shared" si="44"/>
        <v/>
      </c>
      <c r="G226" s="61" t="str">
        <f>IF(F226=LISTAS!$D$15,"",F226)</f>
        <v/>
      </c>
      <c r="H226" s="49" t="str">
        <f t="shared" si="46"/>
        <v/>
      </c>
      <c r="I226" s="49" t="str">
        <f t="shared" si="46"/>
        <v/>
      </c>
      <c r="J226" s="11" t="str">
        <f t="shared" si="45"/>
        <v/>
      </c>
      <c r="K226" s="11" t="str">
        <f t="shared" si="47"/>
        <v/>
      </c>
      <c r="L226" s="66" t="str">
        <f t="shared" si="48"/>
        <v/>
      </c>
      <c r="M226" s="50">
        <f t="shared" si="49"/>
        <v>13</v>
      </c>
      <c r="N226" s="50"/>
      <c r="O226" s="17" t="str">
        <f t="shared" si="54"/>
        <v/>
      </c>
      <c r="P226" s="18" t="str">
        <f t="shared" si="50"/>
        <v/>
      </c>
      <c r="Q226" s="17" t="str">
        <f>IF(P226&lt;&gt;"",VLOOKUP(P226,LISTAS!$F$6:$G$1106,2,0),"")</f>
        <v/>
      </c>
      <c r="R226" s="77" t="str">
        <f t="shared" si="51"/>
        <v/>
      </c>
      <c r="S226" s="18" t="str">
        <f t="shared" si="52"/>
        <v/>
      </c>
      <c r="T226" s="18" t="str">
        <f t="shared" si="53"/>
        <v/>
      </c>
    </row>
    <row r="227" spans="2:20" ht="18.75" customHeight="1" x14ac:dyDescent="0.25">
      <c r="B227" s="52"/>
      <c r="C227" s="20" t="str">
        <f>IF(B227="","",VLOOKUP(B227,LISTAS!$F$6:$G$1106,2,0))</f>
        <v/>
      </c>
      <c r="D227" s="58"/>
      <c r="F227" s="11" t="str">
        <f t="shared" si="44"/>
        <v/>
      </c>
      <c r="G227" s="61" t="str">
        <f>IF(F227=LISTAS!$D$15,"",F227)</f>
        <v/>
      </c>
      <c r="H227" s="49" t="str">
        <f t="shared" si="46"/>
        <v/>
      </c>
      <c r="I227" s="49" t="str">
        <f t="shared" si="46"/>
        <v/>
      </c>
      <c r="J227" s="11" t="str">
        <f t="shared" si="45"/>
        <v/>
      </c>
      <c r="K227" s="11" t="str">
        <f t="shared" si="47"/>
        <v/>
      </c>
      <c r="L227" s="66" t="str">
        <f t="shared" si="48"/>
        <v/>
      </c>
      <c r="M227" s="50">
        <f t="shared" si="49"/>
        <v>14</v>
      </c>
      <c r="N227" s="50"/>
      <c r="O227" s="17" t="str">
        <f t="shared" si="54"/>
        <v/>
      </c>
      <c r="P227" s="18" t="str">
        <f t="shared" si="50"/>
        <v/>
      </c>
      <c r="Q227" s="17" t="str">
        <f>IF(P227&lt;&gt;"",VLOOKUP(P227,LISTAS!$F$6:$G$1106,2,0),"")</f>
        <v/>
      </c>
      <c r="R227" s="72" t="str">
        <f t="shared" si="51"/>
        <v/>
      </c>
      <c r="S227" s="18" t="str">
        <f t="shared" si="52"/>
        <v/>
      </c>
      <c r="T227" s="18" t="str">
        <f t="shared" si="53"/>
        <v/>
      </c>
    </row>
    <row r="228" spans="2:20" ht="18.75" customHeight="1" x14ac:dyDescent="0.25">
      <c r="B228" s="52"/>
      <c r="C228" s="20" t="str">
        <f>IF(B228="","",VLOOKUP(B228,LISTAS!$F$6:$G$1106,2,0))</f>
        <v/>
      </c>
      <c r="D228" s="58"/>
      <c r="F228" s="11" t="str">
        <f t="shared" si="44"/>
        <v/>
      </c>
      <c r="G228" s="61" t="str">
        <f>IF(F228=LISTAS!$D$15,"",F228)</f>
        <v/>
      </c>
      <c r="H228" s="49" t="str">
        <f t="shared" si="46"/>
        <v/>
      </c>
      <c r="I228" s="49" t="str">
        <f t="shared" si="46"/>
        <v/>
      </c>
      <c r="J228" s="11" t="str">
        <f t="shared" si="45"/>
        <v/>
      </c>
      <c r="K228" s="11" t="str">
        <f t="shared" si="47"/>
        <v/>
      </c>
      <c r="L228" s="66" t="str">
        <f t="shared" si="48"/>
        <v/>
      </c>
      <c r="M228" s="50">
        <f t="shared" si="49"/>
        <v>15</v>
      </c>
      <c r="N228" s="50"/>
      <c r="O228" s="17" t="str">
        <f t="shared" si="54"/>
        <v/>
      </c>
      <c r="P228" s="18" t="str">
        <f t="shared" si="50"/>
        <v/>
      </c>
      <c r="Q228" s="17" t="str">
        <f>IF(P228&lt;&gt;"",VLOOKUP(P228,LISTAS!$F$6:$G$1106,2,0),"")</f>
        <v/>
      </c>
      <c r="R228" s="72" t="str">
        <f t="shared" si="51"/>
        <v/>
      </c>
      <c r="S228" s="18" t="str">
        <f t="shared" si="52"/>
        <v/>
      </c>
      <c r="T228" s="18" t="str">
        <f t="shared" si="53"/>
        <v/>
      </c>
    </row>
    <row r="229" spans="2:20" ht="18.75" customHeight="1" x14ac:dyDescent="0.25">
      <c r="B229" s="52"/>
      <c r="C229" s="20" t="str">
        <f>IF(B229="","",VLOOKUP(B229,LISTAS!$F$6:$G$1106,2,0))</f>
        <v/>
      </c>
      <c r="D229" s="58"/>
      <c r="F229" s="11" t="str">
        <f t="shared" si="44"/>
        <v/>
      </c>
      <c r="G229" s="61" t="str">
        <f>IF(F229=LISTAS!$D$15,"",F229)</f>
        <v/>
      </c>
      <c r="H229" s="49" t="str">
        <f t="shared" si="46"/>
        <v/>
      </c>
      <c r="I229" s="49" t="str">
        <f t="shared" si="46"/>
        <v/>
      </c>
      <c r="J229" s="11" t="str">
        <f t="shared" si="45"/>
        <v/>
      </c>
      <c r="K229" s="11" t="str">
        <f t="shared" si="47"/>
        <v/>
      </c>
      <c r="L229" s="66" t="str">
        <f t="shared" si="48"/>
        <v/>
      </c>
      <c r="M229" s="50">
        <f t="shared" si="49"/>
        <v>16</v>
      </c>
      <c r="N229" s="50"/>
      <c r="O229" s="17" t="str">
        <f t="shared" si="54"/>
        <v/>
      </c>
      <c r="P229" s="18" t="str">
        <f t="shared" si="50"/>
        <v/>
      </c>
      <c r="Q229" s="17" t="str">
        <f>IF(P229&lt;&gt;"",VLOOKUP(P229,LISTAS!$F$6:$G$1106,2,0),"")</f>
        <v/>
      </c>
      <c r="R229" s="72" t="str">
        <f t="shared" si="51"/>
        <v/>
      </c>
      <c r="S229" s="18" t="str">
        <f t="shared" si="52"/>
        <v/>
      </c>
      <c r="T229" s="18" t="str">
        <f t="shared" si="53"/>
        <v/>
      </c>
    </row>
    <row r="230" spans="2:20" ht="18.75" customHeight="1" x14ac:dyDescent="0.25">
      <c r="B230" s="52"/>
      <c r="C230" s="20" t="str">
        <f>IF(B230="","",VLOOKUP(B230,LISTAS!$F$6:$G$1106,2,0))</f>
        <v/>
      </c>
      <c r="D230" s="58"/>
      <c r="F230" s="11" t="str">
        <f t="shared" si="44"/>
        <v/>
      </c>
      <c r="G230" s="61" t="str">
        <f>IF(F230=LISTAS!$D$15,"",F230)</f>
        <v/>
      </c>
      <c r="H230" s="49" t="str">
        <f t="shared" si="46"/>
        <v/>
      </c>
      <c r="I230" s="49" t="str">
        <f t="shared" si="46"/>
        <v/>
      </c>
      <c r="J230" s="11" t="str">
        <f t="shared" si="45"/>
        <v/>
      </c>
      <c r="K230" s="11" t="str">
        <f t="shared" si="47"/>
        <v/>
      </c>
      <c r="L230" s="66" t="str">
        <f t="shared" si="48"/>
        <v/>
      </c>
      <c r="M230" s="50">
        <f t="shared" si="49"/>
        <v>17</v>
      </c>
      <c r="N230" s="50"/>
      <c r="O230" s="17" t="str">
        <f t="shared" si="54"/>
        <v/>
      </c>
      <c r="P230" s="18" t="str">
        <f t="shared" si="50"/>
        <v/>
      </c>
      <c r="Q230" s="17" t="str">
        <f>IF(P230&lt;&gt;"",VLOOKUP(P230,LISTAS!$F$6:$G$1106,2,0),"")</f>
        <v/>
      </c>
      <c r="R230" s="72" t="str">
        <f t="shared" si="51"/>
        <v/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2"/>
      <c r="C231" s="20" t="str">
        <f>IF(B231="","",VLOOKUP(B231,LISTAS!$F$6:$G$1106,2,0))</f>
        <v/>
      </c>
      <c r="D231" s="58"/>
      <c r="F231" s="11" t="str">
        <f t="shared" si="44"/>
        <v/>
      </c>
      <c r="G231" s="61" t="str">
        <f>IF(F231=LISTAS!$D$15,"",F231)</f>
        <v/>
      </c>
      <c r="H231" s="49" t="str">
        <f t="shared" si="46"/>
        <v/>
      </c>
      <c r="I231" s="49" t="str">
        <f t="shared" si="46"/>
        <v/>
      </c>
      <c r="J231" s="11" t="str">
        <f t="shared" si="45"/>
        <v/>
      </c>
      <c r="K231" s="11" t="str">
        <f t="shared" si="47"/>
        <v/>
      </c>
      <c r="L231" s="66" t="str">
        <f t="shared" si="48"/>
        <v/>
      </c>
      <c r="M231" s="50">
        <f t="shared" si="49"/>
        <v>18</v>
      </c>
      <c r="N231" s="50"/>
      <c r="O231" s="17" t="str">
        <f t="shared" si="54"/>
        <v/>
      </c>
      <c r="P231" s="18" t="str">
        <f t="shared" si="50"/>
        <v/>
      </c>
      <c r="Q231" s="17" t="str">
        <f>IF(P231&lt;&gt;"",VLOOKUP(P231,LISTAS!$F$6:$G$1106,2,0),"")</f>
        <v/>
      </c>
      <c r="R231" s="72" t="str">
        <f t="shared" si="51"/>
        <v/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2"/>
      <c r="C232" s="20" t="str">
        <f>IF(B232="","",VLOOKUP(B232,LISTAS!$F$6:$G$1106,2,0))</f>
        <v/>
      </c>
      <c r="D232" s="58"/>
      <c r="F232" s="11" t="str">
        <f t="shared" si="44"/>
        <v/>
      </c>
      <c r="G232" s="61" t="str">
        <f>IF(F232=LISTAS!$D$15,"",F232)</f>
        <v/>
      </c>
      <c r="H232" s="49" t="str">
        <f t="shared" si="46"/>
        <v/>
      </c>
      <c r="I232" s="49" t="str">
        <f t="shared" si="46"/>
        <v/>
      </c>
      <c r="J232" s="11" t="str">
        <f t="shared" si="45"/>
        <v/>
      </c>
      <c r="K232" s="11" t="str">
        <f t="shared" si="47"/>
        <v/>
      </c>
      <c r="L232" s="66" t="str">
        <f t="shared" si="48"/>
        <v/>
      </c>
      <c r="M232" s="50">
        <f t="shared" si="49"/>
        <v>19</v>
      </c>
      <c r="N232" s="50"/>
      <c r="O232" s="17" t="str">
        <f t="shared" si="54"/>
        <v/>
      </c>
      <c r="P232" s="18" t="str">
        <f t="shared" si="50"/>
        <v/>
      </c>
      <c r="Q232" s="17" t="str">
        <f>IF(P232&lt;&gt;"",VLOOKUP(P232,LISTAS!$F$6:$G$1106,2,0),"")</f>
        <v/>
      </c>
      <c r="R232" s="72" t="str">
        <f t="shared" si="51"/>
        <v/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2"/>
      <c r="C233" s="20" t="str">
        <f>IF(B233="","",VLOOKUP(B233,LISTAS!$F$6:$G$1106,2,0))</f>
        <v/>
      </c>
      <c r="D233" s="58"/>
      <c r="F233" s="11" t="str">
        <f t="shared" si="44"/>
        <v/>
      </c>
      <c r="G233" s="61" t="str">
        <f>IF(F233=LISTAS!$D$15,"",F233)</f>
        <v/>
      </c>
      <c r="H233" s="49" t="str">
        <f t="shared" si="46"/>
        <v/>
      </c>
      <c r="I233" s="49" t="str">
        <f t="shared" si="46"/>
        <v/>
      </c>
      <c r="J233" s="11" t="str">
        <f t="shared" si="45"/>
        <v/>
      </c>
      <c r="K233" s="11" t="str">
        <f t="shared" si="47"/>
        <v/>
      </c>
      <c r="L233" s="66" t="str">
        <f t="shared" si="48"/>
        <v/>
      </c>
      <c r="M233" s="50">
        <f t="shared" si="49"/>
        <v>20</v>
      </c>
      <c r="N233" s="50"/>
      <c r="O233" s="17" t="str">
        <f t="shared" si="54"/>
        <v/>
      </c>
      <c r="P233" s="18" t="str">
        <f t="shared" si="50"/>
        <v/>
      </c>
      <c r="Q233" s="17" t="str">
        <f>IF(P233&lt;&gt;"",VLOOKUP(P233,LISTAS!$F$6:$G$1106,2,0),"")</f>
        <v/>
      </c>
      <c r="R233" s="72" t="str">
        <f t="shared" si="51"/>
        <v/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2"/>
      <c r="C234" s="20" t="str">
        <f>IF(B234="","",VLOOKUP(B234,LISTAS!$F$6:$G$1106,2,0))</f>
        <v/>
      </c>
      <c r="D234" s="58"/>
      <c r="F234" s="11" t="str">
        <f t="shared" si="44"/>
        <v/>
      </c>
      <c r="G234" s="61" t="str">
        <f>IF(F234=LISTAS!$D$15,"",F234)</f>
        <v/>
      </c>
      <c r="H234" s="49" t="str">
        <f t="shared" si="46"/>
        <v/>
      </c>
      <c r="I234" s="49" t="str">
        <f t="shared" si="46"/>
        <v/>
      </c>
      <c r="J234" s="11" t="str">
        <f t="shared" si="45"/>
        <v/>
      </c>
      <c r="K234" s="11" t="str">
        <f t="shared" si="47"/>
        <v/>
      </c>
      <c r="L234" s="66" t="str">
        <f t="shared" si="48"/>
        <v/>
      </c>
      <c r="M234" s="50">
        <f t="shared" si="49"/>
        <v>21</v>
      </c>
      <c r="N234" s="50"/>
      <c r="O234" s="17" t="str">
        <f t="shared" si="54"/>
        <v/>
      </c>
      <c r="P234" s="18" t="str">
        <f t="shared" si="50"/>
        <v/>
      </c>
      <c r="Q234" s="17" t="str">
        <f>IF(P234&lt;&gt;"",VLOOKUP(P234,LISTAS!$F$6:$G$1106,2,0),"")</f>
        <v/>
      </c>
      <c r="R234" s="72" t="str">
        <f t="shared" si="51"/>
        <v/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2"/>
      <c r="C235" s="20" t="str">
        <f>IF(B235="","",VLOOKUP(B235,LISTAS!$F$6:$G$1106,2,0))</f>
        <v/>
      </c>
      <c r="D235" s="58"/>
      <c r="F235" s="11" t="str">
        <f t="shared" si="44"/>
        <v/>
      </c>
      <c r="G235" s="61" t="str">
        <f>IF(F235=LISTAS!$D$15,"",F235)</f>
        <v/>
      </c>
      <c r="H235" s="49" t="str">
        <f t="shared" si="46"/>
        <v/>
      </c>
      <c r="I235" s="49" t="str">
        <f t="shared" si="46"/>
        <v/>
      </c>
      <c r="J235" s="11" t="str">
        <f t="shared" si="45"/>
        <v/>
      </c>
      <c r="K235" s="11" t="str">
        <f t="shared" si="47"/>
        <v/>
      </c>
      <c r="L235" s="66" t="str">
        <f t="shared" si="48"/>
        <v/>
      </c>
      <c r="M235" s="50">
        <f t="shared" si="49"/>
        <v>22</v>
      </c>
      <c r="N235" s="50"/>
      <c r="O235" s="17" t="str">
        <f t="shared" si="54"/>
        <v/>
      </c>
      <c r="P235" s="18" t="str">
        <f t="shared" si="50"/>
        <v/>
      </c>
      <c r="Q235" s="17" t="str">
        <f>IF(P235&lt;&gt;"",VLOOKUP(P235,LISTAS!$F$6:$G$1106,2,0),"")</f>
        <v/>
      </c>
      <c r="R235" s="72" t="str">
        <f t="shared" si="51"/>
        <v/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2"/>
      <c r="C236" s="20" t="str">
        <f>IF(B236="","",VLOOKUP(B236,LISTAS!$F$6:$G$1106,2,0))</f>
        <v/>
      </c>
      <c r="D236" s="58"/>
      <c r="F236" s="11" t="str">
        <f t="shared" si="44"/>
        <v/>
      </c>
      <c r="G236" s="61" t="str">
        <f>IF(F236=LISTAS!$D$15,"",F236)</f>
        <v/>
      </c>
      <c r="H236" s="49" t="str">
        <f t="shared" si="46"/>
        <v/>
      </c>
      <c r="I236" s="49" t="str">
        <f t="shared" si="46"/>
        <v/>
      </c>
      <c r="J236" s="11" t="str">
        <f t="shared" si="45"/>
        <v/>
      </c>
      <c r="K236" s="11" t="str">
        <f t="shared" si="47"/>
        <v/>
      </c>
      <c r="L236" s="66" t="str">
        <f t="shared" si="48"/>
        <v/>
      </c>
      <c r="M236" s="50">
        <f t="shared" si="49"/>
        <v>23</v>
      </c>
      <c r="N236" s="50"/>
      <c r="O236" s="17" t="str">
        <f t="shared" si="54"/>
        <v/>
      </c>
      <c r="P236" s="18" t="str">
        <f t="shared" si="50"/>
        <v/>
      </c>
      <c r="Q236" s="17" t="str">
        <f>IF(P236&lt;&gt;"",VLOOKUP(P236,LISTAS!$F$6:$G$1106,2,0),"")</f>
        <v/>
      </c>
      <c r="R236" s="72" t="str">
        <f t="shared" si="51"/>
        <v/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2"/>
      <c r="C237" s="20" t="str">
        <f>IF(B237="","",VLOOKUP(B237,LISTAS!$F$6:$G$1106,2,0))</f>
        <v/>
      </c>
      <c r="D237" s="58"/>
      <c r="F237" s="11" t="str">
        <f t="shared" si="44"/>
        <v/>
      </c>
      <c r="G237" s="61" t="str">
        <f>IF(F237=LISTAS!$D$15,"",F237)</f>
        <v/>
      </c>
      <c r="H237" s="49" t="str">
        <f t="shared" si="46"/>
        <v/>
      </c>
      <c r="I237" s="49" t="str">
        <f t="shared" si="46"/>
        <v/>
      </c>
      <c r="J237" s="11" t="str">
        <f t="shared" si="45"/>
        <v/>
      </c>
      <c r="K237" s="11" t="str">
        <f t="shared" si="47"/>
        <v/>
      </c>
      <c r="L237" s="66" t="str">
        <f t="shared" si="48"/>
        <v/>
      </c>
      <c r="M237" s="50">
        <f t="shared" si="49"/>
        <v>24</v>
      </c>
      <c r="N237" s="50"/>
      <c r="O237" s="17" t="str">
        <f t="shared" si="54"/>
        <v/>
      </c>
      <c r="P237" s="18" t="str">
        <f t="shared" si="50"/>
        <v/>
      </c>
      <c r="Q237" s="17" t="str">
        <f>IF(P237&lt;&gt;"",VLOOKUP(P237,LISTAS!$F$6:$G$1106,2,0),"")</f>
        <v/>
      </c>
      <c r="R237" s="72" t="str">
        <f t="shared" si="51"/>
        <v/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2"/>
      <c r="C238" s="20" t="str">
        <f>IF(B238="","",VLOOKUP(B238,LISTAS!$F$6:$G$1106,2,0))</f>
        <v/>
      </c>
      <c r="D238" s="58"/>
      <c r="F238" s="11" t="str">
        <f t="shared" si="44"/>
        <v/>
      </c>
      <c r="G238" s="61" t="str">
        <f>IF(F238=LISTAS!$D$15,"",F238)</f>
        <v/>
      </c>
      <c r="H238" s="49" t="str">
        <f t="shared" si="46"/>
        <v/>
      </c>
      <c r="I238" s="49" t="str">
        <f t="shared" si="46"/>
        <v/>
      </c>
      <c r="J238" s="11" t="str">
        <f t="shared" si="45"/>
        <v/>
      </c>
      <c r="K238" s="11" t="str">
        <f t="shared" si="47"/>
        <v/>
      </c>
      <c r="L238" s="66" t="str">
        <f t="shared" si="48"/>
        <v/>
      </c>
      <c r="M238" s="50">
        <f t="shared" si="49"/>
        <v>25</v>
      </c>
      <c r="N238" s="50"/>
      <c r="O238" s="17" t="str">
        <f t="shared" si="54"/>
        <v/>
      </c>
      <c r="P238" s="18" t="str">
        <f t="shared" si="50"/>
        <v/>
      </c>
      <c r="Q238" s="17" t="str">
        <f>IF(P238&lt;&gt;"",VLOOKUP(P238,LISTAS!$F$6:$G$1106,2,0),"")</f>
        <v/>
      </c>
      <c r="R238" s="72" t="str">
        <f t="shared" si="51"/>
        <v/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2"/>
      <c r="C239" s="20" t="str">
        <f>IF(B239="","",VLOOKUP(B239,LISTAS!$F$6:$G$1106,2,0))</f>
        <v/>
      </c>
      <c r="D239" s="58"/>
      <c r="F239" s="11" t="str">
        <f t="shared" si="44"/>
        <v/>
      </c>
      <c r="G239" s="61" t="str">
        <f>IF(F239=LISTAS!$D$15,"",F239)</f>
        <v/>
      </c>
      <c r="H239" s="49" t="str">
        <f t="shared" si="46"/>
        <v/>
      </c>
      <c r="I239" s="49" t="str">
        <f t="shared" si="46"/>
        <v/>
      </c>
      <c r="J239" s="11" t="str">
        <f t="shared" si="45"/>
        <v/>
      </c>
      <c r="K239" s="11" t="str">
        <f t="shared" si="47"/>
        <v/>
      </c>
      <c r="L239" s="66" t="str">
        <f t="shared" si="48"/>
        <v/>
      </c>
      <c r="M239" s="50">
        <f t="shared" si="49"/>
        <v>26</v>
      </c>
      <c r="N239" s="50"/>
      <c r="O239" s="17" t="str">
        <f t="shared" si="54"/>
        <v/>
      </c>
      <c r="P239" s="18" t="str">
        <f t="shared" si="50"/>
        <v/>
      </c>
      <c r="Q239" s="17" t="str">
        <f>IF(P239&lt;&gt;"",VLOOKUP(P239,LISTAS!$F$6:$G$1106,2,0),"")</f>
        <v/>
      </c>
      <c r="R239" s="72" t="str">
        <f t="shared" si="51"/>
        <v/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2"/>
      <c r="C240" s="20" t="str">
        <f>IF(B240="","",VLOOKUP(B240,LISTAS!$F$6:$G$1106,2,0))</f>
        <v/>
      </c>
      <c r="D240" s="58"/>
      <c r="F240" s="11" t="str">
        <f t="shared" si="44"/>
        <v/>
      </c>
      <c r="G240" s="61" t="str">
        <f>IF(F240=LISTAS!$D$15,"",F240)</f>
        <v/>
      </c>
      <c r="H240" s="49" t="str">
        <f t="shared" si="46"/>
        <v/>
      </c>
      <c r="I240" s="49" t="str">
        <f t="shared" si="46"/>
        <v/>
      </c>
      <c r="J240" s="11" t="str">
        <f t="shared" si="45"/>
        <v/>
      </c>
      <c r="K240" s="11" t="str">
        <f t="shared" si="47"/>
        <v/>
      </c>
      <c r="L240" s="66" t="str">
        <f t="shared" si="48"/>
        <v/>
      </c>
      <c r="M240" s="50">
        <f t="shared" si="49"/>
        <v>27</v>
      </c>
      <c r="N240" s="50"/>
      <c r="O240" s="17" t="str">
        <f t="shared" si="54"/>
        <v/>
      </c>
      <c r="P240" s="18" t="str">
        <f t="shared" si="50"/>
        <v/>
      </c>
      <c r="Q240" s="17" t="str">
        <f>IF(P240&lt;&gt;"",VLOOKUP(P240,LISTAS!$F$6:$G$1106,2,0),"")</f>
        <v/>
      </c>
      <c r="R240" s="72" t="str">
        <f t="shared" si="51"/>
        <v/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2"/>
      <c r="C241" s="20" t="str">
        <f>IF(B241="","",VLOOKUP(B241,LISTAS!$F$6:$G$1106,2,0))</f>
        <v/>
      </c>
      <c r="D241" s="58"/>
      <c r="F241" s="11" t="str">
        <f t="shared" si="44"/>
        <v/>
      </c>
      <c r="G241" s="61" t="str">
        <f>IF(F241=LISTAS!$D$15,"",F241)</f>
        <v/>
      </c>
      <c r="H241" s="49" t="str">
        <f t="shared" si="46"/>
        <v/>
      </c>
      <c r="I241" s="49" t="str">
        <f t="shared" si="46"/>
        <v/>
      </c>
      <c r="J241" s="11" t="str">
        <f t="shared" si="45"/>
        <v/>
      </c>
      <c r="K241" s="11" t="str">
        <f t="shared" si="47"/>
        <v/>
      </c>
      <c r="L241" s="66" t="str">
        <f t="shared" si="48"/>
        <v/>
      </c>
      <c r="M241" s="50">
        <f t="shared" si="49"/>
        <v>28</v>
      </c>
      <c r="N241" s="50"/>
      <c r="O241" s="17" t="str">
        <f t="shared" si="54"/>
        <v/>
      </c>
      <c r="P241" s="18" t="str">
        <f t="shared" si="50"/>
        <v/>
      </c>
      <c r="Q241" s="17" t="str">
        <f>IF(P241&lt;&gt;"",VLOOKUP(P241,LISTAS!$F$6:$G$1106,2,0),"")</f>
        <v/>
      </c>
      <c r="R241" s="72" t="str">
        <f t="shared" si="51"/>
        <v/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2"/>
      <c r="C242" s="20" t="str">
        <f>IF(B242="","",VLOOKUP(B242,LISTAS!$F$6:$G$1106,2,0))</f>
        <v/>
      </c>
      <c r="D242" s="58"/>
      <c r="E242" s="4"/>
      <c r="F242" s="11" t="str">
        <f t="shared" si="44"/>
        <v/>
      </c>
      <c r="G242" s="61" t="str">
        <f>IF(F242=LISTAS!$D$15,"",F242)</f>
        <v/>
      </c>
      <c r="H242" s="49" t="str">
        <f t="shared" si="46"/>
        <v/>
      </c>
      <c r="I242" s="49" t="str">
        <f t="shared" si="46"/>
        <v/>
      </c>
      <c r="J242" s="11" t="str">
        <f t="shared" si="45"/>
        <v/>
      </c>
      <c r="K242" s="11" t="str">
        <f t="shared" si="47"/>
        <v/>
      </c>
      <c r="L242" s="66" t="str">
        <f t="shared" si="48"/>
        <v/>
      </c>
      <c r="M242" s="50">
        <f t="shared" si="49"/>
        <v>29</v>
      </c>
      <c r="N242" s="50"/>
      <c r="O242" s="17" t="str">
        <f t="shared" si="54"/>
        <v/>
      </c>
      <c r="P242" s="18" t="str">
        <f t="shared" si="50"/>
        <v/>
      </c>
      <c r="Q242" s="17" t="str">
        <f>IF(P242&lt;&gt;"",VLOOKUP(P242,LISTAS!$F$6:$G$1106,2,0),"")</f>
        <v/>
      </c>
      <c r="R242" s="72" t="str">
        <f t="shared" si="51"/>
        <v/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2"/>
      <c r="C243" s="20" t="str">
        <f>IF(B243="","",VLOOKUP(B243,LISTAS!$F$6:$G$1106,2,0))</f>
        <v/>
      </c>
      <c r="D243" s="58"/>
      <c r="E243" s="4"/>
      <c r="F243" s="11" t="str">
        <f t="shared" si="44"/>
        <v/>
      </c>
      <c r="G243" s="61" t="str">
        <f>IF(F243=LISTAS!$D$15,"",F243)</f>
        <v/>
      </c>
      <c r="H243" s="49" t="str">
        <f t="shared" si="46"/>
        <v/>
      </c>
      <c r="I243" s="49" t="str">
        <f t="shared" si="46"/>
        <v/>
      </c>
      <c r="J243" s="11" t="str">
        <f t="shared" si="45"/>
        <v/>
      </c>
      <c r="K243" s="11" t="str">
        <f t="shared" si="47"/>
        <v/>
      </c>
      <c r="L243" s="66" t="str">
        <f t="shared" si="48"/>
        <v/>
      </c>
      <c r="M243" s="50">
        <f t="shared" si="49"/>
        <v>30</v>
      </c>
      <c r="N243" s="50"/>
      <c r="O243" s="17" t="str">
        <f t="shared" si="54"/>
        <v/>
      </c>
      <c r="P243" s="18" t="str">
        <f t="shared" si="50"/>
        <v/>
      </c>
      <c r="Q243" s="17" t="str">
        <f>IF(P243&lt;&gt;"",VLOOKUP(P243,LISTAS!$F$6:$G$1106,2,0),"")</f>
        <v/>
      </c>
      <c r="R243" s="72" t="str">
        <f t="shared" si="51"/>
        <v/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2"/>
      <c r="C244" s="20" t="str">
        <f>IF(B244="","",VLOOKUP(B244,LISTAS!$F$6:$G$1106,2,0))</f>
        <v/>
      </c>
      <c r="D244" s="58"/>
      <c r="E244" s="4"/>
      <c r="F244" s="11" t="str">
        <f t="shared" si="44"/>
        <v/>
      </c>
      <c r="G244" s="61" t="str">
        <f>IF(F244=LISTAS!$D$15,"",F244)</f>
        <v/>
      </c>
      <c r="H244" s="49" t="str">
        <f t="shared" si="46"/>
        <v/>
      </c>
      <c r="I244" s="49" t="str">
        <f t="shared" si="46"/>
        <v/>
      </c>
      <c r="J244" s="11" t="str">
        <f t="shared" si="45"/>
        <v/>
      </c>
      <c r="K244" s="11" t="str">
        <f t="shared" si="47"/>
        <v/>
      </c>
      <c r="L244" s="66" t="str">
        <f t="shared" si="48"/>
        <v/>
      </c>
      <c r="M244" s="50">
        <f t="shared" si="49"/>
        <v>31</v>
      </c>
      <c r="N244" s="50"/>
      <c r="O244" s="17" t="str">
        <f t="shared" si="54"/>
        <v/>
      </c>
      <c r="P244" s="18" t="str">
        <f t="shared" si="50"/>
        <v/>
      </c>
      <c r="Q244" s="17" t="str">
        <f>IF(P244&lt;&gt;"",VLOOKUP(P244,LISTAS!$F$6:$G$1106,2,0),"")</f>
        <v/>
      </c>
      <c r="R244" s="72" t="str">
        <f t="shared" si="51"/>
        <v/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2"/>
      <c r="C245" s="20" t="str">
        <f>IF(B245="","",VLOOKUP(B245,LISTAS!$F$6:$G$1106,2,0))</f>
        <v/>
      </c>
      <c r="D245" s="58"/>
      <c r="E245" s="4"/>
      <c r="F245" s="11" t="str">
        <f t="shared" si="44"/>
        <v/>
      </c>
      <c r="G245" s="61" t="str">
        <f>IF(F245=LISTAS!$D$15,"",F245)</f>
        <v/>
      </c>
      <c r="H245" s="49" t="str">
        <f t="shared" si="46"/>
        <v/>
      </c>
      <c r="I245" s="49" t="str">
        <f t="shared" si="46"/>
        <v/>
      </c>
      <c r="J245" s="11" t="str">
        <f t="shared" si="45"/>
        <v/>
      </c>
      <c r="K245" s="11" t="str">
        <f t="shared" si="47"/>
        <v/>
      </c>
      <c r="L245" s="66" t="str">
        <f t="shared" si="48"/>
        <v/>
      </c>
      <c r="M245" s="50">
        <f t="shared" si="49"/>
        <v>32</v>
      </c>
      <c r="N245" s="50"/>
      <c r="O245" s="17" t="str">
        <f t="shared" si="54"/>
        <v/>
      </c>
      <c r="P245" s="18" t="str">
        <f t="shared" si="50"/>
        <v/>
      </c>
      <c r="Q245" s="17" t="str">
        <f>IF(P245&lt;&gt;"",VLOOKUP(P245,LISTAS!$F$6:$G$1106,2,0),"")</f>
        <v/>
      </c>
      <c r="R245" s="72" t="str">
        <f t="shared" si="51"/>
        <v/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2"/>
      <c r="C246" s="20" t="str">
        <f>IF(B246="","",VLOOKUP(B246,LISTAS!$F$6:$G$1106,2,0))</f>
        <v/>
      </c>
      <c r="D246" s="58"/>
      <c r="E246" s="4"/>
      <c r="F246" s="11" t="str">
        <f t="shared" si="44"/>
        <v/>
      </c>
      <c r="G246" s="61" t="str">
        <f>IF(F246=LISTAS!$D$15,"",F246)</f>
        <v/>
      </c>
      <c r="H246" s="49" t="str">
        <f t="shared" si="46"/>
        <v/>
      </c>
      <c r="I246" s="49" t="str">
        <f t="shared" si="46"/>
        <v/>
      </c>
      <c r="J246" s="11" t="str">
        <f t="shared" si="45"/>
        <v/>
      </c>
      <c r="K246" s="11" t="str">
        <f t="shared" si="47"/>
        <v/>
      </c>
      <c r="L246" s="66" t="str">
        <f t="shared" si="48"/>
        <v/>
      </c>
      <c r="M246" s="50">
        <f t="shared" si="49"/>
        <v>33</v>
      </c>
      <c r="N246" s="50"/>
      <c r="O246" s="17" t="str">
        <f t="shared" si="54"/>
        <v/>
      </c>
      <c r="P246" s="18" t="str">
        <f t="shared" si="50"/>
        <v/>
      </c>
      <c r="Q246" s="17" t="str">
        <f>IF(P246&lt;&gt;"",VLOOKUP(P246,LISTAS!$F$6:$G$1106,2,0),"")</f>
        <v/>
      </c>
      <c r="R246" s="72" t="str">
        <f t="shared" si="51"/>
        <v/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2"/>
      <c r="C247" s="20" t="str">
        <f>IF(B247="","",VLOOKUP(B247,LISTAS!$F$6:$G$1106,2,0))</f>
        <v/>
      </c>
      <c r="D247" s="58"/>
      <c r="E247" s="4"/>
      <c r="F247" s="11" t="str">
        <f t="shared" si="44"/>
        <v/>
      </c>
      <c r="G247" s="61" t="str">
        <f>IF(F247=LISTAS!$D$15,"",F247)</f>
        <v/>
      </c>
      <c r="H247" s="49" t="str">
        <f t="shared" si="46"/>
        <v/>
      </c>
      <c r="I247" s="49" t="str">
        <f t="shared" si="46"/>
        <v/>
      </c>
      <c r="J247" s="11" t="str">
        <f t="shared" si="45"/>
        <v/>
      </c>
      <c r="K247" s="11" t="str">
        <f t="shared" si="47"/>
        <v/>
      </c>
      <c r="L247" s="66" t="str">
        <f t="shared" si="48"/>
        <v/>
      </c>
      <c r="M247" s="50">
        <f t="shared" si="49"/>
        <v>34</v>
      </c>
      <c r="N247" s="50"/>
      <c r="O247" s="17" t="str">
        <f t="shared" si="54"/>
        <v/>
      </c>
      <c r="P247" s="18" t="str">
        <f t="shared" si="50"/>
        <v/>
      </c>
      <c r="Q247" s="17" t="str">
        <f>IF(P247&lt;&gt;"",VLOOKUP(P247,LISTAS!$F$6:$G$1106,2,0),"")</f>
        <v/>
      </c>
      <c r="R247" s="72" t="str">
        <f t="shared" si="51"/>
        <v/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2"/>
      <c r="C248" s="20" t="str">
        <f>IF(B248="","",VLOOKUP(B248,LISTAS!$F$6:$G$1106,2,0))</f>
        <v/>
      </c>
      <c r="D248" s="58"/>
      <c r="E248" s="4"/>
      <c r="F248" s="11" t="str">
        <f t="shared" si="44"/>
        <v/>
      </c>
      <c r="G248" s="61" t="str">
        <f>IF(F248=LISTAS!$D$15,"",F248)</f>
        <v/>
      </c>
      <c r="H248" s="49" t="str">
        <f t="shared" si="46"/>
        <v/>
      </c>
      <c r="I248" s="49" t="str">
        <f t="shared" si="46"/>
        <v/>
      </c>
      <c r="J248" s="11" t="str">
        <f t="shared" si="45"/>
        <v/>
      </c>
      <c r="K248" s="11" t="str">
        <f t="shared" si="47"/>
        <v/>
      </c>
      <c r="L248" s="66" t="str">
        <f t="shared" si="48"/>
        <v/>
      </c>
      <c r="M248" s="50">
        <f t="shared" si="49"/>
        <v>35</v>
      </c>
      <c r="N248" s="50"/>
      <c r="O248" s="17" t="str">
        <f t="shared" si="54"/>
        <v/>
      </c>
      <c r="P248" s="18" t="str">
        <f t="shared" si="50"/>
        <v/>
      </c>
      <c r="Q248" s="17" t="str">
        <f>IF(P248&lt;&gt;"",VLOOKUP(P248,LISTAS!$F$6:$G$1106,2,0),"")</f>
        <v/>
      </c>
      <c r="R248" s="72" t="str">
        <f t="shared" si="51"/>
        <v/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2"/>
      <c r="C249" s="20" t="str">
        <f>IF(B249="","",VLOOKUP(B249,LISTAS!$F$6:$G$1106,2,0))</f>
        <v/>
      </c>
      <c r="D249" s="58"/>
      <c r="E249" s="4"/>
      <c r="F249" s="11" t="str">
        <f t="shared" si="44"/>
        <v/>
      </c>
      <c r="G249" s="61" t="str">
        <f>IF(F249=LISTAS!$D$15,"",F249)</f>
        <v/>
      </c>
      <c r="H249" s="49" t="str">
        <f t="shared" si="46"/>
        <v/>
      </c>
      <c r="I249" s="49" t="str">
        <f t="shared" si="46"/>
        <v/>
      </c>
      <c r="J249" s="11" t="str">
        <f t="shared" si="45"/>
        <v/>
      </c>
      <c r="K249" s="11" t="str">
        <f t="shared" si="47"/>
        <v/>
      </c>
      <c r="L249" s="66" t="str">
        <f t="shared" si="48"/>
        <v/>
      </c>
      <c r="M249" s="50">
        <f t="shared" si="49"/>
        <v>36</v>
      </c>
      <c r="N249" s="50"/>
      <c r="O249" s="17" t="str">
        <f t="shared" si="54"/>
        <v/>
      </c>
      <c r="P249" s="18" t="str">
        <f t="shared" si="50"/>
        <v/>
      </c>
      <c r="Q249" s="17" t="str">
        <f>IF(P249&lt;&gt;"",VLOOKUP(P249,LISTAS!$F$6:$G$1106,2,0),"")</f>
        <v/>
      </c>
      <c r="R249" s="72" t="str">
        <f t="shared" si="51"/>
        <v/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2"/>
      <c r="C250" s="20" t="str">
        <f>IF(B250="","",VLOOKUP(B250,LISTAS!$F$6:$G$1106,2,0))</f>
        <v/>
      </c>
      <c r="D250" s="58"/>
      <c r="E250" s="4"/>
      <c r="F250" s="11" t="str">
        <f t="shared" si="44"/>
        <v/>
      </c>
      <c r="G250" s="61" t="str">
        <f>IF(F250=LISTAS!$D$15,"",F250)</f>
        <v/>
      </c>
      <c r="H250" s="49" t="str">
        <f t="shared" si="46"/>
        <v/>
      </c>
      <c r="I250" s="49" t="str">
        <f t="shared" si="46"/>
        <v/>
      </c>
      <c r="J250" s="11" t="str">
        <f t="shared" si="45"/>
        <v/>
      </c>
      <c r="K250" s="11" t="str">
        <f t="shared" si="47"/>
        <v/>
      </c>
      <c r="L250" s="66" t="str">
        <f t="shared" si="48"/>
        <v/>
      </c>
      <c r="M250" s="50">
        <f t="shared" si="49"/>
        <v>37</v>
      </c>
      <c r="N250" s="50"/>
      <c r="O250" s="17" t="str">
        <f t="shared" si="54"/>
        <v/>
      </c>
      <c r="P250" s="18" t="str">
        <f t="shared" si="50"/>
        <v/>
      </c>
      <c r="Q250" s="17" t="str">
        <f>IF(P250&lt;&gt;"",VLOOKUP(P250,LISTAS!$F$6:$G$1106,2,0),"")</f>
        <v/>
      </c>
      <c r="R250" s="72" t="str">
        <f t="shared" si="51"/>
        <v/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2"/>
      <c r="C251" s="20" t="str">
        <f>IF(B251="","",VLOOKUP(B251,LISTAS!$F$6:$G$1106,2,0))</f>
        <v/>
      </c>
      <c r="D251" s="58"/>
      <c r="E251" s="4"/>
      <c r="F251" s="11" t="str">
        <f t="shared" si="44"/>
        <v/>
      </c>
      <c r="G251" s="61" t="str">
        <f>IF(F251=LISTAS!$D$15,"",F251)</f>
        <v/>
      </c>
      <c r="H251" s="49" t="str">
        <f t="shared" si="46"/>
        <v/>
      </c>
      <c r="I251" s="49" t="str">
        <f t="shared" si="46"/>
        <v/>
      </c>
      <c r="J251" s="11" t="str">
        <f t="shared" si="45"/>
        <v/>
      </c>
      <c r="K251" s="11" t="str">
        <f t="shared" si="47"/>
        <v/>
      </c>
      <c r="L251" s="66" t="str">
        <f t="shared" si="48"/>
        <v/>
      </c>
      <c r="M251" s="50">
        <f t="shared" si="49"/>
        <v>38</v>
      </c>
      <c r="N251" s="50"/>
      <c r="O251" s="17" t="str">
        <f t="shared" si="54"/>
        <v/>
      </c>
      <c r="P251" s="18" t="str">
        <f t="shared" si="50"/>
        <v/>
      </c>
      <c r="Q251" s="17" t="str">
        <f>IF(P251&lt;&gt;"",VLOOKUP(P251,LISTAS!$F$6:$G$1106,2,0),"")</f>
        <v/>
      </c>
      <c r="R251" s="72" t="str">
        <f t="shared" si="51"/>
        <v/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2"/>
      <c r="C252" s="20" t="str">
        <f>IF(B252="","",VLOOKUP(B252,LISTAS!$F$6:$G$1106,2,0))</f>
        <v/>
      </c>
      <c r="D252" s="58"/>
      <c r="E252" s="4"/>
      <c r="F252" s="11" t="str">
        <f t="shared" si="44"/>
        <v/>
      </c>
      <c r="G252" s="61" t="str">
        <f>IF(F252=LISTAS!$D$15,"",F252)</f>
        <v/>
      </c>
      <c r="H252" s="49" t="str">
        <f t="shared" si="46"/>
        <v/>
      </c>
      <c r="I252" s="49" t="str">
        <f t="shared" si="46"/>
        <v/>
      </c>
      <c r="J252" s="11" t="str">
        <f t="shared" si="45"/>
        <v/>
      </c>
      <c r="K252" s="11" t="str">
        <f t="shared" si="47"/>
        <v/>
      </c>
      <c r="L252" s="66" t="str">
        <f t="shared" si="48"/>
        <v/>
      </c>
      <c r="M252" s="50">
        <f t="shared" si="49"/>
        <v>39</v>
      </c>
      <c r="N252" s="50"/>
      <c r="O252" s="17" t="str">
        <f t="shared" si="54"/>
        <v/>
      </c>
      <c r="P252" s="18" t="str">
        <f t="shared" si="50"/>
        <v/>
      </c>
      <c r="Q252" s="17" t="str">
        <f>IF(P252&lt;&gt;"",VLOOKUP(P252,LISTAS!$F$6:$G$1106,2,0),"")</f>
        <v/>
      </c>
      <c r="R252" s="72" t="str">
        <f t="shared" si="51"/>
        <v/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2"/>
      <c r="C253" s="20" t="str">
        <f>IF(B253="","",VLOOKUP(B253,LISTAS!$F$6:$G$1106,2,0))</f>
        <v/>
      </c>
      <c r="D253" s="58"/>
      <c r="E253" s="4"/>
      <c r="F253" s="11" t="str">
        <f t="shared" si="44"/>
        <v/>
      </c>
      <c r="G253" s="61" t="str">
        <f>IF(F253=LISTAS!$D$15,"",F253)</f>
        <v/>
      </c>
      <c r="H253" s="49" t="str">
        <f t="shared" si="46"/>
        <v/>
      </c>
      <c r="I253" s="49" t="str">
        <f t="shared" si="46"/>
        <v/>
      </c>
      <c r="J253" s="11" t="str">
        <f t="shared" si="45"/>
        <v/>
      </c>
      <c r="K253" s="11" t="str">
        <f t="shared" si="47"/>
        <v/>
      </c>
      <c r="L253" s="66" t="str">
        <f t="shared" si="48"/>
        <v/>
      </c>
      <c r="M253" s="50">
        <f t="shared" si="49"/>
        <v>40</v>
      </c>
      <c r="N253" s="50"/>
      <c r="O253" s="17" t="str">
        <f t="shared" si="54"/>
        <v/>
      </c>
      <c r="P253" s="18" t="str">
        <f t="shared" si="50"/>
        <v/>
      </c>
      <c r="Q253" s="17" t="str">
        <f>IF(P253&lt;&gt;"",VLOOKUP(P253,LISTAS!$F$6:$G$1106,2,0),"")</f>
        <v/>
      </c>
      <c r="R253" s="72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2"/>
      <c r="C254" s="20" t="str">
        <f>IF(B254="","",VLOOKUP(B254,LISTAS!$F$6:$G$1106,2,0))</f>
        <v/>
      </c>
      <c r="D254" s="58"/>
      <c r="E254" s="4"/>
      <c r="F254" s="11" t="str">
        <f t="shared" si="44"/>
        <v/>
      </c>
      <c r="G254" s="61" t="str">
        <f>IF(F254=LISTAS!$D$15,"",F254)</f>
        <v/>
      </c>
      <c r="H254" s="49" t="str">
        <f t="shared" si="46"/>
        <v/>
      </c>
      <c r="I254" s="49" t="str">
        <f t="shared" si="46"/>
        <v/>
      </c>
      <c r="J254" s="11" t="str">
        <f t="shared" si="45"/>
        <v/>
      </c>
      <c r="K254" s="11" t="str">
        <f t="shared" si="47"/>
        <v/>
      </c>
      <c r="L254" s="66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2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2"/>
      <c r="C255" s="20" t="str">
        <f>IF(B255="","",VLOOKUP(B255,LISTAS!$F$6:$G$1106,2,0))</f>
        <v/>
      </c>
      <c r="D255" s="58"/>
      <c r="E255" s="4"/>
      <c r="F255" s="11" t="str">
        <f t="shared" si="44"/>
        <v/>
      </c>
      <c r="G255" s="61" t="str">
        <f>IF(F255=LISTAS!$D$15,"",F255)</f>
        <v/>
      </c>
      <c r="H255" s="49" t="str">
        <f t="shared" si="46"/>
        <v/>
      </c>
      <c r="I255" s="49" t="str">
        <f t="shared" si="46"/>
        <v/>
      </c>
      <c r="J255" s="11" t="str">
        <f t="shared" si="45"/>
        <v/>
      </c>
      <c r="K255" s="11" t="str">
        <f t="shared" si="47"/>
        <v/>
      </c>
      <c r="L255" s="66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2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2"/>
      <c r="C256" s="20" t="str">
        <f>IF(B256="","",VLOOKUP(B256,LISTAS!$F$6:$G$1106,2,0))</f>
        <v/>
      </c>
      <c r="D256" s="58"/>
      <c r="E256" s="4"/>
      <c r="F256" s="11" t="str">
        <f t="shared" si="44"/>
        <v/>
      </c>
      <c r="G256" s="61" t="str">
        <f>IF(F256=LISTAS!$D$15,"",F256)</f>
        <v/>
      </c>
      <c r="H256" s="49" t="str">
        <f t="shared" si="46"/>
        <v/>
      </c>
      <c r="I256" s="49" t="str">
        <f t="shared" si="46"/>
        <v/>
      </c>
      <c r="J256" s="11" t="str">
        <f t="shared" si="45"/>
        <v/>
      </c>
      <c r="K256" s="11" t="str">
        <f t="shared" si="47"/>
        <v/>
      </c>
      <c r="L256" s="66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2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2"/>
      <c r="C257" s="20" t="str">
        <f>IF(B257="","",VLOOKUP(B257,LISTAS!$F$6:$G$1106,2,0))</f>
        <v/>
      </c>
      <c r="D257" s="58"/>
      <c r="E257" s="4"/>
      <c r="F257" s="11" t="str">
        <f t="shared" si="44"/>
        <v/>
      </c>
      <c r="G257" s="61" t="str">
        <f>IF(F257=LISTAS!$D$15,"",F257)</f>
        <v/>
      </c>
      <c r="H257" s="49" t="str">
        <f t="shared" si="46"/>
        <v/>
      </c>
      <c r="I257" s="49" t="str">
        <f t="shared" si="46"/>
        <v/>
      </c>
      <c r="J257" s="11" t="str">
        <f t="shared" si="45"/>
        <v/>
      </c>
      <c r="K257" s="11" t="str">
        <f t="shared" si="47"/>
        <v/>
      </c>
      <c r="L257" s="66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2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2"/>
      <c r="C258" s="20" t="str">
        <f>IF(B258="","",VLOOKUP(B258,LISTAS!$F$6:$G$1106,2,0))</f>
        <v/>
      </c>
      <c r="D258" s="58"/>
      <c r="E258" s="4"/>
      <c r="F258" s="11" t="str">
        <f t="shared" si="44"/>
        <v/>
      </c>
      <c r="G258" s="61" t="str">
        <f>IF(F258=LISTAS!$D$15,"",F258)</f>
        <v/>
      </c>
      <c r="H258" s="49" t="str">
        <f t="shared" si="46"/>
        <v/>
      </c>
      <c r="I258" s="49" t="str">
        <f t="shared" si="46"/>
        <v/>
      </c>
      <c r="J258" s="11" t="str">
        <f t="shared" si="45"/>
        <v/>
      </c>
      <c r="K258" s="11" t="str">
        <f t="shared" si="47"/>
        <v/>
      </c>
      <c r="L258" s="66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2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2"/>
      <c r="C259" s="20" t="str">
        <f>IF(B259="","",VLOOKUP(B259,LISTAS!$F$6:$G$1106,2,0))</f>
        <v/>
      </c>
      <c r="D259" s="58"/>
      <c r="E259" s="4"/>
      <c r="F259" s="11" t="str">
        <f t="shared" si="44"/>
        <v/>
      </c>
      <c r="G259" s="61" t="str">
        <f>IF(F259=LISTAS!$D$15,"",F259)</f>
        <v/>
      </c>
      <c r="H259" s="49" t="str">
        <f t="shared" si="46"/>
        <v/>
      </c>
      <c r="I259" s="49" t="str">
        <f t="shared" si="46"/>
        <v/>
      </c>
      <c r="J259" s="11" t="str">
        <f t="shared" si="45"/>
        <v/>
      </c>
      <c r="K259" s="11" t="str">
        <f t="shared" si="47"/>
        <v/>
      </c>
      <c r="L259" s="66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2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2"/>
      <c r="C260" s="20" t="str">
        <f>IF(B260="","",VLOOKUP(B260,LISTAS!$F$6:$G$1106,2,0))</f>
        <v/>
      </c>
      <c r="D260" s="58"/>
      <c r="E260" s="4"/>
      <c r="F260" s="11" t="str">
        <f t="shared" si="44"/>
        <v/>
      </c>
      <c r="G260" s="61" t="str">
        <f>IF(F260=LISTAS!$D$15,"",F260)</f>
        <v/>
      </c>
      <c r="H260" s="49" t="str">
        <f t="shared" si="46"/>
        <v/>
      </c>
      <c r="I260" s="49" t="str">
        <f t="shared" si="46"/>
        <v/>
      </c>
      <c r="J260" s="11" t="str">
        <f t="shared" si="45"/>
        <v/>
      </c>
      <c r="K260" s="11" t="str">
        <f t="shared" si="47"/>
        <v/>
      </c>
      <c r="L260" s="66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2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2"/>
      <c r="C261" s="20" t="str">
        <f>IF(B261="","",VLOOKUP(B261,LISTAS!$F$6:$G$1106,2,0))</f>
        <v/>
      </c>
      <c r="D261" s="58"/>
      <c r="E261" s="4"/>
      <c r="F261" s="11" t="str">
        <f t="shared" si="44"/>
        <v/>
      </c>
      <c r="G261" s="61" t="str">
        <f>IF(F261=LISTAS!$D$15,"",F261)</f>
        <v/>
      </c>
      <c r="H261" s="49" t="str">
        <f t="shared" si="46"/>
        <v/>
      </c>
      <c r="I261" s="49" t="str">
        <f t="shared" si="46"/>
        <v/>
      </c>
      <c r="J261" s="11" t="str">
        <f t="shared" si="45"/>
        <v/>
      </c>
      <c r="K261" s="11" t="str">
        <f t="shared" si="47"/>
        <v/>
      </c>
      <c r="L261" s="66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2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2"/>
      <c r="C262" s="20" t="str">
        <f>IF(B262="","",VLOOKUP(B262,LISTAS!$F$6:$G$1106,2,0))</f>
        <v/>
      </c>
      <c r="D262" s="58"/>
      <c r="E262" s="4"/>
      <c r="F262" s="11" t="str">
        <f t="shared" si="44"/>
        <v/>
      </c>
      <c r="G262" s="61" t="str">
        <f>IF(F262=LISTAS!$D$15,"",F262)</f>
        <v/>
      </c>
      <c r="H262" s="49" t="str">
        <f t="shared" si="46"/>
        <v/>
      </c>
      <c r="I262" s="49" t="str">
        <f t="shared" si="46"/>
        <v/>
      </c>
      <c r="J262" s="11" t="str">
        <f t="shared" si="45"/>
        <v/>
      </c>
      <c r="K262" s="11" t="str">
        <f t="shared" si="47"/>
        <v/>
      </c>
      <c r="L262" s="66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2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2"/>
      <c r="C263" s="20" t="str">
        <f>IF(B263="","",VLOOKUP(B263,LISTAS!$F$6:$G$1106,2,0))</f>
        <v/>
      </c>
      <c r="D263" s="58"/>
      <c r="E263" s="4"/>
      <c r="F263" s="11" t="str">
        <f t="shared" si="44"/>
        <v/>
      </c>
      <c r="G263" s="61" t="str">
        <f>IF(F263=LISTAS!$D$15,"",F263)</f>
        <v/>
      </c>
      <c r="H263" s="49" t="str">
        <f t="shared" si="46"/>
        <v/>
      </c>
      <c r="I263" s="49" t="str">
        <f t="shared" si="46"/>
        <v/>
      </c>
      <c r="J263" s="11" t="str">
        <f t="shared" si="45"/>
        <v/>
      </c>
      <c r="K263" s="11" t="str">
        <f t="shared" si="47"/>
        <v/>
      </c>
      <c r="L263" s="66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2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2"/>
      <c r="C264" s="20" t="str">
        <f>IF(B264="","",VLOOKUP(B264,LISTAS!$F$6:$G$1106,2,0))</f>
        <v/>
      </c>
      <c r="D264" s="58"/>
      <c r="E264" s="4"/>
      <c r="F264" s="11" t="str">
        <f t="shared" si="44"/>
        <v/>
      </c>
      <c r="G264" s="61" t="str">
        <f>IF(F264=LISTAS!$D$15,"",F264)</f>
        <v/>
      </c>
      <c r="H264" s="49" t="str">
        <f t="shared" si="46"/>
        <v/>
      </c>
      <c r="I264" s="49" t="str">
        <f t="shared" si="46"/>
        <v/>
      </c>
      <c r="J264" s="11" t="str">
        <f t="shared" si="45"/>
        <v/>
      </c>
      <c r="K264" s="11" t="str">
        <f t="shared" si="47"/>
        <v/>
      </c>
      <c r="L264" s="66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2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2"/>
      <c r="C265" s="20" t="str">
        <f>IF(B265="","",VLOOKUP(B265,LISTAS!$F$6:$G$1106,2,0))</f>
        <v/>
      </c>
      <c r="D265" s="58"/>
      <c r="E265" s="4"/>
      <c r="F265" s="11" t="str">
        <f t="shared" si="44"/>
        <v/>
      </c>
      <c r="G265" s="61" t="str">
        <f>IF(F265=LISTAS!$D$15,"",F265)</f>
        <v/>
      </c>
      <c r="H265" s="49" t="str">
        <f t="shared" si="46"/>
        <v/>
      </c>
      <c r="I265" s="49" t="str">
        <f t="shared" si="46"/>
        <v/>
      </c>
      <c r="J265" s="11" t="str">
        <f t="shared" si="45"/>
        <v/>
      </c>
      <c r="K265" s="11" t="str">
        <f t="shared" si="47"/>
        <v/>
      </c>
      <c r="L265" s="66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2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2"/>
      <c r="C266" s="20" t="str">
        <f>IF(B266="","",VLOOKUP(B266,LISTAS!$F$6:$G$1106,2,0))</f>
        <v/>
      </c>
      <c r="D266" s="58"/>
      <c r="E266" s="4"/>
      <c r="F266" s="11" t="str">
        <f t="shared" si="44"/>
        <v/>
      </c>
      <c r="G266" s="61" t="str">
        <f>IF(F266=LISTAS!$D$15,"",F266)</f>
        <v/>
      </c>
      <c r="H266" s="49" t="str">
        <f t="shared" si="46"/>
        <v/>
      </c>
      <c r="I266" s="49" t="str">
        <f t="shared" si="46"/>
        <v/>
      </c>
      <c r="J266" s="11" t="str">
        <f t="shared" si="45"/>
        <v/>
      </c>
      <c r="K266" s="11" t="str">
        <f t="shared" si="47"/>
        <v/>
      </c>
      <c r="L266" s="66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2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2"/>
      <c r="C267" s="20" t="str">
        <f>IF(B267="","",VLOOKUP(B267,LISTAS!$F$6:$G$1106,2,0))</f>
        <v/>
      </c>
      <c r="D267" s="58"/>
      <c r="E267" s="4"/>
      <c r="F267" s="11" t="str">
        <f t="shared" si="44"/>
        <v/>
      </c>
      <c r="G267" s="61" t="str">
        <f>IF(F267=LISTAS!$D$15,"",F267)</f>
        <v/>
      </c>
      <c r="H267" s="49" t="str">
        <f t="shared" si="46"/>
        <v/>
      </c>
      <c r="I267" s="49" t="str">
        <f t="shared" si="46"/>
        <v/>
      </c>
      <c r="J267" s="11" t="str">
        <f t="shared" si="45"/>
        <v/>
      </c>
      <c r="K267" s="11" t="str">
        <f t="shared" si="47"/>
        <v/>
      </c>
      <c r="L267" s="66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2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2"/>
      <c r="C268" s="20" t="str">
        <f>IF(B268="","",VLOOKUP(B268,LISTAS!$F$6:$G$1106,2,0))</f>
        <v/>
      </c>
      <c r="D268" s="58"/>
      <c r="E268" s="4"/>
      <c r="F268" s="11" t="str">
        <f t="shared" si="44"/>
        <v/>
      </c>
      <c r="G268" s="61" t="str">
        <f>IF(F268=LISTAS!$D$15,"",F268)</f>
        <v/>
      </c>
      <c r="H268" s="49" t="str">
        <f t="shared" si="46"/>
        <v/>
      </c>
      <c r="I268" s="49" t="str">
        <f t="shared" si="46"/>
        <v/>
      </c>
      <c r="J268" s="11" t="str">
        <f t="shared" si="45"/>
        <v/>
      </c>
      <c r="K268" s="11" t="str">
        <f t="shared" si="47"/>
        <v/>
      </c>
      <c r="L268" s="66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2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2"/>
      <c r="C269" s="20" t="str">
        <f>IF(B269="","",VLOOKUP(B269,LISTAS!$F$6:$G$1106,2,0))</f>
        <v/>
      </c>
      <c r="D269" s="58"/>
      <c r="E269" s="4"/>
      <c r="F269" s="11" t="str">
        <f t="shared" si="44"/>
        <v/>
      </c>
      <c r="G269" s="61" t="str">
        <f>IF(F269=LISTAS!$D$15,"",F269)</f>
        <v/>
      </c>
      <c r="H269" s="49" t="str">
        <f t="shared" si="46"/>
        <v/>
      </c>
      <c r="I269" s="49" t="str">
        <f t="shared" si="46"/>
        <v/>
      </c>
      <c r="J269" s="11" t="str">
        <f t="shared" si="45"/>
        <v/>
      </c>
      <c r="K269" s="11" t="str">
        <f t="shared" si="47"/>
        <v/>
      </c>
      <c r="L269" s="66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2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2"/>
      <c r="C270" s="20" t="str">
        <f>IF(B270="","",VLOOKUP(B270,LISTAS!$F$6:$G$1106,2,0))</f>
        <v/>
      </c>
      <c r="D270" s="58"/>
      <c r="E270" s="4"/>
      <c r="F270" s="11" t="str">
        <f t="shared" si="44"/>
        <v/>
      </c>
      <c r="G270" s="61" t="str">
        <f>IF(F270=LISTAS!$D$15,"",F270)</f>
        <v/>
      </c>
      <c r="H270" s="49" t="str">
        <f t="shared" si="46"/>
        <v/>
      </c>
      <c r="I270" s="49" t="str">
        <f t="shared" si="46"/>
        <v/>
      </c>
      <c r="J270" s="11" t="str">
        <f t="shared" si="45"/>
        <v/>
      </c>
      <c r="K270" s="11" t="str">
        <f t="shared" si="47"/>
        <v/>
      </c>
      <c r="L270" s="66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2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2"/>
      <c r="C271" s="20" t="str">
        <f>IF(B271="","",VLOOKUP(B271,LISTAS!$F$6:$G$1106,2,0))</f>
        <v/>
      </c>
      <c r="D271" s="58"/>
      <c r="E271" s="4"/>
      <c r="F271" s="11" t="str">
        <f t="shared" si="44"/>
        <v/>
      </c>
      <c r="G271" s="61" t="str">
        <f>IF(F271=LISTAS!$D$15,"",F271)</f>
        <v/>
      </c>
      <c r="H271" s="49" t="str">
        <f t="shared" si="46"/>
        <v/>
      </c>
      <c r="I271" s="49" t="str">
        <f t="shared" si="46"/>
        <v/>
      </c>
      <c r="J271" s="11" t="str">
        <f t="shared" si="45"/>
        <v/>
      </c>
      <c r="K271" s="11" t="str">
        <f t="shared" si="47"/>
        <v/>
      </c>
      <c r="L271" s="66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2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2"/>
      <c r="C272" s="20" t="str">
        <f>IF(B272="","",VLOOKUP(B272,LISTAS!$F$6:$G$1106,2,0))</f>
        <v/>
      </c>
      <c r="D272" s="58"/>
      <c r="E272" s="4"/>
      <c r="F272" s="11" t="str">
        <f t="shared" si="44"/>
        <v/>
      </c>
      <c r="G272" s="61" t="str">
        <f>IF(F272=LISTAS!$D$15,"",F272)</f>
        <v/>
      </c>
      <c r="H272" s="49" t="str">
        <f t="shared" si="46"/>
        <v/>
      </c>
      <c r="I272" s="49" t="str">
        <f t="shared" si="46"/>
        <v/>
      </c>
      <c r="J272" s="11" t="str">
        <f t="shared" si="45"/>
        <v/>
      </c>
      <c r="K272" s="11" t="str">
        <f t="shared" si="47"/>
        <v/>
      </c>
      <c r="L272" s="66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2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2"/>
      <c r="C273" s="20" t="str">
        <f>IF(B273="","",VLOOKUP(B273,LISTAS!$F$6:$G$1106,2,0))</f>
        <v/>
      </c>
      <c r="D273" s="58"/>
      <c r="E273" s="4"/>
      <c r="F273" s="11" t="str">
        <f t="shared" si="44"/>
        <v/>
      </c>
      <c r="G273" s="61" t="str">
        <f>IF(F273=LISTAS!$D$15,"",F273)</f>
        <v/>
      </c>
      <c r="H273" s="49" t="str">
        <f t="shared" si="46"/>
        <v/>
      </c>
      <c r="I273" s="49" t="str">
        <f t="shared" si="46"/>
        <v/>
      </c>
      <c r="J273" s="11" t="str">
        <f t="shared" si="45"/>
        <v/>
      </c>
      <c r="K273" s="11" t="str">
        <f t="shared" si="47"/>
        <v/>
      </c>
      <c r="L273" s="66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2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2"/>
      <c r="C274" s="20" t="str">
        <f>IF(B274="","",VLOOKUP(B274,LISTAS!$F$6:$G$1106,2,0))</f>
        <v/>
      </c>
      <c r="D274" s="58"/>
      <c r="E274" s="4"/>
      <c r="F274" s="11" t="str">
        <f t="shared" si="44"/>
        <v/>
      </c>
      <c r="G274" s="61" t="str">
        <f>IF(F274=LISTAS!$D$15,"",F274)</f>
        <v/>
      </c>
      <c r="H274" s="49" t="str">
        <f t="shared" si="46"/>
        <v/>
      </c>
      <c r="I274" s="49" t="str">
        <f t="shared" si="46"/>
        <v/>
      </c>
      <c r="J274" s="11" t="str">
        <f t="shared" si="45"/>
        <v/>
      </c>
      <c r="K274" s="11" t="str">
        <f t="shared" si="47"/>
        <v/>
      </c>
      <c r="L274" s="66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2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2"/>
      <c r="C275" s="20" t="str">
        <f>IF(B275="","",VLOOKUP(B275,LISTAS!$F$6:$G$1106,2,0))</f>
        <v/>
      </c>
      <c r="D275" s="58"/>
      <c r="E275" s="4"/>
      <c r="F275" s="11" t="str">
        <f t="shared" si="44"/>
        <v/>
      </c>
      <c r="G275" s="61" t="str">
        <f>IF(F275=LISTAS!$D$15,"",F275)</f>
        <v/>
      </c>
      <c r="H275" s="49" t="str">
        <f t="shared" si="46"/>
        <v/>
      </c>
      <c r="I275" s="49" t="str">
        <f t="shared" si="46"/>
        <v/>
      </c>
      <c r="J275" s="11" t="str">
        <f t="shared" si="45"/>
        <v/>
      </c>
      <c r="K275" s="11" t="str">
        <f t="shared" si="47"/>
        <v/>
      </c>
      <c r="L275" s="66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2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2"/>
      <c r="C276" s="20" t="str">
        <f>IF(B276="","",VLOOKUP(B276,LISTAS!$F$6:$G$1106,2,0))</f>
        <v/>
      </c>
      <c r="D276" s="58"/>
      <c r="E276" s="4"/>
      <c r="F276" s="11" t="str">
        <f t="shared" si="44"/>
        <v/>
      </c>
      <c r="G276" s="61" t="str">
        <f>IF(F276=LISTAS!$D$15,"",F276)</f>
        <v/>
      </c>
      <c r="H276" s="49" t="str">
        <f t="shared" si="46"/>
        <v/>
      </c>
      <c r="I276" s="49" t="str">
        <f t="shared" si="46"/>
        <v/>
      </c>
      <c r="J276" s="11" t="str">
        <f t="shared" si="45"/>
        <v/>
      </c>
      <c r="K276" s="11" t="str">
        <f t="shared" si="47"/>
        <v/>
      </c>
      <c r="L276" s="66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2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2"/>
      <c r="C277" s="20" t="str">
        <f>IF(B277="","",VLOOKUP(B277,LISTAS!$F$6:$G$1106,2,0))</f>
        <v/>
      </c>
      <c r="D277" s="58"/>
      <c r="E277" s="4"/>
      <c r="F277" s="11" t="str">
        <f t="shared" si="44"/>
        <v/>
      </c>
      <c r="G277" s="61" t="str">
        <f>IF(F277=LISTAS!$D$15,"",F277)</f>
        <v/>
      </c>
      <c r="H277" s="49" t="str">
        <f t="shared" si="46"/>
        <v/>
      </c>
      <c r="I277" s="49" t="str">
        <f t="shared" si="46"/>
        <v/>
      </c>
      <c r="J277" s="11" t="str">
        <f t="shared" si="45"/>
        <v/>
      </c>
      <c r="K277" s="11" t="str">
        <f t="shared" si="47"/>
        <v/>
      </c>
      <c r="L277" s="66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2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2"/>
      <c r="C278" s="20" t="str">
        <f>IF(B278="","",VLOOKUP(B278,LISTAS!$F$6:$G$1106,2,0))</f>
        <v/>
      </c>
      <c r="D278" s="58"/>
      <c r="E278" s="4"/>
      <c r="F278" s="11" t="str">
        <f t="shared" ref="F278:F341" si="55">IF(D278="","",D278+(ROW(D278)/1000))</f>
        <v/>
      </c>
      <c r="G278" s="61" t="str">
        <f>IF(F278=LISTAS!$D$15,"",F278)</f>
        <v/>
      </c>
      <c r="H278" s="49" t="str">
        <f t="shared" si="46"/>
        <v/>
      </c>
      <c r="I278" s="49" t="str">
        <f t="shared" si="46"/>
        <v/>
      </c>
      <c r="J278" s="11" t="str">
        <f t="shared" ref="J278:J341" si="56">IF($K278="","",D278)</f>
        <v/>
      </c>
      <c r="K278" s="11" t="str">
        <f t="shared" si="47"/>
        <v/>
      </c>
      <c r="L278" s="66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2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2"/>
      <c r="C279" s="20" t="str">
        <f>IF(B279="","",VLOOKUP(B279,LISTAS!$F$6:$G$1106,2,0))</f>
        <v/>
      </c>
      <c r="D279" s="58"/>
      <c r="E279" s="4"/>
      <c r="F279" s="11" t="str">
        <f t="shared" si="55"/>
        <v/>
      </c>
      <c r="G279" s="61" t="str">
        <f>IF(F279=LISTAS!$D$15,"",F279)</f>
        <v/>
      </c>
      <c r="H279" s="49" t="str">
        <f t="shared" ref="H279:I342" si="57">IF($K279="","",IF(B279="","",B279))</f>
        <v/>
      </c>
      <c r="I279" s="49" t="str">
        <f t="shared" si="57"/>
        <v/>
      </c>
      <c r="J279" s="11" t="str">
        <f t="shared" si="56"/>
        <v/>
      </c>
      <c r="K279" s="11" t="str">
        <f t="shared" ref="K279:K342" si="58">G279</f>
        <v/>
      </c>
      <c r="L279" s="66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2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2"/>
      <c r="C280" s="20" t="str">
        <f>IF(B280="","",VLOOKUP(B280,LISTAS!$F$6:$G$1106,2,0))</f>
        <v/>
      </c>
      <c r="D280" s="58"/>
      <c r="E280" s="4"/>
      <c r="F280" s="11" t="str">
        <f t="shared" si="55"/>
        <v/>
      </c>
      <c r="G280" s="61" t="str">
        <f>IF(F280=LISTAS!$D$15,"",F280)</f>
        <v/>
      </c>
      <c r="H280" s="49" t="str">
        <f t="shared" si="57"/>
        <v/>
      </c>
      <c r="I280" s="49" t="str">
        <f t="shared" si="57"/>
        <v/>
      </c>
      <c r="J280" s="11" t="str">
        <f t="shared" si="56"/>
        <v/>
      </c>
      <c r="K280" s="11" t="str">
        <f t="shared" si="58"/>
        <v/>
      </c>
      <c r="L280" s="66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2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2"/>
      <c r="C281" s="20" t="str">
        <f>IF(B281="","",VLOOKUP(B281,LISTAS!$F$6:$G$1106,2,0))</f>
        <v/>
      </c>
      <c r="D281" s="58"/>
      <c r="E281" s="4"/>
      <c r="F281" s="11" t="str">
        <f t="shared" si="55"/>
        <v/>
      </c>
      <c r="G281" s="61" t="str">
        <f>IF(F281=LISTAS!$D$15,"",F281)</f>
        <v/>
      </c>
      <c r="H281" s="49" t="str">
        <f t="shared" si="57"/>
        <v/>
      </c>
      <c r="I281" s="49" t="str">
        <f t="shared" si="57"/>
        <v/>
      </c>
      <c r="J281" s="11" t="str">
        <f t="shared" si="56"/>
        <v/>
      </c>
      <c r="K281" s="11" t="str">
        <f t="shared" si="58"/>
        <v/>
      </c>
      <c r="L281" s="66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2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2"/>
      <c r="C282" s="20" t="str">
        <f>IF(B282="","",VLOOKUP(B282,LISTAS!$F$6:$G$1106,2,0))</f>
        <v/>
      </c>
      <c r="D282" s="58"/>
      <c r="E282" s="4"/>
      <c r="F282" s="11" t="str">
        <f t="shared" si="55"/>
        <v/>
      </c>
      <c r="G282" s="61" t="str">
        <f>IF(F282=LISTAS!$D$15,"",F282)</f>
        <v/>
      </c>
      <c r="H282" s="49" t="str">
        <f t="shared" si="57"/>
        <v/>
      </c>
      <c r="I282" s="49" t="str">
        <f t="shared" si="57"/>
        <v/>
      </c>
      <c r="J282" s="11" t="str">
        <f t="shared" si="56"/>
        <v/>
      </c>
      <c r="K282" s="11" t="str">
        <f t="shared" si="58"/>
        <v/>
      </c>
      <c r="L282" s="66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2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2"/>
      <c r="C283" s="20" t="str">
        <f>IF(B283="","",VLOOKUP(B283,LISTAS!$F$6:$G$1106,2,0))</f>
        <v/>
      </c>
      <c r="D283" s="58"/>
      <c r="E283" s="4"/>
      <c r="F283" s="11" t="str">
        <f t="shared" si="55"/>
        <v/>
      </c>
      <c r="G283" s="61" t="str">
        <f>IF(F283=LISTAS!$D$15,"",F283)</f>
        <v/>
      </c>
      <c r="H283" s="49" t="str">
        <f t="shared" si="57"/>
        <v/>
      </c>
      <c r="I283" s="49" t="str">
        <f t="shared" si="57"/>
        <v/>
      </c>
      <c r="J283" s="11" t="str">
        <f t="shared" si="56"/>
        <v/>
      </c>
      <c r="K283" s="11" t="str">
        <f t="shared" si="58"/>
        <v/>
      </c>
      <c r="L283" s="66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2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2"/>
      <c r="C284" s="20" t="str">
        <f>IF(B284="","",VLOOKUP(B284,LISTAS!$F$6:$G$1106,2,0))</f>
        <v/>
      </c>
      <c r="D284" s="58"/>
      <c r="E284" s="4"/>
      <c r="F284" s="11" t="str">
        <f t="shared" si="55"/>
        <v/>
      </c>
      <c r="G284" s="61" t="str">
        <f>IF(F284=LISTAS!$D$15,"",F284)</f>
        <v/>
      </c>
      <c r="H284" s="49" t="str">
        <f t="shared" si="57"/>
        <v/>
      </c>
      <c r="I284" s="49" t="str">
        <f t="shared" si="57"/>
        <v/>
      </c>
      <c r="J284" s="11" t="str">
        <f t="shared" si="56"/>
        <v/>
      </c>
      <c r="K284" s="11" t="str">
        <f t="shared" si="58"/>
        <v/>
      </c>
      <c r="L284" s="66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2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2"/>
      <c r="C285" s="20" t="str">
        <f>IF(B285="","",VLOOKUP(B285,LISTAS!$F$6:$G$1106,2,0))</f>
        <v/>
      </c>
      <c r="D285" s="58"/>
      <c r="E285" s="4"/>
      <c r="F285" s="11" t="str">
        <f t="shared" si="55"/>
        <v/>
      </c>
      <c r="G285" s="61" t="str">
        <f>IF(F285=LISTAS!$D$15,"",F285)</f>
        <v/>
      </c>
      <c r="H285" s="49" t="str">
        <f t="shared" si="57"/>
        <v/>
      </c>
      <c r="I285" s="49" t="str">
        <f t="shared" si="57"/>
        <v/>
      </c>
      <c r="J285" s="11" t="str">
        <f t="shared" si="56"/>
        <v/>
      </c>
      <c r="K285" s="11" t="str">
        <f t="shared" si="58"/>
        <v/>
      </c>
      <c r="L285" s="66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2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2"/>
      <c r="C286" s="20" t="str">
        <f>IF(B286="","",VLOOKUP(B286,LISTAS!$F$6:$G$1106,2,0))</f>
        <v/>
      </c>
      <c r="D286" s="58"/>
      <c r="E286" s="4"/>
      <c r="F286" s="11" t="str">
        <f t="shared" si="55"/>
        <v/>
      </c>
      <c r="G286" s="61" t="str">
        <f>IF(F286=LISTAS!$D$15,"",F286)</f>
        <v/>
      </c>
      <c r="H286" s="49" t="str">
        <f t="shared" si="57"/>
        <v/>
      </c>
      <c r="I286" s="49" t="str">
        <f t="shared" si="57"/>
        <v/>
      </c>
      <c r="J286" s="11" t="str">
        <f t="shared" si="56"/>
        <v/>
      </c>
      <c r="K286" s="11" t="str">
        <f t="shared" si="58"/>
        <v/>
      </c>
      <c r="L286" s="66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2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2"/>
      <c r="C287" s="20" t="str">
        <f>IF(B287="","",VLOOKUP(B287,LISTAS!$F$6:$G$1106,2,0))</f>
        <v/>
      </c>
      <c r="D287" s="58"/>
      <c r="E287" s="4"/>
      <c r="F287" s="11" t="str">
        <f t="shared" si="55"/>
        <v/>
      </c>
      <c r="G287" s="61" t="str">
        <f>IF(F287=LISTAS!$D$15,"",F287)</f>
        <v/>
      </c>
      <c r="H287" s="49" t="str">
        <f t="shared" si="57"/>
        <v/>
      </c>
      <c r="I287" s="49" t="str">
        <f t="shared" si="57"/>
        <v/>
      </c>
      <c r="J287" s="11" t="str">
        <f t="shared" si="56"/>
        <v/>
      </c>
      <c r="K287" s="11" t="str">
        <f t="shared" si="58"/>
        <v/>
      </c>
      <c r="L287" s="66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2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2"/>
      <c r="C288" s="20" t="str">
        <f>IF(B288="","",VLOOKUP(B288,LISTAS!$F$6:$G$1106,2,0))</f>
        <v/>
      </c>
      <c r="D288" s="58"/>
      <c r="E288" s="4"/>
      <c r="F288" s="11" t="str">
        <f t="shared" si="55"/>
        <v/>
      </c>
      <c r="G288" s="61" t="str">
        <f>IF(F288=LISTAS!$D$15,"",F288)</f>
        <v/>
      </c>
      <c r="H288" s="49" t="str">
        <f t="shared" si="57"/>
        <v/>
      </c>
      <c r="I288" s="49" t="str">
        <f t="shared" si="57"/>
        <v/>
      </c>
      <c r="J288" s="11" t="str">
        <f t="shared" si="56"/>
        <v/>
      </c>
      <c r="K288" s="11" t="str">
        <f t="shared" si="58"/>
        <v/>
      </c>
      <c r="L288" s="66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2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2"/>
      <c r="C289" s="20" t="str">
        <f>IF(B289="","",VLOOKUP(B289,LISTAS!$F$6:$G$1106,2,0))</f>
        <v/>
      </c>
      <c r="D289" s="58"/>
      <c r="E289" s="4"/>
      <c r="F289" s="11" t="str">
        <f t="shared" si="55"/>
        <v/>
      </c>
      <c r="G289" s="61" t="str">
        <f>IF(F289=LISTAS!$D$15,"",F289)</f>
        <v/>
      </c>
      <c r="H289" s="49" t="str">
        <f t="shared" si="57"/>
        <v/>
      </c>
      <c r="I289" s="49" t="str">
        <f t="shared" si="57"/>
        <v/>
      </c>
      <c r="J289" s="11" t="str">
        <f t="shared" si="56"/>
        <v/>
      </c>
      <c r="K289" s="11" t="str">
        <f t="shared" si="58"/>
        <v/>
      </c>
      <c r="L289" s="66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2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2"/>
      <c r="C290" s="20" t="str">
        <f>IF(B290="","",VLOOKUP(B290,LISTAS!$F$6:$G$1106,2,0))</f>
        <v/>
      </c>
      <c r="D290" s="58"/>
      <c r="E290" s="4"/>
      <c r="F290" s="11" t="str">
        <f t="shared" si="55"/>
        <v/>
      </c>
      <c r="G290" s="61" t="str">
        <f>IF(F290=LISTAS!$D$15,"",F290)</f>
        <v/>
      </c>
      <c r="H290" s="49" t="str">
        <f t="shared" si="57"/>
        <v/>
      </c>
      <c r="I290" s="49" t="str">
        <f t="shared" si="57"/>
        <v/>
      </c>
      <c r="J290" s="11" t="str">
        <f t="shared" si="56"/>
        <v/>
      </c>
      <c r="K290" s="11" t="str">
        <f t="shared" si="58"/>
        <v/>
      </c>
      <c r="L290" s="66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2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2"/>
      <c r="C291" s="20" t="str">
        <f>IF(B291="","",VLOOKUP(B291,LISTAS!$F$6:$G$1106,2,0))</f>
        <v/>
      </c>
      <c r="D291" s="58"/>
      <c r="E291" s="4"/>
      <c r="F291" s="11" t="str">
        <f t="shared" si="55"/>
        <v/>
      </c>
      <c r="G291" s="61" t="str">
        <f>IF(F291=LISTAS!$D$15,"",F291)</f>
        <v/>
      </c>
      <c r="H291" s="49" t="str">
        <f t="shared" si="57"/>
        <v/>
      </c>
      <c r="I291" s="49" t="str">
        <f t="shared" si="57"/>
        <v/>
      </c>
      <c r="J291" s="11" t="str">
        <f t="shared" si="56"/>
        <v/>
      </c>
      <c r="K291" s="11" t="str">
        <f t="shared" si="58"/>
        <v/>
      </c>
      <c r="L291" s="66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2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2"/>
      <c r="C292" s="20" t="str">
        <f>IF(B292="","",VLOOKUP(B292,LISTAS!$F$6:$G$1106,2,0))</f>
        <v/>
      </c>
      <c r="D292" s="58"/>
      <c r="E292" s="4"/>
      <c r="F292" s="11" t="str">
        <f t="shared" si="55"/>
        <v/>
      </c>
      <c r="G292" s="61" t="str">
        <f>IF(F292=LISTAS!$D$15,"",F292)</f>
        <v/>
      </c>
      <c r="H292" s="49" t="str">
        <f t="shared" si="57"/>
        <v/>
      </c>
      <c r="I292" s="49" t="str">
        <f t="shared" si="57"/>
        <v/>
      </c>
      <c r="J292" s="11" t="str">
        <f t="shared" si="56"/>
        <v/>
      </c>
      <c r="K292" s="11" t="str">
        <f t="shared" si="58"/>
        <v/>
      </c>
      <c r="L292" s="66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2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2"/>
      <c r="C293" s="20" t="str">
        <f>IF(B293="","",VLOOKUP(B293,LISTAS!$F$6:$G$1106,2,0))</f>
        <v/>
      </c>
      <c r="D293" s="58"/>
      <c r="E293" s="4"/>
      <c r="F293" s="11" t="str">
        <f t="shared" si="55"/>
        <v/>
      </c>
      <c r="G293" s="61" t="str">
        <f>IF(F293=LISTAS!$D$15,"",F293)</f>
        <v/>
      </c>
      <c r="H293" s="49" t="str">
        <f t="shared" si="57"/>
        <v/>
      </c>
      <c r="I293" s="49" t="str">
        <f t="shared" si="57"/>
        <v/>
      </c>
      <c r="J293" s="11" t="str">
        <f t="shared" si="56"/>
        <v/>
      </c>
      <c r="K293" s="11" t="str">
        <f t="shared" si="58"/>
        <v/>
      </c>
      <c r="L293" s="66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2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2"/>
      <c r="C294" s="20" t="str">
        <f>IF(B294="","",VLOOKUP(B294,LISTAS!$F$6:$G$1106,2,0))</f>
        <v/>
      </c>
      <c r="D294" s="58"/>
      <c r="E294" s="4"/>
      <c r="F294" s="11" t="str">
        <f t="shared" si="55"/>
        <v/>
      </c>
      <c r="G294" s="61" t="str">
        <f>IF(F294=LISTAS!$D$15,"",F294)</f>
        <v/>
      </c>
      <c r="H294" s="49" t="str">
        <f t="shared" si="57"/>
        <v/>
      </c>
      <c r="I294" s="49" t="str">
        <f t="shared" si="57"/>
        <v/>
      </c>
      <c r="J294" s="11" t="str">
        <f t="shared" si="56"/>
        <v/>
      </c>
      <c r="K294" s="11" t="str">
        <f t="shared" si="58"/>
        <v/>
      </c>
      <c r="L294" s="66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2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2"/>
      <c r="C295" s="20" t="str">
        <f>IF(B295="","",VLOOKUP(B295,LISTAS!$F$6:$G$1106,2,0))</f>
        <v/>
      </c>
      <c r="D295" s="58"/>
      <c r="E295" s="4"/>
      <c r="F295" s="11" t="str">
        <f t="shared" si="55"/>
        <v/>
      </c>
      <c r="G295" s="61" t="str">
        <f>IF(F295=LISTAS!$D$15,"",F295)</f>
        <v/>
      </c>
      <c r="H295" s="49" t="str">
        <f t="shared" si="57"/>
        <v/>
      </c>
      <c r="I295" s="49" t="str">
        <f t="shared" si="57"/>
        <v/>
      </c>
      <c r="J295" s="11" t="str">
        <f t="shared" si="56"/>
        <v/>
      </c>
      <c r="K295" s="11" t="str">
        <f t="shared" si="58"/>
        <v/>
      </c>
      <c r="L295" s="66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2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2"/>
      <c r="C296" s="20" t="str">
        <f>IF(B296="","",VLOOKUP(B296,LISTAS!$F$6:$G$1106,2,0))</f>
        <v/>
      </c>
      <c r="D296" s="58"/>
      <c r="E296" s="4"/>
      <c r="F296" s="11" t="str">
        <f t="shared" si="55"/>
        <v/>
      </c>
      <c r="G296" s="61" t="str">
        <f>IF(F296=LISTAS!$D$15,"",F296)</f>
        <v/>
      </c>
      <c r="H296" s="49" t="str">
        <f t="shared" si="57"/>
        <v/>
      </c>
      <c r="I296" s="49" t="str">
        <f t="shared" si="57"/>
        <v/>
      </c>
      <c r="J296" s="11" t="str">
        <f t="shared" si="56"/>
        <v/>
      </c>
      <c r="K296" s="11" t="str">
        <f t="shared" si="58"/>
        <v/>
      </c>
      <c r="L296" s="66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2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2"/>
      <c r="C297" s="20" t="str">
        <f>IF(B297="","",VLOOKUP(B297,LISTAS!$F$6:$G$1106,2,0))</f>
        <v/>
      </c>
      <c r="D297" s="58"/>
      <c r="E297" s="4"/>
      <c r="F297" s="11" t="str">
        <f t="shared" si="55"/>
        <v/>
      </c>
      <c r="G297" s="61" t="str">
        <f>IF(F297=LISTAS!$D$15,"",F297)</f>
        <v/>
      </c>
      <c r="H297" s="49" t="str">
        <f t="shared" si="57"/>
        <v/>
      </c>
      <c r="I297" s="49" t="str">
        <f t="shared" si="57"/>
        <v/>
      </c>
      <c r="J297" s="11" t="str">
        <f t="shared" si="56"/>
        <v/>
      </c>
      <c r="K297" s="11" t="str">
        <f t="shared" si="58"/>
        <v/>
      </c>
      <c r="L297" s="66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2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2"/>
      <c r="C298" s="20" t="str">
        <f>IF(B298="","",VLOOKUP(B298,LISTAS!$F$6:$G$1106,2,0))</f>
        <v/>
      </c>
      <c r="D298" s="58"/>
      <c r="E298" s="4"/>
      <c r="F298" s="11" t="str">
        <f t="shared" si="55"/>
        <v/>
      </c>
      <c r="G298" s="61" t="str">
        <f>IF(F298=LISTAS!$D$15,"",F298)</f>
        <v/>
      </c>
      <c r="H298" s="49" t="str">
        <f t="shared" si="57"/>
        <v/>
      </c>
      <c r="I298" s="49" t="str">
        <f t="shared" si="57"/>
        <v/>
      </c>
      <c r="J298" s="11" t="str">
        <f t="shared" si="56"/>
        <v/>
      </c>
      <c r="K298" s="11" t="str">
        <f t="shared" si="58"/>
        <v/>
      </c>
      <c r="L298" s="66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2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2"/>
      <c r="C299" s="20" t="str">
        <f>IF(B299="","",VLOOKUP(B299,LISTAS!$F$6:$G$1106,2,0))</f>
        <v/>
      </c>
      <c r="D299" s="58"/>
      <c r="E299" s="4"/>
      <c r="F299" s="11" t="str">
        <f t="shared" si="55"/>
        <v/>
      </c>
      <c r="G299" s="61" t="str">
        <f>IF(F299=LISTAS!$D$15,"",F299)</f>
        <v/>
      </c>
      <c r="H299" s="49" t="str">
        <f t="shared" si="57"/>
        <v/>
      </c>
      <c r="I299" s="49" t="str">
        <f t="shared" si="57"/>
        <v/>
      </c>
      <c r="J299" s="11" t="str">
        <f t="shared" si="56"/>
        <v/>
      </c>
      <c r="K299" s="11" t="str">
        <f t="shared" si="58"/>
        <v/>
      </c>
      <c r="L299" s="66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2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2"/>
      <c r="C300" s="20" t="str">
        <f>IF(B300="","",VLOOKUP(B300,LISTAS!$F$6:$G$1106,2,0))</f>
        <v/>
      </c>
      <c r="D300" s="58"/>
      <c r="E300" s="4"/>
      <c r="F300" s="11" t="str">
        <f t="shared" si="55"/>
        <v/>
      </c>
      <c r="G300" s="61" t="str">
        <f>IF(F300=LISTAS!$D$15,"",F300)</f>
        <v/>
      </c>
      <c r="H300" s="49" t="str">
        <f t="shared" si="57"/>
        <v/>
      </c>
      <c r="I300" s="49" t="str">
        <f t="shared" si="57"/>
        <v/>
      </c>
      <c r="J300" s="11" t="str">
        <f t="shared" si="56"/>
        <v/>
      </c>
      <c r="K300" s="11" t="str">
        <f t="shared" si="58"/>
        <v/>
      </c>
      <c r="L300" s="66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2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2"/>
      <c r="C301" s="20" t="str">
        <f>IF(B301="","",VLOOKUP(B301,LISTAS!$F$6:$G$1106,2,0))</f>
        <v/>
      </c>
      <c r="D301" s="58"/>
      <c r="E301" s="4"/>
      <c r="F301" s="11" t="str">
        <f t="shared" si="55"/>
        <v/>
      </c>
      <c r="G301" s="61" t="str">
        <f>IF(F301=LISTAS!$D$15,"",F301)</f>
        <v/>
      </c>
      <c r="H301" s="49" t="str">
        <f t="shared" si="57"/>
        <v/>
      </c>
      <c r="I301" s="49" t="str">
        <f t="shared" si="57"/>
        <v/>
      </c>
      <c r="J301" s="11" t="str">
        <f t="shared" si="56"/>
        <v/>
      </c>
      <c r="K301" s="11" t="str">
        <f t="shared" si="58"/>
        <v/>
      </c>
      <c r="L301" s="66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2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2"/>
      <c r="C302" s="20" t="str">
        <f>IF(B302="","",VLOOKUP(B302,LISTAS!$F$6:$G$1106,2,0))</f>
        <v/>
      </c>
      <c r="D302" s="58"/>
      <c r="E302" s="4"/>
      <c r="F302" s="11" t="str">
        <f t="shared" si="55"/>
        <v/>
      </c>
      <c r="G302" s="61" t="str">
        <f>IF(F302=LISTAS!$D$15,"",F302)</f>
        <v/>
      </c>
      <c r="H302" s="49" t="str">
        <f t="shared" si="57"/>
        <v/>
      </c>
      <c r="I302" s="49" t="str">
        <f t="shared" si="57"/>
        <v/>
      </c>
      <c r="J302" s="11" t="str">
        <f t="shared" si="56"/>
        <v/>
      </c>
      <c r="K302" s="11" t="str">
        <f t="shared" si="58"/>
        <v/>
      </c>
      <c r="L302" s="66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2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2"/>
      <c r="C303" s="20" t="str">
        <f>IF(B303="","",VLOOKUP(B303,LISTAS!$F$6:$G$1106,2,0))</f>
        <v/>
      </c>
      <c r="D303" s="58"/>
      <c r="E303" s="4"/>
      <c r="F303" s="11" t="str">
        <f t="shared" si="55"/>
        <v/>
      </c>
      <c r="G303" s="61" t="str">
        <f>IF(F303=LISTAS!$D$15,"",F303)</f>
        <v/>
      </c>
      <c r="H303" s="49" t="str">
        <f t="shared" si="57"/>
        <v/>
      </c>
      <c r="I303" s="49" t="str">
        <f t="shared" si="57"/>
        <v/>
      </c>
      <c r="J303" s="11" t="str">
        <f t="shared" si="56"/>
        <v/>
      </c>
      <c r="K303" s="11" t="str">
        <f t="shared" si="58"/>
        <v/>
      </c>
      <c r="L303" s="66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2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2"/>
      <c r="C304" s="20" t="str">
        <f>IF(B304="","",VLOOKUP(B304,LISTAS!$F$6:$G$1106,2,0))</f>
        <v/>
      </c>
      <c r="D304" s="58"/>
      <c r="E304" s="4"/>
      <c r="F304" s="11" t="str">
        <f t="shared" si="55"/>
        <v/>
      </c>
      <c r="G304" s="61" t="str">
        <f>IF(F304=LISTAS!$D$15,"",F304)</f>
        <v/>
      </c>
      <c r="H304" s="49" t="str">
        <f t="shared" si="57"/>
        <v/>
      </c>
      <c r="I304" s="49" t="str">
        <f t="shared" si="57"/>
        <v/>
      </c>
      <c r="J304" s="11" t="str">
        <f t="shared" si="56"/>
        <v/>
      </c>
      <c r="K304" s="11" t="str">
        <f t="shared" si="58"/>
        <v/>
      </c>
      <c r="L304" s="66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2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2"/>
      <c r="C305" s="20" t="str">
        <f>IF(B305="","",VLOOKUP(B305,LISTAS!$F$6:$G$1106,2,0))</f>
        <v/>
      </c>
      <c r="D305" s="58"/>
      <c r="E305" s="4"/>
      <c r="F305" s="11" t="str">
        <f t="shared" si="55"/>
        <v/>
      </c>
      <c r="G305" s="61" t="str">
        <f>IF(F305=LISTAS!$D$15,"",F305)</f>
        <v/>
      </c>
      <c r="H305" s="49" t="str">
        <f t="shared" si="57"/>
        <v/>
      </c>
      <c r="I305" s="49" t="str">
        <f t="shared" si="57"/>
        <v/>
      </c>
      <c r="J305" s="11" t="str">
        <f t="shared" si="56"/>
        <v/>
      </c>
      <c r="K305" s="11" t="str">
        <f t="shared" si="58"/>
        <v/>
      </c>
      <c r="L305" s="66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2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2"/>
      <c r="C306" s="20" t="str">
        <f>IF(B306="","",VLOOKUP(B306,LISTAS!$F$6:$G$1106,2,0))</f>
        <v/>
      </c>
      <c r="D306" s="58"/>
      <c r="E306" s="4"/>
      <c r="F306" s="11" t="str">
        <f t="shared" si="55"/>
        <v/>
      </c>
      <c r="G306" s="61" t="str">
        <f>IF(F306=LISTAS!$D$15,"",F306)</f>
        <v/>
      </c>
      <c r="H306" s="49" t="str">
        <f t="shared" si="57"/>
        <v/>
      </c>
      <c r="I306" s="49" t="str">
        <f t="shared" si="57"/>
        <v/>
      </c>
      <c r="J306" s="11" t="str">
        <f t="shared" si="56"/>
        <v/>
      </c>
      <c r="K306" s="11" t="str">
        <f t="shared" si="58"/>
        <v/>
      </c>
      <c r="L306" s="66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2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2"/>
      <c r="C307" s="20" t="str">
        <f>IF(B307="","",VLOOKUP(B307,LISTAS!$F$6:$G$1106,2,0))</f>
        <v/>
      </c>
      <c r="D307" s="58"/>
      <c r="E307" s="4"/>
      <c r="F307" s="11" t="str">
        <f t="shared" si="55"/>
        <v/>
      </c>
      <c r="G307" s="61" t="str">
        <f>IF(F307=LISTAS!$D$15,"",F307)</f>
        <v/>
      </c>
      <c r="H307" s="49" t="str">
        <f t="shared" si="57"/>
        <v/>
      </c>
      <c r="I307" s="49" t="str">
        <f t="shared" si="57"/>
        <v/>
      </c>
      <c r="J307" s="11" t="str">
        <f t="shared" si="56"/>
        <v/>
      </c>
      <c r="K307" s="11" t="str">
        <f t="shared" si="58"/>
        <v/>
      </c>
      <c r="L307" s="66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2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2"/>
      <c r="C308" s="20" t="str">
        <f>IF(B308="","",VLOOKUP(B308,LISTAS!$F$6:$G$1106,2,0))</f>
        <v/>
      </c>
      <c r="D308" s="58"/>
      <c r="E308" s="4"/>
      <c r="F308" s="11" t="str">
        <f t="shared" si="55"/>
        <v/>
      </c>
      <c r="G308" s="61" t="str">
        <f>IF(F308=LISTAS!$D$15,"",F308)</f>
        <v/>
      </c>
      <c r="H308" s="49" t="str">
        <f t="shared" si="57"/>
        <v/>
      </c>
      <c r="I308" s="49" t="str">
        <f t="shared" si="57"/>
        <v/>
      </c>
      <c r="J308" s="11" t="str">
        <f t="shared" si="56"/>
        <v/>
      </c>
      <c r="K308" s="11" t="str">
        <f t="shared" si="58"/>
        <v/>
      </c>
      <c r="L308" s="66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2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2"/>
      <c r="C309" s="20" t="str">
        <f>IF(B309="","",VLOOKUP(B309,LISTAS!$F$6:$G$1106,2,0))</f>
        <v/>
      </c>
      <c r="D309" s="58"/>
      <c r="E309" s="4"/>
      <c r="F309" s="11" t="str">
        <f t="shared" si="55"/>
        <v/>
      </c>
      <c r="G309" s="61" t="str">
        <f>IF(F309=LISTAS!$D$15,"",F309)</f>
        <v/>
      </c>
      <c r="H309" s="49" t="str">
        <f t="shared" si="57"/>
        <v/>
      </c>
      <c r="I309" s="49" t="str">
        <f t="shared" si="57"/>
        <v/>
      </c>
      <c r="J309" s="11" t="str">
        <f t="shared" si="56"/>
        <v/>
      </c>
      <c r="K309" s="11" t="str">
        <f t="shared" si="58"/>
        <v/>
      </c>
      <c r="L309" s="66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2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2"/>
      <c r="C310" s="20" t="str">
        <f>IF(B310="","",VLOOKUP(B310,LISTAS!$F$6:$G$1106,2,0))</f>
        <v/>
      </c>
      <c r="D310" s="58"/>
      <c r="E310" s="4"/>
      <c r="F310" s="11" t="str">
        <f t="shared" si="55"/>
        <v/>
      </c>
      <c r="G310" s="61" t="str">
        <f>IF(F310=LISTAS!$D$15,"",F310)</f>
        <v/>
      </c>
      <c r="H310" s="49" t="str">
        <f t="shared" si="57"/>
        <v/>
      </c>
      <c r="I310" s="49" t="str">
        <f t="shared" si="57"/>
        <v/>
      </c>
      <c r="J310" s="11" t="str">
        <f t="shared" si="56"/>
        <v/>
      </c>
      <c r="K310" s="11" t="str">
        <f t="shared" si="58"/>
        <v/>
      </c>
      <c r="L310" s="66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2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2"/>
      <c r="C311" s="20" t="str">
        <f>IF(B311="","",VLOOKUP(B311,LISTAS!$F$6:$G$1106,2,0))</f>
        <v/>
      </c>
      <c r="D311" s="58"/>
      <c r="E311" s="4"/>
      <c r="F311" s="11" t="str">
        <f t="shared" si="55"/>
        <v/>
      </c>
      <c r="G311" s="61" t="str">
        <f>IF(F311=LISTAS!$D$15,"",F311)</f>
        <v/>
      </c>
      <c r="H311" s="49" t="str">
        <f t="shared" si="57"/>
        <v/>
      </c>
      <c r="I311" s="49" t="str">
        <f t="shared" si="57"/>
        <v/>
      </c>
      <c r="J311" s="11" t="str">
        <f t="shared" si="56"/>
        <v/>
      </c>
      <c r="K311" s="11" t="str">
        <f t="shared" si="58"/>
        <v/>
      </c>
      <c r="L311" s="66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2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2"/>
      <c r="C312" s="20" t="str">
        <f>IF(B312="","",VLOOKUP(B312,LISTAS!$F$6:$G$1106,2,0))</f>
        <v/>
      </c>
      <c r="D312" s="58"/>
      <c r="E312" s="4"/>
      <c r="F312" s="11" t="str">
        <f t="shared" si="55"/>
        <v/>
      </c>
      <c r="G312" s="61" t="str">
        <f>IF(F312=LISTAS!$D$15,"",F312)</f>
        <v/>
      </c>
      <c r="H312" s="49" t="str">
        <f t="shared" si="57"/>
        <v/>
      </c>
      <c r="I312" s="49" t="str">
        <f t="shared" si="57"/>
        <v/>
      </c>
      <c r="J312" s="11" t="str">
        <f t="shared" si="56"/>
        <v/>
      </c>
      <c r="K312" s="11" t="str">
        <f t="shared" si="58"/>
        <v/>
      </c>
      <c r="L312" s="66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2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2"/>
      <c r="C313" s="20" t="str">
        <f>IF(B313="","",VLOOKUP(B313,LISTAS!$F$6:$G$1106,2,0))</f>
        <v/>
      </c>
      <c r="D313" s="58"/>
      <c r="E313" s="4"/>
      <c r="F313" s="11" t="str">
        <f t="shared" si="55"/>
        <v/>
      </c>
      <c r="G313" s="61" t="str">
        <f>IF(F313=LISTAS!$D$15,"",F313)</f>
        <v/>
      </c>
      <c r="H313" s="49" t="str">
        <f t="shared" si="57"/>
        <v/>
      </c>
      <c r="I313" s="49" t="str">
        <f t="shared" si="57"/>
        <v/>
      </c>
      <c r="J313" s="11" t="str">
        <f t="shared" si="56"/>
        <v/>
      </c>
      <c r="K313" s="11" t="str">
        <f t="shared" si="58"/>
        <v/>
      </c>
      <c r="L313" s="66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2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2"/>
      <c r="C314" s="20" t="str">
        <f>IF(B314="","",VLOOKUP(B314,LISTAS!$F$6:$G$1106,2,0))</f>
        <v/>
      </c>
      <c r="D314" s="58"/>
      <c r="E314" s="4"/>
      <c r="F314" s="11" t="str">
        <f t="shared" si="55"/>
        <v/>
      </c>
      <c r="G314" s="61" t="str">
        <f>IF(F314=LISTAS!$D$15,"",F314)</f>
        <v/>
      </c>
      <c r="H314" s="49" t="str">
        <f t="shared" si="57"/>
        <v/>
      </c>
      <c r="I314" s="49" t="str">
        <f t="shared" si="57"/>
        <v/>
      </c>
      <c r="J314" s="11" t="str">
        <f t="shared" si="56"/>
        <v/>
      </c>
      <c r="K314" s="11" t="str">
        <f t="shared" si="58"/>
        <v/>
      </c>
      <c r="L314" s="66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2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2"/>
      <c r="C315" s="20" t="str">
        <f>IF(B315="","",VLOOKUP(B315,LISTAS!$F$6:$G$1106,2,0))</f>
        <v/>
      </c>
      <c r="D315" s="58"/>
      <c r="E315" s="4"/>
      <c r="F315" s="11" t="str">
        <f t="shared" si="55"/>
        <v/>
      </c>
      <c r="G315" s="61" t="str">
        <f>IF(F315=LISTAS!$D$15,"",F315)</f>
        <v/>
      </c>
      <c r="H315" s="49" t="str">
        <f t="shared" si="57"/>
        <v/>
      </c>
      <c r="I315" s="49" t="str">
        <f t="shared" si="57"/>
        <v/>
      </c>
      <c r="J315" s="11" t="str">
        <f t="shared" si="56"/>
        <v/>
      </c>
      <c r="K315" s="11" t="str">
        <f t="shared" si="58"/>
        <v/>
      </c>
      <c r="L315" s="66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2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2"/>
      <c r="C316" s="20" t="str">
        <f>IF(B316="","",VLOOKUP(B316,LISTAS!$F$6:$G$1106,2,0))</f>
        <v/>
      </c>
      <c r="D316" s="58"/>
      <c r="E316" s="4"/>
      <c r="F316" s="11" t="str">
        <f t="shared" si="55"/>
        <v/>
      </c>
      <c r="G316" s="61" t="str">
        <f>IF(F316=LISTAS!$D$15,"",F316)</f>
        <v/>
      </c>
      <c r="H316" s="49" t="str">
        <f t="shared" si="57"/>
        <v/>
      </c>
      <c r="I316" s="49" t="str">
        <f t="shared" si="57"/>
        <v/>
      </c>
      <c r="J316" s="11" t="str">
        <f t="shared" si="56"/>
        <v/>
      </c>
      <c r="K316" s="11" t="str">
        <f t="shared" si="58"/>
        <v/>
      </c>
      <c r="L316" s="66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2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2"/>
      <c r="C317" s="20" t="str">
        <f>IF(B317="","",VLOOKUP(B317,LISTAS!$F$6:$G$1106,2,0))</f>
        <v/>
      </c>
      <c r="D317" s="58"/>
      <c r="E317" s="4"/>
      <c r="F317" s="11" t="str">
        <f t="shared" si="55"/>
        <v/>
      </c>
      <c r="G317" s="61" t="str">
        <f>IF(F317=LISTAS!$D$15,"",F317)</f>
        <v/>
      </c>
      <c r="H317" s="49" t="str">
        <f t="shared" si="57"/>
        <v/>
      </c>
      <c r="I317" s="49" t="str">
        <f t="shared" si="57"/>
        <v/>
      </c>
      <c r="J317" s="11" t="str">
        <f t="shared" si="56"/>
        <v/>
      </c>
      <c r="K317" s="11" t="str">
        <f t="shared" si="58"/>
        <v/>
      </c>
      <c r="L317" s="66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2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2"/>
      <c r="C318" s="20" t="str">
        <f>IF(B318="","",VLOOKUP(B318,LISTAS!$F$6:$G$1106,2,0))</f>
        <v/>
      </c>
      <c r="D318" s="58"/>
      <c r="E318" s="4"/>
      <c r="F318" s="11" t="str">
        <f t="shared" si="55"/>
        <v/>
      </c>
      <c r="G318" s="61" t="str">
        <f>IF(F318=LISTAS!$D$15,"",F318)</f>
        <v/>
      </c>
      <c r="H318" s="49" t="str">
        <f t="shared" si="57"/>
        <v/>
      </c>
      <c r="I318" s="49" t="str">
        <f t="shared" si="57"/>
        <v/>
      </c>
      <c r="J318" s="11" t="str">
        <f t="shared" si="56"/>
        <v/>
      </c>
      <c r="K318" s="11" t="str">
        <f t="shared" si="58"/>
        <v/>
      </c>
      <c r="L318" s="66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2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2"/>
      <c r="C319" s="20" t="str">
        <f>IF(B319="","",VLOOKUP(B319,LISTAS!$F$6:$G$1106,2,0))</f>
        <v/>
      </c>
      <c r="D319" s="58"/>
      <c r="E319" s="4"/>
      <c r="F319" s="11" t="str">
        <f t="shared" si="55"/>
        <v/>
      </c>
      <c r="G319" s="61" t="str">
        <f>IF(F319=LISTAS!$D$15,"",F319)</f>
        <v/>
      </c>
      <c r="H319" s="49" t="str">
        <f t="shared" si="57"/>
        <v/>
      </c>
      <c r="I319" s="49" t="str">
        <f t="shared" si="57"/>
        <v/>
      </c>
      <c r="J319" s="11" t="str">
        <f t="shared" si="56"/>
        <v/>
      </c>
      <c r="K319" s="11" t="str">
        <f t="shared" si="58"/>
        <v/>
      </c>
      <c r="L319" s="66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2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2"/>
      <c r="C320" s="20" t="str">
        <f>IF(B320="","",VLOOKUP(B320,LISTAS!$F$6:$G$1106,2,0))</f>
        <v/>
      </c>
      <c r="D320" s="58"/>
      <c r="E320" s="4"/>
      <c r="F320" s="11" t="str">
        <f t="shared" si="55"/>
        <v/>
      </c>
      <c r="G320" s="61" t="str">
        <f>IF(F320=LISTAS!$D$15,"",F320)</f>
        <v/>
      </c>
      <c r="H320" s="49" t="str">
        <f t="shared" si="57"/>
        <v/>
      </c>
      <c r="I320" s="49" t="str">
        <f t="shared" si="57"/>
        <v/>
      </c>
      <c r="J320" s="11" t="str">
        <f t="shared" si="56"/>
        <v/>
      </c>
      <c r="K320" s="11" t="str">
        <f t="shared" si="58"/>
        <v/>
      </c>
      <c r="L320" s="66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2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2"/>
      <c r="C321" s="20" t="str">
        <f>IF(B321="","",VLOOKUP(B321,LISTAS!$F$6:$G$1106,2,0))</f>
        <v/>
      </c>
      <c r="D321" s="58"/>
      <c r="E321" s="4"/>
      <c r="F321" s="11" t="str">
        <f t="shared" si="55"/>
        <v/>
      </c>
      <c r="G321" s="61" t="str">
        <f>IF(F321=LISTAS!$D$15,"",F321)</f>
        <v/>
      </c>
      <c r="H321" s="49" t="str">
        <f t="shared" si="57"/>
        <v/>
      </c>
      <c r="I321" s="49" t="str">
        <f t="shared" si="57"/>
        <v/>
      </c>
      <c r="J321" s="11" t="str">
        <f t="shared" si="56"/>
        <v/>
      </c>
      <c r="K321" s="11" t="str">
        <f t="shared" si="58"/>
        <v/>
      </c>
      <c r="L321" s="66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2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2"/>
      <c r="C322" s="20" t="str">
        <f>IF(B322="","",VLOOKUP(B322,LISTAS!$F$6:$G$1106,2,0))</f>
        <v/>
      </c>
      <c r="D322" s="58"/>
      <c r="E322" s="4"/>
      <c r="F322" s="11" t="str">
        <f t="shared" si="55"/>
        <v/>
      </c>
      <c r="G322" s="61" t="str">
        <f>IF(F322=LISTAS!$D$15,"",F322)</f>
        <v/>
      </c>
      <c r="H322" s="49" t="str">
        <f t="shared" si="57"/>
        <v/>
      </c>
      <c r="I322" s="49" t="str">
        <f t="shared" si="57"/>
        <v/>
      </c>
      <c r="J322" s="11" t="str">
        <f t="shared" si="56"/>
        <v/>
      </c>
      <c r="K322" s="11" t="str">
        <f t="shared" si="58"/>
        <v/>
      </c>
      <c r="L322" s="66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2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2"/>
      <c r="C323" s="20" t="str">
        <f>IF(B323="","",VLOOKUP(B323,LISTAS!$F$6:$G$1106,2,0))</f>
        <v/>
      </c>
      <c r="D323" s="58"/>
      <c r="E323" s="4"/>
      <c r="F323" s="11" t="str">
        <f t="shared" si="55"/>
        <v/>
      </c>
      <c r="G323" s="61" t="str">
        <f>IF(F323=LISTAS!$D$15,"",F323)</f>
        <v/>
      </c>
      <c r="H323" s="49" t="str">
        <f t="shared" si="57"/>
        <v/>
      </c>
      <c r="I323" s="49" t="str">
        <f t="shared" si="57"/>
        <v/>
      </c>
      <c r="J323" s="11" t="str">
        <f t="shared" si="56"/>
        <v/>
      </c>
      <c r="K323" s="11" t="str">
        <f t="shared" si="58"/>
        <v/>
      </c>
      <c r="L323" s="66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2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2"/>
      <c r="C324" s="20" t="str">
        <f>IF(B324="","",VLOOKUP(B324,LISTAS!$F$6:$G$1106,2,0))</f>
        <v/>
      </c>
      <c r="D324" s="58"/>
      <c r="E324" s="4"/>
      <c r="F324" s="11" t="str">
        <f t="shared" si="55"/>
        <v/>
      </c>
      <c r="G324" s="61" t="str">
        <f>IF(F324=LISTAS!$D$15,"",F324)</f>
        <v/>
      </c>
      <c r="H324" s="49" t="str">
        <f t="shared" si="57"/>
        <v/>
      </c>
      <c r="I324" s="49" t="str">
        <f t="shared" si="57"/>
        <v/>
      </c>
      <c r="J324" s="11" t="str">
        <f t="shared" si="56"/>
        <v/>
      </c>
      <c r="K324" s="11" t="str">
        <f t="shared" si="58"/>
        <v/>
      </c>
      <c r="L324" s="66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2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2"/>
      <c r="C325" s="20" t="str">
        <f>IF(B325="","",VLOOKUP(B325,LISTAS!$F$6:$G$1106,2,0))</f>
        <v/>
      </c>
      <c r="D325" s="58"/>
      <c r="E325" s="4"/>
      <c r="F325" s="11" t="str">
        <f t="shared" si="55"/>
        <v/>
      </c>
      <c r="G325" s="61" t="str">
        <f>IF(F325=LISTAS!$D$15,"",F325)</f>
        <v/>
      </c>
      <c r="H325" s="49" t="str">
        <f t="shared" si="57"/>
        <v/>
      </c>
      <c r="I325" s="49" t="str">
        <f t="shared" si="57"/>
        <v/>
      </c>
      <c r="J325" s="11" t="str">
        <f t="shared" si="56"/>
        <v/>
      </c>
      <c r="K325" s="11" t="str">
        <f t="shared" si="58"/>
        <v/>
      </c>
      <c r="L325" s="66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2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2"/>
      <c r="C326" s="20" t="str">
        <f>IF(B326="","",VLOOKUP(B326,LISTAS!$F$6:$G$1106,2,0))</f>
        <v/>
      </c>
      <c r="D326" s="58"/>
      <c r="E326" s="4"/>
      <c r="F326" s="11" t="str">
        <f t="shared" si="55"/>
        <v/>
      </c>
      <c r="G326" s="61" t="str">
        <f>IF(F326=LISTAS!$D$15,"",F326)</f>
        <v/>
      </c>
      <c r="H326" s="49" t="str">
        <f t="shared" si="57"/>
        <v/>
      </c>
      <c r="I326" s="49" t="str">
        <f t="shared" si="57"/>
        <v/>
      </c>
      <c r="J326" s="11" t="str">
        <f t="shared" si="56"/>
        <v/>
      </c>
      <c r="K326" s="11" t="str">
        <f t="shared" si="58"/>
        <v/>
      </c>
      <c r="L326" s="66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2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2"/>
      <c r="C327" s="20" t="str">
        <f>IF(B327="","",VLOOKUP(B327,LISTAS!$F$6:$G$1106,2,0))</f>
        <v/>
      </c>
      <c r="D327" s="58"/>
      <c r="E327" s="4"/>
      <c r="F327" s="11" t="str">
        <f t="shared" si="55"/>
        <v/>
      </c>
      <c r="G327" s="61" t="str">
        <f>IF(F327=LISTAS!$D$15,"",F327)</f>
        <v/>
      </c>
      <c r="H327" s="49" t="str">
        <f t="shared" si="57"/>
        <v/>
      </c>
      <c r="I327" s="49" t="str">
        <f t="shared" si="57"/>
        <v/>
      </c>
      <c r="J327" s="11" t="str">
        <f t="shared" si="56"/>
        <v/>
      </c>
      <c r="K327" s="11" t="str">
        <f t="shared" si="58"/>
        <v/>
      </c>
      <c r="L327" s="66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2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2"/>
      <c r="C328" s="20" t="str">
        <f>IF(B328="","",VLOOKUP(B328,LISTAS!$F$6:$G$1106,2,0))</f>
        <v/>
      </c>
      <c r="D328" s="58"/>
      <c r="E328" s="4"/>
      <c r="F328" s="11" t="str">
        <f t="shared" si="55"/>
        <v/>
      </c>
      <c r="G328" s="61" t="str">
        <f>IF(F328=LISTAS!$D$15,"",F328)</f>
        <v/>
      </c>
      <c r="H328" s="49" t="str">
        <f t="shared" si="57"/>
        <v/>
      </c>
      <c r="I328" s="49" t="str">
        <f t="shared" si="57"/>
        <v/>
      </c>
      <c r="J328" s="11" t="str">
        <f t="shared" si="56"/>
        <v/>
      </c>
      <c r="K328" s="11" t="str">
        <f t="shared" si="58"/>
        <v/>
      </c>
      <c r="L328" s="66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2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2"/>
      <c r="C329" s="20" t="str">
        <f>IF(B329="","",VLOOKUP(B329,LISTAS!$F$6:$G$1106,2,0))</f>
        <v/>
      </c>
      <c r="D329" s="58"/>
      <c r="E329" s="4"/>
      <c r="F329" s="11" t="str">
        <f t="shared" si="55"/>
        <v/>
      </c>
      <c r="G329" s="61" t="str">
        <f>IF(F329=LISTAS!$D$15,"",F329)</f>
        <v/>
      </c>
      <c r="H329" s="49" t="str">
        <f t="shared" si="57"/>
        <v/>
      </c>
      <c r="I329" s="49" t="str">
        <f t="shared" si="57"/>
        <v/>
      </c>
      <c r="J329" s="11" t="str">
        <f t="shared" si="56"/>
        <v/>
      </c>
      <c r="K329" s="11" t="str">
        <f t="shared" si="58"/>
        <v/>
      </c>
      <c r="L329" s="66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2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2"/>
      <c r="C330" s="20" t="str">
        <f>IF(B330="","",VLOOKUP(B330,LISTAS!$F$6:$G$1106,2,0))</f>
        <v/>
      </c>
      <c r="D330" s="58"/>
      <c r="E330" s="4"/>
      <c r="F330" s="11" t="str">
        <f t="shared" si="55"/>
        <v/>
      </c>
      <c r="G330" s="61" t="str">
        <f>IF(F330=LISTAS!$D$15,"",F330)</f>
        <v/>
      </c>
      <c r="H330" s="49" t="str">
        <f t="shared" si="57"/>
        <v/>
      </c>
      <c r="I330" s="49" t="str">
        <f t="shared" si="57"/>
        <v/>
      </c>
      <c r="J330" s="11" t="str">
        <f t="shared" si="56"/>
        <v/>
      </c>
      <c r="K330" s="11" t="str">
        <f t="shared" si="58"/>
        <v/>
      </c>
      <c r="L330" s="66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2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2"/>
      <c r="C331" s="20" t="str">
        <f>IF(B331="","",VLOOKUP(B331,LISTAS!$F$6:$G$1106,2,0))</f>
        <v/>
      </c>
      <c r="D331" s="58"/>
      <c r="E331" s="4"/>
      <c r="F331" s="11" t="str">
        <f t="shared" si="55"/>
        <v/>
      </c>
      <c r="G331" s="61" t="str">
        <f>IF(F331=LISTAS!$D$15,"",F331)</f>
        <v/>
      </c>
      <c r="H331" s="49" t="str">
        <f t="shared" si="57"/>
        <v/>
      </c>
      <c r="I331" s="49" t="str">
        <f t="shared" si="57"/>
        <v/>
      </c>
      <c r="J331" s="11" t="str">
        <f t="shared" si="56"/>
        <v/>
      </c>
      <c r="K331" s="11" t="str">
        <f t="shared" si="58"/>
        <v/>
      </c>
      <c r="L331" s="66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2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2"/>
      <c r="C332" s="20" t="str">
        <f>IF(B332="","",VLOOKUP(B332,LISTAS!$F$6:$G$1106,2,0))</f>
        <v/>
      </c>
      <c r="D332" s="58"/>
      <c r="E332" s="4"/>
      <c r="F332" s="11" t="str">
        <f t="shared" si="55"/>
        <v/>
      </c>
      <c r="G332" s="61" t="str">
        <f>IF(F332=LISTAS!$D$15,"",F332)</f>
        <v/>
      </c>
      <c r="H332" s="49" t="str">
        <f t="shared" si="57"/>
        <v/>
      </c>
      <c r="I332" s="49" t="str">
        <f t="shared" si="57"/>
        <v/>
      </c>
      <c r="J332" s="11" t="str">
        <f t="shared" si="56"/>
        <v/>
      </c>
      <c r="K332" s="11" t="str">
        <f t="shared" si="58"/>
        <v/>
      </c>
      <c r="L332" s="66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2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2"/>
      <c r="C333" s="20" t="str">
        <f>IF(B333="","",VLOOKUP(B333,LISTAS!$F$6:$G$1106,2,0))</f>
        <v/>
      </c>
      <c r="D333" s="58"/>
      <c r="E333" s="4"/>
      <c r="F333" s="11" t="str">
        <f t="shared" si="55"/>
        <v/>
      </c>
      <c r="G333" s="61" t="str">
        <f>IF(F333=LISTAS!$D$15,"",F333)</f>
        <v/>
      </c>
      <c r="H333" s="49" t="str">
        <f t="shared" si="57"/>
        <v/>
      </c>
      <c r="I333" s="49" t="str">
        <f t="shared" si="57"/>
        <v/>
      </c>
      <c r="J333" s="11" t="str">
        <f t="shared" si="56"/>
        <v/>
      </c>
      <c r="K333" s="11" t="str">
        <f t="shared" si="58"/>
        <v/>
      </c>
      <c r="L333" s="66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2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2"/>
      <c r="C334" s="20" t="str">
        <f>IF(B334="","",VLOOKUP(B334,LISTAS!$F$6:$G$1106,2,0))</f>
        <v/>
      </c>
      <c r="D334" s="58"/>
      <c r="E334" s="4"/>
      <c r="F334" s="11" t="str">
        <f t="shared" si="55"/>
        <v/>
      </c>
      <c r="G334" s="61" t="str">
        <f>IF(F334=LISTAS!$D$15,"",F334)</f>
        <v/>
      </c>
      <c r="H334" s="49" t="str">
        <f t="shared" si="57"/>
        <v/>
      </c>
      <c r="I334" s="49" t="str">
        <f t="shared" si="57"/>
        <v/>
      </c>
      <c r="J334" s="11" t="str">
        <f t="shared" si="56"/>
        <v/>
      </c>
      <c r="K334" s="11" t="str">
        <f t="shared" si="58"/>
        <v/>
      </c>
      <c r="L334" s="66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2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2"/>
      <c r="C335" s="20" t="str">
        <f>IF(B335="","",VLOOKUP(B335,LISTAS!$F$6:$G$1106,2,0))</f>
        <v/>
      </c>
      <c r="D335" s="58"/>
      <c r="E335" s="4"/>
      <c r="F335" s="11" t="str">
        <f t="shared" si="55"/>
        <v/>
      </c>
      <c r="G335" s="61" t="str">
        <f>IF(F335=LISTAS!$D$15,"",F335)</f>
        <v/>
      </c>
      <c r="H335" s="49" t="str">
        <f t="shared" si="57"/>
        <v/>
      </c>
      <c r="I335" s="49" t="str">
        <f t="shared" si="57"/>
        <v/>
      </c>
      <c r="J335" s="11" t="str">
        <f t="shared" si="56"/>
        <v/>
      </c>
      <c r="K335" s="11" t="str">
        <f t="shared" si="58"/>
        <v/>
      </c>
      <c r="L335" s="66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2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2"/>
      <c r="C336" s="20" t="str">
        <f>IF(B336="","",VLOOKUP(B336,LISTAS!$F$6:$G$1106,2,0))</f>
        <v/>
      </c>
      <c r="D336" s="58"/>
      <c r="E336" s="4"/>
      <c r="F336" s="11" t="str">
        <f t="shared" si="55"/>
        <v/>
      </c>
      <c r="G336" s="61" t="str">
        <f>IF(F336=LISTAS!$D$15,"",F336)</f>
        <v/>
      </c>
      <c r="H336" s="49" t="str">
        <f t="shared" si="57"/>
        <v/>
      </c>
      <c r="I336" s="49" t="str">
        <f t="shared" si="57"/>
        <v/>
      </c>
      <c r="J336" s="11" t="str">
        <f t="shared" si="56"/>
        <v/>
      </c>
      <c r="K336" s="11" t="str">
        <f t="shared" si="58"/>
        <v/>
      </c>
      <c r="L336" s="66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2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2"/>
      <c r="C337" s="20" t="str">
        <f>IF(B337="","",VLOOKUP(B337,LISTAS!$F$6:$G$1106,2,0))</f>
        <v/>
      </c>
      <c r="D337" s="58"/>
      <c r="E337" s="4"/>
      <c r="F337" s="11" t="str">
        <f t="shared" si="55"/>
        <v/>
      </c>
      <c r="G337" s="61" t="str">
        <f>IF(F337=LISTAS!$D$15,"",F337)</f>
        <v/>
      </c>
      <c r="H337" s="49" t="str">
        <f t="shared" si="57"/>
        <v/>
      </c>
      <c r="I337" s="49" t="str">
        <f t="shared" si="57"/>
        <v/>
      </c>
      <c r="J337" s="11" t="str">
        <f t="shared" si="56"/>
        <v/>
      </c>
      <c r="K337" s="11" t="str">
        <f t="shared" si="58"/>
        <v/>
      </c>
      <c r="L337" s="66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2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2"/>
      <c r="C338" s="20" t="str">
        <f>IF(B338="","",VLOOKUP(B338,LISTAS!$F$6:$G$1106,2,0))</f>
        <v/>
      </c>
      <c r="D338" s="58"/>
      <c r="E338" s="4"/>
      <c r="F338" s="11" t="str">
        <f t="shared" si="55"/>
        <v/>
      </c>
      <c r="G338" s="61" t="str">
        <f>IF(F338=LISTAS!$D$15,"",F338)</f>
        <v/>
      </c>
      <c r="H338" s="49" t="str">
        <f t="shared" si="57"/>
        <v/>
      </c>
      <c r="I338" s="49" t="str">
        <f t="shared" si="57"/>
        <v/>
      </c>
      <c r="J338" s="11" t="str">
        <f t="shared" si="56"/>
        <v/>
      </c>
      <c r="K338" s="11" t="str">
        <f t="shared" si="58"/>
        <v/>
      </c>
      <c r="L338" s="66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2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2"/>
      <c r="C339" s="20" t="str">
        <f>IF(B339="","",VLOOKUP(B339,LISTAS!$F$6:$G$1106,2,0))</f>
        <v/>
      </c>
      <c r="D339" s="58"/>
      <c r="E339" s="4"/>
      <c r="F339" s="11" t="str">
        <f t="shared" si="55"/>
        <v/>
      </c>
      <c r="G339" s="61" t="str">
        <f>IF(F339=LISTAS!$D$15,"",F339)</f>
        <v/>
      </c>
      <c r="H339" s="49" t="str">
        <f t="shared" si="57"/>
        <v/>
      </c>
      <c r="I339" s="49" t="str">
        <f t="shared" si="57"/>
        <v/>
      </c>
      <c r="J339" s="11" t="str">
        <f t="shared" si="56"/>
        <v/>
      </c>
      <c r="K339" s="11" t="str">
        <f t="shared" si="58"/>
        <v/>
      </c>
      <c r="L339" s="66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2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2"/>
      <c r="C340" s="20" t="str">
        <f>IF(B340="","",VLOOKUP(B340,LISTAS!$F$6:$G$1106,2,0))</f>
        <v/>
      </c>
      <c r="D340" s="58"/>
      <c r="E340" s="4"/>
      <c r="F340" s="11" t="str">
        <f t="shared" si="55"/>
        <v/>
      </c>
      <c r="G340" s="61" t="str">
        <f>IF(F340=LISTAS!$D$15,"",F340)</f>
        <v/>
      </c>
      <c r="H340" s="49" t="str">
        <f t="shared" si="57"/>
        <v/>
      </c>
      <c r="I340" s="49" t="str">
        <f t="shared" si="57"/>
        <v/>
      </c>
      <c r="J340" s="11" t="str">
        <f t="shared" si="56"/>
        <v/>
      </c>
      <c r="K340" s="11" t="str">
        <f t="shared" si="58"/>
        <v/>
      </c>
      <c r="L340" s="66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2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2"/>
      <c r="C341" s="20" t="str">
        <f>IF(B341="","",VLOOKUP(B341,LISTAS!$F$6:$G$1106,2,0))</f>
        <v/>
      </c>
      <c r="D341" s="58"/>
      <c r="E341" s="4"/>
      <c r="F341" s="11" t="str">
        <f t="shared" si="55"/>
        <v/>
      </c>
      <c r="G341" s="61" t="str">
        <f>IF(F341=LISTAS!$D$15,"",F341)</f>
        <v/>
      </c>
      <c r="H341" s="49" t="str">
        <f t="shared" si="57"/>
        <v/>
      </c>
      <c r="I341" s="49" t="str">
        <f t="shared" si="57"/>
        <v/>
      </c>
      <c r="J341" s="11" t="str">
        <f t="shared" si="56"/>
        <v/>
      </c>
      <c r="K341" s="11" t="str">
        <f t="shared" si="58"/>
        <v/>
      </c>
      <c r="L341" s="66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2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2"/>
      <c r="C342" s="20" t="str">
        <f>IF(B342="","",VLOOKUP(B342,LISTAS!$F$6:$G$1106,2,0))</f>
        <v/>
      </c>
      <c r="D342" s="58"/>
      <c r="E342" s="4"/>
      <c r="F342" s="11" t="str">
        <f t="shared" ref="F342:F405" si="66">IF(D342="","",D342+(ROW(D342)/1000))</f>
        <v/>
      </c>
      <c r="G342" s="61" t="str">
        <f>IF(F342=LISTAS!$D$15,"",F342)</f>
        <v/>
      </c>
      <c r="H342" s="49" t="str">
        <f t="shared" si="57"/>
        <v/>
      </c>
      <c r="I342" s="49" t="str">
        <f t="shared" si="57"/>
        <v/>
      </c>
      <c r="J342" s="11" t="str">
        <f t="shared" ref="J342:J405" si="67">IF($K342="","",D342)</f>
        <v/>
      </c>
      <c r="K342" s="11" t="str">
        <f t="shared" si="58"/>
        <v/>
      </c>
      <c r="L342" s="66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2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2"/>
      <c r="C343" s="20" t="str">
        <f>IF(B343="","",VLOOKUP(B343,LISTAS!$F$6:$G$1106,2,0))</f>
        <v/>
      </c>
      <c r="D343" s="58"/>
      <c r="E343" s="4"/>
      <c r="F343" s="11" t="str">
        <f t="shared" si="66"/>
        <v/>
      </c>
      <c r="G343" s="61" t="str">
        <f>IF(F343=LISTAS!$D$15,"",F343)</f>
        <v/>
      </c>
      <c r="H343" s="49" t="str">
        <f t="shared" ref="H343:I406" si="68">IF($K343="","",IF(B343="","",B343))</f>
        <v/>
      </c>
      <c r="I343" s="49" t="str">
        <f t="shared" si="68"/>
        <v/>
      </c>
      <c r="J343" s="11" t="str">
        <f t="shared" si="67"/>
        <v/>
      </c>
      <c r="K343" s="11" t="str">
        <f t="shared" ref="K343:K406" si="69">G343</f>
        <v/>
      </c>
      <c r="L343" s="66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2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2"/>
      <c r="C344" s="20" t="str">
        <f>IF(B344="","",VLOOKUP(B344,LISTAS!$F$6:$G$1106,2,0))</f>
        <v/>
      </c>
      <c r="D344" s="58"/>
      <c r="E344" s="4"/>
      <c r="F344" s="11" t="str">
        <f t="shared" si="66"/>
        <v/>
      </c>
      <c r="G344" s="61" t="str">
        <f>IF(F344=LISTAS!$D$15,"",F344)</f>
        <v/>
      </c>
      <c r="H344" s="49" t="str">
        <f t="shared" si="68"/>
        <v/>
      </c>
      <c r="I344" s="49" t="str">
        <f t="shared" si="68"/>
        <v/>
      </c>
      <c r="J344" s="11" t="str">
        <f t="shared" si="67"/>
        <v/>
      </c>
      <c r="K344" s="11" t="str">
        <f t="shared" si="69"/>
        <v/>
      </c>
      <c r="L344" s="66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2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2"/>
      <c r="C345" s="20" t="str">
        <f>IF(B345="","",VLOOKUP(B345,LISTAS!$F$6:$G$1106,2,0))</f>
        <v/>
      </c>
      <c r="D345" s="58"/>
      <c r="E345" s="4"/>
      <c r="F345" s="11" t="str">
        <f t="shared" si="66"/>
        <v/>
      </c>
      <c r="G345" s="61" t="str">
        <f>IF(F345=LISTAS!$D$15,"",F345)</f>
        <v/>
      </c>
      <c r="H345" s="49" t="str">
        <f t="shared" si="68"/>
        <v/>
      </c>
      <c r="I345" s="49" t="str">
        <f t="shared" si="68"/>
        <v/>
      </c>
      <c r="J345" s="11" t="str">
        <f t="shared" si="67"/>
        <v/>
      </c>
      <c r="K345" s="11" t="str">
        <f t="shared" si="69"/>
        <v/>
      </c>
      <c r="L345" s="66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2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2"/>
      <c r="C346" s="20" t="str">
        <f>IF(B346="","",VLOOKUP(B346,LISTAS!$F$6:$G$1106,2,0))</f>
        <v/>
      </c>
      <c r="D346" s="58"/>
      <c r="E346" s="4"/>
      <c r="F346" s="11" t="str">
        <f t="shared" si="66"/>
        <v/>
      </c>
      <c r="G346" s="61" t="str">
        <f>IF(F346=LISTAS!$D$15,"",F346)</f>
        <v/>
      </c>
      <c r="H346" s="49" t="str">
        <f t="shared" si="68"/>
        <v/>
      </c>
      <c r="I346" s="49" t="str">
        <f t="shared" si="68"/>
        <v/>
      </c>
      <c r="J346" s="11" t="str">
        <f t="shared" si="67"/>
        <v/>
      </c>
      <c r="K346" s="11" t="str">
        <f t="shared" si="69"/>
        <v/>
      </c>
      <c r="L346" s="66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2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2"/>
      <c r="C347" s="20" t="str">
        <f>IF(B347="","",VLOOKUP(B347,LISTAS!$F$6:$G$1106,2,0))</f>
        <v/>
      </c>
      <c r="D347" s="58"/>
      <c r="E347" s="4"/>
      <c r="F347" s="11" t="str">
        <f t="shared" si="66"/>
        <v/>
      </c>
      <c r="G347" s="61" t="str">
        <f>IF(F347=LISTAS!$D$15,"",F347)</f>
        <v/>
      </c>
      <c r="H347" s="49" t="str">
        <f t="shared" si="68"/>
        <v/>
      </c>
      <c r="I347" s="49" t="str">
        <f t="shared" si="68"/>
        <v/>
      </c>
      <c r="J347" s="11" t="str">
        <f t="shared" si="67"/>
        <v/>
      </c>
      <c r="K347" s="11" t="str">
        <f t="shared" si="69"/>
        <v/>
      </c>
      <c r="L347" s="66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2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2"/>
      <c r="C348" s="20" t="str">
        <f>IF(B348="","",VLOOKUP(B348,LISTAS!$F$6:$G$1106,2,0))</f>
        <v/>
      </c>
      <c r="D348" s="58"/>
      <c r="E348" s="4"/>
      <c r="F348" s="11" t="str">
        <f t="shared" si="66"/>
        <v/>
      </c>
      <c r="G348" s="61" t="str">
        <f>IF(F348=LISTAS!$D$15,"",F348)</f>
        <v/>
      </c>
      <c r="H348" s="49" t="str">
        <f t="shared" si="68"/>
        <v/>
      </c>
      <c r="I348" s="49" t="str">
        <f t="shared" si="68"/>
        <v/>
      </c>
      <c r="J348" s="11" t="str">
        <f t="shared" si="67"/>
        <v/>
      </c>
      <c r="K348" s="11" t="str">
        <f t="shared" si="69"/>
        <v/>
      </c>
      <c r="L348" s="66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2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2"/>
      <c r="C349" s="20" t="str">
        <f>IF(B349="","",VLOOKUP(B349,LISTAS!$F$6:$G$1106,2,0))</f>
        <v/>
      </c>
      <c r="D349" s="58"/>
      <c r="E349" s="4"/>
      <c r="F349" s="11" t="str">
        <f t="shared" si="66"/>
        <v/>
      </c>
      <c r="G349" s="61" t="str">
        <f>IF(F349=LISTAS!$D$15,"",F349)</f>
        <v/>
      </c>
      <c r="H349" s="49" t="str">
        <f t="shared" si="68"/>
        <v/>
      </c>
      <c r="I349" s="49" t="str">
        <f t="shared" si="68"/>
        <v/>
      </c>
      <c r="J349" s="11" t="str">
        <f t="shared" si="67"/>
        <v/>
      </c>
      <c r="K349" s="11" t="str">
        <f t="shared" si="69"/>
        <v/>
      </c>
      <c r="L349" s="66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2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2"/>
      <c r="C350" s="20" t="str">
        <f>IF(B350="","",VLOOKUP(B350,LISTAS!$F$6:$G$1106,2,0))</f>
        <v/>
      </c>
      <c r="D350" s="58"/>
      <c r="E350" s="4"/>
      <c r="F350" s="11" t="str">
        <f t="shared" si="66"/>
        <v/>
      </c>
      <c r="G350" s="61" t="str">
        <f>IF(F350=LISTAS!$D$15,"",F350)</f>
        <v/>
      </c>
      <c r="H350" s="49" t="str">
        <f t="shared" si="68"/>
        <v/>
      </c>
      <c r="I350" s="49" t="str">
        <f t="shared" si="68"/>
        <v/>
      </c>
      <c r="J350" s="11" t="str">
        <f t="shared" si="67"/>
        <v/>
      </c>
      <c r="K350" s="11" t="str">
        <f t="shared" si="69"/>
        <v/>
      </c>
      <c r="L350" s="66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2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2"/>
      <c r="C351" s="20" t="str">
        <f>IF(B351="","",VLOOKUP(B351,LISTAS!$F$6:$G$1106,2,0))</f>
        <v/>
      </c>
      <c r="D351" s="58"/>
      <c r="E351" s="4"/>
      <c r="F351" s="11" t="str">
        <f t="shared" si="66"/>
        <v/>
      </c>
      <c r="G351" s="61" t="str">
        <f>IF(F351=LISTAS!$D$15,"",F351)</f>
        <v/>
      </c>
      <c r="H351" s="49" t="str">
        <f t="shared" si="68"/>
        <v/>
      </c>
      <c r="I351" s="49" t="str">
        <f t="shared" si="68"/>
        <v/>
      </c>
      <c r="J351" s="11" t="str">
        <f t="shared" si="67"/>
        <v/>
      </c>
      <c r="K351" s="11" t="str">
        <f t="shared" si="69"/>
        <v/>
      </c>
      <c r="L351" s="66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2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2"/>
      <c r="C352" s="20" t="str">
        <f>IF(B352="","",VLOOKUP(B352,LISTAS!$F$6:$G$1106,2,0))</f>
        <v/>
      </c>
      <c r="D352" s="58"/>
      <c r="E352" s="4"/>
      <c r="F352" s="11" t="str">
        <f t="shared" si="66"/>
        <v/>
      </c>
      <c r="G352" s="61" t="str">
        <f>IF(F352=LISTAS!$D$15,"",F352)</f>
        <v/>
      </c>
      <c r="H352" s="49" t="str">
        <f t="shared" si="68"/>
        <v/>
      </c>
      <c r="I352" s="49" t="str">
        <f t="shared" si="68"/>
        <v/>
      </c>
      <c r="J352" s="11" t="str">
        <f t="shared" si="67"/>
        <v/>
      </c>
      <c r="K352" s="11" t="str">
        <f t="shared" si="69"/>
        <v/>
      </c>
      <c r="L352" s="66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2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2"/>
      <c r="C353" s="20" t="str">
        <f>IF(B353="","",VLOOKUP(B353,LISTAS!$F$6:$G$1106,2,0))</f>
        <v/>
      </c>
      <c r="D353" s="58"/>
      <c r="E353" s="4"/>
      <c r="F353" s="11" t="str">
        <f t="shared" si="66"/>
        <v/>
      </c>
      <c r="G353" s="61" t="str">
        <f>IF(F353=LISTAS!$D$15,"",F353)</f>
        <v/>
      </c>
      <c r="H353" s="49" t="str">
        <f t="shared" si="68"/>
        <v/>
      </c>
      <c r="I353" s="49" t="str">
        <f t="shared" si="68"/>
        <v/>
      </c>
      <c r="J353" s="11" t="str">
        <f t="shared" si="67"/>
        <v/>
      </c>
      <c r="K353" s="11" t="str">
        <f t="shared" si="69"/>
        <v/>
      </c>
      <c r="L353" s="66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2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2"/>
      <c r="C354" s="20" t="str">
        <f>IF(B354="","",VLOOKUP(B354,LISTAS!$F$6:$G$1106,2,0))</f>
        <v/>
      </c>
      <c r="D354" s="58"/>
      <c r="E354" s="4"/>
      <c r="F354" s="11" t="str">
        <f t="shared" si="66"/>
        <v/>
      </c>
      <c r="G354" s="61" t="str">
        <f>IF(F354=LISTAS!$D$15,"",F354)</f>
        <v/>
      </c>
      <c r="H354" s="49" t="str">
        <f t="shared" si="68"/>
        <v/>
      </c>
      <c r="I354" s="49" t="str">
        <f t="shared" si="68"/>
        <v/>
      </c>
      <c r="J354" s="11" t="str">
        <f t="shared" si="67"/>
        <v/>
      </c>
      <c r="K354" s="11" t="str">
        <f t="shared" si="69"/>
        <v/>
      </c>
      <c r="L354" s="66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2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2"/>
      <c r="C355" s="20" t="str">
        <f>IF(B355="","",VLOOKUP(B355,LISTAS!$F$6:$G$1106,2,0))</f>
        <v/>
      </c>
      <c r="D355" s="58"/>
      <c r="E355" s="4"/>
      <c r="F355" s="11" t="str">
        <f t="shared" si="66"/>
        <v/>
      </c>
      <c r="G355" s="61" t="str">
        <f>IF(F355=LISTAS!$D$15,"",F355)</f>
        <v/>
      </c>
      <c r="H355" s="49" t="str">
        <f t="shared" si="68"/>
        <v/>
      </c>
      <c r="I355" s="49" t="str">
        <f t="shared" si="68"/>
        <v/>
      </c>
      <c r="J355" s="11" t="str">
        <f t="shared" si="67"/>
        <v/>
      </c>
      <c r="K355" s="11" t="str">
        <f t="shared" si="69"/>
        <v/>
      </c>
      <c r="L355" s="66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2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2"/>
      <c r="C356" s="20" t="str">
        <f>IF(B356="","",VLOOKUP(B356,LISTAS!$F$6:$G$1106,2,0))</f>
        <v/>
      </c>
      <c r="D356" s="58"/>
      <c r="E356" s="4"/>
      <c r="F356" s="11" t="str">
        <f t="shared" si="66"/>
        <v/>
      </c>
      <c r="G356" s="61" t="str">
        <f>IF(F356=LISTAS!$D$15,"",F356)</f>
        <v/>
      </c>
      <c r="H356" s="49" t="str">
        <f t="shared" si="68"/>
        <v/>
      </c>
      <c r="I356" s="49" t="str">
        <f t="shared" si="68"/>
        <v/>
      </c>
      <c r="J356" s="11" t="str">
        <f t="shared" si="67"/>
        <v/>
      </c>
      <c r="K356" s="11" t="str">
        <f t="shared" si="69"/>
        <v/>
      </c>
      <c r="L356" s="66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2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2"/>
      <c r="C357" s="20" t="str">
        <f>IF(B357="","",VLOOKUP(B357,LISTAS!$F$6:$G$1106,2,0))</f>
        <v/>
      </c>
      <c r="D357" s="58"/>
      <c r="E357" s="4"/>
      <c r="F357" s="11" t="str">
        <f t="shared" si="66"/>
        <v/>
      </c>
      <c r="G357" s="61" t="str">
        <f>IF(F357=LISTAS!$D$15,"",F357)</f>
        <v/>
      </c>
      <c r="H357" s="49" t="str">
        <f t="shared" si="68"/>
        <v/>
      </c>
      <c r="I357" s="49" t="str">
        <f t="shared" si="68"/>
        <v/>
      </c>
      <c r="J357" s="11" t="str">
        <f t="shared" si="67"/>
        <v/>
      </c>
      <c r="K357" s="11" t="str">
        <f t="shared" si="69"/>
        <v/>
      </c>
      <c r="L357" s="66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2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2"/>
      <c r="C358" s="20" t="str">
        <f>IF(B358="","",VLOOKUP(B358,LISTAS!$F$6:$G$1106,2,0))</f>
        <v/>
      </c>
      <c r="D358" s="58"/>
      <c r="E358" s="4"/>
      <c r="F358" s="11" t="str">
        <f t="shared" si="66"/>
        <v/>
      </c>
      <c r="G358" s="61" t="str">
        <f>IF(F358=LISTAS!$D$15,"",F358)</f>
        <v/>
      </c>
      <c r="H358" s="49" t="str">
        <f t="shared" si="68"/>
        <v/>
      </c>
      <c r="I358" s="49" t="str">
        <f t="shared" si="68"/>
        <v/>
      </c>
      <c r="J358" s="11" t="str">
        <f t="shared" si="67"/>
        <v/>
      </c>
      <c r="K358" s="11" t="str">
        <f t="shared" si="69"/>
        <v/>
      </c>
      <c r="L358" s="66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2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2"/>
      <c r="C359" s="20" t="str">
        <f>IF(B359="","",VLOOKUP(B359,LISTAS!$F$6:$G$1106,2,0))</f>
        <v/>
      </c>
      <c r="D359" s="58"/>
      <c r="E359" s="4"/>
      <c r="F359" s="11" t="str">
        <f t="shared" si="66"/>
        <v/>
      </c>
      <c r="G359" s="61" t="str">
        <f>IF(F359=LISTAS!$D$15,"",F359)</f>
        <v/>
      </c>
      <c r="H359" s="49" t="str">
        <f t="shared" si="68"/>
        <v/>
      </c>
      <c r="I359" s="49" t="str">
        <f t="shared" si="68"/>
        <v/>
      </c>
      <c r="J359" s="11" t="str">
        <f t="shared" si="67"/>
        <v/>
      </c>
      <c r="K359" s="11" t="str">
        <f t="shared" si="69"/>
        <v/>
      </c>
      <c r="L359" s="66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2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2"/>
      <c r="C360" s="20" t="str">
        <f>IF(B360="","",VLOOKUP(B360,LISTAS!$F$6:$G$1106,2,0))</f>
        <v/>
      </c>
      <c r="D360" s="58"/>
      <c r="E360" s="4"/>
      <c r="F360" s="11" t="str">
        <f t="shared" si="66"/>
        <v/>
      </c>
      <c r="G360" s="61" t="str">
        <f>IF(F360=LISTAS!$D$15,"",F360)</f>
        <v/>
      </c>
      <c r="H360" s="49" t="str">
        <f t="shared" si="68"/>
        <v/>
      </c>
      <c r="I360" s="49" t="str">
        <f t="shared" si="68"/>
        <v/>
      </c>
      <c r="J360" s="11" t="str">
        <f t="shared" si="67"/>
        <v/>
      </c>
      <c r="K360" s="11" t="str">
        <f t="shared" si="69"/>
        <v/>
      </c>
      <c r="L360" s="66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2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2"/>
      <c r="C361" s="20" t="str">
        <f>IF(B361="","",VLOOKUP(B361,LISTAS!$F$6:$G$1106,2,0))</f>
        <v/>
      </c>
      <c r="D361" s="58"/>
      <c r="E361" s="4"/>
      <c r="F361" s="11" t="str">
        <f t="shared" si="66"/>
        <v/>
      </c>
      <c r="G361" s="61" t="str">
        <f>IF(F361=LISTAS!$D$15,"",F361)</f>
        <v/>
      </c>
      <c r="H361" s="49" t="str">
        <f t="shared" si="68"/>
        <v/>
      </c>
      <c r="I361" s="49" t="str">
        <f t="shared" si="68"/>
        <v/>
      </c>
      <c r="J361" s="11" t="str">
        <f t="shared" si="67"/>
        <v/>
      </c>
      <c r="K361" s="11" t="str">
        <f t="shared" si="69"/>
        <v/>
      </c>
      <c r="L361" s="66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2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2"/>
      <c r="C362" s="20" t="str">
        <f>IF(B362="","",VLOOKUP(B362,LISTAS!$F$6:$G$1106,2,0))</f>
        <v/>
      </c>
      <c r="D362" s="58"/>
      <c r="E362" s="4"/>
      <c r="F362" s="11" t="str">
        <f t="shared" si="66"/>
        <v/>
      </c>
      <c r="G362" s="61" t="str">
        <f>IF(F362=LISTAS!$D$15,"",F362)</f>
        <v/>
      </c>
      <c r="H362" s="49" t="str">
        <f t="shared" si="68"/>
        <v/>
      </c>
      <c r="I362" s="49" t="str">
        <f t="shared" si="68"/>
        <v/>
      </c>
      <c r="J362" s="11" t="str">
        <f t="shared" si="67"/>
        <v/>
      </c>
      <c r="K362" s="11" t="str">
        <f t="shared" si="69"/>
        <v/>
      </c>
      <c r="L362" s="66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2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2"/>
      <c r="C363" s="20" t="str">
        <f>IF(B363="","",VLOOKUP(B363,LISTAS!$F$6:$G$1106,2,0))</f>
        <v/>
      </c>
      <c r="D363" s="58"/>
      <c r="E363" s="4"/>
      <c r="F363" s="11" t="str">
        <f t="shared" si="66"/>
        <v/>
      </c>
      <c r="G363" s="61" t="str">
        <f>IF(F363=LISTAS!$D$15,"",F363)</f>
        <v/>
      </c>
      <c r="H363" s="49" t="str">
        <f t="shared" si="68"/>
        <v/>
      </c>
      <c r="I363" s="49" t="str">
        <f t="shared" si="68"/>
        <v/>
      </c>
      <c r="J363" s="11" t="str">
        <f t="shared" si="67"/>
        <v/>
      </c>
      <c r="K363" s="11" t="str">
        <f t="shared" si="69"/>
        <v/>
      </c>
      <c r="L363" s="66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2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2"/>
      <c r="C364" s="20" t="str">
        <f>IF(B364="","",VLOOKUP(B364,LISTAS!$F$6:$G$1106,2,0))</f>
        <v/>
      </c>
      <c r="D364" s="58"/>
      <c r="E364" s="4"/>
      <c r="F364" s="11" t="str">
        <f t="shared" si="66"/>
        <v/>
      </c>
      <c r="G364" s="61" t="str">
        <f>IF(F364=LISTAS!$D$15,"",F364)</f>
        <v/>
      </c>
      <c r="H364" s="49" t="str">
        <f t="shared" si="68"/>
        <v/>
      </c>
      <c r="I364" s="49" t="str">
        <f t="shared" si="68"/>
        <v/>
      </c>
      <c r="J364" s="11" t="str">
        <f t="shared" si="67"/>
        <v/>
      </c>
      <c r="K364" s="11" t="str">
        <f t="shared" si="69"/>
        <v/>
      </c>
      <c r="L364" s="66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2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2"/>
      <c r="C365" s="20" t="str">
        <f>IF(B365="","",VLOOKUP(B365,LISTAS!$F$6:$G$1106,2,0))</f>
        <v/>
      </c>
      <c r="D365" s="58"/>
      <c r="E365" s="4"/>
      <c r="F365" s="11" t="str">
        <f t="shared" si="66"/>
        <v/>
      </c>
      <c r="G365" s="61" t="str">
        <f>IF(F365=LISTAS!$D$15,"",F365)</f>
        <v/>
      </c>
      <c r="H365" s="49" t="str">
        <f t="shared" si="68"/>
        <v/>
      </c>
      <c r="I365" s="49" t="str">
        <f t="shared" si="68"/>
        <v/>
      </c>
      <c r="J365" s="11" t="str">
        <f t="shared" si="67"/>
        <v/>
      </c>
      <c r="K365" s="11" t="str">
        <f t="shared" si="69"/>
        <v/>
      </c>
      <c r="L365" s="66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2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2"/>
      <c r="C366" s="20" t="str">
        <f>IF(B366="","",VLOOKUP(B366,LISTAS!$F$6:$G$1106,2,0))</f>
        <v/>
      </c>
      <c r="D366" s="58"/>
      <c r="E366" s="4"/>
      <c r="F366" s="11" t="str">
        <f t="shared" si="66"/>
        <v/>
      </c>
      <c r="G366" s="61" t="str">
        <f>IF(F366=LISTAS!$D$15,"",F366)</f>
        <v/>
      </c>
      <c r="H366" s="49" t="str">
        <f t="shared" si="68"/>
        <v/>
      </c>
      <c r="I366" s="49" t="str">
        <f t="shared" si="68"/>
        <v/>
      </c>
      <c r="J366" s="11" t="str">
        <f t="shared" si="67"/>
        <v/>
      </c>
      <c r="K366" s="11" t="str">
        <f t="shared" si="69"/>
        <v/>
      </c>
      <c r="L366" s="66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2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2"/>
      <c r="C367" s="20" t="str">
        <f>IF(B367="","",VLOOKUP(B367,LISTAS!$F$6:$G$1106,2,0))</f>
        <v/>
      </c>
      <c r="D367" s="58"/>
      <c r="E367" s="4"/>
      <c r="F367" s="11" t="str">
        <f t="shared" si="66"/>
        <v/>
      </c>
      <c r="G367" s="61" t="str">
        <f>IF(F367=LISTAS!$D$15,"",F367)</f>
        <v/>
      </c>
      <c r="H367" s="49" t="str">
        <f t="shared" si="68"/>
        <v/>
      </c>
      <c r="I367" s="49" t="str">
        <f t="shared" si="68"/>
        <v/>
      </c>
      <c r="J367" s="11" t="str">
        <f t="shared" si="67"/>
        <v/>
      </c>
      <c r="K367" s="11" t="str">
        <f t="shared" si="69"/>
        <v/>
      </c>
      <c r="L367" s="66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2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2"/>
      <c r="C368" s="20" t="str">
        <f>IF(B368="","",VLOOKUP(B368,LISTAS!$F$6:$G$1106,2,0))</f>
        <v/>
      </c>
      <c r="D368" s="58"/>
      <c r="E368" s="4"/>
      <c r="F368" s="11" t="str">
        <f t="shared" si="66"/>
        <v/>
      </c>
      <c r="G368" s="61" t="str">
        <f>IF(F368=LISTAS!$D$15,"",F368)</f>
        <v/>
      </c>
      <c r="H368" s="49" t="str">
        <f t="shared" si="68"/>
        <v/>
      </c>
      <c r="I368" s="49" t="str">
        <f t="shared" si="68"/>
        <v/>
      </c>
      <c r="J368" s="11" t="str">
        <f t="shared" si="67"/>
        <v/>
      </c>
      <c r="K368" s="11" t="str">
        <f t="shared" si="69"/>
        <v/>
      </c>
      <c r="L368" s="66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2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2"/>
      <c r="C369" s="20" t="str">
        <f>IF(B369="","",VLOOKUP(B369,LISTAS!$F$6:$G$1106,2,0))</f>
        <v/>
      </c>
      <c r="D369" s="58"/>
      <c r="E369" s="4"/>
      <c r="F369" s="11" t="str">
        <f t="shared" si="66"/>
        <v/>
      </c>
      <c r="G369" s="61" t="str">
        <f>IF(F369=LISTAS!$D$15,"",F369)</f>
        <v/>
      </c>
      <c r="H369" s="49" t="str">
        <f t="shared" si="68"/>
        <v/>
      </c>
      <c r="I369" s="49" t="str">
        <f t="shared" si="68"/>
        <v/>
      </c>
      <c r="J369" s="11" t="str">
        <f t="shared" si="67"/>
        <v/>
      </c>
      <c r="K369" s="11" t="str">
        <f t="shared" si="69"/>
        <v/>
      </c>
      <c r="L369" s="66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2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2"/>
      <c r="C370" s="20" t="str">
        <f>IF(B370="","",VLOOKUP(B370,LISTAS!$F$6:$G$1106,2,0))</f>
        <v/>
      </c>
      <c r="D370" s="58"/>
      <c r="E370" s="4"/>
      <c r="F370" s="11" t="str">
        <f t="shared" si="66"/>
        <v/>
      </c>
      <c r="G370" s="61" t="str">
        <f>IF(F370=LISTAS!$D$15,"",F370)</f>
        <v/>
      </c>
      <c r="H370" s="49" t="str">
        <f t="shared" si="68"/>
        <v/>
      </c>
      <c r="I370" s="49" t="str">
        <f t="shared" si="68"/>
        <v/>
      </c>
      <c r="J370" s="11" t="str">
        <f t="shared" si="67"/>
        <v/>
      </c>
      <c r="K370" s="11" t="str">
        <f t="shared" si="69"/>
        <v/>
      </c>
      <c r="L370" s="66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2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2"/>
      <c r="C371" s="20" t="str">
        <f>IF(B371="","",VLOOKUP(B371,LISTAS!$F$6:$G$1106,2,0))</f>
        <v/>
      </c>
      <c r="D371" s="58"/>
      <c r="E371" s="4"/>
      <c r="F371" s="11" t="str">
        <f t="shared" si="66"/>
        <v/>
      </c>
      <c r="G371" s="61" t="str">
        <f>IF(F371=LISTAS!$D$15,"",F371)</f>
        <v/>
      </c>
      <c r="H371" s="49" t="str">
        <f t="shared" si="68"/>
        <v/>
      </c>
      <c r="I371" s="49" t="str">
        <f t="shared" si="68"/>
        <v/>
      </c>
      <c r="J371" s="11" t="str">
        <f t="shared" si="67"/>
        <v/>
      </c>
      <c r="K371" s="11" t="str">
        <f t="shared" si="69"/>
        <v/>
      </c>
      <c r="L371" s="66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2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2"/>
      <c r="C372" s="20" t="str">
        <f>IF(B372="","",VLOOKUP(B372,LISTAS!$F$6:$G$1106,2,0))</f>
        <v/>
      </c>
      <c r="D372" s="58"/>
      <c r="E372" s="4"/>
      <c r="F372" s="11" t="str">
        <f t="shared" si="66"/>
        <v/>
      </c>
      <c r="G372" s="61" t="str">
        <f>IF(F372=LISTAS!$D$15,"",F372)</f>
        <v/>
      </c>
      <c r="H372" s="49" t="str">
        <f t="shared" si="68"/>
        <v/>
      </c>
      <c r="I372" s="49" t="str">
        <f t="shared" si="68"/>
        <v/>
      </c>
      <c r="J372" s="11" t="str">
        <f t="shared" si="67"/>
        <v/>
      </c>
      <c r="K372" s="11" t="str">
        <f t="shared" si="69"/>
        <v/>
      </c>
      <c r="L372" s="66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2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2"/>
      <c r="C373" s="20" t="str">
        <f>IF(B373="","",VLOOKUP(B373,LISTAS!$F$6:$G$1106,2,0))</f>
        <v/>
      </c>
      <c r="D373" s="58"/>
      <c r="E373" s="4"/>
      <c r="F373" s="11" t="str">
        <f t="shared" si="66"/>
        <v/>
      </c>
      <c r="G373" s="61" t="str">
        <f>IF(F373=LISTAS!$D$15,"",F373)</f>
        <v/>
      </c>
      <c r="H373" s="49" t="str">
        <f t="shared" si="68"/>
        <v/>
      </c>
      <c r="I373" s="49" t="str">
        <f t="shared" si="68"/>
        <v/>
      </c>
      <c r="J373" s="11" t="str">
        <f t="shared" si="67"/>
        <v/>
      </c>
      <c r="K373" s="11" t="str">
        <f t="shared" si="69"/>
        <v/>
      </c>
      <c r="L373" s="66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2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2"/>
      <c r="C374" s="20" t="str">
        <f>IF(B374="","",VLOOKUP(B374,LISTAS!$F$6:$G$1106,2,0))</f>
        <v/>
      </c>
      <c r="D374" s="58"/>
      <c r="E374" s="4"/>
      <c r="F374" s="11" t="str">
        <f t="shared" si="66"/>
        <v/>
      </c>
      <c r="G374" s="61" t="str">
        <f>IF(F374=LISTAS!$D$15,"",F374)</f>
        <v/>
      </c>
      <c r="H374" s="49" t="str">
        <f t="shared" si="68"/>
        <v/>
      </c>
      <c r="I374" s="49" t="str">
        <f t="shared" si="68"/>
        <v/>
      </c>
      <c r="J374" s="11" t="str">
        <f t="shared" si="67"/>
        <v/>
      </c>
      <c r="K374" s="11" t="str">
        <f t="shared" si="69"/>
        <v/>
      </c>
      <c r="L374" s="66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2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2"/>
      <c r="C375" s="20" t="str">
        <f>IF(B375="","",VLOOKUP(B375,LISTAS!$F$6:$G$1106,2,0))</f>
        <v/>
      </c>
      <c r="D375" s="58"/>
      <c r="E375" s="4"/>
      <c r="F375" s="11" t="str">
        <f t="shared" si="66"/>
        <v/>
      </c>
      <c r="G375" s="61" t="str">
        <f>IF(F375=LISTAS!$D$15,"",F375)</f>
        <v/>
      </c>
      <c r="H375" s="49" t="str">
        <f t="shared" si="68"/>
        <v/>
      </c>
      <c r="I375" s="49" t="str">
        <f t="shared" si="68"/>
        <v/>
      </c>
      <c r="J375" s="11" t="str">
        <f t="shared" si="67"/>
        <v/>
      </c>
      <c r="K375" s="11" t="str">
        <f t="shared" si="69"/>
        <v/>
      </c>
      <c r="L375" s="66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2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2"/>
      <c r="C376" s="20" t="str">
        <f>IF(B376="","",VLOOKUP(B376,LISTAS!$F$6:$G$1106,2,0))</f>
        <v/>
      </c>
      <c r="D376" s="58"/>
      <c r="E376" s="4"/>
      <c r="F376" s="11" t="str">
        <f t="shared" si="66"/>
        <v/>
      </c>
      <c r="G376" s="61" t="str">
        <f>IF(F376=LISTAS!$D$15,"",F376)</f>
        <v/>
      </c>
      <c r="H376" s="49" t="str">
        <f t="shared" si="68"/>
        <v/>
      </c>
      <c r="I376" s="49" t="str">
        <f t="shared" si="68"/>
        <v/>
      </c>
      <c r="J376" s="11" t="str">
        <f t="shared" si="67"/>
        <v/>
      </c>
      <c r="K376" s="11" t="str">
        <f t="shared" si="69"/>
        <v/>
      </c>
      <c r="L376" s="66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2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2"/>
      <c r="C377" s="20" t="str">
        <f>IF(B377="","",VLOOKUP(B377,LISTAS!$F$6:$G$1106,2,0))</f>
        <v/>
      </c>
      <c r="D377" s="58"/>
      <c r="E377" s="4"/>
      <c r="F377" s="11" t="str">
        <f t="shared" si="66"/>
        <v/>
      </c>
      <c r="G377" s="61" t="str">
        <f>IF(F377=LISTAS!$D$15,"",F377)</f>
        <v/>
      </c>
      <c r="H377" s="49" t="str">
        <f t="shared" si="68"/>
        <v/>
      </c>
      <c r="I377" s="49" t="str">
        <f t="shared" si="68"/>
        <v/>
      </c>
      <c r="J377" s="11" t="str">
        <f t="shared" si="67"/>
        <v/>
      </c>
      <c r="K377" s="11" t="str">
        <f t="shared" si="69"/>
        <v/>
      </c>
      <c r="L377" s="66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2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2"/>
      <c r="C378" s="20" t="str">
        <f>IF(B378="","",VLOOKUP(B378,LISTAS!$F$6:$G$1106,2,0))</f>
        <v/>
      </c>
      <c r="D378" s="58"/>
      <c r="E378" s="4"/>
      <c r="F378" s="11" t="str">
        <f t="shared" si="66"/>
        <v/>
      </c>
      <c r="G378" s="61" t="str">
        <f>IF(F378=LISTAS!$D$15,"",F378)</f>
        <v/>
      </c>
      <c r="H378" s="49" t="str">
        <f t="shared" si="68"/>
        <v/>
      </c>
      <c r="I378" s="49" t="str">
        <f t="shared" si="68"/>
        <v/>
      </c>
      <c r="J378" s="11" t="str">
        <f t="shared" si="67"/>
        <v/>
      </c>
      <c r="K378" s="11" t="str">
        <f t="shared" si="69"/>
        <v/>
      </c>
      <c r="L378" s="66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2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2"/>
      <c r="C379" s="20" t="str">
        <f>IF(B379="","",VLOOKUP(B379,LISTAS!$F$6:$G$1106,2,0))</f>
        <v/>
      </c>
      <c r="D379" s="58"/>
      <c r="E379" s="4"/>
      <c r="F379" s="11" t="str">
        <f t="shared" si="66"/>
        <v/>
      </c>
      <c r="G379" s="61" t="str">
        <f>IF(F379=LISTAS!$D$15,"",F379)</f>
        <v/>
      </c>
      <c r="H379" s="49" t="str">
        <f t="shared" si="68"/>
        <v/>
      </c>
      <c r="I379" s="49" t="str">
        <f t="shared" si="68"/>
        <v/>
      </c>
      <c r="J379" s="11" t="str">
        <f t="shared" si="67"/>
        <v/>
      </c>
      <c r="K379" s="11" t="str">
        <f t="shared" si="69"/>
        <v/>
      </c>
      <c r="L379" s="66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2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2"/>
      <c r="C380" s="20" t="str">
        <f>IF(B380="","",VLOOKUP(B380,LISTAS!$F$6:$G$1106,2,0))</f>
        <v/>
      </c>
      <c r="D380" s="58"/>
      <c r="E380" s="4"/>
      <c r="F380" s="11" t="str">
        <f t="shared" si="66"/>
        <v/>
      </c>
      <c r="G380" s="61" t="str">
        <f>IF(F380=LISTAS!$D$15,"",F380)</f>
        <v/>
      </c>
      <c r="H380" s="49" t="str">
        <f t="shared" si="68"/>
        <v/>
      </c>
      <c r="I380" s="49" t="str">
        <f t="shared" si="68"/>
        <v/>
      </c>
      <c r="J380" s="11" t="str">
        <f t="shared" si="67"/>
        <v/>
      </c>
      <c r="K380" s="11" t="str">
        <f t="shared" si="69"/>
        <v/>
      </c>
      <c r="L380" s="66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2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2"/>
      <c r="C381" s="20" t="str">
        <f>IF(B381="","",VLOOKUP(B381,LISTAS!$F$6:$G$1106,2,0))</f>
        <v/>
      </c>
      <c r="D381" s="58"/>
      <c r="E381" s="4"/>
      <c r="F381" s="11" t="str">
        <f t="shared" si="66"/>
        <v/>
      </c>
      <c r="G381" s="61" t="str">
        <f>IF(F381=LISTAS!$D$15,"",F381)</f>
        <v/>
      </c>
      <c r="H381" s="49" t="str">
        <f t="shared" si="68"/>
        <v/>
      </c>
      <c r="I381" s="49" t="str">
        <f t="shared" si="68"/>
        <v/>
      </c>
      <c r="J381" s="11" t="str">
        <f t="shared" si="67"/>
        <v/>
      </c>
      <c r="K381" s="11" t="str">
        <f t="shared" si="69"/>
        <v/>
      </c>
      <c r="L381" s="66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2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2"/>
      <c r="C382" s="20" t="str">
        <f>IF(B382="","",VLOOKUP(B382,LISTAS!$F$6:$G$1106,2,0))</f>
        <v/>
      </c>
      <c r="D382" s="58"/>
      <c r="E382" s="4"/>
      <c r="F382" s="11" t="str">
        <f t="shared" si="66"/>
        <v/>
      </c>
      <c r="G382" s="61" t="str">
        <f>IF(F382=LISTAS!$D$15,"",F382)</f>
        <v/>
      </c>
      <c r="H382" s="49" t="str">
        <f t="shared" si="68"/>
        <v/>
      </c>
      <c r="I382" s="49" t="str">
        <f t="shared" si="68"/>
        <v/>
      </c>
      <c r="J382" s="11" t="str">
        <f t="shared" si="67"/>
        <v/>
      </c>
      <c r="K382" s="11" t="str">
        <f t="shared" si="69"/>
        <v/>
      </c>
      <c r="L382" s="66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2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2"/>
      <c r="C383" s="20" t="str">
        <f>IF(B383="","",VLOOKUP(B383,LISTAS!$F$6:$G$1106,2,0))</f>
        <v/>
      </c>
      <c r="D383" s="58"/>
      <c r="E383" s="4"/>
      <c r="F383" s="11" t="str">
        <f t="shared" si="66"/>
        <v/>
      </c>
      <c r="G383" s="61" t="str">
        <f>IF(F383=LISTAS!$D$15,"",F383)</f>
        <v/>
      </c>
      <c r="H383" s="49" t="str">
        <f t="shared" si="68"/>
        <v/>
      </c>
      <c r="I383" s="49" t="str">
        <f t="shared" si="68"/>
        <v/>
      </c>
      <c r="J383" s="11" t="str">
        <f t="shared" si="67"/>
        <v/>
      </c>
      <c r="K383" s="11" t="str">
        <f t="shared" si="69"/>
        <v/>
      </c>
      <c r="L383" s="66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2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2"/>
      <c r="C384" s="20" t="str">
        <f>IF(B384="","",VLOOKUP(B384,LISTAS!$F$6:$G$1106,2,0))</f>
        <v/>
      </c>
      <c r="D384" s="58"/>
      <c r="E384" s="4"/>
      <c r="F384" s="11" t="str">
        <f t="shared" si="66"/>
        <v/>
      </c>
      <c r="G384" s="61" t="str">
        <f>IF(F384=LISTAS!$D$15,"",F384)</f>
        <v/>
      </c>
      <c r="H384" s="49" t="str">
        <f t="shared" si="68"/>
        <v/>
      </c>
      <c r="I384" s="49" t="str">
        <f t="shared" si="68"/>
        <v/>
      </c>
      <c r="J384" s="11" t="str">
        <f t="shared" si="67"/>
        <v/>
      </c>
      <c r="K384" s="11" t="str">
        <f t="shared" si="69"/>
        <v/>
      </c>
      <c r="L384" s="66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2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2"/>
      <c r="C385" s="20" t="str">
        <f>IF(B385="","",VLOOKUP(B385,LISTAS!$F$6:$G$1106,2,0))</f>
        <v/>
      </c>
      <c r="D385" s="58"/>
      <c r="E385" s="4"/>
      <c r="F385" s="11" t="str">
        <f t="shared" si="66"/>
        <v/>
      </c>
      <c r="G385" s="61" t="str">
        <f>IF(F385=LISTAS!$D$15,"",F385)</f>
        <v/>
      </c>
      <c r="H385" s="49" t="str">
        <f t="shared" si="68"/>
        <v/>
      </c>
      <c r="I385" s="49" t="str">
        <f t="shared" si="68"/>
        <v/>
      </c>
      <c r="J385" s="11" t="str">
        <f t="shared" si="67"/>
        <v/>
      </c>
      <c r="K385" s="11" t="str">
        <f t="shared" si="69"/>
        <v/>
      </c>
      <c r="L385" s="66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2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2"/>
      <c r="C386" s="20" t="str">
        <f>IF(B386="","",VLOOKUP(B386,LISTAS!$F$6:$G$1106,2,0))</f>
        <v/>
      </c>
      <c r="D386" s="58"/>
      <c r="E386" s="4"/>
      <c r="F386" s="11" t="str">
        <f t="shared" si="66"/>
        <v/>
      </c>
      <c r="G386" s="61" t="str">
        <f>IF(F386=LISTAS!$D$15,"",F386)</f>
        <v/>
      </c>
      <c r="H386" s="49" t="str">
        <f t="shared" si="68"/>
        <v/>
      </c>
      <c r="I386" s="49" t="str">
        <f t="shared" si="68"/>
        <v/>
      </c>
      <c r="J386" s="11" t="str">
        <f t="shared" si="67"/>
        <v/>
      </c>
      <c r="K386" s="11" t="str">
        <f t="shared" si="69"/>
        <v/>
      </c>
      <c r="L386" s="66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2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2"/>
      <c r="C387" s="20" t="str">
        <f>IF(B387="","",VLOOKUP(B387,LISTAS!$F$6:$G$1106,2,0))</f>
        <v/>
      </c>
      <c r="D387" s="58"/>
      <c r="E387" s="4"/>
      <c r="F387" s="11" t="str">
        <f t="shared" si="66"/>
        <v/>
      </c>
      <c r="G387" s="61" t="str">
        <f>IF(F387=LISTAS!$D$15,"",F387)</f>
        <v/>
      </c>
      <c r="H387" s="49" t="str">
        <f t="shared" si="68"/>
        <v/>
      </c>
      <c r="I387" s="49" t="str">
        <f t="shared" si="68"/>
        <v/>
      </c>
      <c r="J387" s="11" t="str">
        <f t="shared" si="67"/>
        <v/>
      </c>
      <c r="K387" s="11" t="str">
        <f t="shared" si="69"/>
        <v/>
      </c>
      <c r="L387" s="66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2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2"/>
      <c r="C388" s="20" t="str">
        <f>IF(B388="","",VLOOKUP(B388,LISTAS!$F$6:$G$1106,2,0))</f>
        <v/>
      </c>
      <c r="D388" s="58"/>
      <c r="E388" s="4"/>
      <c r="F388" s="11" t="str">
        <f t="shared" si="66"/>
        <v/>
      </c>
      <c r="G388" s="61" t="str">
        <f>IF(F388=LISTAS!$D$15,"",F388)</f>
        <v/>
      </c>
      <c r="H388" s="49" t="str">
        <f t="shared" si="68"/>
        <v/>
      </c>
      <c r="I388" s="49" t="str">
        <f t="shared" si="68"/>
        <v/>
      </c>
      <c r="J388" s="11" t="str">
        <f t="shared" si="67"/>
        <v/>
      </c>
      <c r="K388" s="11" t="str">
        <f t="shared" si="69"/>
        <v/>
      </c>
      <c r="L388" s="66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2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2"/>
      <c r="C389" s="20" t="str">
        <f>IF(B389="","",VLOOKUP(B389,LISTAS!$F$6:$G$1106,2,0))</f>
        <v/>
      </c>
      <c r="D389" s="58"/>
      <c r="E389" s="4"/>
      <c r="F389" s="11" t="str">
        <f t="shared" si="66"/>
        <v/>
      </c>
      <c r="G389" s="61" t="str">
        <f>IF(F389=LISTAS!$D$15,"",F389)</f>
        <v/>
      </c>
      <c r="H389" s="49" t="str">
        <f t="shared" si="68"/>
        <v/>
      </c>
      <c r="I389" s="49" t="str">
        <f t="shared" si="68"/>
        <v/>
      </c>
      <c r="J389" s="11" t="str">
        <f t="shared" si="67"/>
        <v/>
      </c>
      <c r="K389" s="11" t="str">
        <f t="shared" si="69"/>
        <v/>
      </c>
      <c r="L389" s="66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2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2"/>
      <c r="C390" s="20" t="str">
        <f>IF(B390="","",VLOOKUP(B390,LISTAS!$F$6:$G$1106,2,0))</f>
        <v/>
      </c>
      <c r="D390" s="58"/>
      <c r="E390" s="4"/>
      <c r="F390" s="11" t="str">
        <f t="shared" si="66"/>
        <v/>
      </c>
      <c r="G390" s="61" t="str">
        <f>IF(F390=LISTAS!$D$15,"",F390)</f>
        <v/>
      </c>
      <c r="H390" s="49" t="str">
        <f t="shared" si="68"/>
        <v/>
      </c>
      <c r="I390" s="49" t="str">
        <f t="shared" si="68"/>
        <v/>
      </c>
      <c r="J390" s="11" t="str">
        <f t="shared" si="67"/>
        <v/>
      </c>
      <c r="K390" s="11" t="str">
        <f t="shared" si="69"/>
        <v/>
      </c>
      <c r="L390" s="66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2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2"/>
      <c r="C391" s="20" t="str">
        <f>IF(B391="","",VLOOKUP(B391,LISTAS!$F$6:$G$1106,2,0))</f>
        <v/>
      </c>
      <c r="D391" s="58"/>
      <c r="E391" s="4"/>
      <c r="F391" s="11" t="str">
        <f t="shared" si="66"/>
        <v/>
      </c>
      <c r="G391" s="61" t="str">
        <f>IF(F391=LISTAS!$D$15,"",F391)</f>
        <v/>
      </c>
      <c r="H391" s="49" t="str">
        <f t="shared" si="68"/>
        <v/>
      </c>
      <c r="I391" s="49" t="str">
        <f t="shared" si="68"/>
        <v/>
      </c>
      <c r="J391" s="11" t="str">
        <f t="shared" si="67"/>
        <v/>
      </c>
      <c r="K391" s="11" t="str">
        <f t="shared" si="69"/>
        <v/>
      </c>
      <c r="L391" s="66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2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2"/>
      <c r="C392" s="20" t="str">
        <f>IF(B392="","",VLOOKUP(B392,LISTAS!$F$6:$G$1106,2,0))</f>
        <v/>
      </c>
      <c r="D392" s="58"/>
      <c r="E392" s="4"/>
      <c r="F392" s="11" t="str">
        <f t="shared" si="66"/>
        <v/>
      </c>
      <c r="G392" s="61" t="str">
        <f>IF(F392=LISTAS!$D$15,"",F392)</f>
        <v/>
      </c>
      <c r="H392" s="49" t="str">
        <f t="shared" si="68"/>
        <v/>
      </c>
      <c r="I392" s="49" t="str">
        <f t="shared" si="68"/>
        <v/>
      </c>
      <c r="J392" s="11" t="str">
        <f t="shared" si="67"/>
        <v/>
      </c>
      <c r="K392" s="11" t="str">
        <f t="shared" si="69"/>
        <v/>
      </c>
      <c r="L392" s="66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2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2"/>
      <c r="C393" s="20" t="str">
        <f>IF(B393="","",VLOOKUP(B393,LISTAS!$F$6:$G$1106,2,0))</f>
        <v/>
      </c>
      <c r="D393" s="58"/>
      <c r="E393" s="4"/>
      <c r="F393" s="11" t="str">
        <f t="shared" si="66"/>
        <v/>
      </c>
      <c r="G393" s="61" t="str">
        <f>IF(F393=LISTAS!$D$15,"",F393)</f>
        <v/>
      </c>
      <c r="H393" s="49" t="str">
        <f t="shared" si="68"/>
        <v/>
      </c>
      <c r="I393" s="49" t="str">
        <f t="shared" si="68"/>
        <v/>
      </c>
      <c r="J393" s="11" t="str">
        <f t="shared" si="67"/>
        <v/>
      </c>
      <c r="K393" s="11" t="str">
        <f t="shared" si="69"/>
        <v/>
      </c>
      <c r="L393" s="66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2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2"/>
      <c r="C394" s="20" t="str">
        <f>IF(B394="","",VLOOKUP(B394,LISTAS!$F$6:$G$1106,2,0))</f>
        <v/>
      </c>
      <c r="D394" s="58"/>
      <c r="E394" s="4"/>
      <c r="F394" s="11" t="str">
        <f t="shared" si="66"/>
        <v/>
      </c>
      <c r="G394" s="61" t="str">
        <f>IF(F394=LISTAS!$D$15,"",F394)</f>
        <v/>
      </c>
      <c r="H394" s="49" t="str">
        <f t="shared" si="68"/>
        <v/>
      </c>
      <c r="I394" s="49" t="str">
        <f t="shared" si="68"/>
        <v/>
      </c>
      <c r="J394" s="11" t="str">
        <f t="shared" si="67"/>
        <v/>
      </c>
      <c r="K394" s="11" t="str">
        <f t="shared" si="69"/>
        <v/>
      </c>
      <c r="L394" s="66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2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2"/>
      <c r="C395" s="20" t="str">
        <f>IF(B395="","",VLOOKUP(B395,LISTAS!$F$6:$G$1106,2,0))</f>
        <v/>
      </c>
      <c r="D395" s="58"/>
      <c r="E395" s="4"/>
      <c r="F395" s="11" t="str">
        <f t="shared" si="66"/>
        <v/>
      </c>
      <c r="G395" s="61" t="str">
        <f>IF(F395=LISTAS!$D$15,"",F395)</f>
        <v/>
      </c>
      <c r="H395" s="49" t="str">
        <f t="shared" si="68"/>
        <v/>
      </c>
      <c r="I395" s="49" t="str">
        <f t="shared" si="68"/>
        <v/>
      </c>
      <c r="J395" s="11" t="str">
        <f t="shared" si="67"/>
        <v/>
      </c>
      <c r="K395" s="11" t="str">
        <f t="shared" si="69"/>
        <v/>
      </c>
      <c r="L395" s="66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2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2"/>
      <c r="C396" s="20" t="str">
        <f>IF(B396="","",VLOOKUP(B396,LISTAS!$F$6:$G$1106,2,0))</f>
        <v/>
      </c>
      <c r="D396" s="58"/>
      <c r="E396" s="4"/>
      <c r="F396" s="11" t="str">
        <f t="shared" si="66"/>
        <v/>
      </c>
      <c r="G396" s="61" t="str">
        <f>IF(F396=LISTAS!$D$15,"",F396)</f>
        <v/>
      </c>
      <c r="H396" s="49" t="str">
        <f t="shared" si="68"/>
        <v/>
      </c>
      <c r="I396" s="49" t="str">
        <f t="shared" si="68"/>
        <v/>
      </c>
      <c r="J396" s="11" t="str">
        <f t="shared" si="67"/>
        <v/>
      </c>
      <c r="K396" s="11" t="str">
        <f t="shared" si="69"/>
        <v/>
      </c>
      <c r="L396" s="66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2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2"/>
      <c r="C397" s="20" t="str">
        <f>IF(B397="","",VLOOKUP(B397,LISTAS!$F$6:$G$1106,2,0))</f>
        <v/>
      </c>
      <c r="D397" s="58"/>
      <c r="E397" s="4"/>
      <c r="F397" s="11" t="str">
        <f t="shared" si="66"/>
        <v/>
      </c>
      <c r="G397" s="61" t="str">
        <f>IF(F397=LISTAS!$D$15,"",F397)</f>
        <v/>
      </c>
      <c r="H397" s="49" t="str">
        <f t="shared" si="68"/>
        <v/>
      </c>
      <c r="I397" s="49" t="str">
        <f t="shared" si="68"/>
        <v/>
      </c>
      <c r="J397" s="11" t="str">
        <f t="shared" si="67"/>
        <v/>
      </c>
      <c r="K397" s="11" t="str">
        <f t="shared" si="69"/>
        <v/>
      </c>
      <c r="L397" s="66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2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2"/>
      <c r="C398" s="20" t="str">
        <f>IF(B398="","",VLOOKUP(B398,LISTAS!$F$6:$G$1106,2,0))</f>
        <v/>
      </c>
      <c r="D398" s="58"/>
      <c r="E398" s="4"/>
      <c r="F398" s="11" t="str">
        <f t="shared" si="66"/>
        <v/>
      </c>
      <c r="G398" s="61" t="str">
        <f>IF(F398=LISTAS!$D$15,"",F398)</f>
        <v/>
      </c>
      <c r="H398" s="49" t="str">
        <f t="shared" si="68"/>
        <v/>
      </c>
      <c r="I398" s="49" t="str">
        <f t="shared" si="68"/>
        <v/>
      </c>
      <c r="J398" s="11" t="str">
        <f t="shared" si="67"/>
        <v/>
      </c>
      <c r="K398" s="11" t="str">
        <f t="shared" si="69"/>
        <v/>
      </c>
      <c r="L398" s="66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2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2"/>
      <c r="C399" s="20" t="str">
        <f>IF(B399="","",VLOOKUP(B399,LISTAS!$F$6:$G$1106,2,0))</f>
        <v/>
      </c>
      <c r="D399" s="58"/>
      <c r="E399" s="4"/>
      <c r="F399" s="11" t="str">
        <f t="shared" si="66"/>
        <v/>
      </c>
      <c r="G399" s="61" t="str">
        <f>IF(F399=LISTAS!$D$15,"",F399)</f>
        <v/>
      </c>
      <c r="H399" s="49" t="str">
        <f t="shared" si="68"/>
        <v/>
      </c>
      <c r="I399" s="49" t="str">
        <f t="shared" si="68"/>
        <v/>
      </c>
      <c r="J399" s="11" t="str">
        <f t="shared" si="67"/>
        <v/>
      </c>
      <c r="K399" s="11" t="str">
        <f t="shared" si="69"/>
        <v/>
      </c>
      <c r="L399" s="66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2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2"/>
      <c r="C400" s="20" t="str">
        <f>IF(B400="","",VLOOKUP(B400,LISTAS!$F$6:$G$1106,2,0))</f>
        <v/>
      </c>
      <c r="D400" s="58"/>
      <c r="E400" s="4"/>
      <c r="F400" s="11" t="str">
        <f t="shared" si="66"/>
        <v/>
      </c>
      <c r="G400" s="61" t="str">
        <f>IF(F400=LISTAS!$D$15,"",F400)</f>
        <v/>
      </c>
      <c r="H400" s="49" t="str">
        <f t="shared" si="68"/>
        <v/>
      </c>
      <c r="I400" s="49" t="str">
        <f t="shared" si="68"/>
        <v/>
      </c>
      <c r="J400" s="11" t="str">
        <f t="shared" si="67"/>
        <v/>
      </c>
      <c r="K400" s="11" t="str">
        <f t="shared" si="69"/>
        <v/>
      </c>
      <c r="L400" s="66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2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2"/>
      <c r="C401" s="20" t="str">
        <f>IF(B401="","",VLOOKUP(B401,LISTAS!$F$6:$G$1106,2,0))</f>
        <v/>
      </c>
      <c r="D401" s="58"/>
      <c r="E401" s="4"/>
      <c r="F401" s="11" t="str">
        <f t="shared" si="66"/>
        <v/>
      </c>
      <c r="G401" s="61" t="str">
        <f>IF(F401=LISTAS!$D$15,"",F401)</f>
        <v/>
      </c>
      <c r="H401" s="49" t="str">
        <f t="shared" si="68"/>
        <v/>
      </c>
      <c r="I401" s="49" t="str">
        <f t="shared" si="68"/>
        <v/>
      </c>
      <c r="J401" s="11" t="str">
        <f t="shared" si="67"/>
        <v/>
      </c>
      <c r="K401" s="11" t="str">
        <f t="shared" si="69"/>
        <v/>
      </c>
      <c r="L401" s="66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2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2"/>
      <c r="C402" s="20" t="str">
        <f>IF(B402="","",VLOOKUP(B402,LISTAS!$F$6:$G$1106,2,0))</f>
        <v/>
      </c>
      <c r="D402" s="58"/>
      <c r="E402" s="4"/>
      <c r="F402" s="11" t="str">
        <f t="shared" si="66"/>
        <v/>
      </c>
      <c r="G402" s="61" t="str">
        <f>IF(F402=LISTAS!$D$15,"",F402)</f>
        <v/>
      </c>
      <c r="H402" s="49" t="str">
        <f t="shared" si="68"/>
        <v/>
      </c>
      <c r="I402" s="49" t="str">
        <f t="shared" si="68"/>
        <v/>
      </c>
      <c r="J402" s="11" t="str">
        <f t="shared" si="67"/>
        <v/>
      </c>
      <c r="K402" s="11" t="str">
        <f t="shared" si="69"/>
        <v/>
      </c>
      <c r="L402" s="66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2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2"/>
      <c r="C403" s="20" t="str">
        <f>IF(B403="","",VLOOKUP(B403,LISTAS!$F$6:$G$1106,2,0))</f>
        <v/>
      </c>
      <c r="D403" s="58"/>
      <c r="E403" s="4"/>
      <c r="F403" s="11" t="str">
        <f t="shared" si="66"/>
        <v/>
      </c>
      <c r="G403" s="61" t="str">
        <f>IF(F403=LISTAS!$D$15,"",F403)</f>
        <v/>
      </c>
      <c r="H403" s="49" t="str">
        <f t="shared" si="68"/>
        <v/>
      </c>
      <c r="I403" s="49" t="str">
        <f t="shared" si="68"/>
        <v/>
      </c>
      <c r="J403" s="11" t="str">
        <f t="shared" si="67"/>
        <v/>
      </c>
      <c r="K403" s="11" t="str">
        <f t="shared" si="69"/>
        <v/>
      </c>
      <c r="L403" s="66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2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2"/>
      <c r="C404" s="20" t="str">
        <f>IF(B404="","",VLOOKUP(B404,LISTAS!$F$6:$G$1106,2,0))</f>
        <v/>
      </c>
      <c r="D404" s="58"/>
      <c r="E404" s="4"/>
      <c r="F404" s="11" t="str">
        <f t="shared" si="66"/>
        <v/>
      </c>
      <c r="G404" s="61" t="str">
        <f>IF(F404=LISTAS!$D$15,"",F404)</f>
        <v/>
      </c>
      <c r="H404" s="49" t="str">
        <f t="shared" si="68"/>
        <v/>
      </c>
      <c r="I404" s="49" t="str">
        <f t="shared" si="68"/>
        <v/>
      </c>
      <c r="J404" s="11" t="str">
        <f t="shared" si="67"/>
        <v/>
      </c>
      <c r="K404" s="11" t="str">
        <f t="shared" si="69"/>
        <v/>
      </c>
      <c r="L404" s="66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2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2"/>
      <c r="C405" s="20" t="str">
        <f>IF(B405="","",VLOOKUP(B405,LISTAS!$F$6:$G$1106,2,0))</f>
        <v/>
      </c>
      <c r="D405" s="58"/>
      <c r="E405" s="4"/>
      <c r="F405" s="11" t="str">
        <f t="shared" si="66"/>
        <v/>
      </c>
      <c r="G405" s="61" t="str">
        <f>IF(F405=LISTAS!$D$15,"",F405)</f>
        <v/>
      </c>
      <c r="H405" s="49" t="str">
        <f t="shared" si="68"/>
        <v/>
      </c>
      <c r="I405" s="49" t="str">
        <f t="shared" si="68"/>
        <v/>
      </c>
      <c r="J405" s="11" t="str">
        <f t="shared" si="67"/>
        <v/>
      </c>
      <c r="K405" s="11" t="str">
        <f t="shared" si="69"/>
        <v/>
      </c>
      <c r="L405" s="66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2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2"/>
      <c r="C406" s="20" t="str">
        <f>IF(B406="","",VLOOKUP(B406,LISTAS!$F$6:$G$1106,2,0))</f>
        <v/>
      </c>
      <c r="D406" s="58"/>
      <c r="E406" s="4"/>
      <c r="F406" s="11" t="str">
        <f t="shared" ref="F406:F413" si="77">IF(D406="","",D406+(ROW(D406)/1000))</f>
        <v/>
      </c>
      <c r="G406" s="61" t="str">
        <f>IF(F406=LISTAS!$D$15,"",F406)</f>
        <v/>
      </c>
      <c r="H406" s="49" t="str">
        <f t="shared" si="68"/>
        <v/>
      </c>
      <c r="I406" s="49" t="str">
        <f t="shared" si="68"/>
        <v/>
      </c>
      <c r="J406" s="11" t="str">
        <f t="shared" ref="J406:J413" si="78">IF($K406="","",D406)</f>
        <v/>
      </c>
      <c r="K406" s="11" t="str">
        <f t="shared" si="69"/>
        <v/>
      </c>
      <c r="L406" s="66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2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2"/>
      <c r="C407" s="20" t="str">
        <f>IF(B407="","",VLOOKUP(B407,LISTAS!$F$6:$G$1106,2,0))</f>
        <v/>
      </c>
      <c r="D407" s="58"/>
      <c r="E407" s="4"/>
      <c r="F407" s="11" t="str">
        <f t="shared" si="77"/>
        <v/>
      </c>
      <c r="G407" s="61" t="str">
        <f>IF(F407=LISTAS!$D$15,"",F407)</f>
        <v/>
      </c>
      <c r="H407" s="49" t="str">
        <f t="shared" ref="H407:I413" si="79">IF($K407="","",IF(B407="","",B407))</f>
        <v/>
      </c>
      <c r="I407" s="49" t="str">
        <f t="shared" si="79"/>
        <v/>
      </c>
      <c r="J407" s="11" t="str">
        <f t="shared" si="78"/>
        <v/>
      </c>
      <c r="K407" s="11" t="str">
        <f t="shared" ref="K407:K413" si="80">G407</f>
        <v/>
      </c>
      <c r="L407" s="66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2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2"/>
      <c r="C408" s="20" t="str">
        <f>IF(B408="","",VLOOKUP(B408,LISTAS!$F$6:$G$1106,2,0))</f>
        <v/>
      </c>
      <c r="D408" s="58"/>
      <c r="E408" s="4"/>
      <c r="F408" s="11" t="str">
        <f t="shared" si="77"/>
        <v/>
      </c>
      <c r="G408" s="61" t="str">
        <f>IF(F408=LISTAS!$D$15,"",F408)</f>
        <v/>
      </c>
      <c r="H408" s="49" t="str">
        <f t="shared" si="79"/>
        <v/>
      </c>
      <c r="I408" s="49" t="str">
        <f t="shared" si="79"/>
        <v/>
      </c>
      <c r="J408" s="11" t="str">
        <f t="shared" si="78"/>
        <v/>
      </c>
      <c r="K408" s="11" t="str">
        <f t="shared" si="80"/>
        <v/>
      </c>
      <c r="L408" s="66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2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2"/>
      <c r="C409" s="20" t="str">
        <f>IF(B409="","",VLOOKUP(B409,LISTAS!$F$6:$G$1106,2,0))</f>
        <v/>
      </c>
      <c r="D409" s="58"/>
      <c r="E409" s="4"/>
      <c r="F409" s="11" t="str">
        <f t="shared" si="77"/>
        <v/>
      </c>
      <c r="G409" s="61" t="str">
        <f>IF(F409=LISTAS!$D$15,"",F409)</f>
        <v/>
      </c>
      <c r="H409" s="49" t="str">
        <f t="shared" si="79"/>
        <v/>
      </c>
      <c r="I409" s="49" t="str">
        <f t="shared" si="79"/>
        <v/>
      </c>
      <c r="J409" s="11" t="str">
        <f t="shared" si="78"/>
        <v/>
      </c>
      <c r="K409" s="11" t="str">
        <f t="shared" si="80"/>
        <v/>
      </c>
      <c r="L409" s="66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2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2"/>
      <c r="C410" s="20" t="str">
        <f>IF(B410="","",VLOOKUP(B410,LISTAS!$F$6:$G$1106,2,0))</f>
        <v/>
      </c>
      <c r="D410" s="58"/>
      <c r="E410" s="4"/>
      <c r="F410" s="11" t="str">
        <f t="shared" si="77"/>
        <v/>
      </c>
      <c r="G410" s="61" t="str">
        <f>IF(F410=LISTAS!$D$15,"",F410)</f>
        <v/>
      </c>
      <c r="H410" s="49" t="str">
        <f t="shared" si="79"/>
        <v/>
      </c>
      <c r="I410" s="49" t="str">
        <f t="shared" si="79"/>
        <v/>
      </c>
      <c r="J410" s="11" t="str">
        <f t="shared" si="78"/>
        <v/>
      </c>
      <c r="K410" s="11" t="str">
        <f t="shared" si="80"/>
        <v/>
      </c>
      <c r="L410" s="66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2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2"/>
      <c r="C411" s="20" t="str">
        <f>IF(B411="","",VLOOKUP(B411,LISTAS!$F$6:$G$1106,2,0))</f>
        <v/>
      </c>
      <c r="D411" s="58"/>
      <c r="E411" s="4"/>
      <c r="F411" s="11" t="str">
        <f t="shared" si="77"/>
        <v/>
      </c>
      <c r="G411" s="61" t="str">
        <f>IF(F411=LISTAS!$D$15,"",F411)</f>
        <v/>
      </c>
      <c r="H411" s="49" t="str">
        <f t="shared" si="79"/>
        <v/>
      </c>
      <c r="I411" s="49" t="str">
        <f t="shared" si="79"/>
        <v/>
      </c>
      <c r="J411" s="11" t="str">
        <f t="shared" si="78"/>
        <v/>
      </c>
      <c r="K411" s="11" t="str">
        <f t="shared" si="80"/>
        <v/>
      </c>
      <c r="L411" s="66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2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2"/>
      <c r="C412" s="20" t="str">
        <f>IF(B412="","",VLOOKUP(B412,LISTAS!$F$6:$G$1106,2,0))</f>
        <v/>
      </c>
      <c r="D412" s="58"/>
      <c r="E412" s="4"/>
      <c r="F412" s="11" t="str">
        <f t="shared" si="77"/>
        <v/>
      </c>
      <c r="G412" s="61" t="str">
        <f>IF(F412=LISTAS!$D$15,"",F412)</f>
        <v/>
      </c>
      <c r="H412" s="49" t="str">
        <f t="shared" si="79"/>
        <v/>
      </c>
      <c r="I412" s="49" t="str">
        <f t="shared" si="79"/>
        <v/>
      </c>
      <c r="J412" s="11" t="str">
        <f t="shared" si="78"/>
        <v/>
      </c>
      <c r="K412" s="11" t="str">
        <f t="shared" si="80"/>
        <v/>
      </c>
      <c r="L412" s="66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2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2"/>
      <c r="C413" s="20" t="str">
        <f>IF(B413="","",VLOOKUP(B413,LISTAS!$F$6:$G$1106,2,0))</f>
        <v/>
      </c>
      <c r="D413" s="58"/>
      <c r="E413" s="4"/>
      <c r="F413" s="11" t="str">
        <f t="shared" si="77"/>
        <v/>
      </c>
      <c r="G413" s="61" t="str">
        <f>IF(F413=LISTAS!$D$15,"",F413)</f>
        <v/>
      </c>
      <c r="H413" s="49" t="str">
        <f t="shared" si="79"/>
        <v/>
      </c>
      <c r="I413" s="49" t="str">
        <f t="shared" si="79"/>
        <v/>
      </c>
      <c r="J413" s="11" t="str">
        <f t="shared" si="78"/>
        <v/>
      </c>
      <c r="K413" s="11" t="str">
        <f t="shared" si="80"/>
        <v/>
      </c>
      <c r="L413" s="66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2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6" t="s">
        <v>39</v>
      </c>
      <c r="C417" s="117"/>
      <c r="D417" s="118"/>
      <c r="F417" s="56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5" t="s">
        <v>21</v>
      </c>
      <c r="C418" s="25" t="s">
        <v>0</v>
      </c>
      <c r="D418" s="57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2" t="s">
        <v>437</v>
      </c>
      <c r="C419" s="20" t="str">
        <f>IF(B419="","",VLOOKUP(B419,LISTAS!$F$6:$G$1106,2,0))</f>
        <v>ESCOLA STAGIUM</v>
      </c>
      <c r="D419" s="106">
        <v>4.16</v>
      </c>
      <c r="F419" s="11">
        <f t="shared" ref="F419:F482" si="88">IF(D419="","",D419+(ROW(D419)/1000))</f>
        <v>4.5789999999999997</v>
      </c>
      <c r="G419" s="61">
        <f>IF(F419=LISTAS!$D$15,"",F419)</f>
        <v>4.5789999999999997</v>
      </c>
      <c r="H419" s="49" t="str">
        <f>IF($K419="","",IF(B419="","",B419))</f>
        <v>NINA CANTELLI JULIÃO</v>
      </c>
      <c r="I419" s="49" t="str">
        <f>IF($K419="","",IF(C419="","",C419))</f>
        <v>ESCOLA STAGIUM</v>
      </c>
      <c r="J419" s="11">
        <f t="shared" ref="J419:J482" si="89">IF($K419="","",D419)</f>
        <v>4.16</v>
      </c>
      <c r="K419" s="11">
        <f>G419</f>
        <v>4.5789999999999997</v>
      </c>
      <c r="L419" s="66">
        <f>IF(K419="","",LARGE($G$419:$G$618,M419))</f>
        <v>7.22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MARINA FERREIRA</v>
      </c>
      <c r="Q419" s="17" t="str">
        <f>IF(P419&lt;&gt;"",VLOOKUP(P419,LISTAS!$F$6:$G$1106,2,0),"")</f>
        <v>CCDA - COLÉGIO CARLOS DRUMMOND DE ANDRADE</v>
      </c>
      <c r="R419" s="77">
        <f t="shared" ref="R419:R450" si="91">IF(K419="","",VLOOKUP(L419,$G$419:$J$618,4,0))</f>
        <v>6.8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39" t="s">
        <v>535</v>
      </c>
      <c r="C420" s="40" t="s">
        <v>56</v>
      </c>
      <c r="D420" s="106">
        <v>6.8</v>
      </c>
      <c r="F420" s="11">
        <f t="shared" si="88"/>
        <v>7.22</v>
      </c>
      <c r="G420" s="61">
        <f>IF(F420=LISTAS!$D$15,"",F420)</f>
        <v>7.22</v>
      </c>
      <c r="H420" s="49" t="str">
        <f t="shared" ref="H420:I483" si="92">IF($K420="","",IF(B420="","",B420))</f>
        <v>MARINA FERREIRA</v>
      </c>
      <c r="I420" s="49" t="str">
        <f t="shared" si="92"/>
        <v>CCDA - COLÉGIO CARLOS DRUMMOND DE ANDRADE</v>
      </c>
      <c r="J420" s="11">
        <f t="shared" si="89"/>
        <v>6.8</v>
      </c>
      <c r="K420" s="11">
        <f t="shared" ref="K420:K483" si="93">G420</f>
        <v>7.22</v>
      </c>
      <c r="L420" s="66">
        <f t="shared" ref="L420:L483" si="94">IF(K420="","",LARGE($G$419:$G$618,M420))</f>
        <v>6.5310000000000006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AMELY UZZUN</v>
      </c>
      <c r="Q420" s="17" t="str">
        <f>IF(P420&lt;&gt;"",VLOOKUP(P420,LISTAS!$F$6:$G$1106,2,0),"")</f>
        <v>LICEU JARDIM</v>
      </c>
      <c r="R420" s="77">
        <f t="shared" si="91"/>
        <v>6.11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39" t="s">
        <v>345</v>
      </c>
      <c r="C421" s="40" t="s">
        <v>61</v>
      </c>
      <c r="D421" s="106">
        <v>6.11</v>
      </c>
      <c r="F421" s="11">
        <f t="shared" si="88"/>
        <v>6.5310000000000006</v>
      </c>
      <c r="G421" s="61">
        <f>IF(F421=LISTAS!$D$15,"",F421)</f>
        <v>6.5310000000000006</v>
      </c>
      <c r="H421" s="49" t="str">
        <f t="shared" si="92"/>
        <v>AMELY UZZUN</v>
      </c>
      <c r="I421" s="49" t="str">
        <f t="shared" si="92"/>
        <v>LICEU JARDIM</v>
      </c>
      <c r="J421" s="11">
        <f t="shared" si="89"/>
        <v>6.11</v>
      </c>
      <c r="K421" s="11">
        <f t="shared" si="93"/>
        <v>6.5310000000000006</v>
      </c>
      <c r="L421" s="66">
        <f t="shared" si="94"/>
        <v>4.5789999999999997</v>
      </c>
      <c r="M421" s="50">
        <f t="shared" si="95"/>
        <v>3</v>
      </c>
      <c r="N421" s="50"/>
      <c r="O421" s="17">
        <v>3</v>
      </c>
      <c r="P421" s="18" t="str">
        <f t="shared" si="90"/>
        <v>NINA CANTELLI JULIÃO</v>
      </c>
      <c r="Q421" s="17" t="str">
        <f>IF(P421&lt;&gt;"",VLOOKUP(P421,LISTAS!$F$6:$G$1106,2,0),"")</f>
        <v>ESCOLA STAGIUM</v>
      </c>
      <c r="R421" s="77">
        <f t="shared" si="91"/>
        <v>4.16</v>
      </c>
      <c r="S421" s="18">
        <f t="shared" si="96"/>
        <v>300</v>
      </c>
      <c r="T421" s="18">
        <f t="shared" si="97"/>
        <v>300</v>
      </c>
    </row>
    <row r="422" spans="2:20" ht="18.75" customHeight="1" x14ac:dyDescent="0.25">
      <c r="B422" s="52"/>
      <c r="C422" s="20" t="str">
        <f>IF(B422="","",VLOOKUP(B422,LISTAS!$F$6:$G$1106,2,0))</f>
        <v/>
      </c>
      <c r="D422" s="58"/>
      <c r="F422" s="11" t="str">
        <f t="shared" si="88"/>
        <v/>
      </c>
      <c r="G422" s="61" t="str">
        <f>IF(F422=LISTAS!$D$15,"",F422)</f>
        <v/>
      </c>
      <c r="H422" s="49" t="str">
        <f t="shared" si="92"/>
        <v/>
      </c>
      <c r="I422" s="49" t="str">
        <f t="shared" si="92"/>
        <v/>
      </c>
      <c r="J422" s="11" t="str">
        <f t="shared" si="89"/>
        <v/>
      </c>
      <c r="K422" s="11" t="str">
        <f t="shared" si="93"/>
        <v/>
      </c>
      <c r="L422" s="66" t="str">
        <f t="shared" si="94"/>
        <v/>
      </c>
      <c r="M422" s="50">
        <f t="shared" si="95"/>
        <v>4</v>
      </c>
      <c r="N422" s="50"/>
      <c r="O422" s="17" t="str">
        <f t="shared" ref="O422:O483" si="98">IF(R422&lt;&gt;"",_xlfn.RANK.EQ(R422,$R$419:$R$618,1),"")</f>
        <v/>
      </c>
      <c r="P422" s="18" t="str">
        <f t="shared" si="90"/>
        <v/>
      </c>
      <c r="Q422" s="17" t="str">
        <f>IF(P422&lt;&gt;"",VLOOKUP(P422,LISTAS!$F$6:$G$1106,2,0),"")</f>
        <v/>
      </c>
      <c r="R422" s="72" t="str">
        <f t="shared" si="91"/>
        <v/>
      </c>
      <c r="S422" s="18" t="str">
        <f t="shared" si="96"/>
        <v/>
      </c>
      <c r="T422" s="18" t="str">
        <f t="shared" si="97"/>
        <v/>
      </c>
    </row>
    <row r="423" spans="2:20" ht="18.75" customHeight="1" x14ac:dyDescent="0.25">
      <c r="B423" s="52"/>
      <c r="C423" s="20" t="str">
        <f>IF(B423="","",VLOOKUP(B423,LISTAS!$F$6:$G$1106,2,0))</f>
        <v/>
      </c>
      <c r="D423" s="58"/>
      <c r="F423" s="11" t="str">
        <f t="shared" si="88"/>
        <v/>
      </c>
      <c r="G423" s="61" t="str">
        <f>IF(F423=LISTAS!$D$15,"",F423)</f>
        <v/>
      </c>
      <c r="H423" s="49" t="str">
        <f t="shared" si="92"/>
        <v/>
      </c>
      <c r="I423" s="49" t="str">
        <f t="shared" si="92"/>
        <v/>
      </c>
      <c r="J423" s="11" t="str">
        <f t="shared" si="89"/>
        <v/>
      </c>
      <c r="K423" s="11" t="str">
        <f t="shared" si="93"/>
        <v/>
      </c>
      <c r="L423" s="66" t="str">
        <f t="shared" si="94"/>
        <v/>
      </c>
      <c r="M423" s="50">
        <f t="shared" si="95"/>
        <v>5</v>
      </c>
      <c r="N423" s="50"/>
      <c r="O423" s="17" t="str">
        <f t="shared" si="98"/>
        <v/>
      </c>
      <c r="P423" s="18" t="str">
        <f t="shared" si="90"/>
        <v/>
      </c>
      <c r="Q423" s="17" t="str">
        <f>IF(P423&lt;&gt;"",VLOOKUP(P423,LISTAS!$F$6:$G$1106,2,0),"")</f>
        <v/>
      </c>
      <c r="R423" s="72" t="str">
        <f t="shared" si="91"/>
        <v/>
      </c>
      <c r="S423" s="18" t="str">
        <f t="shared" si="96"/>
        <v/>
      </c>
      <c r="T423" s="18" t="str">
        <f t="shared" si="97"/>
        <v/>
      </c>
    </row>
    <row r="424" spans="2:20" ht="18.75" customHeight="1" x14ac:dyDescent="0.25">
      <c r="B424" s="52"/>
      <c r="C424" s="20" t="str">
        <f>IF(B424="","",VLOOKUP(B424,LISTAS!$F$6:$G$1106,2,0))</f>
        <v/>
      </c>
      <c r="D424" s="58"/>
      <c r="F424" s="11" t="str">
        <f t="shared" si="88"/>
        <v/>
      </c>
      <c r="G424" s="61" t="str">
        <f>IF(F424=LISTAS!$D$15,"",F424)</f>
        <v/>
      </c>
      <c r="H424" s="49" t="str">
        <f t="shared" si="92"/>
        <v/>
      </c>
      <c r="I424" s="49" t="str">
        <f t="shared" si="92"/>
        <v/>
      </c>
      <c r="J424" s="11" t="str">
        <f t="shared" si="89"/>
        <v/>
      </c>
      <c r="K424" s="11" t="str">
        <f t="shared" si="93"/>
        <v/>
      </c>
      <c r="L424" s="66" t="str">
        <f t="shared" si="94"/>
        <v/>
      </c>
      <c r="M424" s="50">
        <f t="shared" si="95"/>
        <v>6</v>
      </c>
      <c r="N424" s="50"/>
      <c r="O424" s="17" t="str">
        <f t="shared" si="98"/>
        <v/>
      </c>
      <c r="P424" s="18" t="str">
        <f t="shared" si="90"/>
        <v/>
      </c>
      <c r="Q424" s="17" t="str">
        <f>IF(P424&lt;&gt;"",VLOOKUP(P424,LISTAS!$F$6:$G$1106,2,0),"")</f>
        <v/>
      </c>
      <c r="R424" s="72" t="str">
        <f t="shared" si="91"/>
        <v/>
      </c>
      <c r="S424" s="18" t="str">
        <f t="shared" si="96"/>
        <v/>
      </c>
      <c r="T424" s="18" t="str">
        <f t="shared" si="97"/>
        <v/>
      </c>
    </row>
    <row r="425" spans="2:20" ht="18.75" customHeight="1" x14ac:dyDescent="0.25">
      <c r="B425" s="52"/>
      <c r="C425" s="20" t="str">
        <f>IF(B425="","",VLOOKUP(B425,LISTAS!$F$6:$G$1106,2,0))</f>
        <v/>
      </c>
      <c r="D425" s="58"/>
      <c r="F425" s="11" t="str">
        <f t="shared" si="88"/>
        <v/>
      </c>
      <c r="G425" s="61" t="str">
        <f>IF(F425=LISTAS!$D$15,"",F425)</f>
        <v/>
      </c>
      <c r="H425" s="49" t="str">
        <f t="shared" si="92"/>
        <v/>
      </c>
      <c r="I425" s="49" t="str">
        <f t="shared" si="92"/>
        <v/>
      </c>
      <c r="J425" s="11" t="str">
        <f t="shared" si="89"/>
        <v/>
      </c>
      <c r="K425" s="11" t="str">
        <f t="shared" si="93"/>
        <v/>
      </c>
      <c r="L425" s="66" t="str">
        <f t="shared" si="94"/>
        <v/>
      </c>
      <c r="M425" s="50">
        <f t="shared" si="95"/>
        <v>7</v>
      </c>
      <c r="N425" s="50"/>
      <c r="O425" s="17" t="str">
        <f t="shared" si="98"/>
        <v/>
      </c>
      <c r="P425" s="18" t="str">
        <f t="shared" si="90"/>
        <v/>
      </c>
      <c r="Q425" s="17" t="str">
        <f>IF(P425&lt;&gt;"",VLOOKUP(P425,LISTAS!$F$6:$G$1106,2,0),"")</f>
        <v/>
      </c>
      <c r="R425" s="72" t="str">
        <f t="shared" si="91"/>
        <v/>
      </c>
      <c r="S425" s="18" t="str">
        <f t="shared" si="96"/>
        <v/>
      </c>
      <c r="T425" s="18" t="str">
        <f t="shared" si="97"/>
        <v/>
      </c>
    </row>
    <row r="426" spans="2:20" ht="18.75" customHeight="1" x14ac:dyDescent="0.25">
      <c r="B426" s="52"/>
      <c r="C426" s="20" t="str">
        <f>IF(B426="","",VLOOKUP(B426,LISTAS!$F$6:$G$1106,2,0))</f>
        <v/>
      </c>
      <c r="D426" s="58"/>
      <c r="F426" s="11" t="str">
        <f t="shared" si="88"/>
        <v/>
      </c>
      <c r="G426" s="61" t="str">
        <f>IF(F426=LISTAS!$D$15,"",F426)</f>
        <v/>
      </c>
      <c r="H426" s="49" t="str">
        <f t="shared" si="92"/>
        <v/>
      </c>
      <c r="I426" s="49" t="str">
        <f t="shared" si="92"/>
        <v/>
      </c>
      <c r="J426" s="11" t="str">
        <f t="shared" si="89"/>
        <v/>
      </c>
      <c r="K426" s="11" t="str">
        <f t="shared" si="93"/>
        <v/>
      </c>
      <c r="L426" s="66" t="str">
        <f t="shared" si="94"/>
        <v/>
      </c>
      <c r="M426" s="50">
        <f t="shared" si="95"/>
        <v>8</v>
      </c>
      <c r="N426" s="50"/>
      <c r="O426" s="17" t="str">
        <f t="shared" si="98"/>
        <v/>
      </c>
      <c r="P426" s="18" t="str">
        <f t="shared" si="90"/>
        <v/>
      </c>
      <c r="Q426" s="17" t="str">
        <f>IF(P426&lt;&gt;"",VLOOKUP(P426,LISTAS!$F$6:$G$1106,2,0),"")</f>
        <v/>
      </c>
      <c r="R426" s="72" t="str">
        <f t="shared" si="91"/>
        <v/>
      </c>
      <c r="S426" s="18" t="str">
        <f t="shared" si="96"/>
        <v/>
      </c>
      <c r="T426" s="18" t="str">
        <f t="shared" si="97"/>
        <v/>
      </c>
    </row>
    <row r="427" spans="2:20" ht="18.75" customHeight="1" x14ac:dyDescent="0.25">
      <c r="B427" s="52"/>
      <c r="C427" s="20" t="str">
        <f>IF(B427="","",VLOOKUP(B427,LISTAS!$F$6:$G$1106,2,0))</f>
        <v/>
      </c>
      <c r="D427" s="58"/>
      <c r="F427" s="11" t="str">
        <f t="shared" si="88"/>
        <v/>
      </c>
      <c r="G427" s="61" t="str">
        <f>IF(F427=LISTAS!$D$15,"",F427)</f>
        <v/>
      </c>
      <c r="H427" s="49" t="str">
        <f t="shared" si="92"/>
        <v/>
      </c>
      <c r="I427" s="49" t="str">
        <f t="shared" si="92"/>
        <v/>
      </c>
      <c r="J427" s="11" t="str">
        <f t="shared" si="89"/>
        <v/>
      </c>
      <c r="K427" s="11" t="str">
        <f t="shared" si="93"/>
        <v/>
      </c>
      <c r="L427" s="66" t="str">
        <f t="shared" si="94"/>
        <v/>
      </c>
      <c r="M427" s="50">
        <f t="shared" si="95"/>
        <v>9</v>
      </c>
      <c r="N427" s="50"/>
      <c r="O427" s="17" t="str">
        <f t="shared" si="98"/>
        <v/>
      </c>
      <c r="P427" s="18" t="str">
        <f t="shared" si="90"/>
        <v/>
      </c>
      <c r="Q427" s="17" t="str">
        <f>IF(P427&lt;&gt;"",VLOOKUP(P427,LISTAS!$F$6:$G$1106,2,0),"")</f>
        <v/>
      </c>
      <c r="R427" s="72" t="str">
        <f t="shared" si="91"/>
        <v/>
      </c>
      <c r="S427" s="18" t="str">
        <f t="shared" si="96"/>
        <v/>
      </c>
      <c r="T427" s="18" t="str">
        <f t="shared" si="97"/>
        <v/>
      </c>
    </row>
    <row r="428" spans="2:20" ht="18.75" customHeight="1" x14ac:dyDescent="0.25">
      <c r="B428" s="52"/>
      <c r="C428" s="20" t="str">
        <f>IF(B428="","",VLOOKUP(B428,LISTAS!$F$6:$G$1106,2,0))</f>
        <v/>
      </c>
      <c r="D428" s="58"/>
      <c r="F428" s="11" t="str">
        <f t="shared" si="88"/>
        <v/>
      </c>
      <c r="G428" s="61" t="str">
        <f>IF(F428=LISTAS!$D$15,"",F428)</f>
        <v/>
      </c>
      <c r="H428" s="49" t="str">
        <f t="shared" si="92"/>
        <v/>
      </c>
      <c r="I428" s="49" t="str">
        <f t="shared" si="92"/>
        <v/>
      </c>
      <c r="J428" s="11" t="str">
        <f t="shared" si="89"/>
        <v/>
      </c>
      <c r="K428" s="11" t="str">
        <f t="shared" si="93"/>
        <v/>
      </c>
      <c r="L428" s="66" t="str">
        <f t="shared" si="94"/>
        <v/>
      </c>
      <c r="M428" s="50">
        <f t="shared" si="95"/>
        <v>10</v>
      </c>
      <c r="N428" s="50"/>
      <c r="O428" s="17" t="str">
        <f t="shared" si="98"/>
        <v/>
      </c>
      <c r="P428" s="18" t="str">
        <f t="shared" si="90"/>
        <v/>
      </c>
      <c r="Q428" s="17" t="str">
        <f>IF(P428&lt;&gt;"",VLOOKUP(P428,LISTAS!$F$6:$G$1106,2,0),"")</f>
        <v/>
      </c>
      <c r="R428" s="72" t="str">
        <f t="shared" si="91"/>
        <v/>
      </c>
      <c r="S428" s="18" t="str">
        <f t="shared" si="96"/>
        <v/>
      </c>
      <c r="T428" s="18" t="str">
        <f t="shared" si="97"/>
        <v/>
      </c>
    </row>
    <row r="429" spans="2:20" ht="18.75" customHeight="1" x14ac:dyDescent="0.25">
      <c r="B429" s="52"/>
      <c r="C429" s="20" t="str">
        <f>IF(B429="","",VLOOKUP(B429,LISTAS!$F$6:$G$1106,2,0))</f>
        <v/>
      </c>
      <c r="D429" s="58"/>
      <c r="F429" s="11" t="str">
        <f t="shared" si="88"/>
        <v/>
      </c>
      <c r="G429" s="61" t="str">
        <f>IF(F429=LISTAS!$D$15,"",F429)</f>
        <v/>
      </c>
      <c r="H429" s="49" t="str">
        <f t="shared" si="92"/>
        <v/>
      </c>
      <c r="I429" s="49" t="str">
        <f t="shared" si="92"/>
        <v/>
      </c>
      <c r="J429" s="11" t="str">
        <f t="shared" si="89"/>
        <v/>
      </c>
      <c r="K429" s="11" t="str">
        <f t="shared" si="93"/>
        <v/>
      </c>
      <c r="L429" s="66" t="str">
        <f t="shared" si="94"/>
        <v/>
      </c>
      <c r="M429" s="50">
        <f t="shared" si="95"/>
        <v>11</v>
      </c>
      <c r="N429" s="50"/>
      <c r="O429" s="17" t="str">
        <f t="shared" si="98"/>
        <v/>
      </c>
      <c r="P429" s="18" t="str">
        <f t="shared" si="90"/>
        <v/>
      </c>
      <c r="Q429" s="17" t="str">
        <f>IF(P429&lt;&gt;"",VLOOKUP(P429,LISTAS!$F$6:$G$1106,2,0),"")</f>
        <v/>
      </c>
      <c r="R429" s="72" t="str">
        <f t="shared" si="91"/>
        <v/>
      </c>
      <c r="S429" s="18" t="str">
        <f t="shared" si="96"/>
        <v/>
      </c>
      <c r="T429" s="18" t="str">
        <f t="shared" si="97"/>
        <v/>
      </c>
    </row>
    <row r="430" spans="2:20" ht="18.75" customHeight="1" x14ac:dyDescent="0.25">
      <c r="B430" s="52"/>
      <c r="C430" s="20" t="str">
        <f>IF(B430="","",VLOOKUP(B430,LISTAS!$F$6:$G$1106,2,0))</f>
        <v/>
      </c>
      <c r="D430" s="58"/>
      <c r="F430" s="11" t="str">
        <f t="shared" si="88"/>
        <v/>
      </c>
      <c r="G430" s="61" t="str">
        <f>IF(F430=LISTAS!$D$15,"",F430)</f>
        <v/>
      </c>
      <c r="H430" s="49" t="str">
        <f t="shared" si="92"/>
        <v/>
      </c>
      <c r="I430" s="49" t="str">
        <f t="shared" si="92"/>
        <v/>
      </c>
      <c r="J430" s="11" t="str">
        <f t="shared" si="89"/>
        <v/>
      </c>
      <c r="K430" s="11" t="str">
        <f t="shared" si="93"/>
        <v/>
      </c>
      <c r="L430" s="66" t="str">
        <f t="shared" si="94"/>
        <v/>
      </c>
      <c r="M430" s="50">
        <f t="shared" si="95"/>
        <v>12</v>
      </c>
      <c r="N430" s="50"/>
      <c r="O430" s="17" t="str">
        <f t="shared" si="98"/>
        <v/>
      </c>
      <c r="P430" s="18" t="str">
        <f t="shared" si="90"/>
        <v/>
      </c>
      <c r="Q430" s="17" t="str">
        <f>IF(P430&lt;&gt;"",VLOOKUP(P430,LISTAS!$F$6:$G$1106,2,0),"")</f>
        <v/>
      </c>
      <c r="R430" s="72" t="str">
        <f t="shared" si="91"/>
        <v/>
      </c>
      <c r="S430" s="18" t="str">
        <f t="shared" si="96"/>
        <v/>
      </c>
      <c r="T430" s="18" t="str">
        <f t="shared" si="97"/>
        <v/>
      </c>
    </row>
    <row r="431" spans="2:20" ht="18.75" customHeight="1" x14ac:dyDescent="0.25">
      <c r="B431" s="52"/>
      <c r="C431" s="20" t="str">
        <f>IF(B431="","",VLOOKUP(B431,LISTAS!$F$6:$G$1106,2,0))</f>
        <v/>
      </c>
      <c r="D431" s="58"/>
      <c r="F431" s="11" t="str">
        <f t="shared" si="88"/>
        <v/>
      </c>
      <c r="G431" s="61" t="str">
        <f>IF(F431=LISTAS!$D$15,"",F431)</f>
        <v/>
      </c>
      <c r="H431" s="49" t="str">
        <f t="shared" si="92"/>
        <v/>
      </c>
      <c r="I431" s="49" t="str">
        <f t="shared" si="92"/>
        <v/>
      </c>
      <c r="J431" s="11" t="str">
        <f t="shared" si="89"/>
        <v/>
      </c>
      <c r="K431" s="11" t="str">
        <f t="shared" si="93"/>
        <v/>
      </c>
      <c r="L431" s="66" t="str">
        <f t="shared" si="94"/>
        <v/>
      </c>
      <c r="M431" s="50">
        <f t="shared" si="95"/>
        <v>13</v>
      </c>
      <c r="N431" s="50"/>
      <c r="O431" s="17" t="str">
        <f t="shared" si="98"/>
        <v/>
      </c>
      <c r="P431" s="18" t="str">
        <f t="shared" si="90"/>
        <v/>
      </c>
      <c r="Q431" s="17" t="str">
        <f>IF(P431&lt;&gt;"",VLOOKUP(P431,LISTAS!$F$6:$G$1106,2,0),"")</f>
        <v/>
      </c>
      <c r="R431" s="72" t="str">
        <f t="shared" si="91"/>
        <v/>
      </c>
      <c r="S431" s="18" t="str">
        <f t="shared" si="96"/>
        <v/>
      </c>
      <c r="T431" s="18" t="str">
        <f t="shared" si="97"/>
        <v/>
      </c>
    </row>
    <row r="432" spans="2:20" ht="18.75" customHeight="1" x14ac:dyDescent="0.25">
      <c r="B432" s="52"/>
      <c r="C432" s="20" t="str">
        <f>IF(B432="","",VLOOKUP(B432,LISTAS!$F$6:$G$1106,2,0))</f>
        <v/>
      </c>
      <c r="D432" s="58"/>
      <c r="F432" s="11" t="str">
        <f t="shared" si="88"/>
        <v/>
      </c>
      <c r="G432" s="61" t="str">
        <f>IF(F432=LISTAS!$D$15,"",F432)</f>
        <v/>
      </c>
      <c r="H432" s="49" t="str">
        <f t="shared" si="92"/>
        <v/>
      </c>
      <c r="I432" s="49" t="str">
        <f t="shared" si="92"/>
        <v/>
      </c>
      <c r="J432" s="11" t="str">
        <f t="shared" si="89"/>
        <v/>
      </c>
      <c r="K432" s="11" t="str">
        <f t="shared" si="93"/>
        <v/>
      </c>
      <c r="L432" s="66" t="str">
        <f t="shared" si="94"/>
        <v/>
      </c>
      <c r="M432" s="50">
        <f t="shared" si="95"/>
        <v>14</v>
      </c>
      <c r="N432" s="50"/>
      <c r="O432" s="17" t="str">
        <f t="shared" si="98"/>
        <v/>
      </c>
      <c r="P432" s="18" t="str">
        <f t="shared" si="90"/>
        <v/>
      </c>
      <c r="Q432" s="17" t="str">
        <f>IF(P432&lt;&gt;"",VLOOKUP(P432,LISTAS!$F$6:$G$1106,2,0),"")</f>
        <v/>
      </c>
      <c r="R432" s="72" t="str">
        <f t="shared" si="91"/>
        <v/>
      </c>
      <c r="S432" s="18" t="str">
        <f t="shared" si="96"/>
        <v/>
      </c>
      <c r="T432" s="18" t="str">
        <f t="shared" si="97"/>
        <v/>
      </c>
    </row>
    <row r="433" spans="2:20" ht="18.75" customHeight="1" x14ac:dyDescent="0.25">
      <c r="B433" s="52"/>
      <c r="C433" s="20" t="str">
        <f>IF(B433="","",VLOOKUP(B433,LISTAS!$F$6:$G$1106,2,0))</f>
        <v/>
      </c>
      <c r="D433" s="58"/>
      <c r="F433" s="11" t="str">
        <f t="shared" si="88"/>
        <v/>
      </c>
      <c r="G433" s="61" t="str">
        <f>IF(F433=LISTAS!$D$15,"",F433)</f>
        <v/>
      </c>
      <c r="H433" s="49" t="str">
        <f t="shared" si="92"/>
        <v/>
      </c>
      <c r="I433" s="49" t="str">
        <f t="shared" si="92"/>
        <v/>
      </c>
      <c r="J433" s="11" t="str">
        <f t="shared" si="89"/>
        <v/>
      </c>
      <c r="K433" s="11" t="str">
        <f t="shared" si="93"/>
        <v/>
      </c>
      <c r="L433" s="66" t="str">
        <f t="shared" si="94"/>
        <v/>
      </c>
      <c r="M433" s="50">
        <f t="shared" si="95"/>
        <v>15</v>
      </c>
      <c r="N433" s="50"/>
      <c r="O433" s="17" t="str">
        <f t="shared" si="98"/>
        <v/>
      </c>
      <c r="P433" s="18" t="str">
        <f t="shared" si="90"/>
        <v/>
      </c>
      <c r="Q433" s="17" t="str">
        <f>IF(P433&lt;&gt;"",VLOOKUP(P433,LISTAS!$F$6:$G$1106,2,0),"")</f>
        <v/>
      </c>
      <c r="R433" s="72" t="str">
        <f t="shared" si="91"/>
        <v/>
      </c>
      <c r="S433" s="18" t="str">
        <f t="shared" si="96"/>
        <v/>
      </c>
      <c r="T433" s="18" t="str">
        <f t="shared" si="97"/>
        <v/>
      </c>
    </row>
    <row r="434" spans="2:20" ht="18.75" customHeight="1" x14ac:dyDescent="0.25">
      <c r="B434" s="52"/>
      <c r="C434" s="20" t="str">
        <f>IF(B434="","",VLOOKUP(B434,LISTAS!$F$6:$G$1106,2,0))</f>
        <v/>
      </c>
      <c r="D434" s="58"/>
      <c r="F434" s="11" t="str">
        <f t="shared" si="88"/>
        <v/>
      </c>
      <c r="G434" s="61" t="str">
        <f>IF(F434=LISTAS!$D$15,"",F434)</f>
        <v/>
      </c>
      <c r="H434" s="49" t="str">
        <f t="shared" si="92"/>
        <v/>
      </c>
      <c r="I434" s="49" t="str">
        <f t="shared" si="92"/>
        <v/>
      </c>
      <c r="J434" s="11" t="str">
        <f t="shared" si="89"/>
        <v/>
      </c>
      <c r="K434" s="11" t="str">
        <f t="shared" si="93"/>
        <v/>
      </c>
      <c r="L434" s="66" t="str">
        <f t="shared" si="94"/>
        <v/>
      </c>
      <c r="M434" s="50">
        <f t="shared" si="95"/>
        <v>16</v>
      </c>
      <c r="N434" s="50"/>
      <c r="O434" s="17" t="str">
        <f t="shared" si="98"/>
        <v/>
      </c>
      <c r="P434" s="18" t="str">
        <f t="shared" si="90"/>
        <v/>
      </c>
      <c r="Q434" s="17" t="str">
        <f>IF(P434&lt;&gt;"",VLOOKUP(P434,LISTAS!$F$6:$G$1106,2,0),"")</f>
        <v/>
      </c>
      <c r="R434" s="72" t="str">
        <f t="shared" si="91"/>
        <v/>
      </c>
      <c r="S434" s="18" t="str">
        <f t="shared" si="96"/>
        <v/>
      </c>
      <c r="T434" s="18" t="str">
        <f t="shared" si="97"/>
        <v/>
      </c>
    </row>
    <row r="435" spans="2:20" ht="18.75" customHeight="1" x14ac:dyDescent="0.25">
      <c r="B435" s="52"/>
      <c r="C435" s="20" t="str">
        <f>IF(B435="","",VLOOKUP(B435,LISTAS!$F$6:$G$1106,2,0))</f>
        <v/>
      </c>
      <c r="D435" s="58"/>
      <c r="F435" s="11" t="str">
        <f t="shared" si="88"/>
        <v/>
      </c>
      <c r="G435" s="61" t="str">
        <f>IF(F435=LISTAS!$D$15,"",F435)</f>
        <v/>
      </c>
      <c r="H435" s="49" t="str">
        <f t="shared" si="92"/>
        <v/>
      </c>
      <c r="I435" s="49" t="str">
        <f t="shared" si="92"/>
        <v/>
      </c>
      <c r="J435" s="11" t="str">
        <f t="shared" si="89"/>
        <v/>
      </c>
      <c r="K435" s="11" t="str">
        <f t="shared" si="93"/>
        <v/>
      </c>
      <c r="L435" s="66" t="str">
        <f t="shared" si="94"/>
        <v/>
      </c>
      <c r="M435" s="50">
        <f t="shared" si="95"/>
        <v>17</v>
      </c>
      <c r="N435" s="50"/>
      <c r="O435" s="17" t="str">
        <f t="shared" si="98"/>
        <v/>
      </c>
      <c r="P435" s="18" t="str">
        <f t="shared" si="90"/>
        <v/>
      </c>
      <c r="Q435" s="17" t="str">
        <f>IF(P435&lt;&gt;"",VLOOKUP(P435,LISTAS!$F$6:$G$1106,2,0),"")</f>
        <v/>
      </c>
      <c r="R435" s="72" t="str">
        <f t="shared" si="91"/>
        <v/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2"/>
      <c r="C436" s="20" t="str">
        <f>IF(B436="","",VLOOKUP(B436,LISTAS!$F$6:$G$1106,2,0))</f>
        <v/>
      </c>
      <c r="D436" s="58"/>
      <c r="F436" s="11" t="str">
        <f t="shared" si="88"/>
        <v/>
      </c>
      <c r="G436" s="61" t="str">
        <f>IF(F436=LISTAS!$D$15,"",F436)</f>
        <v/>
      </c>
      <c r="H436" s="49" t="str">
        <f t="shared" si="92"/>
        <v/>
      </c>
      <c r="I436" s="49" t="str">
        <f t="shared" si="92"/>
        <v/>
      </c>
      <c r="J436" s="11" t="str">
        <f t="shared" si="89"/>
        <v/>
      </c>
      <c r="K436" s="11" t="str">
        <f t="shared" si="93"/>
        <v/>
      </c>
      <c r="L436" s="66" t="str">
        <f t="shared" si="94"/>
        <v/>
      </c>
      <c r="M436" s="50">
        <f t="shared" si="95"/>
        <v>18</v>
      </c>
      <c r="N436" s="50"/>
      <c r="O436" s="17" t="str">
        <f t="shared" si="98"/>
        <v/>
      </c>
      <c r="P436" s="18" t="str">
        <f t="shared" si="90"/>
        <v/>
      </c>
      <c r="Q436" s="17" t="str">
        <f>IF(P436&lt;&gt;"",VLOOKUP(P436,LISTAS!$F$6:$G$1106,2,0),"")</f>
        <v/>
      </c>
      <c r="R436" s="72" t="str">
        <f t="shared" si="91"/>
        <v/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2"/>
      <c r="C437" s="20" t="str">
        <f>IF(B437="","",VLOOKUP(B437,LISTAS!$F$6:$G$1106,2,0))</f>
        <v/>
      </c>
      <c r="D437" s="58"/>
      <c r="F437" s="11" t="str">
        <f t="shared" si="88"/>
        <v/>
      </c>
      <c r="G437" s="61" t="str">
        <f>IF(F437=LISTAS!$D$15,"",F437)</f>
        <v/>
      </c>
      <c r="H437" s="49" t="str">
        <f t="shared" si="92"/>
        <v/>
      </c>
      <c r="I437" s="49" t="str">
        <f t="shared" si="92"/>
        <v/>
      </c>
      <c r="J437" s="11" t="str">
        <f t="shared" si="89"/>
        <v/>
      </c>
      <c r="K437" s="11" t="str">
        <f t="shared" si="93"/>
        <v/>
      </c>
      <c r="L437" s="66" t="str">
        <f t="shared" si="94"/>
        <v/>
      </c>
      <c r="M437" s="50">
        <f t="shared" si="95"/>
        <v>19</v>
      </c>
      <c r="N437" s="50"/>
      <c r="O437" s="17" t="str">
        <f t="shared" si="98"/>
        <v/>
      </c>
      <c r="P437" s="18" t="str">
        <f t="shared" si="90"/>
        <v/>
      </c>
      <c r="Q437" s="17" t="str">
        <f>IF(P437&lt;&gt;"",VLOOKUP(P437,LISTAS!$F$6:$G$1106,2,0),"")</f>
        <v/>
      </c>
      <c r="R437" s="72" t="str">
        <f t="shared" si="91"/>
        <v/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2"/>
      <c r="C438" s="20" t="str">
        <f>IF(B438="","",VLOOKUP(B438,LISTAS!$F$6:$G$1106,2,0))</f>
        <v/>
      </c>
      <c r="D438" s="58"/>
      <c r="F438" s="11" t="str">
        <f t="shared" si="88"/>
        <v/>
      </c>
      <c r="G438" s="61" t="str">
        <f>IF(F438=LISTAS!$D$15,"",F438)</f>
        <v/>
      </c>
      <c r="H438" s="49" t="str">
        <f t="shared" si="92"/>
        <v/>
      </c>
      <c r="I438" s="49" t="str">
        <f t="shared" si="92"/>
        <v/>
      </c>
      <c r="J438" s="11" t="str">
        <f t="shared" si="89"/>
        <v/>
      </c>
      <c r="K438" s="11" t="str">
        <f t="shared" si="93"/>
        <v/>
      </c>
      <c r="L438" s="66" t="str">
        <f t="shared" si="94"/>
        <v/>
      </c>
      <c r="M438" s="50">
        <f t="shared" si="95"/>
        <v>20</v>
      </c>
      <c r="N438" s="50"/>
      <c r="O438" s="17" t="str">
        <f t="shared" si="98"/>
        <v/>
      </c>
      <c r="P438" s="18" t="str">
        <f t="shared" si="90"/>
        <v/>
      </c>
      <c r="Q438" s="17" t="str">
        <f>IF(P438&lt;&gt;"",VLOOKUP(P438,LISTAS!$F$6:$G$1106,2,0),"")</f>
        <v/>
      </c>
      <c r="R438" s="72" t="str">
        <f t="shared" si="91"/>
        <v/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2"/>
      <c r="C439" s="20" t="str">
        <f>IF(B439="","",VLOOKUP(B439,LISTAS!$F$6:$G$1106,2,0))</f>
        <v/>
      </c>
      <c r="D439" s="58"/>
      <c r="F439" s="11" t="str">
        <f t="shared" si="88"/>
        <v/>
      </c>
      <c r="G439" s="61" t="str">
        <f>IF(F439=LISTAS!$D$15,"",F439)</f>
        <v/>
      </c>
      <c r="H439" s="49" t="str">
        <f t="shared" si="92"/>
        <v/>
      </c>
      <c r="I439" s="49" t="str">
        <f t="shared" si="92"/>
        <v/>
      </c>
      <c r="J439" s="11" t="str">
        <f t="shared" si="89"/>
        <v/>
      </c>
      <c r="K439" s="11" t="str">
        <f t="shared" si="93"/>
        <v/>
      </c>
      <c r="L439" s="66" t="str">
        <f t="shared" si="94"/>
        <v/>
      </c>
      <c r="M439" s="50">
        <f t="shared" si="95"/>
        <v>21</v>
      </c>
      <c r="N439" s="50"/>
      <c r="O439" s="17" t="str">
        <f t="shared" si="98"/>
        <v/>
      </c>
      <c r="P439" s="18" t="str">
        <f t="shared" si="90"/>
        <v/>
      </c>
      <c r="Q439" s="17" t="str">
        <f>IF(P439&lt;&gt;"",VLOOKUP(P439,LISTAS!$F$6:$G$1106,2,0),"")</f>
        <v/>
      </c>
      <c r="R439" s="72" t="str">
        <f t="shared" si="91"/>
        <v/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2"/>
      <c r="C440" s="20" t="str">
        <f>IF(B440="","",VLOOKUP(B440,LISTAS!$F$6:$G$1106,2,0))</f>
        <v/>
      </c>
      <c r="D440" s="58"/>
      <c r="F440" s="11" t="str">
        <f t="shared" si="88"/>
        <v/>
      </c>
      <c r="G440" s="61" t="str">
        <f>IF(F440=LISTAS!$D$15,"",F440)</f>
        <v/>
      </c>
      <c r="H440" s="49" t="str">
        <f t="shared" si="92"/>
        <v/>
      </c>
      <c r="I440" s="49" t="str">
        <f t="shared" si="92"/>
        <v/>
      </c>
      <c r="J440" s="11" t="str">
        <f t="shared" si="89"/>
        <v/>
      </c>
      <c r="K440" s="11" t="str">
        <f t="shared" si="93"/>
        <v/>
      </c>
      <c r="L440" s="66" t="str">
        <f t="shared" si="94"/>
        <v/>
      </c>
      <c r="M440" s="50">
        <f t="shared" si="95"/>
        <v>22</v>
      </c>
      <c r="N440" s="50"/>
      <c r="O440" s="17" t="str">
        <f t="shared" si="98"/>
        <v/>
      </c>
      <c r="P440" s="18" t="str">
        <f t="shared" si="90"/>
        <v/>
      </c>
      <c r="Q440" s="17" t="str">
        <f>IF(P440&lt;&gt;"",VLOOKUP(P440,LISTAS!$F$6:$G$1106,2,0),"")</f>
        <v/>
      </c>
      <c r="R440" s="72" t="str">
        <f t="shared" si="91"/>
        <v/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2"/>
      <c r="C441" s="20" t="str">
        <f>IF(B441="","",VLOOKUP(B441,LISTAS!$F$6:$G$1106,2,0))</f>
        <v/>
      </c>
      <c r="D441" s="58"/>
      <c r="F441" s="11" t="str">
        <f t="shared" si="88"/>
        <v/>
      </c>
      <c r="G441" s="61" t="str">
        <f>IF(F441=LISTAS!$D$15,"",F441)</f>
        <v/>
      </c>
      <c r="H441" s="49" t="str">
        <f t="shared" si="92"/>
        <v/>
      </c>
      <c r="I441" s="49" t="str">
        <f t="shared" si="92"/>
        <v/>
      </c>
      <c r="J441" s="11" t="str">
        <f t="shared" si="89"/>
        <v/>
      </c>
      <c r="K441" s="11" t="str">
        <f t="shared" si="93"/>
        <v/>
      </c>
      <c r="L441" s="66" t="str">
        <f t="shared" si="94"/>
        <v/>
      </c>
      <c r="M441" s="50">
        <f t="shared" si="95"/>
        <v>23</v>
      </c>
      <c r="N441" s="50"/>
      <c r="O441" s="17" t="str">
        <f t="shared" si="98"/>
        <v/>
      </c>
      <c r="P441" s="18" t="str">
        <f t="shared" si="90"/>
        <v/>
      </c>
      <c r="Q441" s="17" t="str">
        <f>IF(P441&lt;&gt;"",VLOOKUP(P441,LISTAS!$F$6:$G$1106,2,0),"")</f>
        <v/>
      </c>
      <c r="R441" s="72" t="str">
        <f t="shared" si="91"/>
        <v/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2"/>
      <c r="C442" s="20" t="str">
        <f>IF(B442="","",VLOOKUP(B442,LISTAS!$F$6:$G$1106,2,0))</f>
        <v/>
      </c>
      <c r="D442" s="58"/>
      <c r="F442" s="11" t="str">
        <f t="shared" si="88"/>
        <v/>
      </c>
      <c r="G442" s="61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11" t="str">
        <f t="shared" si="89"/>
        <v/>
      </c>
      <c r="K442" s="11" t="str">
        <f t="shared" si="93"/>
        <v/>
      </c>
      <c r="L442" s="66" t="str">
        <f t="shared" si="94"/>
        <v/>
      </c>
      <c r="M442" s="50">
        <f t="shared" si="95"/>
        <v>24</v>
      </c>
      <c r="N442" s="50"/>
      <c r="O442" s="17" t="str">
        <f t="shared" si="98"/>
        <v/>
      </c>
      <c r="P442" s="18" t="str">
        <f t="shared" si="90"/>
        <v/>
      </c>
      <c r="Q442" s="17" t="str">
        <f>IF(P442&lt;&gt;"",VLOOKUP(P442,LISTAS!$F$6:$G$1106,2,0),"")</f>
        <v/>
      </c>
      <c r="R442" s="72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2"/>
      <c r="C443" s="20" t="str">
        <f>IF(B443="","",VLOOKUP(B443,LISTAS!$F$6:$G$1106,2,0))</f>
        <v/>
      </c>
      <c r="D443" s="58"/>
      <c r="F443" s="11" t="str">
        <f t="shared" si="88"/>
        <v/>
      </c>
      <c r="G443" s="61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11" t="str">
        <f t="shared" si="89"/>
        <v/>
      </c>
      <c r="K443" s="11" t="str">
        <f t="shared" si="93"/>
        <v/>
      </c>
      <c r="L443" s="66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2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2"/>
      <c r="C444" s="20" t="str">
        <f>IF(B444="","",VLOOKUP(B444,LISTAS!$F$6:$G$1106,2,0))</f>
        <v/>
      </c>
      <c r="D444" s="58"/>
      <c r="F444" s="11" t="str">
        <f t="shared" si="88"/>
        <v/>
      </c>
      <c r="G444" s="61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11" t="str">
        <f t="shared" si="89"/>
        <v/>
      </c>
      <c r="K444" s="11" t="str">
        <f t="shared" si="93"/>
        <v/>
      </c>
      <c r="L444" s="66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2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2"/>
      <c r="C445" s="20" t="str">
        <f>IF(B445="","",VLOOKUP(B445,LISTAS!$F$6:$G$1106,2,0))</f>
        <v/>
      </c>
      <c r="D445" s="58"/>
      <c r="F445" s="11" t="str">
        <f t="shared" si="88"/>
        <v/>
      </c>
      <c r="G445" s="61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11" t="str">
        <f t="shared" si="89"/>
        <v/>
      </c>
      <c r="K445" s="11" t="str">
        <f t="shared" si="93"/>
        <v/>
      </c>
      <c r="L445" s="66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2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2"/>
      <c r="C446" s="20" t="str">
        <f>IF(B446="","",VLOOKUP(B446,LISTAS!$F$6:$G$1106,2,0))</f>
        <v/>
      </c>
      <c r="D446" s="58"/>
      <c r="F446" s="11" t="str">
        <f t="shared" si="88"/>
        <v/>
      </c>
      <c r="G446" s="61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11" t="str">
        <f t="shared" si="89"/>
        <v/>
      </c>
      <c r="K446" s="11" t="str">
        <f t="shared" si="93"/>
        <v/>
      </c>
      <c r="L446" s="66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2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2"/>
      <c r="C447" s="20" t="str">
        <f>IF(B447="","",VLOOKUP(B447,LISTAS!$F$6:$G$1106,2,0))</f>
        <v/>
      </c>
      <c r="D447" s="58"/>
      <c r="E447" s="4"/>
      <c r="F447" s="11" t="str">
        <f t="shared" si="88"/>
        <v/>
      </c>
      <c r="G447" s="61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11" t="str">
        <f t="shared" si="89"/>
        <v/>
      </c>
      <c r="K447" s="11" t="str">
        <f t="shared" si="93"/>
        <v/>
      </c>
      <c r="L447" s="66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2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2"/>
      <c r="C448" s="20" t="str">
        <f>IF(B448="","",VLOOKUP(B448,LISTAS!$F$6:$G$1106,2,0))</f>
        <v/>
      </c>
      <c r="D448" s="58"/>
      <c r="E448" s="4"/>
      <c r="F448" s="11" t="str">
        <f t="shared" si="88"/>
        <v/>
      </c>
      <c r="G448" s="61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11" t="str">
        <f t="shared" si="89"/>
        <v/>
      </c>
      <c r="K448" s="11" t="str">
        <f t="shared" si="93"/>
        <v/>
      </c>
      <c r="L448" s="66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2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2"/>
      <c r="C449" s="20" t="str">
        <f>IF(B449="","",VLOOKUP(B449,LISTAS!$F$6:$G$1106,2,0))</f>
        <v/>
      </c>
      <c r="D449" s="58"/>
      <c r="E449" s="4"/>
      <c r="F449" s="11" t="str">
        <f t="shared" si="88"/>
        <v/>
      </c>
      <c r="G449" s="61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11" t="str">
        <f t="shared" si="89"/>
        <v/>
      </c>
      <c r="K449" s="11" t="str">
        <f t="shared" si="93"/>
        <v/>
      </c>
      <c r="L449" s="66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2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2"/>
      <c r="C450" s="20" t="str">
        <f>IF(B450="","",VLOOKUP(B450,LISTAS!$F$6:$G$1106,2,0))</f>
        <v/>
      </c>
      <c r="D450" s="58"/>
      <c r="E450" s="4"/>
      <c r="F450" s="11" t="str">
        <f t="shared" si="88"/>
        <v/>
      </c>
      <c r="G450" s="61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11" t="str">
        <f t="shared" si="89"/>
        <v/>
      </c>
      <c r="K450" s="11" t="str">
        <f t="shared" si="93"/>
        <v/>
      </c>
      <c r="L450" s="66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2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2"/>
      <c r="C451" s="20" t="str">
        <f>IF(B451="","",VLOOKUP(B451,LISTAS!$F$6:$G$1106,2,0))</f>
        <v/>
      </c>
      <c r="D451" s="58"/>
      <c r="E451" s="4"/>
      <c r="F451" s="11" t="str">
        <f t="shared" si="88"/>
        <v/>
      </c>
      <c r="G451" s="61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11" t="str">
        <f t="shared" si="89"/>
        <v/>
      </c>
      <c r="K451" s="11" t="str">
        <f t="shared" si="93"/>
        <v/>
      </c>
      <c r="L451" s="66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2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2"/>
      <c r="C452" s="20" t="str">
        <f>IF(B452="","",VLOOKUP(B452,LISTAS!$F$6:$G$1106,2,0))</f>
        <v/>
      </c>
      <c r="D452" s="58"/>
      <c r="E452" s="4"/>
      <c r="F452" s="11" t="str">
        <f t="shared" si="88"/>
        <v/>
      </c>
      <c r="G452" s="61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11" t="str">
        <f t="shared" si="89"/>
        <v/>
      </c>
      <c r="K452" s="11" t="str">
        <f t="shared" si="93"/>
        <v/>
      </c>
      <c r="L452" s="66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2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2"/>
      <c r="C453" s="20" t="str">
        <f>IF(B453="","",VLOOKUP(B453,LISTAS!$F$6:$G$1106,2,0))</f>
        <v/>
      </c>
      <c r="D453" s="58"/>
      <c r="E453" s="4"/>
      <c r="F453" s="11" t="str">
        <f t="shared" si="88"/>
        <v/>
      </c>
      <c r="G453" s="61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11" t="str">
        <f t="shared" si="89"/>
        <v/>
      </c>
      <c r="K453" s="11" t="str">
        <f t="shared" si="93"/>
        <v/>
      </c>
      <c r="L453" s="66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2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2"/>
      <c r="C454" s="20" t="str">
        <f>IF(B454="","",VLOOKUP(B454,LISTAS!$F$6:$G$1106,2,0))</f>
        <v/>
      </c>
      <c r="D454" s="58"/>
      <c r="E454" s="4"/>
      <c r="F454" s="11" t="str">
        <f t="shared" si="88"/>
        <v/>
      </c>
      <c r="G454" s="61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11" t="str">
        <f t="shared" si="89"/>
        <v/>
      </c>
      <c r="K454" s="11" t="str">
        <f t="shared" si="93"/>
        <v/>
      </c>
      <c r="L454" s="66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2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2"/>
      <c r="C455" s="20" t="str">
        <f>IF(B455="","",VLOOKUP(B455,LISTAS!$F$6:$G$1106,2,0))</f>
        <v/>
      </c>
      <c r="D455" s="58"/>
      <c r="E455" s="4"/>
      <c r="F455" s="11" t="str">
        <f t="shared" si="88"/>
        <v/>
      </c>
      <c r="G455" s="61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11" t="str">
        <f t="shared" si="89"/>
        <v/>
      </c>
      <c r="K455" s="11" t="str">
        <f t="shared" si="93"/>
        <v/>
      </c>
      <c r="L455" s="66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2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2"/>
      <c r="C456" s="20" t="str">
        <f>IF(B456="","",VLOOKUP(B456,LISTAS!$F$6:$G$1106,2,0))</f>
        <v/>
      </c>
      <c r="D456" s="58"/>
      <c r="E456" s="4"/>
      <c r="F456" s="11" t="str">
        <f t="shared" si="88"/>
        <v/>
      </c>
      <c r="G456" s="61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11" t="str">
        <f t="shared" si="89"/>
        <v/>
      </c>
      <c r="K456" s="11" t="str">
        <f t="shared" si="93"/>
        <v/>
      </c>
      <c r="L456" s="66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2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2"/>
      <c r="C457" s="20" t="str">
        <f>IF(B457="","",VLOOKUP(B457,LISTAS!$F$6:$G$1106,2,0))</f>
        <v/>
      </c>
      <c r="D457" s="58"/>
      <c r="E457" s="4"/>
      <c r="F457" s="11" t="str">
        <f t="shared" si="88"/>
        <v/>
      </c>
      <c r="G457" s="61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11" t="str">
        <f t="shared" si="89"/>
        <v/>
      </c>
      <c r="K457" s="11" t="str">
        <f t="shared" si="93"/>
        <v/>
      </c>
      <c r="L457" s="66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2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2"/>
      <c r="C458" s="20" t="str">
        <f>IF(B458="","",VLOOKUP(B458,LISTAS!$F$6:$G$1106,2,0))</f>
        <v/>
      </c>
      <c r="D458" s="58"/>
      <c r="E458" s="4"/>
      <c r="F458" s="11" t="str">
        <f t="shared" si="88"/>
        <v/>
      </c>
      <c r="G458" s="61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11" t="str">
        <f t="shared" si="89"/>
        <v/>
      </c>
      <c r="K458" s="11" t="str">
        <f t="shared" si="93"/>
        <v/>
      </c>
      <c r="L458" s="66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2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2"/>
      <c r="C459" s="20" t="str">
        <f>IF(B459="","",VLOOKUP(B459,LISTAS!$F$6:$G$1106,2,0))</f>
        <v/>
      </c>
      <c r="D459" s="58"/>
      <c r="E459" s="4"/>
      <c r="F459" s="11" t="str">
        <f t="shared" si="88"/>
        <v/>
      </c>
      <c r="G459" s="61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11" t="str">
        <f t="shared" si="89"/>
        <v/>
      </c>
      <c r="K459" s="11" t="str">
        <f t="shared" si="93"/>
        <v/>
      </c>
      <c r="L459" s="66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2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2"/>
      <c r="C460" s="20" t="str">
        <f>IF(B460="","",VLOOKUP(B460,LISTAS!$F$6:$G$1106,2,0))</f>
        <v/>
      </c>
      <c r="D460" s="58"/>
      <c r="E460" s="4"/>
      <c r="F460" s="11" t="str">
        <f t="shared" si="88"/>
        <v/>
      </c>
      <c r="G460" s="61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11" t="str">
        <f t="shared" si="89"/>
        <v/>
      </c>
      <c r="K460" s="11" t="str">
        <f t="shared" si="93"/>
        <v/>
      </c>
      <c r="L460" s="66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2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2"/>
      <c r="C461" s="20" t="str">
        <f>IF(B461="","",VLOOKUP(B461,LISTAS!$F$6:$G$1106,2,0))</f>
        <v/>
      </c>
      <c r="D461" s="58"/>
      <c r="E461" s="4"/>
      <c r="F461" s="11" t="str">
        <f t="shared" si="88"/>
        <v/>
      </c>
      <c r="G461" s="61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11" t="str">
        <f t="shared" si="89"/>
        <v/>
      </c>
      <c r="K461" s="11" t="str">
        <f t="shared" si="93"/>
        <v/>
      </c>
      <c r="L461" s="66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2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2"/>
      <c r="C462" s="20" t="str">
        <f>IF(B462="","",VLOOKUP(B462,LISTAS!$F$6:$G$1106,2,0))</f>
        <v/>
      </c>
      <c r="D462" s="58"/>
      <c r="E462" s="4"/>
      <c r="F462" s="11" t="str">
        <f t="shared" si="88"/>
        <v/>
      </c>
      <c r="G462" s="61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11" t="str">
        <f t="shared" si="89"/>
        <v/>
      </c>
      <c r="K462" s="11" t="str">
        <f t="shared" si="93"/>
        <v/>
      </c>
      <c r="L462" s="66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2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2"/>
      <c r="C463" s="20" t="str">
        <f>IF(B463="","",VLOOKUP(B463,LISTAS!$F$6:$G$1106,2,0))</f>
        <v/>
      </c>
      <c r="D463" s="58"/>
      <c r="E463" s="4"/>
      <c r="F463" s="11" t="str">
        <f t="shared" si="88"/>
        <v/>
      </c>
      <c r="G463" s="61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11" t="str">
        <f t="shared" si="89"/>
        <v/>
      </c>
      <c r="K463" s="11" t="str">
        <f t="shared" si="93"/>
        <v/>
      </c>
      <c r="L463" s="66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2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2"/>
      <c r="C464" s="20" t="str">
        <f>IF(B464="","",VLOOKUP(B464,LISTAS!$F$6:$G$1106,2,0))</f>
        <v/>
      </c>
      <c r="D464" s="58"/>
      <c r="E464" s="4"/>
      <c r="F464" s="11" t="str">
        <f t="shared" si="88"/>
        <v/>
      </c>
      <c r="G464" s="61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11" t="str">
        <f t="shared" si="89"/>
        <v/>
      </c>
      <c r="K464" s="11" t="str">
        <f t="shared" si="93"/>
        <v/>
      </c>
      <c r="L464" s="66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2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2"/>
      <c r="C465" s="20" t="str">
        <f>IF(B465="","",VLOOKUP(B465,LISTAS!$F$6:$G$1106,2,0))</f>
        <v/>
      </c>
      <c r="D465" s="58"/>
      <c r="E465" s="4"/>
      <c r="F465" s="11" t="str">
        <f t="shared" si="88"/>
        <v/>
      </c>
      <c r="G465" s="61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11" t="str">
        <f t="shared" si="89"/>
        <v/>
      </c>
      <c r="K465" s="11" t="str">
        <f t="shared" si="93"/>
        <v/>
      </c>
      <c r="L465" s="66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2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2"/>
      <c r="C466" s="20" t="str">
        <f>IF(B466="","",VLOOKUP(B466,LISTAS!$F$6:$G$1106,2,0))</f>
        <v/>
      </c>
      <c r="D466" s="58"/>
      <c r="E466" s="4"/>
      <c r="F466" s="11" t="str">
        <f t="shared" si="88"/>
        <v/>
      </c>
      <c r="G466" s="61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11" t="str">
        <f t="shared" si="89"/>
        <v/>
      </c>
      <c r="K466" s="11" t="str">
        <f t="shared" si="93"/>
        <v/>
      </c>
      <c r="L466" s="66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2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2"/>
      <c r="C467" s="20" t="str">
        <f>IF(B467="","",VLOOKUP(B467,LISTAS!$F$6:$G$1106,2,0))</f>
        <v/>
      </c>
      <c r="D467" s="58"/>
      <c r="E467" s="4"/>
      <c r="F467" s="11" t="str">
        <f t="shared" si="88"/>
        <v/>
      </c>
      <c r="G467" s="61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11" t="str">
        <f t="shared" si="89"/>
        <v/>
      </c>
      <c r="K467" s="11" t="str">
        <f t="shared" si="93"/>
        <v/>
      </c>
      <c r="L467" s="66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2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2"/>
      <c r="C468" s="20" t="str">
        <f>IF(B468="","",VLOOKUP(B468,LISTAS!$F$6:$G$1106,2,0))</f>
        <v/>
      </c>
      <c r="D468" s="58"/>
      <c r="E468" s="4"/>
      <c r="F468" s="11" t="str">
        <f t="shared" si="88"/>
        <v/>
      </c>
      <c r="G468" s="61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11" t="str">
        <f t="shared" si="89"/>
        <v/>
      </c>
      <c r="K468" s="11" t="str">
        <f t="shared" si="93"/>
        <v/>
      </c>
      <c r="L468" s="66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2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2"/>
      <c r="C469" s="20" t="str">
        <f>IF(B469="","",VLOOKUP(B469,LISTAS!$F$6:$G$1106,2,0))</f>
        <v/>
      </c>
      <c r="D469" s="58"/>
      <c r="E469" s="4"/>
      <c r="F469" s="11" t="str">
        <f t="shared" si="88"/>
        <v/>
      </c>
      <c r="G469" s="61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11" t="str">
        <f t="shared" si="89"/>
        <v/>
      </c>
      <c r="K469" s="11" t="str">
        <f t="shared" si="93"/>
        <v/>
      </c>
      <c r="L469" s="66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2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2"/>
      <c r="C470" s="20" t="str">
        <f>IF(B470="","",VLOOKUP(B470,LISTAS!$F$6:$G$1106,2,0))</f>
        <v/>
      </c>
      <c r="D470" s="58"/>
      <c r="E470" s="4"/>
      <c r="F470" s="11" t="str">
        <f t="shared" si="88"/>
        <v/>
      </c>
      <c r="G470" s="61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11" t="str">
        <f t="shared" si="89"/>
        <v/>
      </c>
      <c r="K470" s="11" t="str">
        <f t="shared" si="93"/>
        <v/>
      </c>
      <c r="L470" s="66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2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2"/>
      <c r="C471" s="20" t="str">
        <f>IF(B471="","",VLOOKUP(B471,LISTAS!$F$6:$G$1106,2,0))</f>
        <v/>
      </c>
      <c r="D471" s="58"/>
      <c r="E471" s="4"/>
      <c r="F471" s="11" t="str">
        <f t="shared" si="88"/>
        <v/>
      </c>
      <c r="G471" s="61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11" t="str">
        <f t="shared" si="89"/>
        <v/>
      </c>
      <c r="K471" s="11" t="str">
        <f t="shared" si="93"/>
        <v/>
      </c>
      <c r="L471" s="66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2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2"/>
      <c r="C472" s="20" t="str">
        <f>IF(B472="","",VLOOKUP(B472,LISTAS!$F$6:$G$1106,2,0))</f>
        <v/>
      </c>
      <c r="D472" s="58"/>
      <c r="E472" s="4"/>
      <c r="F472" s="11" t="str">
        <f t="shared" si="88"/>
        <v/>
      </c>
      <c r="G472" s="61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11" t="str">
        <f t="shared" si="89"/>
        <v/>
      </c>
      <c r="K472" s="11" t="str">
        <f t="shared" si="93"/>
        <v/>
      </c>
      <c r="L472" s="66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2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2"/>
      <c r="C473" s="20" t="str">
        <f>IF(B473="","",VLOOKUP(B473,LISTAS!$F$6:$G$1106,2,0))</f>
        <v/>
      </c>
      <c r="D473" s="58"/>
      <c r="E473" s="4"/>
      <c r="F473" s="11" t="str">
        <f t="shared" si="88"/>
        <v/>
      </c>
      <c r="G473" s="61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11" t="str">
        <f t="shared" si="89"/>
        <v/>
      </c>
      <c r="K473" s="11" t="str">
        <f t="shared" si="93"/>
        <v/>
      </c>
      <c r="L473" s="66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2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2"/>
      <c r="C474" s="20" t="str">
        <f>IF(B474="","",VLOOKUP(B474,LISTAS!$F$6:$G$1106,2,0))</f>
        <v/>
      </c>
      <c r="D474" s="58"/>
      <c r="E474" s="4"/>
      <c r="F474" s="11" t="str">
        <f t="shared" si="88"/>
        <v/>
      </c>
      <c r="G474" s="61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11" t="str">
        <f t="shared" si="89"/>
        <v/>
      </c>
      <c r="K474" s="11" t="str">
        <f t="shared" si="93"/>
        <v/>
      </c>
      <c r="L474" s="66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2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2"/>
      <c r="C475" s="20" t="str">
        <f>IF(B475="","",VLOOKUP(B475,LISTAS!$F$6:$G$1106,2,0))</f>
        <v/>
      </c>
      <c r="D475" s="58"/>
      <c r="E475" s="4"/>
      <c r="F475" s="11" t="str">
        <f t="shared" si="88"/>
        <v/>
      </c>
      <c r="G475" s="61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11" t="str">
        <f t="shared" si="89"/>
        <v/>
      </c>
      <c r="K475" s="11" t="str">
        <f t="shared" si="93"/>
        <v/>
      </c>
      <c r="L475" s="66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2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2"/>
      <c r="C476" s="20" t="str">
        <f>IF(B476="","",VLOOKUP(B476,LISTAS!$F$6:$G$1106,2,0))</f>
        <v/>
      </c>
      <c r="D476" s="58"/>
      <c r="E476" s="4"/>
      <c r="F476" s="11" t="str">
        <f t="shared" si="88"/>
        <v/>
      </c>
      <c r="G476" s="61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11" t="str">
        <f t="shared" si="89"/>
        <v/>
      </c>
      <c r="K476" s="11" t="str">
        <f t="shared" si="93"/>
        <v/>
      </c>
      <c r="L476" s="66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2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2"/>
      <c r="C477" s="20" t="str">
        <f>IF(B477="","",VLOOKUP(B477,LISTAS!$F$6:$G$1106,2,0))</f>
        <v/>
      </c>
      <c r="D477" s="58"/>
      <c r="E477" s="4"/>
      <c r="F477" s="11" t="str">
        <f t="shared" si="88"/>
        <v/>
      </c>
      <c r="G477" s="61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11" t="str">
        <f t="shared" si="89"/>
        <v/>
      </c>
      <c r="K477" s="11" t="str">
        <f t="shared" si="93"/>
        <v/>
      </c>
      <c r="L477" s="66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2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2"/>
      <c r="C478" s="20" t="str">
        <f>IF(B478="","",VLOOKUP(B478,LISTAS!$F$6:$G$1106,2,0))</f>
        <v/>
      </c>
      <c r="D478" s="58"/>
      <c r="E478" s="4"/>
      <c r="F478" s="11" t="str">
        <f t="shared" si="88"/>
        <v/>
      </c>
      <c r="G478" s="61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11" t="str">
        <f t="shared" si="89"/>
        <v/>
      </c>
      <c r="K478" s="11" t="str">
        <f t="shared" si="93"/>
        <v/>
      </c>
      <c r="L478" s="66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2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2"/>
      <c r="C479" s="20" t="str">
        <f>IF(B479="","",VLOOKUP(B479,LISTAS!$F$6:$G$1106,2,0))</f>
        <v/>
      </c>
      <c r="D479" s="58"/>
      <c r="E479" s="4"/>
      <c r="F479" s="11" t="str">
        <f t="shared" si="88"/>
        <v/>
      </c>
      <c r="G479" s="61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11" t="str">
        <f t="shared" si="89"/>
        <v/>
      </c>
      <c r="K479" s="11" t="str">
        <f t="shared" si="93"/>
        <v/>
      </c>
      <c r="L479" s="66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2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2"/>
      <c r="C480" s="20" t="str">
        <f>IF(B480="","",VLOOKUP(B480,LISTAS!$F$6:$G$1106,2,0))</f>
        <v/>
      </c>
      <c r="D480" s="58"/>
      <c r="E480" s="4"/>
      <c r="F480" s="11" t="str">
        <f t="shared" si="88"/>
        <v/>
      </c>
      <c r="G480" s="61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11" t="str">
        <f t="shared" si="89"/>
        <v/>
      </c>
      <c r="K480" s="11" t="str">
        <f t="shared" si="93"/>
        <v/>
      </c>
      <c r="L480" s="66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2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2"/>
      <c r="C481" s="20" t="str">
        <f>IF(B481="","",VLOOKUP(B481,LISTAS!$F$6:$G$1106,2,0))</f>
        <v/>
      </c>
      <c r="D481" s="58"/>
      <c r="E481" s="4"/>
      <c r="F481" s="11" t="str">
        <f t="shared" si="88"/>
        <v/>
      </c>
      <c r="G481" s="61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11" t="str">
        <f t="shared" si="89"/>
        <v/>
      </c>
      <c r="K481" s="11" t="str">
        <f t="shared" si="93"/>
        <v/>
      </c>
      <c r="L481" s="66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2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2"/>
      <c r="C482" s="20" t="str">
        <f>IF(B482="","",VLOOKUP(B482,LISTAS!$F$6:$G$1106,2,0))</f>
        <v/>
      </c>
      <c r="D482" s="58"/>
      <c r="E482" s="4"/>
      <c r="F482" s="11" t="str">
        <f t="shared" si="88"/>
        <v/>
      </c>
      <c r="G482" s="61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11" t="str">
        <f t="shared" si="89"/>
        <v/>
      </c>
      <c r="K482" s="11" t="str">
        <f t="shared" si="93"/>
        <v/>
      </c>
      <c r="L482" s="66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2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2"/>
      <c r="C483" s="20" t="str">
        <f>IF(B483="","",VLOOKUP(B483,LISTAS!$F$6:$G$1106,2,0))</f>
        <v/>
      </c>
      <c r="D483" s="58"/>
      <c r="E483" s="4"/>
      <c r="F483" s="11" t="str">
        <f t="shared" ref="F483:F546" si="101">IF(D483="","",D483+(ROW(D483)/1000))</f>
        <v/>
      </c>
      <c r="G483" s="61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11" t="str">
        <f t="shared" ref="J483:J618" si="102">IF($K483="","",D483)</f>
        <v/>
      </c>
      <c r="K483" s="11" t="str">
        <f t="shared" si="93"/>
        <v/>
      </c>
      <c r="L483" s="66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2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2"/>
      <c r="C484" s="20" t="str">
        <f>IF(B484="","",VLOOKUP(B484,LISTAS!$F$6:$G$1106,2,0))</f>
        <v/>
      </c>
      <c r="D484" s="58"/>
      <c r="E484" s="4"/>
      <c r="F484" s="11" t="str">
        <f t="shared" si="101"/>
        <v/>
      </c>
      <c r="G484" s="61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11" t="str">
        <f t="shared" si="102"/>
        <v/>
      </c>
      <c r="K484" s="11" t="str">
        <f t="shared" ref="K484:K517" si="106">G484</f>
        <v/>
      </c>
      <c r="L484" s="66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2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2"/>
      <c r="C485" s="20" t="str">
        <f>IF(B485="","",VLOOKUP(B485,LISTAS!$F$6:$G$1106,2,0))</f>
        <v/>
      </c>
      <c r="D485" s="58"/>
      <c r="E485" s="4"/>
      <c r="F485" s="11" t="str">
        <f t="shared" si="101"/>
        <v/>
      </c>
      <c r="G485" s="61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11" t="str">
        <f t="shared" si="102"/>
        <v/>
      </c>
      <c r="K485" s="11" t="str">
        <f t="shared" si="106"/>
        <v/>
      </c>
      <c r="L485" s="66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2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2"/>
      <c r="C486" s="20" t="str">
        <f>IF(B486="","",VLOOKUP(B486,LISTAS!$F$6:$G$1106,2,0))</f>
        <v/>
      </c>
      <c r="D486" s="58"/>
      <c r="E486" s="4"/>
      <c r="F486" s="11" t="str">
        <f t="shared" si="101"/>
        <v/>
      </c>
      <c r="G486" s="61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11" t="str">
        <f t="shared" si="102"/>
        <v/>
      </c>
      <c r="K486" s="11" t="str">
        <f t="shared" si="106"/>
        <v/>
      </c>
      <c r="L486" s="66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2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2"/>
      <c r="C487" s="20" t="str">
        <f>IF(B487="","",VLOOKUP(B487,LISTAS!$F$6:$G$1106,2,0))</f>
        <v/>
      </c>
      <c r="D487" s="58"/>
      <c r="E487" s="4"/>
      <c r="F487" s="11" t="str">
        <f t="shared" si="101"/>
        <v/>
      </c>
      <c r="G487" s="61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11" t="str">
        <f t="shared" si="102"/>
        <v/>
      </c>
      <c r="K487" s="11" t="str">
        <f t="shared" si="106"/>
        <v/>
      </c>
      <c r="L487" s="66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2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2"/>
      <c r="C488" s="20" t="str">
        <f>IF(B488="","",VLOOKUP(B488,LISTAS!$F$6:$G$1106,2,0))</f>
        <v/>
      </c>
      <c r="D488" s="58"/>
      <c r="E488" s="4"/>
      <c r="F488" s="11" t="str">
        <f t="shared" si="101"/>
        <v/>
      </c>
      <c r="G488" s="61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11" t="str">
        <f t="shared" si="102"/>
        <v/>
      </c>
      <c r="K488" s="11" t="str">
        <f t="shared" si="106"/>
        <v/>
      </c>
      <c r="L488" s="66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2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2"/>
      <c r="C489" s="20" t="str">
        <f>IF(B489="","",VLOOKUP(B489,LISTAS!$F$6:$G$1106,2,0))</f>
        <v/>
      </c>
      <c r="D489" s="58"/>
      <c r="E489" s="4"/>
      <c r="F489" s="11" t="str">
        <f t="shared" si="101"/>
        <v/>
      </c>
      <c r="G489" s="61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11" t="str">
        <f t="shared" si="102"/>
        <v/>
      </c>
      <c r="K489" s="11" t="str">
        <f t="shared" si="106"/>
        <v/>
      </c>
      <c r="L489" s="66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2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2"/>
      <c r="C490" s="20" t="str">
        <f>IF(B490="","",VLOOKUP(B490,LISTAS!$F$6:$G$1106,2,0))</f>
        <v/>
      </c>
      <c r="D490" s="58"/>
      <c r="E490" s="4"/>
      <c r="F490" s="11" t="str">
        <f t="shared" si="101"/>
        <v/>
      </c>
      <c r="G490" s="61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11" t="str">
        <f t="shared" si="102"/>
        <v/>
      </c>
      <c r="K490" s="11" t="str">
        <f t="shared" si="106"/>
        <v/>
      </c>
      <c r="L490" s="66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2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2"/>
      <c r="C491" s="20" t="str">
        <f>IF(B491="","",VLOOKUP(B491,LISTAS!$F$6:$G$1106,2,0))</f>
        <v/>
      </c>
      <c r="D491" s="58"/>
      <c r="E491" s="4"/>
      <c r="F491" s="11" t="str">
        <f t="shared" si="101"/>
        <v/>
      </c>
      <c r="G491" s="61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11" t="str">
        <f t="shared" si="102"/>
        <v/>
      </c>
      <c r="K491" s="11" t="str">
        <f t="shared" si="106"/>
        <v/>
      </c>
      <c r="L491" s="66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2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2"/>
      <c r="C492" s="20" t="str">
        <f>IF(B492="","",VLOOKUP(B492,LISTAS!$F$6:$G$1106,2,0))</f>
        <v/>
      </c>
      <c r="D492" s="58"/>
      <c r="E492" s="4"/>
      <c r="F492" s="11" t="str">
        <f t="shared" si="101"/>
        <v/>
      </c>
      <c r="G492" s="61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11" t="str">
        <f t="shared" si="102"/>
        <v/>
      </c>
      <c r="K492" s="11" t="str">
        <f t="shared" si="106"/>
        <v/>
      </c>
      <c r="L492" s="66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2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2"/>
      <c r="C493" s="20" t="str">
        <f>IF(B493="","",VLOOKUP(B493,LISTAS!$F$6:$G$1106,2,0))</f>
        <v/>
      </c>
      <c r="D493" s="58"/>
      <c r="E493" s="4"/>
      <c r="F493" s="11" t="str">
        <f t="shared" si="101"/>
        <v/>
      </c>
      <c r="G493" s="61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11" t="str">
        <f t="shared" si="102"/>
        <v/>
      </c>
      <c r="K493" s="11" t="str">
        <f t="shared" si="106"/>
        <v/>
      </c>
      <c r="L493" s="66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2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2"/>
      <c r="C494" s="20" t="str">
        <f>IF(B494="","",VLOOKUP(B494,LISTAS!$F$6:$G$1106,2,0))</f>
        <v/>
      </c>
      <c r="D494" s="58"/>
      <c r="E494" s="4"/>
      <c r="F494" s="11" t="str">
        <f t="shared" si="101"/>
        <v/>
      </c>
      <c r="G494" s="61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11" t="str">
        <f t="shared" si="102"/>
        <v/>
      </c>
      <c r="K494" s="11" t="str">
        <f t="shared" si="106"/>
        <v/>
      </c>
      <c r="L494" s="66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2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2"/>
      <c r="C495" s="20" t="str">
        <f>IF(B495="","",VLOOKUP(B495,LISTAS!$F$6:$G$1106,2,0))</f>
        <v/>
      </c>
      <c r="D495" s="58"/>
      <c r="E495" s="4"/>
      <c r="F495" s="11" t="str">
        <f t="shared" si="101"/>
        <v/>
      </c>
      <c r="G495" s="61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11" t="str">
        <f t="shared" si="102"/>
        <v/>
      </c>
      <c r="K495" s="11" t="str">
        <f t="shared" si="106"/>
        <v/>
      </c>
      <c r="L495" s="66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2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2"/>
      <c r="C496" s="20" t="str">
        <f>IF(B496="","",VLOOKUP(B496,LISTAS!$F$6:$G$1106,2,0))</f>
        <v/>
      </c>
      <c r="D496" s="58"/>
      <c r="E496" s="4"/>
      <c r="F496" s="11" t="str">
        <f t="shared" si="101"/>
        <v/>
      </c>
      <c r="G496" s="61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11" t="str">
        <f t="shared" si="102"/>
        <v/>
      </c>
      <c r="K496" s="11" t="str">
        <f t="shared" si="106"/>
        <v/>
      </c>
      <c r="L496" s="66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2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2"/>
      <c r="C497" s="20" t="str">
        <f>IF(B497="","",VLOOKUP(B497,LISTAS!$F$6:$G$1106,2,0))</f>
        <v/>
      </c>
      <c r="D497" s="58"/>
      <c r="E497" s="4"/>
      <c r="F497" s="11" t="str">
        <f t="shared" si="101"/>
        <v/>
      </c>
      <c r="G497" s="61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11" t="str">
        <f t="shared" si="102"/>
        <v/>
      </c>
      <c r="K497" s="11" t="str">
        <f t="shared" si="106"/>
        <v/>
      </c>
      <c r="L497" s="66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2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2"/>
      <c r="C498" s="20" t="str">
        <f>IF(B498="","",VLOOKUP(B498,LISTAS!$F$6:$G$1106,2,0))</f>
        <v/>
      </c>
      <c r="D498" s="58"/>
      <c r="E498" s="4"/>
      <c r="F498" s="11" t="str">
        <f t="shared" si="101"/>
        <v/>
      </c>
      <c r="G498" s="61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11" t="str">
        <f t="shared" si="102"/>
        <v/>
      </c>
      <c r="K498" s="11" t="str">
        <f t="shared" si="106"/>
        <v/>
      </c>
      <c r="L498" s="66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2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2"/>
      <c r="C499" s="20" t="str">
        <f>IF(B499="","",VLOOKUP(B499,LISTAS!$F$6:$G$1106,2,0))</f>
        <v/>
      </c>
      <c r="D499" s="58"/>
      <c r="E499" s="4"/>
      <c r="F499" s="11" t="str">
        <f t="shared" si="101"/>
        <v/>
      </c>
      <c r="G499" s="61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11" t="str">
        <f t="shared" si="102"/>
        <v/>
      </c>
      <c r="K499" s="11" t="str">
        <f t="shared" si="106"/>
        <v/>
      </c>
      <c r="L499" s="66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2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2"/>
      <c r="C500" s="20" t="str">
        <f>IF(B500="","",VLOOKUP(B500,LISTAS!$F$6:$G$1106,2,0))</f>
        <v/>
      </c>
      <c r="D500" s="58"/>
      <c r="E500" s="4"/>
      <c r="F500" s="11" t="str">
        <f t="shared" si="101"/>
        <v/>
      </c>
      <c r="G500" s="61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11" t="str">
        <f t="shared" si="102"/>
        <v/>
      </c>
      <c r="K500" s="11" t="str">
        <f t="shared" si="106"/>
        <v/>
      </c>
      <c r="L500" s="66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2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2"/>
      <c r="C501" s="20" t="str">
        <f>IF(B501="","",VLOOKUP(B501,LISTAS!$F$6:$G$1106,2,0))</f>
        <v/>
      </c>
      <c r="D501" s="58"/>
      <c r="E501" s="4"/>
      <c r="F501" s="11" t="str">
        <f t="shared" si="101"/>
        <v/>
      </c>
      <c r="G501" s="61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11" t="str">
        <f t="shared" si="102"/>
        <v/>
      </c>
      <c r="K501" s="11" t="str">
        <f t="shared" si="106"/>
        <v/>
      </c>
      <c r="L501" s="66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2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2"/>
      <c r="C502" s="20" t="str">
        <f>IF(B502="","",VLOOKUP(B502,LISTAS!$F$6:$G$1106,2,0))</f>
        <v/>
      </c>
      <c r="D502" s="58"/>
      <c r="E502" s="4"/>
      <c r="F502" s="11" t="str">
        <f t="shared" si="101"/>
        <v/>
      </c>
      <c r="G502" s="61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11" t="str">
        <f t="shared" si="102"/>
        <v/>
      </c>
      <c r="K502" s="11" t="str">
        <f t="shared" si="106"/>
        <v/>
      </c>
      <c r="L502" s="66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2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2"/>
      <c r="C503" s="20" t="str">
        <f>IF(B503="","",VLOOKUP(B503,LISTAS!$F$6:$G$1106,2,0))</f>
        <v/>
      </c>
      <c r="D503" s="58"/>
      <c r="E503" s="4"/>
      <c r="F503" s="11" t="str">
        <f t="shared" si="101"/>
        <v/>
      </c>
      <c r="G503" s="61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11" t="str">
        <f t="shared" si="102"/>
        <v/>
      </c>
      <c r="K503" s="11" t="str">
        <f t="shared" si="106"/>
        <v/>
      </c>
      <c r="L503" s="66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2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2"/>
      <c r="C504" s="20" t="str">
        <f>IF(B504="","",VLOOKUP(B504,LISTAS!$F$6:$G$1106,2,0))</f>
        <v/>
      </c>
      <c r="D504" s="58"/>
      <c r="E504" s="4"/>
      <c r="F504" s="11" t="str">
        <f t="shared" si="101"/>
        <v/>
      </c>
      <c r="G504" s="61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11" t="str">
        <f t="shared" si="102"/>
        <v/>
      </c>
      <c r="K504" s="11" t="str">
        <f t="shared" si="106"/>
        <v/>
      </c>
      <c r="L504" s="66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2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2"/>
      <c r="C505" s="20" t="str">
        <f>IF(B505="","",VLOOKUP(B505,LISTAS!$F$6:$G$1106,2,0))</f>
        <v/>
      </c>
      <c r="D505" s="58"/>
      <c r="E505" s="4"/>
      <c r="F505" s="11" t="str">
        <f t="shared" si="101"/>
        <v/>
      </c>
      <c r="G505" s="61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11" t="str">
        <f t="shared" si="102"/>
        <v/>
      </c>
      <c r="K505" s="11" t="str">
        <f t="shared" si="106"/>
        <v/>
      </c>
      <c r="L505" s="66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2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2"/>
      <c r="C506" s="20" t="str">
        <f>IF(B506="","",VLOOKUP(B506,LISTAS!$F$6:$G$1106,2,0))</f>
        <v/>
      </c>
      <c r="D506" s="58"/>
      <c r="E506" s="4"/>
      <c r="F506" s="11" t="str">
        <f t="shared" si="101"/>
        <v/>
      </c>
      <c r="G506" s="61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11" t="str">
        <f t="shared" si="102"/>
        <v/>
      </c>
      <c r="K506" s="11" t="str">
        <f t="shared" si="106"/>
        <v/>
      </c>
      <c r="L506" s="66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2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2"/>
      <c r="C507" s="20" t="str">
        <f>IF(B507="","",VLOOKUP(B507,LISTAS!$F$6:$G$1106,2,0))</f>
        <v/>
      </c>
      <c r="D507" s="58"/>
      <c r="E507" s="4"/>
      <c r="F507" s="11" t="str">
        <f t="shared" si="101"/>
        <v/>
      </c>
      <c r="G507" s="61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11" t="str">
        <f t="shared" si="102"/>
        <v/>
      </c>
      <c r="K507" s="11" t="str">
        <f t="shared" si="106"/>
        <v/>
      </c>
      <c r="L507" s="66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2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2"/>
      <c r="C508" s="20" t="str">
        <f>IF(B508="","",VLOOKUP(B508,LISTAS!$F$6:$G$1106,2,0))</f>
        <v/>
      </c>
      <c r="D508" s="58"/>
      <c r="E508" s="4"/>
      <c r="F508" s="11" t="str">
        <f t="shared" si="101"/>
        <v/>
      </c>
      <c r="G508" s="61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11" t="str">
        <f t="shared" si="102"/>
        <v/>
      </c>
      <c r="K508" s="11" t="str">
        <f t="shared" si="106"/>
        <v/>
      </c>
      <c r="L508" s="66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2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2"/>
      <c r="C509" s="20" t="str">
        <f>IF(B509="","",VLOOKUP(B509,LISTAS!$F$6:$G$1106,2,0))</f>
        <v/>
      </c>
      <c r="D509" s="58"/>
      <c r="E509" s="4"/>
      <c r="F509" s="11" t="str">
        <f t="shared" si="101"/>
        <v/>
      </c>
      <c r="G509" s="61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11" t="str">
        <f t="shared" si="102"/>
        <v/>
      </c>
      <c r="K509" s="11" t="str">
        <f t="shared" si="106"/>
        <v/>
      </c>
      <c r="L509" s="66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2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2"/>
      <c r="C510" s="20" t="str">
        <f>IF(B510="","",VLOOKUP(B510,LISTAS!$F$6:$G$1106,2,0))</f>
        <v/>
      </c>
      <c r="D510" s="58"/>
      <c r="E510" s="4"/>
      <c r="F510" s="11" t="str">
        <f t="shared" si="101"/>
        <v/>
      </c>
      <c r="G510" s="61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11" t="str">
        <f t="shared" si="102"/>
        <v/>
      </c>
      <c r="K510" s="11" t="str">
        <f t="shared" si="106"/>
        <v/>
      </c>
      <c r="L510" s="66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2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2"/>
      <c r="C511" s="20" t="str">
        <f>IF(B511="","",VLOOKUP(B511,LISTAS!$F$6:$G$1106,2,0))</f>
        <v/>
      </c>
      <c r="D511" s="58"/>
      <c r="E511" s="4"/>
      <c r="F511" s="11" t="str">
        <f t="shared" si="101"/>
        <v/>
      </c>
      <c r="G511" s="61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11" t="str">
        <f t="shared" si="102"/>
        <v/>
      </c>
      <c r="K511" s="11" t="str">
        <f t="shared" si="106"/>
        <v/>
      </c>
      <c r="L511" s="66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2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2"/>
      <c r="C512" s="20" t="str">
        <f>IF(B512="","",VLOOKUP(B512,LISTAS!$F$6:$G$1106,2,0))</f>
        <v/>
      </c>
      <c r="D512" s="58"/>
      <c r="E512" s="4"/>
      <c r="F512" s="11" t="str">
        <f t="shared" si="101"/>
        <v/>
      </c>
      <c r="G512" s="61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11" t="str">
        <f t="shared" si="102"/>
        <v/>
      </c>
      <c r="K512" s="11" t="str">
        <f t="shared" si="106"/>
        <v/>
      </c>
      <c r="L512" s="66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2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2"/>
      <c r="C513" s="20" t="str">
        <f>IF(B513="","",VLOOKUP(B513,LISTAS!$F$6:$G$1106,2,0))</f>
        <v/>
      </c>
      <c r="D513" s="58"/>
      <c r="E513" s="4"/>
      <c r="F513" s="11" t="str">
        <f t="shared" si="101"/>
        <v/>
      </c>
      <c r="G513" s="61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11" t="str">
        <f t="shared" si="102"/>
        <v/>
      </c>
      <c r="K513" s="11" t="str">
        <f t="shared" si="106"/>
        <v/>
      </c>
      <c r="L513" s="66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2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2"/>
      <c r="C514" s="20" t="str">
        <f>IF(B514="","",VLOOKUP(B514,LISTAS!$F$6:$G$1106,2,0))</f>
        <v/>
      </c>
      <c r="D514" s="58"/>
      <c r="E514" s="4"/>
      <c r="F514" s="11" t="str">
        <f t="shared" si="101"/>
        <v/>
      </c>
      <c r="G514" s="61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11" t="str">
        <f t="shared" si="102"/>
        <v/>
      </c>
      <c r="K514" s="11" t="str">
        <f t="shared" si="106"/>
        <v/>
      </c>
      <c r="L514" s="66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2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2"/>
      <c r="C515" s="20" t="str">
        <f>IF(B515="","",VLOOKUP(B515,LISTAS!$F$6:$G$1106,2,0))</f>
        <v/>
      </c>
      <c r="D515" s="58"/>
      <c r="E515" s="4"/>
      <c r="F515" s="11" t="str">
        <f t="shared" si="101"/>
        <v/>
      </c>
      <c r="G515" s="61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11" t="str">
        <f t="shared" si="102"/>
        <v/>
      </c>
      <c r="K515" s="11" t="str">
        <f t="shared" si="106"/>
        <v/>
      </c>
      <c r="L515" s="66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2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2"/>
      <c r="C516" s="20" t="str">
        <f>IF(B516="","",VLOOKUP(B516,LISTAS!$F$6:$G$1106,2,0))</f>
        <v/>
      </c>
      <c r="D516" s="58"/>
      <c r="E516" s="4"/>
      <c r="F516" s="11" t="str">
        <f t="shared" si="101"/>
        <v/>
      </c>
      <c r="G516" s="61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11" t="str">
        <f t="shared" si="102"/>
        <v/>
      </c>
      <c r="K516" s="11" t="str">
        <f t="shared" si="106"/>
        <v/>
      </c>
      <c r="L516" s="66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2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2"/>
      <c r="C517" s="20" t="str">
        <f>IF(B517="","",VLOOKUP(B517,LISTAS!$F$6:$G$1106,2,0))</f>
        <v/>
      </c>
      <c r="D517" s="58"/>
      <c r="E517" s="4"/>
      <c r="F517" s="11" t="str">
        <f t="shared" si="101"/>
        <v/>
      </c>
      <c r="G517" s="61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11" t="str">
        <f t="shared" si="102"/>
        <v/>
      </c>
      <c r="K517" s="11" t="str">
        <f t="shared" si="106"/>
        <v/>
      </c>
      <c r="L517" s="66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2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2"/>
      <c r="C518" s="20" t="str">
        <f>IF(B518="","",VLOOKUP(B518,LISTAS!$F$6:$G$1106,2,0))</f>
        <v/>
      </c>
      <c r="D518" s="58"/>
      <c r="E518" s="4"/>
      <c r="F518" s="11" t="str">
        <f t="shared" si="101"/>
        <v/>
      </c>
      <c r="G518" s="61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11" t="str">
        <f t="shared" si="102"/>
        <v/>
      </c>
      <c r="K518" s="11" t="str">
        <f>G518</f>
        <v/>
      </c>
      <c r="L518" s="66" t="str">
        <f t="shared" si="107"/>
        <v/>
      </c>
      <c r="M518" s="50">
        <f t="shared" si="108"/>
        <v>100</v>
      </c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2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2"/>
      <c r="C519" s="20" t="str">
        <f>IF(B519="","",VLOOKUP(B519,LISTAS!$F$6:$G$1106,2,0))</f>
        <v/>
      </c>
      <c r="D519" s="58"/>
      <c r="E519" s="4"/>
      <c r="F519" s="11" t="str">
        <f t="shared" si="101"/>
        <v/>
      </c>
      <c r="G519" s="61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11" t="str">
        <f t="shared" si="102"/>
        <v/>
      </c>
      <c r="K519" s="11" t="str">
        <f t="shared" ref="K519:K582" si="115">G519</f>
        <v/>
      </c>
      <c r="L519" s="66" t="str">
        <f t="shared" si="107"/>
        <v/>
      </c>
      <c r="M519" s="50">
        <f t="shared" si="108"/>
        <v>101</v>
      </c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2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2"/>
      <c r="C520" s="20" t="str">
        <f>IF(B520="","",VLOOKUP(B520,LISTAS!$F$6:$G$1106,2,0))</f>
        <v/>
      </c>
      <c r="D520" s="58"/>
      <c r="E520" s="4"/>
      <c r="F520" s="11" t="str">
        <f t="shared" si="101"/>
        <v/>
      </c>
      <c r="G520" s="61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11" t="str">
        <f t="shared" si="102"/>
        <v/>
      </c>
      <c r="K520" s="11" t="str">
        <f t="shared" si="115"/>
        <v/>
      </c>
      <c r="L520" s="66" t="str">
        <f t="shared" si="107"/>
        <v/>
      </c>
      <c r="M520" s="50">
        <f t="shared" si="108"/>
        <v>102</v>
      </c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2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2"/>
      <c r="C521" s="20" t="str">
        <f>IF(B521="","",VLOOKUP(B521,LISTAS!$F$6:$G$1106,2,0))</f>
        <v/>
      </c>
      <c r="D521" s="58"/>
      <c r="E521" s="4"/>
      <c r="F521" s="11" t="str">
        <f t="shared" si="101"/>
        <v/>
      </c>
      <c r="G521" s="61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11" t="str">
        <f t="shared" si="102"/>
        <v/>
      </c>
      <c r="K521" s="11" t="str">
        <f t="shared" si="115"/>
        <v/>
      </c>
      <c r="L521" s="66" t="str">
        <f t="shared" si="107"/>
        <v/>
      </c>
      <c r="M521" s="50">
        <f t="shared" si="108"/>
        <v>103</v>
      </c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2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2"/>
      <c r="C522" s="20" t="str">
        <f>IF(B522="","",VLOOKUP(B522,LISTAS!$F$6:$G$1106,2,0))</f>
        <v/>
      </c>
      <c r="D522" s="58"/>
      <c r="E522" s="4"/>
      <c r="F522" s="11" t="str">
        <f t="shared" si="101"/>
        <v/>
      </c>
      <c r="G522" s="61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11" t="str">
        <f t="shared" si="102"/>
        <v/>
      </c>
      <c r="K522" s="11" t="str">
        <f t="shared" si="115"/>
        <v/>
      </c>
      <c r="L522" s="66" t="str">
        <f t="shared" si="107"/>
        <v/>
      </c>
      <c r="M522" s="50">
        <f t="shared" si="108"/>
        <v>104</v>
      </c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2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2"/>
      <c r="C523" s="20" t="str">
        <f>IF(B523="","",VLOOKUP(B523,LISTAS!$F$6:$G$1106,2,0))</f>
        <v/>
      </c>
      <c r="D523" s="58"/>
      <c r="E523" s="4"/>
      <c r="F523" s="11" t="str">
        <f t="shared" si="101"/>
        <v/>
      </c>
      <c r="G523" s="61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11" t="str">
        <f t="shared" si="102"/>
        <v/>
      </c>
      <c r="K523" s="11" t="str">
        <f t="shared" si="115"/>
        <v/>
      </c>
      <c r="L523" s="66" t="str">
        <f t="shared" si="107"/>
        <v/>
      </c>
      <c r="M523" s="50">
        <f t="shared" si="108"/>
        <v>105</v>
      </c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2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2"/>
      <c r="C524" s="20" t="str">
        <f>IF(B524="","",VLOOKUP(B524,LISTAS!$F$6:$G$1106,2,0))</f>
        <v/>
      </c>
      <c r="D524" s="58"/>
      <c r="E524" s="4"/>
      <c r="F524" s="11" t="str">
        <f t="shared" si="101"/>
        <v/>
      </c>
      <c r="G524" s="61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11" t="str">
        <f t="shared" si="102"/>
        <v/>
      </c>
      <c r="K524" s="11" t="str">
        <f t="shared" si="115"/>
        <v/>
      </c>
      <c r="L524" s="66" t="str">
        <f t="shared" si="107"/>
        <v/>
      </c>
      <c r="M524" s="50">
        <f t="shared" si="108"/>
        <v>106</v>
      </c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2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2"/>
      <c r="C525" s="20" t="str">
        <f>IF(B525="","",VLOOKUP(B525,LISTAS!$F$6:$G$1106,2,0))</f>
        <v/>
      </c>
      <c r="D525" s="58"/>
      <c r="E525" s="4"/>
      <c r="F525" s="11" t="str">
        <f t="shared" si="101"/>
        <v/>
      </c>
      <c r="G525" s="61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11" t="str">
        <f t="shared" si="102"/>
        <v/>
      </c>
      <c r="K525" s="11" t="str">
        <f t="shared" si="115"/>
        <v/>
      </c>
      <c r="L525" s="66" t="str">
        <f t="shared" si="107"/>
        <v/>
      </c>
      <c r="M525" s="50">
        <f t="shared" si="108"/>
        <v>107</v>
      </c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2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2"/>
      <c r="C526" s="20" t="str">
        <f>IF(B526="","",VLOOKUP(B526,LISTAS!$F$6:$G$1106,2,0))</f>
        <v/>
      </c>
      <c r="D526" s="58"/>
      <c r="E526" s="4"/>
      <c r="F526" s="11" t="str">
        <f t="shared" si="101"/>
        <v/>
      </c>
      <c r="G526" s="61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11" t="str">
        <f t="shared" si="102"/>
        <v/>
      </c>
      <c r="K526" s="11" t="str">
        <f t="shared" si="115"/>
        <v/>
      </c>
      <c r="L526" s="66" t="str">
        <f t="shared" si="107"/>
        <v/>
      </c>
      <c r="M526" s="50">
        <f t="shared" si="108"/>
        <v>108</v>
      </c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2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2"/>
      <c r="C527" s="20" t="str">
        <f>IF(B527="","",VLOOKUP(B527,LISTAS!$F$6:$G$1106,2,0))</f>
        <v/>
      </c>
      <c r="D527" s="58"/>
      <c r="E527" s="4"/>
      <c r="F527" s="11" t="str">
        <f t="shared" si="101"/>
        <v/>
      </c>
      <c r="G527" s="61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11" t="str">
        <f t="shared" si="102"/>
        <v/>
      </c>
      <c r="K527" s="11" t="str">
        <f t="shared" si="115"/>
        <v/>
      </c>
      <c r="L527" s="66" t="str">
        <f t="shared" si="107"/>
        <v/>
      </c>
      <c r="M527" s="50">
        <f t="shared" si="108"/>
        <v>109</v>
      </c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2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2"/>
      <c r="C528" s="20" t="str">
        <f>IF(B528="","",VLOOKUP(B528,LISTAS!$F$6:$G$1106,2,0))</f>
        <v/>
      </c>
      <c r="D528" s="58"/>
      <c r="E528" s="4"/>
      <c r="F528" s="11" t="str">
        <f t="shared" si="101"/>
        <v/>
      </c>
      <c r="G528" s="61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11" t="str">
        <f t="shared" si="102"/>
        <v/>
      </c>
      <c r="K528" s="11" t="str">
        <f t="shared" si="115"/>
        <v/>
      </c>
      <c r="L528" s="66" t="str">
        <f t="shared" si="107"/>
        <v/>
      </c>
      <c r="M528" s="50">
        <f t="shared" si="108"/>
        <v>110</v>
      </c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2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2"/>
      <c r="C529" s="20" t="str">
        <f>IF(B529="","",VLOOKUP(B529,LISTAS!$F$6:$G$1106,2,0))</f>
        <v/>
      </c>
      <c r="D529" s="58"/>
      <c r="E529" s="4"/>
      <c r="F529" s="11" t="str">
        <f t="shared" si="101"/>
        <v/>
      </c>
      <c r="G529" s="61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11" t="str">
        <f t="shared" si="102"/>
        <v/>
      </c>
      <c r="K529" s="11" t="str">
        <f t="shared" si="115"/>
        <v/>
      </c>
      <c r="L529" s="66" t="str">
        <f t="shared" si="107"/>
        <v/>
      </c>
      <c r="M529" s="50">
        <f t="shared" si="108"/>
        <v>111</v>
      </c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2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2"/>
      <c r="C530" s="20" t="str">
        <f>IF(B530="","",VLOOKUP(B530,LISTAS!$F$6:$G$1106,2,0))</f>
        <v/>
      </c>
      <c r="D530" s="58"/>
      <c r="E530" s="4"/>
      <c r="F530" s="11" t="str">
        <f t="shared" si="101"/>
        <v/>
      </c>
      <c r="G530" s="61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11" t="str">
        <f t="shared" si="102"/>
        <v/>
      </c>
      <c r="K530" s="11" t="str">
        <f t="shared" si="115"/>
        <v/>
      </c>
      <c r="L530" s="66" t="str">
        <f t="shared" si="107"/>
        <v/>
      </c>
      <c r="M530" s="50">
        <f t="shared" si="108"/>
        <v>112</v>
      </c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2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2"/>
      <c r="C531" s="20" t="str">
        <f>IF(B531="","",VLOOKUP(B531,LISTAS!$F$6:$G$1106,2,0))</f>
        <v/>
      </c>
      <c r="D531" s="58"/>
      <c r="E531" s="4"/>
      <c r="F531" s="11" t="str">
        <f t="shared" si="101"/>
        <v/>
      </c>
      <c r="G531" s="61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11" t="str">
        <f t="shared" si="102"/>
        <v/>
      </c>
      <c r="K531" s="11" t="str">
        <f t="shared" si="115"/>
        <v/>
      </c>
      <c r="L531" s="66" t="str">
        <f t="shared" si="107"/>
        <v/>
      </c>
      <c r="M531" s="50">
        <f t="shared" si="108"/>
        <v>113</v>
      </c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2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2"/>
      <c r="C532" s="20" t="str">
        <f>IF(B532="","",VLOOKUP(B532,LISTAS!$F$6:$G$1106,2,0))</f>
        <v/>
      </c>
      <c r="D532" s="58"/>
      <c r="E532" s="4"/>
      <c r="F532" s="11" t="str">
        <f t="shared" si="101"/>
        <v/>
      </c>
      <c r="G532" s="61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11" t="str">
        <f t="shared" si="102"/>
        <v/>
      </c>
      <c r="K532" s="11" t="str">
        <f t="shared" si="115"/>
        <v/>
      </c>
      <c r="L532" s="66" t="str">
        <f t="shared" si="107"/>
        <v/>
      </c>
      <c r="M532" s="50">
        <f t="shared" si="108"/>
        <v>114</v>
      </c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2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2"/>
      <c r="C533" s="20" t="str">
        <f>IF(B533="","",VLOOKUP(B533,LISTAS!$F$6:$G$1106,2,0))</f>
        <v/>
      </c>
      <c r="D533" s="58"/>
      <c r="E533" s="4"/>
      <c r="F533" s="11" t="str">
        <f t="shared" si="101"/>
        <v/>
      </c>
      <c r="G533" s="61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11" t="str">
        <f t="shared" si="102"/>
        <v/>
      </c>
      <c r="K533" s="11" t="str">
        <f t="shared" si="115"/>
        <v/>
      </c>
      <c r="L533" s="66" t="str">
        <f t="shared" si="107"/>
        <v/>
      </c>
      <c r="M533" s="50">
        <f t="shared" si="108"/>
        <v>115</v>
      </c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2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2"/>
      <c r="C534" s="20" t="str">
        <f>IF(B534="","",VLOOKUP(B534,LISTAS!$F$6:$G$1106,2,0))</f>
        <v/>
      </c>
      <c r="D534" s="58"/>
      <c r="E534" s="4"/>
      <c r="F534" s="11" t="str">
        <f t="shared" si="101"/>
        <v/>
      </c>
      <c r="G534" s="61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11" t="str">
        <f t="shared" si="102"/>
        <v/>
      </c>
      <c r="K534" s="11" t="str">
        <f t="shared" si="115"/>
        <v/>
      </c>
      <c r="L534" s="66" t="str">
        <f t="shared" si="107"/>
        <v/>
      </c>
      <c r="M534" s="50">
        <f t="shared" si="108"/>
        <v>116</v>
      </c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2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2"/>
      <c r="C535" s="20" t="str">
        <f>IF(B535="","",VLOOKUP(B535,LISTAS!$F$6:$G$1106,2,0))</f>
        <v/>
      </c>
      <c r="D535" s="58"/>
      <c r="E535" s="4"/>
      <c r="F535" s="11" t="str">
        <f t="shared" si="101"/>
        <v/>
      </c>
      <c r="G535" s="61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11" t="str">
        <f t="shared" si="102"/>
        <v/>
      </c>
      <c r="K535" s="11" t="str">
        <f t="shared" si="115"/>
        <v/>
      </c>
      <c r="L535" s="66" t="str">
        <f t="shared" si="107"/>
        <v/>
      </c>
      <c r="M535" s="50">
        <f t="shared" si="108"/>
        <v>117</v>
      </c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2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2"/>
      <c r="C536" s="20" t="str">
        <f>IF(B536="","",VLOOKUP(B536,LISTAS!$F$6:$G$1106,2,0))</f>
        <v/>
      </c>
      <c r="D536" s="58"/>
      <c r="E536" s="4"/>
      <c r="F536" s="11" t="str">
        <f t="shared" si="101"/>
        <v/>
      </c>
      <c r="G536" s="61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11" t="str">
        <f t="shared" si="102"/>
        <v/>
      </c>
      <c r="K536" s="11" t="str">
        <f t="shared" si="115"/>
        <v/>
      </c>
      <c r="L536" s="66" t="str">
        <f t="shared" si="107"/>
        <v/>
      </c>
      <c r="M536" s="50">
        <f t="shared" si="108"/>
        <v>118</v>
      </c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2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2"/>
      <c r="C537" s="20" t="str">
        <f>IF(B537="","",VLOOKUP(B537,LISTAS!$F$6:$G$1106,2,0))</f>
        <v/>
      </c>
      <c r="D537" s="58"/>
      <c r="E537" s="4"/>
      <c r="F537" s="11" t="str">
        <f t="shared" si="101"/>
        <v/>
      </c>
      <c r="G537" s="61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11" t="str">
        <f t="shared" si="102"/>
        <v/>
      </c>
      <c r="K537" s="11" t="str">
        <f t="shared" si="115"/>
        <v/>
      </c>
      <c r="L537" s="66" t="str">
        <f t="shared" si="107"/>
        <v/>
      </c>
      <c r="M537" s="50">
        <f t="shared" si="108"/>
        <v>119</v>
      </c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2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2"/>
      <c r="C538" s="20" t="str">
        <f>IF(B538="","",VLOOKUP(B538,LISTAS!$F$6:$G$1106,2,0))</f>
        <v/>
      </c>
      <c r="D538" s="58"/>
      <c r="E538" s="4"/>
      <c r="F538" s="11" t="str">
        <f t="shared" si="101"/>
        <v/>
      </c>
      <c r="G538" s="61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11" t="str">
        <f t="shared" si="102"/>
        <v/>
      </c>
      <c r="K538" s="11" t="str">
        <f t="shared" si="115"/>
        <v/>
      </c>
      <c r="L538" s="66" t="str">
        <f t="shared" si="107"/>
        <v/>
      </c>
      <c r="M538" s="50">
        <f t="shared" si="108"/>
        <v>120</v>
      </c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2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2"/>
      <c r="C539" s="20" t="str">
        <f>IF(B539="","",VLOOKUP(B539,LISTAS!$F$6:$G$1106,2,0))</f>
        <v/>
      </c>
      <c r="D539" s="58"/>
      <c r="E539" s="4"/>
      <c r="F539" s="11" t="str">
        <f t="shared" si="101"/>
        <v/>
      </c>
      <c r="G539" s="61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11" t="str">
        <f t="shared" si="102"/>
        <v/>
      </c>
      <c r="K539" s="11" t="str">
        <f t="shared" si="115"/>
        <v/>
      </c>
      <c r="L539" s="66" t="str">
        <f t="shared" si="107"/>
        <v/>
      </c>
      <c r="M539" s="50">
        <f t="shared" si="108"/>
        <v>121</v>
      </c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2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2"/>
      <c r="C540" s="20" t="str">
        <f>IF(B540="","",VLOOKUP(B540,LISTAS!$F$6:$G$1106,2,0))</f>
        <v/>
      </c>
      <c r="D540" s="58"/>
      <c r="E540" s="4"/>
      <c r="F540" s="11" t="str">
        <f t="shared" si="101"/>
        <v/>
      </c>
      <c r="G540" s="61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11" t="str">
        <f t="shared" si="102"/>
        <v/>
      </c>
      <c r="K540" s="11" t="str">
        <f t="shared" si="115"/>
        <v/>
      </c>
      <c r="L540" s="66" t="str">
        <f t="shared" si="107"/>
        <v/>
      </c>
      <c r="M540" s="50">
        <f t="shared" si="108"/>
        <v>122</v>
      </c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2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2"/>
      <c r="C541" s="20" t="str">
        <f>IF(B541="","",VLOOKUP(B541,LISTAS!$F$6:$G$1106,2,0))</f>
        <v/>
      </c>
      <c r="D541" s="58"/>
      <c r="E541" s="4"/>
      <c r="F541" s="11" t="str">
        <f t="shared" si="101"/>
        <v/>
      </c>
      <c r="G541" s="61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11" t="str">
        <f t="shared" si="102"/>
        <v/>
      </c>
      <c r="K541" s="11" t="str">
        <f t="shared" si="115"/>
        <v/>
      </c>
      <c r="L541" s="66" t="str">
        <f t="shared" si="107"/>
        <v/>
      </c>
      <c r="M541" s="50">
        <f t="shared" si="108"/>
        <v>123</v>
      </c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2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2"/>
      <c r="C542" s="20" t="str">
        <f>IF(B542="","",VLOOKUP(B542,LISTAS!$F$6:$G$1106,2,0))</f>
        <v/>
      </c>
      <c r="D542" s="58"/>
      <c r="E542" s="4"/>
      <c r="F542" s="11" t="str">
        <f t="shared" si="101"/>
        <v/>
      </c>
      <c r="G542" s="61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11" t="str">
        <f t="shared" si="102"/>
        <v/>
      </c>
      <c r="K542" s="11" t="str">
        <f t="shared" si="115"/>
        <v/>
      </c>
      <c r="L542" s="66" t="str">
        <f t="shared" si="107"/>
        <v/>
      </c>
      <c r="M542" s="50">
        <f t="shared" si="108"/>
        <v>124</v>
      </c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2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2"/>
      <c r="C543" s="20" t="str">
        <f>IF(B543="","",VLOOKUP(B543,LISTAS!$F$6:$G$1106,2,0))</f>
        <v/>
      </c>
      <c r="D543" s="58"/>
      <c r="E543" s="4"/>
      <c r="F543" s="11" t="str">
        <f t="shared" si="101"/>
        <v/>
      </c>
      <c r="G543" s="61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11" t="str">
        <f t="shared" si="102"/>
        <v/>
      </c>
      <c r="K543" s="11" t="str">
        <f t="shared" si="115"/>
        <v/>
      </c>
      <c r="L543" s="66" t="str">
        <f t="shared" si="107"/>
        <v/>
      </c>
      <c r="M543" s="50">
        <f t="shared" si="108"/>
        <v>125</v>
      </c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2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2"/>
      <c r="C544" s="20" t="str">
        <f>IF(B544="","",VLOOKUP(B544,LISTAS!$F$6:$G$1106,2,0))</f>
        <v/>
      </c>
      <c r="D544" s="58"/>
      <c r="E544" s="4"/>
      <c r="F544" s="11" t="str">
        <f t="shared" si="101"/>
        <v/>
      </c>
      <c r="G544" s="61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11" t="str">
        <f t="shared" si="102"/>
        <v/>
      </c>
      <c r="K544" s="11" t="str">
        <f t="shared" si="115"/>
        <v/>
      </c>
      <c r="L544" s="66" t="str">
        <f t="shared" si="107"/>
        <v/>
      </c>
      <c r="M544" s="50">
        <f t="shared" si="108"/>
        <v>126</v>
      </c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2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2"/>
      <c r="C545" s="20" t="str">
        <f>IF(B545="","",VLOOKUP(B545,LISTAS!$F$6:$G$1106,2,0))</f>
        <v/>
      </c>
      <c r="D545" s="58"/>
      <c r="E545" s="4"/>
      <c r="F545" s="11" t="str">
        <f t="shared" si="101"/>
        <v/>
      </c>
      <c r="G545" s="61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11" t="str">
        <f t="shared" si="102"/>
        <v/>
      </c>
      <c r="K545" s="11" t="str">
        <f t="shared" si="115"/>
        <v/>
      </c>
      <c r="L545" s="66" t="str">
        <f t="shared" si="107"/>
        <v/>
      </c>
      <c r="M545" s="50">
        <f t="shared" si="108"/>
        <v>127</v>
      </c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2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2"/>
      <c r="C546" s="20" t="str">
        <f>IF(B546="","",VLOOKUP(B546,LISTAS!$F$6:$G$1106,2,0))</f>
        <v/>
      </c>
      <c r="D546" s="58"/>
      <c r="E546" s="4"/>
      <c r="F546" s="11" t="str">
        <f t="shared" si="101"/>
        <v/>
      </c>
      <c r="G546" s="61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11" t="str">
        <f t="shared" si="102"/>
        <v/>
      </c>
      <c r="K546" s="11" t="str">
        <f t="shared" si="115"/>
        <v/>
      </c>
      <c r="L546" s="66" t="str">
        <f t="shared" si="107"/>
        <v/>
      </c>
      <c r="M546" s="50">
        <f t="shared" si="108"/>
        <v>128</v>
      </c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2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2"/>
      <c r="C547" s="20" t="str">
        <f>IF(B547="","",VLOOKUP(B547,LISTAS!$F$6:$G$1106,2,0))</f>
        <v/>
      </c>
      <c r="D547" s="58"/>
      <c r="E547" s="4"/>
      <c r="F547" s="11" t="str">
        <f t="shared" ref="F547:F610" si="118">IF(D547="","",D547+(ROW(D547)/1000))</f>
        <v/>
      </c>
      <c r="G547" s="61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11" t="str">
        <f t="shared" si="102"/>
        <v/>
      </c>
      <c r="K547" s="11" t="str">
        <f t="shared" si="115"/>
        <v/>
      </c>
      <c r="L547" s="66" t="str">
        <f t="shared" si="107"/>
        <v/>
      </c>
      <c r="M547" s="50">
        <f t="shared" si="108"/>
        <v>129</v>
      </c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2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2"/>
      <c r="C548" s="20" t="str">
        <f>IF(B548="","",VLOOKUP(B548,LISTAS!$F$6:$G$1106,2,0))</f>
        <v/>
      </c>
      <c r="D548" s="58"/>
      <c r="E548" s="4"/>
      <c r="F548" s="11" t="str">
        <f t="shared" si="118"/>
        <v/>
      </c>
      <c r="G548" s="61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11" t="str">
        <f t="shared" si="102"/>
        <v/>
      </c>
      <c r="K548" s="11" t="str">
        <f t="shared" si="115"/>
        <v/>
      </c>
      <c r="L548" s="66" t="str">
        <f t="shared" ref="L548:L611" si="121">IF(K548="","",LARGE($G$419:$G$618,M548))</f>
        <v/>
      </c>
      <c r="M548" s="50">
        <f t="shared" ref="M548:M611" si="122">IF(F547="FALTA",M547,M547+1)</f>
        <v>130</v>
      </c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2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2"/>
      <c r="C549" s="20" t="str">
        <f>IF(B549="","",VLOOKUP(B549,LISTAS!$F$6:$G$1106,2,0))</f>
        <v/>
      </c>
      <c r="D549" s="58"/>
      <c r="E549" s="4"/>
      <c r="F549" s="11" t="str">
        <f t="shared" si="118"/>
        <v/>
      </c>
      <c r="G549" s="61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11" t="str">
        <f t="shared" si="102"/>
        <v/>
      </c>
      <c r="K549" s="11" t="str">
        <f t="shared" si="115"/>
        <v/>
      </c>
      <c r="L549" s="66" t="str">
        <f t="shared" si="121"/>
        <v/>
      </c>
      <c r="M549" s="50">
        <f t="shared" si="122"/>
        <v>131</v>
      </c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2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2"/>
      <c r="C550" s="20" t="str">
        <f>IF(B550="","",VLOOKUP(B550,LISTAS!$F$6:$G$1106,2,0))</f>
        <v/>
      </c>
      <c r="D550" s="58"/>
      <c r="E550" s="4"/>
      <c r="F550" s="11" t="str">
        <f t="shared" si="118"/>
        <v/>
      </c>
      <c r="G550" s="61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11" t="str">
        <f t="shared" si="102"/>
        <v/>
      </c>
      <c r="K550" s="11" t="str">
        <f t="shared" si="115"/>
        <v/>
      </c>
      <c r="L550" s="66" t="str">
        <f t="shared" si="121"/>
        <v/>
      </c>
      <c r="M550" s="50">
        <f t="shared" si="122"/>
        <v>132</v>
      </c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2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2"/>
      <c r="C551" s="20" t="str">
        <f>IF(B551="","",VLOOKUP(B551,LISTAS!$F$6:$G$1106,2,0))</f>
        <v/>
      </c>
      <c r="D551" s="58"/>
      <c r="E551" s="4"/>
      <c r="F551" s="11" t="str">
        <f t="shared" si="118"/>
        <v/>
      </c>
      <c r="G551" s="61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11" t="str">
        <f t="shared" si="102"/>
        <v/>
      </c>
      <c r="K551" s="11" t="str">
        <f t="shared" si="115"/>
        <v/>
      </c>
      <c r="L551" s="66" t="str">
        <f t="shared" si="121"/>
        <v/>
      </c>
      <c r="M551" s="50">
        <f t="shared" si="122"/>
        <v>133</v>
      </c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2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2"/>
      <c r="C552" s="20" t="str">
        <f>IF(B552="","",VLOOKUP(B552,LISTAS!$F$6:$G$1106,2,0))</f>
        <v/>
      </c>
      <c r="D552" s="58"/>
      <c r="E552" s="4"/>
      <c r="F552" s="11" t="str">
        <f t="shared" si="118"/>
        <v/>
      </c>
      <c r="G552" s="61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11" t="str">
        <f t="shared" si="102"/>
        <v/>
      </c>
      <c r="K552" s="11" t="str">
        <f t="shared" si="115"/>
        <v/>
      </c>
      <c r="L552" s="66" t="str">
        <f t="shared" si="121"/>
        <v/>
      </c>
      <c r="M552" s="50">
        <f t="shared" si="122"/>
        <v>134</v>
      </c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2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2"/>
      <c r="C553" s="20" t="str">
        <f>IF(B553="","",VLOOKUP(B553,LISTAS!$F$6:$G$1106,2,0))</f>
        <v/>
      </c>
      <c r="D553" s="58"/>
      <c r="E553" s="4"/>
      <c r="F553" s="11" t="str">
        <f t="shared" si="118"/>
        <v/>
      </c>
      <c r="G553" s="61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11" t="str">
        <f t="shared" si="102"/>
        <v/>
      </c>
      <c r="K553" s="11" t="str">
        <f t="shared" si="115"/>
        <v/>
      </c>
      <c r="L553" s="66" t="str">
        <f t="shared" si="121"/>
        <v/>
      </c>
      <c r="M553" s="50">
        <f t="shared" si="122"/>
        <v>135</v>
      </c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2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2"/>
      <c r="C554" s="20" t="str">
        <f>IF(B554="","",VLOOKUP(B554,LISTAS!$F$6:$G$1106,2,0))</f>
        <v/>
      </c>
      <c r="D554" s="58"/>
      <c r="E554" s="4"/>
      <c r="F554" s="11" t="str">
        <f t="shared" si="118"/>
        <v/>
      </c>
      <c r="G554" s="61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11" t="str">
        <f t="shared" si="102"/>
        <v/>
      </c>
      <c r="K554" s="11" t="str">
        <f t="shared" si="115"/>
        <v/>
      </c>
      <c r="L554" s="66" t="str">
        <f t="shared" si="121"/>
        <v/>
      </c>
      <c r="M554" s="50">
        <f t="shared" si="122"/>
        <v>136</v>
      </c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2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2"/>
      <c r="C555" s="20" t="str">
        <f>IF(B555="","",VLOOKUP(B555,LISTAS!$F$6:$G$1106,2,0))</f>
        <v/>
      </c>
      <c r="D555" s="58"/>
      <c r="E555" s="4"/>
      <c r="F555" s="11" t="str">
        <f t="shared" si="118"/>
        <v/>
      </c>
      <c r="G555" s="61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11" t="str">
        <f t="shared" si="102"/>
        <v/>
      </c>
      <c r="K555" s="11" t="str">
        <f t="shared" si="115"/>
        <v/>
      </c>
      <c r="L555" s="66" t="str">
        <f t="shared" si="121"/>
        <v/>
      </c>
      <c r="M555" s="50">
        <f t="shared" si="122"/>
        <v>137</v>
      </c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2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2"/>
      <c r="C556" s="20" t="str">
        <f>IF(B556="","",VLOOKUP(B556,LISTAS!$F$6:$G$1106,2,0))</f>
        <v/>
      </c>
      <c r="D556" s="58"/>
      <c r="E556" s="4"/>
      <c r="F556" s="11" t="str">
        <f t="shared" si="118"/>
        <v/>
      </c>
      <c r="G556" s="61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11" t="str">
        <f t="shared" si="102"/>
        <v/>
      </c>
      <c r="K556" s="11" t="str">
        <f t="shared" si="115"/>
        <v/>
      </c>
      <c r="L556" s="66" t="str">
        <f t="shared" si="121"/>
        <v/>
      </c>
      <c r="M556" s="50">
        <f t="shared" si="122"/>
        <v>138</v>
      </c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2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2"/>
      <c r="C557" s="20" t="str">
        <f>IF(B557="","",VLOOKUP(B557,LISTAS!$F$6:$G$1106,2,0))</f>
        <v/>
      </c>
      <c r="D557" s="58"/>
      <c r="E557" s="4"/>
      <c r="F557" s="11" t="str">
        <f t="shared" si="118"/>
        <v/>
      </c>
      <c r="G557" s="61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11" t="str">
        <f t="shared" si="102"/>
        <v/>
      </c>
      <c r="K557" s="11" t="str">
        <f t="shared" si="115"/>
        <v/>
      </c>
      <c r="L557" s="66" t="str">
        <f t="shared" si="121"/>
        <v/>
      </c>
      <c r="M557" s="50">
        <f t="shared" si="122"/>
        <v>139</v>
      </c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2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2"/>
      <c r="C558" s="20" t="str">
        <f>IF(B558="","",VLOOKUP(B558,LISTAS!$F$6:$G$1106,2,0))</f>
        <v/>
      </c>
      <c r="D558" s="58"/>
      <c r="E558" s="4"/>
      <c r="F558" s="11" t="str">
        <f t="shared" si="118"/>
        <v/>
      </c>
      <c r="G558" s="61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11" t="str">
        <f t="shared" si="102"/>
        <v/>
      </c>
      <c r="K558" s="11" t="str">
        <f t="shared" si="115"/>
        <v/>
      </c>
      <c r="L558" s="66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2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2"/>
      <c r="C559" s="20" t="str">
        <f>IF(B559="","",VLOOKUP(B559,LISTAS!$F$6:$G$1106,2,0))</f>
        <v/>
      </c>
      <c r="D559" s="58"/>
      <c r="E559" s="4"/>
      <c r="F559" s="11" t="str">
        <f t="shared" si="118"/>
        <v/>
      </c>
      <c r="G559" s="61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11" t="str">
        <f t="shared" si="102"/>
        <v/>
      </c>
      <c r="K559" s="11" t="str">
        <f t="shared" si="115"/>
        <v/>
      </c>
      <c r="L559" s="66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2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2"/>
      <c r="C560" s="20" t="str">
        <f>IF(B560="","",VLOOKUP(B560,LISTAS!$F$6:$G$1106,2,0))</f>
        <v/>
      </c>
      <c r="D560" s="58"/>
      <c r="E560" s="4"/>
      <c r="F560" s="11" t="str">
        <f t="shared" si="118"/>
        <v/>
      </c>
      <c r="G560" s="61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11" t="str">
        <f t="shared" si="102"/>
        <v/>
      </c>
      <c r="K560" s="11" t="str">
        <f t="shared" si="115"/>
        <v/>
      </c>
      <c r="L560" s="66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2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2"/>
      <c r="C561" s="20" t="str">
        <f>IF(B561="","",VLOOKUP(B561,LISTAS!$F$6:$G$1106,2,0))</f>
        <v/>
      </c>
      <c r="D561" s="58"/>
      <c r="E561" s="4"/>
      <c r="F561" s="11" t="str">
        <f t="shared" si="118"/>
        <v/>
      </c>
      <c r="G561" s="61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11" t="str">
        <f t="shared" si="102"/>
        <v/>
      </c>
      <c r="K561" s="11" t="str">
        <f t="shared" si="115"/>
        <v/>
      </c>
      <c r="L561" s="66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2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2"/>
      <c r="C562" s="20" t="str">
        <f>IF(B562="","",VLOOKUP(B562,LISTAS!$F$6:$G$1106,2,0))</f>
        <v/>
      </c>
      <c r="D562" s="58"/>
      <c r="E562" s="4"/>
      <c r="F562" s="11" t="str">
        <f t="shared" si="118"/>
        <v/>
      </c>
      <c r="G562" s="61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11" t="str">
        <f t="shared" si="102"/>
        <v/>
      </c>
      <c r="K562" s="11" t="str">
        <f t="shared" si="115"/>
        <v/>
      </c>
      <c r="L562" s="66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2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2"/>
      <c r="C563" s="20" t="str">
        <f>IF(B563="","",VLOOKUP(B563,LISTAS!$F$6:$G$1106,2,0))</f>
        <v/>
      </c>
      <c r="D563" s="58"/>
      <c r="E563" s="4"/>
      <c r="F563" s="11" t="str">
        <f t="shared" si="118"/>
        <v/>
      </c>
      <c r="G563" s="61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11" t="str">
        <f t="shared" si="102"/>
        <v/>
      </c>
      <c r="K563" s="11" t="str">
        <f t="shared" si="115"/>
        <v/>
      </c>
      <c r="L563" s="66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2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2"/>
      <c r="C564" s="20" t="str">
        <f>IF(B564="","",VLOOKUP(B564,LISTAS!$F$6:$G$1106,2,0))</f>
        <v/>
      </c>
      <c r="D564" s="58"/>
      <c r="E564" s="4"/>
      <c r="F564" s="11" t="str">
        <f t="shared" si="118"/>
        <v/>
      </c>
      <c r="G564" s="61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11" t="str">
        <f t="shared" si="102"/>
        <v/>
      </c>
      <c r="K564" s="11" t="str">
        <f t="shared" si="115"/>
        <v/>
      </c>
      <c r="L564" s="66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2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2"/>
      <c r="C565" s="20" t="str">
        <f>IF(B565="","",VLOOKUP(B565,LISTAS!$F$6:$G$1106,2,0))</f>
        <v/>
      </c>
      <c r="D565" s="58"/>
      <c r="E565" s="4"/>
      <c r="F565" s="11" t="str">
        <f t="shared" si="118"/>
        <v/>
      </c>
      <c r="G565" s="61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11" t="str">
        <f t="shared" si="102"/>
        <v/>
      </c>
      <c r="K565" s="11" t="str">
        <f t="shared" si="115"/>
        <v/>
      </c>
      <c r="L565" s="66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2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2"/>
      <c r="C566" s="20" t="str">
        <f>IF(B566="","",VLOOKUP(B566,LISTAS!$F$6:$G$1106,2,0))</f>
        <v/>
      </c>
      <c r="D566" s="58"/>
      <c r="E566" s="4"/>
      <c r="F566" s="11" t="str">
        <f t="shared" si="118"/>
        <v/>
      </c>
      <c r="G566" s="61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11" t="str">
        <f t="shared" si="102"/>
        <v/>
      </c>
      <c r="K566" s="11" t="str">
        <f t="shared" si="115"/>
        <v/>
      </c>
      <c r="L566" s="66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2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2"/>
      <c r="C567" s="20" t="str">
        <f>IF(B567="","",VLOOKUP(B567,LISTAS!$F$6:$G$1106,2,0))</f>
        <v/>
      </c>
      <c r="D567" s="58"/>
      <c r="E567" s="4"/>
      <c r="F567" s="11" t="str">
        <f t="shared" si="118"/>
        <v/>
      </c>
      <c r="G567" s="61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11" t="str">
        <f t="shared" si="102"/>
        <v/>
      </c>
      <c r="K567" s="11" t="str">
        <f t="shared" si="115"/>
        <v/>
      </c>
      <c r="L567" s="66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2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2"/>
      <c r="C568" s="20" t="str">
        <f>IF(B568="","",VLOOKUP(B568,LISTAS!$F$6:$G$1106,2,0))</f>
        <v/>
      </c>
      <c r="D568" s="58"/>
      <c r="E568" s="4"/>
      <c r="F568" s="11" t="str">
        <f t="shared" si="118"/>
        <v/>
      </c>
      <c r="G568" s="61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11" t="str">
        <f t="shared" si="102"/>
        <v/>
      </c>
      <c r="K568" s="11" t="str">
        <f t="shared" si="115"/>
        <v/>
      </c>
      <c r="L568" s="66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2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2"/>
      <c r="C569" s="20" t="str">
        <f>IF(B569="","",VLOOKUP(B569,LISTAS!$F$6:$G$1106,2,0))</f>
        <v/>
      </c>
      <c r="D569" s="58"/>
      <c r="E569" s="4"/>
      <c r="F569" s="11" t="str">
        <f t="shared" si="118"/>
        <v/>
      </c>
      <c r="G569" s="61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11" t="str">
        <f t="shared" si="102"/>
        <v/>
      </c>
      <c r="K569" s="11" t="str">
        <f t="shared" si="115"/>
        <v/>
      </c>
      <c r="L569" s="66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2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2"/>
      <c r="C570" s="20" t="str">
        <f>IF(B570="","",VLOOKUP(B570,LISTAS!$F$6:$G$1106,2,0))</f>
        <v/>
      </c>
      <c r="D570" s="58"/>
      <c r="E570" s="4"/>
      <c r="F570" s="11" t="str">
        <f t="shared" si="118"/>
        <v/>
      </c>
      <c r="G570" s="61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11" t="str">
        <f t="shared" si="102"/>
        <v/>
      </c>
      <c r="K570" s="11" t="str">
        <f t="shared" si="115"/>
        <v/>
      </c>
      <c r="L570" s="66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2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2"/>
      <c r="C571" s="20" t="str">
        <f>IF(B571="","",VLOOKUP(B571,LISTAS!$F$6:$G$1106,2,0))</f>
        <v/>
      </c>
      <c r="D571" s="58"/>
      <c r="E571" s="4"/>
      <c r="F571" s="11" t="str">
        <f t="shared" si="118"/>
        <v/>
      </c>
      <c r="G571" s="61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11" t="str">
        <f t="shared" si="102"/>
        <v/>
      </c>
      <c r="K571" s="11" t="str">
        <f t="shared" si="115"/>
        <v/>
      </c>
      <c r="L571" s="66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2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2"/>
      <c r="C572" s="20" t="str">
        <f>IF(B572="","",VLOOKUP(B572,LISTAS!$F$6:$G$1106,2,0))</f>
        <v/>
      </c>
      <c r="D572" s="58"/>
      <c r="E572" s="4"/>
      <c r="F572" s="11" t="str">
        <f t="shared" si="118"/>
        <v/>
      </c>
      <c r="G572" s="61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11" t="str">
        <f t="shared" si="102"/>
        <v/>
      </c>
      <c r="K572" s="11" t="str">
        <f t="shared" si="115"/>
        <v/>
      </c>
      <c r="L572" s="66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2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2"/>
      <c r="C573" s="20" t="str">
        <f>IF(B573="","",VLOOKUP(B573,LISTAS!$F$6:$G$1106,2,0))</f>
        <v/>
      </c>
      <c r="D573" s="58"/>
      <c r="E573" s="4"/>
      <c r="F573" s="11" t="str">
        <f t="shared" si="118"/>
        <v/>
      </c>
      <c r="G573" s="61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11" t="str">
        <f t="shared" si="102"/>
        <v/>
      </c>
      <c r="K573" s="11" t="str">
        <f t="shared" si="115"/>
        <v/>
      </c>
      <c r="L573" s="66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2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2"/>
      <c r="C574" s="20" t="str">
        <f>IF(B574="","",VLOOKUP(B574,LISTAS!$F$6:$G$1106,2,0))</f>
        <v/>
      </c>
      <c r="D574" s="58"/>
      <c r="E574" s="4"/>
      <c r="F574" s="11" t="str">
        <f t="shared" si="118"/>
        <v/>
      </c>
      <c r="G574" s="61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11" t="str">
        <f t="shared" si="102"/>
        <v/>
      </c>
      <c r="K574" s="11" t="str">
        <f t="shared" si="115"/>
        <v/>
      </c>
      <c r="L574" s="66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2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2"/>
      <c r="C575" s="20" t="str">
        <f>IF(B575="","",VLOOKUP(B575,LISTAS!$F$6:$G$1106,2,0))</f>
        <v/>
      </c>
      <c r="D575" s="58"/>
      <c r="E575" s="4"/>
      <c r="F575" s="11" t="str">
        <f t="shared" si="118"/>
        <v/>
      </c>
      <c r="G575" s="61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11" t="str">
        <f t="shared" si="102"/>
        <v/>
      </c>
      <c r="K575" s="11" t="str">
        <f t="shared" si="115"/>
        <v/>
      </c>
      <c r="L575" s="66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2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2"/>
      <c r="C576" s="20" t="str">
        <f>IF(B576="","",VLOOKUP(B576,LISTAS!$F$6:$G$1106,2,0))</f>
        <v/>
      </c>
      <c r="D576" s="58"/>
      <c r="E576" s="4"/>
      <c r="F576" s="11" t="str">
        <f t="shared" si="118"/>
        <v/>
      </c>
      <c r="G576" s="61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11" t="str">
        <f t="shared" si="102"/>
        <v/>
      </c>
      <c r="K576" s="11" t="str">
        <f t="shared" si="115"/>
        <v/>
      </c>
      <c r="L576" s="66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2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2"/>
      <c r="C577" s="20" t="str">
        <f>IF(B577="","",VLOOKUP(B577,LISTAS!$F$6:$G$1106,2,0))</f>
        <v/>
      </c>
      <c r="D577" s="58"/>
      <c r="E577" s="4"/>
      <c r="F577" s="11" t="str">
        <f t="shared" si="118"/>
        <v/>
      </c>
      <c r="G577" s="61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11" t="str">
        <f t="shared" si="102"/>
        <v/>
      </c>
      <c r="K577" s="11" t="str">
        <f t="shared" si="115"/>
        <v/>
      </c>
      <c r="L577" s="66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2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2"/>
      <c r="C578" s="20" t="str">
        <f>IF(B578="","",VLOOKUP(B578,LISTAS!$F$6:$G$1106,2,0))</f>
        <v/>
      </c>
      <c r="D578" s="58"/>
      <c r="E578" s="4"/>
      <c r="F578" s="11" t="str">
        <f t="shared" si="118"/>
        <v/>
      </c>
      <c r="G578" s="61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11" t="str">
        <f t="shared" si="102"/>
        <v/>
      </c>
      <c r="K578" s="11" t="str">
        <f t="shared" si="115"/>
        <v/>
      </c>
      <c r="L578" s="66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2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2"/>
      <c r="C579" s="20" t="str">
        <f>IF(B579="","",VLOOKUP(B579,LISTAS!$F$6:$G$1106,2,0))</f>
        <v/>
      </c>
      <c r="D579" s="58"/>
      <c r="E579" s="4"/>
      <c r="F579" s="11" t="str">
        <f t="shared" si="118"/>
        <v/>
      </c>
      <c r="G579" s="61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11" t="str">
        <f t="shared" si="102"/>
        <v/>
      </c>
      <c r="K579" s="11" t="str">
        <f t="shared" si="115"/>
        <v/>
      </c>
      <c r="L579" s="66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2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2"/>
      <c r="C580" s="20" t="str">
        <f>IF(B580="","",VLOOKUP(B580,LISTAS!$F$6:$G$1106,2,0))</f>
        <v/>
      </c>
      <c r="D580" s="58"/>
      <c r="E580" s="4"/>
      <c r="F580" s="11" t="str">
        <f t="shared" si="118"/>
        <v/>
      </c>
      <c r="G580" s="61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11" t="str">
        <f t="shared" si="102"/>
        <v/>
      </c>
      <c r="K580" s="11" t="str">
        <f t="shared" si="115"/>
        <v/>
      </c>
      <c r="L580" s="66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2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2"/>
      <c r="C581" s="20" t="str">
        <f>IF(B581="","",VLOOKUP(B581,LISTAS!$F$6:$G$1106,2,0))</f>
        <v/>
      </c>
      <c r="D581" s="58"/>
      <c r="E581" s="4"/>
      <c r="F581" s="11" t="str">
        <f t="shared" si="118"/>
        <v/>
      </c>
      <c r="G581" s="61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11" t="str">
        <f t="shared" si="102"/>
        <v/>
      </c>
      <c r="K581" s="11" t="str">
        <f t="shared" si="115"/>
        <v/>
      </c>
      <c r="L581" s="66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2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2"/>
      <c r="C582" s="20" t="str">
        <f>IF(B582="","",VLOOKUP(B582,LISTAS!$F$6:$G$1106,2,0))</f>
        <v/>
      </c>
      <c r="D582" s="58"/>
      <c r="E582" s="4"/>
      <c r="F582" s="11" t="str">
        <f t="shared" si="118"/>
        <v/>
      </c>
      <c r="G582" s="61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11" t="str">
        <f t="shared" si="102"/>
        <v/>
      </c>
      <c r="K582" s="11" t="str">
        <f t="shared" si="115"/>
        <v/>
      </c>
      <c r="L582" s="66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2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2"/>
      <c r="C583" s="20" t="str">
        <f>IF(B583="","",VLOOKUP(B583,LISTAS!$F$6:$G$1106,2,0))</f>
        <v/>
      </c>
      <c r="D583" s="58"/>
      <c r="E583" s="4"/>
      <c r="F583" s="11" t="str">
        <f t="shared" si="118"/>
        <v/>
      </c>
      <c r="G583" s="61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11" t="str">
        <f t="shared" si="102"/>
        <v/>
      </c>
      <c r="K583" s="11" t="str">
        <f t="shared" ref="K583:K618" si="127">G583</f>
        <v/>
      </c>
      <c r="L583" s="66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2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2"/>
      <c r="C584" s="20" t="str">
        <f>IF(B584="","",VLOOKUP(B584,LISTAS!$F$6:$G$1106,2,0))</f>
        <v/>
      </c>
      <c r="D584" s="58"/>
      <c r="E584" s="4"/>
      <c r="F584" s="11" t="str">
        <f t="shared" si="118"/>
        <v/>
      </c>
      <c r="G584" s="61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11" t="str">
        <f t="shared" si="102"/>
        <v/>
      </c>
      <c r="K584" s="11" t="str">
        <f t="shared" si="127"/>
        <v/>
      </c>
      <c r="L584" s="66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2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2"/>
      <c r="C585" s="20" t="str">
        <f>IF(B585="","",VLOOKUP(B585,LISTAS!$F$6:$G$1106,2,0))</f>
        <v/>
      </c>
      <c r="D585" s="58"/>
      <c r="E585" s="4"/>
      <c r="F585" s="11" t="str">
        <f t="shared" si="118"/>
        <v/>
      </c>
      <c r="G585" s="61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11" t="str">
        <f t="shared" si="102"/>
        <v/>
      </c>
      <c r="K585" s="11" t="str">
        <f t="shared" si="127"/>
        <v/>
      </c>
      <c r="L585" s="66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2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2"/>
      <c r="C586" s="20" t="str">
        <f>IF(B586="","",VLOOKUP(B586,LISTAS!$F$6:$G$1106,2,0))</f>
        <v/>
      </c>
      <c r="D586" s="58"/>
      <c r="E586" s="4"/>
      <c r="F586" s="11" t="str">
        <f t="shared" si="118"/>
        <v/>
      </c>
      <c r="G586" s="61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11" t="str">
        <f t="shared" si="102"/>
        <v/>
      </c>
      <c r="K586" s="11" t="str">
        <f t="shared" si="127"/>
        <v/>
      </c>
      <c r="L586" s="66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2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2"/>
      <c r="C587" s="20" t="str">
        <f>IF(B587="","",VLOOKUP(B587,LISTAS!$F$6:$G$1106,2,0))</f>
        <v/>
      </c>
      <c r="D587" s="58"/>
      <c r="E587" s="4"/>
      <c r="F587" s="11" t="str">
        <f t="shared" si="118"/>
        <v/>
      </c>
      <c r="G587" s="61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11" t="str">
        <f t="shared" si="102"/>
        <v/>
      </c>
      <c r="K587" s="11" t="str">
        <f t="shared" si="127"/>
        <v/>
      </c>
      <c r="L587" s="66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2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2"/>
      <c r="C588" s="20" t="str">
        <f>IF(B588="","",VLOOKUP(B588,LISTAS!$F$6:$G$1106,2,0))</f>
        <v/>
      </c>
      <c r="D588" s="58"/>
      <c r="E588" s="4"/>
      <c r="F588" s="11" t="str">
        <f t="shared" si="118"/>
        <v/>
      </c>
      <c r="G588" s="61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11" t="str">
        <f t="shared" si="102"/>
        <v/>
      </c>
      <c r="K588" s="11" t="str">
        <f t="shared" si="127"/>
        <v/>
      </c>
      <c r="L588" s="66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2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2"/>
      <c r="C589" s="20" t="str">
        <f>IF(B589="","",VLOOKUP(B589,LISTAS!$F$6:$G$1106,2,0))</f>
        <v/>
      </c>
      <c r="D589" s="58"/>
      <c r="E589" s="4"/>
      <c r="F589" s="11" t="str">
        <f t="shared" si="118"/>
        <v/>
      </c>
      <c r="G589" s="61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11" t="str">
        <f t="shared" si="102"/>
        <v/>
      </c>
      <c r="K589" s="11" t="str">
        <f t="shared" si="127"/>
        <v/>
      </c>
      <c r="L589" s="66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2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2"/>
      <c r="C590" s="20" t="str">
        <f>IF(B590="","",VLOOKUP(B590,LISTAS!$F$6:$G$1106,2,0))</f>
        <v/>
      </c>
      <c r="D590" s="58"/>
      <c r="E590" s="4"/>
      <c r="F590" s="11" t="str">
        <f t="shared" si="118"/>
        <v/>
      </c>
      <c r="G590" s="61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11" t="str">
        <f t="shared" si="102"/>
        <v/>
      </c>
      <c r="K590" s="11" t="str">
        <f t="shared" si="127"/>
        <v/>
      </c>
      <c r="L590" s="66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2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2"/>
      <c r="C591" s="20" t="str">
        <f>IF(B591="","",VLOOKUP(B591,LISTAS!$F$6:$G$1106,2,0))</f>
        <v/>
      </c>
      <c r="D591" s="58"/>
      <c r="E591" s="4"/>
      <c r="F591" s="11" t="str">
        <f t="shared" si="118"/>
        <v/>
      </c>
      <c r="G591" s="61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11" t="str">
        <f t="shared" si="102"/>
        <v/>
      </c>
      <c r="K591" s="11" t="str">
        <f t="shared" si="127"/>
        <v/>
      </c>
      <c r="L591" s="66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2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2"/>
      <c r="C592" s="20" t="str">
        <f>IF(B592="","",VLOOKUP(B592,LISTAS!$F$6:$G$1106,2,0))</f>
        <v/>
      </c>
      <c r="D592" s="58"/>
      <c r="E592" s="4"/>
      <c r="F592" s="11" t="str">
        <f t="shared" si="118"/>
        <v/>
      </c>
      <c r="G592" s="61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11" t="str">
        <f t="shared" si="102"/>
        <v/>
      </c>
      <c r="K592" s="11" t="str">
        <f t="shared" si="127"/>
        <v/>
      </c>
      <c r="L592" s="66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2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2"/>
      <c r="C593" s="20" t="str">
        <f>IF(B593="","",VLOOKUP(B593,LISTAS!$F$6:$G$1106,2,0))</f>
        <v/>
      </c>
      <c r="D593" s="58"/>
      <c r="E593" s="4"/>
      <c r="F593" s="11" t="str">
        <f t="shared" si="118"/>
        <v/>
      </c>
      <c r="G593" s="61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11" t="str">
        <f t="shared" si="102"/>
        <v/>
      </c>
      <c r="K593" s="11" t="str">
        <f t="shared" si="127"/>
        <v/>
      </c>
      <c r="L593" s="66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2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2"/>
      <c r="C594" s="20" t="str">
        <f>IF(B594="","",VLOOKUP(B594,LISTAS!$F$6:$G$1106,2,0))</f>
        <v/>
      </c>
      <c r="D594" s="58"/>
      <c r="E594" s="4"/>
      <c r="F594" s="11" t="str">
        <f t="shared" si="118"/>
        <v/>
      </c>
      <c r="G594" s="61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11" t="str">
        <f t="shared" si="102"/>
        <v/>
      </c>
      <c r="K594" s="11" t="str">
        <f t="shared" si="127"/>
        <v/>
      </c>
      <c r="L594" s="66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2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2"/>
      <c r="C595" s="20" t="str">
        <f>IF(B595="","",VLOOKUP(B595,LISTAS!$F$6:$G$1106,2,0))</f>
        <v/>
      </c>
      <c r="D595" s="58"/>
      <c r="E595" s="4"/>
      <c r="F595" s="11" t="str">
        <f t="shared" si="118"/>
        <v/>
      </c>
      <c r="G595" s="61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11" t="str">
        <f t="shared" si="102"/>
        <v/>
      </c>
      <c r="K595" s="11" t="str">
        <f t="shared" si="127"/>
        <v/>
      </c>
      <c r="L595" s="66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2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2"/>
      <c r="C596" s="20" t="str">
        <f>IF(B596="","",VLOOKUP(B596,LISTAS!$F$6:$G$1106,2,0))</f>
        <v/>
      </c>
      <c r="D596" s="58"/>
      <c r="E596" s="4"/>
      <c r="F596" s="11" t="str">
        <f t="shared" si="118"/>
        <v/>
      </c>
      <c r="G596" s="61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11" t="str">
        <f t="shared" si="102"/>
        <v/>
      </c>
      <c r="K596" s="11" t="str">
        <f t="shared" si="127"/>
        <v/>
      </c>
      <c r="L596" s="66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2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2"/>
      <c r="C597" s="20" t="str">
        <f>IF(B597="","",VLOOKUP(B597,LISTAS!$F$6:$G$1106,2,0))</f>
        <v/>
      </c>
      <c r="D597" s="58"/>
      <c r="E597" s="4"/>
      <c r="F597" s="11" t="str">
        <f t="shared" si="118"/>
        <v/>
      </c>
      <c r="G597" s="61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11" t="str">
        <f t="shared" si="102"/>
        <v/>
      </c>
      <c r="K597" s="11" t="str">
        <f t="shared" si="127"/>
        <v/>
      </c>
      <c r="L597" s="66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2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2"/>
      <c r="C598" s="20" t="str">
        <f>IF(B598="","",VLOOKUP(B598,LISTAS!$F$6:$G$1106,2,0))</f>
        <v/>
      </c>
      <c r="D598" s="58"/>
      <c r="E598" s="4"/>
      <c r="F598" s="11" t="str">
        <f t="shared" si="118"/>
        <v/>
      </c>
      <c r="G598" s="61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11" t="str">
        <f t="shared" si="102"/>
        <v/>
      </c>
      <c r="K598" s="11" t="str">
        <f t="shared" si="127"/>
        <v/>
      </c>
      <c r="L598" s="66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2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2"/>
      <c r="C599" s="20" t="str">
        <f>IF(B599="","",VLOOKUP(B599,LISTAS!$F$6:$G$1106,2,0))</f>
        <v/>
      </c>
      <c r="D599" s="58"/>
      <c r="E599" s="4"/>
      <c r="F599" s="11" t="str">
        <f t="shared" si="118"/>
        <v/>
      </c>
      <c r="G599" s="61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11" t="str">
        <f t="shared" si="102"/>
        <v/>
      </c>
      <c r="K599" s="11" t="str">
        <f t="shared" si="127"/>
        <v/>
      </c>
      <c r="L599" s="66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2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2"/>
      <c r="C600" s="20" t="str">
        <f>IF(B600="","",VLOOKUP(B600,LISTAS!$F$6:$G$1106,2,0))</f>
        <v/>
      </c>
      <c r="D600" s="58"/>
      <c r="E600" s="4"/>
      <c r="F600" s="11" t="str">
        <f t="shared" si="118"/>
        <v/>
      </c>
      <c r="G600" s="61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11" t="str">
        <f t="shared" si="102"/>
        <v/>
      </c>
      <c r="K600" s="11" t="str">
        <f t="shared" si="127"/>
        <v/>
      </c>
      <c r="L600" s="66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2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2"/>
      <c r="C601" s="20" t="str">
        <f>IF(B601="","",VLOOKUP(B601,LISTAS!$F$6:$G$1106,2,0))</f>
        <v/>
      </c>
      <c r="D601" s="58"/>
      <c r="E601" s="4"/>
      <c r="F601" s="11" t="str">
        <f t="shared" si="118"/>
        <v/>
      </c>
      <c r="G601" s="61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11" t="str">
        <f t="shared" si="102"/>
        <v/>
      </c>
      <c r="K601" s="11" t="str">
        <f t="shared" si="127"/>
        <v/>
      </c>
      <c r="L601" s="66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2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2"/>
      <c r="C602" s="20" t="str">
        <f>IF(B602="","",VLOOKUP(B602,LISTAS!$F$6:$G$1106,2,0))</f>
        <v/>
      </c>
      <c r="D602" s="58"/>
      <c r="E602" s="4"/>
      <c r="F602" s="11" t="str">
        <f t="shared" si="118"/>
        <v/>
      </c>
      <c r="G602" s="61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11" t="str">
        <f t="shared" si="102"/>
        <v/>
      </c>
      <c r="K602" s="11" t="str">
        <f t="shared" si="127"/>
        <v/>
      </c>
      <c r="L602" s="66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2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2"/>
      <c r="C603" s="20" t="str">
        <f>IF(B603="","",VLOOKUP(B603,LISTAS!$F$6:$G$1106,2,0))</f>
        <v/>
      </c>
      <c r="D603" s="58"/>
      <c r="E603" s="4"/>
      <c r="F603" s="11" t="str">
        <f t="shared" si="118"/>
        <v/>
      </c>
      <c r="G603" s="61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11" t="str">
        <f t="shared" si="102"/>
        <v/>
      </c>
      <c r="K603" s="11" t="str">
        <f t="shared" si="127"/>
        <v/>
      </c>
      <c r="L603" s="66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2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2"/>
      <c r="C604" s="20" t="str">
        <f>IF(B604="","",VLOOKUP(B604,LISTAS!$F$6:$G$1106,2,0))</f>
        <v/>
      </c>
      <c r="D604" s="58"/>
      <c r="E604" s="4"/>
      <c r="F604" s="11" t="str">
        <f t="shared" si="118"/>
        <v/>
      </c>
      <c r="G604" s="61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11" t="str">
        <f t="shared" si="102"/>
        <v/>
      </c>
      <c r="K604" s="11" t="str">
        <f t="shared" si="127"/>
        <v/>
      </c>
      <c r="L604" s="66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2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2"/>
      <c r="C605" s="20" t="str">
        <f>IF(B605="","",VLOOKUP(B605,LISTAS!$F$6:$G$1106,2,0))</f>
        <v/>
      </c>
      <c r="D605" s="58"/>
      <c r="E605" s="4"/>
      <c r="F605" s="11" t="str">
        <f t="shared" si="118"/>
        <v/>
      </c>
      <c r="G605" s="61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11" t="str">
        <f t="shared" si="102"/>
        <v/>
      </c>
      <c r="K605" s="11" t="str">
        <f t="shared" si="127"/>
        <v/>
      </c>
      <c r="L605" s="66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2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2"/>
      <c r="C606" s="20" t="str">
        <f>IF(B606="","",VLOOKUP(B606,LISTAS!$F$6:$G$1106,2,0))</f>
        <v/>
      </c>
      <c r="D606" s="58"/>
      <c r="E606" s="4"/>
      <c r="F606" s="11" t="str">
        <f t="shared" si="118"/>
        <v/>
      </c>
      <c r="G606" s="61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11" t="str">
        <f t="shared" si="102"/>
        <v/>
      </c>
      <c r="K606" s="11" t="str">
        <f t="shared" si="127"/>
        <v/>
      </c>
      <c r="L606" s="66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2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2"/>
      <c r="C607" s="20" t="str">
        <f>IF(B607="","",VLOOKUP(B607,LISTAS!$F$6:$G$1106,2,0))</f>
        <v/>
      </c>
      <c r="D607" s="58"/>
      <c r="E607" s="4"/>
      <c r="F607" s="11" t="str">
        <f t="shared" si="118"/>
        <v/>
      </c>
      <c r="G607" s="61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11" t="str">
        <f t="shared" si="102"/>
        <v/>
      </c>
      <c r="K607" s="11" t="str">
        <f t="shared" si="127"/>
        <v/>
      </c>
      <c r="L607" s="66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2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2"/>
      <c r="C608" s="20" t="str">
        <f>IF(B608="","",VLOOKUP(B608,LISTAS!$F$6:$G$1106,2,0))</f>
        <v/>
      </c>
      <c r="D608" s="58"/>
      <c r="E608" s="4"/>
      <c r="F608" s="11" t="str">
        <f t="shared" si="118"/>
        <v/>
      </c>
      <c r="G608" s="61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11" t="str">
        <f t="shared" si="102"/>
        <v/>
      </c>
      <c r="K608" s="11" t="str">
        <f t="shared" si="127"/>
        <v/>
      </c>
      <c r="L608" s="66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2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2"/>
      <c r="C609" s="20" t="str">
        <f>IF(B609="","",VLOOKUP(B609,LISTAS!$F$6:$G$1106,2,0))</f>
        <v/>
      </c>
      <c r="D609" s="58"/>
      <c r="E609" s="4"/>
      <c r="F609" s="11" t="str">
        <f t="shared" si="118"/>
        <v/>
      </c>
      <c r="G609" s="61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11" t="str">
        <f t="shared" si="102"/>
        <v/>
      </c>
      <c r="K609" s="11" t="str">
        <f t="shared" si="127"/>
        <v/>
      </c>
      <c r="L609" s="66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2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2"/>
      <c r="C610" s="20" t="str">
        <f>IF(B610="","",VLOOKUP(B610,LISTAS!$F$6:$G$1106,2,0))</f>
        <v/>
      </c>
      <c r="D610" s="58"/>
      <c r="E610" s="4"/>
      <c r="F610" s="11" t="str">
        <f t="shared" si="118"/>
        <v/>
      </c>
      <c r="G610" s="61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11" t="str">
        <f t="shared" si="102"/>
        <v/>
      </c>
      <c r="K610" s="11" t="str">
        <f t="shared" si="127"/>
        <v/>
      </c>
      <c r="L610" s="66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2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2"/>
      <c r="C611" s="20" t="str">
        <f>IF(B611="","",VLOOKUP(B611,LISTAS!$F$6:$G$1106,2,0))</f>
        <v/>
      </c>
      <c r="D611" s="58"/>
      <c r="E611" s="4"/>
      <c r="F611" s="11" t="str">
        <f t="shared" ref="F611:F618" si="130">IF(D611="","",D611+(ROW(D611)/1000))</f>
        <v/>
      </c>
      <c r="G611" s="61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11" t="str">
        <f t="shared" si="102"/>
        <v/>
      </c>
      <c r="K611" s="11" t="str">
        <f t="shared" si="127"/>
        <v/>
      </c>
      <c r="L611" s="66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2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2"/>
      <c r="C612" s="20" t="str">
        <f>IF(B612="","",VLOOKUP(B612,LISTAS!$F$6:$G$1106,2,0))</f>
        <v/>
      </c>
      <c r="D612" s="58"/>
      <c r="E612" s="4"/>
      <c r="F612" s="11" t="str">
        <f t="shared" si="130"/>
        <v/>
      </c>
      <c r="G612" s="61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11" t="str">
        <f t="shared" si="102"/>
        <v/>
      </c>
      <c r="K612" s="11" t="str">
        <f t="shared" si="127"/>
        <v/>
      </c>
      <c r="L612" s="66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2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2"/>
      <c r="C613" s="20" t="str">
        <f>IF(B613="","",VLOOKUP(B613,LISTAS!$F$6:$G$1106,2,0))</f>
        <v/>
      </c>
      <c r="D613" s="58"/>
      <c r="E613" s="4"/>
      <c r="F613" s="11" t="str">
        <f t="shared" si="130"/>
        <v/>
      </c>
      <c r="G613" s="61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11" t="str">
        <f t="shared" si="102"/>
        <v/>
      </c>
      <c r="K613" s="11" t="str">
        <f t="shared" si="127"/>
        <v/>
      </c>
      <c r="L613" s="66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2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2"/>
      <c r="C614" s="20" t="str">
        <f>IF(B614="","",VLOOKUP(B614,LISTAS!$F$6:$G$1106,2,0))</f>
        <v/>
      </c>
      <c r="D614" s="58"/>
      <c r="E614" s="4"/>
      <c r="F614" s="11" t="str">
        <f t="shared" si="130"/>
        <v/>
      </c>
      <c r="G614" s="61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11" t="str">
        <f t="shared" si="102"/>
        <v/>
      </c>
      <c r="K614" s="11" t="str">
        <f t="shared" si="127"/>
        <v/>
      </c>
      <c r="L614" s="66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2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2"/>
      <c r="C615" s="20" t="str">
        <f>IF(B615="","",VLOOKUP(B615,LISTAS!$F$6:$G$1106,2,0))</f>
        <v/>
      </c>
      <c r="D615" s="58"/>
      <c r="E615" s="4"/>
      <c r="F615" s="11" t="str">
        <f t="shared" si="130"/>
        <v/>
      </c>
      <c r="G615" s="61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11" t="str">
        <f t="shared" si="102"/>
        <v/>
      </c>
      <c r="K615" s="11" t="str">
        <f t="shared" si="127"/>
        <v/>
      </c>
      <c r="L615" s="66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2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2"/>
      <c r="C616" s="20" t="str">
        <f>IF(B616="","",VLOOKUP(B616,LISTAS!$F$6:$G$1106,2,0))</f>
        <v/>
      </c>
      <c r="D616" s="58"/>
      <c r="E616" s="4"/>
      <c r="F616" s="11" t="str">
        <f t="shared" si="130"/>
        <v/>
      </c>
      <c r="G616" s="61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11" t="str">
        <f t="shared" si="102"/>
        <v/>
      </c>
      <c r="K616" s="11" t="str">
        <f t="shared" si="127"/>
        <v/>
      </c>
      <c r="L616" s="66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2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2"/>
      <c r="C617" s="20" t="str">
        <f>IF(B617="","",VLOOKUP(B617,LISTAS!$F$6:$G$1106,2,0))</f>
        <v/>
      </c>
      <c r="D617" s="58"/>
      <c r="E617" s="4"/>
      <c r="F617" s="11" t="str">
        <f t="shared" si="130"/>
        <v/>
      </c>
      <c r="G617" s="61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11" t="str">
        <f t="shared" si="102"/>
        <v/>
      </c>
      <c r="K617" s="11" t="str">
        <f t="shared" si="127"/>
        <v/>
      </c>
      <c r="L617" s="66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2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2"/>
      <c r="C618" s="20" t="str">
        <f>IF(B618="","",VLOOKUP(B618,LISTAS!$F$6:$G$1106,2,0))</f>
        <v/>
      </c>
      <c r="D618" s="58"/>
      <c r="E618" s="4"/>
      <c r="F618" s="11" t="str">
        <f t="shared" si="130"/>
        <v/>
      </c>
      <c r="G618" s="61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11" t="str">
        <f t="shared" si="102"/>
        <v/>
      </c>
      <c r="K618" s="11" t="str">
        <f t="shared" si="127"/>
        <v/>
      </c>
      <c r="L618" s="66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2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10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6" t="s">
        <v>39</v>
      </c>
      <c r="C622" s="117"/>
      <c r="D622" s="118"/>
      <c r="F622" s="56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5" t="s">
        <v>21</v>
      </c>
      <c r="C623" s="25" t="s">
        <v>0</v>
      </c>
      <c r="D623" s="57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2" t="s">
        <v>345</v>
      </c>
      <c r="C624" s="20" t="str">
        <f>IF(B624="","",VLOOKUP(B624,LISTAS!$F$6:$G$1106,2,0))</f>
        <v>LICEU JARDIM</v>
      </c>
      <c r="D624" s="58">
        <v>1.5486111111111113E-3</v>
      </c>
      <c r="F624" s="11">
        <f>IF(D624="","",D624)</f>
        <v>1.5486111111111113E-3</v>
      </c>
      <c r="G624" s="61">
        <f>IF(F624=LISTAS!$D$15,"",F624)</f>
        <v>1.5486111111111113E-3</v>
      </c>
      <c r="H624" s="49" t="str">
        <f>IF($K624="","",IF(B624="","",B624))</f>
        <v>AMELY UZZUN</v>
      </c>
      <c r="I624" s="49" t="str">
        <f>IF($K624="","",IF(C624="","",C624))</f>
        <v>LICEU JARDIM</v>
      </c>
      <c r="J624" s="11">
        <f t="shared" ref="J624:J687" si="137">IF($K624="","",D624)</f>
        <v>1.5486111111111113E-3</v>
      </c>
      <c r="K624" s="11">
        <f>G624</f>
        <v>1.5486111111111113E-3</v>
      </c>
      <c r="L624" s="66">
        <f>IF(K624="","",SMALL($G$624:$G$823,M624))</f>
        <v>1.4239583333333333E-3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PIETRA REIS</v>
      </c>
      <c r="Q624" s="17" t="str">
        <f>IF(P624&lt;&gt;"",VLOOKUP(P624,LISTAS!$F$6:$G$1106,2,0),"")</f>
        <v>LICEU JARDIM</v>
      </c>
      <c r="R624" s="72">
        <f>IF(K624="","",VLOOKUP(L624,$G$624:$J$823,4,0))</f>
        <v>1.4239583333333333E-3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2" t="s">
        <v>343</v>
      </c>
      <c r="C625" s="20" t="str">
        <f>IF(B625="","",VLOOKUP(B625,LISTAS!$F$6:$G$1106,2,0))</f>
        <v>CCDA - COLÉGIO CARLOS DRUMMOND DE ANDRADE</v>
      </c>
      <c r="D625" s="58">
        <v>1.5915509259259257E-3</v>
      </c>
      <c r="F625" s="11">
        <f t="shared" ref="F625:F688" si="138">IF(D625="","",D625)</f>
        <v>1.5915509259259257E-3</v>
      </c>
      <c r="G625" s="61">
        <f>IF(F625=LISTAS!$D$15,"",F625)</f>
        <v>1.5915509259259257E-3</v>
      </c>
      <c r="H625" s="49" t="str">
        <f t="shared" ref="H625:I688" si="139">IF($K625="","",IF(B625="","",B625))</f>
        <v>ANA JULIA SOUSA SILVÉRIO</v>
      </c>
      <c r="I625" s="49" t="str">
        <f t="shared" si="139"/>
        <v>CCDA - COLÉGIO CARLOS DRUMMOND DE ANDRADE</v>
      </c>
      <c r="J625" s="11">
        <f t="shared" si="137"/>
        <v>1.5915509259259257E-3</v>
      </c>
      <c r="K625" s="11">
        <f t="shared" ref="K625:K688" si="140">G625</f>
        <v>1.5915509259259257E-3</v>
      </c>
      <c r="L625" s="66">
        <f t="shared" ref="L625:L688" si="141">IF(K625="","",SMALL($G$624:$G$823,M625))</f>
        <v>1.5486111111111113E-3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AMELY UZZUN</v>
      </c>
      <c r="Q625" s="17" t="str">
        <f>IF(P625&lt;&gt;"",VLOOKUP(P625,LISTAS!$F$6:$G$1106,2,0),"")</f>
        <v>LICEU JARDIM</v>
      </c>
      <c r="R625" s="72">
        <f t="shared" ref="R625:R688" si="145">IF(K625="","",VLOOKUP(L625,$G$624:$J$823,4,0))</f>
        <v>1.5486111111111113E-3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52" t="s">
        <v>346</v>
      </c>
      <c r="C626" s="20" t="str">
        <f>IF(B626="","",VLOOKUP(B626,LISTAS!$F$6:$G$1106,2,0))</f>
        <v>LICEU JARDIM</v>
      </c>
      <c r="D626" s="58">
        <v>1.6648148148148149E-3</v>
      </c>
      <c r="F626" s="11">
        <f t="shared" si="138"/>
        <v>1.6648148148148149E-3</v>
      </c>
      <c r="G626" s="61">
        <f>IF(F626=LISTAS!$D$15,"",F626)</f>
        <v>1.6648148148148149E-3</v>
      </c>
      <c r="H626" s="49" t="str">
        <f t="shared" si="139"/>
        <v>BEATRIZ MARUYAMA</v>
      </c>
      <c r="I626" s="49" t="str">
        <f t="shared" si="139"/>
        <v>LICEU JARDIM</v>
      </c>
      <c r="J626" s="11">
        <f t="shared" si="137"/>
        <v>1.6648148148148149E-3</v>
      </c>
      <c r="K626" s="11">
        <f t="shared" si="140"/>
        <v>1.6648148148148149E-3</v>
      </c>
      <c r="L626" s="66">
        <f t="shared" si="141"/>
        <v>1.5915509259259257E-3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ANA JULIA SOUSA SILVÉRIO</v>
      </c>
      <c r="Q626" s="17" t="str">
        <f>IF(P626&lt;&gt;"",VLOOKUP(P626,LISTAS!$F$6:$G$1106,2,0),"")</f>
        <v>CCDA - COLÉGIO CARLOS DRUMMOND DE ANDRADE</v>
      </c>
      <c r="R626" s="72">
        <f t="shared" si="145"/>
        <v>1.5915509259259257E-3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52" t="s">
        <v>347</v>
      </c>
      <c r="C627" s="20" t="str">
        <f>IF(B627="","",VLOOKUP(B627,LISTAS!$F$6:$G$1106,2,0))</f>
        <v>LICEU JARDIM</v>
      </c>
      <c r="D627" s="58">
        <v>1.4239583333333333E-3</v>
      </c>
      <c r="F627" s="11">
        <f t="shared" si="138"/>
        <v>1.4239583333333333E-3</v>
      </c>
      <c r="G627" s="61">
        <f>IF(F627=LISTAS!$D$15,"",F627)</f>
        <v>1.4239583333333333E-3</v>
      </c>
      <c r="H627" s="49" t="str">
        <f t="shared" si="139"/>
        <v>PIETRA REIS</v>
      </c>
      <c r="I627" s="49" t="str">
        <f t="shared" si="139"/>
        <v>LICEU JARDIM</v>
      </c>
      <c r="J627" s="11">
        <f t="shared" si="137"/>
        <v>1.4239583333333333E-3</v>
      </c>
      <c r="K627" s="11">
        <f t="shared" si="140"/>
        <v>1.4239583333333333E-3</v>
      </c>
      <c r="L627" s="66">
        <f t="shared" si="141"/>
        <v>1.6648148148148149E-3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BEATRIZ MARUYAMA</v>
      </c>
      <c r="Q627" s="17" t="str">
        <f>IF(P627&lt;&gt;"",VLOOKUP(P627,LISTAS!$F$6:$G$1106,2,0),"")</f>
        <v>LICEU JARDIM</v>
      </c>
      <c r="R627" s="72">
        <f t="shared" si="145"/>
        <v>1.6648148148148149E-3</v>
      </c>
      <c r="S627" s="18">
        <f t="shared" si="146"/>
        <v>280</v>
      </c>
      <c r="T627" s="18">
        <f t="shared" si="147"/>
        <v>280</v>
      </c>
    </row>
    <row r="628" spans="2:20" ht="18.75" customHeight="1" x14ac:dyDescent="0.25">
      <c r="B628" s="52"/>
      <c r="C628" s="20" t="str">
        <f>IF(B628="","",VLOOKUP(B628,LISTAS!$F$6:$G$1106,2,0))</f>
        <v/>
      </c>
      <c r="D628" s="58"/>
      <c r="F628" s="11" t="str">
        <f t="shared" si="138"/>
        <v/>
      </c>
      <c r="G628" s="61" t="str">
        <f>IF(F628=LISTAS!$D$15,"",F628)</f>
        <v/>
      </c>
      <c r="H628" s="49" t="str">
        <f t="shared" si="139"/>
        <v/>
      </c>
      <c r="I628" s="49" t="str">
        <f t="shared" si="139"/>
        <v/>
      </c>
      <c r="J628" s="11" t="str">
        <f t="shared" si="137"/>
        <v/>
      </c>
      <c r="K628" s="11" t="str">
        <f t="shared" si="140"/>
        <v/>
      </c>
      <c r="L628" s="66" t="str">
        <f t="shared" si="141"/>
        <v/>
      </c>
      <c r="M628" s="50">
        <f t="shared" si="142"/>
        <v>5</v>
      </c>
      <c r="N628" s="50"/>
      <c r="O628" s="17" t="str">
        <f t="shared" si="143"/>
        <v/>
      </c>
      <c r="P628" s="18" t="str">
        <f t="shared" si="144"/>
        <v/>
      </c>
      <c r="Q628" s="17" t="str">
        <f>IF(P628&lt;&gt;"",VLOOKUP(P628,LISTAS!$F$6:$G$1106,2,0),"")</f>
        <v/>
      </c>
      <c r="R628" s="72" t="str">
        <f t="shared" si="145"/>
        <v/>
      </c>
      <c r="S628" s="18" t="str">
        <f t="shared" si="146"/>
        <v/>
      </c>
      <c r="T628" s="18" t="str">
        <f t="shared" si="147"/>
        <v/>
      </c>
    </row>
    <row r="629" spans="2:20" ht="18.75" customHeight="1" x14ac:dyDescent="0.25">
      <c r="B629" s="52"/>
      <c r="C629" s="20" t="str">
        <f>IF(B629="","",VLOOKUP(B629,LISTAS!$F$6:$G$1106,2,0))</f>
        <v/>
      </c>
      <c r="D629" s="58"/>
      <c r="F629" s="11" t="str">
        <f t="shared" si="138"/>
        <v/>
      </c>
      <c r="G629" s="61" t="str">
        <f>IF(F629=LISTAS!$D$15,"",F629)</f>
        <v/>
      </c>
      <c r="H629" s="49" t="str">
        <f t="shared" si="139"/>
        <v/>
      </c>
      <c r="I629" s="49" t="str">
        <f t="shared" si="139"/>
        <v/>
      </c>
      <c r="J629" s="11" t="str">
        <f t="shared" si="137"/>
        <v/>
      </c>
      <c r="K629" s="11" t="str">
        <f t="shared" si="140"/>
        <v/>
      </c>
      <c r="L629" s="66" t="str">
        <f t="shared" si="141"/>
        <v/>
      </c>
      <c r="M629" s="50">
        <f t="shared" si="142"/>
        <v>6</v>
      </c>
      <c r="N629" s="50"/>
      <c r="O629" s="17" t="str">
        <f t="shared" si="143"/>
        <v/>
      </c>
      <c r="P629" s="18" t="str">
        <f t="shared" si="144"/>
        <v/>
      </c>
      <c r="Q629" s="17" t="str">
        <f>IF(P629&lt;&gt;"",VLOOKUP(P629,LISTAS!$F$6:$G$1106,2,0),"")</f>
        <v/>
      </c>
      <c r="R629" s="72" t="str">
        <f t="shared" si="145"/>
        <v/>
      </c>
      <c r="S629" s="18" t="str">
        <f t="shared" si="146"/>
        <v/>
      </c>
      <c r="T629" s="18" t="str">
        <f t="shared" si="147"/>
        <v/>
      </c>
    </row>
    <row r="630" spans="2:20" ht="18.75" customHeight="1" x14ac:dyDescent="0.25">
      <c r="B630" s="52"/>
      <c r="C630" s="20" t="str">
        <f>IF(B630="","",VLOOKUP(B630,LISTAS!$F$6:$G$1106,2,0))</f>
        <v/>
      </c>
      <c r="D630" s="58"/>
      <c r="F630" s="11" t="str">
        <f t="shared" si="138"/>
        <v/>
      </c>
      <c r="G630" s="61" t="str">
        <f>IF(F630=LISTAS!$D$15,"",F630)</f>
        <v/>
      </c>
      <c r="H630" s="49" t="str">
        <f t="shared" si="139"/>
        <v/>
      </c>
      <c r="I630" s="49" t="str">
        <f t="shared" si="139"/>
        <v/>
      </c>
      <c r="J630" s="11" t="str">
        <f t="shared" si="137"/>
        <v/>
      </c>
      <c r="K630" s="11" t="str">
        <f t="shared" si="140"/>
        <v/>
      </c>
      <c r="L630" s="66" t="str">
        <f t="shared" si="141"/>
        <v/>
      </c>
      <c r="M630" s="50">
        <f t="shared" si="142"/>
        <v>7</v>
      </c>
      <c r="N630" s="50"/>
      <c r="O630" s="17" t="str">
        <f t="shared" si="143"/>
        <v/>
      </c>
      <c r="P630" s="18" t="str">
        <f t="shared" si="144"/>
        <v/>
      </c>
      <c r="Q630" s="17" t="str">
        <f>IF(P630&lt;&gt;"",VLOOKUP(P630,LISTAS!$F$6:$G$1106,2,0),"")</f>
        <v/>
      </c>
      <c r="R630" s="72" t="str">
        <f t="shared" si="145"/>
        <v/>
      </c>
      <c r="S630" s="18" t="str">
        <f t="shared" si="146"/>
        <v/>
      </c>
      <c r="T630" s="18" t="str">
        <f t="shared" si="147"/>
        <v/>
      </c>
    </row>
    <row r="631" spans="2:20" ht="18.75" customHeight="1" x14ac:dyDescent="0.25">
      <c r="B631" s="52"/>
      <c r="C631" s="20" t="str">
        <f>IF(B631="","",VLOOKUP(B631,LISTAS!$F$6:$G$1106,2,0))</f>
        <v/>
      </c>
      <c r="D631" s="58"/>
      <c r="F631" s="11" t="str">
        <f t="shared" si="138"/>
        <v/>
      </c>
      <c r="G631" s="61" t="str">
        <f>IF(F631=LISTAS!$D$15,"",F631)</f>
        <v/>
      </c>
      <c r="H631" s="49" t="str">
        <f t="shared" si="139"/>
        <v/>
      </c>
      <c r="I631" s="49" t="str">
        <f t="shared" si="139"/>
        <v/>
      </c>
      <c r="J631" s="11" t="str">
        <f t="shared" si="137"/>
        <v/>
      </c>
      <c r="K631" s="11" t="str">
        <f t="shared" si="140"/>
        <v/>
      </c>
      <c r="L631" s="66" t="str">
        <f t="shared" si="141"/>
        <v/>
      </c>
      <c r="M631" s="50">
        <f t="shared" si="142"/>
        <v>8</v>
      </c>
      <c r="N631" s="50"/>
      <c r="O631" s="17" t="str">
        <f t="shared" si="143"/>
        <v/>
      </c>
      <c r="P631" s="18" t="str">
        <f t="shared" si="144"/>
        <v/>
      </c>
      <c r="Q631" s="17" t="str">
        <f>IF(P631&lt;&gt;"",VLOOKUP(P631,LISTAS!$F$6:$G$1106,2,0),"")</f>
        <v/>
      </c>
      <c r="R631" s="72" t="str">
        <f t="shared" si="145"/>
        <v/>
      </c>
      <c r="S631" s="18" t="str">
        <f t="shared" si="146"/>
        <v/>
      </c>
      <c r="T631" s="18" t="str">
        <f t="shared" si="147"/>
        <v/>
      </c>
    </row>
    <row r="632" spans="2:20" ht="18.75" customHeight="1" x14ac:dyDescent="0.25">
      <c r="B632" s="52"/>
      <c r="C632" s="20" t="str">
        <f>IF(B632="","",VLOOKUP(B632,LISTAS!$F$6:$G$1106,2,0))</f>
        <v/>
      </c>
      <c r="D632" s="58"/>
      <c r="F632" s="11" t="str">
        <f t="shared" si="138"/>
        <v/>
      </c>
      <c r="G632" s="61" t="str">
        <f>IF(F632=LISTAS!$D$15,"",F632)</f>
        <v/>
      </c>
      <c r="H632" s="49" t="str">
        <f t="shared" si="139"/>
        <v/>
      </c>
      <c r="I632" s="49" t="str">
        <f t="shared" si="139"/>
        <v/>
      </c>
      <c r="J632" s="11" t="str">
        <f t="shared" si="137"/>
        <v/>
      </c>
      <c r="K632" s="11" t="str">
        <f t="shared" si="140"/>
        <v/>
      </c>
      <c r="L632" s="66" t="str">
        <f t="shared" si="141"/>
        <v/>
      </c>
      <c r="M632" s="50">
        <f t="shared" si="142"/>
        <v>9</v>
      </c>
      <c r="N632" s="50"/>
      <c r="O632" s="17" t="str">
        <f t="shared" si="143"/>
        <v/>
      </c>
      <c r="P632" s="18" t="str">
        <f t="shared" si="144"/>
        <v/>
      </c>
      <c r="Q632" s="17" t="str">
        <f>IF(P632&lt;&gt;"",VLOOKUP(P632,LISTAS!$F$6:$G$1106,2,0),"")</f>
        <v/>
      </c>
      <c r="R632" s="72" t="str">
        <f t="shared" si="145"/>
        <v/>
      </c>
      <c r="S632" s="18" t="str">
        <f t="shared" si="146"/>
        <v/>
      </c>
      <c r="T632" s="18" t="str">
        <f t="shared" si="147"/>
        <v/>
      </c>
    </row>
    <row r="633" spans="2:20" ht="18.75" customHeight="1" x14ac:dyDescent="0.25">
      <c r="B633" s="52"/>
      <c r="C633" s="20" t="str">
        <f>IF(B633="","",VLOOKUP(B633,LISTAS!$F$6:$G$1106,2,0))</f>
        <v/>
      </c>
      <c r="D633" s="58"/>
      <c r="F633" s="11" t="str">
        <f t="shared" si="138"/>
        <v/>
      </c>
      <c r="G633" s="61" t="str">
        <f>IF(F633=LISTAS!$D$15,"",F633)</f>
        <v/>
      </c>
      <c r="H633" s="49" t="str">
        <f t="shared" si="139"/>
        <v/>
      </c>
      <c r="I633" s="49" t="str">
        <f t="shared" si="139"/>
        <v/>
      </c>
      <c r="J633" s="11" t="str">
        <f t="shared" si="137"/>
        <v/>
      </c>
      <c r="K633" s="11" t="str">
        <f t="shared" si="140"/>
        <v/>
      </c>
      <c r="L633" s="66" t="str">
        <f t="shared" si="141"/>
        <v/>
      </c>
      <c r="M633" s="50">
        <f t="shared" si="142"/>
        <v>10</v>
      </c>
      <c r="N633" s="50"/>
      <c r="O633" s="17" t="str">
        <f t="shared" si="143"/>
        <v/>
      </c>
      <c r="P633" s="18" t="str">
        <f t="shared" si="144"/>
        <v/>
      </c>
      <c r="Q633" s="17" t="str">
        <f>IF(P633&lt;&gt;"",VLOOKUP(P633,LISTAS!$F$6:$G$1106,2,0),"")</f>
        <v/>
      </c>
      <c r="R633" s="72" t="str">
        <f t="shared" si="145"/>
        <v/>
      </c>
      <c r="S633" s="18" t="str">
        <f t="shared" si="146"/>
        <v/>
      </c>
      <c r="T633" s="18" t="str">
        <f t="shared" si="147"/>
        <v/>
      </c>
    </row>
    <row r="634" spans="2:20" ht="18.75" customHeight="1" x14ac:dyDescent="0.25">
      <c r="B634" s="52"/>
      <c r="C634" s="20" t="str">
        <f>IF(B634="","",VLOOKUP(B634,LISTAS!$F$6:$G$1106,2,0))</f>
        <v/>
      </c>
      <c r="D634" s="58"/>
      <c r="F634" s="11" t="str">
        <f t="shared" si="138"/>
        <v/>
      </c>
      <c r="G634" s="61" t="str">
        <f>IF(F634=LISTAS!$D$15,"",F634)</f>
        <v/>
      </c>
      <c r="H634" s="49" t="str">
        <f t="shared" si="139"/>
        <v/>
      </c>
      <c r="I634" s="49" t="str">
        <f t="shared" si="139"/>
        <v/>
      </c>
      <c r="J634" s="11" t="str">
        <f t="shared" si="137"/>
        <v/>
      </c>
      <c r="K634" s="11" t="str">
        <f t="shared" si="140"/>
        <v/>
      </c>
      <c r="L634" s="66" t="str">
        <f t="shared" si="141"/>
        <v/>
      </c>
      <c r="M634" s="50">
        <f t="shared" si="142"/>
        <v>11</v>
      </c>
      <c r="N634" s="50"/>
      <c r="O634" s="17" t="str">
        <f t="shared" si="143"/>
        <v/>
      </c>
      <c r="P634" s="18" t="str">
        <f t="shared" si="144"/>
        <v/>
      </c>
      <c r="Q634" s="17" t="str">
        <f>IF(P634&lt;&gt;"",VLOOKUP(P634,LISTAS!$F$6:$G$1106,2,0),"")</f>
        <v/>
      </c>
      <c r="R634" s="72" t="str">
        <f t="shared" si="145"/>
        <v/>
      </c>
      <c r="S634" s="18" t="str">
        <f t="shared" si="146"/>
        <v/>
      </c>
      <c r="T634" s="18" t="str">
        <f t="shared" si="147"/>
        <v/>
      </c>
    </row>
    <row r="635" spans="2:20" ht="18.75" customHeight="1" x14ac:dyDescent="0.25">
      <c r="B635" s="52"/>
      <c r="C635" s="20" t="str">
        <f>IF(B635="","",VLOOKUP(B635,LISTAS!$F$6:$G$1106,2,0))</f>
        <v/>
      </c>
      <c r="D635" s="58"/>
      <c r="F635" s="11" t="str">
        <f t="shared" si="138"/>
        <v/>
      </c>
      <c r="G635" s="61" t="str">
        <f>IF(F635=LISTAS!$D$15,"",F635)</f>
        <v/>
      </c>
      <c r="H635" s="49" t="str">
        <f t="shared" si="139"/>
        <v/>
      </c>
      <c r="I635" s="49" t="str">
        <f t="shared" si="139"/>
        <v/>
      </c>
      <c r="J635" s="11" t="str">
        <f t="shared" si="137"/>
        <v/>
      </c>
      <c r="K635" s="11" t="str">
        <f t="shared" si="140"/>
        <v/>
      </c>
      <c r="L635" s="66" t="str">
        <f t="shared" si="141"/>
        <v/>
      </c>
      <c r="M635" s="50">
        <f t="shared" si="142"/>
        <v>12</v>
      </c>
      <c r="N635" s="50"/>
      <c r="O635" s="17" t="str">
        <f t="shared" si="143"/>
        <v/>
      </c>
      <c r="P635" s="18" t="str">
        <f t="shared" si="144"/>
        <v/>
      </c>
      <c r="Q635" s="17" t="str">
        <f>IF(P635&lt;&gt;"",VLOOKUP(P635,LISTAS!$F$6:$G$1106,2,0),"")</f>
        <v/>
      </c>
      <c r="R635" s="72" t="str">
        <f t="shared" si="145"/>
        <v/>
      </c>
      <c r="S635" s="18" t="str">
        <f t="shared" si="146"/>
        <v/>
      </c>
      <c r="T635" s="18" t="str">
        <f t="shared" si="147"/>
        <v/>
      </c>
    </row>
    <row r="636" spans="2:20" ht="18.75" customHeight="1" x14ac:dyDescent="0.25">
      <c r="B636" s="52"/>
      <c r="C636" s="20" t="str">
        <f>IF(B636="","",VLOOKUP(B636,LISTAS!$F$6:$G$1106,2,0))</f>
        <v/>
      </c>
      <c r="D636" s="58"/>
      <c r="F636" s="11" t="str">
        <f t="shared" si="138"/>
        <v/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13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si="147"/>
        <v/>
      </c>
    </row>
    <row r="637" spans="2:20" ht="18.75" customHeight="1" x14ac:dyDescent="0.25">
      <c r="B637" s="52"/>
      <c r="C637" s="20" t="str">
        <f>IF(B637="","",VLOOKUP(B637,LISTAS!$F$6:$G$1106,2,0))</f>
        <v/>
      </c>
      <c r="D637" s="58"/>
      <c r="F637" s="11" t="str">
        <f t="shared" si="138"/>
        <v/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14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52"/>
      <c r="C638" s="20" t="str">
        <f>IF(B638="","",VLOOKUP(B638,LISTAS!$F$6:$G$1106,2,0))</f>
        <v/>
      </c>
      <c r="D638" s="58"/>
      <c r="F638" s="11" t="str">
        <f t="shared" si="138"/>
        <v/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15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52"/>
      <c r="C639" s="20" t="str">
        <f>IF(B639="","",VLOOKUP(B639,LISTAS!$F$6:$G$1106,2,0))</f>
        <v/>
      </c>
      <c r="D639" s="58"/>
      <c r="F639" s="11" t="str">
        <f t="shared" si="138"/>
        <v/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16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2"/>
      <c r="C640" s="20" t="str">
        <f>IF(B640="","",VLOOKUP(B640,LISTAS!$F$6:$G$1106,2,0))</f>
        <v/>
      </c>
      <c r="D640" s="58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17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2"/>
      <c r="C641" s="20" t="str">
        <f>IF(B641="","",VLOOKUP(B641,LISTAS!$F$6:$G$1106,2,0))</f>
        <v/>
      </c>
      <c r="D641" s="58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18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2"/>
      <c r="C642" s="20" t="str">
        <f>IF(B642="","",VLOOKUP(B642,LISTAS!$F$6:$G$1106,2,0))</f>
        <v/>
      </c>
      <c r="D642" s="58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19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2"/>
      <c r="C643" s="20" t="str">
        <f>IF(B643="","",VLOOKUP(B643,LISTAS!$F$6:$G$1106,2,0))</f>
        <v/>
      </c>
      <c r="D643" s="58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20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2"/>
      <c r="C644" s="20" t="str">
        <f>IF(B644="","",VLOOKUP(B644,LISTAS!$F$6:$G$1106,2,0))</f>
        <v/>
      </c>
      <c r="D644" s="58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21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2"/>
      <c r="C645" s="20" t="str">
        <f>IF(B645="","",VLOOKUP(B645,LISTAS!$F$6:$G$1106,2,0))</f>
        <v/>
      </c>
      <c r="D645" s="58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22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2"/>
      <c r="C646" s="20" t="str">
        <f>IF(B646="","",VLOOKUP(B646,LISTAS!$F$6:$G$1106,2,0))</f>
        <v/>
      </c>
      <c r="D646" s="58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23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2"/>
      <c r="C647" s="20" t="str">
        <f>IF(B647="","",VLOOKUP(B647,LISTAS!$F$6:$G$1106,2,0))</f>
        <v/>
      </c>
      <c r="D647" s="58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24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2"/>
      <c r="C648" s="20" t="str">
        <f>IF(B648="","",VLOOKUP(B648,LISTAS!$F$6:$G$1106,2,0))</f>
        <v/>
      </c>
      <c r="D648" s="58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25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2"/>
      <c r="C649" s="20" t="str">
        <f>IF(B649="","",VLOOKUP(B649,LISTAS!$F$6:$G$1106,2,0))</f>
        <v/>
      </c>
      <c r="D649" s="58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26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2"/>
      <c r="C650" s="20" t="str">
        <f>IF(B650="","",VLOOKUP(B650,LISTAS!$F$6:$G$1106,2,0))</f>
        <v/>
      </c>
      <c r="D650" s="58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27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2"/>
      <c r="C651" s="20" t="str">
        <f>IF(B651="","",VLOOKUP(B651,LISTAS!$F$6:$G$1106,2,0))</f>
        <v/>
      </c>
      <c r="D651" s="58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28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2"/>
      <c r="C652" s="20" t="str">
        <f>IF(B652="","",VLOOKUP(B652,LISTAS!$F$6:$G$1106,2,0))</f>
        <v/>
      </c>
      <c r="D652" s="58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29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2"/>
      <c r="C653" s="20" t="str">
        <f>IF(B653="","",VLOOKUP(B653,LISTAS!$F$6:$G$1106,2,0))</f>
        <v/>
      </c>
      <c r="D653" s="58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30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2"/>
      <c r="C654" s="20" t="str">
        <f>IF(B654="","",VLOOKUP(B654,LISTAS!$F$6:$G$1106,2,0))</f>
        <v/>
      </c>
      <c r="D654" s="58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31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2"/>
      <c r="C655" s="20" t="str">
        <f>IF(B655="","",VLOOKUP(B655,LISTAS!$F$6:$G$1106,2,0))</f>
        <v/>
      </c>
      <c r="D655" s="58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32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2"/>
      <c r="C656" s="20" t="str">
        <f>IF(B656="","",VLOOKUP(B656,LISTAS!$F$6:$G$1106,2,0))</f>
        <v/>
      </c>
      <c r="D656" s="58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33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2"/>
      <c r="C657" s="20" t="str">
        <f>IF(B657="","",VLOOKUP(B657,LISTAS!$F$6:$G$1106,2,0))</f>
        <v/>
      </c>
      <c r="D657" s="58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34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2"/>
      <c r="C658" s="20" t="str">
        <f>IF(B658="","",VLOOKUP(B658,LISTAS!$F$6:$G$1106,2,0))</f>
        <v/>
      </c>
      <c r="D658" s="58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35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2"/>
      <c r="C659" s="20" t="str">
        <f>IF(B659="","",VLOOKUP(B659,LISTAS!$F$6:$G$1106,2,0))</f>
        <v/>
      </c>
      <c r="D659" s="58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36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2"/>
      <c r="C660" s="20" t="str">
        <f>IF(B660="","",VLOOKUP(B660,LISTAS!$F$6:$G$1106,2,0))</f>
        <v/>
      </c>
      <c r="D660" s="58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37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2"/>
      <c r="C661" s="20" t="str">
        <f>IF(B661="","",VLOOKUP(B661,LISTAS!$F$6:$G$1106,2,0))</f>
        <v/>
      </c>
      <c r="D661" s="58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38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2"/>
      <c r="C662" s="20" t="str">
        <f>IF(B662="","",VLOOKUP(B662,LISTAS!$F$6:$G$1106,2,0))</f>
        <v/>
      </c>
      <c r="D662" s="58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39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2"/>
      <c r="C663" s="20" t="str">
        <f>IF(B663="","",VLOOKUP(B663,LISTAS!$F$6:$G$1106,2,0))</f>
        <v/>
      </c>
      <c r="D663" s="58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40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2"/>
      <c r="C664" s="20" t="str">
        <f>IF(B664="","",VLOOKUP(B664,LISTAS!$F$6:$G$1106,2,0))</f>
        <v/>
      </c>
      <c r="D664" s="58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41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2"/>
      <c r="C665" s="20" t="str">
        <f>IF(B665="","",VLOOKUP(B665,LISTAS!$F$6:$G$1106,2,0))</f>
        <v/>
      </c>
      <c r="D665" s="58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42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2"/>
      <c r="C666" s="20" t="str">
        <f>IF(B666="","",VLOOKUP(B666,LISTAS!$F$6:$G$1106,2,0))</f>
        <v/>
      </c>
      <c r="D666" s="58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43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2"/>
      <c r="C667" s="20" t="str">
        <f>IF(B667="","",VLOOKUP(B667,LISTAS!$F$6:$G$1106,2,0))</f>
        <v/>
      </c>
      <c r="D667" s="58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44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2"/>
      <c r="C668" s="20" t="str">
        <f>IF(B668="","",VLOOKUP(B668,LISTAS!$F$6:$G$1106,2,0))</f>
        <v/>
      </c>
      <c r="D668" s="58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45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2"/>
      <c r="C669" s="20" t="str">
        <f>IF(B669="","",VLOOKUP(B669,LISTAS!$F$6:$G$1106,2,0))</f>
        <v/>
      </c>
      <c r="D669" s="58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46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2"/>
      <c r="C670" s="20" t="str">
        <f>IF(B670="","",VLOOKUP(B670,LISTAS!$F$6:$G$1106,2,0))</f>
        <v/>
      </c>
      <c r="D670" s="58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47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2"/>
      <c r="C671" s="20" t="str">
        <f>IF(B671="","",VLOOKUP(B671,LISTAS!$F$6:$G$1106,2,0))</f>
        <v/>
      </c>
      <c r="D671" s="58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48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2"/>
      <c r="C672" s="20" t="str">
        <f>IF(B672="","",VLOOKUP(B672,LISTAS!$F$6:$G$1106,2,0))</f>
        <v/>
      </c>
      <c r="D672" s="58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49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2"/>
      <c r="C673" s="20" t="str">
        <f>IF(B673="","",VLOOKUP(B673,LISTAS!$F$6:$G$1106,2,0))</f>
        <v/>
      </c>
      <c r="D673" s="58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50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2"/>
      <c r="C674" s="20" t="str">
        <f>IF(B674="","",VLOOKUP(B674,LISTAS!$F$6:$G$1106,2,0))</f>
        <v/>
      </c>
      <c r="D674" s="58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51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2"/>
      <c r="C675" s="20" t="str">
        <f>IF(B675="","",VLOOKUP(B675,LISTAS!$F$6:$G$1106,2,0))</f>
        <v/>
      </c>
      <c r="D675" s="58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52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2"/>
      <c r="C676" s="20" t="str">
        <f>IF(B676="","",VLOOKUP(B676,LISTAS!$F$6:$G$1106,2,0))</f>
        <v/>
      </c>
      <c r="D676" s="58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53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2"/>
      <c r="C677" s="20" t="str">
        <f>IF(B677="","",VLOOKUP(B677,LISTAS!$F$6:$G$1106,2,0))</f>
        <v/>
      </c>
      <c r="D677" s="58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54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2"/>
      <c r="C678" s="20" t="str">
        <f>IF(B678="","",VLOOKUP(B678,LISTAS!$F$6:$G$1106,2,0))</f>
        <v/>
      </c>
      <c r="D678" s="58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55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2"/>
      <c r="C679" s="20" t="str">
        <f>IF(B679="","",VLOOKUP(B679,LISTAS!$F$6:$G$1106,2,0))</f>
        <v/>
      </c>
      <c r="D679" s="58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56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2"/>
      <c r="C680" s="20" t="str">
        <f>IF(B680="","",VLOOKUP(B680,LISTAS!$F$6:$G$1106,2,0))</f>
        <v/>
      </c>
      <c r="D680" s="58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57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2"/>
      <c r="C681" s="20" t="str">
        <f>IF(B681="","",VLOOKUP(B681,LISTAS!$F$6:$G$1106,2,0))</f>
        <v/>
      </c>
      <c r="D681" s="58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58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2"/>
      <c r="C682" s="20" t="str">
        <f>IF(B682="","",VLOOKUP(B682,LISTAS!$F$6:$G$1106,2,0))</f>
        <v/>
      </c>
      <c r="D682" s="58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59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2"/>
      <c r="C683" s="20" t="str">
        <f>IF(B683="","",VLOOKUP(B683,LISTAS!$F$6:$G$1106,2,0))</f>
        <v/>
      </c>
      <c r="D683" s="58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60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2"/>
      <c r="C684" s="20" t="str">
        <f>IF(B684="","",VLOOKUP(B684,LISTAS!$F$6:$G$1106,2,0))</f>
        <v/>
      </c>
      <c r="D684" s="58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61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2"/>
      <c r="C685" s="20" t="str">
        <f>IF(B685="","",VLOOKUP(B685,LISTAS!$F$6:$G$1106,2,0))</f>
        <v/>
      </c>
      <c r="D685" s="58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62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2"/>
      <c r="C686" s="20" t="str">
        <f>IF(B686="","",VLOOKUP(B686,LISTAS!$F$6:$G$1106,2,0))</f>
        <v/>
      </c>
      <c r="D686" s="58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63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2"/>
      <c r="C687" s="20" t="str">
        <f>IF(B687="","",VLOOKUP(B687,LISTAS!$F$6:$G$1106,2,0))</f>
        <v/>
      </c>
      <c r="D687" s="58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64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2"/>
      <c r="C688" s="20" t="str">
        <f>IF(B688="","",VLOOKUP(B688,LISTAS!$F$6:$G$1106,2,0))</f>
        <v/>
      </c>
      <c r="D688" s="58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65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2"/>
      <c r="C689" s="20" t="str">
        <f>IF(B689="","",VLOOKUP(B689,LISTAS!$F$6:$G$1106,2,0))</f>
        <v/>
      </c>
      <c r="D689" s="58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66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2"/>
      <c r="C690" s="20" t="str">
        <f>IF(B690="","",VLOOKUP(B690,LISTAS!$F$6:$G$1106,2,0))</f>
        <v/>
      </c>
      <c r="D690" s="58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67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2"/>
      <c r="C691" s="20" t="str">
        <f>IF(B691="","",VLOOKUP(B691,LISTAS!$F$6:$G$1106,2,0))</f>
        <v/>
      </c>
      <c r="D691" s="58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68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2"/>
      <c r="C692" s="20" t="str">
        <f>IF(B692="","",VLOOKUP(B692,LISTAS!$F$6:$G$1106,2,0))</f>
        <v/>
      </c>
      <c r="D692" s="58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69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2"/>
      <c r="C693" s="20" t="str">
        <f>IF(B693="","",VLOOKUP(B693,LISTAS!$F$6:$G$1106,2,0))</f>
        <v/>
      </c>
      <c r="D693" s="58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70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2"/>
      <c r="C694" s="20" t="str">
        <f>IF(B694="","",VLOOKUP(B694,LISTAS!$F$6:$G$1106,2,0))</f>
        <v/>
      </c>
      <c r="D694" s="58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71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2"/>
      <c r="C695" s="20" t="str">
        <f>IF(B695="","",VLOOKUP(B695,LISTAS!$F$6:$G$1106,2,0))</f>
        <v/>
      </c>
      <c r="D695" s="58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72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2"/>
      <c r="C696" s="20" t="str">
        <f>IF(B696="","",VLOOKUP(B696,LISTAS!$F$6:$G$1106,2,0))</f>
        <v/>
      </c>
      <c r="D696" s="58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73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2"/>
      <c r="C697" s="20" t="str">
        <f>IF(B697="","",VLOOKUP(B697,LISTAS!$F$6:$G$1106,2,0))</f>
        <v/>
      </c>
      <c r="D697" s="58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74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2"/>
      <c r="C698" s="20" t="str">
        <f>IF(B698="","",VLOOKUP(B698,LISTAS!$F$6:$G$1106,2,0))</f>
        <v/>
      </c>
      <c r="D698" s="58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75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2"/>
      <c r="C699" s="20" t="str">
        <f>IF(B699="","",VLOOKUP(B699,LISTAS!$F$6:$G$1106,2,0))</f>
        <v/>
      </c>
      <c r="D699" s="58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76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2"/>
      <c r="C700" s="20" t="str">
        <f>IF(B700="","",VLOOKUP(B700,LISTAS!$F$6:$G$1106,2,0))</f>
        <v/>
      </c>
      <c r="D700" s="58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77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2"/>
      <c r="C701" s="20" t="str">
        <f>IF(B701="","",VLOOKUP(B701,LISTAS!$F$6:$G$1106,2,0))</f>
        <v/>
      </c>
      <c r="D701" s="58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78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2"/>
      <c r="C702" s="20" t="str">
        <f>IF(B702="","",VLOOKUP(B702,LISTAS!$F$6:$G$1106,2,0))</f>
        <v/>
      </c>
      <c r="D702" s="58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79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2"/>
      <c r="C703" s="20" t="str">
        <f>IF(B703="","",VLOOKUP(B703,LISTAS!$F$6:$G$1106,2,0))</f>
        <v/>
      </c>
      <c r="D703" s="58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80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2"/>
      <c r="C704" s="20" t="str">
        <f>IF(B704="","",VLOOKUP(B704,LISTAS!$F$6:$G$1106,2,0))</f>
        <v/>
      </c>
      <c r="D704" s="58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81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2"/>
      <c r="C705" s="20" t="str">
        <f>IF(B705="","",VLOOKUP(B705,LISTAS!$F$6:$G$1106,2,0))</f>
        <v/>
      </c>
      <c r="D705" s="58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82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2"/>
      <c r="C706" s="20" t="str">
        <f>IF(B706="","",VLOOKUP(B706,LISTAS!$F$6:$G$1106,2,0))</f>
        <v/>
      </c>
      <c r="D706" s="58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83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2"/>
      <c r="C707" s="20" t="str">
        <f>IF(B707="","",VLOOKUP(B707,LISTAS!$F$6:$G$1106,2,0))</f>
        <v/>
      </c>
      <c r="D707" s="58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84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2"/>
      <c r="C708" s="20" t="str">
        <f>IF(B708="","",VLOOKUP(B708,LISTAS!$F$6:$G$1106,2,0))</f>
        <v/>
      </c>
      <c r="D708" s="58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85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2"/>
      <c r="C709" s="20" t="str">
        <f>IF(B709="","",VLOOKUP(B709,LISTAS!$F$6:$G$1106,2,0))</f>
        <v/>
      </c>
      <c r="D709" s="58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86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2"/>
      <c r="C710" s="20" t="str">
        <f>IF(B710="","",VLOOKUP(B710,LISTAS!$F$6:$G$1106,2,0))</f>
        <v/>
      </c>
      <c r="D710" s="58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87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2"/>
      <c r="C711" s="20" t="str">
        <f>IF(B711="","",VLOOKUP(B711,LISTAS!$F$6:$G$1106,2,0))</f>
        <v/>
      </c>
      <c r="D711" s="58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88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2"/>
      <c r="C712" s="20" t="str">
        <f>IF(B712="","",VLOOKUP(B712,LISTAS!$F$6:$G$1106,2,0))</f>
        <v/>
      </c>
      <c r="D712" s="58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89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2"/>
      <c r="C713" s="20" t="str">
        <f>IF(B713="","",VLOOKUP(B713,LISTAS!$F$6:$G$1106,2,0))</f>
        <v/>
      </c>
      <c r="D713" s="58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90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2"/>
      <c r="C714" s="20" t="str">
        <f>IF(B714="","",VLOOKUP(B714,LISTAS!$F$6:$G$1106,2,0))</f>
        <v/>
      </c>
      <c r="D714" s="58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91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2"/>
      <c r="C715" s="20" t="str">
        <f>IF(B715="","",VLOOKUP(B715,LISTAS!$F$6:$G$1106,2,0))</f>
        <v/>
      </c>
      <c r="D715" s="58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92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2"/>
      <c r="C716" s="20" t="str">
        <f>IF(B716="","",VLOOKUP(B716,LISTAS!$F$6:$G$1106,2,0))</f>
        <v/>
      </c>
      <c r="D716" s="58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93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2"/>
      <c r="C717" s="20" t="str">
        <f>IF(B717="","",VLOOKUP(B717,LISTAS!$F$6:$G$1106,2,0))</f>
        <v/>
      </c>
      <c r="D717" s="58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94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2"/>
      <c r="C718" s="20" t="str">
        <f>IF(B718="","",VLOOKUP(B718,LISTAS!$F$6:$G$1106,2,0))</f>
        <v/>
      </c>
      <c r="D718" s="58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95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2"/>
      <c r="C719" s="20" t="str">
        <f>IF(B719="","",VLOOKUP(B719,LISTAS!$F$6:$G$1106,2,0))</f>
        <v/>
      </c>
      <c r="D719" s="58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96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2"/>
      <c r="C720" s="20" t="str">
        <f>IF(B720="","",VLOOKUP(B720,LISTAS!$F$6:$G$1106,2,0))</f>
        <v/>
      </c>
      <c r="D720" s="58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97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2"/>
      <c r="C721" s="20" t="str">
        <f>IF(B721="","",VLOOKUP(B721,LISTAS!$F$6:$G$1106,2,0))</f>
        <v/>
      </c>
      <c r="D721" s="58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98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2"/>
      <c r="C722" s="20" t="str">
        <f>IF(B722="","",VLOOKUP(B722,LISTAS!$F$6:$G$1106,2,0))</f>
        <v/>
      </c>
      <c r="D722" s="58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99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2"/>
      <c r="C723" s="20" t="str">
        <f>IF(B723="","",VLOOKUP(B723,LISTAS!$F$6:$G$1106,2,0))</f>
        <v/>
      </c>
      <c r="D723" s="58"/>
      <c r="E723" s="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100</v>
      </c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2"/>
      <c r="C724" s="20" t="str">
        <f>IF(B724="","",VLOOKUP(B724,LISTAS!$F$6:$G$1106,2,0))</f>
        <v/>
      </c>
      <c r="D724" s="58"/>
      <c r="E724" s="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101</v>
      </c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2"/>
      <c r="C725" s="20" t="str">
        <f>IF(B725="","",VLOOKUP(B725,LISTAS!$F$6:$G$1106,2,0))</f>
        <v/>
      </c>
      <c r="D725" s="58"/>
      <c r="E725" s="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102</v>
      </c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2"/>
      <c r="C726" s="20" t="str">
        <f>IF(B726="","",VLOOKUP(B726,LISTAS!$F$6:$G$1106,2,0))</f>
        <v/>
      </c>
      <c r="D726" s="58"/>
      <c r="E726" s="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103</v>
      </c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2"/>
      <c r="C727" s="20" t="str">
        <f>IF(B727="","",VLOOKUP(B727,LISTAS!$F$6:$G$1106,2,0))</f>
        <v/>
      </c>
      <c r="D727" s="58"/>
      <c r="E727" s="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104</v>
      </c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2"/>
      <c r="C728" s="20" t="str">
        <f>IF(B728="","",VLOOKUP(B728,LISTAS!$F$6:$G$1106,2,0))</f>
        <v/>
      </c>
      <c r="D728" s="58"/>
      <c r="E728" s="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105</v>
      </c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2"/>
      <c r="C729" s="20" t="str">
        <f>IF(B729="","",VLOOKUP(B729,LISTAS!$F$6:$G$1106,2,0))</f>
        <v/>
      </c>
      <c r="D729" s="58"/>
      <c r="E729" s="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106</v>
      </c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2"/>
      <c r="C730" s="20" t="str">
        <f>IF(B730="","",VLOOKUP(B730,LISTAS!$F$6:$G$1106,2,0))</f>
        <v/>
      </c>
      <c r="D730" s="58"/>
      <c r="E730" s="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107</v>
      </c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2"/>
      <c r="C731" s="20" t="str">
        <f>IF(B731="","",VLOOKUP(B731,LISTAS!$F$6:$G$1106,2,0))</f>
        <v/>
      </c>
      <c r="D731" s="58"/>
      <c r="E731" s="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108</v>
      </c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2"/>
      <c r="C732" s="20" t="str">
        <f>IF(B732="","",VLOOKUP(B732,LISTAS!$F$6:$G$1106,2,0))</f>
        <v/>
      </c>
      <c r="D732" s="58"/>
      <c r="E732" s="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109</v>
      </c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2"/>
      <c r="C733" s="20" t="str">
        <f>IF(B733="","",VLOOKUP(B733,LISTAS!$F$6:$G$1106,2,0))</f>
        <v/>
      </c>
      <c r="D733" s="58"/>
      <c r="E733" s="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110</v>
      </c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2"/>
      <c r="C734" s="20" t="str">
        <f>IF(B734="","",VLOOKUP(B734,LISTAS!$F$6:$G$1106,2,0))</f>
        <v/>
      </c>
      <c r="D734" s="58"/>
      <c r="E734" s="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111</v>
      </c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2"/>
      <c r="C735" s="20" t="str">
        <f>IF(B735="","",VLOOKUP(B735,LISTAS!$F$6:$G$1106,2,0))</f>
        <v/>
      </c>
      <c r="D735" s="58"/>
      <c r="E735" s="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112</v>
      </c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2"/>
      <c r="C736" s="20" t="str">
        <f>IF(B736="","",VLOOKUP(B736,LISTAS!$F$6:$G$1106,2,0))</f>
        <v/>
      </c>
      <c r="D736" s="58"/>
      <c r="E736" s="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113</v>
      </c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2"/>
      <c r="C737" s="20" t="str">
        <f>IF(B737="","",VLOOKUP(B737,LISTAS!$F$6:$G$1106,2,0))</f>
        <v/>
      </c>
      <c r="D737" s="58"/>
      <c r="E737" s="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114</v>
      </c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2"/>
      <c r="C738" s="20" t="str">
        <f>IF(B738="","",VLOOKUP(B738,LISTAS!$F$6:$G$1106,2,0))</f>
        <v/>
      </c>
      <c r="D738" s="58"/>
      <c r="E738" s="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115</v>
      </c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2"/>
      <c r="C739" s="20" t="str">
        <f>IF(B739="","",VLOOKUP(B739,LISTAS!$F$6:$G$1106,2,0))</f>
        <v/>
      </c>
      <c r="D739" s="58"/>
      <c r="E739" s="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116</v>
      </c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2"/>
      <c r="C740" s="20" t="str">
        <f>IF(B740="","",VLOOKUP(B740,LISTAS!$F$6:$G$1106,2,0))</f>
        <v/>
      </c>
      <c r="D740" s="58"/>
      <c r="E740" s="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117</v>
      </c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2"/>
      <c r="C741" s="20" t="str">
        <f>IF(B741="","",VLOOKUP(B741,LISTAS!$F$6:$G$1106,2,0))</f>
        <v/>
      </c>
      <c r="D741" s="58"/>
      <c r="E741" s="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118</v>
      </c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2"/>
      <c r="C742" s="20" t="str">
        <f>IF(B742="","",VLOOKUP(B742,LISTAS!$F$6:$G$1106,2,0))</f>
        <v/>
      </c>
      <c r="D742" s="58"/>
      <c r="E742" s="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119</v>
      </c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2"/>
      <c r="C743" s="20" t="str">
        <f>IF(B743="","",VLOOKUP(B743,LISTAS!$F$6:$G$1106,2,0))</f>
        <v/>
      </c>
      <c r="D743" s="58"/>
      <c r="E743" s="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120</v>
      </c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2"/>
      <c r="C744" s="20" t="str">
        <f>IF(B744="","",VLOOKUP(B744,LISTAS!$F$6:$G$1106,2,0))</f>
        <v/>
      </c>
      <c r="D744" s="58"/>
      <c r="E744" s="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121</v>
      </c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2"/>
      <c r="C745" s="20" t="str">
        <f>IF(B745="","",VLOOKUP(B745,LISTAS!$F$6:$G$1106,2,0))</f>
        <v/>
      </c>
      <c r="D745" s="58"/>
      <c r="E745" s="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122</v>
      </c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2"/>
      <c r="C746" s="20" t="str">
        <f>IF(B746="","",VLOOKUP(B746,LISTAS!$F$6:$G$1106,2,0))</f>
        <v/>
      </c>
      <c r="D746" s="58"/>
      <c r="E746" s="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123</v>
      </c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2"/>
      <c r="C747" s="20" t="str">
        <f>IF(B747="","",VLOOKUP(B747,LISTAS!$F$6:$G$1106,2,0))</f>
        <v/>
      </c>
      <c r="D747" s="58"/>
      <c r="E747" s="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124</v>
      </c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2"/>
      <c r="C748" s="20" t="str">
        <f>IF(B748="","",VLOOKUP(B748,LISTAS!$F$6:$G$1106,2,0))</f>
        <v/>
      </c>
      <c r="D748" s="58"/>
      <c r="E748" s="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125</v>
      </c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2"/>
      <c r="C749" s="20" t="str">
        <f>IF(B749="","",VLOOKUP(B749,LISTAS!$F$6:$G$1106,2,0))</f>
        <v/>
      </c>
      <c r="D749" s="58"/>
      <c r="E749" s="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126</v>
      </c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2"/>
      <c r="C750" s="20" t="str">
        <f>IF(B750="","",VLOOKUP(B750,LISTAS!$F$6:$G$1106,2,0))</f>
        <v/>
      </c>
      <c r="D750" s="58"/>
      <c r="E750" s="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127</v>
      </c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2"/>
      <c r="C751" s="20" t="str">
        <f>IF(B751="","",VLOOKUP(B751,LISTAS!$F$6:$G$1106,2,0))</f>
        <v/>
      </c>
      <c r="D751" s="58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128</v>
      </c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2"/>
      <c r="C752" s="20" t="str">
        <f>IF(B752="","",VLOOKUP(B752,LISTAS!$F$6:$G$1106,2,0))</f>
        <v/>
      </c>
      <c r="D752" s="58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129</v>
      </c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2"/>
      <c r="C753" s="20" t="str">
        <f>IF(B753="","",VLOOKUP(B753,LISTAS!$F$6:$G$1106,2,0))</f>
        <v/>
      </c>
      <c r="D753" s="58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130</v>
      </c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2"/>
      <c r="C754" s="20" t="str">
        <f>IF(B754="","",VLOOKUP(B754,LISTAS!$F$6:$G$1106,2,0))</f>
        <v/>
      </c>
      <c r="D754" s="58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131</v>
      </c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2"/>
      <c r="C755" s="20" t="str">
        <f>IF(B755="","",VLOOKUP(B755,LISTAS!$F$6:$G$1106,2,0))</f>
        <v/>
      </c>
      <c r="D755" s="58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132</v>
      </c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2"/>
      <c r="C756" s="20" t="str">
        <f>IF(B756="","",VLOOKUP(B756,LISTAS!$F$6:$G$1106,2,0))</f>
        <v/>
      </c>
      <c r="D756" s="58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133</v>
      </c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2"/>
      <c r="C757" s="20" t="str">
        <f>IF(B757="","",VLOOKUP(B757,LISTAS!$F$6:$G$1106,2,0))</f>
        <v/>
      </c>
      <c r="D757" s="58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134</v>
      </c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2"/>
      <c r="C758" s="20" t="str">
        <f>IF(B758="","",VLOOKUP(B758,LISTAS!$F$6:$G$1106,2,0))</f>
        <v/>
      </c>
      <c r="D758" s="58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135</v>
      </c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2"/>
      <c r="C759" s="20" t="str">
        <f>IF(B759="","",VLOOKUP(B759,LISTAS!$F$6:$G$1106,2,0))</f>
        <v/>
      </c>
      <c r="D759" s="58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136</v>
      </c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2"/>
      <c r="C760" s="20" t="str">
        <f>IF(B760="","",VLOOKUP(B760,LISTAS!$F$6:$G$1106,2,0))</f>
        <v/>
      </c>
      <c r="D760" s="58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137</v>
      </c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2"/>
      <c r="C761" s="20" t="str">
        <f>IF(B761="","",VLOOKUP(B761,LISTAS!$F$6:$G$1106,2,0))</f>
        <v/>
      </c>
      <c r="D761" s="58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138</v>
      </c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2"/>
      <c r="C762" s="20" t="str">
        <f>IF(B762="","",VLOOKUP(B762,LISTAS!$F$6:$G$1106,2,0))</f>
        <v/>
      </c>
      <c r="D762" s="58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139</v>
      </c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2"/>
      <c r="C763" s="20" t="str">
        <f>IF(B763="","",VLOOKUP(B763,LISTAS!$F$6:$G$1106,2,0))</f>
        <v/>
      </c>
      <c r="D763" s="58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140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2"/>
      <c r="C764" s="20" t="str">
        <f>IF(B764="","",VLOOKUP(B764,LISTAS!$F$6:$G$1106,2,0))</f>
        <v/>
      </c>
      <c r="D764" s="58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141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2"/>
      <c r="C765" s="20" t="str">
        <f>IF(B765="","",VLOOKUP(B765,LISTAS!$F$6:$G$1106,2,0))</f>
        <v/>
      </c>
      <c r="D765" s="58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142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2"/>
      <c r="C766" s="20" t="str">
        <f>IF(B766="","",VLOOKUP(B766,LISTAS!$F$6:$G$1106,2,0))</f>
        <v/>
      </c>
      <c r="D766" s="58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143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2"/>
      <c r="C767" s="20" t="str">
        <f>IF(B767="","",VLOOKUP(B767,LISTAS!$F$6:$G$1106,2,0))</f>
        <v/>
      </c>
      <c r="D767" s="58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144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2"/>
      <c r="C768" s="20" t="str">
        <f>IF(B768="","",VLOOKUP(B768,LISTAS!$F$6:$G$1106,2,0))</f>
        <v/>
      </c>
      <c r="D768" s="58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145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2"/>
      <c r="C769" s="20" t="str">
        <f>IF(B769="","",VLOOKUP(B769,LISTAS!$F$6:$G$1106,2,0))</f>
        <v/>
      </c>
      <c r="D769" s="58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146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2"/>
      <c r="C770" s="20" t="str">
        <f>IF(B770="","",VLOOKUP(B770,LISTAS!$F$6:$G$1106,2,0))</f>
        <v/>
      </c>
      <c r="D770" s="58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147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2"/>
      <c r="C771" s="20" t="str">
        <f>IF(B771="","",VLOOKUP(B771,LISTAS!$F$6:$G$1106,2,0))</f>
        <v/>
      </c>
      <c r="D771" s="58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148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2"/>
      <c r="C772" s="20" t="str">
        <f>IF(B772="","",VLOOKUP(B772,LISTAS!$F$6:$G$1106,2,0))</f>
        <v/>
      </c>
      <c r="D772" s="58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149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2"/>
      <c r="C773" s="20" t="str">
        <f>IF(B773="","",VLOOKUP(B773,LISTAS!$F$6:$G$1106,2,0))</f>
        <v/>
      </c>
      <c r="D773" s="58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150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2"/>
      <c r="C774" s="20" t="str">
        <f>IF(B774="","",VLOOKUP(B774,LISTAS!$F$6:$G$1106,2,0))</f>
        <v/>
      </c>
      <c r="D774" s="58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151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2"/>
      <c r="C775" s="20" t="str">
        <f>IF(B775="","",VLOOKUP(B775,LISTAS!$F$6:$G$1106,2,0))</f>
        <v/>
      </c>
      <c r="D775" s="58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152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2"/>
      <c r="C776" s="20" t="str">
        <f>IF(B776="","",VLOOKUP(B776,LISTAS!$F$6:$G$1106,2,0))</f>
        <v/>
      </c>
      <c r="D776" s="58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153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2"/>
      <c r="C777" s="20" t="str">
        <f>IF(B777="","",VLOOKUP(B777,LISTAS!$F$6:$G$1106,2,0))</f>
        <v/>
      </c>
      <c r="D777" s="58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154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2"/>
      <c r="C778" s="20" t="str">
        <f>IF(B778="","",VLOOKUP(B778,LISTAS!$F$6:$G$1106,2,0))</f>
        <v/>
      </c>
      <c r="D778" s="58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155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2"/>
      <c r="C779" s="20" t="str">
        <f>IF(B779="","",VLOOKUP(B779,LISTAS!$F$6:$G$1106,2,0))</f>
        <v/>
      </c>
      <c r="D779" s="58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156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2"/>
      <c r="C780" s="20" t="str">
        <f>IF(B780="","",VLOOKUP(B780,LISTAS!$F$6:$G$1106,2,0))</f>
        <v/>
      </c>
      <c r="D780" s="58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157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2"/>
      <c r="C781" s="20" t="str">
        <f>IF(B781="","",VLOOKUP(B781,LISTAS!$F$6:$G$1106,2,0))</f>
        <v/>
      </c>
      <c r="D781" s="58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158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2"/>
      <c r="C782" s="20" t="str">
        <f>IF(B782="","",VLOOKUP(B782,LISTAS!$F$6:$G$1106,2,0))</f>
        <v/>
      </c>
      <c r="D782" s="58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159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2"/>
      <c r="C783" s="20" t="str">
        <f>IF(B783="","",VLOOKUP(B783,LISTAS!$F$6:$G$1106,2,0))</f>
        <v/>
      </c>
      <c r="D783" s="58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160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2"/>
      <c r="C784" s="20" t="str">
        <f>IF(B784="","",VLOOKUP(B784,LISTAS!$F$6:$G$1106,2,0))</f>
        <v/>
      </c>
      <c r="D784" s="58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161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2"/>
      <c r="C785" s="20" t="str">
        <f>IF(B785="","",VLOOKUP(B785,LISTAS!$F$6:$G$1106,2,0))</f>
        <v/>
      </c>
      <c r="D785" s="58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162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2"/>
      <c r="C786" s="20" t="str">
        <f>IF(B786="","",VLOOKUP(B786,LISTAS!$F$6:$G$1106,2,0))</f>
        <v/>
      </c>
      <c r="D786" s="58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163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2"/>
      <c r="C787" s="20" t="str">
        <f>IF(B787="","",VLOOKUP(B787,LISTAS!$F$6:$G$1106,2,0))</f>
        <v/>
      </c>
      <c r="D787" s="58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164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2"/>
      <c r="C788" s="20" t="str">
        <f>IF(B788="","",VLOOKUP(B788,LISTAS!$F$6:$G$1106,2,0))</f>
        <v/>
      </c>
      <c r="D788" s="58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165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2"/>
      <c r="C789" s="20" t="str">
        <f>IF(B789="","",VLOOKUP(B789,LISTAS!$F$6:$G$1106,2,0))</f>
        <v/>
      </c>
      <c r="D789" s="58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166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2"/>
      <c r="C790" s="20" t="str">
        <f>IF(B790="","",VLOOKUP(B790,LISTAS!$F$6:$G$1106,2,0))</f>
        <v/>
      </c>
      <c r="D790" s="58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167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2"/>
      <c r="C791" s="20" t="str">
        <f>IF(B791="","",VLOOKUP(B791,LISTAS!$F$6:$G$1106,2,0))</f>
        <v/>
      </c>
      <c r="D791" s="58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168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2"/>
      <c r="C792" s="20" t="str">
        <f>IF(B792="","",VLOOKUP(B792,LISTAS!$F$6:$G$1106,2,0))</f>
        <v/>
      </c>
      <c r="D792" s="58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169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2"/>
      <c r="C793" s="20" t="str">
        <f>IF(B793="","",VLOOKUP(B793,LISTAS!$F$6:$G$1106,2,0))</f>
        <v/>
      </c>
      <c r="D793" s="58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170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2"/>
      <c r="C794" s="20" t="str">
        <f>IF(B794="","",VLOOKUP(B794,LISTAS!$F$6:$G$1106,2,0))</f>
        <v/>
      </c>
      <c r="D794" s="58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171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2"/>
      <c r="C795" s="20" t="str">
        <f>IF(B795="","",VLOOKUP(B795,LISTAS!$F$6:$G$1106,2,0))</f>
        <v/>
      </c>
      <c r="D795" s="58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172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2"/>
      <c r="C796" s="20" t="str">
        <f>IF(B796="","",VLOOKUP(B796,LISTAS!$F$6:$G$1106,2,0))</f>
        <v/>
      </c>
      <c r="D796" s="58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173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2"/>
      <c r="C797" s="20" t="str">
        <f>IF(B797="","",VLOOKUP(B797,LISTAS!$F$6:$G$1106,2,0))</f>
        <v/>
      </c>
      <c r="D797" s="58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174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2"/>
      <c r="C798" s="20" t="str">
        <f>IF(B798="","",VLOOKUP(B798,LISTAS!$F$6:$G$1106,2,0))</f>
        <v/>
      </c>
      <c r="D798" s="58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175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2"/>
      <c r="C799" s="20" t="str">
        <f>IF(B799="","",VLOOKUP(B799,LISTAS!$F$6:$G$1106,2,0))</f>
        <v/>
      </c>
      <c r="D799" s="58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176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2"/>
      <c r="C800" s="20" t="str">
        <f>IF(B800="","",VLOOKUP(B800,LISTAS!$F$6:$G$1106,2,0))</f>
        <v/>
      </c>
      <c r="D800" s="58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177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2"/>
      <c r="C801" s="20" t="str">
        <f>IF(B801="","",VLOOKUP(B801,LISTAS!$F$6:$G$1106,2,0))</f>
        <v/>
      </c>
      <c r="D801" s="58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178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2"/>
      <c r="C802" s="20" t="str">
        <f>IF(B802="","",VLOOKUP(B802,LISTAS!$F$6:$G$1106,2,0))</f>
        <v/>
      </c>
      <c r="D802" s="58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179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2"/>
      <c r="C803" s="20" t="str">
        <f>IF(B803="","",VLOOKUP(B803,LISTAS!$F$6:$G$1106,2,0))</f>
        <v/>
      </c>
      <c r="D803" s="58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180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2"/>
      <c r="C804" s="20" t="str">
        <f>IF(B804="","",VLOOKUP(B804,LISTAS!$F$6:$G$1106,2,0))</f>
        <v/>
      </c>
      <c r="D804" s="58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181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2"/>
      <c r="C805" s="20" t="str">
        <f>IF(B805="","",VLOOKUP(B805,LISTAS!$F$6:$G$1106,2,0))</f>
        <v/>
      </c>
      <c r="D805" s="58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182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2"/>
      <c r="C806" s="20" t="str">
        <f>IF(B806="","",VLOOKUP(B806,LISTAS!$F$6:$G$1106,2,0))</f>
        <v/>
      </c>
      <c r="D806" s="58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183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2"/>
      <c r="C807" s="20" t="str">
        <f>IF(B807="","",VLOOKUP(B807,LISTAS!$F$6:$G$1106,2,0))</f>
        <v/>
      </c>
      <c r="D807" s="58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184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2"/>
      <c r="C808" s="20" t="str">
        <f>IF(B808="","",VLOOKUP(B808,LISTAS!$F$6:$G$1106,2,0))</f>
        <v/>
      </c>
      <c r="D808" s="58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185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2"/>
      <c r="C809" s="20" t="str">
        <f>IF(B809="","",VLOOKUP(B809,LISTAS!$F$6:$G$1106,2,0))</f>
        <v/>
      </c>
      <c r="D809" s="58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186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2"/>
      <c r="C810" s="20" t="str">
        <f>IF(B810="","",VLOOKUP(B810,LISTAS!$F$6:$G$1106,2,0))</f>
        <v/>
      </c>
      <c r="D810" s="58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187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2"/>
      <c r="C811" s="20" t="str">
        <f>IF(B811="","",VLOOKUP(B811,LISTAS!$F$6:$G$1106,2,0))</f>
        <v/>
      </c>
      <c r="D811" s="58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188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2"/>
      <c r="C812" s="20" t="str">
        <f>IF(B812="","",VLOOKUP(B812,LISTAS!$F$6:$G$1106,2,0))</f>
        <v/>
      </c>
      <c r="D812" s="58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189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2"/>
      <c r="C813" s="20" t="str">
        <f>IF(B813="","",VLOOKUP(B813,LISTAS!$F$6:$G$1106,2,0))</f>
        <v/>
      </c>
      <c r="D813" s="58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190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2"/>
      <c r="C814" s="20" t="str">
        <f>IF(B814="","",VLOOKUP(B814,LISTAS!$F$6:$G$1106,2,0))</f>
        <v/>
      </c>
      <c r="D814" s="58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191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2"/>
      <c r="C815" s="20" t="str">
        <f>IF(B815="","",VLOOKUP(B815,LISTAS!$F$6:$G$1106,2,0))</f>
        <v/>
      </c>
      <c r="D815" s="58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192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2"/>
      <c r="C816" s="20" t="str">
        <f>IF(B816="","",VLOOKUP(B816,LISTAS!$F$6:$G$1106,2,0))</f>
        <v/>
      </c>
      <c r="D816" s="58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193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2"/>
      <c r="C817" s="20" t="str">
        <f>IF(B817="","",VLOOKUP(B817,LISTAS!$F$6:$G$1106,2,0))</f>
        <v/>
      </c>
      <c r="D817" s="58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194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2"/>
      <c r="C818" s="20" t="str">
        <f>IF(B818="","",VLOOKUP(B818,LISTAS!$F$6:$G$1106,2,0))</f>
        <v/>
      </c>
      <c r="D818" s="58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195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2"/>
      <c r="C819" s="20" t="str">
        <f>IF(B819="","",VLOOKUP(B819,LISTAS!$F$6:$G$1106,2,0))</f>
        <v/>
      </c>
      <c r="D819" s="58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196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2"/>
      <c r="C820" s="20" t="str">
        <f>IF(B820="","",VLOOKUP(B820,LISTAS!$F$6:$G$1106,2,0))</f>
        <v/>
      </c>
      <c r="D820" s="58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197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2"/>
      <c r="C821" s="20" t="str">
        <f>IF(B821="","",VLOOKUP(B821,LISTAS!$F$6:$G$1106,2,0))</f>
        <v/>
      </c>
      <c r="D821" s="58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198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2"/>
      <c r="C822" s="20" t="str">
        <f>IF(B822="","",VLOOKUP(B822,LISTAS!$F$6:$G$1106,2,0))</f>
        <v/>
      </c>
      <c r="D822" s="58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199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2"/>
      <c r="C823" s="20" t="str">
        <f>IF(B823="","",VLOOKUP(B823,LISTAS!$F$6:$G$1106,2,0))</f>
        <v/>
      </c>
      <c r="D823" s="58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200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43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6" t="s">
        <v>39</v>
      </c>
      <c r="C827" s="117"/>
      <c r="D827" s="118"/>
      <c r="F827" s="56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5" t="s">
        <v>21</v>
      </c>
      <c r="C828" s="25" t="s">
        <v>0</v>
      </c>
      <c r="D828" s="57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544</v>
      </c>
      <c r="C829" s="40" t="s">
        <v>56</v>
      </c>
      <c r="D829" s="58">
        <v>5.247685185185186E-4</v>
      </c>
      <c r="F829" s="11">
        <f>IF(D829="","",D829)</f>
        <v>5.247685185185186E-4</v>
      </c>
      <c r="G829" s="61">
        <f>IF(F829=LISTAS!$D$15,"",F829)</f>
        <v>5.247685185185186E-4</v>
      </c>
      <c r="H829" s="49" t="str">
        <f>IF($K829="","",IF(B829="","",B829))</f>
        <v>SOFIA/ALICIA/FERNANDA/ANA JULIA</v>
      </c>
      <c r="I829" s="49" t="str">
        <f>IF($K829="","",IF(C829="","",C829))</f>
        <v>CCDA - COLÉGIO CARLOS DRUMMOND DE ANDRADE</v>
      </c>
      <c r="J829" s="11">
        <f t="shared" ref="J829:J892" si="180">IF($K829="","",D829)</f>
        <v>5.247685185185186E-4</v>
      </c>
      <c r="K829" s="11">
        <f>G829</f>
        <v>5.247685185185186E-4</v>
      </c>
      <c r="L829" s="66">
        <f>IF(K829="","",SMALL($G$829:$G$1028,M829))</f>
        <v>5.247685185185186E-4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SOFIA/ALICIA/FERNANDA/ANA JULIA</v>
      </c>
      <c r="Q829" s="17" t="str">
        <f>IF(P829&lt;&gt;"",VLOOKUP(P829,LISTAS!$F$6:$G$1106,2,0),"")</f>
        <v>CCDA - COLÉGIO CARLOS DRUMMOND DE ANDRADE</v>
      </c>
      <c r="R829" s="72">
        <f>IF(K829="","",VLOOKUP(L829,$G$829:$J$1028,4,0))</f>
        <v>5.247685185185186E-4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545</v>
      </c>
      <c r="C830" s="40" t="s">
        <v>61</v>
      </c>
      <c r="D830" s="58">
        <v>5.5520833333333333E-4</v>
      </c>
      <c r="F830" s="11">
        <f t="shared" ref="F830:F893" si="181">IF(D830="","",D830)</f>
        <v>5.5520833333333333E-4</v>
      </c>
      <c r="G830" s="61">
        <f>IF(F830=LISTAS!$D$15,"",F830)</f>
        <v>5.5520833333333333E-4</v>
      </c>
      <c r="H830" s="49" t="str">
        <f t="shared" ref="H830:I893" si="182">IF($K830="","",IF(B830="","",B830))</f>
        <v>PIETRA/GABRIELA/ANA LUISA/BEATRIZ</v>
      </c>
      <c r="I830" s="49" t="str">
        <f t="shared" si="182"/>
        <v>LICEU JARDIM</v>
      </c>
      <c r="J830" s="11">
        <f t="shared" si="180"/>
        <v>5.5520833333333333E-4</v>
      </c>
      <c r="K830" s="11">
        <f t="shared" ref="K830:K893" si="183">G830</f>
        <v>5.5520833333333333E-4</v>
      </c>
      <c r="L830" s="66">
        <f t="shared" ref="L830:L893" si="184">IF(K830="","",SMALL($G$829:$G$1028,M830))</f>
        <v>5.5520833333333333E-4</v>
      </c>
      <c r="M830" s="50">
        <f t="shared" ref="M830:M893" si="185">IF(F829="FALTA",M829,M829+1)</f>
        <v>2</v>
      </c>
      <c r="N830" s="50"/>
      <c r="O830" s="17">
        <f t="shared" ref="O830:O893" si="186">IF(R830&lt;&gt;"",_xlfn.RANK.EQ(R830,$R$829:$R$1028,1),"")</f>
        <v>2</v>
      </c>
      <c r="P830" s="18" t="str">
        <f t="shared" ref="P830:P893" si="187">IF(K830="","",VLOOKUP(L830,$G$829:$J$1028,2,0))</f>
        <v>PIETRA/GABRIELA/ANA LUISA/BEATRIZ</v>
      </c>
      <c r="Q830" s="17" t="str">
        <f>IF(P830&lt;&gt;"",VLOOKUP(P830,LISTAS!$F$6:$G$1106,2,0),"")</f>
        <v>LICEU JARDIM</v>
      </c>
      <c r="R830" s="72">
        <f t="shared" ref="R830:R893" si="188">IF(K830="","",VLOOKUP(L830,$G$829:$J$1028,4,0))</f>
        <v>5.5520833333333333E-4</v>
      </c>
      <c r="S830" s="18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52"/>
      <c r="C831" s="20" t="str">
        <f>IF(B831="","",VLOOKUP(B831,LISTAS!$F$6:$G$1106,2,0))</f>
        <v/>
      </c>
      <c r="D831" s="58"/>
      <c r="F831" s="11" t="str">
        <f t="shared" si="181"/>
        <v/>
      </c>
      <c r="G831" s="61" t="str">
        <f>IF(F831=LISTAS!$D$15,"",F831)</f>
        <v/>
      </c>
      <c r="H831" s="49" t="str">
        <f t="shared" si="182"/>
        <v/>
      </c>
      <c r="I831" s="49" t="str">
        <f t="shared" si="182"/>
        <v/>
      </c>
      <c r="J831" s="11" t="str">
        <f t="shared" si="180"/>
        <v/>
      </c>
      <c r="K831" s="11" t="str">
        <f t="shared" si="183"/>
        <v/>
      </c>
      <c r="L831" s="66" t="str">
        <f t="shared" si="184"/>
        <v/>
      </c>
      <c r="M831" s="50">
        <f t="shared" si="185"/>
        <v>3</v>
      </c>
      <c r="N831" s="50"/>
      <c r="O831" s="17" t="str">
        <f t="shared" si="186"/>
        <v/>
      </c>
      <c r="P831" s="18" t="str">
        <f t="shared" si="187"/>
        <v/>
      </c>
      <c r="Q831" s="17" t="str">
        <f>IF(P831&lt;&gt;"",VLOOKUP(P831,LISTAS!$F$6:$G$1106,2,0),"")</f>
        <v/>
      </c>
      <c r="R831" s="72" t="str">
        <f t="shared" si="188"/>
        <v/>
      </c>
      <c r="S831" s="18" t="str">
        <f t="shared" si="189"/>
        <v/>
      </c>
      <c r="T831" s="18" t="str">
        <f t="shared" ref="T831:T893" si="190">IF(O831="","",IF($R$5="NÃO","",IF(R831=$T$5,"0,00",IF(O831=1,400,IF(O831=2,340,IF(O831=3,300,IF(O831=4,280,IF(O831=5,270,IF(O831=6,260,IF(O831=7,250,IF(O831=8,240,IF(O831=9,200,IF(O831=10,200,IF(O831=11,200,IF(O831=12,200,IF(O831=13,200,IF(O831=14,200,IF(O831=15,200,IF(O831=16,200,IF(O831&gt;16,"",""))))))))))))))))))))</f>
        <v/>
      </c>
    </row>
    <row r="832" spans="2:20" ht="18.75" customHeight="1" x14ac:dyDescent="0.25">
      <c r="B832" s="52"/>
      <c r="C832" s="20" t="str">
        <f>IF(B832="","",VLOOKUP(B832,LISTAS!$F$6:$G$1106,2,0))</f>
        <v/>
      </c>
      <c r="D832" s="58"/>
      <c r="F832" s="11" t="str">
        <f t="shared" si="181"/>
        <v/>
      </c>
      <c r="G832" s="61" t="str">
        <f>IF(F832=LISTAS!$D$15,"",F832)</f>
        <v/>
      </c>
      <c r="H832" s="49" t="str">
        <f t="shared" si="182"/>
        <v/>
      </c>
      <c r="I832" s="49" t="str">
        <f t="shared" si="182"/>
        <v/>
      </c>
      <c r="J832" s="11" t="str">
        <f t="shared" si="180"/>
        <v/>
      </c>
      <c r="K832" s="11" t="str">
        <f t="shared" si="183"/>
        <v/>
      </c>
      <c r="L832" s="66" t="str">
        <f t="shared" si="184"/>
        <v/>
      </c>
      <c r="M832" s="50">
        <f t="shared" si="185"/>
        <v>4</v>
      </c>
      <c r="N832" s="50"/>
      <c r="O832" s="17" t="str">
        <f t="shared" si="186"/>
        <v/>
      </c>
      <c r="P832" s="18" t="str">
        <f t="shared" si="187"/>
        <v/>
      </c>
      <c r="Q832" s="17" t="str">
        <f>IF(P832&lt;&gt;"",VLOOKUP(P832,LISTAS!$F$6:$G$1106,2,0),"")</f>
        <v/>
      </c>
      <c r="R832" s="72" t="str">
        <f t="shared" si="188"/>
        <v/>
      </c>
      <c r="S832" s="18" t="str">
        <f t="shared" si="189"/>
        <v/>
      </c>
      <c r="T832" s="18" t="str">
        <f t="shared" si="190"/>
        <v/>
      </c>
    </row>
    <row r="833" spans="2:20" ht="18.75" customHeight="1" x14ac:dyDescent="0.25">
      <c r="B833" s="52"/>
      <c r="C833" s="20" t="str">
        <f>IF(B833="","",VLOOKUP(B833,LISTAS!$F$6:$G$1106,2,0))</f>
        <v/>
      </c>
      <c r="D833" s="58"/>
      <c r="F833" s="11" t="str">
        <f t="shared" si="181"/>
        <v/>
      </c>
      <c r="G833" s="61" t="str">
        <f>IF(F833=LISTAS!$D$15,"",F833)</f>
        <v/>
      </c>
      <c r="H833" s="49" t="str">
        <f t="shared" si="182"/>
        <v/>
      </c>
      <c r="I833" s="49" t="str">
        <f t="shared" si="182"/>
        <v/>
      </c>
      <c r="J833" s="11" t="str">
        <f t="shared" si="180"/>
        <v/>
      </c>
      <c r="K833" s="11" t="str">
        <f t="shared" si="183"/>
        <v/>
      </c>
      <c r="L833" s="66" t="str">
        <f t="shared" si="184"/>
        <v/>
      </c>
      <c r="M833" s="50">
        <f t="shared" si="185"/>
        <v>5</v>
      </c>
      <c r="N833" s="50"/>
      <c r="O833" s="17" t="str">
        <f t="shared" si="186"/>
        <v/>
      </c>
      <c r="P833" s="18" t="str">
        <f t="shared" si="187"/>
        <v/>
      </c>
      <c r="Q833" s="17" t="str">
        <f>IF(P833&lt;&gt;"",VLOOKUP(P833,LISTAS!$F$6:$G$1106,2,0),"")</f>
        <v/>
      </c>
      <c r="R833" s="72" t="str">
        <f t="shared" si="188"/>
        <v/>
      </c>
      <c r="S833" s="18" t="str">
        <f t="shared" si="189"/>
        <v/>
      </c>
      <c r="T833" s="18" t="str">
        <f t="shared" si="190"/>
        <v/>
      </c>
    </row>
    <row r="834" spans="2:20" ht="18.75" customHeight="1" x14ac:dyDescent="0.25">
      <c r="B834" s="52"/>
      <c r="C834" s="20" t="str">
        <f>IF(B834="","",VLOOKUP(B834,LISTAS!$F$6:$G$1106,2,0))</f>
        <v/>
      </c>
      <c r="D834" s="58"/>
      <c r="F834" s="11" t="str">
        <f t="shared" si="181"/>
        <v/>
      </c>
      <c r="G834" s="61" t="str">
        <f>IF(F834=LISTAS!$D$15,"",F834)</f>
        <v/>
      </c>
      <c r="H834" s="49" t="str">
        <f t="shared" si="182"/>
        <v/>
      </c>
      <c r="I834" s="49" t="str">
        <f t="shared" si="182"/>
        <v/>
      </c>
      <c r="J834" s="11" t="str">
        <f t="shared" si="180"/>
        <v/>
      </c>
      <c r="K834" s="11" t="str">
        <f t="shared" si="183"/>
        <v/>
      </c>
      <c r="L834" s="66" t="str">
        <f t="shared" si="184"/>
        <v/>
      </c>
      <c r="M834" s="50">
        <f t="shared" si="185"/>
        <v>6</v>
      </c>
      <c r="N834" s="50"/>
      <c r="O834" s="17" t="str">
        <f t="shared" si="186"/>
        <v/>
      </c>
      <c r="P834" s="18" t="str">
        <f t="shared" si="187"/>
        <v/>
      </c>
      <c r="Q834" s="17" t="str">
        <f>IF(P834&lt;&gt;"",VLOOKUP(P834,LISTAS!$F$6:$G$1106,2,0),"")</f>
        <v/>
      </c>
      <c r="R834" s="72" t="str">
        <f t="shared" si="188"/>
        <v/>
      </c>
      <c r="S834" s="18" t="str">
        <f t="shared" si="189"/>
        <v/>
      </c>
      <c r="T834" s="18" t="str">
        <f t="shared" si="190"/>
        <v/>
      </c>
    </row>
    <row r="835" spans="2:20" ht="18.75" customHeight="1" x14ac:dyDescent="0.25">
      <c r="B835" s="52"/>
      <c r="C835" s="20" t="str">
        <f>IF(B835="","",VLOOKUP(B835,LISTAS!$F$6:$G$1106,2,0))</f>
        <v/>
      </c>
      <c r="D835" s="58"/>
      <c r="F835" s="11" t="str">
        <f t="shared" si="181"/>
        <v/>
      </c>
      <c r="G835" s="61" t="str">
        <f>IF(F835=LISTAS!$D$15,"",F835)</f>
        <v/>
      </c>
      <c r="H835" s="49" t="str">
        <f t="shared" si="182"/>
        <v/>
      </c>
      <c r="I835" s="49" t="str">
        <f t="shared" si="182"/>
        <v/>
      </c>
      <c r="J835" s="11" t="str">
        <f t="shared" si="180"/>
        <v/>
      </c>
      <c r="K835" s="11" t="str">
        <f t="shared" si="183"/>
        <v/>
      </c>
      <c r="L835" s="66" t="str">
        <f t="shared" si="184"/>
        <v/>
      </c>
      <c r="M835" s="50">
        <f t="shared" si="185"/>
        <v>7</v>
      </c>
      <c r="N835" s="50"/>
      <c r="O835" s="17" t="str">
        <f t="shared" si="186"/>
        <v/>
      </c>
      <c r="P835" s="18" t="str">
        <f t="shared" si="187"/>
        <v/>
      </c>
      <c r="Q835" s="17" t="str">
        <f>IF(P835&lt;&gt;"",VLOOKUP(P835,LISTAS!$F$6:$G$1106,2,0),"")</f>
        <v/>
      </c>
      <c r="R835" s="72" t="str">
        <f t="shared" si="188"/>
        <v/>
      </c>
      <c r="S835" s="18" t="str">
        <f t="shared" si="189"/>
        <v/>
      </c>
      <c r="T835" s="18" t="str">
        <f t="shared" si="190"/>
        <v/>
      </c>
    </row>
    <row r="836" spans="2:20" ht="18.75" customHeight="1" x14ac:dyDescent="0.25">
      <c r="B836" s="52"/>
      <c r="C836" s="20" t="str">
        <f>IF(B836="","",VLOOKUP(B836,LISTAS!$F$6:$G$1106,2,0))</f>
        <v/>
      </c>
      <c r="D836" s="58"/>
      <c r="F836" s="11" t="str">
        <f t="shared" si="181"/>
        <v/>
      </c>
      <c r="G836" s="61" t="str">
        <f>IF(F836=LISTAS!$D$15,"",F836)</f>
        <v/>
      </c>
      <c r="H836" s="49" t="str">
        <f t="shared" si="182"/>
        <v/>
      </c>
      <c r="I836" s="49" t="str">
        <f t="shared" si="182"/>
        <v/>
      </c>
      <c r="J836" s="11" t="str">
        <f t="shared" si="180"/>
        <v/>
      </c>
      <c r="K836" s="11" t="str">
        <f t="shared" si="183"/>
        <v/>
      </c>
      <c r="L836" s="66" t="str">
        <f t="shared" si="184"/>
        <v/>
      </c>
      <c r="M836" s="50">
        <f t="shared" si="185"/>
        <v>8</v>
      </c>
      <c r="N836" s="50"/>
      <c r="O836" s="17" t="str">
        <f t="shared" si="186"/>
        <v/>
      </c>
      <c r="P836" s="18" t="str">
        <f t="shared" si="187"/>
        <v/>
      </c>
      <c r="Q836" s="17" t="str">
        <f>IF(P836&lt;&gt;"",VLOOKUP(P836,LISTAS!$F$6:$G$1106,2,0),"")</f>
        <v/>
      </c>
      <c r="R836" s="72" t="str">
        <f t="shared" si="188"/>
        <v/>
      </c>
      <c r="S836" s="18" t="str">
        <f t="shared" si="189"/>
        <v/>
      </c>
      <c r="T836" s="18" t="str">
        <f t="shared" si="190"/>
        <v/>
      </c>
    </row>
    <row r="837" spans="2:20" ht="18.75" customHeight="1" x14ac:dyDescent="0.25">
      <c r="B837" s="52"/>
      <c r="C837" s="20" t="str">
        <f>IF(B837="","",VLOOKUP(B837,LISTAS!$F$6:$G$1106,2,0))</f>
        <v/>
      </c>
      <c r="D837" s="58"/>
      <c r="F837" s="11" t="str">
        <f t="shared" si="181"/>
        <v/>
      </c>
      <c r="G837" s="61" t="str">
        <f>IF(F837=LISTAS!$D$15,"",F837)</f>
        <v/>
      </c>
      <c r="H837" s="49" t="str">
        <f t="shared" si="182"/>
        <v/>
      </c>
      <c r="I837" s="49" t="str">
        <f t="shared" si="182"/>
        <v/>
      </c>
      <c r="J837" s="11" t="str">
        <f t="shared" si="180"/>
        <v/>
      </c>
      <c r="K837" s="11" t="str">
        <f t="shared" si="183"/>
        <v/>
      </c>
      <c r="L837" s="66" t="str">
        <f t="shared" si="184"/>
        <v/>
      </c>
      <c r="M837" s="50">
        <f t="shared" si="185"/>
        <v>9</v>
      </c>
      <c r="N837" s="50"/>
      <c r="O837" s="17" t="str">
        <f t="shared" si="186"/>
        <v/>
      </c>
      <c r="P837" s="18" t="str">
        <f t="shared" si="187"/>
        <v/>
      </c>
      <c r="Q837" s="17" t="str">
        <f>IF(P837&lt;&gt;"",VLOOKUP(P837,LISTAS!$F$6:$G$1106,2,0),"")</f>
        <v/>
      </c>
      <c r="R837" s="72" t="str">
        <f t="shared" si="188"/>
        <v/>
      </c>
      <c r="S837" s="18" t="str">
        <f t="shared" si="189"/>
        <v/>
      </c>
      <c r="T837" s="18" t="str">
        <f t="shared" si="190"/>
        <v/>
      </c>
    </row>
    <row r="838" spans="2:20" ht="18.75" customHeight="1" x14ac:dyDescent="0.25">
      <c r="B838" s="52"/>
      <c r="C838" s="20" t="str">
        <f>IF(B838="","",VLOOKUP(B838,LISTAS!$F$6:$G$1106,2,0))</f>
        <v/>
      </c>
      <c r="D838" s="58"/>
      <c r="F838" s="11" t="str">
        <f t="shared" si="181"/>
        <v/>
      </c>
      <c r="G838" s="61" t="str">
        <f>IF(F838=LISTAS!$D$15,"",F838)</f>
        <v/>
      </c>
      <c r="H838" s="49" t="str">
        <f t="shared" si="182"/>
        <v/>
      </c>
      <c r="I838" s="49" t="str">
        <f t="shared" si="182"/>
        <v/>
      </c>
      <c r="J838" s="11" t="str">
        <f t="shared" si="180"/>
        <v/>
      </c>
      <c r="K838" s="11" t="str">
        <f t="shared" si="183"/>
        <v/>
      </c>
      <c r="L838" s="66" t="str">
        <f t="shared" si="184"/>
        <v/>
      </c>
      <c r="M838" s="50">
        <f t="shared" si="185"/>
        <v>10</v>
      </c>
      <c r="N838" s="50"/>
      <c r="O838" s="17" t="str">
        <f t="shared" si="186"/>
        <v/>
      </c>
      <c r="P838" s="18" t="str">
        <f t="shared" si="187"/>
        <v/>
      </c>
      <c r="Q838" s="17" t="str">
        <f>IF(P838&lt;&gt;"",VLOOKUP(P838,LISTAS!$F$6:$G$1106,2,0),"")</f>
        <v/>
      </c>
      <c r="R838" s="72" t="str">
        <f t="shared" si="188"/>
        <v/>
      </c>
      <c r="S838" s="18" t="str">
        <f t="shared" si="189"/>
        <v/>
      </c>
      <c r="T838" s="18" t="str">
        <f t="shared" si="190"/>
        <v/>
      </c>
    </row>
    <row r="839" spans="2:20" ht="18.75" customHeight="1" x14ac:dyDescent="0.25">
      <c r="B839" s="52"/>
      <c r="C839" s="20" t="str">
        <f>IF(B839="","",VLOOKUP(B839,LISTAS!$F$6:$G$1106,2,0))</f>
        <v/>
      </c>
      <c r="D839" s="58"/>
      <c r="F839" s="11" t="str">
        <f t="shared" si="181"/>
        <v/>
      </c>
      <c r="G839" s="61" t="str">
        <f>IF(F839=LISTAS!$D$15,"",F839)</f>
        <v/>
      </c>
      <c r="H839" s="49" t="str">
        <f t="shared" si="182"/>
        <v/>
      </c>
      <c r="I839" s="49" t="str">
        <f t="shared" si="182"/>
        <v/>
      </c>
      <c r="J839" s="11" t="str">
        <f t="shared" si="180"/>
        <v/>
      </c>
      <c r="K839" s="11" t="str">
        <f t="shared" si="183"/>
        <v/>
      </c>
      <c r="L839" s="66" t="str">
        <f t="shared" si="184"/>
        <v/>
      </c>
      <c r="M839" s="50">
        <f t="shared" si="185"/>
        <v>11</v>
      </c>
      <c r="N839" s="50"/>
      <c r="O839" s="17" t="str">
        <f t="shared" si="186"/>
        <v/>
      </c>
      <c r="P839" s="18" t="str">
        <f t="shared" si="187"/>
        <v/>
      </c>
      <c r="Q839" s="17" t="str">
        <f>IF(P839&lt;&gt;"",VLOOKUP(P839,LISTAS!$F$6:$G$1106,2,0),"")</f>
        <v/>
      </c>
      <c r="R839" s="72" t="str">
        <f t="shared" si="188"/>
        <v/>
      </c>
      <c r="S839" s="18" t="str">
        <f t="shared" si="189"/>
        <v/>
      </c>
      <c r="T839" s="18" t="str">
        <f t="shared" si="190"/>
        <v/>
      </c>
    </row>
    <row r="840" spans="2:20" ht="18.75" customHeight="1" x14ac:dyDescent="0.25">
      <c r="B840" s="52"/>
      <c r="C840" s="20" t="str">
        <f>IF(B840="","",VLOOKUP(B840,LISTAS!$F$6:$G$1106,2,0))</f>
        <v/>
      </c>
      <c r="D840" s="58"/>
      <c r="F840" s="11" t="str">
        <f t="shared" si="181"/>
        <v/>
      </c>
      <c r="G840" s="61" t="str">
        <f>IF(F840=LISTAS!$D$15,"",F840)</f>
        <v/>
      </c>
      <c r="H840" s="49" t="str">
        <f t="shared" si="182"/>
        <v/>
      </c>
      <c r="I840" s="49" t="str">
        <f t="shared" si="182"/>
        <v/>
      </c>
      <c r="J840" s="11" t="str">
        <f t="shared" si="180"/>
        <v/>
      </c>
      <c r="K840" s="11" t="str">
        <f t="shared" si="183"/>
        <v/>
      </c>
      <c r="L840" s="66" t="str">
        <f t="shared" si="184"/>
        <v/>
      </c>
      <c r="M840" s="50">
        <f t="shared" si="185"/>
        <v>12</v>
      </c>
      <c r="N840" s="50"/>
      <c r="O840" s="17" t="str">
        <f t="shared" si="186"/>
        <v/>
      </c>
      <c r="P840" s="18" t="str">
        <f t="shared" si="187"/>
        <v/>
      </c>
      <c r="Q840" s="17" t="str">
        <f>IF(P840&lt;&gt;"",VLOOKUP(P840,LISTAS!$F$6:$G$1106,2,0),"")</f>
        <v/>
      </c>
      <c r="R840" s="72" t="str">
        <f t="shared" si="188"/>
        <v/>
      </c>
      <c r="S840" s="18" t="str">
        <f t="shared" si="189"/>
        <v/>
      </c>
      <c r="T840" s="18" t="str">
        <f t="shared" si="190"/>
        <v/>
      </c>
    </row>
    <row r="841" spans="2:20" ht="18.75" customHeight="1" x14ac:dyDescent="0.25">
      <c r="B841" s="52"/>
      <c r="C841" s="20" t="str">
        <f>IF(B841="","",VLOOKUP(B841,LISTAS!$F$6:$G$1106,2,0))</f>
        <v/>
      </c>
      <c r="D841" s="58"/>
      <c r="F841" s="11" t="str">
        <f t="shared" si="181"/>
        <v/>
      </c>
      <c r="G841" s="61" t="str">
        <f>IF(F841=LISTAS!$D$15,"",F841)</f>
        <v/>
      </c>
      <c r="H841" s="49" t="str">
        <f t="shared" si="182"/>
        <v/>
      </c>
      <c r="I841" s="49" t="str">
        <f t="shared" si="182"/>
        <v/>
      </c>
      <c r="J841" s="11" t="str">
        <f t="shared" si="180"/>
        <v/>
      </c>
      <c r="K841" s="11" t="str">
        <f t="shared" si="183"/>
        <v/>
      </c>
      <c r="L841" s="66" t="str">
        <f t="shared" si="184"/>
        <v/>
      </c>
      <c r="M841" s="50">
        <f t="shared" si="185"/>
        <v>13</v>
      </c>
      <c r="N841" s="50"/>
      <c r="O841" s="17" t="str">
        <f t="shared" si="186"/>
        <v/>
      </c>
      <c r="P841" s="18" t="str">
        <f t="shared" si="187"/>
        <v/>
      </c>
      <c r="Q841" s="17" t="str">
        <f>IF(P841&lt;&gt;"",VLOOKUP(P841,LISTAS!$F$6:$G$1106,2,0),"")</f>
        <v/>
      </c>
      <c r="R841" s="72" t="str">
        <f t="shared" si="188"/>
        <v/>
      </c>
      <c r="S841" s="18" t="str">
        <f t="shared" si="189"/>
        <v/>
      </c>
      <c r="T841" s="18" t="str">
        <f t="shared" si="190"/>
        <v/>
      </c>
    </row>
    <row r="842" spans="2:20" ht="18.75" customHeight="1" x14ac:dyDescent="0.25">
      <c r="B842" s="52"/>
      <c r="C842" s="20" t="str">
        <f>IF(B842="","",VLOOKUP(B842,LISTAS!$F$6:$G$1106,2,0))</f>
        <v/>
      </c>
      <c r="D842" s="58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2"/>
        <v/>
      </c>
      <c r="J842" s="11" t="str">
        <f t="shared" si="180"/>
        <v/>
      </c>
      <c r="K842" s="11" t="str">
        <f t="shared" si="183"/>
        <v/>
      </c>
      <c r="L842" s="66" t="str">
        <f t="shared" si="184"/>
        <v/>
      </c>
      <c r="M842" s="50">
        <f t="shared" si="185"/>
        <v>14</v>
      </c>
      <c r="N842" s="50"/>
      <c r="O842" s="17" t="str">
        <f t="shared" si="186"/>
        <v/>
      </c>
      <c r="P842" s="18" t="str">
        <f t="shared" si="187"/>
        <v/>
      </c>
      <c r="Q842" s="17" t="str">
        <f>IF(P842&lt;&gt;"",VLOOKUP(P842,LISTAS!$F$6:$G$1106,2,0),"")</f>
        <v/>
      </c>
      <c r="R842" s="72" t="str">
        <f t="shared" si="188"/>
        <v/>
      </c>
      <c r="S842" s="18" t="str">
        <f t="shared" si="189"/>
        <v/>
      </c>
      <c r="T842" s="18" t="str">
        <f t="shared" si="190"/>
        <v/>
      </c>
    </row>
    <row r="843" spans="2:20" ht="18.75" customHeight="1" x14ac:dyDescent="0.25">
      <c r="B843" s="52"/>
      <c r="C843" s="20" t="str">
        <f>IF(B843="","",VLOOKUP(B843,LISTAS!$F$6:$G$1106,2,0))</f>
        <v/>
      </c>
      <c r="D843" s="58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si="190"/>
        <v/>
      </c>
    </row>
    <row r="844" spans="2:20" ht="18.75" customHeight="1" x14ac:dyDescent="0.25">
      <c r="B844" s="52"/>
      <c r="C844" s="20" t="str">
        <f>IF(B844="","",VLOOKUP(B844,LISTAS!$F$6:$G$1106,2,0))</f>
        <v/>
      </c>
      <c r="D844" s="58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2"/>
      <c r="C845" s="20" t="str">
        <f>IF(B845="","",VLOOKUP(B845,LISTAS!$F$6:$G$1106,2,0))</f>
        <v/>
      </c>
      <c r="D845" s="58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2"/>
      <c r="C846" s="20" t="str">
        <f>IF(B846="","",VLOOKUP(B846,LISTAS!$F$6:$G$1106,2,0))</f>
        <v/>
      </c>
      <c r="D846" s="58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2"/>
      <c r="C847" s="20" t="str">
        <f>IF(B847="","",VLOOKUP(B847,LISTAS!$F$6:$G$1106,2,0))</f>
        <v/>
      </c>
      <c r="D847" s="58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2"/>
      <c r="C848" s="20" t="str">
        <f>IF(B848="","",VLOOKUP(B848,LISTAS!$F$6:$G$1106,2,0))</f>
        <v/>
      </c>
      <c r="D848" s="58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2"/>
      <c r="C849" s="20" t="str">
        <f>IF(B849="","",VLOOKUP(B849,LISTAS!$F$6:$G$1106,2,0))</f>
        <v/>
      </c>
      <c r="D849" s="58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2"/>
      <c r="C850" s="20" t="str">
        <f>IF(B850="","",VLOOKUP(B850,LISTAS!$F$6:$G$1106,2,0))</f>
        <v/>
      </c>
      <c r="D850" s="58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2"/>
      <c r="C851" s="20" t="str">
        <f>IF(B851="","",VLOOKUP(B851,LISTAS!$F$6:$G$1106,2,0))</f>
        <v/>
      </c>
      <c r="D851" s="58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2"/>
      <c r="C852" s="20" t="str">
        <f>IF(B852="","",VLOOKUP(B852,LISTAS!$F$6:$G$1106,2,0))</f>
        <v/>
      </c>
      <c r="D852" s="58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2"/>
      <c r="C853" s="20" t="str">
        <f>IF(B853="","",VLOOKUP(B853,LISTAS!$F$6:$G$1106,2,0))</f>
        <v/>
      </c>
      <c r="D853" s="58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2"/>
      <c r="C854" s="20" t="str">
        <f>IF(B854="","",VLOOKUP(B854,LISTAS!$F$6:$G$1106,2,0))</f>
        <v/>
      </c>
      <c r="D854" s="58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2"/>
      <c r="C855" s="20" t="str">
        <f>IF(B855="","",VLOOKUP(B855,LISTAS!$F$6:$G$1106,2,0))</f>
        <v/>
      </c>
      <c r="D855" s="58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2"/>
      <c r="C856" s="20" t="str">
        <f>IF(B856="","",VLOOKUP(B856,LISTAS!$F$6:$G$1106,2,0))</f>
        <v/>
      </c>
      <c r="D856" s="58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2"/>
      <c r="C857" s="20" t="str">
        <f>IF(B857="","",VLOOKUP(B857,LISTAS!$F$6:$G$1106,2,0))</f>
        <v/>
      </c>
      <c r="D857" s="58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2"/>
      <c r="C858" s="20" t="str">
        <f>IF(B858="","",VLOOKUP(B858,LISTAS!$F$6:$G$1106,2,0))</f>
        <v/>
      </c>
      <c r="D858" s="58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2"/>
      <c r="C859" s="20" t="str">
        <f>IF(B859="","",VLOOKUP(B859,LISTAS!$F$6:$G$1106,2,0))</f>
        <v/>
      </c>
      <c r="D859" s="58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2"/>
      <c r="C860" s="20" t="str">
        <f>IF(B860="","",VLOOKUP(B860,LISTAS!$F$6:$G$1106,2,0))</f>
        <v/>
      </c>
      <c r="D860" s="58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2"/>
      <c r="C861" s="20" t="str">
        <f>IF(B861="","",VLOOKUP(B861,LISTAS!$F$6:$G$1106,2,0))</f>
        <v/>
      </c>
      <c r="D861" s="58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2"/>
      <c r="C862" s="20" t="str">
        <f>IF(B862="","",VLOOKUP(B862,LISTAS!$F$6:$G$1106,2,0))</f>
        <v/>
      </c>
      <c r="D862" s="58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2"/>
      <c r="C863" s="20" t="str">
        <f>IF(B863="","",VLOOKUP(B863,LISTAS!$F$6:$G$1106,2,0))</f>
        <v/>
      </c>
      <c r="D863" s="58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2"/>
      <c r="C864" s="20" t="str">
        <f>IF(B864="","",VLOOKUP(B864,LISTAS!$F$6:$G$1106,2,0))</f>
        <v/>
      </c>
      <c r="D864" s="58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2"/>
      <c r="C865" s="20" t="str">
        <f>IF(B865="","",VLOOKUP(B865,LISTAS!$F$6:$G$1106,2,0))</f>
        <v/>
      </c>
      <c r="D865" s="58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2"/>
      <c r="C866" s="20" t="str">
        <f>IF(B866="","",VLOOKUP(B866,LISTAS!$F$6:$G$1106,2,0))</f>
        <v/>
      </c>
      <c r="D866" s="58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2"/>
      <c r="C867" s="20" t="str">
        <f>IF(B867="","",VLOOKUP(B867,LISTAS!$F$6:$G$1106,2,0))</f>
        <v/>
      </c>
      <c r="D867" s="58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2"/>
      <c r="C868" s="20" t="str">
        <f>IF(B868="","",VLOOKUP(B868,LISTAS!$F$6:$G$1106,2,0))</f>
        <v/>
      </c>
      <c r="D868" s="58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2"/>
      <c r="C869" s="20" t="str">
        <f>IF(B869="","",VLOOKUP(B869,LISTAS!$F$6:$G$1106,2,0))</f>
        <v/>
      </c>
      <c r="D869" s="58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2"/>
      <c r="C870" s="20" t="str">
        <f>IF(B870="","",VLOOKUP(B870,LISTAS!$F$6:$G$1106,2,0))</f>
        <v/>
      </c>
      <c r="D870" s="58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2"/>
      <c r="C871" s="20" t="str">
        <f>IF(B871="","",VLOOKUP(B871,LISTAS!$F$6:$G$1106,2,0))</f>
        <v/>
      </c>
      <c r="D871" s="58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2"/>
      <c r="C872" s="20" t="str">
        <f>IF(B872="","",VLOOKUP(B872,LISTAS!$F$6:$G$1106,2,0))</f>
        <v/>
      </c>
      <c r="D872" s="58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2"/>
      <c r="C873" s="20" t="str">
        <f>IF(B873="","",VLOOKUP(B873,LISTAS!$F$6:$G$1106,2,0))</f>
        <v/>
      </c>
      <c r="D873" s="58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2"/>
      <c r="C874" s="20" t="str">
        <f>IF(B874="","",VLOOKUP(B874,LISTAS!$F$6:$G$1106,2,0))</f>
        <v/>
      </c>
      <c r="D874" s="58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2"/>
      <c r="C875" s="20" t="str">
        <f>IF(B875="","",VLOOKUP(B875,LISTAS!$F$6:$G$1106,2,0))</f>
        <v/>
      </c>
      <c r="D875" s="58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2"/>
      <c r="C876" s="20" t="str">
        <f>IF(B876="","",VLOOKUP(B876,LISTAS!$F$6:$G$1106,2,0))</f>
        <v/>
      </c>
      <c r="D876" s="58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2"/>
      <c r="C877" s="20" t="str">
        <f>IF(B877="","",VLOOKUP(B877,LISTAS!$F$6:$G$1106,2,0))</f>
        <v/>
      </c>
      <c r="D877" s="58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2"/>
      <c r="C878" s="20" t="str">
        <f>IF(B878="","",VLOOKUP(B878,LISTAS!$F$6:$G$1106,2,0))</f>
        <v/>
      </c>
      <c r="D878" s="58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2"/>
      <c r="C879" s="20" t="str">
        <f>IF(B879="","",VLOOKUP(B879,LISTAS!$F$6:$G$1106,2,0))</f>
        <v/>
      </c>
      <c r="D879" s="58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2"/>
      <c r="C880" s="20" t="str">
        <f>IF(B880="","",VLOOKUP(B880,LISTAS!$F$6:$G$1106,2,0))</f>
        <v/>
      </c>
      <c r="D880" s="58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2"/>
      <c r="C881" s="20" t="str">
        <f>IF(B881="","",VLOOKUP(B881,LISTAS!$F$6:$G$1106,2,0))</f>
        <v/>
      </c>
      <c r="D881" s="58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2"/>
      <c r="C882" s="20" t="str">
        <f>IF(B882="","",VLOOKUP(B882,LISTAS!$F$6:$G$1106,2,0))</f>
        <v/>
      </c>
      <c r="D882" s="58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2"/>
      <c r="C883" s="20" t="str">
        <f>IF(B883="","",VLOOKUP(B883,LISTAS!$F$6:$G$1106,2,0))</f>
        <v/>
      </c>
      <c r="D883" s="58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2"/>
      <c r="C884" s="20" t="str">
        <f>IF(B884="","",VLOOKUP(B884,LISTAS!$F$6:$G$1106,2,0))</f>
        <v/>
      </c>
      <c r="D884" s="58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2"/>
      <c r="C885" s="20" t="str">
        <f>IF(B885="","",VLOOKUP(B885,LISTAS!$F$6:$G$1106,2,0))</f>
        <v/>
      </c>
      <c r="D885" s="58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2"/>
      <c r="C886" s="20" t="str">
        <f>IF(B886="","",VLOOKUP(B886,LISTAS!$F$6:$G$1106,2,0))</f>
        <v/>
      </c>
      <c r="D886" s="58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2"/>
      <c r="C887" s="20" t="str">
        <f>IF(B887="","",VLOOKUP(B887,LISTAS!$F$6:$G$1106,2,0))</f>
        <v/>
      </c>
      <c r="D887" s="58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2"/>
      <c r="C888" s="20" t="str">
        <f>IF(B888="","",VLOOKUP(B888,LISTAS!$F$6:$G$1106,2,0))</f>
        <v/>
      </c>
      <c r="D888" s="58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2"/>
      <c r="C889" s="20" t="str">
        <f>IF(B889="","",VLOOKUP(B889,LISTAS!$F$6:$G$1106,2,0))</f>
        <v/>
      </c>
      <c r="D889" s="58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2"/>
      <c r="C890" s="20" t="str">
        <f>IF(B890="","",VLOOKUP(B890,LISTAS!$F$6:$G$1106,2,0))</f>
        <v/>
      </c>
      <c r="D890" s="58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2"/>
      <c r="C891" s="20" t="str">
        <f>IF(B891="","",VLOOKUP(B891,LISTAS!$F$6:$G$1106,2,0))</f>
        <v/>
      </c>
      <c r="D891" s="58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2"/>
      <c r="C892" s="20" t="str">
        <f>IF(B892="","",VLOOKUP(B892,LISTAS!$F$6:$G$1106,2,0))</f>
        <v/>
      </c>
      <c r="D892" s="58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2"/>
      <c r="C893" s="20" t="str">
        <f>IF(B893="","",VLOOKUP(B893,LISTAS!$F$6:$G$1106,2,0))</f>
        <v/>
      </c>
      <c r="D893" s="58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2"/>
      <c r="C894" s="20" t="str">
        <f>IF(B894="","",VLOOKUP(B894,LISTAS!$F$6:$G$1106,2,0))</f>
        <v/>
      </c>
      <c r="D894" s="58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2"/>
      <c r="C895" s="20" t="str">
        <f>IF(B895="","",VLOOKUP(B895,LISTAS!$F$6:$G$1106,2,0))</f>
        <v/>
      </c>
      <c r="D895" s="58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2"/>
      <c r="C896" s="20" t="str">
        <f>IF(B896="","",VLOOKUP(B896,LISTAS!$F$6:$G$1106,2,0))</f>
        <v/>
      </c>
      <c r="D896" s="58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2"/>
      <c r="C897" s="20" t="str">
        <f>IF(B897="","",VLOOKUP(B897,LISTAS!$F$6:$G$1106,2,0))</f>
        <v/>
      </c>
      <c r="D897" s="58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2"/>
      <c r="C898" s="20" t="str">
        <f>IF(B898="","",VLOOKUP(B898,LISTAS!$F$6:$G$1106,2,0))</f>
        <v/>
      </c>
      <c r="D898" s="58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2"/>
      <c r="C899" s="20" t="str">
        <f>IF(B899="","",VLOOKUP(B899,LISTAS!$F$6:$G$1106,2,0))</f>
        <v/>
      </c>
      <c r="D899" s="58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2"/>
      <c r="C900" s="20" t="str">
        <f>IF(B900="","",VLOOKUP(B900,LISTAS!$F$6:$G$1106,2,0))</f>
        <v/>
      </c>
      <c r="D900" s="58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2"/>
      <c r="C901" s="20" t="str">
        <f>IF(B901="","",VLOOKUP(B901,LISTAS!$F$6:$G$1106,2,0))</f>
        <v/>
      </c>
      <c r="D901" s="58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2"/>
      <c r="C902" s="20" t="str">
        <f>IF(B902="","",VLOOKUP(B902,LISTAS!$F$6:$G$1106,2,0))</f>
        <v/>
      </c>
      <c r="D902" s="58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2"/>
      <c r="C903" s="20" t="str">
        <f>IF(B903="","",VLOOKUP(B903,LISTAS!$F$6:$G$1106,2,0))</f>
        <v/>
      </c>
      <c r="D903" s="58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2"/>
      <c r="C904" s="20" t="str">
        <f>IF(B904="","",VLOOKUP(B904,LISTAS!$F$6:$G$1106,2,0))</f>
        <v/>
      </c>
      <c r="D904" s="58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2"/>
      <c r="C905" s="20" t="str">
        <f>IF(B905="","",VLOOKUP(B905,LISTAS!$F$6:$G$1106,2,0))</f>
        <v/>
      </c>
      <c r="D905" s="58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2"/>
      <c r="C906" s="20" t="str">
        <f>IF(B906="","",VLOOKUP(B906,LISTAS!$F$6:$G$1106,2,0))</f>
        <v/>
      </c>
      <c r="D906" s="58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2"/>
      <c r="C907" s="20" t="str">
        <f>IF(B907="","",VLOOKUP(B907,LISTAS!$F$6:$G$1106,2,0))</f>
        <v/>
      </c>
      <c r="D907" s="58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2"/>
      <c r="C908" s="20" t="str">
        <f>IF(B908="","",VLOOKUP(B908,LISTAS!$F$6:$G$1106,2,0))</f>
        <v/>
      </c>
      <c r="D908" s="58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2"/>
      <c r="C909" s="20" t="str">
        <f>IF(B909="","",VLOOKUP(B909,LISTAS!$F$6:$G$1106,2,0))</f>
        <v/>
      </c>
      <c r="D909" s="58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2"/>
      <c r="C910" s="20" t="str">
        <f>IF(B910="","",VLOOKUP(B910,LISTAS!$F$6:$G$1106,2,0))</f>
        <v/>
      </c>
      <c r="D910" s="58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2"/>
      <c r="C911" s="20" t="str">
        <f>IF(B911="","",VLOOKUP(B911,LISTAS!$F$6:$G$1106,2,0))</f>
        <v/>
      </c>
      <c r="D911" s="58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2"/>
      <c r="C912" s="20" t="str">
        <f>IF(B912="","",VLOOKUP(B912,LISTAS!$F$6:$G$1106,2,0))</f>
        <v/>
      </c>
      <c r="D912" s="58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2"/>
      <c r="C913" s="20" t="str">
        <f>IF(B913="","",VLOOKUP(B913,LISTAS!$F$6:$G$1106,2,0))</f>
        <v/>
      </c>
      <c r="D913" s="58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2"/>
      <c r="C914" s="20" t="str">
        <f>IF(B914="","",VLOOKUP(B914,LISTAS!$F$6:$G$1106,2,0))</f>
        <v/>
      </c>
      <c r="D914" s="58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2"/>
      <c r="C915" s="20" t="str">
        <f>IF(B915="","",VLOOKUP(B915,LISTAS!$F$6:$G$1106,2,0))</f>
        <v/>
      </c>
      <c r="D915" s="58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2"/>
      <c r="C916" s="20" t="str">
        <f>IF(B916="","",VLOOKUP(B916,LISTAS!$F$6:$G$1106,2,0))</f>
        <v/>
      </c>
      <c r="D916" s="58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2"/>
      <c r="C917" s="20" t="str">
        <f>IF(B917="","",VLOOKUP(B917,LISTAS!$F$6:$G$1106,2,0))</f>
        <v/>
      </c>
      <c r="D917" s="58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2"/>
      <c r="C918" s="20" t="str">
        <f>IF(B918="","",VLOOKUP(B918,LISTAS!$F$6:$G$1106,2,0))</f>
        <v/>
      </c>
      <c r="D918" s="58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2"/>
      <c r="C919" s="20" t="str">
        <f>IF(B919="","",VLOOKUP(B919,LISTAS!$F$6:$G$1106,2,0))</f>
        <v/>
      </c>
      <c r="D919" s="58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2"/>
      <c r="C920" s="20" t="str">
        <f>IF(B920="","",VLOOKUP(B920,LISTAS!$F$6:$G$1106,2,0))</f>
        <v/>
      </c>
      <c r="D920" s="58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2"/>
      <c r="C921" s="20" t="str">
        <f>IF(B921="","",VLOOKUP(B921,LISTAS!$F$6:$G$1106,2,0))</f>
        <v/>
      </c>
      <c r="D921" s="58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2"/>
      <c r="C922" s="20" t="str">
        <f>IF(B922="","",VLOOKUP(B922,LISTAS!$F$6:$G$1106,2,0))</f>
        <v/>
      </c>
      <c r="D922" s="58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2"/>
      <c r="C923" s="20" t="str">
        <f>IF(B923="","",VLOOKUP(B923,LISTAS!$F$6:$G$1106,2,0))</f>
        <v/>
      </c>
      <c r="D923" s="58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2"/>
      <c r="C924" s="20" t="str">
        <f>IF(B924="","",VLOOKUP(B924,LISTAS!$F$6:$G$1106,2,0))</f>
        <v/>
      </c>
      <c r="D924" s="58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2"/>
      <c r="C925" s="20" t="str">
        <f>IF(B925="","",VLOOKUP(B925,LISTAS!$F$6:$G$1106,2,0))</f>
        <v/>
      </c>
      <c r="D925" s="58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2"/>
      <c r="C926" s="20" t="str">
        <f>IF(B926="","",VLOOKUP(B926,LISTAS!$F$6:$G$1106,2,0))</f>
        <v/>
      </c>
      <c r="D926" s="58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2"/>
      <c r="C927" s="20" t="str">
        <f>IF(B927="","",VLOOKUP(B927,LISTAS!$F$6:$G$1106,2,0))</f>
        <v/>
      </c>
      <c r="D927" s="58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2"/>
      <c r="C928" s="20" t="str">
        <f>IF(B928="","",VLOOKUP(B928,LISTAS!$F$6:$G$1106,2,0))</f>
        <v/>
      </c>
      <c r="D928" s="58"/>
      <c r="E928" s="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2"/>
      <c r="C929" s="20" t="str">
        <f>IF(B929="","",VLOOKUP(B929,LISTAS!$F$6:$G$1106,2,0))</f>
        <v/>
      </c>
      <c r="D929" s="58"/>
      <c r="E929" s="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2"/>
      <c r="C930" s="20" t="str">
        <f>IF(B930="","",VLOOKUP(B930,LISTAS!$F$6:$G$1106,2,0))</f>
        <v/>
      </c>
      <c r="D930" s="58"/>
      <c r="E930" s="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2"/>
      <c r="C931" s="20" t="str">
        <f>IF(B931="","",VLOOKUP(B931,LISTAS!$F$6:$G$1106,2,0))</f>
        <v/>
      </c>
      <c r="D931" s="58"/>
      <c r="E931" s="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2"/>
      <c r="C932" s="20" t="str">
        <f>IF(B932="","",VLOOKUP(B932,LISTAS!$F$6:$G$1106,2,0))</f>
        <v/>
      </c>
      <c r="D932" s="58"/>
      <c r="E932" s="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2"/>
      <c r="C933" s="20" t="str">
        <f>IF(B933="","",VLOOKUP(B933,LISTAS!$F$6:$G$1106,2,0))</f>
        <v/>
      </c>
      <c r="D933" s="58"/>
      <c r="E933" s="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2"/>
      <c r="C934" s="20" t="str">
        <f>IF(B934="","",VLOOKUP(B934,LISTAS!$F$6:$G$1106,2,0))</f>
        <v/>
      </c>
      <c r="D934" s="58"/>
      <c r="E934" s="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2"/>
      <c r="C935" s="20" t="str">
        <f>IF(B935="","",VLOOKUP(B935,LISTAS!$F$6:$G$1106,2,0))</f>
        <v/>
      </c>
      <c r="D935" s="58"/>
      <c r="E935" s="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2"/>
      <c r="C936" s="20" t="str">
        <f>IF(B936="","",VLOOKUP(B936,LISTAS!$F$6:$G$1106,2,0))</f>
        <v/>
      </c>
      <c r="D936" s="58"/>
      <c r="E936" s="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2"/>
      <c r="C937" s="20" t="str">
        <f>IF(B937="","",VLOOKUP(B937,LISTAS!$F$6:$G$1106,2,0))</f>
        <v/>
      </c>
      <c r="D937" s="58"/>
      <c r="E937" s="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2"/>
      <c r="C938" s="20" t="str">
        <f>IF(B938="","",VLOOKUP(B938,LISTAS!$F$6:$G$1106,2,0))</f>
        <v/>
      </c>
      <c r="D938" s="58"/>
      <c r="E938" s="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2"/>
      <c r="C939" s="20" t="str">
        <f>IF(B939="","",VLOOKUP(B939,LISTAS!$F$6:$G$1106,2,0))</f>
        <v/>
      </c>
      <c r="D939" s="58"/>
      <c r="E939" s="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2"/>
      <c r="C940" s="20" t="str">
        <f>IF(B940="","",VLOOKUP(B940,LISTAS!$F$6:$G$1106,2,0))</f>
        <v/>
      </c>
      <c r="D940" s="58"/>
      <c r="E940" s="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2"/>
      <c r="C941" s="20" t="str">
        <f>IF(B941="","",VLOOKUP(B941,LISTAS!$F$6:$G$1106,2,0))</f>
        <v/>
      </c>
      <c r="D941" s="58"/>
      <c r="E941" s="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2"/>
      <c r="C942" s="20" t="str">
        <f>IF(B942="","",VLOOKUP(B942,LISTAS!$F$6:$G$1106,2,0))</f>
        <v/>
      </c>
      <c r="D942" s="58"/>
      <c r="E942" s="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2"/>
      <c r="C943" s="20" t="str">
        <f>IF(B943="","",VLOOKUP(B943,LISTAS!$F$6:$G$1106,2,0))</f>
        <v/>
      </c>
      <c r="D943" s="58"/>
      <c r="E943" s="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2"/>
      <c r="C944" s="20" t="str">
        <f>IF(B944="","",VLOOKUP(B944,LISTAS!$F$6:$G$1106,2,0))</f>
        <v/>
      </c>
      <c r="D944" s="58"/>
      <c r="E944" s="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2"/>
      <c r="C945" s="20" t="str">
        <f>IF(B945="","",VLOOKUP(B945,LISTAS!$F$6:$G$1106,2,0))</f>
        <v/>
      </c>
      <c r="D945" s="58"/>
      <c r="E945" s="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2"/>
      <c r="C946" s="20" t="str">
        <f>IF(B946="","",VLOOKUP(B946,LISTAS!$F$6:$G$1106,2,0))</f>
        <v/>
      </c>
      <c r="D946" s="58"/>
      <c r="E946" s="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2"/>
      <c r="C947" s="20" t="str">
        <f>IF(B947="","",VLOOKUP(B947,LISTAS!$F$6:$G$1106,2,0))</f>
        <v/>
      </c>
      <c r="D947" s="58"/>
      <c r="E947" s="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2"/>
      <c r="C948" s="20" t="str">
        <f>IF(B948="","",VLOOKUP(B948,LISTAS!$F$6:$G$1106,2,0))</f>
        <v/>
      </c>
      <c r="D948" s="58"/>
      <c r="E948" s="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2"/>
      <c r="C949" s="20" t="str">
        <f>IF(B949="","",VLOOKUP(B949,LISTAS!$F$6:$G$1106,2,0))</f>
        <v/>
      </c>
      <c r="D949" s="58"/>
      <c r="E949" s="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2"/>
      <c r="C950" s="20" t="str">
        <f>IF(B950="","",VLOOKUP(B950,LISTAS!$F$6:$G$1106,2,0))</f>
        <v/>
      </c>
      <c r="D950" s="58"/>
      <c r="E950" s="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2"/>
      <c r="C951" s="20" t="str">
        <f>IF(B951="","",VLOOKUP(B951,LISTAS!$F$6:$G$1106,2,0))</f>
        <v/>
      </c>
      <c r="D951" s="58"/>
      <c r="E951" s="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2"/>
      <c r="C952" s="20" t="str">
        <f>IF(B952="","",VLOOKUP(B952,LISTAS!$F$6:$G$1106,2,0))</f>
        <v/>
      </c>
      <c r="D952" s="58"/>
      <c r="E952" s="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2"/>
      <c r="C953" s="20" t="str">
        <f>IF(B953="","",VLOOKUP(B953,LISTAS!$F$6:$G$1106,2,0))</f>
        <v/>
      </c>
      <c r="D953" s="58"/>
      <c r="E953" s="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2"/>
      <c r="C954" s="20" t="str">
        <f>IF(B954="","",VLOOKUP(B954,LISTAS!$F$6:$G$1106,2,0))</f>
        <v/>
      </c>
      <c r="D954" s="58"/>
      <c r="E954" s="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2"/>
      <c r="C955" s="20" t="str">
        <f>IF(B955="","",VLOOKUP(B955,LISTAS!$F$6:$G$1106,2,0))</f>
        <v/>
      </c>
      <c r="D955" s="58"/>
      <c r="E955" s="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2"/>
      <c r="C956" s="20" t="str">
        <f>IF(B956="","",VLOOKUP(B956,LISTAS!$F$6:$G$1106,2,0))</f>
        <v/>
      </c>
      <c r="D956" s="58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2"/>
      <c r="C957" s="20" t="str">
        <f>IF(B957="","",VLOOKUP(B957,LISTAS!$F$6:$G$1106,2,0))</f>
        <v/>
      </c>
      <c r="D957" s="58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2"/>
      <c r="C958" s="20" t="str">
        <f>IF(B958="","",VLOOKUP(B958,LISTAS!$F$6:$G$1106,2,0))</f>
        <v/>
      </c>
      <c r="D958" s="58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2"/>
      <c r="C959" s="20" t="str">
        <f>IF(B959="","",VLOOKUP(B959,LISTAS!$F$6:$G$1106,2,0))</f>
        <v/>
      </c>
      <c r="D959" s="58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2"/>
      <c r="C960" s="20" t="str">
        <f>IF(B960="","",VLOOKUP(B960,LISTAS!$F$6:$G$1106,2,0))</f>
        <v/>
      </c>
      <c r="D960" s="58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2"/>
      <c r="C961" s="20" t="str">
        <f>IF(B961="","",VLOOKUP(B961,LISTAS!$F$6:$G$1106,2,0))</f>
        <v/>
      </c>
      <c r="D961" s="58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2"/>
      <c r="C962" s="20" t="str">
        <f>IF(B962="","",VLOOKUP(B962,LISTAS!$F$6:$G$1106,2,0))</f>
        <v/>
      </c>
      <c r="D962" s="58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2"/>
      <c r="C963" s="20" t="str">
        <f>IF(B963="","",VLOOKUP(B963,LISTAS!$F$6:$G$1106,2,0))</f>
        <v/>
      </c>
      <c r="D963" s="58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2"/>
      <c r="C964" s="20" t="str">
        <f>IF(B964="","",VLOOKUP(B964,LISTAS!$F$6:$G$1106,2,0))</f>
        <v/>
      </c>
      <c r="D964" s="58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2"/>
      <c r="C965" s="20" t="str">
        <f>IF(B965="","",VLOOKUP(B965,LISTAS!$F$6:$G$1106,2,0))</f>
        <v/>
      </c>
      <c r="D965" s="58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2"/>
      <c r="C966" s="20" t="str">
        <f>IF(B966="","",VLOOKUP(B966,LISTAS!$F$6:$G$1106,2,0))</f>
        <v/>
      </c>
      <c r="D966" s="58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2"/>
      <c r="C967" s="20" t="str">
        <f>IF(B967="","",VLOOKUP(B967,LISTAS!$F$6:$G$1106,2,0))</f>
        <v/>
      </c>
      <c r="D967" s="58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2"/>
      <c r="C968" s="20" t="str">
        <f>IF(B968="","",VLOOKUP(B968,LISTAS!$F$6:$G$1106,2,0))</f>
        <v/>
      </c>
      <c r="D968" s="58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2"/>
      <c r="C969" s="20" t="str">
        <f>IF(B969="","",VLOOKUP(B969,LISTAS!$F$6:$G$1106,2,0))</f>
        <v/>
      </c>
      <c r="D969" s="58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2"/>
      <c r="C970" s="20" t="str">
        <f>IF(B970="","",VLOOKUP(B970,LISTAS!$F$6:$G$1106,2,0))</f>
        <v/>
      </c>
      <c r="D970" s="58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2"/>
      <c r="C971" s="20" t="str">
        <f>IF(B971="","",VLOOKUP(B971,LISTAS!$F$6:$G$1106,2,0))</f>
        <v/>
      </c>
      <c r="D971" s="58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2"/>
      <c r="C972" s="20" t="str">
        <f>IF(B972="","",VLOOKUP(B972,LISTAS!$F$6:$G$1106,2,0))</f>
        <v/>
      </c>
      <c r="D972" s="58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2"/>
      <c r="C973" s="20" t="str">
        <f>IF(B973="","",VLOOKUP(B973,LISTAS!$F$6:$G$1106,2,0))</f>
        <v/>
      </c>
      <c r="D973" s="58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2"/>
      <c r="C974" s="20" t="str">
        <f>IF(B974="","",VLOOKUP(B974,LISTAS!$F$6:$G$1106,2,0))</f>
        <v/>
      </c>
      <c r="D974" s="58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2"/>
      <c r="C975" s="20" t="str">
        <f>IF(B975="","",VLOOKUP(B975,LISTAS!$F$6:$G$1106,2,0))</f>
        <v/>
      </c>
      <c r="D975" s="58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2"/>
      <c r="C976" s="20" t="str">
        <f>IF(B976="","",VLOOKUP(B976,LISTAS!$F$6:$G$1106,2,0))</f>
        <v/>
      </c>
      <c r="D976" s="58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2"/>
      <c r="C977" s="20" t="str">
        <f>IF(B977="","",VLOOKUP(B977,LISTAS!$F$6:$G$1106,2,0))</f>
        <v/>
      </c>
      <c r="D977" s="58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2"/>
      <c r="C978" s="20" t="str">
        <f>IF(B978="","",VLOOKUP(B978,LISTAS!$F$6:$G$1106,2,0))</f>
        <v/>
      </c>
      <c r="D978" s="58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2"/>
      <c r="C979" s="20" t="str">
        <f>IF(B979="","",VLOOKUP(B979,LISTAS!$F$6:$G$1106,2,0))</f>
        <v/>
      </c>
      <c r="D979" s="58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2"/>
      <c r="C980" s="20" t="str">
        <f>IF(B980="","",VLOOKUP(B980,LISTAS!$F$6:$G$1106,2,0))</f>
        <v/>
      </c>
      <c r="D980" s="58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2"/>
      <c r="C981" s="20" t="str">
        <f>IF(B981="","",VLOOKUP(B981,LISTAS!$F$6:$G$1106,2,0))</f>
        <v/>
      </c>
      <c r="D981" s="58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2"/>
      <c r="C982" s="20" t="str">
        <f>IF(B982="","",VLOOKUP(B982,LISTAS!$F$6:$G$1106,2,0))</f>
        <v/>
      </c>
      <c r="D982" s="58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2"/>
      <c r="C983" s="20" t="str">
        <f>IF(B983="","",VLOOKUP(B983,LISTAS!$F$6:$G$1106,2,0))</f>
        <v/>
      </c>
      <c r="D983" s="58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2"/>
      <c r="C984" s="20" t="str">
        <f>IF(B984="","",VLOOKUP(B984,LISTAS!$F$6:$G$1106,2,0))</f>
        <v/>
      </c>
      <c r="D984" s="58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2"/>
      <c r="C985" s="20" t="str">
        <f>IF(B985="","",VLOOKUP(B985,LISTAS!$F$6:$G$1106,2,0))</f>
        <v/>
      </c>
      <c r="D985" s="58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2"/>
      <c r="C986" s="20" t="str">
        <f>IF(B986="","",VLOOKUP(B986,LISTAS!$F$6:$G$1106,2,0))</f>
        <v/>
      </c>
      <c r="D986" s="58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2"/>
      <c r="C987" s="20" t="str">
        <f>IF(B987="","",VLOOKUP(B987,LISTAS!$F$6:$G$1106,2,0))</f>
        <v/>
      </c>
      <c r="D987" s="58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2"/>
      <c r="C988" s="20" t="str">
        <f>IF(B988="","",VLOOKUP(B988,LISTAS!$F$6:$G$1106,2,0))</f>
        <v/>
      </c>
      <c r="D988" s="58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2"/>
      <c r="C989" s="20" t="str">
        <f>IF(B989="","",VLOOKUP(B989,LISTAS!$F$6:$G$1106,2,0))</f>
        <v/>
      </c>
      <c r="D989" s="58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2"/>
      <c r="C990" s="20" t="str">
        <f>IF(B990="","",VLOOKUP(B990,LISTAS!$F$6:$G$1106,2,0))</f>
        <v/>
      </c>
      <c r="D990" s="58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2"/>
      <c r="C991" s="20" t="str">
        <f>IF(B991="","",VLOOKUP(B991,LISTAS!$F$6:$G$1106,2,0))</f>
        <v/>
      </c>
      <c r="D991" s="58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2"/>
      <c r="C992" s="20" t="str">
        <f>IF(B992="","",VLOOKUP(B992,LISTAS!$F$6:$G$1106,2,0))</f>
        <v/>
      </c>
      <c r="D992" s="58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2"/>
      <c r="C993" s="20" t="str">
        <f>IF(B993="","",VLOOKUP(B993,LISTAS!$F$6:$G$1106,2,0))</f>
        <v/>
      </c>
      <c r="D993" s="58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2"/>
      <c r="C994" s="20" t="str">
        <f>IF(B994="","",VLOOKUP(B994,LISTAS!$F$6:$G$1106,2,0))</f>
        <v/>
      </c>
      <c r="D994" s="58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2"/>
      <c r="C995" s="20" t="str">
        <f>IF(B995="","",VLOOKUP(B995,LISTAS!$F$6:$G$1106,2,0))</f>
        <v/>
      </c>
      <c r="D995" s="58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2"/>
      <c r="C996" s="20" t="str">
        <f>IF(B996="","",VLOOKUP(B996,LISTAS!$F$6:$G$1106,2,0))</f>
        <v/>
      </c>
      <c r="D996" s="58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2"/>
      <c r="C997" s="20" t="str">
        <f>IF(B997="","",VLOOKUP(B997,LISTAS!$F$6:$G$1106,2,0))</f>
        <v/>
      </c>
      <c r="D997" s="58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2"/>
      <c r="C998" s="20" t="str">
        <f>IF(B998="","",VLOOKUP(B998,LISTAS!$F$6:$G$1106,2,0))</f>
        <v/>
      </c>
      <c r="D998" s="58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2"/>
      <c r="C999" s="20" t="str">
        <f>IF(B999="","",VLOOKUP(B999,LISTAS!$F$6:$G$1106,2,0))</f>
        <v/>
      </c>
      <c r="D999" s="58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2"/>
      <c r="C1000" s="20" t="str">
        <f>IF(B1000="","",VLOOKUP(B1000,LISTAS!$F$6:$G$1106,2,0))</f>
        <v/>
      </c>
      <c r="D1000" s="58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2"/>
      <c r="C1001" s="20" t="str">
        <f>IF(B1001="","",VLOOKUP(B1001,LISTAS!$F$6:$G$1106,2,0))</f>
        <v/>
      </c>
      <c r="D1001" s="58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2"/>
      <c r="C1002" s="20" t="str">
        <f>IF(B1002="","",VLOOKUP(B1002,LISTAS!$F$6:$G$1106,2,0))</f>
        <v/>
      </c>
      <c r="D1002" s="58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2"/>
      <c r="C1003" s="20" t="str">
        <f>IF(B1003="","",VLOOKUP(B1003,LISTAS!$F$6:$G$1106,2,0))</f>
        <v/>
      </c>
      <c r="D1003" s="58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2"/>
      <c r="C1004" s="20" t="str">
        <f>IF(B1004="","",VLOOKUP(B1004,LISTAS!$F$6:$G$1106,2,0))</f>
        <v/>
      </c>
      <c r="D1004" s="58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2"/>
      <c r="C1005" s="20" t="str">
        <f>IF(B1005="","",VLOOKUP(B1005,LISTAS!$F$6:$G$1106,2,0))</f>
        <v/>
      </c>
      <c r="D1005" s="58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2"/>
      <c r="C1006" s="20" t="str">
        <f>IF(B1006="","",VLOOKUP(B1006,LISTAS!$F$6:$G$1106,2,0))</f>
        <v/>
      </c>
      <c r="D1006" s="58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2"/>
      <c r="C1007" s="20" t="str">
        <f>IF(B1007="","",VLOOKUP(B1007,LISTAS!$F$6:$G$1106,2,0))</f>
        <v/>
      </c>
      <c r="D1007" s="58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2"/>
      <c r="C1008" s="20" t="str">
        <f>IF(B1008="","",VLOOKUP(B1008,LISTAS!$F$6:$G$1106,2,0))</f>
        <v/>
      </c>
      <c r="D1008" s="58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2"/>
      <c r="C1009" s="20" t="str">
        <f>IF(B1009="","",VLOOKUP(B1009,LISTAS!$F$6:$G$1106,2,0))</f>
        <v/>
      </c>
      <c r="D1009" s="58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2"/>
      <c r="C1010" s="20" t="str">
        <f>IF(B1010="","",VLOOKUP(B1010,LISTAS!$F$6:$G$1106,2,0))</f>
        <v/>
      </c>
      <c r="D1010" s="58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2"/>
      <c r="C1011" s="20" t="str">
        <f>IF(B1011="","",VLOOKUP(B1011,LISTAS!$F$6:$G$1106,2,0))</f>
        <v/>
      </c>
      <c r="D1011" s="58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2"/>
      <c r="C1012" s="20" t="str">
        <f>IF(B1012="","",VLOOKUP(B1012,LISTAS!$F$6:$G$1106,2,0))</f>
        <v/>
      </c>
      <c r="D1012" s="58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2"/>
      <c r="C1013" s="20" t="str">
        <f>IF(B1013="","",VLOOKUP(B1013,LISTAS!$F$6:$G$1106,2,0))</f>
        <v/>
      </c>
      <c r="D1013" s="58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2"/>
      <c r="C1014" s="20" t="str">
        <f>IF(B1014="","",VLOOKUP(B1014,LISTAS!$F$6:$G$1106,2,0))</f>
        <v/>
      </c>
      <c r="D1014" s="58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2"/>
      <c r="C1015" s="20" t="str">
        <f>IF(B1015="","",VLOOKUP(B1015,LISTAS!$F$6:$G$1106,2,0))</f>
        <v/>
      </c>
      <c r="D1015" s="58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2"/>
      <c r="C1016" s="20" t="str">
        <f>IF(B1016="","",VLOOKUP(B1016,LISTAS!$F$6:$G$1106,2,0))</f>
        <v/>
      </c>
      <c r="D1016" s="58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2"/>
      <c r="C1017" s="20" t="str">
        <f>IF(B1017="","",VLOOKUP(B1017,LISTAS!$F$6:$G$1106,2,0))</f>
        <v/>
      </c>
      <c r="D1017" s="58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2"/>
      <c r="C1018" s="20" t="str">
        <f>IF(B1018="","",VLOOKUP(B1018,LISTAS!$F$6:$G$1106,2,0))</f>
        <v/>
      </c>
      <c r="D1018" s="58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2"/>
      <c r="C1019" s="20" t="str">
        <f>IF(B1019="","",VLOOKUP(B1019,LISTAS!$F$6:$G$1106,2,0))</f>
        <v/>
      </c>
      <c r="D1019" s="58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2"/>
      <c r="C1020" s="20" t="str">
        <f>IF(B1020="","",VLOOKUP(B1020,LISTAS!$F$6:$G$1106,2,0))</f>
        <v/>
      </c>
      <c r="D1020" s="58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2"/>
      <c r="C1021" s="20" t="str">
        <f>IF(B1021="","",VLOOKUP(B1021,LISTAS!$F$6:$G$1106,2,0))</f>
        <v/>
      </c>
      <c r="D1021" s="58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2"/>
      <c r="C1022" s="20" t="str">
        <f>IF(B1022="","",VLOOKUP(B1022,LISTAS!$F$6:$G$1106,2,0))</f>
        <v/>
      </c>
      <c r="D1022" s="58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2"/>
      <c r="C1023" s="20" t="str">
        <f>IF(B1023="","",VLOOKUP(B1023,LISTAS!$F$6:$G$1106,2,0))</f>
        <v/>
      </c>
      <c r="D1023" s="58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2"/>
      <c r="C1024" s="20" t="str">
        <f>IF(B1024="","",VLOOKUP(B1024,LISTAS!$F$6:$G$1106,2,0))</f>
        <v/>
      </c>
      <c r="D1024" s="58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2"/>
      <c r="C1025" s="20" t="str">
        <f>IF(B1025="","",VLOOKUP(B1025,LISTAS!$F$6:$G$1106,2,0))</f>
        <v/>
      </c>
      <c r="D1025" s="58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2"/>
      <c r="C1026" s="20" t="str">
        <f>IF(B1026="","",VLOOKUP(B1026,LISTAS!$F$6:$G$1106,2,0))</f>
        <v/>
      </c>
      <c r="D1026" s="58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2"/>
      <c r="C1027" s="20" t="str">
        <f>IF(B1027="","",VLOOKUP(B1027,LISTAS!$F$6:$G$1106,2,0))</f>
        <v/>
      </c>
      <c r="D1027" s="58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2"/>
      <c r="C1028" s="20" t="str">
        <f>IF(B1028="","",VLOOKUP(B1028,LISTAS!$F$6:$G$1106,2,0))</f>
        <v/>
      </c>
      <c r="D1028" s="58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sortState xmlns:xlrd2="http://schemas.microsoft.com/office/spreadsheetml/2017/richdata2" ref="B214:D225">
    <sortCondition descending="1" ref="D214:D225"/>
  </sortState>
  <mergeCells count="16">
    <mergeCell ref="B416:T416"/>
    <mergeCell ref="B417:D417"/>
    <mergeCell ref="O417:T417"/>
    <mergeCell ref="B2:T3"/>
    <mergeCell ref="O7:T7"/>
    <mergeCell ref="B6:T6"/>
    <mergeCell ref="B7:D7"/>
    <mergeCell ref="B211:T211"/>
    <mergeCell ref="B212:D212"/>
    <mergeCell ref="O212:T212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420:C421 C829:C830" xr:uid="{40D193D8-CC22-4C5E-84BB-E8AE81D10386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0000000}">
          <x14:formula1>
            <xm:f>LISTAS!$F$6:$F$1106</xm:f>
          </x14:formula1>
          <xm:sqref>B628:B823 B22:B208 B422:B618 B226:B413 B831:B1028</xm:sqref>
        </x14:dataValidation>
        <x14:dataValidation type="list" allowBlank="1" showInputMessage="1" showErrorMessage="1" xr:uid="{00000000-0002-0000-07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7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B1:T1028"/>
  <sheetViews>
    <sheetView showGridLines="0" topLeftCell="C822" zoomScale="85" zoomScaleNormal="85" workbookViewId="0">
      <selection activeCell="D629" sqref="D629:D632"/>
    </sheetView>
  </sheetViews>
  <sheetFormatPr defaultColWidth="9.140625" defaultRowHeight="14.25" x14ac:dyDescent="0.25"/>
  <cols>
    <col min="1" max="1" width="1.28515625" style="3" customWidth="1"/>
    <col min="2" max="2" width="46.28515625" style="5" customWidth="1"/>
    <col min="3" max="3" width="54.85546875" style="4" customWidth="1"/>
    <col min="4" max="4" width="14.85546875" style="55" customWidth="1"/>
    <col min="5" max="5" width="4.7109375" style="3" customWidth="1"/>
    <col min="6" max="6" width="9" style="59" hidden="1" customWidth="1"/>
    <col min="7" max="7" width="12.28515625" style="81" hidden="1" customWidth="1"/>
    <col min="8" max="8" width="21.28515625" style="10" hidden="1" customWidth="1"/>
    <col min="9" max="9" width="12.42578125" style="10" hidden="1" customWidth="1"/>
    <col min="10" max="10" width="12.28515625" style="62" hidden="1" customWidth="1"/>
    <col min="11" max="11" width="12.28515625" style="67" hidden="1" customWidth="1"/>
    <col min="12" max="12" width="9" style="87" hidden="1" customWidth="1"/>
    <col min="13" max="13" width="9" style="10" hidden="1" customWidth="1"/>
    <col min="14" max="14" width="3.42578125" style="3" customWidth="1"/>
    <col min="15" max="15" width="18.42578125" style="3" customWidth="1"/>
    <col min="16" max="16" width="38.42578125" style="53" bestFit="1" customWidth="1"/>
    <col min="17" max="17" width="50.140625" style="3" customWidth="1"/>
    <col min="18" max="18" width="14.7109375" style="59" customWidth="1"/>
    <col min="19" max="19" width="23" style="3" bestFit="1" customWidth="1"/>
    <col min="20" max="20" width="24" style="3" bestFit="1" customWidth="1"/>
    <col min="21" max="16384" width="9.140625" style="3"/>
  </cols>
  <sheetData>
    <row r="1" spans="2:20" ht="6" customHeight="1" x14ac:dyDescent="0.25"/>
    <row r="2" spans="2:20" s="2" customFormat="1" ht="60.75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s="2" customFormat="1" ht="60.75" customHeight="1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s="1" customFormat="1" x14ac:dyDescent="0.25">
      <c r="B4" s="51"/>
      <c r="D4" s="56"/>
      <c r="F4" s="56"/>
      <c r="G4" s="81"/>
      <c r="H4" s="10"/>
      <c r="I4" s="10"/>
      <c r="J4" s="62"/>
      <c r="K4" s="67"/>
      <c r="L4" s="87"/>
      <c r="M4" s="10"/>
      <c r="P4" s="51"/>
      <c r="R4" s="56"/>
    </row>
    <row r="5" spans="2:20" s="1" customFormat="1" x14ac:dyDescent="0.25">
      <c r="B5" s="51"/>
      <c r="D5" s="56"/>
      <c r="F5" s="56"/>
      <c r="G5" s="81"/>
      <c r="H5" s="10"/>
      <c r="I5" s="10"/>
      <c r="J5" s="62"/>
      <c r="K5" s="67"/>
      <c r="L5" s="87"/>
      <c r="M5" s="10"/>
      <c r="P5" s="51"/>
      <c r="Q5" s="37" t="s">
        <v>29</v>
      </c>
      <c r="R5" s="70" t="s">
        <v>26</v>
      </c>
    </row>
    <row r="6" spans="2:20" s="1" customFormat="1" ht="20.25" customHeight="1" x14ac:dyDescent="0.25">
      <c r="B6" s="109" t="s">
        <v>11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</row>
    <row r="7" spans="2:20" s="1" customFormat="1" ht="20.25" customHeight="1" x14ac:dyDescent="0.25">
      <c r="B7" s="112" t="s">
        <v>52</v>
      </c>
      <c r="C7" s="113"/>
      <c r="D7" s="114"/>
      <c r="F7" s="56"/>
      <c r="G7" s="82"/>
      <c r="H7" s="12"/>
      <c r="I7" s="12"/>
      <c r="J7" s="63"/>
      <c r="K7" s="68"/>
      <c r="L7" s="88"/>
      <c r="M7" s="12"/>
      <c r="N7" s="13"/>
      <c r="O7" s="108" t="s">
        <v>25</v>
      </c>
      <c r="P7" s="108"/>
      <c r="Q7" s="108"/>
      <c r="R7" s="108"/>
      <c r="S7" s="108"/>
      <c r="T7" s="108"/>
    </row>
    <row r="8" spans="2:20" s="5" customFormat="1" ht="28.5" customHeight="1" x14ac:dyDescent="0.25">
      <c r="B8" s="21" t="s">
        <v>21</v>
      </c>
      <c r="C8" s="21" t="s">
        <v>0</v>
      </c>
      <c r="D8" s="73" t="s">
        <v>1</v>
      </c>
      <c r="E8" s="15"/>
      <c r="F8" s="60"/>
      <c r="G8" s="83"/>
      <c r="H8" s="23"/>
      <c r="I8" s="23"/>
      <c r="J8" s="64"/>
      <c r="K8" s="69"/>
      <c r="L8" s="89"/>
      <c r="M8" s="23"/>
      <c r="N8" s="22"/>
      <c r="O8" s="24" t="s">
        <v>2</v>
      </c>
      <c r="P8" s="24" t="s">
        <v>21</v>
      </c>
      <c r="Q8" s="24" t="s">
        <v>0</v>
      </c>
      <c r="R8" s="71" t="s">
        <v>1</v>
      </c>
      <c r="S8" s="24" t="s">
        <v>22</v>
      </c>
      <c r="T8" s="24" t="s">
        <v>23</v>
      </c>
    </row>
    <row r="9" spans="2:20" ht="18.75" customHeight="1" x14ac:dyDescent="0.25">
      <c r="B9" s="54" t="s">
        <v>79</v>
      </c>
      <c r="C9" s="16" t="str">
        <f>IF(B9="","",VLOOKUP(B9,LISTAS!$F$6:$G$1106,2,0))</f>
        <v>LICEU JARDIM</v>
      </c>
      <c r="D9" s="74">
        <v>1.3819444444444445E-4</v>
      </c>
      <c r="F9" s="11">
        <f>IF(D9="","",D9)</f>
        <v>1.3819444444444445E-4</v>
      </c>
      <c r="G9" s="61">
        <f>IF(F9=LISTAS!$D$15,"",F9)</f>
        <v>1.3819444444444445E-4</v>
      </c>
      <c r="H9" s="49" t="str">
        <f t="shared" ref="H9:I24" si="0">IF($K9="","",IF(B9="","",B9))</f>
        <v>RAFAEL MENDES</v>
      </c>
      <c r="I9" s="49" t="str">
        <f t="shared" si="0"/>
        <v>LICEU JARDIM</v>
      </c>
      <c r="J9" s="11">
        <f t="shared" ref="J9:J72" si="1">IF($K9="","",D9)</f>
        <v>1.3819444444444445E-4</v>
      </c>
      <c r="K9" s="11">
        <f>G9</f>
        <v>1.3819444444444445E-4</v>
      </c>
      <c r="L9" s="66">
        <f>IF(K9="","",SMALL($G$9:$G$208,M9))</f>
        <v>1.3819444444444445E-4</v>
      </c>
      <c r="M9" s="50">
        <f>IF(F8="FALTA",M8,M8+1)</f>
        <v>1</v>
      </c>
      <c r="N9" s="50"/>
      <c r="O9" s="17">
        <f>IF(R9&lt;&gt;"",_xlfn.RANK.EQ(R9,$R$9:$R$208,1),"")</f>
        <v>1</v>
      </c>
      <c r="P9" s="18" t="str">
        <f>IF(K9="","",VLOOKUP(L9,$G$9:$J$208,2,0))</f>
        <v>RAFAEL MENDES</v>
      </c>
      <c r="Q9" s="17" t="str">
        <f>IF(P9&lt;&gt;"",VLOOKUP(P9,LISTAS!$F$6:$G$1106,2,0),"")</f>
        <v>LICEU JARDIM</v>
      </c>
      <c r="R9" s="72">
        <f>IF(K9="","",VLOOKUP(L9,$G$9:$J$208,4,0))</f>
        <v>1.3819444444444445E-4</v>
      </c>
      <c r="S9" s="18">
        <f>IF($O9="","",IF(R9=$T$5,"0,00",IF($O9=1,400,IF($O9=2,340,IF($O9=3,300,IF($O9=4,280,IF($O9=5,270,IF($O9=6,260,IF($O9=7,250,IF($O9=8,240,IF($O9=9,200,IF($O9=10,200,IF($O9=11,200,IF($O9=12,200,IF($O9=13,200,IF($O9=14,200,IF($O9=15,200,IF($O9=16,200,IF($O9&gt;16,"","")))))))))))))))))))</f>
        <v>400</v>
      </c>
      <c r="T9" s="18">
        <f>IF(O9="","",IF($R$5="NÃO","",IF(R9=$T$5,"0,00",IF(O9=1,400,IF(O9=2,340,IF(O9=3,300,IF(O9=4,280,IF(O9=5,270,IF(O9=6,260,IF(O9=7,250,IF(O9=8,240,IF(O9=9,200,IF(O9=10,200,IF(O9=11,200,IF(O9=12,200,IF(O9=13,200,IF(O9=14,200,IF(O9=15,200,IF(O9=16,200,IF(O9&gt;16,"",""))))))))))))))))))))</f>
        <v>400</v>
      </c>
    </row>
    <row r="10" spans="2:20" ht="18.75" customHeight="1" x14ac:dyDescent="0.25">
      <c r="B10" s="54" t="s">
        <v>78</v>
      </c>
      <c r="C10" s="16" t="str">
        <f>IF(B10="","",VLOOKUP(B10,LISTAS!$F$6:$G$1106,2,0))</f>
        <v>LICEU JARDIM</v>
      </c>
      <c r="D10" s="74">
        <v>1.4050925925925928E-4</v>
      </c>
      <c r="F10" s="11">
        <f t="shared" ref="F10:F73" si="2">IF(D10="","",D10)</f>
        <v>1.4050925925925928E-4</v>
      </c>
      <c r="G10" s="61">
        <f>IF(F10=LISTAS!$D$15,"",F10)</f>
        <v>1.4050925925925928E-4</v>
      </c>
      <c r="H10" s="49" t="str">
        <f t="shared" si="0"/>
        <v>MARCELO RIPARI</v>
      </c>
      <c r="I10" s="49" t="str">
        <f t="shared" si="0"/>
        <v>LICEU JARDIM</v>
      </c>
      <c r="J10" s="11">
        <f t="shared" si="1"/>
        <v>1.4050925925925928E-4</v>
      </c>
      <c r="K10" s="11">
        <f t="shared" ref="K10:K73" si="3">G10</f>
        <v>1.4050925925925928E-4</v>
      </c>
      <c r="L10" s="66">
        <f t="shared" ref="L10:L73" si="4">IF(K10="","",SMALL($G$9:$G$208,M10))</f>
        <v>1.4050925925925928E-4</v>
      </c>
      <c r="M10" s="50">
        <f t="shared" ref="M10:M73" si="5">IF(F9="FALTA",M9,M9+1)</f>
        <v>2</v>
      </c>
      <c r="N10" s="50"/>
      <c r="O10" s="17">
        <f t="shared" ref="O10:O73" si="6">IF(R10&lt;&gt;"",_xlfn.RANK.EQ(R10,$R$9:$R$208,1),"")</f>
        <v>2</v>
      </c>
      <c r="P10" s="18" t="str">
        <f t="shared" ref="P10:P73" si="7">IF(K10="","",VLOOKUP(L10,$G$9:$J$208,2,0))</f>
        <v>MARCELO RIPARI</v>
      </c>
      <c r="Q10" s="17" t="str">
        <f>IF(P10&lt;&gt;"",VLOOKUP(P10,LISTAS!$F$6:$G$1106,2,0),"")</f>
        <v>LICEU JARDIM</v>
      </c>
      <c r="R10" s="72">
        <f t="shared" ref="R10:R73" si="8">IF(K10="","",VLOOKUP(L10,$G$9:$J$208,4,0))</f>
        <v>1.4050925925925928E-4</v>
      </c>
      <c r="S10" s="18">
        <f t="shared" ref="S10:S73" si="9">IF($O10="","",IF(R10=$T$5,"0,00",IF($O10=1,400,IF($O10=2,340,IF($O10=3,300,IF($O10=4,280,IF($O10=5,270,IF($O10=6,260,IF($O10=7,250,IF($O10=8,240,IF($O10=9,200,IF($O10=10,200,IF($O10=11,200,IF($O10=12,200,IF($O10=13,200,IF($O10=14,200,IF($O10=15,200,IF($O10=16,200,IF($O10&gt;16,"","")))))))))))))))))))</f>
        <v>340</v>
      </c>
      <c r="T10" s="18">
        <f t="shared" ref="T10:T73" si="10">IF(O10="","",IF($R$5="NÃO","",IF(R10=$T$5,"0,00",IF(O10=1,400,IF(O10=2,340,IF(O10=3,300,IF(O10=4,280,IF(O10=5,270,IF(O10=6,260,IF(O10=7,250,IF(O10=8,240,IF(O10=9,200,IF(O10=10,200,IF(O10=11,200,IF(O10=12,200,IF(O10=13,200,IF(O10=14,200,IF(O10=15,200,IF(O10=16,200,IF(O10&gt;16,"",""))))))))))))))))))))</f>
        <v>340</v>
      </c>
    </row>
    <row r="11" spans="2:20" ht="18.75" customHeight="1" x14ac:dyDescent="0.25">
      <c r="B11" s="99" t="s">
        <v>534</v>
      </c>
      <c r="C11" s="103" t="s">
        <v>56</v>
      </c>
      <c r="D11" s="74">
        <v>1.4502314814814814E-4</v>
      </c>
      <c r="F11" s="11">
        <f t="shared" si="2"/>
        <v>1.4502314814814814E-4</v>
      </c>
      <c r="G11" s="61">
        <f>IF(F11=LISTAS!$D$15,"",F11)</f>
        <v>1.4502314814814814E-4</v>
      </c>
      <c r="H11" s="49" t="str">
        <f t="shared" si="0"/>
        <v>VICTOR MAURICIO BRITO</v>
      </c>
      <c r="I11" s="49" t="str">
        <f t="shared" si="0"/>
        <v>CCDA - COLÉGIO CARLOS DRUMMOND DE ANDRADE</v>
      </c>
      <c r="J11" s="11">
        <f t="shared" si="1"/>
        <v>1.4502314814814814E-4</v>
      </c>
      <c r="K11" s="11">
        <f t="shared" si="3"/>
        <v>1.4502314814814814E-4</v>
      </c>
      <c r="L11" s="66">
        <f t="shared" si="4"/>
        <v>1.4502314814814814E-4</v>
      </c>
      <c r="M11" s="50">
        <f t="shared" si="5"/>
        <v>3</v>
      </c>
      <c r="N11" s="50"/>
      <c r="O11" s="17">
        <f t="shared" si="6"/>
        <v>3</v>
      </c>
      <c r="P11" s="18" t="str">
        <f t="shared" si="7"/>
        <v>VICTOR MAURICIO BRITO</v>
      </c>
      <c r="Q11" s="17" t="str">
        <f>IF(P11&lt;&gt;"",VLOOKUP(P11,LISTAS!$F$6:$G$1106,2,0),"")</f>
        <v>CCDA - COLÉGIO CARLOS DRUMMOND DE ANDRADE</v>
      </c>
      <c r="R11" s="72">
        <f t="shared" si="8"/>
        <v>1.4502314814814814E-4</v>
      </c>
      <c r="S11" s="18">
        <f t="shared" si="9"/>
        <v>300</v>
      </c>
      <c r="T11" s="18">
        <f t="shared" si="10"/>
        <v>300</v>
      </c>
    </row>
    <row r="12" spans="2:20" ht="18.75" customHeight="1" x14ac:dyDescent="0.25">
      <c r="B12" s="54" t="s">
        <v>76</v>
      </c>
      <c r="C12" s="16" t="str">
        <f>IF(B12="","",VLOOKUP(B12,LISTAS!$F$6:$G$1106,2,0))</f>
        <v>LICEU JARDIM</v>
      </c>
      <c r="D12" s="74">
        <v>1.4687500000000001E-4</v>
      </c>
      <c r="F12" s="11">
        <f t="shared" si="2"/>
        <v>1.4687500000000001E-4</v>
      </c>
      <c r="G12" s="61">
        <f>IF(F12=LISTAS!$D$15,"",F12)</f>
        <v>1.4687500000000001E-4</v>
      </c>
      <c r="H12" s="49" t="str">
        <f t="shared" si="0"/>
        <v>GUILHERME AUGUSTO</v>
      </c>
      <c r="I12" s="49" t="str">
        <f t="shared" si="0"/>
        <v>LICEU JARDIM</v>
      </c>
      <c r="J12" s="11">
        <f t="shared" si="1"/>
        <v>1.4687500000000001E-4</v>
      </c>
      <c r="K12" s="11">
        <f t="shared" si="3"/>
        <v>1.4687500000000001E-4</v>
      </c>
      <c r="L12" s="66">
        <f t="shared" si="4"/>
        <v>1.4687500000000001E-4</v>
      </c>
      <c r="M12" s="50">
        <f t="shared" si="5"/>
        <v>4</v>
      </c>
      <c r="N12" s="50"/>
      <c r="O12" s="17">
        <f t="shared" si="6"/>
        <v>4</v>
      </c>
      <c r="P12" s="18" t="str">
        <f t="shared" si="7"/>
        <v>GUILHERME AUGUSTO</v>
      </c>
      <c r="Q12" s="17" t="str">
        <f>IF(P12&lt;&gt;"",VLOOKUP(P12,LISTAS!$F$6:$G$1106,2,0),"")</f>
        <v>LICEU JARDIM</v>
      </c>
      <c r="R12" s="72">
        <f t="shared" si="8"/>
        <v>1.4687500000000001E-4</v>
      </c>
      <c r="S12" s="18">
        <f t="shared" si="9"/>
        <v>280</v>
      </c>
      <c r="T12" s="18">
        <f t="shared" si="10"/>
        <v>280</v>
      </c>
    </row>
    <row r="13" spans="2:20" ht="18.75" customHeight="1" x14ac:dyDescent="0.25">
      <c r="B13" s="54" t="s">
        <v>71</v>
      </c>
      <c r="C13" s="16" t="str">
        <f>IF(B13="","",VLOOKUP(B13,LISTAS!$F$6:$G$1106,2,0))</f>
        <v>COLEGIO PETROPOLIS</v>
      </c>
      <c r="D13" s="74">
        <v>1.4907407407407409E-4</v>
      </c>
      <c r="F13" s="11">
        <f t="shared" si="2"/>
        <v>1.4907407407407409E-4</v>
      </c>
      <c r="G13" s="61">
        <f>IF(F13=LISTAS!$D$15,"",F13)</f>
        <v>1.4907407407407409E-4</v>
      </c>
      <c r="H13" s="49" t="str">
        <f t="shared" si="0"/>
        <v>FERNANDO ROMANO DE MIRANDA</v>
      </c>
      <c r="I13" s="49" t="str">
        <f t="shared" si="0"/>
        <v>COLEGIO PETROPOLIS</v>
      </c>
      <c r="J13" s="11">
        <f t="shared" si="1"/>
        <v>1.4907407407407409E-4</v>
      </c>
      <c r="K13" s="11">
        <f t="shared" si="3"/>
        <v>1.4907407407407409E-4</v>
      </c>
      <c r="L13" s="66">
        <f t="shared" si="4"/>
        <v>1.4907407407407409E-4</v>
      </c>
      <c r="M13" s="50">
        <f t="shared" si="5"/>
        <v>5</v>
      </c>
      <c r="N13" s="50"/>
      <c r="O13" s="17">
        <f t="shared" si="6"/>
        <v>5</v>
      </c>
      <c r="P13" s="18" t="str">
        <f t="shared" si="7"/>
        <v>FERNANDO ROMANO DE MIRANDA</v>
      </c>
      <c r="Q13" s="17" t="str">
        <f>IF(P13&lt;&gt;"",VLOOKUP(P13,LISTAS!$F$6:$G$1106,2,0),"")</f>
        <v>COLEGIO PETROPOLIS</v>
      </c>
      <c r="R13" s="72">
        <f t="shared" si="8"/>
        <v>1.4907407407407409E-4</v>
      </c>
      <c r="S13" s="18">
        <f t="shared" si="9"/>
        <v>270</v>
      </c>
      <c r="T13" s="18">
        <f t="shared" si="10"/>
        <v>270</v>
      </c>
    </row>
    <row r="14" spans="2:20" ht="18.75" customHeight="1" x14ac:dyDescent="0.25">
      <c r="B14" s="54" t="s">
        <v>77</v>
      </c>
      <c r="C14" s="16" t="str">
        <f>IF(B14="","",VLOOKUP(B14,LISTAS!$F$6:$G$1106,2,0))</f>
        <v>LICEU JARDIM</v>
      </c>
      <c r="D14" s="74">
        <v>1.5057870370370371E-4</v>
      </c>
      <c r="F14" s="11">
        <f t="shared" si="2"/>
        <v>1.5057870370370371E-4</v>
      </c>
      <c r="G14" s="61">
        <f>IF(F14=LISTAS!$D$15,"",F14)</f>
        <v>1.5057870370370371E-4</v>
      </c>
      <c r="H14" s="49" t="str">
        <f t="shared" si="0"/>
        <v>JOÃO GUILHERME TIROEL</v>
      </c>
      <c r="I14" s="49" t="str">
        <f t="shared" si="0"/>
        <v>LICEU JARDIM</v>
      </c>
      <c r="J14" s="11">
        <f t="shared" si="1"/>
        <v>1.5057870370370371E-4</v>
      </c>
      <c r="K14" s="11">
        <f t="shared" si="3"/>
        <v>1.5057870370370371E-4</v>
      </c>
      <c r="L14" s="66">
        <f t="shared" si="4"/>
        <v>1.5057870370370371E-4</v>
      </c>
      <c r="M14" s="50">
        <f t="shared" si="5"/>
        <v>6</v>
      </c>
      <c r="N14" s="50"/>
      <c r="O14" s="17">
        <f t="shared" si="6"/>
        <v>6</v>
      </c>
      <c r="P14" s="18" t="str">
        <f t="shared" si="7"/>
        <v>JOÃO GUILHERME TIROEL</v>
      </c>
      <c r="Q14" s="17" t="str">
        <f>IF(P14&lt;&gt;"",VLOOKUP(P14,LISTAS!$F$6:$G$1106,2,0),"")</f>
        <v>LICEU JARDIM</v>
      </c>
      <c r="R14" s="72">
        <f t="shared" si="8"/>
        <v>1.5057870370370371E-4</v>
      </c>
      <c r="S14" s="18">
        <f t="shared" si="9"/>
        <v>260</v>
      </c>
      <c r="T14" s="18">
        <f t="shared" si="10"/>
        <v>260</v>
      </c>
    </row>
    <row r="15" spans="2:20" ht="18.75" customHeight="1" x14ac:dyDescent="0.25">
      <c r="B15" s="54" t="s">
        <v>65</v>
      </c>
      <c r="C15" s="16" t="str">
        <f>IF(B15="","",VLOOKUP(B15,LISTAS!$F$6:$G$1106,2,0))</f>
        <v>CCDA - COLÉGIO CARLOS DRUMMOND DE ANDRADE</v>
      </c>
      <c r="D15" s="74">
        <v>1.5243055555555555E-4</v>
      </c>
      <c r="F15" s="11">
        <f t="shared" si="2"/>
        <v>1.5243055555555555E-4</v>
      </c>
      <c r="G15" s="61">
        <f>IF(F15=LISTAS!$D$15,"",F15)</f>
        <v>1.5243055555555555E-4</v>
      </c>
      <c r="H15" s="49" t="str">
        <f t="shared" si="0"/>
        <v>ANDRÉ REIS ARAGÃO</v>
      </c>
      <c r="I15" s="49" t="str">
        <f t="shared" si="0"/>
        <v>CCDA - COLÉGIO CARLOS DRUMMOND DE ANDRADE</v>
      </c>
      <c r="J15" s="11">
        <f t="shared" si="1"/>
        <v>1.5243055555555555E-4</v>
      </c>
      <c r="K15" s="11">
        <f t="shared" si="3"/>
        <v>1.5243055555555555E-4</v>
      </c>
      <c r="L15" s="66">
        <f t="shared" si="4"/>
        <v>1.5243055555555555E-4</v>
      </c>
      <c r="M15" s="50">
        <f t="shared" si="5"/>
        <v>7</v>
      </c>
      <c r="N15" s="50"/>
      <c r="O15" s="17">
        <f t="shared" si="6"/>
        <v>7</v>
      </c>
      <c r="P15" s="18" t="str">
        <f t="shared" si="7"/>
        <v>ANDRÉ REIS ARAGÃO</v>
      </c>
      <c r="Q15" s="17" t="str">
        <f>IF(P15&lt;&gt;"",VLOOKUP(P15,LISTAS!$F$6:$G$1106,2,0),"")</f>
        <v>CCDA - COLÉGIO CARLOS DRUMMOND DE ANDRADE</v>
      </c>
      <c r="R15" s="72">
        <f t="shared" si="8"/>
        <v>1.5243055555555555E-4</v>
      </c>
      <c r="S15" s="18">
        <f t="shared" si="9"/>
        <v>250</v>
      </c>
      <c r="T15" s="18">
        <f t="shared" si="10"/>
        <v>250</v>
      </c>
    </row>
    <row r="16" spans="2:20" ht="18.75" customHeight="1" x14ac:dyDescent="0.25">
      <c r="B16" s="54" t="s">
        <v>73</v>
      </c>
      <c r="C16" s="16" t="str">
        <f>IF(B16="","",VLOOKUP(B16,LISTAS!$F$6:$G$1106,2,0))</f>
        <v>COLÉGIO ARBOS - SÃO CAETANO DO SUL</v>
      </c>
      <c r="D16" s="74" t="s">
        <v>49</v>
      </c>
      <c r="F16" s="11" t="str">
        <f t="shared" si="2"/>
        <v>FALTA</v>
      </c>
      <c r="G16" s="61" t="str">
        <f>IF(F16=LISTAS!$D$15,"",F16)</f>
        <v/>
      </c>
      <c r="H16" s="49" t="str">
        <f t="shared" si="0"/>
        <v/>
      </c>
      <c r="I16" s="49" t="str">
        <f t="shared" si="0"/>
        <v/>
      </c>
      <c r="J16" s="11" t="str">
        <f t="shared" si="1"/>
        <v/>
      </c>
      <c r="K16" s="11" t="str">
        <f t="shared" si="3"/>
        <v/>
      </c>
      <c r="L16" s="66" t="str">
        <f t="shared" si="4"/>
        <v/>
      </c>
      <c r="M16" s="50">
        <f t="shared" si="5"/>
        <v>8</v>
      </c>
      <c r="N16" s="50"/>
      <c r="O16" s="17" t="str">
        <f t="shared" si="6"/>
        <v/>
      </c>
      <c r="P16" s="18" t="str">
        <f t="shared" si="7"/>
        <v/>
      </c>
      <c r="Q16" s="17" t="str">
        <f>IF(P16&lt;&gt;"",VLOOKUP(P16,LISTAS!$F$6:$G$1106,2,0),"")</f>
        <v/>
      </c>
      <c r="R16" s="72" t="str">
        <f t="shared" si="8"/>
        <v/>
      </c>
      <c r="S16" s="18" t="str">
        <f t="shared" si="9"/>
        <v/>
      </c>
      <c r="T16" s="18" t="str">
        <f t="shared" si="10"/>
        <v/>
      </c>
    </row>
    <row r="17" spans="2:20" ht="18.75" customHeight="1" x14ac:dyDescent="0.25">
      <c r="B17" s="54" t="s">
        <v>67</v>
      </c>
      <c r="C17" s="16" t="str">
        <f>IF(B17="","",VLOOKUP(B17,LISTAS!$F$6:$G$1106,2,0))</f>
        <v>CCDA - COLÉGIO CARLOS DRUMMOND DE ANDRADE</v>
      </c>
      <c r="D17" s="74" t="s">
        <v>49</v>
      </c>
      <c r="F17" s="11" t="str">
        <f t="shared" si="2"/>
        <v>FALTA</v>
      </c>
      <c r="G17" s="61" t="str">
        <f>IF(F17=LISTAS!$D$15,"",F17)</f>
        <v/>
      </c>
      <c r="H17" s="49" t="str">
        <f t="shared" si="0"/>
        <v/>
      </c>
      <c r="I17" s="49" t="str">
        <f t="shared" si="0"/>
        <v/>
      </c>
      <c r="J17" s="11" t="str">
        <f t="shared" si="1"/>
        <v/>
      </c>
      <c r="K17" s="11" t="str">
        <f t="shared" si="3"/>
        <v/>
      </c>
      <c r="L17" s="66" t="str">
        <f t="shared" si="4"/>
        <v/>
      </c>
      <c r="M17" s="50">
        <f t="shared" si="5"/>
        <v>8</v>
      </c>
      <c r="N17" s="50"/>
      <c r="O17" s="17" t="str">
        <f t="shared" si="6"/>
        <v/>
      </c>
      <c r="P17" s="18" t="str">
        <f t="shared" si="7"/>
        <v/>
      </c>
      <c r="Q17" s="17" t="str">
        <f>IF(P17&lt;&gt;"",VLOOKUP(P17,LISTAS!$F$6:$G$1106,2,0),"")</f>
        <v/>
      </c>
      <c r="R17" s="72" t="str">
        <f t="shared" si="8"/>
        <v/>
      </c>
      <c r="S17" s="18" t="str">
        <f t="shared" si="9"/>
        <v/>
      </c>
      <c r="T17" s="18" t="str">
        <f t="shared" si="10"/>
        <v/>
      </c>
    </row>
    <row r="18" spans="2:20" ht="18.75" customHeight="1" x14ac:dyDescent="0.25">
      <c r="B18" s="54" t="s">
        <v>68</v>
      </c>
      <c r="C18" s="16" t="str">
        <f>IF(B18="","",VLOOKUP(B18,LISTAS!$F$6:$G$1106,2,0))</f>
        <v>CCDA - COLÉGIO CARLOS DRUMMOND DE ANDRADE</v>
      </c>
      <c r="D18" s="74" t="s">
        <v>49</v>
      </c>
      <c r="F18" s="11" t="str">
        <f t="shared" si="2"/>
        <v>FALTA</v>
      </c>
      <c r="G18" s="61" t="str">
        <f>IF(F18=LISTAS!$D$15,"",F18)</f>
        <v/>
      </c>
      <c r="H18" s="49" t="str">
        <f t="shared" si="0"/>
        <v/>
      </c>
      <c r="I18" s="49" t="str">
        <f t="shared" si="0"/>
        <v/>
      </c>
      <c r="J18" s="11" t="str">
        <f t="shared" si="1"/>
        <v/>
      </c>
      <c r="K18" s="11" t="str">
        <f t="shared" si="3"/>
        <v/>
      </c>
      <c r="L18" s="66" t="str">
        <f t="shared" si="4"/>
        <v/>
      </c>
      <c r="M18" s="50">
        <f t="shared" si="5"/>
        <v>8</v>
      </c>
      <c r="N18" s="50"/>
      <c r="O18" s="17" t="str">
        <f t="shared" si="6"/>
        <v/>
      </c>
      <c r="P18" s="18" t="str">
        <f t="shared" si="7"/>
        <v/>
      </c>
      <c r="Q18" s="17" t="str">
        <f>IF(P18&lt;&gt;"",VLOOKUP(P18,LISTAS!$F$6:$G$1106,2,0),"")</f>
        <v/>
      </c>
      <c r="R18" s="72" t="str">
        <f t="shared" si="8"/>
        <v/>
      </c>
      <c r="S18" s="18" t="str">
        <f t="shared" si="9"/>
        <v/>
      </c>
      <c r="T18" s="18" t="str">
        <f t="shared" si="10"/>
        <v/>
      </c>
    </row>
    <row r="19" spans="2:20" ht="18.75" customHeight="1" x14ac:dyDescent="0.25">
      <c r="B19" s="54" t="s">
        <v>69</v>
      </c>
      <c r="C19" s="16" t="str">
        <f>IF(B19="","",VLOOKUP(B19,LISTAS!$F$6:$G$1106,2,0))</f>
        <v>CCDA - COLÉGIO CARLOS DRUMMOND DE ANDRADE</v>
      </c>
      <c r="D19" s="74" t="s">
        <v>49</v>
      </c>
      <c r="F19" s="11" t="str">
        <f t="shared" si="2"/>
        <v>FALTA</v>
      </c>
      <c r="G19" s="61" t="str">
        <f>IF(F19=LISTAS!$D$15,"",F19)</f>
        <v/>
      </c>
      <c r="H19" s="49" t="str">
        <f t="shared" si="0"/>
        <v/>
      </c>
      <c r="I19" s="49" t="str">
        <f t="shared" si="0"/>
        <v/>
      </c>
      <c r="J19" s="11" t="str">
        <f t="shared" si="1"/>
        <v/>
      </c>
      <c r="K19" s="11" t="str">
        <f t="shared" si="3"/>
        <v/>
      </c>
      <c r="L19" s="66" t="str">
        <f t="shared" si="4"/>
        <v/>
      </c>
      <c r="M19" s="50">
        <f t="shared" si="5"/>
        <v>8</v>
      </c>
      <c r="N19" s="50"/>
      <c r="O19" s="17" t="str">
        <f t="shared" si="6"/>
        <v/>
      </c>
      <c r="P19" s="18" t="str">
        <f t="shared" si="7"/>
        <v/>
      </c>
      <c r="Q19" s="17" t="str">
        <f>IF(P19&lt;&gt;"",VLOOKUP(P19,LISTAS!$F$6:$G$1106,2,0),"")</f>
        <v/>
      </c>
      <c r="R19" s="72" t="str">
        <f t="shared" si="8"/>
        <v/>
      </c>
      <c r="S19" s="18" t="str">
        <f t="shared" si="9"/>
        <v/>
      </c>
      <c r="T19" s="18" t="str">
        <f t="shared" si="10"/>
        <v/>
      </c>
    </row>
    <row r="20" spans="2:20" ht="18.75" customHeight="1" x14ac:dyDescent="0.25">
      <c r="B20" s="54" t="s">
        <v>70</v>
      </c>
      <c r="C20" s="16" t="str">
        <f>IF(B20="","",VLOOKUP(B20,LISTAS!$F$6:$G$1106,2,0))</f>
        <v>CCDA - COLÉGIO CARLOS DRUMMOND DE ANDRADE</v>
      </c>
      <c r="D20" s="74" t="s">
        <v>49</v>
      </c>
      <c r="F20" s="11" t="str">
        <f t="shared" si="2"/>
        <v>FALTA</v>
      </c>
      <c r="G20" s="61" t="str">
        <f>IF(F20=LISTAS!$D$15,"",F20)</f>
        <v/>
      </c>
      <c r="H20" s="49" t="str">
        <f t="shared" si="0"/>
        <v/>
      </c>
      <c r="I20" s="49" t="str">
        <f t="shared" si="0"/>
        <v/>
      </c>
      <c r="J20" s="11" t="str">
        <f t="shared" si="1"/>
        <v/>
      </c>
      <c r="K20" s="11" t="str">
        <f t="shared" si="3"/>
        <v/>
      </c>
      <c r="L20" s="66" t="str">
        <f t="shared" si="4"/>
        <v/>
      </c>
      <c r="M20" s="50">
        <f t="shared" si="5"/>
        <v>8</v>
      </c>
      <c r="N20" s="50"/>
      <c r="O20" s="17" t="str">
        <f t="shared" si="6"/>
        <v/>
      </c>
      <c r="P20" s="18" t="str">
        <f t="shared" si="7"/>
        <v/>
      </c>
      <c r="Q20" s="17" t="str">
        <f>IF(P20&lt;&gt;"",VLOOKUP(P20,LISTAS!$F$6:$G$1106,2,0),"")</f>
        <v/>
      </c>
      <c r="R20" s="72" t="str">
        <f t="shared" si="8"/>
        <v/>
      </c>
      <c r="S20" s="18" t="str">
        <f t="shared" si="9"/>
        <v/>
      </c>
      <c r="T20" s="18" t="str">
        <f t="shared" si="10"/>
        <v/>
      </c>
    </row>
    <row r="21" spans="2:20" ht="18.75" customHeight="1" x14ac:dyDescent="0.25">
      <c r="B21" s="102" t="s">
        <v>75</v>
      </c>
      <c r="C21" s="104" t="str">
        <f>IF(B21="","",VLOOKUP(B21,LISTAS!$F$6:$G$1106,2,0))</f>
        <v>COLÉGIO ARBOS - SÃO CAETANO DO SUL</v>
      </c>
      <c r="D21" s="74" t="s">
        <v>49</v>
      </c>
      <c r="F21" s="11" t="str">
        <f t="shared" si="2"/>
        <v>FALTA</v>
      </c>
      <c r="G21" s="61" t="str">
        <f>IF(F21=LISTAS!$D$15,"",F21)</f>
        <v/>
      </c>
      <c r="H21" s="49" t="str">
        <f t="shared" si="0"/>
        <v/>
      </c>
      <c r="I21" s="49" t="str">
        <f t="shared" si="0"/>
        <v/>
      </c>
      <c r="J21" s="11" t="str">
        <f t="shared" si="1"/>
        <v/>
      </c>
      <c r="K21" s="11" t="str">
        <f t="shared" si="3"/>
        <v/>
      </c>
      <c r="L21" s="66" t="str">
        <f t="shared" si="4"/>
        <v/>
      </c>
      <c r="M21" s="50">
        <f t="shared" si="5"/>
        <v>8</v>
      </c>
      <c r="N21" s="50"/>
      <c r="O21" s="17" t="str">
        <f t="shared" si="6"/>
        <v/>
      </c>
      <c r="P21" s="18" t="str">
        <f t="shared" si="7"/>
        <v/>
      </c>
      <c r="Q21" s="17" t="str">
        <f>IF(P21&lt;&gt;"",VLOOKUP(P21,LISTAS!$F$6:$G$1106,2,0),"")</f>
        <v/>
      </c>
      <c r="R21" s="72" t="str">
        <f t="shared" si="8"/>
        <v/>
      </c>
      <c r="S21" s="18" t="str">
        <f t="shared" si="9"/>
        <v/>
      </c>
      <c r="T21" s="18" t="str">
        <f t="shared" si="10"/>
        <v/>
      </c>
    </row>
    <row r="22" spans="2:20" ht="18.75" customHeight="1" x14ac:dyDescent="0.25">
      <c r="B22" s="54"/>
      <c r="C22" s="16" t="str">
        <f>IF(B22="","",VLOOKUP(B22,LISTAS!$F$6:$G$1106,2,0))</f>
        <v/>
      </c>
      <c r="D22" s="74"/>
      <c r="F22" s="11" t="str">
        <f t="shared" si="2"/>
        <v/>
      </c>
      <c r="G22" s="61" t="str">
        <f>IF(F22=LISTAS!$D$15,"",F22)</f>
        <v/>
      </c>
      <c r="H22" s="49" t="str">
        <f t="shared" si="0"/>
        <v/>
      </c>
      <c r="I22" s="49" t="str">
        <f t="shared" si="0"/>
        <v/>
      </c>
      <c r="J22" s="11" t="str">
        <f t="shared" si="1"/>
        <v/>
      </c>
      <c r="K22" s="11" t="str">
        <f t="shared" si="3"/>
        <v/>
      </c>
      <c r="L22" s="66" t="str">
        <f t="shared" si="4"/>
        <v/>
      </c>
      <c r="M22" s="50">
        <f t="shared" si="5"/>
        <v>8</v>
      </c>
      <c r="N22" s="50"/>
      <c r="O22" s="17" t="str">
        <f t="shared" si="6"/>
        <v/>
      </c>
      <c r="P22" s="18" t="str">
        <f t="shared" si="7"/>
        <v/>
      </c>
      <c r="Q22" s="17" t="str">
        <f>IF(P22&lt;&gt;"",VLOOKUP(P22,LISTAS!$F$6:$G$1106,2,0),"")</f>
        <v/>
      </c>
      <c r="R22" s="72" t="str">
        <f t="shared" si="8"/>
        <v/>
      </c>
      <c r="S22" s="18" t="str">
        <f t="shared" si="9"/>
        <v/>
      </c>
      <c r="T22" s="18" t="str">
        <f t="shared" si="10"/>
        <v/>
      </c>
    </row>
    <row r="23" spans="2:20" ht="18.75" customHeight="1" x14ac:dyDescent="0.25">
      <c r="B23" s="54"/>
      <c r="C23" s="16" t="str">
        <f>IF(B23="","",VLOOKUP(B23,LISTAS!$F$6:$G$1106,2,0))</f>
        <v/>
      </c>
      <c r="D23" s="74"/>
      <c r="F23" s="11" t="str">
        <f t="shared" si="2"/>
        <v/>
      </c>
      <c r="G23" s="61" t="str">
        <f>IF(F23=LISTAS!$D$15,"",F23)</f>
        <v/>
      </c>
      <c r="H23" s="49" t="str">
        <f t="shared" si="0"/>
        <v/>
      </c>
      <c r="I23" s="49" t="str">
        <f t="shared" si="0"/>
        <v/>
      </c>
      <c r="J23" s="11" t="str">
        <f t="shared" si="1"/>
        <v/>
      </c>
      <c r="K23" s="11" t="str">
        <f t="shared" si="3"/>
        <v/>
      </c>
      <c r="L23" s="66" t="str">
        <f t="shared" si="4"/>
        <v/>
      </c>
      <c r="M23" s="50">
        <f t="shared" si="5"/>
        <v>9</v>
      </c>
      <c r="N23" s="50"/>
      <c r="O23" s="17" t="str">
        <f t="shared" si="6"/>
        <v/>
      </c>
      <c r="P23" s="18" t="str">
        <f t="shared" si="7"/>
        <v/>
      </c>
      <c r="Q23" s="17" t="str">
        <f>IF(P23&lt;&gt;"",VLOOKUP(P23,LISTAS!$F$6:$G$1106,2,0),"")</f>
        <v/>
      </c>
      <c r="R23" s="72" t="str">
        <f t="shared" si="8"/>
        <v/>
      </c>
      <c r="S23" s="18" t="str">
        <f t="shared" si="9"/>
        <v/>
      </c>
      <c r="T23" s="18" t="str">
        <f t="shared" si="10"/>
        <v/>
      </c>
    </row>
    <row r="24" spans="2:20" ht="18.75" customHeight="1" x14ac:dyDescent="0.25">
      <c r="B24" s="54"/>
      <c r="C24" s="16" t="str">
        <f>IF(B24="","",VLOOKUP(B24,LISTAS!$F$6:$G$1106,2,0))</f>
        <v/>
      </c>
      <c r="D24" s="74"/>
      <c r="F24" s="11" t="str">
        <f t="shared" si="2"/>
        <v/>
      </c>
      <c r="G24" s="61" t="str">
        <f>IF(F24=LISTAS!$D$15,"",F24)</f>
        <v/>
      </c>
      <c r="H24" s="49" t="str">
        <f t="shared" si="0"/>
        <v/>
      </c>
      <c r="I24" s="49" t="str">
        <f t="shared" si="0"/>
        <v/>
      </c>
      <c r="J24" s="11" t="str">
        <f t="shared" si="1"/>
        <v/>
      </c>
      <c r="K24" s="11" t="str">
        <f t="shared" si="3"/>
        <v/>
      </c>
      <c r="L24" s="66" t="str">
        <f t="shared" si="4"/>
        <v/>
      </c>
      <c r="M24" s="50">
        <f t="shared" si="5"/>
        <v>10</v>
      </c>
      <c r="N24" s="50"/>
      <c r="O24" s="17" t="str">
        <f t="shared" si="6"/>
        <v/>
      </c>
      <c r="P24" s="18" t="str">
        <f t="shared" si="7"/>
        <v/>
      </c>
      <c r="Q24" s="17" t="str">
        <f>IF(P24&lt;&gt;"",VLOOKUP(P24,LISTAS!$F$6:$G$1106,2,0),"")</f>
        <v/>
      </c>
      <c r="R24" s="72" t="str">
        <f t="shared" si="8"/>
        <v/>
      </c>
      <c r="S24" s="18" t="str">
        <f t="shared" si="9"/>
        <v/>
      </c>
      <c r="T24" s="18" t="str">
        <f t="shared" si="10"/>
        <v/>
      </c>
    </row>
    <row r="25" spans="2:20" ht="18.75" customHeight="1" x14ac:dyDescent="0.25">
      <c r="B25" s="54"/>
      <c r="C25" s="16" t="str">
        <f>IF(B25="","",VLOOKUP(B25,LISTAS!$F$6:$G$1106,2,0))</f>
        <v/>
      </c>
      <c r="D25" s="74"/>
      <c r="F25" s="11" t="str">
        <f t="shared" si="2"/>
        <v/>
      </c>
      <c r="G25" s="61" t="str">
        <f>IF(F25=LISTAS!$D$15,"",F25)</f>
        <v/>
      </c>
      <c r="H25" s="49" t="str">
        <f t="shared" ref="H25:I88" si="11">IF($K25="","",IF(B25="","",B25))</f>
        <v/>
      </c>
      <c r="I25" s="49" t="str">
        <f t="shared" si="11"/>
        <v/>
      </c>
      <c r="J25" s="11" t="str">
        <f t="shared" si="1"/>
        <v/>
      </c>
      <c r="K25" s="11" t="str">
        <f t="shared" si="3"/>
        <v/>
      </c>
      <c r="L25" s="66" t="str">
        <f t="shared" si="4"/>
        <v/>
      </c>
      <c r="M25" s="50">
        <f t="shared" si="5"/>
        <v>11</v>
      </c>
      <c r="N25" s="50"/>
      <c r="O25" s="17" t="str">
        <f t="shared" si="6"/>
        <v/>
      </c>
      <c r="P25" s="18" t="str">
        <f t="shared" si="7"/>
        <v/>
      </c>
      <c r="Q25" s="17" t="str">
        <f>IF(P25&lt;&gt;"",VLOOKUP(P25,LISTAS!$F$6:$G$1106,2,0),"")</f>
        <v/>
      </c>
      <c r="R25" s="72" t="str">
        <f t="shared" si="8"/>
        <v/>
      </c>
      <c r="S25" s="18" t="str">
        <f t="shared" si="9"/>
        <v/>
      </c>
      <c r="T25" s="18" t="str">
        <f t="shared" si="10"/>
        <v/>
      </c>
    </row>
    <row r="26" spans="2:20" ht="18.75" customHeight="1" x14ac:dyDescent="0.25">
      <c r="B26" s="54"/>
      <c r="C26" s="16" t="str">
        <f>IF(B26="","",VLOOKUP(B26,LISTAS!$F$6:$G$1106,2,0))</f>
        <v/>
      </c>
      <c r="D26" s="74"/>
      <c r="F26" s="11" t="str">
        <f t="shared" si="2"/>
        <v/>
      </c>
      <c r="G26" s="61" t="str">
        <f>IF(F26=LISTAS!$D$15,"",F26)</f>
        <v/>
      </c>
      <c r="H26" s="49" t="str">
        <f t="shared" si="11"/>
        <v/>
      </c>
      <c r="I26" s="49" t="str">
        <f t="shared" si="11"/>
        <v/>
      </c>
      <c r="J26" s="11" t="str">
        <f t="shared" si="1"/>
        <v/>
      </c>
      <c r="K26" s="11" t="str">
        <f t="shared" si="3"/>
        <v/>
      </c>
      <c r="L26" s="66" t="str">
        <f t="shared" si="4"/>
        <v/>
      </c>
      <c r="M26" s="50">
        <f t="shared" si="5"/>
        <v>12</v>
      </c>
      <c r="N26" s="50"/>
      <c r="O26" s="17" t="str">
        <f t="shared" si="6"/>
        <v/>
      </c>
      <c r="P26" s="18" t="str">
        <f t="shared" si="7"/>
        <v/>
      </c>
      <c r="Q26" s="17" t="str">
        <f>IF(P26&lt;&gt;"",VLOOKUP(P26,LISTAS!$F$6:$G$1106,2,0),"")</f>
        <v/>
      </c>
      <c r="R26" s="72" t="str">
        <f t="shared" si="8"/>
        <v/>
      </c>
      <c r="S26" s="18" t="str">
        <f t="shared" si="9"/>
        <v/>
      </c>
      <c r="T26" s="18" t="str">
        <f t="shared" si="10"/>
        <v/>
      </c>
    </row>
    <row r="27" spans="2:20" ht="18.75" customHeight="1" x14ac:dyDescent="0.25">
      <c r="B27" s="54"/>
      <c r="C27" s="16" t="str">
        <f>IF(B27="","",VLOOKUP(B27,LISTAS!$F$6:$G$1106,2,0))</f>
        <v/>
      </c>
      <c r="D27" s="74"/>
      <c r="F27" s="11" t="str">
        <f t="shared" si="2"/>
        <v/>
      </c>
      <c r="G27" s="61" t="str">
        <f>IF(F27=LISTAS!$D$15,"",F27)</f>
        <v/>
      </c>
      <c r="H27" s="49" t="str">
        <f t="shared" si="11"/>
        <v/>
      </c>
      <c r="I27" s="49" t="str">
        <f t="shared" si="11"/>
        <v/>
      </c>
      <c r="J27" s="11" t="str">
        <f t="shared" si="1"/>
        <v/>
      </c>
      <c r="K27" s="11" t="str">
        <f t="shared" si="3"/>
        <v/>
      </c>
      <c r="L27" s="66" t="str">
        <f t="shared" si="4"/>
        <v/>
      </c>
      <c r="M27" s="50">
        <f t="shared" si="5"/>
        <v>13</v>
      </c>
      <c r="N27" s="50"/>
      <c r="O27" s="17" t="str">
        <f t="shared" si="6"/>
        <v/>
      </c>
      <c r="P27" s="18" t="str">
        <f t="shared" si="7"/>
        <v/>
      </c>
      <c r="Q27" s="17" t="str">
        <f>IF(P27&lt;&gt;"",VLOOKUP(P27,LISTAS!$F$6:$G$1106,2,0),"")</f>
        <v/>
      </c>
      <c r="R27" s="72" t="str">
        <f t="shared" si="8"/>
        <v/>
      </c>
      <c r="S27" s="18" t="str">
        <f t="shared" si="9"/>
        <v/>
      </c>
      <c r="T27" s="18" t="str">
        <f t="shared" si="10"/>
        <v/>
      </c>
    </row>
    <row r="28" spans="2:20" ht="18.75" customHeight="1" x14ac:dyDescent="0.25">
      <c r="B28" s="54"/>
      <c r="C28" s="16" t="str">
        <f>IF(B28="","",VLOOKUP(B28,LISTAS!$F$6:$G$1106,2,0))</f>
        <v/>
      </c>
      <c r="D28" s="74"/>
      <c r="F28" s="11" t="str">
        <f t="shared" si="2"/>
        <v/>
      </c>
      <c r="G28" s="61" t="str">
        <f>IF(F28=LISTAS!$D$15,"",F28)</f>
        <v/>
      </c>
      <c r="H28" s="49" t="str">
        <f t="shared" si="11"/>
        <v/>
      </c>
      <c r="I28" s="49" t="str">
        <f t="shared" si="11"/>
        <v/>
      </c>
      <c r="J28" s="11" t="str">
        <f t="shared" si="1"/>
        <v/>
      </c>
      <c r="K28" s="11" t="str">
        <f t="shared" si="3"/>
        <v/>
      </c>
      <c r="L28" s="66" t="str">
        <f t="shared" si="4"/>
        <v/>
      </c>
      <c r="M28" s="50">
        <f t="shared" si="5"/>
        <v>14</v>
      </c>
      <c r="N28" s="50"/>
      <c r="O28" s="17" t="str">
        <f t="shared" si="6"/>
        <v/>
      </c>
      <c r="P28" s="18" t="str">
        <f t="shared" si="7"/>
        <v/>
      </c>
      <c r="Q28" s="17" t="str">
        <f>IF(P28&lt;&gt;"",VLOOKUP(P28,LISTAS!$F$6:$G$1106,2,0),"")</f>
        <v/>
      </c>
      <c r="R28" s="72" t="str">
        <f t="shared" si="8"/>
        <v/>
      </c>
      <c r="S28" s="18" t="str">
        <f t="shared" si="9"/>
        <v/>
      </c>
      <c r="T28" s="18" t="str">
        <f t="shared" si="10"/>
        <v/>
      </c>
    </row>
    <row r="29" spans="2:20" ht="18.75" customHeight="1" x14ac:dyDescent="0.25">
      <c r="B29" s="54"/>
      <c r="C29" s="16" t="str">
        <f>IF(B29="","",VLOOKUP(B29,LISTAS!$F$6:$G$1106,2,0))</f>
        <v/>
      </c>
      <c r="D29" s="74"/>
      <c r="F29" s="11" t="str">
        <f t="shared" si="2"/>
        <v/>
      </c>
      <c r="G29" s="61" t="str">
        <f>IF(F29=LISTAS!$D$15,"",F29)</f>
        <v/>
      </c>
      <c r="H29" s="49" t="str">
        <f t="shared" si="11"/>
        <v/>
      </c>
      <c r="I29" s="49" t="str">
        <f t="shared" si="11"/>
        <v/>
      </c>
      <c r="J29" s="11" t="str">
        <f t="shared" si="1"/>
        <v/>
      </c>
      <c r="K29" s="11" t="str">
        <f t="shared" si="3"/>
        <v/>
      </c>
      <c r="L29" s="66" t="str">
        <f t="shared" si="4"/>
        <v/>
      </c>
      <c r="M29" s="50">
        <f t="shared" si="5"/>
        <v>15</v>
      </c>
      <c r="N29" s="50"/>
      <c r="O29" s="17" t="str">
        <f t="shared" si="6"/>
        <v/>
      </c>
      <c r="P29" s="18" t="str">
        <f t="shared" si="7"/>
        <v/>
      </c>
      <c r="Q29" s="17" t="str">
        <f>IF(P29&lt;&gt;"",VLOOKUP(P29,LISTAS!$F$6:$G$1106,2,0),"")</f>
        <v/>
      </c>
      <c r="R29" s="72" t="str">
        <f t="shared" si="8"/>
        <v/>
      </c>
      <c r="S29" s="18" t="str">
        <f t="shared" si="9"/>
        <v/>
      </c>
      <c r="T29" s="18" t="str">
        <f t="shared" si="10"/>
        <v/>
      </c>
    </row>
    <row r="30" spans="2:20" ht="18.75" customHeight="1" x14ac:dyDescent="0.25">
      <c r="B30" s="54"/>
      <c r="C30" s="16" t="str">
        <f>IF(B30="","",VLOOKUP(B30,LISTAS!$F$6:$G$1106,2,0))</f>
        <v/>
      </c>
      <c r="D30" s="74"/>
      <c r="F30" s="11" t="str">
        <f t="shared" si="2"/>
        <v/>
      </c>
      <c r="G30" s="61" t="str">
        <f>IF(F30=LISTAS!$D$15,"",F30)</f>
        <v/>
      </c>
      <c r="H30" s="49" t="str">
        <f t="shared" si="11"/>
        <v/>
      </c>
      <c r="I30" s="49" t="str">
        <f t="shared" si="11"/>
        <v/>
      </c>
      <c r="J30" s="11" t="str">
        <f t="shared" si="1"/>
        <v/>
      </c>
      <c r="K30" s="11" t="str">
        <f t="shared" si="3"/>
        <v/>
      </c>
      <c r="L30" s="66" t="str">
        <f t="shared" si="4"/>
        <v/>
      </c>
      <c r="M30" s="50">
        <f t="shared" si="5"/>
        <v>16</v>
      </c>
      <c r="N30" s="50"/>
      <c r="O30" s="17" t="str">
        <f t="shared" si="6"/>
        <v/>
      </c>
      <c r="P30" s="18" t="str">
        <f t="shared" si="7"/>
        <v/>
      </c>
      <c r="Q30" s="17" t="str">
        <f>IF(P30&lt;&gt;"",VLOOKUP(P30,LISTAS!$F$6:$G$1106,2,0),"")</f>
        <v/>
      </c>
      <c r="R30" s="72" t="str">
        <f t="shared" si="8"/>
        <v/>
      </c>
      <c r="S30" s="18" t="str">
        <f t="shared" si="9"/>
        <v/>
      </c>
      <c r="T30" s="18" t="str">
        <f t="shared" si="10"/>
        <v/>
      </c>
    </row>
    <row r="31" spans="2:20" ht="18.75" customHeight="1" x14ac:dyDescent="0.25">
      <c r="B31" s="54"/>
      <c r="C31" s="16" t="str">
        <f>IF(B31="","",VLOOKUP(B31,LISTAS!$F$6:$G$1106,2,0))</f>
        <v/>
      </c>
      <c r="D31" s="74"/>
      <c r="F31" s="11" t="str">
        <f t="shared" si="2"/>
        <v/>
      </c>
      <c r="G31" s="61" t="str">
        <f>IF(F31=LISTAS!$D$15,"",F31)</f>
        <v/>
      </c>
      <c r="H31" s="49" t="str">
        <f t="shared" si="11"/>
        <v/>
      </c>
      <c r="I31" s="49" t="str">
        <f t="shared" si="11"/>
        <v/>
      </c>
      <c r="J31" s="11" t="str">
        <f t="shared" si="1"/>
        <v/>
      </c>
      <c r="K31" s="11" t="str">
        <f t="shared" si="3"/>
        <v/>
      </c>
      <c r="L31" s="66" t="str">
        <f t="shared" si="4"/>
        <v/>
      </c>
      <c r="M31" s="50">
        <f t="shared" si="5"/>
        <v>17</v>
      </c>
      <c r="N31" s="50"/>
      <c r="O31" s="17" t="str">
        <f t="shared" si="6"/>
        <v/>
      </c>
      <c r="P31" s="18" t="str">
        <f t="shared" si="7"/>
        <v/>
      </c>
      <c r="Q31" s="17" t="str">
        <f>IF(P31&lt;&gt;"",VLOOKUP(P31,LISTAS!$F$6:$G$1106,2,0),"")</f>
        <v/>
      </c>
      <c r="R31" s="72" t="str">
        <f t="shared" si="8"/>
        <v/>
      </c>
      <c r="S31" s="18" t="str">
        <f t="shared" si="9"/>
        <v/>
      </c>
      <c r="T31" s="18" t="str">
        <f t="shared" si="10"/>
        <v/>
      </c>
    </row>
    <row r="32" spans="2:20" ht="18.75" customHeight="1" x14ac:dyDescent="0.25">
      <c r="B32" s="54"/>
      <c r="C32" s="16" t="str">
        <f>IF(B32="","",VLOOKUP(B32,LISTAS!$F$6:$G$1106,2,0))</f>
        <v/>
      </c>
      <c r="D32" s="74"/>
      <c r="F32" s="11" t="str">
        <f t="shared" si="2"/>
        <v/>
      </c>
      <c r="G32" s="61" t="str">
        <f>IF(F32=LISTAS!$D$15,"",F32)</f>
        <v/>
      </c>
      <c r="H32" s="49" t="str">
        <f t="shared" si="11"/>
        <v/>
      </c>
      <c r="I32" s="49" t="str">
        <f t="shared" si="11"/>
        <v/>
      </c>
      <c r="J32" s="11" t="str">
        <f t="shared" si="1"/>
        <v/>
      </c>
      <c r="K32" s="11" t="str">
        <f t="shared" si="3"/>
        <v/>
      </c>
      <c r="L32" s="66" t="str">
        <f t="shared" si="4"/>
        <v/>
      </c>
      <c r="M32" s="50">
        <f t="shared" si="5"/>
        <v>18</v>
      </c>
      <c r="N32" s="50"/>
      <c r="O32" s="17" t="str">
        <f t="shared" si="6"/>
        <v/>
      </c>
      <c r="P32" s="18" t="str">
        <f t="shared" si="7"/>
        <v/>
      </c>
      <c r="Q32" s="17" t="str">
        <f>IF(P32&lt;&gt;"",VLOOKUP(P32,LISTAS!$F$6:$G$1106,2,0),"")</f>
        <v/>
      </c>
      <c r="R32" s="72" t="str">
        <f t="shared" si="8"/>
        <v/>
      </c>
      <c r="S32" s="18" t="str">
        <f t="shared" si="9"/>
        <v/>
      </c>
      <c r="T32" s="18" t="str">
        <f t="shared" si="10"/>
        <v/>
      </c>
    </row>
    <row r="33" spans="2:20" ht="18.75" customHeight="1" x14ac:dyDescent="0.25">
      <c r="B33" s="54"/>
      <c r="C33" s="16" t="str">
        <f>IF(B33="","",VLOOKUP(B33,LISTAS!$F$6:$G$1106,2,0))</f>
        <v/>
      </c>
      <c r="D33" s="74"/>
      <c r="F33" s="11" t="str">
        <f t="shared" si="2"/>
        <v/>
      </c>
      <c r="G33" s="61" t="str">
        <f>IF(F33=LISTAS!$D$15,"",F33)</f>
        <v/>
      </c>
      <c r="H33" s="49" t="str">
        <f t="shared" si="11"/>
        <v/>
      </c>
      <c r="I33" s="49" t="str">
        <f t="shared" si="11"/>
        <v/>
      </c>
      <c r="J33" s="11" t="str">
        <f t="shared" si="1"/>
        <v/>
      </c>
      <c r="K33" s="11" t="str">
        <f t="shared" si="3"/>
        <v/>
      </c>
      <c r="L33" s="66" t="str">
        <f t="shared" si="4"/>
        <v/>
      </c>
      <c r="M33" s="50">
        <f t="shared" si="5"/>
        <v>19</v>
      </c>
      <c r="N33" s="50"/>
      <c r="O33" s="17" t="str">
        <f t="shared" si="6"/>
        <v/>
      </c>
      <c r="P33" s="18" t="str">
        <f t="shared" si="7"/>
        <v/>
      </c>
      <c r="Q33" s="17" t="str">
        <f>IF(P33&lt;&gt;"",VLOOKUP(P33,LISTAS!$F$6:$G$1106,2,0),"")</f>
        <v/>
      </c>
      <c r="R33" s="72" t="str">
        <f t="shared" si="8"/>
        <v/>
      </c>
      <c r="S33" s="18" t="str">
        <f t="shared" si="9"/>
        <v/>
      </c>
      <c r="T33" s="18" t="str">
        <f t="shared" si="10"/>
        <v/>
      </c>
    </row>
    <row r="34" spans="2:20" ht="18.75" customHeight="1" x14ac:dyDescent="0.25">
      <c r="B34" s="54"/>
      <c r="C34" s="16" t="str">
        <f>IF(B34="","",VLOOKUP(B34,LISTAS!$F$6:$G$1106,2,0))</f>
        <v/>
      </c>
      <c r="D34" s="74"/>
      <c r="F34" s="11" t="str">
        <f t="shared" si="2"/>
        <v/>
      </c>
      <c r="G34" s="61" t="str">
        <f>IF(F34=LISTAS!$D$15,"",F34)</f>
        <v/>
      </c>
      <c r="H34" s="49" t="str">
        <f t="shared" si="11"/>
        <v/>
      </c>
      <c r="I34" s="49" t="str">
        <f t="shared" si="11"/>
        <v/>
      </c>
      <c r="J34" s="11" t="str">
        <f t="shared" si="1"/>
        <v/>
      </c>
      <c r="K34" s="11" t="str">
        <f t="shared" si="3"/>
        <v/>
      </c>
      <c r="L34" s="66" t="str">
        <f t="shared" si="4"/>
        <v/>
      </c>
      <c r="M34" s="50">
        <f t="shared" si="5"/>
        <v>20</v>
      </c>
      <c r="N34" s="50"/>
      <c r="O34" s="17" t="str">
        <f t="shared" si="6"/>
        <v/>
      </c>
      <c r="P34" s="18" t="str">
        <f t="shared" si="7"/>
        <v/>
      </c>
      <c r="Q34" s="17" t="str">
        <f>IF(P34&lt;&gt;"",VLOOKUP(P34,LISTAS!$F$6:$G$1106,2,0),"")</f>
        <v/>
      </c>
      <c r="R34" s="72" t="str">
        <f t="shared" si="8"/>
        <v/>
      </c>
      <c r="S34" s="18" t="str">
        <f t="shared" si="9"/>
        <v/>
      </c>
      <c r="T34" s="18" t="str">
        <f t="shared" si="10"/>
        <v/>
      </c>
    </row>
    <row r="35" spans="2:20" ht="18.75" customHeight="1" x14ac:dyDescent="0.25">
      <c r="B35" s="54"/>
      <c r="C35" s="16" t="str">
        <f>IF(B35="","",VLOOKUP(B35,LISTAS!$F$6:$G$1106,2,0))</f>
        <v/>
      </c>
      <c r="D35" s="74"/>
      <c r="F35" s="11" t="str">
        <f t="shared" si="2"/>
        <v/>
      </c>
      <c r="G35" s="61" t="str">
        <f>IF(F35=LISTAS!$D$15,"",F35)</f>
        <v/>
      </c>
      <c r="H35" s="49" t="str">
        <f t="shared" si="11"/>
        <v/>
      </c>
      <c r="I35" s="49" t="str">
        <f t="shared" si="11"/>
        <v/>
      </c>
      <c r="J35" s="11" t="str">
        <f t="shared" si="1"/>
        <v/>
      </c>
      <c r="K35" s="11" t="str">
        <f t="shared" si="3"/>
        <v/>
      </c>
      <c r="L35" s="66" t="str">
        <f t="shared" si="4"/>
        <v/>
      </c>
      <c r="M35" s="50">
        <f t="shared" si="5"/>
        <v>21</v>
      </c>
      <c r="N35" s="50"/>
      <c r="O35" s="17" t="str">
        <f t="shared" si="6"/>
        <v/>
      </c>
      <c r="P35" s="18" t="str">
        <f t="shared" si="7"/>
        <v/>
      </c>
      <c r="Q35" s="17" t="str">
        <f>IF(P35&lt;&gt;"",VLOOKUP(P35,LISTAS!$F$6:$G$1106,2,0),"")</f>
        <v/>
      </c>
      <c r="R35" s="72" t="str">
        <f t="shared" si="8"/>
        <v/>
      </c>
      <c r="S35" s="18" t="str">
        <f t="shared" si="9"/>
        <v/>
      </c>
      <c r="T35" s="18" t="str">
        <f t="shared" si="10"/>
        <v/>
      </c>
    </row>
    <row r="36" spans="2:20" ht="18.75" customHeight="1" x14ac:dyDescent="0.25">
      <c r="B36" s="54"/>
      <c r="C36" s="16" t="str">
        <f>IF(B36="","",VLOOKUP(B36,LISTAS!$F$6:$G$1106,2,0))</f>
        <v/>
      </c>
      <c r="D36" s="74"/>
      <c r="F36" s="11" t="str">
        <f t="shared" si="2"/>
        <v/>
      </c>
      <c r="G36" s="61" t="str">
        <f>IF(F36=LISTAS!$D$15,"",F36)</f>
        <v/>
      </c>
      <c r="H36" s="49" t="str">
        <f t="shared" si="11"/>
        <v/>
      </c>
      <c r="I36" s="49" t="str">
        <f t="shared" si="11"/>
        <v/>
      </c>
      <c r="J36" s="11" t="str">
        <f t="shared" si="1"/>
        <v/>
      </c>
      <c r="K36" s="11" t="str">
        <f t="shared" si="3"/>
        <v/>
      </c>
      <c r="L36" s="66" t="str">
        <f t="shared" si="4"/>
        <v/>
      </c>
      <c r="M36" s="50">
        <f t="shared" si="5"/>
        <v>22</v>
      </c>
      <c r="N36" s="50"/>
      <c r="O36" s="17" t="str">
        <f t="shared" si="6"/>
        <v/>
      </c>
      <c r="P36" s="18" t="str">
        <f t="shared" si="7"/>
        <v/>
      </c>
      <c r="Q36" s="17" t="str">
        <f>IF(P36&lt;&gt;"",VLOOKUP(P36,LISTAS!$F$6:$G$1106,2,0),"")</f>
        <v/>
      </c>
      <c r="R36" s="72" t="str">
        <f t="shared" si="8"/>
        <v/>
      </c>
      <c r="S36" s="18" t="str">
        <f t="shared" si="9"/>
        <v/>
      </c>
      <c r="T36" s="18" t="str">
        <f t="shared" si="10"/>
        <v/>
      </c>
    </row>
    <row r="37" spans="2:20" ht="18.75" customHeight="1" x14ac:dyDescent="0.25">
      <c r="B37" s="54"/>
      <c r="C37" s="16" t="str">
        <f>IF(B37="","",VLOOKUP(B37,LISTAS!$F$6:$G$1106,2,0))</f>
        <v/>
      </c>
      <c r="D37" s="74"/>
      <c r="E37" s="4"/>
      <c r="F37" s="11" t="str">
        <f t="shared" si="2"/>
        <v/>
      </c>
      <c r="G37" s="61" t="str">
        <f>IF(F37=LISTAS!$D$15,"",F37)</f>
        <v/>
      </c>
      <c r="H37" s="49" t="str">
        <f t="shared" si="11"/>
        <v/>
      </c>
      <c r="I37" s="49" t="str">
        <f t="shared" si="11"/>
        <v/>
      </c>
      <c r="J37" s="11" t="str">
        <f t="shared" si="1"/>
        <v/>
      </c>
      <c r="K37" s="11" t="str">
        <f t="shared" si="3"/>
        <v/>
      </c>
      <c r="L37" s="66" t="str">
        <f t="shared" si="4"/>
        <v/>
      </c>
      <c r="M37" s="50">
        <f t="shared" si="5"/>
        <v>23</v>
      </c>
      <c r="N37" s="50"/>
      <c r="O37" s="17" t="str">
        <f t="shared" si="6"/>
        <v/>
      </c>
      <c r="P37" s="18" t="str">
        <f t="shared" si="7"/>
        <v/>
      </c>
      <c r="Q37" s="17" t="str">
        <f>IF(P37&lt;&gt;"",VLOOKUP(P37,LISTAS!$F$6:$G$1106,2,0),"")</f>
        <v/>
      </c>
      <c r="R37" s="72" t="str">
        <f t="shared" si="8"/>
        <v/>
      </c>
      <c r="S37" s="18" t="str">
        <f t="shared" si="9"/>
        <v/>
      </c>
      <c r="T37" s="18" t="str">
        <f t="shared" si="10"/>
        <v/>
      </c>
    </row>
    <row r="38" spans="2:20" ht="18.75" customHeight="1" x14ac:dyDescent="0.25">
      <c r="B38" s="54"/>
      <c r="C38" s="16" t="str">
        <f>IF(B38="","",VLOOKUP(B38,LISTAS!$F$6:$G$1106,2,0))</f>
        <v/>
      </c>
      <c r="D38" s="74"/>
      <c r="E38" s="4"/>
      <c r="F38" s="11" t="str">
        <f t="shared" si="2"/>
        <v/>
      </c>
      <c r="G38" s="61" t="str">
        <f>IF(F38=LISTAS!$D$15,"",F38)</f>
        <v/>
      </c>
      <c r="H38" s="49" t="str">
        <f t="shared" si="11"/>
        <v/>
      </c>
      <c r="I38" s="49" t="str">
        <f t="shared" si="11"/>
        <v/>
      </c>
      <c r="J38" s="11" t="str">
        <f t="shared" si="1"/>
        <v/>
      </c>
      <c r="K38" s="11" t="str">
        <f t="shared" si="3"/>
        <v/>
      </c>
      <c r="L38" s="66" t="str">
        <f t="shared" si="4"/>
        <v/>
      </c>
      <c r="M38" s="50">
        <f t="shared" si="5"/>
        <v>24</v>
      </c>
      <c r="N38" s="50"/>
      <c r="O38" s="17" t="str">
        <f t="shared" si="6"/>
        <v/>
      </c>
      <c r="P38" s="18" t="str">
        <f t="shared" si="7"/>
        <v/>
      </c>
      <c r="Q38" s="17" t="str">
        <f>IF(P38&lt;&gt;"",VLOOKUP(P38,LISTAS!$F$6:$G$1106,2,0),"")</f>
        <v/>
      </c>
      <c r="R38" s="72" t="str">
        <f t="shared" si="8"/>
        <v/>
      </c>
      <c r="S38" s="18" t="str">
        <f t="shared" si="9"/>
        <v/>
      </c>
      <c r="T38" s="18" t="str">
        <f t="shared" si="10"/>
        <v/>
      </c>
    </row>
    <row r="39" spans="2:20" ht="18.75" customHeight="1" x14ac:dyDescent="0.25">
      <c r="B39" s="54"/>
      <c r="C39" s="16" t="str">
        <f>IF(B39="","",VLOOKUP(B39,LISTAS!$F$6:$G$1106,2,0))</f>
        <v/>
      </c>
      <c r="D39" s="74"/>
      <c r="E39" s="4"/>
      <c r="F39" s="11" t="str">
        <f t="shared" si="2"/>
        <v/>
      </c>
      <c r="G39" s="61" t="str">
        <f>IF(F39=LISTAS!$D$15,"",F39)</f>
        <v/>
      </c>
      <c r="H39" s="49" t="str">
        <f t="shared" si="11"/>
        <v/>
      </c>
      <c r="I39" s="49" t="str">
        <f t="shared" si="11"/>
        <v/>
      </c>
      <c r="J39" s="11" t="str">
        <f t="shared" si="1"/>
        <v/>
      </c>
      <c r="K39" s="11" t="str">
        <f t="shared" si="3"/>
        <v/>
      </c>
      <c r="L39" s="66" t="str">
        <f t="shared" si="4"/>
        <v/>
      </c>
      <c r="M39" s="50">
        <f t="shared" si="5"/>
        <v>25</v>
      </c>
      <c r="N39" s="50"/>
      <c r="O39" s="17" t="str">
        <f t="shared" si="6"/>
        <v/>
      </c>
      <c r="P39" s="18" t="str">
        <f t="shared" si="7"/>
        <v/>
      </c>
      <c r="Q39" s="17" t="str">
        <f>IF(P39&lt;&gt;"",VLOOKUP(P39,LISTAS!$F$6:$G$1106,2,0),"")</f>
        <v/>
      </c>
      <c r="R39" s="72" t="str">
        <f t="shared" si="8"/>
        <v/>
      </c>
      <c r="S39" s="18" t="str">
        <f t="shared" si="9"/>
        <v/>
      </c>
      <c r="T39" s="18" t="str">
        <f t="shared" si="10"/>
        <v/>
      </c>
    </row>
    <row r="40" spans="2:20" ht="18.75" customHeight="1" x14ac:dyDescent="0.25">
      <c r="B40" s="54"/>
      <c r="C40" s="16" t="str">
        <f>IF(B40="","",VLOOKUP(B40,LISTAS!$F$6:$G$1106,2,0))</f>
        <v/>
      </c>
      <c r="D40" s="74"/>
      <c r="E40" s="4"/>
      <c r="F40" s="11" t="str">
        <f t="shared" si="2"/>
        <v/>
      </c>
      <c r="G40" s="61" t="str">
        <f>IF(F40=LISTAS!$D$15,"",F40)</f>
        <v/>
      </c>
      <c r="H40" s="49" t="str">
        <f t="shared" si="11"/>
        <v/>
      </c>
      <c r="I40" s="49" t="str">
        <f t="shared" si="11"/>
        <v/>
      </c>
      <c r="J40" s="11" t="str">
        <f t="shared" si="1"/>
        <v/>
      </c>
      <c r="K40" s="11" t="str">
        <f t="shared" si="3"/>
        <v/>
      </c>
      <c r="L40" s="66" t="str">
        <f t="shared" si="4"/>
        <v/>
      </c>
      <c r="M40" s="50">
        <f t="shared" si="5"/>
        <v>26</v>
      </c>
      <c r="N40" s="50"/>
      <c r="O40" s="17" t="str">
        <f t="shared" si="6"/>
        <v/>
      </c>
      <c r="P40" s="18" t="str">
        <f t="shared" si="7"/>
        <v/>
      </c>
      <c r="Q40" s="17" t="str">
        <f>IF(P40&lt;&gt;"",VLOOKUP(P40,LISTAS!$F$6:$G$1106,2,0),"")</f>
        <v/>
      </c>
      <c r="R40" s="72" t="str">
        <f t="shared" si="8"/>
        <v/>
      </c>
      <c r="S40" s="18" t="str">
        <f t="shared" si="9"/>
        <v/>
      </c>
      <c r="T40" s="18" t="str">
        <f t="shared" si="10"/>
        <v/>
      </c>
    </row>
    <row r="41" spans="2:20" ht="18.75" customHeight="1" x14ac:dyDescent="0.25">
      <c r="B41" s="54"/>
      <c r="C41" s="16" t="str">
        <f>IF(B41="","",VLOOKUP(B41,LISTAS!$F$6:$G$1106,2,0))</f>
        <v/>
      </c>
      <c r="D41" s="74"/>
      <c r="E41" s="4"/>
      <c r="F41" s="11" t="str">
        <f t="shared" si="2"/>
        <v/>
      </c>
      <c r="G41" s="61" t="str">
        <f>IF(F41=LISTAS!$D$15,"",F41)</f>
        <v/>
      </c>
      <c r="H41" s="49" t="str">
        <f t="shared" si="11"/>
        <v/>
      </c>
      <c r="I41" s="49" t="str">
        <f t="shared" si="11"/>
        <v/>
      </c>
      <c r="J41" s="11" t="str">
        <f t="shared" si="1"/>
        <v/>
      </c>
      <c r="K41" s="11" t="str">
        <f t="shared" si="3"/>
        <v/>
      </c>
      <c r="L41" s="66" t="str">
        <f t="shared" si="4"/>
        <v/>
      </c>
      <c r="M41" s="50">
        <f t="shared" si="5"/>
        <v>27</v>
      </c>
      <c r="N41" s="50"/>
      <c r="O41" s="17" t="str">
        <f t="shared" si="6"/>
        <v/>
      </c>
      <c r="P41" s="18" t="str">
        <f t="shared" si="7"/>
        <v/>
      </c>
      <c r="Q41" s="17" t="str">
        <f>IF(P41&lt;&gt;"",VLOOKUP(P41,LISTAS!$F$6:$G$1106,2,0),"")</f>
        <v/>
      </c>
      <c r="R41" s="72" t="str">
        <f t="shared" si="8"/>
        <v/>
      </c>
      <c r="S41" s="18" t="str">
        <f t="shared" si="9"/>
        <v/>
      </c>
      <c r="T41" s="18" t="str">
        <f t="shared" si="10"/>
        <v/>
      </c>
    </row>
    <row r="42" spans="2:20" ht="18.75" customHeight="1" x14ac:dyDescent="0.25">
      <c r="B42" s="54"/>
      <c r="C42" s="16" t="str">
        <f>IF(B42="","",VLOOKUP(B42,LISTAS!$F$6:$G$1106,2,0))</f>
        <v/>
      </c>
      <c r="D42" s="74"/>
      <c r="E42" s="4"/>
      <c r="F42" s="11" t="str">
        <f t="shared" si="2"/>
        <v/>
      </c>
      <c r="G42" s="61" t="str">
        <f>IF(F42=LISTAS!$D$15,"",F42)</f>
        <v/>
      </c>
      <c r="H42" s="49" t="str">
        <f t="shared" si="11"/>
        <v/>
      </c>
      <c r="I42" s="49" t="str">
        <f t="shared" si="11"/>
        <v/>
      </c>
      <c r="J42" s="11" t="str">
        <f t="shared" si="1"/>
        <v/>
      </c>
      <c r="K42" s="11" t="str">
        <f t="shared" si="3"/>
        <v/>
      </c>
      <c r="L42" s="66" t="str">
        <f t="shared" si="4"/>
        <v/>
      </c>
      <c r="M42" s="50">
        <f t="shared" si="5"/>
        <v>28</v>
      </c>
      <c r="N42" s="50"/>
      <c r="O42" s="17" t="str">
        <f t="shared" si="6"/>
        <v/>
      </c>
      <c r="P42" s="18" t="str">
        <f t="shared" si="7"/>
        <v/>
      </c>
      <c r="Q42" s="17" t="str">
        <f>IF(P42&lt;&gt;"",VLOOKUP(P42,LISTAS!$F$6:$G$1106,2,0),"")</f>
        <v/>
      </c>
      <c r="R42" s="72" t="str">
        <f t="shared" si="8"/>
        <v/>
      </c>
      <c r="S42" s="18" t="str">
        <f t="shared" si="9"/>
        <v/>
      </c>
      <c r="T42" s="18" t="str">
        <f t="shared" si="10"/>
        <v/>
      </c>
    </row>
    <row r="43" spans="2:20" ht="18.75" customHeight="1" x14ac:dyDescent="0.25">
      <c r="B43" s="54"/>
      <c r="C43" s="16" t="str">
        <f>IF(B43="","",VLOOKUP(B43,LISTAS!$F$6:$G$1106,2,0))</f>
        <v/>
      </c>
      <c r="D43" s="74"/>
      <c r="E43" s="4"/>
      <c r="F43" s="11" t="str">
        <f t="shared" si="2"/>
        <v/>
      </c>
      <c r="G43" s="61" t="str">
        <f>IF(F43=LISTAS!$D$15,"",F43)</f>
        <v/>
      </c>
      <c r="H43" s="49" t="str">
        <f t="shared" si="11"/>
        <v/>
      </c>
      <c r="I43" s="49" t="str">
        <f t="shared" si="11"/>
        <v/>
      </c>
      <c r="J43" s="11" t="str">
        <f t="shared" si="1"/>
        <v/>
      </c>
      <c r="K43" s="11" t="str">
        <f t="shared" si="3"/>
        <v/>
      </c>
      <c r="L43" s="66" t="str">
        <f t="shared" si="4"/>
        <v/>
      </c>
      <c r="M43" s="50">
        <f t="shared" si="5"/>
        <v>29</v>
      </c>
      <c r="N43" s="50"/>
      <c r="O43" s="17" t="str">
        <f t="shared" si="6"/>
        <v/>
      </c>
      <c r="P43" s="18" t="str">
        <f t="shared" si="7"/>
        <v/>
      </c>
      <c r="Q43" s="17" t="str">
        <f>IF(P43&lt;&gt;"",VLOOKUP(P43,LISTAS!$F$6:$G$1106,2,0),"")</f>
        <v/>
      </c>
      <c r="R43" s="72" t="str">
        <f t="shared" si="8"/>
        <v/>
      </c>
      <c r="S43" s="18" t="str">
        <f t="shared" si="9"/>
        <v/>
      </c>
      <c r="T43" s="18" t="str">
        <f t="shared" si="10"/>
        <v/>
      </c>
    </row>
    <row r="44" spans="2:20" ht="18.75" customHeight="1" x14ac:dyDescent="0.25">
      <c r="B44" s="54"/>
      <c r="C44" s="16" t="str">
        <f>IF(B44="","",VLOOKUP(B44,LISTAS!$F$6:$G$1106,2,0))</f>
        <v/>
      </c>
      <c r="D44" s="74"/>
      <c r="E44" s="4"/>
      <c r="F44" s="11" t="str">
        <f t="shared" si="2"/>
        <v/>
      </c>
      <c r="G44" s="61" t="str">
        <f>IF(F44=LISTAS!$D$15,"",F44)</f>
        <v/>
      </c>
      <c r="H44" s="49" t="str">
        <f t="shared" si="11"/>
        <v/>
      </c>
      <c r="I44" s="49" t="str">
        <f t="shared" si="11"/>
        <v/>
      </c>
      <c r="J44" s="11" t="str">
        <f t="shared" si="1"/>
        <v/>
      </c>
      <c r="K44" s="11" t="str">
        <f t="shared" si="3"/>
        <v/>
      </c>
      <c r="L44" s="66" t="str">
        <f t="shared" si="4"/>
        <v/>
      </c>
      <c r="M44" s="50">
        <f t="shared" si="5"/>
        <v>30</v>
      </c>
      <c r="N44" s="50"/>
      <c r="O44" s="17" t="str">
        <f t="shared" si="6"/>
        <v/>
      </c>
      <c r="P44" s="18" t="str">
        <f t="shared" si="7"/>
        <v/>
      </c>
      <c r="Q44" s="17" t="str">
        <f>IF(P44&lt;&gt;"",VLOOKUP(P44,LISTAS!$F$6:$G$1106,2,0),"")</f>
        <v/>
      </c>
      <c r="R44" s="72" t="str">
        <f t="shared" si="8"/>
        <v/>
      </c>
      <c r="S44" s="18" t="str">
        <f t="shared" si="9"/>
        <v/>
      </c>
      <c r="T44" s="18" t="str">
        <f t="shared" si="10"/>
        <v/>
      </c>
    </row>
    <row r="45" spans="2:20" ht="18.75" customHeight="1" x14ac:dyDescent="0.25">
      <c r="B45" s="54"/>
      <c r="C45" s="16" t="str">
        <f>IF(B45="","",VLOOKUP(B45,LISTAS!$F$6:$G$1106,2,0))</f>
        <v/>
      </c>
      <c r="D45" s="74"/>
      <c r="E45" s="4"/>
      <c r="F45" s="11" t="str">
        <f t="shared" si="2"/>
        <v/>
      </c>
      <c r="G45" s="61" t="str">
        <f>IF(F45=LISTAS!$D$15,"",F45)</f>
        <v/>
      </c>
      <c r="H45" s="49" t="str">
        <f t="shared" si="11"/>
        <v/>
      </c>
      <c r="I45" s="49" t="str">
        <f t="shared" si="11"/>
        <v/>
      </c>
      <c r="J45" s="11" t="str">
        <f t="shared" si="1"/>
        <v/>
      </c>
      <c r="K45" s="11" t="str">
        <f t="shared" si="3"/>
        <v/>
      </c>
      <c r="L45" s="66" t="str">
        <f t="shared" si="4"/>
        <v/>
      </c>
      <c r="M45" s="50">
        <f t="shared" si="5"/>
        <v>31</v>
      </c>
      <c r="N45" s="50"/>
      <c r="O45" s="17" t="str">
        <f t="shared" si="6"/>
        <v/>
      </c>
      <c r="P45" s="18" t="str">
        <f t="shared" si="7"/>
        <v/>
      </c>
      <c r="Q45" s="17" t="str">
        <f>IF(P45&lt;&gt;"",VLOOKUP(P45,LISTAS!$F$6:$G$1106,2,0),"")</f>
        <v/>
      </c>
      <c r="R45" s="72" t="str">
        <f t="shared" si="8"/>
        <v/>
      </c>
      <c r="S45" s="18" t="str">
        <f t="shared" si="9"/>
        <v/>
      </c>
      <c r="T45" s="18" t="str">
        <f t="shared" si="10"/>
        <v/>
      </c>
    </row>
    <row r="46" spans="2:20" ht="18.75" customHeight="1" x14ac:dyDescent="0.25">
      <c r="B46" s="54"/>
      <c r="C46" s="16" t="str">
        <f>IF(B46="","",VLOOKUP(B46,LISTAS!$F$6:$G$1106,2,0))</f>
        <v/>
      </c>
      <c r="D46" s="74"/>
      <c r="E46" s="4"/>
      <c r="F46" s="11" t="str">
        <f t="shared" si="2"/>
        <v/>
      </c>
      <c r="G46" s="61" t="str">
        <f>IF(F46=LISTAS!$D$15,"",F46)</f>
        <v/>
      </c>
      <c r="H46" s="49" t="str">
        <f t="shared" si="11"/>
        <v/>
      </c>
      <c r="I46" s="49" t="str">
        <f t="shared" si="11"/>
        <v/>
      </c>
      <c r="J46" s="11" t="str">
        <f t="shared" si="1"/>
        <v/>
      </c>
      <c r="K46" s="11" t="str">
        <f t="shared" si="3"/>
        <v/>
      </c>
      <c r="L46" s="66" t="str">
        <f t="shared" si="4"/>
        <v/>
      </c>
      <c r="M46" s="50">
        <f t="shared" si="5"/>
        <v>32</v>
      </c>
      <c r="N46" s="50"/>
      <c r="O46" s="17" t="str">
        <f t="shared" si="6"/>
        <v/>
      </c>
      <c r="P46" s="18" t="str">
        <f t="shared" si="7"/>
        <v/>
      </c>
      <c r="Q46" s="17" t="str">
        <f>IF(P46&lt;&gt;"",VLOOKUP(P46,LISTAS!$F$6:$G$1106,2,0),"")</f>
        <v/>
      </c>
      <c r="R46" s="72" t="str">
        <f t="shared" si="8"/>
        <v/>
      </c>
      <c r="S46" s="18" t="str">
        <f t="shared" si="9"/>
        <v/>
      </c>
      <c r="T46" s="18" t="str">
        <f t="shared" si="10"/>
        <v/>
      </c>
    </row>
    <row r="47" spans="2:20" ht="18.75" customHeight="1" x14ac:dyDescent="0.25">
      <c r="B47" s="54"/>
      <c r="C47" s="16" t="str">
        <f>IF(B47="","",VLOOKUP(B47,LISTAS!$F$6:$G$1106,2,0))</f>
        <v/>
      </c>
      <c r="D47" s="74"/>
      <c r="E47" s="4"/>
      <c r="F47" s="11" t="str">
        <f t="shared" si="2"/>
        <v/>
      </c>
      <c r="G47" s="61" t="str">
        <f>IF(F47=LISTAS!$D$15,"",F47)</f>
        <v/>
      </c>
      <c r="H47" s="49" t="str">
        <f t="shared" si="11"/>
        <v/>
      </c>
      <c r="I47" s="49" t="str">
        <f t="shared" si="11"/>
        <v/>
      </c>
      <c r="J47" s="11" t="str">
        <f t="shared" si="1"/>
        <v/>
      </c>
      <c r="K47" s="11" t="str">
        <f t="shared" si="3"/>
        <v/>
      </c>
      <c r="L47" s="66" t="str">
        <f t="shared" si="4"/>
        <v/>
      </c>
      <c r="M47" s="50">
        <f t="shared" si="5"/>
        <v>33</v>
      </c>
      <c r="N47" s="50"/>
      <c r="O47" s="17" t="str">
        <f t="shared" si="6"/>
        <v/>
      </c>
      <c r="P47" s="18" t="str">
        <f t="shared" si="7"/>
        <v/>
      </c>
      <c r="Q47" s="17" t="str">
        <f>IF(P47&lt;&gt;"",VLOOKUP(P47,LISTAS!$F$6:$G$1106,2,0),"")</f>
        <v/>
      </c>
      <c r="R47" s="72" t="str">
        <f t="shared" si="8"/>
        <v/>
      </c>
      <c r="S47" s="18" t="str">
        <f t="shared" si="9"/>
        <v/>
      </c>
      <c r="T47" s="18" t="str">
        <f t="shared" si="10"/>
        <v/>
      </c>
    </row>
    <row r="48" spans="2:20" ht="18.75" customHeight="1" x14ac:dyDescent="0.25">
      <c r="B48" s="54"/>
      <c r="C48" s="16" t="str">
        <f>IF(B48="","",VLOOKUP(B48,LISTAS!$F$6:$G$1106,2,0))</f>
        <v/>
      </c>
      <c r="D48" s="74"/>
      <c r="E48" s="4"/>
      <c r="F48" s="11" t="str">
        <f t="shared" si="2"/>
        <v/>
      </c>
      <c r="G48" s="61" t="str">
        <f>IF(F48=LISTAS!$D$15,"",F48)</f>
        <v/>
      </c>
      <c r="H48" s="49" t="str">
        <f t="shared" si="11"/>
        <v/>
      </c>
      <c r="I48" s="49" t="str">
        <f t="shared" si="11"/>
        <v/>
      </c>
      <c r="J48" s="11" t="str">
        <f t="shared" si="1"/>
        <v/>
      </c>
      <c r="K48" s="11" t="str">
        <f t="shared" si="3"/>
        <v/>
      </c>
      <c r="L48" s="66" t="str">
        <f t="shared" si="4"/>
        <v/>
      </c>
      <c r="M48" s="50">
        <f t="shared" si="5"/>
        <v>34</v>
      </c>
      <c r="N48" s="50"/>
      <c r="O48" s="17" t="str">
        <f t="shared" si="6"/>
        <v/>
      </c>
      <c r="P48" s="18" t="str">
        <f t="shared" si="7"/>
        <v/>
      </c>
      <c r="Q48" s="17" t="str">
        <f>IF(P48&lt;&gt;"",VLOOKUP(P48,LISTAS!$F$6:$G$1106,2,0),"")</f>
        <v/>
      </c>
      <c r="R48" s="72" t="str">
        <f t="shared" si="8"/>
        <v/>
      </c>
      <c r="S48" s="18" t="str">
        <f t="shared" si="9"/>
        <v/>
      </c>
      <c r="T48" s="18" t="str">
        <f t="shared" si="10"/>
        <v/>
      </c>
    </row>
    <row r="49" spans="2:20" ht="18.75" customHeight="1" x14ac:dyDescent="0.25">
      <c r="B49" s="54"/>
      <c r="C49" s="16" t="str">
        <f>IF(B49="","",VLOOKUP(B49,LISTAS!$F$6:$G$1106,2,0))</f>
        <v/>
      </c>
      <c r="D49" s="74"/>
      <c r="E49" s="4"/>
      <c r="F49" s="11" t="str">
        <f t="shared" si="2"/>
        <v/>
      </c>
      <c r="G49" s="61" t="str">
        <f>IF(F49=LISTAS!$D$15,"",F49)</f>
        <v/>
      </c>
      <c r="H49" s="49" t="str">
        <f t="shared" si="11"/>
        <v/>
      </c>
      <c r="I49" s="49" t="str">
        <f t="shared" si="11"/>
        <v/>
      </c>
      <c r="J49" s="11" t="str">
        <f t="shared" si="1"/>
        <v/>
      </c>
      <c r="K49" s="11" t="str">
        <f t="shared" si="3"/>
        <v/>
      </c>
      <c r="L49" s="66" t="str">
        <f t="shared" si="4"/>
        <v/>
      </c>
      <c r="M49" s="50">
        <f t="shared" si="5"/>
        <v>35</v>
      </c>
      <c r="O49" s="17" t="str">
        <f t="shared" si="6"/>
        <v/>
      </c>
      <c r="P49" s="18" t="str">
        <f t="shared" si="7"/>
        <v/>
      </c>
      <c r="Q49" s="17" t="str">
        <f>IF(P49&lt;&gt;"",VLOOKUP(P49,LISTAS!$F$6:$G$1106,2,0),"")</f>
        <v/>
      </c>
      <c r="R49" s="72" t="str">
        <f t="shared" si="8"/>
        <v/>
      </c>
      <c r="S49" s="18" t="str">
        <f t="shared" si="9"/>
        <v/>
      </c>
      <c r="T49" s="18" t="str">
        <f t="shared" si="10"/>
        <v/>
      </c>
    </row>
    <row r="50" spans="2:20" ht="18.75" customHeight="1" x14ac:dyDescent="0.25">
      <c r="B50" s="54"/>
      <c r="C50" s="16" t="str">
        <f>IF(B50="","",VLOOKUP(B50,LISTAS!$F$6:$G$1106,2,0))</f>
        <v/>
      </c>
      <c r="D50" s="74"/>
      <c r="E50" s="4"/>
      <c r="F50" s="11" t="str">
        <f t="shared" si="2"/>
        <v/>
      </c>
      <c r="G50" s="61" t="str">
        <f>IF(F50=LISTAS!$D$15,"",F50)</f>
        <v/>
      </c>
      <c r="H50" s="49" t="str">
        <f t="shared" si="11"/>
        <v/>
      </c>
      <c r="I50" s="49" t="str">
        <f t="shared" si="11"/>
        <v/>
      </c>
      <c r="J50" s="11" t="str">
        <f t="shared" si="1"/>
        <v/>
      </c>
      <c r="K50" s="11" t="str">
        <f t="shared" si="3"/>
        <v/>
      </c>
      <c r="L50" s="66" t="str">
        <f t="shared" si="4"/>
        <v/>
      </c>
      <c r="M50" s="50">
        <f t="shared" si="5"/>
        <v>36</v>
      </c>
      <c r="O50" s="17" t="str">
        <f t="shared" si="6"/>
        <v/>
      </c>
      <c r="P50" s="18" t="str">
        <f t="shared" si="7"/>
        <v/>
      </c>
      <c r="Q50" s="17" t="str">
        <f>IF(P50&lt;&gt;"",VLOOKUP(P50,LISTAS!$F$6:$G$1106,2,0),"")</f>
        <v/>
      </c>
      <c r="R50" s="72" t="str">
        <f t="shared" si="8"/>
        <v/>
      </c>
      <c r="S50" s="18" t="str">
        <f t="shared" si="9"/>
        <v/>
      </c>
      <c r="T50" s="18" t="str">
        <f t="shared" si="10"/>
        <v/>
      </c>
    </row>
    <row r="51" spans="2:20" ht="18.75" customHeight="1" x14ac:dyDescent="0.25">
      <c r="B51" s="54"/>
      <c r="C51" s="16" t="str">
        <f>IF(B51="","",VLOOKUP(B51,LISTAS!$F$6:$G$1106,2,0))</f>
        <v/>
      </c>
      <c r="D51" s="74"/>
      <c r="E51" s="4"/>
      <c r="F51" s="11" t="str">
        <f t="shared" si="2"/>
        <v/>
      </c>
      <c r="G51" s="61" t="str">
        <f>IF(F51=LISTAS!$D$15,"",F51)</f>
        <v/>
      </c>
      <c r="H51" s="49" t="str">
        <f t="shared" si="11"/>
        <v/>
      </c>
      <c r="I51" s="49" t="str">
        <f t="shared" si="11"/>
        <v/>
      </c>
      <c r="J51" s="11" t="str">
        <f t="shared" si="1"/>
        <v/>
      </c>
      <c r="K51" s="11" t="str">
        <f t="shared" si="3"/>
        <v/>
      </c>
      <c r="L51" s="66" t="str">
        <f t="shared" si="4"/>
        <v/>
      </c>
      <c r="M51" s="50">
        <f t="shared" si="5"/>
        <v>37</v>
      </c>
      <c r="O51" s="17" t="str">
        <f t="shared" si="6"/>
        <v/>
      </c>
      <c r="P51" s="18" t="str">
        <f t="shared" si="7"/>
        <v/>
      </c>
      <c r="Q51" s="17" t="str">
        <f>IF(P51&lt;&gt;"",VLOOKUP(P51,LISTAS!$F$6:$G$1106,2,0),"")</f>
        <v/>
      </c>
      <c r="R51" s="72" t="str">
        <f t="shared" si="8"/>
        <v/>
      </c>
      <c r="S51" s="18" t="str">
        <f t="shared" si="9"/>
        <v/>
      </c>
      <c r="T51" s="18" t="str">
        <f t="shared" si="10"/>
        <v/>
      </c>
    </row>
    <row r="52" spans="2:20" ht="18.75" customHeight="1" x14ac:dyDescent="0.25">
      <c r="B52" s="54"/>
      <c r="C52" s="16" t="str">
        <f>IF(B52="","",VLOOKUP(B52,LISTAS!$F$6:$G$1106,2,0))</f>
        <v/>
      </c>
      <c r="D52" s="74"/>
      <c r="E52" s="4"/>
      <c r="F52" s="11" t="str">
        <f t="shared" si="2"/>
        <v/>
      </c>
      <c r="G52" s="61" t="str">
        <f>IF(F52=LISTAS!$D$15,"",F52)</f>
        <v/>
      </c>
      <c r="H52" s="49" t="str">
        <f t="shared" si="11"/>
        <v/>
      </c>
      <c r="I52" s="49" t="str">
        <f t="shared" si="11"/>
        <v/>
      </c>
      <c r="J52" s="11" t="str">
        <f t="shared" si="1"/>
        <v/>
      </c>
      <c r="K52" s="11" t="str">
        <f t="shared" si="3"/>
        <v/>
      </c>
      <c r="L52" s="66" t="str">
        <f t="shared" si="4"/>
        <v/>
      </c>
      <c r="M52" s="50">
        <f t="shared" si="5"/>
        <v>38</v>
      </c>
      <c r="O52" s="17" t="str">
        <f t="shared" si="6"/>
        <v/>
      </c>
      <c r="P52" s="18" t="str">
        <f t="shared" si="7"/>
        <v/>
      </c>
      <c r="Q52" s="17" t="str">
        <f>IF(P52&lt;&gt;"",VLOOKUP(P52,LISTAS!$F$6:$G$1106,2,0),"")</f>
        <v/>
      </c>
      <c r="R52" s="72" t="str">
        <f t="shared" si="8"/>
        <v/>
      </c>
      <c r="S52" s="18" t="str">
        <f t="shared" si="9"/>
        <v/>
      </c>
      <c r="T52" s="18" t="str">
        <f t="shared" si="10"/>
        <v/>
      </c>
    </row>
    <row r="53" spans="2:20" ht="18.75" customHeight="1" x14ac:dyDescent="0.25">
      <c r="B53" s="54"/>
      <c r="C53" s="16" t="str">
        <f>IF(B53="","",VLOOKUP(B53,LISTAS!$F$6:$G$1106,2,0))</f>
        <v/>
      </c>
      <c r="D53" s="74"/>
      <c r="E53" s="4"/>
      <c r="F53" s="11" t="str">
        <f t="shared" si="2"/>
        <v/>
      </c>
      <c r="G53" s="61" t="str">
        <f>IF(F53=LISTAS!$D$15,"",F53)</f>
        <v/>
      </c>
      <c r="H53" s="49" t="str">
        <f t="shared" si="11"/>
        <v/>
      </c>
      <c r="I53" s="49" t="str">
        <f t="shared" si="11"/>
        <v/>
      </c>
      <c r="J53" s="11" t="str">
        <f t="shared" si="1"/>
        <v/>
      </c>
      <c r="K53" s="11" t="str">
        <f t="shared" si="3"/>
        <v/>
      </c>
      <c r="L53" s="66" t="str">
        <f t="shared" si="4"/>
        <v/>
      </c>
      <c r="M53" s="50">
        <f t="shared" si="5"/>
        <v>39</v>
      </c>
      <c r="O53" s="17" t="str">
        <f t="shared" si="6"/>
        <v/>
      </c>
      <c r="P53" s="18" t="str">
        <f t="shared" si="7"/>
        <v/>
      </c>
      <c r="Q53" s="17" t="str">
        <f>IF(P53&lt;&gt;"",VLOOKUP(P53,LISTAS!$F$6:$G$1106,2,0),"")</f>
        <v/>
      </c>
      <c r="R53" s="72" t="str">
        <f t="shared" si="8"/>
        <v/>
      </c>
      <c r="S53" s="18" t="str">
        <f t="shared" si="9"/>
        <v/>
      </c>
      <c r="T53" s="18" t="str">
        <f t="shared" si="10"/>
        <v/>
      </c>
    </row>
    <row r="54" spans="2:20" ht="18.75" customHeight="1" x14ac:dyDescent="0.25">
      <c r="B54" s="54"/>
      <c r="C54" s="16" t="str">
        <f>IF(B54="","",VLOOKUP(B54,LISTAS!$F$6:$G$1106,2,0))</f>
        <v/>
      </c>
      <c r="D54" s="74"/>
      <c r="E54" s="4"/>
      <c r="F54" s="11" t="str">
        <f t="shared" si="2"/>
        <v/>
      </c>
      <c r="G54" s="61" t="str">
        <f>IF(F54=LISTAS!$D$15,"",F54)</f>
        <v/>
      </c>
      <c r="H54" s="49" t="str">
        <f t="shared" si="11"/>
        <v/>
      </c>
      <c r="I54" s="49" t="str">
        <f t="shared" si="11"/>
        <v/>
      </c>
      <c r="J54" s="11" t="str">
        <f t="shared" si="1"/>
        <v/>
      </c>
      <c r="K54" s="11" t="str">
        <f t="shared" si="3"/>
        <v/>
      </c>
      <c r="L54" s="66" t="str">
        <f t="shared" si="4"/>
        <v/>
      </c>
      <c r="M54" s="50">
        <f t="shared" si="5"/>
        <v>40</v>
      </c>
      <c r="O54" s="17" t="str">
        <f t="shared" si="6"/>
        <v/>
      </c>
      <c r="P54" s="18" t="str">
        <f t="shared" si="7"/>
        <v/>
      </c>
      <c r="Q54" s="17" t="str">
        <f>IF(P54&lt;&gt;"",VLOOKUP(P54,LISTAS!$F$6:$G$1106,2,0),"")</f>
        <v/>
      </c>
      <c r="R54" s="72" t="str">
        <f t="shared" si="8"/>
        <v/>
      </c>
      <c r="S54" s="18" t="str">
        <f t="shared" si="9"/>
        <v/>
      </c>
      <c r="T54" s="18" t="str">
        <f t="shared" si="10"/>
        <v/>
      </c>
    </row>
    <row r="55" spans="2:20" ht="18.75" customHeight="1" x14ac:dyDescent="0.25">
      <c r="B55" s="54"/>
      <c r="C55" s="16" t="str">
        <f>IF(B55="","",VLOOKUP(B55,LISTAS!$F$6:$G$1106,2,0))</f>
        <v/>
      </c>
      <c r="D55" s="74"/>
      <c r="E55" s="4"/>
      <c r="F55" s="11" t="str">
        <f t="shared" si="2"/>
        <v/>
      </c>
      <c r="G55" s="61" t="str">
        <f>IF(F55=LISTAS!$D$15,"",F55)</f>
        <v/>
      </c>
      <c r="H55" s="49" t="str">
        <f t="shared" si="11"/>
        <v/>
      </c>
      <c r="I55" s="49" t="str">
        <f t="shared" si="11"/>
        <v/>
      </c>
      <c r="J55" s="11" t="str">
        <f t="shared" si="1"/>
        <v/>
      </c>
      <c r="K55" s="11" t="str">
        <f t="shared" si="3"/>
        <v/>
      </c>
      <c r="L55" s="66" t="str">
        <f t="shared" si="4"/>
        <v/>
      </c>
      <c r="M55" s="50">
        <f t="shared" si="5"/>
        <v>41</v>
      </c>
      <c r="O55" s="17" t="str">
        <f t="shared" si="6"/>
        <v/>
      </c>
      <c r="P55" s="18" t="str">
        <f t="shared" si="7"/>
        <v/>
      </c>
      <c r="Q55" s="17" t="str">
        <f>IF(P55&lt;&gt;"",VLOOKUP(P55,LISTAS!$F$6:$G$1106,2,0),"")</f>
        <v/>
      </c>
      <c r="R55" s="72" t="str">
        <f t="shared" si="8"/>
        <v/>
      </c>
      <c r="S55" s="18" t="str">
        <f t="shared" si="9"/>
        <v/>
      </c>
      <c r="T55" s="18" t="str">
        <f t="shared" si="10"/>
        <v/>
      </c>
    </row>
    <row r="56" spans="2:20" ht="18.75" customHeight="1" x14ac:dyDescent="0.25">
      <c r="B56" s="54"/>
      <c r="C56" s="16" t="str">
        <f>IF(B56="","",VLOOKUP(B56,LISTAS!$F$6:$G$1106,2,0))</f>
        <v/>
      </c>
      <c r="D56" s="74"/>
      <c r="E56" s="4"/>
      <c r="F56" s="11" t="str">
        <f t="shared" si="2"/>
        <v/>
      </c>
      <c r="G56" s="61" t="str">
        <f>IF(F56=LISTAS!$D$15,"",F56)</f>
        <v/>
      </c>
      <c r="H56" s="49" t="str">
        <f t="shared" si="11"/>
        <v/>
      </c>
      <c r="I56" s="49" t="str">
        <f t="shared" si="11"/>
        <v/>
      </c>
      <c r="J56" s="11" t="str">
        <f t="shared" si="1"/>
        <v/>
      </c>
      <c r="K56" s="11" t="str">
        <f t="shared" si="3"/>
        <v/>
      </c>
      <c r="L56" s="66" t="str">
        <f t="shared" si="4"/>
        <v/>
      </c>
      <c r="M56" s="50">
        <f t="shared" si="5"/>
        <v>42</v>
      </c>
      <c r="O56" s="17" t="str">
        <f t="shared" si="6"/>
        <v/>
      </c>
      <c r="P56" s="18" t="str">
        <f t="shared" si="7"/>
        <v/>
      </c>
      <c r="Q56" s="17" t="str">
        <f>IF(P56&lt;&gt;"",VLOOKUP(P56,LISTAS!$F$6:$G$1106,2,0),"")</f>
        <v/>
      </c>
      <c r="R56" s="72" t="str">
        <f t="shared" si="8"/>
        <v/>
      </c>
      <c r="S56" s="18" t="str">
        <f t="shared" si="9"/>
        <v/>
      </c>
      <c r="T56" s="18" t="str">
        <f t="shared" si="10"/>
        <v/>
      </c>
    </row>
    <row r="57" spans="2:20" ht="18.75" customHeight="1" x14ac:dyDescent="0.25">
      <c r="B57" s="54"/>
      <c r="C57" s="16" t="str">
        <f>IF(B57="","",VLOOKUP(B57,LISTAS!$F$6:$G$1106,2,0))</f>
        <v/>
      </c>
      <c r="D57" s="74"/>
      <c r="E57" s="4"/>
      <c r="F57" s="11" t="str">
        <f t="shared" si="2"/>
        <v/>
      </c>
      <c r="G57" s="61" t="str">
        <f>IF(F57=LISTAS!$D$15,"",F57)</f>
        <v/>
      </c>
      <c r="H57" s="49" t="str">
        <f t="shared" si="11"/>
        <v/>
      </c>
      <c r="I57" s="49" t="str">
        <f t="shared" si="11"/>
        <v/>
      </c>
      <c r="J57" s="11" t="str">
        <f t="shared" si="1"/>
        <v/>
      </c>
      <c r="K57" s="11" t="str">
        <f t="shared" si="3"/>
        <v/>
      </c>
      <c r="L57" s="66" t="str">
        <f t="shared" si="4"/>
        <v/>
      </c>
      <c r="M57" s="50">
        <f t="shared" si="5"/>
        <v>43</v>
      </c>
      <c r="O57" s="17" t="str">
        <f t="shared" si="6"/>
        <v/>
      </c>
      <c r="P57" s="18" t="str">
        <f t="shared" si="7"/>
        <v/>
      </c>
      <c r="Q57" s="17" t="str">
        <f>IF(P57&lt;&gt;"",VLOOKUP(P57,LISTAS!$F$6:$G$1106,2,0),"")</f>
        <v/>
      </c>
      <c r="R57" s="72" t="str">
        <f t="shared" si="8"/>
        <v/>
      </c>
      <c r="S57" s="18" t="str">
        <f t="shared" si="9"/>
        <v/>
      </c>
      <c r="T57" s="18" t="str">
        <f t="shared" si="10"/>
        <v/>
      </c>
    </row>
    <row r="58" spans="2:20" ht="18.75" customHeight="1" x14ac:dyDescent="0.25">
      <c r="B58" s="54"/>
      <c r="C58" s="16" t="str">
        <f>IF(B58="","",VLOOKUP(B58,LISTAS!$F$6:$G$1106,2,0))</f>
        <v/>
      </c>
      <c r="D58" s="74"/>
      <c r="E58" s="4"/>
      <c r="F58" s="11" t="str">
        <f t="shared" si="2"/>
        <v/>
      </c>
      <c r="G58" s="61" t="str">
        <f>IF(F58=LISTAS!$D$15,"",F58)</f>
        <v/>
      </c>
      <c r="H58" s="49" t="str">
        <f t="shared" si="11"/>
        <v/>
      </c>
      <c r="I58" s="49" t="str">
        <f t="shared" si="11"/>
        <v/>
      </c>
      <c r="J58" s="11" t="str">
        <f t="shared" si="1"/>
        <v/>
      </c>
      <c r="K58" s="11" t="str">
        <f t="shared" si="3"/>
        <v/>
      </c>
      <c r="L58" s="66" t="str">
        <f t="shared" si="4"/>
        <v/>
      </c>
      <c r="M58" s="50">
        <f t="shared" si="5"/>
        <v>44</v>
      </c>
      <c r="O58" s="17" t="str">
        <f t="shared" si="6"/>
        <v/>
      </c>
      <c r="P58" s="18" t="str">
        <f t="shared" si="7"/>
        <v/>
      </c>
      <c r="Q58" s="17" t="str">
        <f>IF(P58&lt;&gt;"",VLOOKUP(P58,LISTAS!$F$6:$G$1106,2,0),"")</f>
        <v/>
      </c>
      <c r="R58" s="72" t="str">
        <f t="shared" si="8"/>
        <v/>
      </c>
      <c r="S58" s="18" t="str">
        <f t="shared" si="9"/>
        <v/>
      </c>
      <c r="T58" s="18" t="str">
        <f t="shared" si="10"/>
        <v/>
      </c>
    </row>
    <row r="59" spans="2:20" ht="18.75" customHeight="1" x14ac:dyDescent="0.25">
      <c r="B59" s="54"/>
      <c r="C59" s="16" t="str">
        <f>IF(B59="","",VLOOKUP(B59,LISTAS!$F$6:$G$1106,2,0))</f>
        <v/>
      </c>
      <c r="D59" s="74"/>
      <c r="E59" s="4"/>
      <c r="F59" s="11" t="str">
        <f t="shared" si="2"/>
        <v/>
      </c>
      <c r="G59" s="61" t="str">
        <f>IF(F59=LISTAS!$D$15,"",F59)</f>
        <v/>
      </c>
      <c r="H59" s="49" t="str">
        <f t="shared" si="11"/>
        <v/>
      </c>
      <c r="I59" s="49" t="str">
        <f t="shared" si="11"/>
        <v/>
      </c>
      <c r="J59" s="11" t="str">
        <f t="shared" si="1"/>
        <v/>
      </c>
      <c r="K59" s="11" t="str">
        <f t="shared" si="3"/>
        <v/>
      </c>
      <c r="L59" s="66" t="str">
        <f t="shared" si="4"/>
        <v/>
      </c>
      <c r="M59" s="50">
        <f t="shared" si="5"/>
        <v>45</v>
      </c>
      <c r="O59" s="17" t="str">
        <f t="shared" si="6"/>
        <v/>
      </c>
      <c r="P59" s="18" t="str">
        <f t="shared" si="7"/>
        <v/>
      </c>
      <c r="Q59" s="17" t="str">
        <f>IF(P59&lt;&gt;"",VLOOKUP(P59,LISTAS!$F$6:$G$1106,2,0),"")</f>
        <v/>
      </c>
      <c r="R59" s="72" t="str">
        <f t="shared" si="8"/>
        <v/>
      </c>
      <c r="S59" s="18" t="str">
        <f t="shared" si="9"/>
        <v/>
      </c>
      <c r="T59" s="18" t="str">
        <f t="shared" si="10"/>
        <v/>
      </c>
    </row>
    <row r="60" spans="2:20" ht="18.75" customHeight="1" x14ac:dyDescent="0.25">
      <c r="B60" s="54"/>
      <c r="C60" s="16" t="str">
        <f>IF(B60="","",VLOOKUP(B60,LISTAS!$F$6:$G$1106,2,0))</f>
        <v/>
      </c>
      <c r="D60" s="74"/>
      <c r="E60" s="4"/>
      <c r="F60" s="11" t="str">
        <f t="shared" si="2"/>
        <v/>
      </c>
      <c r="G60" s="61" t="str">
        <f>IF(F60=LISTAS!$D$15,"",F60)</f>
        <v/>
      </c>
      <c r="H60" s="49" t="str">
        <f t="shared" si="11"/>
        <v/>
      </c>
      <c r="I60" s="49" t="str">
        <f t="shared" si="11"/>
        <v/>
      </c>
      <c r="J60" s="11" t="str">
        <f t="shared" si="1"/>
        <v/>
      </c>
      <c r="K60" s="11" t="str">
        <f t="shared" si="3"/>
        <v/>
      </c>
      <c r="L60" s="66" t="str">
        <f t="shared" si="4"/>
        <v/>
      </c>
      <c r="M60" s="50">
        <f t="shared" si="5"/>
        <v>46</v>
      </c>
      <c r="O60" s="17" t="str">
        <f t="shared" si="6"/>
        <v/>
      </c>
      <c r="P60" s="18" t="str">
        <f t="shared" si="7"/>
        <v/>
      </c>
      <c r="Q60" s="17" t="str">
        <f>IF(P60&lt;&gt;"",VLOOKUP(P60,LISTAS!$F$6:$G$1106,2,0),"")</f>
        <v/>
      </c>
      <c r="R60" s="72" t="str">
        <f t="shared" si="8"/>
        <v/>
      </c>
      <c r="S60" s="18" t="str">
        <f t="shared" si="9"/>
        <v/>
      </c>
      <c r="T60" s="18" t="str">
        <f t="shared" si="10"/>
        <v/>
      </c>
    </row>
    <row r="61" spans="2:20" ht="18.75" customHeight="1" x14ac:dyDescent="0.25">
      <c r="B61" s="54"/>
      <c r="C61" s="16" t="str">
        <f>IF(B61="","",VLOOKUP(B61,LISTAS!$F$6:$G$1106,2,0))</f>
        <v/>
      </c>
      <c r="D61" s="74"/>
      <c r="E61" s="4"/>
      <c r="F61" s="11" t="str">
        <f t="shared" si="2"/>
        <v/>
      </c>
      <c r="G61" s="61" t="str">
        <f>IF(F61=LISTAS!$D$15,"",F61)</f>
        <v/>
      </c>
      <c r="H61" s="49" t="str">
        <f t="shared" si="11"/>
        <v/>
      </c>
      <c r="I61" s="49" t="str">
        <f t="shared" si="11"/>
        <v/>
      </c>
      <c r="J61" s="11" t="str">
        <f t="shared" si="1"/>
        <v/>
      </c>
      <c r="K61" s="11" t="str">
        <f t="shared" si="3"/>
        <v/>
      </c>
      <c r="L61" s="66" t="str">
        <f t="shared" si="4"/>
        <v/>
      </c>
      <c r="M61" s="50">
        <f t="shared" si="5"/>
        <v>47</v>
      </c>
      <c r="O61" s="17" t="str">
        <f t="shared" si="6"/>
        <v/>
      </c>
      <c r="P61" s="18" t="str">
        <f t="shared" si="7"/>
        <v/>
      </c>
      <c r="Q61" s="17" t="str">
        <f>IF(P61&lt;&gt;"",VLOOKUP(P61,LISTAS!$F$6:$G$1106,2,0),"")</f>
        <v/>
      </c>
      <c r="R61" s="72" t="str">
        <f t="shared" si="8"/>
        <v/>
      </c>
      <c r="S61" s="18" t="str">
        <f t="shared" si="9"/>
        <v/>
      </c>
      <c r="T61" s="18" t="str">
        <f t="shared" si="10"/>
        <v/>
      </c>
    </row>
    <row r="62" spans="2:20" ht="18.75" customHeight="1" x14ac:dyDescent="0.25">
      <c r="B62" s="54"/>
      <c r="C62" s="16" t="str">
        <f>IF(B62="","",VLOOKUP(B62,LISTAS!$F$6:$G$1106,2,0))</f>
        <v/>
      </c>
      <c r="D62" s="74"/>
      <c r="E62" s="4"/>
      <c r="F62" s="11" t="str">
        <f t="shared" si="2"/>
        <v/>
      </c>
      <c r="G62" s="61" t="str">
        <f>IF(F62=LISTAS!$D$15,"",F62)</f>
        <v/>
      </c>
      <c r="H62" s="49" t="str">
        <f t="shared" si="11"/>
        <v/>
      </c>
      <c r="I62" s="49" t="str">
        <f t="shared" si="11"/>
        <v/>
      </c>
      <c r="J62" s="11" t="str">
        <f t="shared" si="1"/>
        <v/>
      </c>
      <c r="K62" s="11" t="str">
        <f t="shared" si="3"/>
        <v/>
      </c>
      <c r="L62" s="66" t="str">
        <f t="shared" si="4"/>
        <v/>
      </c>
      <c r="M62" s="50">
        <f t="shared" si="5"/>
        <v>48</v>
      </c>
      <c r="O62" s="17" t="str">
        <f t="shared" si="6"/>
        <v/>
      </c>
      <c r="P62" s="18" t="str">
        <f t="shared" si="7"/>
        <v/>
      </c>
      <c r="Q62" s="17" t="str">
        <f>IF(P62&lt;&gt;"",VLOOKUP(P62,LISTAS!$F$6:$G$1106,2,0),"")</f>
        <v/>
      </c>
      <c r="R62" s="72" t="str">
        <f t="shared" si="8"/>
        <v/>
      </c>
      <c r="S62" s="18" t="str">
        <f t="shared" si="9"/>
        <v/>
      </c>
      <c r="T62" s="18" t="str">
        <f t="shared" si="10"/>
        <v/>
      </c>
    </row>
    <row r="63" spans="2:20" ht="18.75" customHeight="1" x14ac:dyDescent="0.25">
      <c r="B63" s="54"/>
      <c r="C63" s="16" t="str">
        <f>IF(B63="","",VLOOKUP(B63,LISTAS!$F$6:$G$1106,2,0))</f>
        <v/>
      </c>
      <c r="D63" s="74"/>
      <c r="E63" s="4"/>
      <c r="F63" s="11" t="str">
        <f t="shared" si="2"/>
        <v/>
      </c>
      <c r="G63" s="61" t="str">
        <f>IF(F63=LISTAS!$D$15,"",F63)</f>
        <v/>
      </c>
      <c r="H63" s="49" t="str">
        <f t="shared" si="11"/>
        <v/>
      </c>
      <c r="I63" s="49" t="str">
        <f t="shared" si="11"/>
        <v/>
      </c>
      <c r="J63" s="11" t="str">
        <f t="shared" si="1"/>
        <v/>
      </c>
      <c r="K63" s="11" t="str">
        <f t="shared" si="3"/>
        <v/>
      </c>
      <c r="L63" s="66" t="str">
        <f t="shared" si="4"/>
        <v/>
      </c>
      <c r="M63" s="50">
        <f t="shared" si="5"/>
        <v>49</v>
      </c>
      <c r="O63" s="17" t="str">
        <f t="shared" si="6"/>
        <v/>
      </c>
      <c r="P63" s="18" t="str">
        <f t="shared" si="7"/>
        <v/>
      </c>
      <c r="Q63" s="17" t="str">
        <f>IF(P63&lt;&gt;"",VLOOKUP(P63,LISTAS!$F$6:$G$1106,2,0),"")</f>
        <v/>
      </c>
      <c r="R63" s="72" t="str">
        <f t="shared" si="8"/>
        <v/>
      </c>
      <c r="S63" s="18" t="str">
        <f t="shared" si="9"/>
        <v/>
      </c>
      <c r="T63" s="18" t="str">
        <f t="shared" si="10"/>
        <v/>
      </c>
    </row>
    <row r="64" spans="2:20" ht="18.75" customHeight="1" x14ac:dyDescent="0.25">
      <c r="B64" s="54"/>
      <c r="C64" s="16" t="str">
        <f>IF(B64="","",VLOOKUP(B64,LISTAS!$F$6:$G$1106,2,0))</f>
        <v/>
      </c>
      <c r="D64" s="74"/>
      <c r="E64" s="4"/>
      <c r="F64" s="11" t="str">
        <f t="shared" si="2"/>
        <v/>
      </c>
      <c r="G64" s="61" t="str">
        <f>IF(F64=LISTAS!$D$15,"",F64)</f>
        <v/>
      </c>
      <c r="H64" s="49" t="str">
        <f t="shared" si="11"/>
        <v/>
      </c>
      <c r="I64" s="49" t="str">
        <f t="shared" si="11"/>
        <v/>
      </c>
      <c r="J64" s="11" t="str">
        <f t="shared" si="1"/>
        <v/>
      </c>
      <c r="K64" s="11" t="str">
        <f t="shared" si="3"/>
        <v/>
      </c>
      <c r="L64" s="66" t="str">
        <f t="shared" si="4"/>
        <v/>
      </c>
      <c r="M64" s="50">
        <f t="shared" si="5"/>
        <v>50</v>
      </c>
      <c r="O64" s="17" t="str">
        <f t="shared" si="6"/>
        <v/>
      </c>
      <c r="P64" s="18" t="str">
        <f t="shared" si="7"/>
        <v/>
      </c>
      <c r="Q64" s="17" t="str">
        <f>IF(P64&lt;&gt;"",VLOOKUP(P64,LISTAS!$F$6:$G$1106,2,0),"")</f>
        <v/>
      </c>
      <c r="R64" s="72" t="str">
        <f t="shared" si="8"/>
        <v/>
      </c>
      <c r="S64" s="18" t="str">
        <f t="shared" si="9"/>
        <v/>
      </c>
      <c r="T64" s="18" t="str">
        <f t="shared" si="10"/>
        <v/>
      </c>
    </row>
    <row r="65" spans="2:20" ht="18.75" customHeight="1" x14ac:dyDescent="0.25">
      <c r="B65" s="54"/>
      <c r="C65" s="16" t="str">
        <f>IF(B65="","",VLOOKUP(B65,LISTAS!$F$6:$G$1106,2,0))</f>
        <v/>
      </c>
      <c r="D65" s="74"/>
      <c r="E65" s="4"/>
      <c r="F65" s="11" t="str">
        <f t="shared" si="2"/>
        <v/>
      </c>
      <c r="G65" s="61" t="str">
        <f>IF(F65=LISTAS!$D$15,"",F65)</f>
        <v/>
      </c>
      <c r="H65" s="49" t="str">
        <f t="shared" si="11"/>
        <v/>
      </c>
      <c r="I65" s="49" t="str">
        <f t="shared" si="11"/>
        <v/>
      </c>
      <c r="J65" s="11" t="str">
        <f t="shared" si="1"/>
        <v/>
      </c>
      <c r="K65" s="11" t="str">
        <f t="shared" si="3"/>
        <v/>
      </c>
      <c r="L65" s="66" t="str">
        <f t="shared" si="4"/>
        <v/>
      </c>
      <c r="M65" s="50">
        <f t="shared" si="5"/>
        <v>51</v>
      </c>
      <c r="O65" s="17" t="str">
        <f t="shared" si="6"/>
        <v/>
      </c>
      <c r="P65" s="18" t="str">
        <f t="shared" si="7"/>
        <v/>
      </c>
      <c r="Q65" s="17" t="str">
        <f>IF(P65&lt;&gt;"",VLOOKUP(P65,LISTAS!$F$6:$G$1106,2,0),"")</f>
        <v/>
      </c>
      <c r="R65" s="72" t="str">
        <f t="shared" si="8"/>
        <v/>
      </c>
      <c r="S65" s="18" t="str">
        <f t="shared" si="9"/>
        <v/>
      </c>
      <c r="T65" s="18" t="str">
        <f t="shared" si="10"/>
        <v/>
      </c>
    </row>
    <row r="66" spans="2:20" ht="18.75" customHeight="1" x14ac:dyDescent="0.25">
      <c r="B66" s="54"/>
      <c r="C66" s="16" t="str">
        <f>IF(B66="","",VLOOKUP(B66,LISTAS!$F$6:$G$1106,2,0))</f>
        <v/>
      </c>
      <c r="D66" s="74"/>
      <c r="E66" s="4"/>
      <c r="F66" s="11" t="str">
        <f t="shared" si="2"/>
        <v/>
      </c>
      <c r="G66" s="61" t="str">
        <f>IF(F66=LISTAS!$D$15,"",F66)</f>
        <v/>
      </c>
      <c r="H66" s="49" t="str">
        <f t="shared" si="11"/>
        <v/>
      </c>
      <c r="I66" s="49" t="str">
        <f t="shared" si="11"/>
        <v/>
      </c>
      <c r="J66" s="11" t="str">
        <f t="shared" si="1"/>
        <v/>
      </c>
      <c r="K66" s="11" t="str">
        <f t="shared" si="3"/>
        <v/>
      </c>
      <c r="L66" s="66" t="str">
        <f t="shared" si="4"/>
        <v/>
      </c>
      <c r="M66" s="50">
        <f t="shared" si="5"/>
        <v>52</v>
      </c>
      <c r="O66" s="17" t="str">
        <f t="shared" si="6"/>
        <v/>
      </c>
      <c r="P66" s="18" t="str">
        <f t="shared" si="7"/>
        <v/>
      </c>
      <c r="Q66" s="17" t="str">
        <f>IF(P66&lt;&gt;"",VLOOKUP(P66,LISTAS!$F$6:$G$1106,2,0),"")</f>
        <v/>
      </c>
      <c r="R66" s="72" t="str">
        <f t="shared" si="8"/>
        <v/>
      </c>
      <c r="S66" s="18" t="str">
        <f t="shared" si="9"/>
        <v/>
      </c>
      <c r="T66" s="18" t="str">
        <f t="shared" si="10"/>
        <v/>
      </c>
    </row>
    <row r="67" spans="2:20" ht="18.75" customHeight="1" x14ac:dyDescent="0.25">
      <c r="B67" s="54"/>
      <c r="C67" s="16" t="str">
        <f>IF(B67="","",VLOOKUP(B67,LISTAS!$F$6:$G$1106,2,0))</f>
        <v/>
      </c>
      <c r="D67" s="74"/>
      <c r="E67" s="4"/>
      <c r="F67" s="11" t="str">
        <f t="shared" si="2"/>
        <v/>
      </c>
      <c r="G67" s="61" t="str">
        <f>IF(F67=LISTAS!$D$15,"",F67)</f>
        <v/>
      </c>
      <c r="H67" s="49" t="str">
        <f t="shared" si="11"/>
        <v/>
      </c>
      <c r="I67" s="49" t="str">
        <f t="shared" si="11"/>
        <v/>
      </c>
      <c r="J67" s="11" t="str">
        <f t="shared" si="1"/>
        <v/>
      </c>
      <c r="K67" s="11" t="str">
        <f t="shared" si="3"/>
        <v/>
      </c>
      <c r="L67" s="66" t="str">
        <f t="shared" si="4"/>
        <v/>
      </c>
      <c r="M67" s="50">
        <f t="shared" si="5"/>
        <v>53</v>
      </c>
      <c r="O67" s="17" t="str">
        <f t="shared" si="6"/>
        <v/>
      </c>
      <c r="P67" s="18" t="str">
        <f t="shared" si="7"/>
        <v/>
      </c>
      <c r="Q67" s="17" t="str">
        <f>IF(P67&lt;&gt;"",VLOOKUP(P67,LISTAS!$F$6:$G$1106,2,0),"")</f>
        <v/>
      </c>
      <c r="R67" s="72" t="str">
        <f t="shared" si="8"/>
        <v/>
      </c>
      <c r="S67" s="18" t="str">
        <f t="shared" si="9"/>
        <v/>
      </c>
      <c r="T67" s="18" t="str">
        <f t="shared" si="10"/>
        <v/>
      </c>
    </row>
    <row r="68" spans="2:20" ht="18.75" customHeight="1" x14ac:dyDescent="0.25">
      <c r="B68" s="54"/>
      <c r="C68" s="16" t="str">
        <f>IF(B68="","",VLOOKUP(B68,LISTAS!$F$6:$G$1106,2,0))</f>
        <v/>
      </c>
      <c r="D68" s="74"/>
      <c r="E68" s="4"/>
      <c r="F68" s="11" t="str">
        <f t="shared" si="2"/>
        <v/>
      </c>
      <c r="G68" s="61" t="str">
        <f>IF(F68=LISTAS!$D$15,"",F68)</f>
        <v/>
      </c>
      <c r="H68" s="49" t="str">
        <f t="shared" si="11"/>
        <v/>
      </c>
      <c r="I68" s="49" t="str">
        <f t="shared" si="11"/>
        <v/>
      </c>
      <c r="J68" s="11" t="str">
        <f t="shared" si="1"/>
        <v/>
      </c>
      <c r="K68" s="11" t="str">
        <f t="shared" si="3"/>
        <v/>
      </c>
      <c r="L68" s="66" t="str">
        <f t="shared" si="4"/>
        <v/>
      </c>
      <c r="M68" s="50">
        <f t="shared" si="5"/>
        <v>54</v>
      </c>
      <c r="O68" s="17" t="str">
        <f t="shared" si="6"/>
        <v/>
      </c>
      <c r="P68" s="18" t="str">
        <f t="shared" si="7"/>
        <v/>
      </c>
      <c r="Q68" s="17" t="str">
        <f>IF(P68&lt;&gt;"",VLOOKUP(P68,LISTAS!$F$6:$G$1106,2,0),"")</f>
        <v/>
      </c>
      <c r="R68" s="72" t="str">
        <f t="shared" si="8"/>
        <v/>
      </c>
      <c r="S68" s="18" t="str">
        <f t="shared" si="9"/>
        <v/>
      </c>
      <c r="T68" s="18" t="str">
        <f t="shared" si="10"/>
        <v/>
      </c>
    </row>
    <row r="69" spans="2:20" ht="18.75" customHeight="1" x14ac:dyDescent="0.25">
      <c r="B69" s="54"/>
      <c r="C69" s="16" t="str">
        <f>IF(B69="","",VLOOKUP(B69,LISTAS!$F$6:$G$1106,2,0))</f>
        <v/>
      </c>
      <c r="D69" s="74"/>
      <c r="E69" s="4"/>
      <c r="F69" s="11" t="str">
        <f t="shared" si="2"/>
        <v/>
      </c>
      <c r="G69" s="61" t="str">
        <f>IF(F69=LISTAS!$D$15,"",F69)</f>
        <v/>
      </c>
      <c r="H69" s="49" t="str">
        <f t="shared" si="11"/>
        <v/>
      </c>
      <c r="I69" s="49" t="str">
        <f t="shared" si="11"/>
        <v/>
      </c>
      <c r="J69" s="11" t="str">
        <f t="shared" si="1"/>
        <v/>
      </c>
      <c r="K69" s="11" t="str">
        <f t="shared" si="3"/>
        <v/>
      </c>
      <c r="L69" s="66" t="str">
        <f t="shared" si="4"/>
        <v/>
      </c>
      <c r="M69" s="50">
        <f t="shared" si="5"/>
        <v>55</v>
      </c>
      <c r="O69" s="17" t="str">
        <f t="shared" si="6"/>
        <v/>
      </c>
      <c r="P69" s="18" t="str">
        <f t="shared" si="7"/>
        <v/>
      </c>
      <c r="Q69" s="17" t="str">
        <f>IF(P69&lt;&gt;"",VLOOKUP(P69,LISTAS!$F$6:$G$1106,2,0),"")</f>
        <v/>
      </c>
      <c r="R69" s="72" t="str">
        <f t="shared" si="8"/>
        <v/>
      </c>
      <c r="S69" s="18" t="str">
        <f t="shared" si="9"/>
        <v/>
      </c>
      <c r="T69" s="18" t="str">
        <f t="shared" si="10"/>
        <v/>
      </c>
    </row>
    <row r="70" spans="2:20" ht="18.75" customHeight="1" x14ac:dyDescent="0.25">
      <c r="B70" s="54"/>
      <c r="C70" s="16" t="str">
        <f>IF(B70="","",VLOOKUP(B70,LISTAS!$F$6:$G$1106,2,0))</f>
        <v/>
      </c>
      <c r="D70" s="74"/>
      <c r="E70" s="4"/>
      <c r="F70" s="11" t="str">
        <f t="shared" si="2"/>
        <v/>
      </c>
      <c r="G70" s="61" t="str">
        <f>IF(F70=LISTAS!$D$15,"",F70)</f>
        <v/>
      </c>
      <c r="H70" s="49" t="str">
        <f t="shared" si="11"/>
        <v/>
      </c>
      <c r="I70" s="49" t="str">
        <f t="shared" si="11"/>
        <v/>
      </c>
      <c r="J70" s="11" t="str">
        <f t="shared" si="1"/>
        <v/>
      </c>
      <c r="K70" s="11" t="str">
        <f t="shared" si="3"/>
        <v/>
      </c>
      <c r="L70" s="66" t="str">
        <f t="shared" si="4"/>
        <v/>
      </c>
      <c r="M70" s="50">
        <f t="shared" si="5"/>
        <v>56</v>
      </c>
      <c r="O70" s="17" t="str">
        <f t="shared" si="6"/>
        <v/>
      </c>
      <c r="P70" s="18" t="str">
        <f t="shared" si="7"/>
        <v/>
      </c>
      <c r="Q70" s="17" t="str">
        <f>IF(P70&lt;&gt;"",VLOOKUP(P70,LISTAS!$F$6:$G$1106,2,0),"")</f>
        <v/>
      </c>
      <c r="R70" s="72" t="str">
        <f t="shared" si="8"/>
        <v/>
      </c>
      <c r="S70" s="18" t="str">
        <f t="shared" si="9"/>
        <v/>
      </c>
      <c r="T70" s="18" t="str">
        <f t="shared" si="10"/>
        <v/>
      </c>
    </row>
    <row r="71" spans="2:20" ht="18.75" customHeight="1" x14ac:dyDescent="0.25">
      <c r="B71" s="54"/>
      <c r="C71" s="16" t="str">
        <f>IF(B71="","",VLOOKUP(B71,LISTAS!$F$6:$G$1106,2,0))</f>
        <v/>
      </c>
      <c r="D71" s="74"/>
      <c r="E71" s="4"/>
      <c r="F71" s="11" t="str">
        <f t="shared" si="2"/>
        <v/>
      </c>
      <c r="G71" s="61" t="str">
        <f>IF(F71=LISTAS!$D$15,"",F71)</f>
        <v/>
      </c>
      <c r="H71" s="49" t="str">
        <f t="shared" si="11"/>
        <v/>
      </c>
      <c r="I71" s="49" t="str">
        <f t="shared" si="11"/>
        <v/>
      </c>
      <c r="J71" s="11" t="str">
        <f t="shared" si="1"/>
        <v/>
      </c>
      <c r="K71" s="11" t="str">
        <f t="shared" si="3"/>
        <v/>
      </c>
      <c r="L71" s="66" t="str">
        <f t="shared" si="4"/>
        <v/>
      </c>
      <c r="M71" s="50">
        <f t="shared" si="5"/>
        <v>57</v>
      </c>
      <c r="O71" s="17" t="str">
        <f t="shared" si="6"/>
        <v/>
      </c>
      <c r="P71" s="18" t="str">
        <f t="shared" si="7"/>
        <v/>
      </c>
      <c r="Q71" s="17" t="str">
        <f>IF(P71&lt;&gt;"",VLOOKUP(P71,LISTAS!$F$6:$G$1106,2,0),"")</f>
        <v/>
      </c>
      <c r="R71" s="72" t="str">
        <f t="shared" si="8"/>
        <v/>
      </c>
      <c r="S71" s="18" t="str">
        <f t="shared" si="9"/>
        <v/>
      </c>
      <c r="T71" s="18" t="str">
        <f t="shared" si="10"/>
        <v/>
      </c>
    </row>
    <row r="72" spans="2:20" ht="18.75" customHeight="1" x14ac:dyDescent="0.25">
      <c r="B72" s="54"/>
      <c r="C72" s="16" t="str">
        <f>IF(B72="","",VLOOKUP(B72,LISTAS!$F$6:$G$1106,2,0))</f>
        <v/>
      </c>
      <c r="D72" s="74"/>
      <c r="E72" s="4"/>
      <c r="F72" s="11" t="str">
        <f t="shared" si="2"/>
        <v/>
      </c>
      <c r="G72" s="61" t="str">
        <f>IF(F72=LISTAS!$D$15,"",F72)</f>
        <v/>
      </c>
      <c r="H72" s="49" t="str">
        <f t="shared" si="11"/>
        <v/>
      </c>
      <c r="I72" s="49" t="str">
        <f t="shared" si="11"/>
        <v/>
      </c>
      <c r="J72" s="11" t="str">
        <f t="shared" si="1"/>
        <v/>
      </c>
      <c r="K72" s="11" t="str">
        <f t="shared" si="3"/>
        <v/>
      </c>
      <c r="L72" s="66" t="str">
        <f t="shared" si="4"/>
        <v/>
      </c>
      <c r="M72" s="50">
        <f t="shared" si="5"/>
        <v>58</v>
      </c>
      <c r="O72" s="17" t="str">
        <f t="shared" si="6"/>
        <v/>
      </c>
      <c r="P72" s="18" t="str">
        <f t="shared" si="7"/>
        <v/>
      </c>
      <c r="Q72" s="17" t="str">
        <f>IF(P72&lt;&gt;"",VLOOKUP(P72,LISTAS!$F$6:$G$1106,2,0),"")</f>
        <v/>
      </c>
      <c r="R72" s="72" t="str">
        <f t="shared" si="8"/>
        <v/>
      </c>
      <c r="S72" s="18" t="str">
        <f t="shared" si="9"/>
        <v/>
      </c>
      <c r="T72" s="18" t="str">
        <f t="shared" si="10"/>
        <v/>
      </c>
    </row>
    <row r="73" spans="2:20" ht="18.75" customHeight="1" x14ac:dyDescent="0.25">
      <c r="B73" s="54"/>
      <c r="C73" s="16" t="str">
        <f>IF(B73="","",VLOOKUP(B73,LISTAS!$F$6:$G$1106,2,0))</f>
        <v/>
      </c>
      <c r="D73" s="74"/>
      <c r="E73" s="4"/>
      <c r="F73" s="11" t="str">
        <f t="shared" si="2"/>
        <v/>
      </c>
      <c r="G73" s="61" t="str">
        <f>IF(F73=LISTAS!$D$15,"",F73)</f>
        <v/>
      </c>
      <c r="H73" s="49" t="str">
        <f t="shared" si="11"/>
        <v/>
      </c>
      <c r="I73" s="49" t="str">
        <f t="shared" si="11"/>
        <v/>
      </c>
      <c r="J73" s="11" t="str">
        <f t="shared" ref="J73:J136" si="12">IF($K73="","",D73)</f>
        <v/>
      </c>
      <c r="K73" s="11" t="str">
        <f t="shared" si="3"/>
        <v/>
      </c>
      <c r="L73" s="66" t="str">
        <f t="shared" si="4"/>
        <v/>
      </c>
      <c r="M73" s="50">
        <f t="shared" si="5"/>
        <v>59</v>
      </c>
      <c r="O73" s="17" t="str">
        <f t="shared" si="6"/>
        <v/>
      </c>
      <c r="P73" s="18" t="str">
        <f t="shared" si="7"/>
        <v/>
      </c>
      <c r="Q73" s="17" t="str">
        <f>IF(P73&lt;&gt;"",VLOOKUP(P73,LISTAS!$F$6:$G$1106,2,0),"")</f>
        <v/>
      </c>
      <c r="R73" s="72" t="str">
        <f t="shared" si="8"/>
        <v/>
      </c>
      <c r="S73" s="18" t="str">
        <f t="shared" si="9"/>
        <v/>
      </c>
      <c r="T73" s="18" t="str">
        <f t="shared" si="10"/>
        <v/>
      </c>
    </row>
    <row r="74" spans="2:20" ht="18.75" customHeight="1" x14ac:dyDescent="0.25">
      <c r="B74" s="54"/>
      <c r="C74" s="16" t="str">
        <f>IF(B74="","",VLOOKUP(B74,LISTAS!$F$6:$G$1106,2,0))</f>
        <v/>
      </c>
      <c r="D74" s="74"/>
      <c r="E74" s="4"/>
      <c r="F74" s="11" t="str">
        <f t="shared" ref="F74:F137" si="13">IF(D74="","",D74)</f>
        <v/>
      </c>
      <c r="G74" s="61" t="str">
        <f>IF(F74=LISTAS!$D$15,"",F74)</f>
        <v/>
      </c>
      <c r="H74" s="49" t="str">
        <f t="shared" si="11"/>
        <v/>
      </c>
      <c r="I74" s="49" t="str">
        <f t="shared" si="11"/>
        <v/>
      </c>
      <c r="J74" s="11" t="str">
        <f t="shared" si="12"/>
        <v/>
      </c>
      <c r="K74" s="11" t="str">
        <f t="shared" ref="K74:K137" si="14">G74</f>
        <v/>
      </c>
      <c r="L74" s="66" t="str">
        <f t="shared" ref="L74:L137" si="15">IF(K74="","",SMALL($G$9:$G$208,M74))</f>
        <v/>
      </c>
      <c r="M74" s="50">
        <f t="shared" ref="M74:M137" si="16">IF(F73="FALTA",M73,M73+1)</f>
        <v>60</v>
      </c>
      <c r="O74" s="17" t="str">
        <f t="shared" ref="O74:O137" si="17">IF(R74&lt;&gt;"",_xlfn.RANK.EQ(R74,$R$9:$R$208,1),"")</f>
        <v/>
      </c>
      <c r="P74" s="18" t="str">
        <f t="shared" ref="P74:P137" si="18">IF(K74="","",VLOOKUP(L74,$G$9:$J$208,2,0))</f>
        <v/>
      </c>
      <c r="Q74" s="17" t="str">
        <f>IF(P74&lt;&gt;"",VLOOKUP(P74,LISTAS!$F$6:$G$1106,2,0),"")</f>
        <v/>
      </c>
      <c r="R74" s="72" t="str">
        <f t="shared" ref="R74:R137" si="19">IF(K74="","",VLOOKUP(L74,$G$9:$J$208,4,0))</f>
        <v/>
      </c>
      <c r="S74" s="18" t="str">
        <f t="shared" ref="S74:S137" si="20">IF($O74="","",IF(R74=$T$5,"0,00",IF($O74=1,400,IF($O74=2,340,IF($O74=3,300,IF($O74=4,280,IF($O74=5,270,IF($O74=6,260,IF($O74=7,250,IF($O74=8,240,IF($O74=9,200,IF($O74=10,200,IF($O74=11,200,IF($O74=12,200,IF($O74=13,200,IF($O74=14,200,IF($O74=15,200,IF($O74=16,200,IF($O74&gt;16,"","")))))))))))))))))))</f>
        <v/>
      </c>
      <c r="T74" s="18" t="str">
        <f t="shared" ref="T74:T137" si="21">IF(O74="","",IF($R$5="NÃO","",IF(R74=$T$5,"0,00",IF(O74=1,400,IF(O74=2,340,IF(O74=3,300,IF(O74=4,280,IF(O74=5,270,IF(O74=6,260,IF(O74=7,250,IF(O74=8,240,IF(O74=9,200,IF(O74=10,200,IF(O74=11,200,IF(O74=12,200,IF(O74=13,200,IF(O74=14,200,IF(O74=15,200,IF(O74=16,200,IF(O74&gt;16,"",""))))))))))))))))))))</f>
        <v/>
      </c>
    </row>
    <row r="75" spans="2:20" ht="18.75" customHeight="1" x14ac:dyDescent="0.25">
      <c r="B75" s="54"/>
      <c r="C75" s="16" t="str">
        <f>IF(B75="","",VLOOKUP(B75,LISTAS!$F$6:$G$1106,2,0))</f>
        <v/>
      </c>
      <c r="D75" s="74"/>
      <c r="E75" s="4"/>
      <c r="F75" s="11" t="str">
        <f t="shared" si="13"/>
        <v/>
      </c>
      <c r="G75" s="61" t="str">
        <f>IF(F75=LISTAS!$D$15,"",F75)</f>
        <v/>
      </c>
      <c r="H75" s="49" t="str">
        <f t="shared" si="11"/>
        <v/>
      </c>
      <c r="I75" s="49" t="str">
        <f t="shared" si="11"/>
        <v/>
      </c>
      <c r="J75" s="11" t="str">
        <f t="shared" si="12"/>
        <v/>
      </c>
      <c r="K75" s="11" t="str">
        <f t="shared" si="14"/>
        <v/>
      </c>
      <c r="L75" s="66" t="str">
        <f t="shared" si="15"/>
        <v/>
      </c>
      <c r="M75" s="50">
        <f t="shared" si="16"/>
        <v>61</v>
      </c>
      <c r="O75" s="17" t="str">
        <f t="shared" si="17"/>
        <v/>
      </c>
      <c r="P75" s="18" t="str">
        <f t="shared" si="18"/>
        <v/>
      </c>
      <c r="Q75" s="17" t="str">
        <f>IF(P75&lt;&gt;"",VLOOKUP(P75,LISTAS!$F$6:$G$1106,2,0),"")</f>
        <v/>
      </c>
      <c r="R75" s="72" t="str">
        <f t="shared" si="19"/>
        <v/>
      </c>
      <c r="S75" s="18" t="str">
        <f t="shared" si="20"/>
        <v/>
      </c>
      <c r="T75" s="18" t="str">
        <f t="shared" si="21"/>
        <v/>
      </c>
    </row>
    <row r="76" spans="2:20" ht="18.75" customHeight="1" x14ac:dyDescent="0.25">
      <c r="B76" s="54"/>
      <c r="C76" s="16" t="str">
        <f>IF(B76="","",VLOOKUP(B76,LISTAS!$F$6:$G$1106,2,0))</f>
        <v/>
      </c>
      <c r="D76" s="74"/>
      <c r="E76" s="4"/>
      <c r="F76" s="11" t="str">
        <f t="shared" si="13"/>
        <v/>
      </c>
      <c r="G76" s="61" t="str">
        <f>IF(F76=LISTAS!$D$15,"",F76)</f>
        <v/>
      </c>
      <c r="H76" s="49" t="str">
        <f t="shared" si="11"/>
        <v/>
      </c>
      <c r="I76" s="49" t="str">
        <f t="shared" si="11"/>
        <v/>
      </c>
      <c r="J76" s="11" t="str">
        <f t="shared" si="12"/>
        <v/>
      </c>
      <c r="K76" s="11" t="str">
        <f t="shared" si="14"/>
        <v/>
      </c>
      <c r="L76" s="66" t="str">
        <f t="shared" si="15"/>
        <v/>
      </c>
      <c r="M76" s="50">
        <f t="shared" si="16"/>
        <v>62</v>
      </c>
      <c r="O76" s="17" t="str">
        <f t="shared" si="17"/>
        <v/>
      </c>
      <c r="P76" s="18" t="str">
        <f t="shared" si="18"/>
        <v/>
      </c>
      <c r="Q76" s="17" t="str">
        <f>IF(P76&lt;&gt;"",VLOOKUP(P76,LISTAS!$F$6:$G$1106,2,0),"")</f>
        <v/>
      </c>
      <c r="R76" s="72" t="str">
        <f t="shared" si="19"/>
        <v/>
      </c>
      <c r="S76" s="18" t="str">
        <f t="shared" si="20"/>
        <v/>
      </c>
      <c r="T76" s="18" t="str">
        <f t="shared" si="21"/>
        <v/>
      </c>
    </row>
    <row r="77" spans="2:20" ht="18.75" customHeight="1" x14ac:dyDescent="0.25">
      <c r="B77" s="54"/>
      <c r="C77" s="16" t="str">
        <f>IF(B77="","",VLOOKUP(B77,LISTAS!$F$6:$G$1106,2,0))</f>
        <v/>
      </c>
      <c r="D77" s="74"/>
      <c r="E77" s="4"/>
      <c r="F77" s="11" t="str">
        <f t="shared" si="13"/>
        <v/>
      </c>
      <c r="G77" s="61" t="str">
        <f>IF(F77=LISTAS!$D$15,"",F77)</f>
        <v/>
      </c>
      <c r="H77" s="49" t="str">
        <f t="shared" si="11"/>
        <v/>
      </c>
      <c r="I77" s="49" t="str">
        <f t="shared" si="11"/>
        <v/>
      </c>
      <c r="J77" s="11" t="str">
        <f t="shared" si="12"/>
        <v/>
      </c>
      <c r="K77" s="11" t="str">
        <f t="shared" si="14"/>
        <v/>
      </c>
      <c r="L77" s="66" t="str">
        <f t="shared" si="15"/>
        <v/>
      </c>
      <c r="M77" s="50">
        <f t="shared" si="16"/>
        <v>63</v>
      </c>
      <c r="O77" s="17" t="str">
        <f t="shared" si="17"/>
        <v/>
      </c>
      <c r="P77" s="18" t="str">
        <f t="shared" si="18"/>
        <v/>
      </c>
      <c r="Q77" s="17" t="str">
        <f>IF(P77&lt;&gt;"",VLOOKUP(P77,LISTAS!$F$6:$G$1106,2,0),"")</f>
        <v/>
      </c>
      <c r="R77" s="72" t="str">
        <f t="shared" si="19"/>
        <v/>
      </c>
      <c r="S77" s="18" t="str">
        <f t="shared" si="20"/>
        <v/>
      </c>
      <c r="T77" s="18" t="str">
        <f t="shared" si="21"/>
        <v/>
      </c>
    </row>
    <row r="78" spans="2:20" ht="18.75" customHeight="1" x14ac:dyDescent="0.25">
      <c r="B78" s="54"/>
      <c r="C78" s="16" t="str">
        <f>IF(B78="","",VLOOKUP(B78,LISTAS!$F$6:$G$1106,2,0))</f>
        <v/>
      </c>
      <c r="D78" s="74"/>
      <c r="E78" s="4"/>
      <c r="F78" s="11" t="str">
        <f t="shared" si="13"/>
        <v/>
      </c>
      <c r="G78" s="61" t="str">
        <f>IF(F78=LISTAS!$D$15,"",F78)</f>
        <v/>
      </c>
      <c r="H78" s="49" t="str">
        <f t="shared" si="11"/>
        <v/>
      </c>
      <c r="I78" s="49" t="str">
        <f t="shared" si="11"/>
        <v/>
      </c>
      <c r="J78" s="11" t="str">
        <f t="shared" si="12"/>
        <v/>
      </c>
      <c r="K78" s="11" t="str">
        <f t="shared" si="14"/>
        <v/>
      </c>
      <c r="L78" s="66" t="str">
        <f t="shared" si="15"/>
        <v/>
      </c>
      <c r="M78" s="50">
        <f t="shared" si="16"/>
        <v>64</v>
      </c>
      <c r="O78" s="17" t="str">
        <f t="shared" si="17"/>
        <v/>
      </c>
      <c r="P78" s="18" t="str">
        <f t="shared" si="18"/>
        <v/>
      </c>
      <c r="Q78" s="17" t="str">
        <f>IF(P78&lt;&gt;"",VLOOKUP(P78,LISTAS!$F$6:$G$1106,2,0),"")</f>
        <v/>
      </c>
      <c r="R78" s="72" t="str">
        <f t="shared" si="19"/>
        <v/>
      </c>
      <c r="S78" s="18" t="str">
        <f t="shared" si="20"/>
        <v/>
      </c>
      <c r="T78" s="18" t="str">
        <f t="shared" si="21"/>
        <v/>
      </c>
    </row>
    <row r="79" spans="2:20" ht="18.75" customHeight="1" x14ac:dyDescent="0.25">
      <c r="B79" s="54"/>
      <c r="C79" s="16" t="str">
        <f>IF(B79="","",VLOOKUP(B79,LISTAS!$F$6:$G$1106,2,0))</f>
        <v/>
      </c>
      <c r="D79" s="74"/>
      <c r="E79" s="4"/>
      <c r="F79" s="11" t="str">
        <f t="shared" si="13"/>
        <v/>
      </c>
      <c r="G79" s="61" t="str">
        <f>IF(F79=LISTAS!$D$15,"",F79)</f>
        <v/>
      </c>
      <c r="H79" s="49" t="str">
        <f t="shared" si="11"/>
        <v/>
      </c>
      <c r="I79" s="49" t="str">
        <f t="shared" si="11"/>
        <v/>
      </c>
      <c r="J79" s="11" t="str">
        <f t="shared" si="12"/>
        <v/>
      </c>
      <c r="K79" s="11" t="str">
        <f t="shared" si="14"/>
        <v/>
      </c>
      <c r="L79" s="66" t="str">
        <f t="shared" si="15"/>
        <v/>
      </c>
      <c r="M79" s="50">
        <f t="shared" si="16"/>
        <v>65</v>
      </c>
      <c r="O79" s="17" t="str">
        <f t="shared" si="17"/>
        <v/>
      </c>
      <c r="P79" s="18" t="str">
        <f t="shared" si="18"/>
        <v/>
      </c>
      <c r="Q79" s="17" t="str">
        <f>IF(P79&lt;&gt;"",VLOOKUP(P79,LISTAS!$F$6:$G$1106,2,0),"")</f>
        <v/>
      </c>
      <c r="R79" s="72" t="str">
        <f t="shared" si="19"/>
        <v/>
      </c>
      <c r="S79" s="18" t="str">
        <f t="shared" si="20"/>
        <v/>
      </c>
      <c r="T79" s="18" t="str">
        <f t="shared" si="21"/>
        <v/>
      </c>
    </row>
    <row r="80" spans="2:20" ht="18.75" customHeight="1" x14ac:dyDescent="0.25">
      <c r="B80" s="54"/>
      <c r="C80" s="16" t="str">
        <f>IF(B80="","",VLOOKUP(B80,LISTAS!$F$6:$G$1106,2,0))</f>
        <v/>
      </c>
      <c r="D80" s="74"/>
      <c r="E80" s="4"/>
      <c r="F80" s="11" t="str">
        <f t="shared" si="13"/>
        <v/>
      </c>
      <c r="G80" s="61" t="str">
        <f>IF(F80=LISTAS!$D$15,"",F80)</f>
        <v/>
      </c>
      <c r="H80" s="49" t="str">
        <f t="shared" si="11"/>
        <v/>
      </c>
      <c r="I80" s="49" t="str">
        <f t="shared" si="11"/>
        <v/>
      </c>
      <c r="J80" s="11" t="str">
        <f t="shared" si="12"/>
        <v/>
      </c>
      <c r="K80" s="11" t="str">
        <f t="shared" si="14"/>
        <v/>
      </c>
      <c r="L80" s="66" t="str">
        <f t="shared" si="15"/>
        <v/>
      </c>
      <c r="M80" s="50">
        <f t="shared" si="16"/>
        <v>66</v>
      </c>
      <c r="O80" s="17" t="str">
        <f t="shared" si="17"/>
        <v/>
      </c>
      <c r="P80" s="18" t="str">
        <f t="shared" si="18"/>
        <v/>
      </c>
      <c r="Q80" s="17" t="str">
        <f>IF(P80&lt;&gt;"",VLOOKUP(P80,LISTAS!$F$6:$G$1106,2,0),"")</f>
        <v/>
      </c>
      <c r="R80" s="72" t="str">
        <f t="shared" si="19"/>
        <v/>
      </c>
      <c r="S80" s="18" t="str">
        <f t="shared" si="20"/>
        <v/>
      </c>
      <c r="T80" s="18" t="str">
        <f t="shared" si="21"/>
        <v/>
      </c>
    </row>
    <row r="81" spans="2:20" ht="18.75" customHeight="1" x14ac:dyDescent="0.25">
      <c r="B81" s="54"/>
      <c r="C81" s="16" t="str">
        <f>IF(B81="","",VLOOKUP(B81,LISTAS!$F$6:$G$1106,2,0))</f>
        <v/>
      </c>
      <c r="D81" s="74"/>
      <c r="E81" s="4"/>
      <c r="F81" s="11" t="str">
        <f t="shared" si="13"/>
        <v/>
      </c>
      <c r="G81" s="61" t="str">
        <f>IF(F81=LISTAS!$D$15,"",F81)</f>
        <v/>
      </c>
      <c r="H81" s="49" t="str">
        <f t="shared" si="11"/>
        <v/>
      </c>
      <c r="I81" s="49" t="str">
        <f t="shared" si="11"/>
        <v/>
      </c>
      <c r="J81" s="11" t="str">
        <f t="shared" si="12"/>
        <v/>
      </c>
      <c r="K81" s="11" t="str">
        <f t="shared" si="14"/>
        <v/>
      </c>
      <c r="L81" s="66" t="str">
        <f t="shared" si="15"/>
        <v/>
      </c>
      <c r="M81" s="50">
        <f t="shared" si="16"/>
        <v>67</v>
      </c>
      <c r="O81" s="17" t="str">
        <f t="shared" si="17"/>
        <v/>
      </c>
      <c r="P81" s="18" t="str">
        <f t="shared" si="18"/>
        <v/>
      </c>
      <c r="Q81" s="17" t="str">
        <f>IF(P81&lt;&gt;"",VLOOKUP(P81,LISTAS!$F$6:$G$1106,2,0),"")</f>
        <v/>
      </c>
      <c r="R81" s="72" t="str">
        <f t="shared" si="19"/>
        <v/>
      </c>
      <c r="S81" s="18" t="str">
        <f t="shared" si="20"/>
        <v/>
      </c>
      <c r="T81" s="18" t="str">
        <f t="shared" si="21"/>
        <v/>
      </c>
    </row>
    <row r="82" spans="2:20" ht="18.75" customHeight="1" x14ac:dyDescent="0.25">
      <c r="B82" s="54"/>
      <c r="C82" s="16" t="str">
        <f>IF(B82="","",VLOOKUP(B82,LISTAS!$F$6:$G$1106,2,0))</f>
        <v/>
      </c>
      <c r="D82" s="74"/>
      <c r="E82" s="4"/>
      <c r="F82" s="11" t="str">
        <f t="shared" si="13"/>
        <v/>
      </c>
      <c r="G82" s="61" t="str">
        <f>IF(F82=LISTAS!$D$15,"",F82)</f>
        <v/>
      </c>
      <c r="H82" s="49" t="str">
        <f t="shared" si="11"/>
        <v/>
      </c>
      <c r="I82" s="49" t="str">
        <f t="shared" si="11"/>
        <v/>
      </c>
      <c r="J82" s="11" t="str">
        <f t="shared" si="12"/>
        <v/>
      </c>
      <c r="K82" s="11" t="str">
        <f t="shared" si="14"/>
        <v/>
      </c>
      <c r="L82" s="66" t="str">
        <f t="shared" si="15"/>
        <v/>
      </c>
      <c r="M82" s="50">
        <f t="shared" si="16"/>
        <v>68</v>
      </c>
      <c r="O82" s="17" t="str">
        <f t="shared" si="17"/>
        <v/>
      </c>
      <c r="P82" s="18" t="str">
        <f t="shared" si="18"/>
        <v/>
      </c>
      <c r="Q82" s="17" t="str">
        <f>IF(P82&lt;&gt;"",VLOOKUP(P82,LISTAS!$F$6:$G$1106,2,0),"")</f>
        <v/>
      </c>
      <c r="R82" s="72" t="str">
        <f t="shared" si="19"/>
        <v/>
      </c>
      <c r="S82" s="18" t="str">
        <f t="shared" si="20"/>
        <v/>
      </c>
      <c r="T82" s="18" t="str">
        <f t="shared" si="21"/>
        <v/>
      </c>
    </row>
    <row r="83" spans="2:20" ht="18.75" customHeight="1" x14ac:dyDescent="0.25">
      <c r="B83" s="54"/>
      <c r="C83" s="16" t="str">
        <f>IF(B83="","",VLOOKUP(B83,LISTAS!$F$6:$G$1106,2,0))</f>
        <v/>
      </c>
      <c r="D83" s="74"/>
      <c r="E83" s="4"/>
      <c r="F83" s="11" t="str">
        <f t="shared" si="13"/>
        <v/>
      </c>
      <c r="G83" s="61" t="str">
        <f>IF(F83=LISTAS!$D$15,"",F83)</f>
        <v/>
      </c>
      <c r="H83" s="49" t="str">
        <f t="shared" si="11"/>
        <v/>
      </c>
      <c r="I83" s="49" t="str">
        <f t="shared" si="11"/>
        <v/>
      </c>
      <c r="J83" s="11" t="str">
        <f t="shared" si="12"/>
        <v/>
      </c>
      <c r="K83" s="11" t="str">
        <f t="shared" si="14"/>
        <v/>
      </c>
      <c r="L83" s="66" t="str">
        <f t="shared" si="15"/>
        <v/>
      </c>
      <c r="M83" s="50">
        <f t="shared" si="16"/>
        <v>69</v>
      </c>
      <c r="O83" s="17" t="str">
        <f t="shared" si="17"/>
        <v/>
      </c>
      <c r="P83" s="18" t="str">
        <f t="shared" si="18"/>
        <v/>
      </c>
      <c r="Q83" s="17" t="str">
        <f>IF(P83&lt;&gt;"",VLOOKUP(P83,LISTAS!$F$6:$G$1106,2,0),"")</f>
        <v/>
      </c>
      <c r="R83" s="72" t="str">
        <f t="shared" si="19"/>
        <v/>
      </c>
      <c r="S83" s="18" t="str">
        <f t="shared" si="20"/>
        <v/>
      </c>
      <c r="T83" s="18" t="str">
        <f t="shared" si="21"/>
        <v/>
      </c>
    </row>
    <row r="84" spans="2:20" ht="18.75" customHeight="1" x14ac:dyDescent="0.25">
      <c r="B84" s="54"/>
      <c r="C84" s="16" t="str">
        <f>IF(B84="","",VLOOKUP(B84,LISTAS!$F$6:$G$1106,2,0))</f>
        <v/>
      </c>
      <c r="D84" s="74"/>
      <c r="E84" s="4"/>
      <c r="F84" s="11" t="str">
        <f t="shared" si="13"/>
        <v/>
      </c>
      <c r="G84" s="61" t="str">
        <f>IF(F84=LISTAS!$D$15,"",F84)</f>
        <v/>
      </c>
      <c r="H84" s="49" t="str">
        <f t="shared" si="11"/>
        <v/>
      </c>
      <c r="I84" s="49" t="str">
        <f t="shared" si="11"/>
        <v/>
      </c>
      <c r="J84" s="11" t="str">
        <f t="shared" si="12"/>
        <v/>
      </c>
      <c r="K84" s="11" t="str">
        <f t="shared" si="14"/>
        <v/>
      </c>
      <c r="L84" s="66" t="str">
        <f t="shared" si="15"/>
        <v/>
      </c>
      <c r="M84" s="50">
        <f t="shared" si="16"/>
        <v>70</v>
      </c>
      <c r="O84" s="17" t="str">
        <f t="shared" si="17"/>
        <v/>
      </c>
      <c r="P84" s="18" t="str">
        <f t="shared" si="18"/>
        <v/>
      </c>
      <c r="Q84" s="17" t="str">
        <f>IF(P84&lt;&gt;"",VLOOKUP(P84,LISTAS!$F$6:$G$1106,2,0),"")</f>
        <v/>
      </c>
      <c r="R84" s="72" t="str">
        <f t="shared" si="19"/>
        <v/>
      </c>
      <c r="S84" s="18" t="str">
        <f t="shared" si="20"/>
        <v/>
      </c>
      <c r="T84" s="18" t="str">
        <f t="shared" si="21"/>
        <v/>
      </c>
    </row>
    <row r="85" spans="2:20" ht="18.75" customHeight="1" x14ac:dyDescent="0.25">
      <c r="B85" s="54"/>
      <c r="C85" s="16" t="str">
        <f>IF(B85="","",VLOOKUP(B85,LISTAS!$F$6:$G$1106,2,0))</f>
        <v/>
      </c>
      <c r="D85" s="74"/>
      <c r="E85" s="4"/>
      <c r="F85" s="11" t="str">
        <f t="shared" si="13"/>
        <v/>
      </c>
      <c r="G85" s="61" t="str">
        <f>IF(F85=LISTAS!$D$15,"",F85)</f>
        <v/>
      </c>
      <c r="H85" s="49" t="str">
        <f t="shared" si="11"/>
        <v/>
      </c>
      <c r="I85" s="49" t="str">
        <f t="shared" si="11"/>
        <v/>
      </c>
      <c r="J85" s="11" t="str">
        <f t="shared" si="12"/>
        <v/>
      </c>
      <c r="K85" s="11" t="str">
        <f t="shared" si="14"/>
        <v/>
      </c>
      <c r="L85" s="66" t="str">
        <f t="shared" si="15"/>
        <v/>
      </c>
      <c r="M85" s="50">
        <f t="shared" si="16"/>
        <v>71</v>
      </c>
      <c r="O85" s="17" t="str">
        <f t="shared" si="17"/>
        <v/>
      </c>
      <c r="P85" s="18" t="str">
        <f t="shared" si="18"/>
        <v/>
      </c>
      <c r="Q85" s="17" t="str">
        <f>IF(P85&lt;&gt;"",VLOOKUP(P85,LISTAS!$F$6:$G$1106,2,0),"")</f>
        <v/>
      </c>
      <c r="R85" s="72" t="str">
        <f t="shared" si="19"/>
        <v/>
      </c>
      <c r="S85" s="18" t="str">
        <f t="shared" si="20"/>
        <v/>
      </c>
      <c r="T85" s="18" t="str">
        <f t="shared" si="21"/>
        <v/>
      </c>
    </row>
    <row r="86" spans="2:20" ht="18.75" customHeight="1" x14ac:dyDescent="0.25">
      <c r="B86" s="54"/>
      <c r="C86" s="16" t="str">
        <f>IF(B86="","",VLOOKUP(B86,LISTAS!$F$6:$G$1106,2,0))</f>
        <v/>
      </c>
      <c r="D86" s="74"/>
      <c r="E86" s="4"/>
      <c r="F86" s="11" t="str">
        <f t="shared" si="13"/>
        <v/>
      </c>
      <c r="G86" s="61" t="str">
        <f>IF(F86=LISTAS!$D$15,"",F86)</f>
        <v/>
      </c>
      <c r="H86" s="49" t="str">
        <f t="shared" si="11"/>
        <v/>
      </c>
      <c r="I86" s="49" t="str">
        <f t="shared" si="11"/>
        <v/>
      </c>
      <c r="J86" s="11" t="str">
        <f t="shared" si="12"/>
        <v/>
      </c>
      <c r="K86" s="11" t="str">
        <f t="shared" si="14"/>
        <v/>
      </c>
      <c r="L86" s="66" t="str">
        <f t="shared" si="15"/>
        <v/>
      </c>
      <c r="M86" s="50">
        <f t="shared" si="16"/>
        <v>72</v>
      </c>
      <c r="O86" s="17" t="str">
        <f t="shared" si="17"/>
        <v/>
      </c>
      <c r="P86" s="18" t="str">
        <f t="shared" si="18"/>
        <v/>
      </c>
      <c r="Q86" s="17" t="str">
        <f>IF(P86&lt;&gt;"",VLOOKUP(P86,LISTAS!$F$6:$G$1106,2,0),"")</f>
        <v/>
      </c>
      <c r="R86" s="72" t="str">
        <f t="shared" si="19"/>
        <v/>
      </c>
      <c r="S86" s="18" t="str">
        <f t="shared" si="20"/>
        <v/>
      </c>
      <c r="T86" s="18" t="str">
        <f t="shared" si="21"/>
        <v/>
      </c>
    </row>
    <row r="87" spans="2:20" ht="18.75" customHeight="1" x14ac:dyDescent="0.25">
      <c r="B87" s="54"/>
      <c r="C87" s="16" t="str">
        <f>IF(B87="","",VLOOKUP(B87,LISTAS!$F$6:$G$1106,2,0))</f>
        <v/>
      </c>
      <c r="D87" s="74"/>
      <c r="E87" s="4"/>
      <c r="F87" s="11" t="str">
        <f t="shared" si="13"/>
        <v/>
      </c>
      <c r="G87" s="61" t="str">
        <f>IF(F87=LISTAS!$D$15,"",F87)</f>
        <v/>
      </c>
      <c r="H87" s="49" t="str">
        <f t="shared" si="11"/>
        <v/>
      </c>
      <c r="I87" s="49" t="str">
        <f t="shared" si="11"/>
        <v/>
      </c>
      <c r="J87" s="11" t="str">
        <f t="shared" si="12"/>
        <v/>
      </c>
      <c r="K87" s="11" t="str">
        <f t="shared" si="14"/>
        <v/>
      </c>
      <c r="L87" s="66" t="str">
        <f t="shared" si="15"/>
        <v/>
      </c>
      <c r="M87" s="50">
        <f t="shared" si="16"/>
        <v>73</v>
      </c>
      <c r="O87" s="17" t="str">
        <f t="shared" si="17"/>
        <v/>
      </c>
      <c r="P87" s="18" t="str">
        <f t="shared" si="18"/>
        <v/>
      </c>
      <c r="Q87" s="17" t="str">
        <f>IF(P87&lt;&gt;"",VLOOKUP(P87,LISTAS!$F$6:$G$1106,2,0),"")</f>
        <v/>
      </c>
      <c r="R87" s="72" t="str">
        <f t="shared" si="19"/>
        <v/>
      </c>
      <c r="S87" s="18" t="str">
        <f t="shared" si="20"/>
        <v/>
      </c>
      <c r="T87" s="18" t="str">
        <f t="shared" si="21"/>
        <v/>
      </c>
    </row>
    <row r="88" spans="2:20" ht="18.75" customHeight="1" x14ac:dyDescent="0.25">
      <c r="B88" s="54"/>
      <c r="C88" s="16" t="str">
        <f>IF(B88="","",VLOOKUP(B88,LISTAS!$F$6:$G$1106,2,0))</f>
        <v/>
      </c>
      <c r="D88" s="74"/>
      <c r="E88" s="4"/>
      <c r="F88" s="11" t="str">
        <f t="shared" si="13"/>
        <v/>
      </c>
      <c r="G88" s="61" t="str">
        <f>IF(F88=LISTAS!$D$15,"",F88)</f>
        <v/>
      </c>
      <c r="H88" s="49" t="str">
        <f t="shared" si="11"/>
        <v/>
      </c>
      <c r="I88" s="49" t="str">
        <f t="shared" si="11"/>
        <v/>
      </c>
      <c r="J88" s="11" t="str">
        <f t="shared" si="12"/>
        <v/>
      </c>
      <c r="K88" s="11" t="str">
        <f t="shared" si="14"/>
        <v/>
      </c>
      <c r="L88" s="66" t="str">
        <f t="shared" si="15"/>
        <v/>
      </c>
      <c r="M88" s="50">
        <f t="shared" si="16"/>
        <v>74</v>
      </c>
      <c r="O88" s="17" t="str">
        <f t="shared" si="17"/>
        <v/>
      </c>
      <c r="P88" s="18" t="str">
        <f t="shared" si="18"/>
        <v/>
      </c>
      <c r="Q88" s="17" t="str">
        <f>IF(P88&lt;&gt;"",VLOOKUP(P88,LISTAS!$F$6:$G$1106,2,0),"")</f>
        <v/>
      </c>
      <c r="R88" s="72" t="str">
        <f t="shared" si="19"/>
        <v/>
      </c>
      <c r="S88" s="18" t="str">
        <f t="shared" si="20"/>
        <v/>
      </c>
      <c r="T88" s="18" t="str">
        <f t="shared" si="21"/>
        <v/>
      </c>
    </row>
    <row r="89" spans="2:20" ht="18.75" customHeight="1" x14ac:dyDescent="0.25">
      <c r="B89" s="54"/>
      <c r="C89" s="16" t="str">
        <f>IF(B89="","",VLOOKUP(B89,LISTAS!$F$6:$G$1106,2,0))</f>
        <v/>
      </c>
      <c r="D89" s="74"/>
      <c r="E89" s="4"/>
      <c r="F89" s="11" t="str">
        <f t="shared" si="13"/>
        <v/>
      </c>
      <c r="G89" s="61" t="str">
        <f>IF(F89=LISTAS!$D$15,"",F89)</f>
        <v/>
      </c>
      <c r="H89" s="49" t="str">
        <f t="shared" ref="H89:I152" si="22">IF($K89="","",IF(B89="","",B89))</f>
        <v/>
      </c>
      <c r="I89" s="49" t="str">
        <f t="shared" si="22"/>
        <v/>
      </c>
      <c r="J89" s="11" t="str">
        <f t="shared" si="12"/>
        <v/>
      </c>
      <c r="K89" s="11" t="str">
        <f t="shared" si="14"/>
        <v/>
      </c>
      <c r="L89" s="66" t="str">
        <f t="shared" si="15"/>
        <v/>
      </c>
      <c r="M89" s="50">
        <f t="shared" si="16"/>
        <v>75</v>
      </c>
      <c r="O89" s="17" t="str">
        <f t="shared" si="17"/>
        <v/>
      </c>
      <c r="P89" s="18" t="str">
        <f t="shared" si="18"/>
        <v/>
      </c>
      <c r="Q89" s="17" t="str">
        <f>IF(P89&lt;&gt;"",VLOOKUP(P89,LISTAS!$F$6:$G$1106,2,0),"")</f>
        <v/>
      </c>
      <c r="R89" s="72" t="str">
        <f t="shared" si="19"/>
        <v/>
      </c>
      <c r="S89" s="18" t="str">
        <f t="shared" si="20"/>
        <v/>
      </c>
      <c r="T89" s="18" t="str">
        <f t="shared" si="21"/>
        <v/>
      </c>
    </row>
    <row r="90" spans="2:20" ht="18.75" customHeight="1" x14ac:dyDescent="0.25">
      <c r="B90" s="54"/>
      <c r="C90" s="16" t="str">
        <f>IF(B90="","",VLOOKUP(B90,LISTAS!$F$6:$G$1106,2,0))</f>
        <v/>
      </c>
      <c r="D90" s="74"/>
      <c r="E90" s="4"/>
      <c r="F90" s="11" t="str">
        <f t="shared" si="13"/>
        <v/>
      </c>
      <c r="G90" s="61" t="str">
        <f>IF(F90=LISTAS!$D$15,"",F90)</f>
        <v/>
      </c>
      <c r="H90" s="49" t="str">
        <f t="shared" si="22"/>
        <v/>
      </c>
      <c r="I90" s="49" t="str">
        <f t="shared" si="22"/>
        <v/>
      </c>
      <c r="J90" s="11" t="str">
        <f t="shared" si="12"/>
        <v/>
      </c>
      <c r="K90" s="11" t="str">
        <f t="shared" si="14"/>
        <v/>
      </c>
      <c r="L90" s="66" t="str">
        <f t="shared" si="15"/>
        <v/>
      </c>
      <c r="M90" s="50">
        <f t="shared" si="16"/>
        <v>76</v>
      </c>
      <c r="O90" s="17" t="str">
        <f t="shared" si="17"/>
        <v/>
      </c>
      <c r="P90" s="18" t="str">
        <f t="shared" si="18"/>
        <v/>
      </c>
      <c r="Q90" s="17" t="str">
        <f>IF(P90&lt;&gt;"",VLOOKUP(P90,LISTAS!$F$6:$G$1106,2,0),"")</f>
        <v/>
      </c>
      <c r="R90" s="72" t="str">
        <f t="shared" si="19"/>
        <v/>
      </c>
      <c r="S90" s="18" t="str">
        <f t="shared" si="20"/>
        <v/>
      </c>
      <c r="T90" s="18" t="str">
        <f t="shared" si="21"/>
        <v/>
      </c>
    </row>
    <row r="91" spans="2:20" ht="18.75" customHeight="1" x14ac:dyDescent="0.25">
      <c r="B91" s="54"/>
      <c r="C91" s="16" t="str">
        <f>IF(B91="","",VLOOKUP(B91,LISTAS!$F$6:$G$1106,2,0))</f>
        <v/>
      </c>
      <c r="D91" s="74"/>
      <c r="E91" s="4"/>
      <c r="F91" s="11" t="str">
        <f t="shared" si="13"/>
        <v/>
      </c>
      <c r="G91" s="61" t="str">
        <f>IF(F91=LISTAS!$D$15,"",F91)</f>
        <v/>
      </c>
      <c r="H91" s="49" t="str">
        <f t="shared" si="22"/>
        <v/>
      </c>
      <c r="I91" s="49" t="str">
        <f t="shared" si="22"/>
        <v/>
      </c>
      <c r="J91" s="11" t="str">
        <f t="shared" si="12"/>
        <v/>
      </c>
      <c r="K91" s="11" t="str">
        <f t="shared" si="14"/>
        <v/>
      </c>
      <c r="L91" s="66" t="str">
        <f t="shared" si="15"/>
        <v/>
      </c>
      <c r="M91" s="50">
        <f t="shared" si="16"/>
        <v>77</v>
      </c>
      <c r="O91" s="17" t="str">
        <f t="shared" si="17"/>
        <v/>
      </c>
      <c r="P91" s="18" t="str">
        <f t="shared" si="18"/>
        <v/>
      </c>
      <c r="Q91" s="17" t="str">
        <f>IF(P91&lt;&gt;"",VLOOKUP(P91,LISTAS!$F$6:$G$1106,2,0),"")</f>
        <v/>
      </c>
      <c r="R91" s="72" t="str">
        <f t="shared" si="19"/>
        <v/>
      </c>
      <c r="S91" s="18" t="str">
        <f t="shared" si="20"/>
        <v/>
      </c>
      <c r="T91" s="18" t="str">
        <f t="shared" si="21"/>
        <v/>
      </c>
    </row>
    <row r="92" spans="2:20" ht="18.75" customHeight="1" x14ac:dyDescent="0.25">
      <c r="B92" s="54"/>
      <c r="C92" s="16" t="str">
        <f>IF(B92="","",VLOOKUP(B92,LISTAS!$F$6:$G$1106,2,0))</f>
        <v/>
      </c>
      <c r="D92" s="74"/>
      <c r="E92" s="4"/>
      <c r="F92" s="11" t="str">
        <f t="shared" si="13"/>
        <v/>
      </c>
      <c r="G92" s="61" t="str">
        <f>IF(F92=LISTAS!$D$15,"",F92)</f>
        <v/>
      </c>
      <c r="H92" s="49" t="str">
        <f t="shared" si="22"/>
        <v/>
      </c>
      <c r="I92" s="49" t="str">
        <f t="shared" si="22"/>
        <v/>
      </c>
      <c r="J92" s="11" t="str">
        <f t="shared" si="12"/>
        <v/>
      </c>
      <c r="K92" s="11" t="str">
        <f t="shared" si="14"/>
        <v/>
      </c>
      <c r="L92" s="66" t="str">
        <f t="shared" si="15"/>
        <v/>
      </c>
      <c r="M92" s="50">
        <f t="shared" si="16"/>
        <v>78</v>
      </c>
      <c r="O92" s="17" t="str">
        <f t="shared" si="17"/>
        <v/>
      </c>
      <c r="P92" s="18" t="str">
        <f t="shared" si="18"/>
        <v/>
      </c>
      <c r="Q92" s="17" t="str">
        <f>IF(P92&lt;&gt;"",VLOOKUP(P92,LISTAS!$F$6:$G$1106,2,0),"")</f>
        <v/>
      </c>
      <c r="R92" s="72" t="str">
        <f t="shared" si="19"/>
        <v/>
      </c>
      <c r="S92" s="18" t="str">
        <f t="shared" si="20"/>
        <v/>
      </c>
      <c r="T92" s="18" t="str">
        <f t="shared" si="21"/>
        <v/>
      </c>
    </row>
    <row r="93" spans="2:20" ht="18.75" customHeight="1" x14ac:dyDescent="0.25">
      <c r="B93" s="54"/>
      <c r="C93" s="16" t="str">
        <f>IF(B93="","",VLOOKUP(B93,LISTAS!$F$6:$G$1106,2,0))</f>
        <v/>
      </c>
      <c r="D93" s="74"/>
      <c r="E93" s="4"/>
      <c r="F93" s="11" t="str">
        <f t="shared" si="13"/>
        <v/>
      </c>
      <c r="G93" s="61" t="str">
        <f>IF(F93=LISTAS!$D$15,"",F93)</f>
        <v/>
      </c>
      <c r="H93" s="49" t="str">
        <f t="shared" si="22"/>
        <v/>
      </c>
      <c r="I93" s="49" t="str">
        <f t="shared" si="22"/>
        <v/>
      </c>
      <c r="J93" s="11" t="str">
        <f t="shared" si="12"/>
        <v/>
      </c>
      <c r="K93" s="11" t="str">
        <f t="shared" si="14"/>
        <v/>
      </c>
      <c r="L93" s="66" t="str">
        <f t="shared" si="15"/>
        <v/>
      </c>
      <c r="M93" s="50">
        <f t="shared" si="16"/>
        <v>79</v>
      </c>
      <c r="O93" s="17" t="str">
        <f t="shared" si="17"/>
        <v/>
      </c>
      <c r="P93" s="18" t="str">
        <f t="shared" si="18"/>
        <v/>
      </c>
      <c r="Q93" s="17" t="str">
        <f>IF(P93&lt;&gt;"",VLOOKUP(P93,LISTAS!$F$6:$G$1106,2,0),"")</f>
        <v/>
      </c>
      <c r="R93" s="72" t="str">
        <f t="shared" si="19"/>
        <v/>
      </c>
      <c r="S93" s="18" t="str">
        <f t="shared" si="20"/>
        <v/>
      </c>
      <c r="T93" s="18" t="str">
        <f t="shared" si="21"/>
        <v/>
      </c>
    </row>
    <row r="94" spans="2:20" ht="18.75" customHeight="1" x14ac:dyDescent="0.25">
      <c r="B94" s="54"/>
      <c r="C94" s="16" t="str">
        <f>IF(B94="","",VLOOKUP(B94,LISTAS!$F$6:$G$1106,2,0))</f>
        <v/>
      </c>
      <c r="D94" s="74"/>
      <c r="E94" s="4"/>
      <c r="F94" s="11" t="str">
        <f t="shared" si="13"/>
        <v/>
      </c>
      <c r="G94" s="61" t="str">
        <f>IF(F94=LISTAS!$D$15,"",F94)</f>
        <v/>
      </c>
      <c r="H94" s="49" t="str">
        <f t="shared" si="22"/>
        <v/>
      </c>
      <c r="I94" s="49" t="str">
        <f t="shared" si="22"/>
        <v/>
      </c>
      <c r="J94" s="11" t="str">
        <f t="shared" si="12"/>
        <v/>
      </c>
      <c r="K94" s="11" t="str">
        <f t="shared" si="14"/>
        <v/>
      </c>
      <c r="L94" s="66" t="str">
        <f t="shared" si="15"/>
        <v/>
      </c>
      <c r="M94" s="50">
        <f t="shared" si="16"/>
        <v>80</v>
      </c>
      <c r="O94" s="17" t="str">
        <f t="shared" si="17"/>
        <v/>
      </c>
      <c r="P94" s="18" t="str">
        <f t="shared" si="18"/>
        <v/>
      </c>
      <c r="Q94" s="17" t="str">
        <f>IF(P94&lt;&gt;"",VLOOKUP(P94,LISTAS!$F$6:$G$1106,2,0),"")</f>
        <v/>
      </c>
      <c r="R94" s="72" t="str">
        <f t="shared" si="19"/>
        <v/>
      </c>
      <c r="S94" s="18" t="str">
        <f t="shared" si="20"/>
        <v/>
      </c>
      <c r="T94" s="18" t="str">
        <f t="shared" si="21"/>
        <v/>
      </c>
    </row>
    <row r="95" spans="2:20" ht="18.75" customHeight="1" x14ac:dyDescent="0.25">
      <c r="B95" s="54"/>
      <c r="C95" s="16" t="str">
        <f>IF(B95="","",VLOOKUP(B95,LISTAS!$F$6:$G$1106,2,0))</f>
        <v/>
      </c>
      <c r="D95" s="74"/>
      <c r="E95" s="4"/>
      <c r="F95" s="11" t="str">
        <f t="shared" si="13"/>
        <v/>
      </c>
      <c r="G95" s="61" t="str">
        <f>IF(F95=LISTAS!$D$15,"",F95)</f>
        <v/>
      </c>
      <c r="H95" s="49" t="str">
        <f t="shared" si="22"/>
        <v/>
      </c>
      <c r="I95" s="49" t="str">
        <f t="shared" si="22"/>
        <v/>
      </c>
      <c r="J95" s="11" t="str">
        <f t="shared" si="12"/>
        <v/>
      </c>
      <c r="K95" s="11" t="str">
        <f t="shared" si="14"/>
        <v/>
      </c>
      <c r="L95" s="66" t="str">
        <f t="shared" si="15"/>
        <v/>
      </c>
      <c r="M95" s="50">
        <f t="shared" si="16"/>
        <v>81</v>
      </c>
      <c r="O95" s="17" t="str">
        <f t="shared" si="17"/>
        <v/>
      </c>
      <c r="P95" s="18" t="str">
        <f t="shared" si="18"/>
        <v/>
      </c>
      <c r="Q95" s="17" t="str">
        <f>IF(P95&lt;&gt;"",VLOOKUP(P95,LISTAS!$F$6:$G$1106,2,0),"")</f>
        <v/>
      </c>
      <c r="R95" s="72" t="str">
        <f t="shared" si="19"/>
        <v/>
      </c>
      <c r="S95" s="18" t="str">
        <f t="shared" si="20"/>
        <v/>
      </c>
      <c r="T95" s="18" t="str">
        <f t="shared" si="21"/>
        <v/>
      </c>
    </row>
    <row r="96" spans="2:20" ht="18.75" customHeight="1" x14ac:dyDescent="0.25">
      <c r="B96" s="54"/>
      <c r="C96" s="16" t="str">
        <f>IF(B96="","",VLOOKUP(B96,LISTAS!$F$6:$G$1106,2,0))</f>
        <v/>
      </c>
      <c r="D96" s="74"/>
      <c r="E96" s="4"/>
      <c r="F96" s="11" t="str">
        <f t="shared" si="13"/>
        <v/>
      </c>
      <c r="G96" s="61" t="str">
        <f>IF(F96=LISTAS!$D$15,"",F96)</f>
        <v/>
      </c>
      <c r="H96" s="49" t="str">
        <f t="shared" si="22"/>
        <v/>
      </c>
      <c r="I96" s="49" t="str">
        <f t="shared" si="22"/>
        <v/>
      </c>
      <c r="J96" s="11" t="str">
        <f t="shared" si="12"/>
        <v/>
      </c>
      <c r="K96" s="11" t="str">
        <f t="shared" si="14"/>
        <v/>
      </c>
      <c r="L96" s="66" t="str">
        <f t="shared" si="15"/>
        <v/>
      </c>
      <c r="M96" s="50">
        <f t="shared" si="16"/>
        <v>82</v>
      </c>
      <c r="O96" s="17" t="str">
        <f t="shared" si="17"/>
        <v/>
      </c>
      <c r="P96" s="18" t="str">
        <f t="shared" si="18"/>
        <v/>
      </c>
      <c r="Q96" s="17" t="str">
        <f>IF(P96&lt;&gt;"",VLOOKUP(P96,LISTAS!$F$6:$G$1106,2,0),"")</f>
        <v/>
      </c>
      <c r="R96" s="72" t="str">
        <f t="shared" si="19"/>
        <v/>
      </c>
      <c r="S96" s="18" t="str">
        <f t="shared" si="20"/>
        <v/>
      </c>
      <c r="T96" s="18" t="str">
        <f t="shared" si="21"/>
        <v/>
      </c>
    </row>
    <row r="97" spans="2:20" ht="18.75" customHeight="1" x14ac:dyDescent="0.25">
      <c r="B97" s="54"/>
      <c r="C97" s="16" t="str">
        <f>IF(B97="","",VLOOKUP(B97,LISTAS!$F$6:$G$1106,2,0))</f>
        <v/>
      </c>
      <c r="D97" s="74"/>
      <c r="E97" s="4"/>
      <c r="F97" s="11" t="str">
        <f t="shared" si="13"/>
        <v/>
      </c>
      <c r="G97" s="61" t="str">
        <f>IF(F97=LISTAS!$D$15,"",F97)</f>
        <v/>
      </c>
      <c r="H97" s="49" t="str">
        <f t="shared" si="22"/>
        <v/>
      </c>
      <c r="I97" s="49" t="str">
        <f t="shared" si="22"/>
        <v/>
      </c>
      <c r="J97" s="11" t="str">
        <f t="shared" si="12"/>
        <v/>
      </c>
      <c r="K97" s="11" t="str">
        <f t="shared" si="14"/>
        <v/>
      </c>
      <c r="L97" s="66" t="str">
        <f t="shared" si="15"/>
        <v/>
      </c>
      <c r="M97" s="50">
        <f t="shared" si="16"/>
        <v>83</v>
      </c>
      <c r="O97" s="17" t="str">
        <f t="shared" si="17"/>
        <v/>
      </c>
      <c r="P97" s="18" t="str">
        <f t="shared" si="18"/>
        <v/>
      </c>
      <c r="Q97" s="17" t="str">
        <f>IF(P97&lt;&gt;"",VLOOKUP(P97,LISTAS!$F$6:$G$1106,2,0),"")</f>
        <v/>
      </c>
      <c r="R97" s="72" t="str">
        <f t="shared" si="19"/>
        <v/>
      </c>
      <c r="S97" s="18" t="str">
        <f t="shared" si="20"/>
        <v/>
      </c>
      <c r="T97" s="18" t="str">
        <f t="shared" si="21"/>
        <v/>
      </c>
    </row>
    <row r="98" spans="2:20" ht="18.75" customHeight="1" x14ac:dyDescent="0.25">
      <c r="B98" s="54"/>
      <c r="C98" s="16" t="str">
        <f>IF(B98="","",VLOOKUP(B98,LISTAS!$F$6:$G$1106,2,0))</f>
        <v/>
      </c>
      <c r="D98" s="74"/>
      <c r="E98" s="4"/>
      <c r="F98" s="11" t="str">
        <f t="shared" si="13"/>
        <v/>
      </c>
      <c r="G98" s="61" t="str">
        <f>IF(F98=LISTAS!$D$15,"",F98)</f>
        <v/>
      </c>
      <c r="H98" s="49" t="str">
        <f t="shared" si="22"/>
        <v/>
      </c>
      <c r="I98" s="49" t="str">
        <f t="shared" si="22"/>
        <v/>
      </c>
      <c r="J98" s="11" t="str">
        <f t="shared" si="12"/>
        <v/>
      </c>
      <c r="K98" s="11" t="str">
        <f t="shared" si="14"/>
        <v/>
      </c>
      <c r="L98" s="66" t="str">
        <f t="shared" si="15"/>
        <v/>
      </c>
      <c r="M98" s="50">
        <f t="shared" si="16"/>
        <v>84</v>
      </c>
      <c r="O98" s="17" t="str">
        <f t="shared" si="17"/>
        <v/>
      </c>
      <c r="P98" s="18" t="str">
        <f t="shared" si="18"/>
        <v/>
      </c>
      <c r="Q98" s="17" t="str">
        <f>IF(P98&lt;&gt;"",VLOOKUP(P98,LISTAS!$F$6:$G$1106,2,0),"")</f>
        <v/>
      </c>
      <c r="R98" s="72" t="str">
        <f t="shared" si="19"/>
        <v/>
      </c>
      <c r="S98" s="18" t="str">
        <f t="shared" si="20"/>
        <v/>
      </c>
      <c r="T98" s="18" t="str">
        <f t="shared" si="21"/>
        <v/>
      </c>
    </row>
    <row r="99" spans="2:20" ht="18.75" customHeight="1" x14ac:dyDescent="0.25">
      <c r="B99" s="54"/>
      <c r="C99" s="16" t="str">
        <f>IF(B99="","",VLOOKUP(B99,LISTAS!$F$6:$G$1106,2,0))</f>
        <v/>
      </c>
      <c r="D99" s="74"/>
      <c r="E99" s="4"/>
      <c r="F99" s="11" t="str">
        <f t="shared" si="13"/>
        <v/>
      </c>
      <c r="G99" s="61" t="str">
        <f>IF(F99=LISTAS!$D$15,"",F99)</f>
        <v/>
      </c>
      <c r="H99" s="49" t="str">
        <f t="shared" si="22"/>
        <v/>
      </c>
      <c r="I99" s="49" t="str">
        <f t="shared" si="22"/>
        <v/>
      </c>
      <c r="J99" s="11" t="str">
        <f t="shared" si="12"/>
        <v/>
      </c>
      <c r="K99" s="11" t="str">
        <f t="shared" si="14"/>
        <v/>
      </c>
      <c r="L99" s="66" t="str">
        <f t="shared" si="15"/>
        <v/>
      </c>
      <c r="M99" s="50">
        <f t="shared" si="16"/>
        <v>85</v>
      </c>
      <c r="O99" s="17" t="str">
        <f t="shared" si="17"/>
        <v/>
      </c>
      <c r="P99" s="18" t="str">
        <f t="shared" si="18"/>
        <v/>
      </c>
      <c r="Q99" s="17" t="str">
        <f>IF(P99&lt;&gt;"",VLOOKUP(P99,LISTAS!$F$6:$G$1106,2,0),"")</f>
        <v/>
      </c>
      <c r="R99" s="72" t="str">
        <f t="shared" si="19"/>
        <v/>
      </c>
      <c r="S99" s="18" t="str">
        <f t="shared" si="20"/>
        <v/>
      </c>
      <c r="T99" s="18" t="str">
        <f t="shared" si="21"/>
        <v/>
      </c>
    </row>
    <row r="100" spans="2:20" ht="18.75" customHeight="1" x14ac:dyDescent="0.25">
      <c r="B100" s="54"/>
      <c r="C100" s="16" t="str">
        <f>IF(B100="","",VLOOKUP(B100,LISTAS!$F$6:$G$1106,2,0))</f>
        <v/>
      </c>
      <c r="D100" s="74"/>
      <c r="E100" s="4"/>
      <c r="F100" s="11" t="str">
        <f t="shared" si="13"/>
        <v/>
      </c>
      <c r="G100" s="61" t="str">
        <f>IF(F100=LISTAS!$D$15,"",F100)</f>
        <v/>
      </c>
      <c r="H100" s="49" t="str">
        <f t="shared" si="22"/>
        <v/>
      </c>
      <c r="I100" s="49" t="str">
        <f t="shared" si="22"/>
        <v/>
      </c>
      <c r="J100" s="11" t="str">
        <f t="shared" si="12"/>
        <v/>
      </c>
      <c r="K100" s="11" t="str">
        <f t="shared" si="14"/>
        <v/>
      </c>
      <c r="L100" s="66" t="str">
        <f t="shared" si="15"/>
        <v/>
      </c>
      <c r="M100" s="50">
        <f t="shared" si="16"/>
        <v>86</v>
      </c>
      <c r="O100" s="17" t="str">
        <f t="shared" si="17"/>
        <v/>
      </c>
      <c r="P100" s="18" t="str">
        <f t="shared" si="18"/>
        <v/>
      </c>
      <c r="Q100" s="17" t="str">
        <f>IF(P100&lt;&gt;"",VLOOKUP(P100,LISTAS!$F$6:$G$1106,2,0),"")</f>
        <v/>
      </c>
      <c r="R100" s="72" t="str">
        <f t="shared" si="19"/>
        <v/>
      </c>
      <c r="S100" s="18" t="str">
        <f t="shared" si="20"/>
        <v/>
      </c>
      <c r="T100" s="18" t="str">
        <f t="shared" si="21"/>
        <v/>
      </c>
    </row>
    <row r="101" spans="2:20" ht="18.75" customHeight="1" x14ac:dyDescent="0.25">
      <c r="B101" s="54"/>
      <c r="C101" s="16" t="str">
        <f>IF(B101="","",VLOOKUP(B101,LISTAS!$F$6:$G$1106,2,0))</f>
        <v/>
      </c>
      <c r="D101" s="74"/>
      <c r="E101" s="4"/>
      <c r="F101" s="11" t="str">
        <f t="shared" si="13"/>
        <v/>
      </c>
      <c r="G101" s="61" t="str">
        <f>IF(F101=LISTAS!$D$15,"",F101)</f>
        <v/>
      </c>
      <c r="H101" s="49" t="str">
        <f t="shared" si="22"/>
        <v/>
      </c>
      <c r="I101" s="49" t="str">
        <f t="shared" si="22"/>
        <v/>
      </c>
      <c r="J101" s="11" t="str">
        <f t="shared" si="12"/>
        <v/>
      </c>
      <c r="K101" s="11" t="str">
        <f t="shared" si="14"/>
        <v/>
      </c>
      <c r="L101" s="66" t="str">
        <f t="shared" si="15"/>
        <v/>
      </c>
      <c r="M101" s="50">
        <f t="shared" si="16"/>
        <v>87</v>
      </c>
      <c r="O101" s="17" t="str">
        <f t="shared" si="17"/>
        <v/>
      </c>
      <c r="P101" s="18" t="str">
        <f t="shared" si="18"/>
        <v/>
      </c>
      <c r="Q101" s="17" t="str">
        <f>IF(P101&lt;&gt;"",VLOOKUP(P101,LISTAS!$F$6:$G$1106,2,0),"")</f>
        <v/>
      </c>
      <c r="R101" s="72" t="str">
        <f t="shared" si="19"/>
        <v/>
      </c>
      <c r="S101" s="18" t="str">
        <f t="shared" si="20"/>
        <v/>
      </c>
      <c r="T101" s="18" t="str">
        <f t="shared" si="21"/>
        <v/>
      </c>
    </row>
    <row r="102" spans="2:20" ht="18.75" customHeight="1" x14ac:dyDescent="0.25">
      <c r="B102" s="54"/>
      <c r="C102" s="16" t="str">
        <f>IF(B102="","",VLOOKUP(B102,LISTAS!$F$6:$G$1106,2,0))</f>
        <v/>
      </c>
      <c r="D102" s="74"/>
      <c r="E102" s="4"/>
      <c r="F102" s="11" t="str">
        <f t="shared" si="13"/>
        <v/>
      </c>
      <c r="G102" s="61" t="str">
        <f>IF(F102=LISTAS!$D$15,"",F102)</f>
        <v/>
      </c>
      <c r="H102" s="49" t="str">
        <f t="shared" si="22"/>
        <v/>
      </c>
      <c r="I102" s="49" t="str">
        <f t="shared" si="22"/>
        <v/>
      </c>
      <c r="J102" s="11" t="str">
        <f t="shared" si="12"/>
        <v/>
      </c>
      <c r="K102" s="11" t="str">
        <f t="shared" si="14"/>
        <v/>
      </c>
      <c r="L102" s="66" t="str">
        <f t="shared" si="15"/>
        <v/>
      </c>
      <c r="M102" s="50">
        <f t="shared" si="16"/>
        <v>88</v>
      </c>
      <c r="O102" s="17" t="str">
        <f t="shared" si="17"/>
        <v/>
      </c>
      <c r="P102" s="18" t="str">
        <f t="shared" si="18"/>
        <v/>
      </c>
      <c r="Q102" s="17" t="str">
        <f>IF(P102&lt;&gt;"",VLOOKUP(P102,LISTAS!$F$6:$G$1106,2,0),"")</f>
        <v/>
      </c>
      <c r="R102" s="72" t="str">
        <f t="shared" si="19"/>
        <v/>
      </c>
      <c r="S102" s="18" t="str">
        <f t="shared" si="20"/>
        <v/>
      </c>
      <c r="T102" s="18" t="str">
        <f t="shared" si="21"/>
        <v/>
      </c>
    </row>
    <row r="103" spans="2:20" ht="18.75" customHeight="1" x14ac:dyDescent="0.25">
      <c r="B103" s="54"/>
      <c r="C103" s="16" t="str">
        <f>IF(B103="","",VLOOKUP(B103,LISTAS!$F$6:$G$1106,2,0))</f>
        <v/>
      </c>
      <c r="D103" s="74"/>
      <c r="E103" s="4"/>
      <c r="F103" s="11" t="str">
        <f t="shared" si="13"/>
        <v/>
      </c>
      <c r="G103" s="61" t="str">
        <f>IF(F103=LISTAS!$D$15,"",F103)</f>
        <v/>
      </c>
      <c r="H103" s="49" t="str">
        <f t="shared" si="22"/>
        <v/>
      </c>
      <c r="I103" s="49" t="str">
        <f t="shared" si="22"/>
        <v/>
      </c>
      <c r="J103" s="11" t="str">
        <f t="shared" si="12"/>
        <v/>
      </c>
      <c r="K103" s="11" t="str">
        <f t="shared" si="14"/>
        <v/>
      </c>
      <c r="L103" s="66" t="str">
        <f t="shared" si="15"/>
        <v/>
      </c>
      <c r="M103" s="50">
        <f t="shared" si="16"/>
        <v>89</v>
      </c>
      <c r="O103" s="17" t="str">
        <f t="shared" si="17"/>
        <v/>
      </c>
      <c r="P103" s="18" t="str">
        <f t="shared" si="18"/>
        <v/>
      </c>
      <c r="Q103" s="17" t="str">
        <f>IF(P103&lt;&gt;"",VLOOKUP(P103,LISTAS!$F$6:$G$1106,2,0),"")</f>
        <v/>
      </c>
      <c r="R103" s="72" t="str">
        <f t="shared" si="19"/>
        <v/>
      </c>
      <c r="S103" s="18" t="str">
        <f t="shared" si="20"/>
        <v/>
      </c>
      <c r="T103" s="18" t="str">
        <f t="shared" si="21"/>
        <v/>
      </c>
    </row>
    <row r="104" spans="2:20" ht="18.75" customHeight="1" x14ac:dyDescent="0.25">
      <c r="B104" s="54"/>
      <c r="C104" s="16" t="str">
        <f>IF(B104="","",VLOOKUP(B104,LISTAS!$F$6:$G$1106,2,0))</f>
        <v/>
      </c>
      <c r="D104" s="74"/>
      <c r="E104" s="4"/>
      <c r="F104" s="11" t="str">
        <f t="shared" si="13"/>
        <v/>
      </c>
      <c r="G104" s="61" t="str">
        <f>IF(F104=LISTAS!$D$15,"",F104)</f>
        <v/>
      </c>
      <c r="H104" s="49" t="str">
        <f t="shared" si="22"/>
        <v/>
      </c>
      <c r="I104" s="49" t="str">
        <f t="shared" si="22"/>
        <v/>
      </c>
      <c r="J104" s="11" t="str">
        <f t="shared" si="12"/>
        <v/>
      </c>
      <c r="K104" s="11" t="str">
        <f t="shared" si="14"/>
        <v/>
      </c>
      <c r="L104" s="66" t="str">
        <f t="shared" si="15"/>
        <v/>
      </c>
      <c r="M104" s="50">
        <f t="shared" si="16"/>
        <v>90</v>
      </c>
      <c r="O104" s="17" t="str">
        <f t="shared" si="17"/>
        <v/>
      </c>
      <c r="P104" s="18" t="str">
        <f t="shared" si="18"/>
        <v/>
      </c>
      <c r="Q104" s="17" t="str">
        <f>IF(P104&lt;&gt;"",VLOOKUP(P104,LISTAS!$F$6:$G$1106,2,0),"")</f>
        <v/>
      </c>
      <c r="R104" s="72" t="str">
        <f t="shared" si="19"/>
        <v/>
      </c>
      <c r="S104" s="18" t="str">
        <f t="shared" si="20"/>
        <v/>
      </c>
      <c r="T104" s="18" t="str">
        <f t="shared" si="21"/>
        <v/>
      </c>
    </row>
    <row r="105" spans="2:20" ht="18.75" customHeight="1" x14ac:dyDescent="0.25">
      <c r="B105" s="54"/>
      <c r="C105" s="16" t="str">
        <f>IF(B105="","",VLOOKUP(B105,LISTAS!$F$6:$G$1106,2,0))</f>
        <v/>
      </c>
      <c r="D105" s="74"/>
      <c r="E105" s="4"/>
      <c r="F105" s="11" t="str">
        <f t="shared" si="13"/>
        <v/>
      </c>
      <c r="G105" s="61" t="str">
        <f>IF(F105=LISTAS!$D$15,"",F105)</f>
        <v/>
      </c>
      <c r="H105" s="49" t="str">
        <f t="shared" si="22"/>
        <v/>
      </c>
      <c r="I105" s="49" t="str">
        <f t="shared" si="22"/>
        <v/>
      </c>
      <c r="J105" s="11" t="str">
        <f t="shared" si="12"/>
        <v/>
      </c>
      <c r="K105" s="11" t="str">
        <f t="shared" si="14"/>
        <v/>
      </c>
      <c r="L105" s="66" t="str">
        <f t="shared" si="15"/>
        <v/>
      </c>
      <c r="M105" s="50">
        <f t="shared" si="16"/>
        <v>91</v>
      </c>
      <c r="O105" s="17" t="str">
        <f t="shared" si="17"/>
        <v/>
      </c>
      <c r="P105" s="18" t="str">
        <f t="shared" si="18"/>
        <v/>
      </c>
      <c r="Q105" s="17" t="str">
        <f>IF(P105&lt;&gt;"",VLOOKUP(P105,LISTAS!$F$6:$G$1106,2,0),"")</f>
        <v/>
      </c>
      <c r="R105" s="72" t="str">
        <f t="shared" si="19"/>
        <v/>
      </c>
      <c r="S105" s="18" t="str">
        <f t="shared" si="20"/>
        <v/>
      </c>
      <c r="T105" s="18" t="str">
        <f t="shared" si="21"/>
        <v/>
      </c>
    </row>
    <row r="106" spans="2:20" ht="18.75" customHeight="1" x14ac:dyDescent="0.25">
      <c r="B106" s="54"/>
      <c r="C106" s="16" t="str">
        <f>IF(B106="","",VLOOKUP(B106,LISTAS!$F$6:$G$1106,2,0))</f>
        <v/>
      </c>
      <c r="D106" s="74"/>
      <c r="E106" s="4"/>
      <c r="F106" s="11" t="str">
        <f t="shared" si="13"/>
        <v/>
      </c>
      <c r="G106" s="61" t="str">
        <f>IF(F106=LISTAS!$D$15,"",F106)</f>
        <v/>
      </c>
      <c r="H106" s="49" t="str">
        <f t="shared" si="22"/>
        <v/>
      </c>
      <c r="I106" s="49" t="str">
        <f t="shared" si="22"/>
        <v/>
      </c>
      <c r="J106" s="11" t="str">
        <f t="shared" si="12"/>
        <v/>
      </c>
      <c r="K106" s="11" t="str">
        <f t="shared" si="14"/>
        <v/>
      </c>
      <c r="L106" s="66" t="str">
        <f t="shared" si="15"/>
        <v/>
      </c>
      <c r="M106" s="50">
        <f t="shared" si="16"/>
        <v>92</v>
      </c>
      <c r="O106" s="17" t="str">
        <f t="shared" si="17"/>
        <v/>
      </c>
      <c r="P106" s="18" t="str">
        <f t="shared" si="18"/>
        <v/>
      </c>
      <c r="Q106" s="17" t="str">
        <f>IF(P106&lt;&gt;"",VLOOKUP(P106,LISTAS!$F$6:$G$1106,2,0),"")</f>
        <v/>
      </c>
      <c r="R106" s="72" t="str">
        <f t="shared" si="19"/>
        <v/>
      </c>
      <c r="S106" s="18" t="str">
        <f t="shared" si="20"/>
        <v/>
      </c>
      <c r="T106" s="18" t="str">
        <f t="shared" si="21"/>
        <v/>
      </c>
    </row>
    <row r="107" spans="2:20" ht="18.75" customHeight="1" x14ac:dyDescent="0.25">
      <c r="B107" s="54"/>
      <c r="C107" s="16" t="str">
        <f>IF(B107="","",VLOOKUP(B107,LISTAS!$F$6:$G$1106,2,0))</f>
        <v/>
      </c>
      <c r="D107" s="74"/>
      <c r="E107" s="4"/>
      <c r="F107" s="11" t="str">
        <f t="shared" si="13"/>
        <v/>
      </c>
      <c r="G107" s="61" t="str">
        <f>IF(F107=LISTAS!$D$15,"",F107)</f>
        <v/>
      </c>
      <c r="H107" s="49" t="str">
        <f t="shared" si="22"/>
        <v/>
      </c>
      <c r="I107" s="49" t="str">
        <f t="shared" si="22"/>
        <v/>
      </c>
      <c r="J107" s="11" t="str">
        <f t="shared" si="12"/>
        <v/>
      </c>
      <c r="K107" s="11" t="str">
        <f t="shared" si="14"/>
        <v/>
      </c>
      <c r="L107" s="66" t="str">
        <f t="shared" si="15"/>
        <v/>
      </c>
      <c r="M107" s="50">
        <f t="shared" si="16"/>
        <v>93</v>
      </c>
      <c r="O107" s="17" t="str">
        <f t="shared" si="17"/>
        <v/>
      </c>
      <c r="P107" s="18" t="str">
        <f t="shared" si="18"/>
        <v/>
      </c>
      <c r="Q107" s="17" t="str">
        <f>IF(P107&lt;&gt;"",VLOOKUP(P107,LISTAS!$F$6:$G$1106,2,0),"")</f>
        <v/>
      </c>
      <c r="R107" s="72" t="str">
        <f t="shared" si="19"/>
        <v/>
      </c>
      <c r="S107" s="18" t="str">
        <f t="shared" si="20"/>
        <v/>
      </c>
      <c r="T107" s="18" t="str">
        <f t="shared" si="21"/>
        <v/>
      </c>
    </row>
    <row r="108" spans="2:20" ht="18.75" customHeight="1" x14ac:dyDescent="0.25">
      <c r="B108" s="54"/>
      <c r="C108" s="16" t="str">
        <f>IF(B108="","",VLOOKUP(B108,LISTAS!$F$6:$G$1106,2,0))</f>
        <v/>
      </c>
      <c r="D108" s="74"/>
      <c r="E108" s="4"/>
      <c r="F108" s="11" t="str">
        <f t="shared" si="13"/>
        <v/>
      </c>
      <c r="G108" s="61" t="str">
        <f>IF(F108=LISTAS!$D$15,"",F108)</f>
        <v/>
      </c>
      <c r="H108" s="49" t="str">
        <f t="shared" si="22"/>
        <v/>
      </c>
      <c r="I108" s="49" t="str">
        <f t="shared" si="22"/>
        <v/>
      </c>
      <c r="J108" s="11" t="str">
        <f t="shared" si="12"/>
        <v/>
      </c>
      <c r="K108" s="11" t="str">
        <f t="shared" si="14"/>
        <v/>
      </c>
      <c r="L108" s="66" t="str">
        <f t="shared" si="15"/>
        <v/>
      </c>
      <c r="M108" s="50">
        <f t="shared" si="16"/>
        <v>94</v>
      </c>
      <c r="O108" s="17" t="str">
        <f t="shared" si="17"/>
        <v/>
      </c>
      <c r="P108" s="18" t="str">
        <f t="shared" si="18"/>
        <v/>
      </c>
      <c r="Q108" s="17" t="str">
        <f>IF(P108&lt;&gt;"",VLOOKUP(P108,LISTAS!$F$6:$G$1106,2,0),"")</f>
        <v/>
      </c>
      <c r="R108" s="72" t="str">
        <f t="shared" si="19"/>
        <v/>
      </c>
      <c r="S108" s="18" t="str">
        <f t="shared" si="20"/>
        <v/>
      </c>
      <c r="T108" s="18" t="str">
        <f t="shared" si="21"/>
        <v/>
      </c>
    </row>
    <row r="109" spans="2:20" ht="18.75" customHeight="1" x14ac:dyDescent="0.25">
      <c r="B109" s="54"/>
      <c r="C109" s="16" t="str">
        <f>IF(B109="","",VLOOKUP(B109,LISTAS!$F$6:$G$1106,2,0))</f>
        <v/>
      </c>
      <c r="D109" s="74"/>
      <c r="E109" s="4"/>
      <c r="F109" s="11" t="str">
        <f t="shared" si="13"/>
        <v/>
      </c>
      <c r="G109" s="61" t="str">
        <f>IF(F109=LISTAS!$D$15,"",F109)</f>
        <v/>
      </c>
      <c r="H109" s="49" t="str">
        <f t="shared" si="22"/>
        <v/>
      </c>
      <c r="I109" s="49" t="str">
        <f t="shared" si="22"/>
        <v/>
      </c>
      <c r="J109" s="11" t="str">
        <f t="shared" si="12"/>
        <v/>
      </c>
      <c r="K109" s="11" t="str">
        <f t="shared" si="14"/>
        <v/>
      </c>
      <c r="L109" s="66" t="str">
        <f t="shared" si="15"/>
        <v/>
      </c>
      <c r="M109" s="50">
        <f t="shared" si="16"/>
        <v>95</v>
      </c>
      <c r="O109" s="17" t="str">
        <f t="shared" si="17"/>
        <v/>
      </c>
      <c r="P109" s="18" t="str">
        <f t="shared" si="18"/>
        <v/>
      </c>
      <c r="Q109" s="17" t="str">
        <f>IF(P109&lt;&gt;"",VLOOKUP(P109,LISTAS!$F$6:$G$1106,2,0),"")</f>
        <v/>
      </c>
      <c r="R109" s="72" t="str">
        <f t="shared" si="19"/>
        <v/>
      </c>
      <c r="S109" s="18" t="str">
        <f t="shared" si="20"/>
        <v/>
      </c>
      <c r="T109" s="18" t="str">
        <f t="shared" si="21"/>
        <v/>
      </c>
    </row>
    <row r="110" spans="2:20" ht="18.75" customHeight="1" x14ac:dyDescent="0.25">
      <c r="B110" s="54"/>
      <c r="C110" s="16" t="str">
        <f>IF(B110="","",VLOOKUP(B110,LISTAS!$F$6:$G$1106,2,0))</f>
        <v/>
      </c>
      <c r="D110" s="74"/>
      <c r="E110" s="4"/>
      <c r="F110" s="11" t="str">
        <f t="shared" si="13"/>
        <v/>
      </c>
      <c r="G110" s="61" t="str">
        <f>IF(F110=LISTAS!$D$15,"",F110)</f>
        <v/>
      </c>
      <c r="H110" s="49" t="str">
        <f t="shared" si="22"/>
        <v/>
      </c>
      <c r="I110" s="49" t="str">
        <f t="shared" si="22"/>
        <v/>
      </c>
      <c r="J110" s="11" t="str">
        <f t="shared" si="12"/>
        <v/>
      </c>
      <c r="K110" s="11" t="str">
        <f t="shared" si="14"/>
        <v/>
      </c>
      <c r="L110" s="66" t="str">
        <f t="shared" si="15"/>
        <v/>
      </c>
      <c r="M110" s="50">
        <f t="shared" si="16"/>
        <v>96</v>
      </c>
      <c r="O110" s="17" t="str">
        <f t="shared" si="17"/>
        <v/>
      </c>
      <c r="P110" s="18" t="str">
        <f t="shared" si="18"/>
        <v/>
      </c>
      <c r="Q110" s="17" t="str">
        <f>IF(P110&lt;&gt;"",VLOOKUP(P110,LISTAS!$F$6:$G$1106,2,0),"")</f>
        <v/>
      </c>
      <c r="R110" s="72" t="str">
        <f t="shared" si="19"/>
        <v/>
      </c>
      <c r="S110" s="18" t="str">
        <f t="shared" si="20"/>
        <v/>
      </c>
      <c r="T110" s="18" t="str">
        <f t="shared" si="21"/>
        <v/>
      </c>
    </row>
    <row r="111" spans="2:20" ht="18.75" customHeight="1" x14ac:dyDescent="0.25">
      <c r="B111" s="54"/>
      <c r="C111" s="16" t="str">
        <f>IF(B111="","",VLOOKUP(B111,LISTAS!$F$6:$G$1106,2,0))</f>
        <v/>
      </c>
      <c r="D111" s="74"/>
      <c r="E111" s="4"/>
      <c r="F111" s="11" t="str">
        <f t="shared" si="13"/>
        <v/>
      </c>
      <c r="G111" s="61" t="str">
        <f>IF(F111=LISTAS!$D$15,"",F111)</f>
        <v/>
      </c>
      <c r="H111" s="49" t="str">
        <f t="shared" si="22"/>
        <v/>
      </c>
      <c r="I111" s="49" t="str">
        <f t="shared" si="22"/>
        <v/>
      </c>
      <c r="J111" s="11" t="str">
        <f t="shared" si="12"/>
        <v/>
      </c>
      <c r="K111" s="11" t="str">
        <f t="shared" si="14"/>
        <v/>
      </c>
      <c r="L111" s="66" t="str">
        <f t="shared" si="15"/>
        <v/>
      </c>
      <c r="M111" s="50">
        <f t="shared" si="16"/>
        <v>97</v>
      </c>
      <c r="O111" s="17" t="str">
        <f t="shared" si="17"/>
        <v/>
      </c>
      <c r="P111" s="18" t="str">
        <f t="shared" si="18"/>
        <v/>
      </c>
      <c r="Q111" s="17" t="str">
        <f>IF(P111&lt;&gt;"",VLOOKUP(P111,LISTAS!$F$6:$G$1106,2,0),"")</f>
        <v/>
      </c>
      <c r="R111" s="72" t="str">
        <f t="shared" si="19"/>
        <v/>
      </c>
      <c r="S111" s="18" t="str">
        <f t="shared" si="20"/>
        <v/>
      </c>
      <c r="T111" s="18" t="str">
        <f t="shared" si="21"/>
        <v/>
      </c>
    </row>
    <row r="112" spans="2:20" ht="18.75" customHeight="1" x14ac:dyDescent="0.25">
      <c r="B112" s="54"/>
      <c r="C112" s="16" t="str">
        <f>IF(B112="","",VLOOKUP(B112,LISTAS!$F$6:$G$1106,2,0))</f>
        <v/>
      </c>
      <c r="D112" s="74"/>
      <c r="E112" s="4"/>
      <c r="F112" s="11" t="str">
        <f t="shared" si="13"/>
        <v/>
      </c>
      <c r="G112" s="61" t="str">
        <f>IF(F112=LISTAS!$D$15,"",F112)</f>
        <v/>
      </c>
      <c r="H112" s="49" t="str">
        <f t="shared" si="22"/>
        <v/>
      </c>
      <c r="I112" s="49" t="str">
        <f t="shared" si="22"/>
        <v/>
      </c>
      <c r="J112" s="11" t="str">
        <f t="shared" si="12"/>
        <v/>
      </c>
      <c r="K112" s="11" t="str">
        <f t="shared" si="14"/>
        <v/>
      </c>
      <c r="L112" s="66" t="str">
        <f t="shared" si="15"/>
        <v/>
      </c>
      <c r="M112" s="50">
        <f t="shared" si="16"/>
        <v>98</v>
      </c>
      <c r="O112" s="17" t="str">
        <f t="shared" si="17"/>
        <v/>
      </c>
      <c r="P112" s="18" t="str">
        <f t="shared" si="18"/>
        <v/>
      </c>
      <c r="Q112" s="17" t="str">
        <f>IF(P112&lt;&gt;"",VLOOKUP(P112,LISTAS!$F$6:$G$1106,2,0),"")</f>
        <v/>
      </c>
      <c r="R112" s="72" t="str">
        <f t="shared" si="19"/>
        <v/>
      </c>
      <c r="S112" s="18" t="str">
        <f t="shared" si="20"/>
        <v/>
      </c>
      <c r="T112" s="18" t="str">
        <f t="shared" si="21"/>
        <v/>
      </c>
    </row>
    <row r="113" spans="2:20" ht="18.75" customHeight="1" x14ac:dyDescent="0.25">
      <c r="B113" s="54"/>
      <c r="C113" s="16" t="str">
        <f>IF(B113="","",VLOOKUP(B113,LISTAS!$F$6:$G$1106,2,0))</f>
        <v/>
      </c>
      <c r="D113" s="74"/>
      <c r="E113" s="4"/>
      <c r="F113" s="11" t="str">
        <f t="shared" si="13"/>
        <v/>
      </c>
      <c r="G113" s="61" t="str">
        <f>IF(F113=LISTAS!$D$15,"",F113)</f>
        <v/>
      </c>
      <c r="H113" s="49" t="str">
        <f t="shared" si="22"/>
        <v/>
      </c>
      <c r="I113" s="49" t="str">
        <f t="shared" si="22"/>
        <v/>
      </c>
      <c r="J113" s="11" t="str">
        <f t="shared" si="12"/>
        <v/>
      </c>
      <c r="K113" s="11" t="str">
        <f t="shared" si="14"/>
        <v/>
      </c>
      <c r="L113" s="66" t="str">
        <f t="shared" si="15"/>
        <v/>
      </c>
      <c r="M113" s="50">
        <f t="shared" si="16"/>
        <v>99</v>
      </c>
      <c r="O113" s="17" t="str">
        <f t="shared" si="17"/>
        <v/>
      </c>
      <c r="P113" s="18" t="str">
        <f t="shared" si="18"/>
        <v/>
      </c>
      <c r="Q113" s="17" t="str">
        <f>IF(P113&lt;&gt;"",VLOOKUP(P113,LISTAS!$F$6:$G$1106,2,0),"")</f>
        <v/>
      </c>
      <c r="R113" s="72" t="str">
        <f t="shared" si="19"/>
        <v/>
      </c>
      <c r="S113" s="18" t="str">
        <f t="shared" si="20"/>
        <v/>
      </c>
      <c r="T113" s="18" t="str">
        <f t="shared" si="21"/>
        <v/>
      </c>
    </row>
    <row r="114" spans="2:20" ht="18.75" customHeight="1" x14ac:dyDescent="0.25">
      <c r="B114" s="54"/>
      <c r="C114" s="16" t="str">
        <f>IF(B114="","",VLOOKUP(B114,LISTAS!$F$6:$G$1106,2,0))</f>
        <v/>
      </c>
      <c r="D114" s="74"/>
      <c r="E114" s="4"/>
      <c r="F114" s="11" t="str">
        <f t="shared" si="13"/>
        <v/>
      </c>
      <c r="G114" s="61" t="str">
        <f>IF(F114=LISTAS!$D$15,"",F114)</f>
        <v/>
      </c>
      <c r="H114" s="49" t="str">
        <f t="shared" si="22"/>
        <v/>
      </c>
      <c r="I114" s="49" t="str">
        <f t="shared" si="22"/>
        <v/>
      </c>
      <c r="J114" s="11" t="str">
        <f t="shared" si="12"/>
        <v/>
      </c>
      <c r="K114" s="11" t="str">
        <f t="shared" si="14"/>
        <v/>
      </c>
      <c r="L114" s="66" t="str">
        <f t="shared" si="15"/>
        <v/>
      </c>
      <c r="M114" s="50">
        <f t="shared" si="16"/>
        <v>100</v>
      </c>
      <c r="O114" s="17" t="str">
        <f t="shared" si="17"/>
        <v/>
      </c>
      <c r="P114" s="18" t="str">
        <f t="shared" si="18"/>
        <v/>
      </c>
      <c r="Q114" s="17" t="str">
        <f>IF(P114&lt;&gt;"",VLOOKUP(P114,LISTAS!$F$6:$G$1106,2,0),"")</f>
        <v/>
      </c>
      <c r="R114" s="72" t="str">
        <f t="shared" si="19"/>
        <v/>
      </c>
      <c r="S114" s="18" t="str">
        <f t="shared" si="20"/>
        <v/>
      </c>
      <c r="T114" s="18" t="str">
        <f t="shared" si="21"/>
        <v/>
      </c>
    </row>
    <row r="115" spans="2:20" ht="18.75" customHeight="1" x14ac:dyDescent="0.25">
      <c r="B115" s="54"/>
      <c r="C115" s="16" t="str">
        <f>IF(B115="","",VLOOKUP(B115,LISTAS!$F$6:$G$1106,2,0))</f>
        <v/>
      </c>
      <c r="D115" s="74"/>
      <c r="E115" s="4"/>
      <c r="F115" s="11" t="str">
        <f t="shared" si="13"/>
        <v/>
      </c>
      <c r="G115" s="61" t="str">
        <f>IF(F115=LISTAS!$D$15,"",F115)</f>
        <v/>
      </c>
      <c r="H115" s="49" t="str">
        <f t="shared" si="22"/>
        <v/>
      </c>
      <c r="I115" s="49" t="str">
        <f t="shared" si="22"/>
        <v/>
      </c>
      <c r="J115" s="11" t="str">
        <f t="shared" si="12"/>
        <v/>
      </c>
      <c r="K115" s="11" t="str">
        <f t="shared" si="14"/>
        <v/>
      </c>
      <c r="L115" s="66" t="str">
        <f t="shared" si="15"/>
        <v/>
      </c>
      <c r="M115" s="50">
        <f t="shared" si="16"/>
        <v>101</v>
      </c>
      <c r="O115" s="17" t="str">
        <f t="shared" si="17"/>
        <v/>
      </c>
      <c r="P115" s="18" t="str">
        <f t="shared" si="18"/>
        <v/>
      </c>
      <c r="Q115" s="17" t="str">
        <f>IF(P115&lt;&gt;"",VLOOKUP(P115,LISTAS!$F$6:$G$1106,2,0),"")</f>
        <v/>
      </c>
      <c r="R115" s="72" t="str">
        <f t="shared" si="19"/>
        <v/>
      </c>
      <c r="S115" s="18" t="str">
        <f t="shared" si="20"/>
        <v/>
      </c>
      <c r="T115" s="18" t="str">
        <f t="shared" si="21"/>
        <v/>
      </c>
    </row>
    <row r="116" spans="2:20" ht="18.75" customHeight="1" x14ac:dyDescent="0.25">
      <c r="B116" s="54"/>
      <c r="C116" s="16" t="str">
        <f>IF(B116="","",VLOOKUP(B116,LISTAS!$F$6:$G$1106,2,0))</f>
        <v/>
      </c>
      <c r="D116" s="74"/>
      <c r="E116" s="4"/>
      <c r="F116" s="11" t="str">
        <f t="shared" si="13"/>
        <v/>
      </c>
      <c r="G116" s="61" t="str">
        <f>IF(F116=LISTAS!$D$15,"",F116)</f>
        <v/>
      </c>
      <c r="H116" s="49" t="str">
        <f t="shared" si="22"/>
        <v/>
      </c>
      <c r="I116" s="49" t="str">
        <f t="shared" si="22"/>
        <v/>
      </c>
      <c r="J116" s="11" t="str">
        <f t="shared" si="12"/>
        <v/>
      </c>
      <c r="K116" s="11" t="str">
        <f t="shared" si="14"/>
        <v/>
      </c>
      <c r="L116" s="66" t="str">
        <f t="shared" si="15"/>
        <v/>
      </c>
      <c r="M116" s="50">
        <f t="shared" si="16"/>
        <v>102</v>
      </c>
      <c r="O116" s="17" t="str">
        <f t="shared" si="17"/>
        <v/>
      </c>
      <c r="P116" s="18" t="str">
        <f t="shared" si="18"/>
        <v/>
      </c>
      <c r="Q116" s="17" t="str">
        <f>IF(P116&lt;&gt;"",VLOOKUP(P116,LISTAS!$F$6:$G$1106,2,0),"")</f>
        <v/>
      </c>
      <c r="R116" s="72" t="str">
        <f t="shared" si="19"/>
        <v/>
      </c>
      <c r="S116" s="18" t="str">
        <f t="shared" si="20"/>
        <v/>
      </c>
      <c r="T116" s="18" t="str">
        <f t="shared" si="21"/>
        <v/>
      </c>
    </row>
    <row r="117" spans="2:20" ht="18.75" customHeight="1" x14ac:dyDescent="0.25">
      <c r="B117" s="54"/>
      <c r="C117" s="16" t="str">
        <f>IF(B117="","",VLOOKUP(B117,LISTAS!$F$6:$G$1106,2,0))</f>
        <v/>
      </c>
      <c r="D117" s="74"/>
      <c r="E117" s="4"/>
      <c r="F117" s="11" t="str">
        <f t="shared" si="13"/>
        <v/>
      </c>
      <c r="G117" s="61" t="str">
        <f>IF(F117=LISTAS!$D$15,"",F117)</f>
        <v/>
      </c>
      <c r="H117" s="49" t="str">
        <f t="shared" si="22"/>
        <v/>
      </c>
      <c r="I117" s="49" t="str">
        <f t="shared" si="22"/>
        <v/>
      </c>
      <c r="J117" s="11" t="str">
        <f t="shared" si="12"/>
        <v/>
      </c>
      <c r="K117" s="11" t="str">
        <f t="shared" si="14"/>
        <v/>
      </c>
      <c r="L117" s="66" t="str">
        <f t="shared" si="15"/>
        <v/>
      </c>
      <c r="M117" s="50">
        <f t="shared" si="16"/>
        <v>103</v>
      </c>
      <c r="O117" s="17" t="str">
        <f t="shared" si="17"/>
        <v/>
      </c>
      <c r="P117" s="18" t="str">
        <f t="shared" si="18"/>
        <v/>
      </c>
      <c r="Q117" s="17" t="str">
        <f>IF(P117&lt;&gt;"",VLOOKUP(P117,LISTAS!$F$6:$G$1106,2,0),"")</f>
        <v/>
      </c>
      <c r="R117" s="72" t="str">
        <f t="shared" si="19"/>
        <v/>
      </c>
      <c r="S117" s="18" t="str">
        <f t="shared" si="20"/>
        <v/>
      </c>
      <c r="T117" s="18" t="str">
        <f t="shared" si="21"/>
        <v/>
      </c>
    </row>
    <row r="118" spans="2:20" ht="18.75" customHeight="1" x14ac:dyDescent="0.25">
      <c r="B118" s="54"/>
      <c r="C118" s="16" t="str">
        <f>IF(B118="","",VLOOKUP(B118,LISTAS!$F$6:$G$1106,2,0))</f>
        <v/>
      </c>
      <c r="D118" s="74"/>
      <c r="E118" s="4"/>
      <c r="F118" s="11" t="str">
        <f t="shared" si="13"/>
        <v/>
      </c>
      <c r="G118" s="61" t="str">
        <f>IF(F118=LISTAS!$D$15,"",F118)</f>
        <v/>
      </c>
      <c r="H118" s="49" t="str">
        <f t="shared" si="22"/>
        <v/>
      </c>
      <c r="I118" s="49" t="str">
        <f t="shared" si="22"/>
        <v/>
      </c>
      <c r="J118" s="11" t="str">
        <f t="shared" si="12"/>
        <v/>
      </c>
      <c r="K118" s="11" t="str">
        <f t="shared" si="14"/>
        <v/>
      </c>
      <c r="L118" s="66" t="str">
        <f t="shared" si="15"/>
        <v/>
      </c>
      <c r="M118" s="50">
        <f t="shared" si="16"/>
        <v>104</v>
      </c>
      <c r="O118" s="17" t="str">
        <f t="shared" si="17"/>
        <v/>
      </c>
      <c r="P118" s="18" t="str">
        <f t="shared" si="18"/>
        <v/>
      </c>
      <c r="Q118" s="17" t="str">
        <f>IF(P118&lt;&gt;"",VLOOKUP(P118,LISTAS!$F$6:$G$1106,2,0),"")</f>
        <v/>
      </c>
      <c r="R118" s="72" t="str">
        <f t="shared" si="19"/>
        <v/>
      </c>
      <c r="S118" s="18" t="str">
        <f t="shared" si="20"/>
        <v/>
      </c>
      <c r="T118" s="18" t="str">
        <f t="shared" si="21"/>
        <v/>
      </c>
    </row>
    <row r="119" spans="2:20" ht="18.75" customHeight="1" x14ac:dyDescent="0.25">
      <c r="B119" s="54"/>
      <c r="C119" s="16" t="str">
        <f>IF(B119="","",VLOOKUP(B119,LISTAS!$F$6:$G$1106,2,0))</f>
        <v/>
      </c>
      <c r="D119" s="74"/>
      <c r="E119" s="4"/>
      <c r="F119" s="11" t="str">
        <f t="shared" si="13"/>
        <v/>
      </c>
      <c r="G119" s="61" t="str">
        <f>IF(F119=LISTAS!$D$15,"",F119)</f>
        <v/>
      </c>
      <c r="H119" s="49" t="str">
        <f t="shared" si="22"/>
        <v/>
      </c>
      <c r="I119" s="49" t="str">
        <f t="shared" si="22"/>
        <v/>
      </c>
      <c r="J119" s="11" t="str">
        <f t="shared" si="12"/>
        <v/>
      </c>
      <c r="K119" s="11" t="str">
        <f t="shared" si="14"/>
        <v/>
      </c>
      <c r="L119" s="66" t="str">
        <f t="shared" si="15"/>
        <v/>
      </c>
      <c r="M119" s="50">
        <f t="shared" si="16"/>
        <v>105</v>
      </c>
      <c r="O119" s="17" t="str">
        <f t="shared" si="17"/>
        <v/>
      </c>
      <c r="P119" s="18" t="str">
        <f t="shared" si="18"/>
        <v/>
      </c>
      <c r="Q119" s="17" t="str">
        <f>IF(P119&lt;&gt;"",VLOOKUP(P119,LISTAS!$F$6:$G$1106,2,0),"")</f>
        <v/>
      </c>
      <c r="R119" s="72" t="str">
        <f t="shared" si="19"/>
        <v/>
      </c>
      <c r="S119" s="18" t="str">
        <f t="shared" si="20"/>
        <v/>
      </c>
      <c r="T119" s="18" t="str">
        <f t="shared" si="21"/>
        <v/>
      </c>
    </row>
    <row r="120" spans="2:20" ht="18.75" customHeight="1" x14ac:dyDescent="0.25">
      <c r="B120" s="54"/>
      <c r="C120" s="16" t="str">
        <f>IF(B120="","",VLOOKUP(B120,LISTAS!$F$6:$G$1106,2,0))</f>
        <v/>
      </c>
      <c r="D120" s="74"/>
      <c r="E120" s="4"/>
      <c r="F120" s="11" t="str">
        <f t="shared" si="13"/>
        <v/>
      </c>
      <c r="G120" s="61" t="str">
        <f>IF(F120=LISTAS!$D$15,"",F120)</f>
        <v/>
      </c>
      <c r="H120" s="49" t="str">
        <f t="shared" si="22"/>
        <v/>
      </c>
      <c r="I120" s="49" t="str">
        <f t="shared" si="22"/>
        <v/>
      </c>
      <c r="J120" s="11" t="str">
        <f t="shared" si="12"/>
        <v/>
      </c>
      <c r="K120" s="11" t="str">
        <f t="shared" si="14"/>
        <v/>
      </c>
      <c r="L120" s="66" t="str">
        <f t="shared" si="15"/>
        <v/>
      </c>
      <c r="M120" s="50">
        <f t="shared" si="16"/>
        <v>106</v>
      </c>
      <c r="O120" s="17" t="str">
        <f t="shared" si="17"/>
        <v/>
      </c>
      <c r="P120" s="18" t="str">
        <f t="shared" si="18"/>
        <v/>
      </c>
      <c r="Q120" s="17" t="str">
        <f>IF(P120&lt;&gt;"",VLOOKUP(P120,LISTAS!$F$6:$G$1106,2,0),"")</f>
        <v/>
      </c>
      <c r="R120" s="72" t="str">
        <f t="shared" si="19"/>
        <v/>
      </c>
      <c r="S120" s="18" t="str">
        <f t="shared" si="20"/>
        <v/>
      </c>
      <c r="T120" s="18" t="str">
        <f t="shared" si="21"/>
        <v/>
      </c>
    </row>
    <row r="121" spans="2:20" ht="18.75" customHeight="1" x14ac:dyDescent="0.25">
      <c r="B121" s="54"/>
      <c r="C121" s="16" t="str">
        <f>IF(B121="","",VLOOKUP(B121,LISTAS!$F$6:$G$1106,2,0))</f>
        <v/>
      </c>
      <c r="D121" s="74"/>
      <c r="E121" s="4"/>
      <c r="F121" s="11" t="str">
        <f t="shared" si="13"/>
        <v/>
      </c>
      <c r="G121" s="61" t="str">
        <f>IF(F121=LISTAS!$D$15,"",F121)</f>
        <v/>
      </c>
      <c r="H121" s="49" t="str">
        <f t="shared" si="22"/>
        <v/>
      </c>
      <c r="I121" s="49" t="str">
        <f t="shared" si="22"/>
        <v/>
      </c>
      <c r="J121" s="11" t="str">
        <f t="shared" si="12"/>
        <v/>
      </c>
      <c r="K121" s="11" t="str">
        <f t="shared" si="14"/>
        <v/>
      </c>
      <c r="L121" s="66" t="str">
        <f t="shared" si="15"/>
        <v/>
      </c>
      <c r="M121" s="50">
        <f t="shared" si="16"/>
        <v>107</v>
      </c>
      <c r="O121" s="17" t="str">
        <f t="shared" si="17"/>
        <v/>
      </c>
      <c r="P121" s="18" t="str">
        <f t="shared" si="18"/>
        <v/>
      </c>
      <c r="Q121" s="17" t="str">
        <f>IF(P121&lt;&gt;"",VLOOKUP(P121,LISTAS!$F$6:$G$1106,2,0),"")</f>
        <v/>
      </c>
      <c r="R121" s="72" t="str">
        <f t="shared" si="19"/>
        <v/>
      </c>
      <c r="S121" s="18" t="str">
        <f t="shared" si="20"/>
        <v/>
      </c>
      <c r="T121" s="18" t="str">
        <f t="shared" si="21"/>
        <v/>
      </c>
    </row>
    <row r="122" spans="2:20" ht="18.75" customHeight="1" x14ac:dyDescent="0.25">
      <c r="B122" s="54"/>
      <c r="C122" s="16" t="str">
        <f>IF(B122="","",VLOOKUP(B122,LISTAS!$F$6:$G$1106,2,0))</f>
        <v/>
      </c>
      <c r="D122" s="74"/>
      <c r="E122" s="4"/>
      <c r="F122" s="11" t="str">
        <f t="shared" si="13"/>
        <v/>
      </c>
      <c r="G122" s="61" t="str">
        <f>IF(F122=LISTAS!$D$15,"",F122)</f>
        <v/>
      </c>
      <c r="H122" s="49" t="str">
        <f t="shared" si="22"/>
        <v/>
      </c>
      <c r="I122" s="49" t="str">
        <f t="shared" si="22"/>
        <v/>
      </c>
      <c r="J122" s="11" t="str">
        <f t="shared" si="12"/>
        <v/>
      </c>
      <c r="K122" s="11" t="str">
        <f t="shared" si="14"/>
        <v/>
      </c>
      <c r="L122" s="66" t="str">
        <f t="shared" si="15"/>
        <v/>
      </c>
      <c r="M122" s="50">
        <f t="shared" si="16"/>
        <v>108</v>
      </c>
      <c r="O122" s="17" t="str">
        <f t="shared" si="17"/>
        <v/>
      </c>
      <c r="P122" s="18" t="str">
        <f t="shared" si="18"/>
        <v/>
      </c>
      <c r="Q122" s="17" t="str">
        <f>IF(P122&lt;&gt;"",VLOOKUP(P122,LISTAS!$F$6:$G$1106,2,0),"")</f>
        <v/>
      </c>
      <c r="R122" s="72" t="str">
        <f t="shared" si="19"/>
        <v/>
      </c>
      <c r="S122" s="18" t="str">
        <f t="shared" si="20"/>
        <v/>
      </c>
      <c r="T122" s="18" t="str">
        <f t="shared" si="21"/>
        <v/>
      </c>
    </row>
    <row r="123" spans="2:20" ht="18.75" customHeight="1" x14ac:dyDescent="0.25">
      <c r="B123" s="54"/>
      <c r="C123" s="16" t="str">
        <f>IF(B123="","",VLOOKUP(B123,LISTAS!$F$6:$G$1106,2,0))</f>
        <v/>
      </c>
      <c r="D123" s="74"/>
      <c r="E123" s="4"/>
      <c r="F123" s="11" t="str">
        <f t="shared" si="13"/>
        <v/>
      </c>
      <c r="G123" s="61" t="str">
        <f>IF(F123=LISTAS!$D$15,"",F123)</f>
        <v/>
      </c>
      <c r="H123" s="49" t="str">
        <f t="shared" si="22"/>
        <v/>
      </c>
      <c r="I123" s="49" t="str">
        <f t="shared" si="22"/>
        <v/>
      </c>
      <c r="J123" s="11" t="str">
        <f t="shared" si="12"/>
        <v/>
      </c>
      <c r="K123" s="11" t="str">
        <f t="shared" si="14"/>
        <v/>
      </c>
      <c r="L123" s="66" t="str">
        <f t="shared" si="15"/>
        <v/>
      </c>
      <c r="M123" s="50">
        <f t="shared" si="16"/>
        <v>109</v>
      </c>
      <c r="O123" s="17" t="str">
        <f t="shared" si="17"/>
        <v/>
      </c>
      <c r="P123" s="18" t="str">
        <f t="shared" si="18"/>
        <v/>
      </c>
      <c r="Q123" s="17" t="str">
        <f>IF(P123&lt;&gt;"",VLOOKUP(P123,LISTAS!$F$6:$G$1106,2,0),"")</f>
        <v/>
      </c>
      <c r="R123" s="72" t="str">
        <f t="shared" si="19"/>
        <v/>
      </c>
      <c r="S123" s="18" t="str">
        <f t="shared" si="20"/>
        <v/>
      </c>
      <c r="T123" s="18" t="str">
        <f t="shared" si="21"/>
        <v/>
      </c>
    </row>
    <row r="124" spans="2:20" ht="18.75" customHeight="1" x14ac:dyDescent="0.25">
      <c r="B124" s="54"/>
      <c r="C124" s="16" t="str">
        <f>IF(B124="","",VLOOKUP(B124,LISTAS!$F$6:$G$1106,2,0))</f>
        <v/>
      </c>
      <c r="D124" s="74"/>
      <c r="E124" s="4"/>
      <c r="F124" s="11" t="str">
        <f t="shared" si="13"/>
        <v/>
      </c>
      <c r="G124" s="61" t="str">
        <f>IF(F124=LISTAS!$D$15,"",F124)</f>
        <v/>
      </c>
      <c r="H124" s="49" t="str">
        <f t="shared" si="22"/>
        <v/>
      </c>
      <c r="I124" s="49" t="str">
        <f t="shared" si="22"/>
        <v/>
      </c>
      <c r="J124" s="11" t="str">
        <f t="shared" si="12"/>
        <v/>
      </c>
      <c r="K124" s="11" t="str">
        <f t="shared" si="14"/>
        <v/>
      </c>
      <c r="L124" s="66" t="str">
        <f t="shared" si="15"/>
        <v/>
      </c>
      <c r="M124" s="50">
        <f t="shared" si="16"/>
        <v>110</v>
      </c>
      <c r="O124" s="17" t="str">
        <f t="shared" si="17"/>
        <v/>
      </c>
      <c r="P124" s="18" t="str">
        <f t="shared" si="18"/>
        <v/>
      </c>
      <c r="Q124" s="17" t="str">
        <f>IF(P124&lt;&gt;"",VLOOKUP(P124,LISTAS!$F$6:$G$1106,2,0),"")</f>
        <v/>
      </c>
      <c r="R124" s="72" t="str">
        <f t="shared" si="19"/>
        <v/>
      </c>
      <c r="S124" s="18" t="str">
        <f t="shared" si="20"/>
        <v/>
      </c>
      <c r="T124" s="18" t="str">
        <f t="shared" si="21"/>
        <v/>
      </c>
    </row>
    <row r="125" spans="2:20" ht="18.75" customHeight="1" x14ac:dyDescent="0.25">
      <c r="B125" s="54"/>
      <c r="C125" s="16" t="str">
        <f>IF(B125="","",VLOOKUP(B125,LISTAS!$F$6:$G$1106,2,0))</f>
        <v/>
      </c>
      <c r="D125" s="74"/>
      <c r="E125" s="4"/>
      <c r="F125" s="11" t="str">
        <f t="shared" si="13"/>
        <v/>
      </c>
      <c r="G125" s="61" t="str">
        <f>IF(F125=LISTAS!$D$15,"",F125)</f>
        <v/>
      </c>
      <c r="H125" s="49" t="str">
        <f t="shared" si="22"/>
        <v/>
      </c>
      <c r="I125" s="49" t="str">
        <f t="shared" si="22"/>
        <v/>
      </c>
      <c r="J125" s="11" t="str">
        <f t="shared" si="12"/>
        <v/>
      </c>
      <c r="K125" s="11" t="str">
        <f t="shared" si="14"/>
        <v/>
      </c>
      <c r="L125" s="66" t="str">
        <f t="shared" si="15"/>
        <v/>
      </c>
      <c r="M125" s="50">
        <f t="shared" si="16"/>
        <v>111</v>
      </c>
      <c r="O125" s="17" t="str">
        <f t="shared" si="17"/>
        <v/>
      </c>
      <c r="P125" s="18" t="str">
        <f t="shared" si="18"/>
        <v/>
      </c>
      <c r="Q125" s="17" t="str">
        <f>IF(P125&lt;&gt;"",VLOOKUP(P125,LISTAS!$F$6:$G$1106,2,0),"")</f>
        <v/>
      </c>
      <c r="R125" s="72" t="str">
        <f t="shared" si="19"/>
        <v/>
      </c>
      <c r="S125" s="18" t="str">
        <f t="shared" si="20"/>
        <v/>
      </c>
      <c r="T125" s="18" t="str">
        <f t="shared" si="21"/>
        <v/>
      </c>
    </row>
    <row r="126" spans="2:20" ht="18.75" customHeight="1" x14ac:dyDescent="0.25">
      <c r="B126" s="54"/>
      <c r="C126" s="16" t="str">
        <f>IF(B126="","",VLOOKUP(B126,LISTAS!$F$6:$G$1106,2,0))</f>
        <v/>
      </c>
      <c r="D126" s="74"/>
      <c r="E126" s="4"/>
      <c r="F126" s="11" t="str">
        <f t="shared" si="13"/>
        <v/>
      </c>
      <c r="G126" s="61" t="str">
        <f>IF(F126=LISTAS!$D$15,"",F126)</f>
        <v/>
      </c>
      <c r="H126" s="49" t="str">
        <f t="shared" si="22"/>
        <v/>
      </c>
      <c r="I126" s="49" t="str">
        <f t="shared" si="22"/>
        <v/>
      </c>
      <c r="J126" s="11" t="str">
        <f t="shared" si="12"/>
        <v/>
      </c>
      <c r="K126" s="11" t="str">
        <f t="shared" si="14"/>
        <v/>
      </c>
      <c r="L126" s="66" t="str">
        <f t="shared" si="15"/>
        <v/>
      </c>
      <c r="M126" s="50">
        <f t="shared" si="16"/>
        <v>112</v>
      </c>
      <c r="O126" s="17" t="str">
        <f t="shared" si="17"/>
        <v/>
      </c>
      <c r="P126" s="18" t="str">
        <f t="shared" si="18"/>
        <v/>
      </c>
      <c r="Q126" s="17" t="str">
        <f>IF(P126&lt;&gt;"",VLOOKUP(P126,LISTAS!$F$6:$G$1106,2,0),"")</f>
        <v/>
      </c>
      <c r="R126" s="72" t="str">
        <f t="shared" si="19"/>
        <v/>
      </c>
      <c r="S126" s="18" t="str">
        <f t="shared" si="20"/>
        <v/>
      </c>
      <c r="T126" s="18" t="str">
        <f t="shared" si="21"/>
        <v/>
      </c>
    </row>
    <row r="127" spans="2:20" ht="18.75" customHeight="1" x14ac:dyDescent="0.25">
      <c r="B127" s="54"/>
      <c r="C127" s="16" t="str">
        <f>IF(B127="","",VLOOKUP(B127,LISTAS!$F$6:$G$1106,2,0))</f>
        <v/>
      </c>
      <c r="D127" s="74"/>
      <c r="E127" s="4"/>
      <c r="F127" s="11" t="str">
        <f t="shared" si="13"/>
        <v/>
      </c>
      <c r="G127" s="61" t="str">
        <f>IF(F127=LISTAS!$D$15,"",F127)</f>
        <v/>
      </c>
      <c r="H127" s="49" t="str">
        <f t="shared" si="22"/>
        <v/>
      </c>
      <c r="I127" s="49" t="str">
        <f t="shared" si="22"/>
        <v/>
      </c>
      <c r="J127" s="11" t="str">
        <f t="shared" si="12"/>
        <v/>
      </c>
      <c r="K127" s="11" t="str">
        <f t="shared" si="14"/>
        <v/>
      </c>
      <c r="L127" s="66" t="str">
        <f t="shared" si="15"/>
        <v/>
      </c>
      <c r="M127" s="50">
        <f t="shared" si="16"/>
        <v>113</v>
      </c>
      <c r="O127" s="17" t="str">
        <f t="shared" si="17"/>
        <v/>
      </c>
      <c r="P127" s="18" t="str">
        <f t="shared" si="18"/>
        <v/>
      </c>
      <c r="Q127" s="17" t="str">
        <f>IF(P127&lt;&gt;"",VLOOKUP(P127,LISTAS!$F$6:$G$1106,2,0),"")</f>
        <v/>
      </c>
      <c r="R127" s="72" t="str">
        <f t="shared" si="19"/>
        <v/>
      </c>
      <c r="S127" s="18" t="str">
        <f t="shared" si="20"/>
        <v/>
      </c>
      <c r="T127" s="18" t="str">
        <f t="shared" si="21"/>
        <v/>
      </c>
    </row>
    <row r="128" spans="2:20" ht="18.75" customHeight="1" x14ac:dyDescent="0.25">
      <c r="B128" s="54"/>
      <c r="C128" s="16" t="str">
        <f>IF(B128="","",VLOOKUP(B128,LISTAS!$F$6:$G$1106,2,0))</f>
        <v/>
      </c>
      <c r="D128" s="74"/>
      <c r="E128" s="4"/>
      <c r="F128" s="11" t="str">
        <f t="shared" si="13"/>
        <v/>
      </c>
      <c r="G128" s="61" t="str">
        <f>IF(F128=LISTAS!$D$15,"",F128)</f>
        <v/>
      </c>
      <c r="H128" s="49" t="str">
        <f t="shared" si="22"/>
        <v/>
      </c>
      <c r="I128" s="49" t="str">
        <f t="shared" si="22"/>
        <v/>
      </c>
      <c r="J128" s="11" t="str">
        <f t="shared" si="12"/>
        <v/>
      </c>
      <c r="K128" s="11" t="str">
        <f t="shared" si="14"/>
        <v/>
      </c>
      <c r="L128" s="66" t="str">
        <f t="shared" si="15"/>
        <v/>
      </c>
      <c r="M128" s="50">
        <f t="shared" si="16"/>
        <v>114</v>
      </c>
      <c r="O128" s="17" t="str">
        <f t="shared" si="17"/>
        <v/>
      </c>
      <c r="P128" s="18" t="str">
        <f t="shared" si="18"/>
        <v/>
      </c>
      <c r="Q128" s="17" t="str">
        <f>IF(P128&lt;&gt;"",VLOOKUP(P128,LISTAS!$F$6:$G$1106,2,0),"")</f>
        <v/>
      </c>
      <c r="R128" s="72" t="str">
        <f t="shared" si="19"/>
        <v/>
      </c>
      <c r="S128" s="18" t="str">
        <f t="shared" si="20"/>
        <v/>
      </c>
      <c r="T128" s="18" t="str">
        <f t="shared" si="21"/>
        <v/>
      </c>
    </row>
    <row r="129" spans="2:20" ht="18.75" customHeight="1" x14ac:dyDescent="0.25">
      <c r="B129" s="54"/>
      <c r="C129" s="16" t="str">
        <f>IF(B129="","",VLOOKUP(B129,LISTAS!$F$6:$G$1106,2,0))</f>
        <v/>
      </c>
      <c r="D129" s="74"/>
      <c r="E129" s="4"/>
      <c r="F129" s="11" t="str">
        <f t="shared" si="13"/>
        <v/>
      </c>
      <c r="G129" s="61" t="str">
        <f>IF(F129=LISTAS!$D$15,"",F129)</f>
        <v/>
      </c>
      <c r="H129" s="49" t="str">
        <f t="shared" si="22"/>
        <v/>
      </c>
      <c r="I129" s="49" t="str">
        <f t="shared" si="22"/>
        <v/>
      </c>
      <c r="J129" s="11" t="str">
        <f t="shared" si="12"/>
        <v/>
      </c>
      <c r="K129" s="11" t="str">
        <f t="shared" si="14"/>
        <v/>
      </c>
      <c r="L129" s="66" t="str">
        <f t="shared" si="15"/>
        <v/>
      </c>
      <c r="M129" s="50">
        <f t="shared" si="16"/>
        <v>115</v>
      </c>
      <c r="O129" s="17" t="str">
        <f t="shared" si="17"/>
        <v/>
      </c>
      <c r="P129" s="18" t="str">
        <f t="shared" si="18"/>
        <v/>
      </c>
      <c r="Q129" s="17" t="str">
        <f>IF(P129&lt;&gt;"",VLOOKUP(P129,LISTAS!$F$6:$G$1106,2,0),"")</f>
        <v/>
      </c>
      <c r="R129" s="72" t="str">
        <f t="shared" si="19"/>
        <v/>
      </c>
      <c r="S129" s="18" t="str">
        <f t="shared" si="20"/>
        <v/>
      </c>
      <c r="T129" s="18" t="str">
        <f t="shared" si="21"/>
        <v/>
      </c>
    </row>
    <row r="130" spans="2:20" ht="18.75" customHeight="1" x14ac:dyDescent="0.25">
      <c r="B130" s="54"/>
      <c r="C130" s="16" t="str">
        <f>IF(B130="","",VLOOKUP(B130,LISTAS!$F$6:$G$1106,2,0))</f>
        <v/>
      </c>
      <c r="D130" s="74"/>
      <c r="E130" s="4"/>
      <c r="F130" s="11" t="str">
        <f t="shared" si="13"/>
        <v/>
      </c>
      <c r="G130" s="61" t="str">
        <f>IF(F130=LISTAS!$D$15,"",F130)</f>
        <v/>
      </c>
      <c r="H130" s="49" t="str">
        <f t="shared" si="22"/>
        <v/>
      </c>
      <c r="I130" s="49" t="str">
        <f t="shared" si="22"/>
        <v/>
      </c>
      <c r="J130" s="11" t="str">
        <f t="shared" si="12"/>
        <v/>
      </c>
      <c r="K130" s="11" t="str">
        <f t="shared" si="14"/>
        <v/>
      </c>
      <c r="L130" s="66" t="str">
        <f t="shared" si="15"/>
        <v/>
      </c>
      <c r="M130" s="50">
        <f t="shared" si="16"/>
        <v>116</v>
      </c>
      <c r="O130" s="17" t="str">
        <f t="shared" si="17"/>
        <v/>
      </c>
      <c r="P130" s="18" t="str">
        <f t="shared" si="18"/>
        <v/>
      </c>
      <c r="Q130" s="17" t="str">
        <f>IF(P130&lt;&gt;"",VLOOKUP(P130,LISTAS!$F$6:$G$1106,2,0),"")</f>
        <v/>
      </c>
      <c r="R130" s="72" t="str">
        <f t="shared" si="19"/>
        <v/>
      </c>
      <c r="S130" s="18" t="str">
        <f t="shared" si="20"/>
        <v/>
      </c>
      <c r="T130" s="18" t="str">
        <f t="shared" si="21"/>
        <v/>
      </c>
    </row>
    <row r="131" spans="2:20" ht="18.75" customHeight="1" x14ac:dyDescent="0.25">
      <c r="B131" s="54"/>
      <c r="C131" s="16" t="str">
        <f>IF(B131="","",VLOOKUP(B131,LISTAS!$F$6:$G$1106,2,0))</f>
        <v/>
      </c>
      <c r="D131" s="74"/>
      <c r="E131" s="4"/>
      <c r="F131" s="11" t="str">
        <f t="shared" si="13"/>
        <v/>
      </c>
      <c r="G131" s="61" t="str">
        <f>IF(F131=LISTAS!$D$15,"",F131)</f>
        <v/>
      </c>
      <c r="H131" s="49" t="str">
        <f t="shared" si="22"/>
        <v/>
      </c>
      <c r="I131" s="49" t="str">
        <f t="shared" si="22"/>
        <v/>
      </c>
      <c r="J131" s="11" t="str">
        <f t="shared" si="12"/>
        <v/>
      </c>
      <c r="K131" s="11" t="str">
        <f t="shared" si="14"/>
        <v/>
      </c>
      <c r="L131" s="66" t="str">
        <f t="shared" si="15"/>
        <v/>
      </c>
      <c r="M131" s="50">
        <f t="shared" si="16"/>
        <v>117</v>
      </c>
      <c r="O131" s="17" t="str">
        <f t="shared" si="17"/>
        <v/>
      </c>
      <c r="P131" s="18" t="str">
        <f t="shared" si="18"/>
        <v/>
      </c>
      <c r="Q131" s="17" t="str">
        <f>IF(P131&lt;&gt;"",VLOOKUP(P131,LISTAS!$F$6:$G$1106,2,0),"")</f>
        <v/>
      </c>
      <c r="R131" s="72" t="str">
        <f t="shared" si="19"/>
        <v/>
      </c>
      <c r="S131" s="18" t="str">
        <f t="shared" si="20"/>
        <v/>
      </c>
      <c r="T131" s="18" t="str">
        <f t="shared" si="21"/>
        <v/>
      </c>
    </row>
    <row r="132" spans="2:20" ht="18.75" customHeight="1" x14ac:dyDescent="0.25">
      <c r="B132" s="54"/>
      <c r="C132" s="16" t="str">
        <f>IF(B132="","",VLOOKUP(B132,LISTAS!$F$6:$G$1106,2,0))</f>
        <v/>
      </c>
      <c r="D132" s="74"/>
      <c r="E132" s="4"/>
      <c r="F132" s="11" t="str">
        <f t="shared" si="13"/>
        <v/>
      </c>
      <c r="G132" s="61" t="str">
        <f>IF(F132=LISTAS!$D$15,"",F132)</f>
        <v/>
      </c>
      <c r="H132" s="49" t="str">
        <f t="shared" si="22"/>
        <v/>
      </c>
      <c r="I132" s="49" t="str">
        <f t="shared" si="22"/>
        <v/>
      </c>
      <c r="J132" s="11" t="str">
        <f t="shared" si="12"/>
        <v/>
      </c>
      <c r="K132" s="11" t="str">
        <f t="shared" si="14"/>
        <v/>
      </c>
      <c r="L132" s="66" t="str">
        <f t="shared" si="15"/>
        <v/>
      </c>
      <c r="M132" s="50">
        <f t="shared" si="16"/>
        <v>118</v>
      </c>
      <c r="O132" s="17" t="str">
        <f t="shared" si="17"/>
        <v/>
      </c>
      <c r="P132" s="18" t="str">
        <f t="shared" si="18"/>
        <v/>
      </c>
      <c r="Q132" s="17" t="str">
        <f>IF(P132&lt;&gt;"",VLOOKUP(P132,LISTAS!$F$6:$G$1106,2,0),"")</f>
        <v/>
      </c>
      <c r="R132" s="72" t="str">
        <f t="shared" si="19"/>
        <v/>
      </c>
      <c r="S132" s="18" t="str">
        <f t="shared" si="20"/>
        <v/>
      </c>
      <c r="T132" s="18" t="str">
        <f t="shared" si="21"/>
        <v/>
      </c>
    </row>
    <row r="133" spans="2:20" ht="18.75" customHeight="1" x14ac:dyDescent="0.25">
      <c r="B133" s="54"/>
      <c r="C133" s="16" t="str">
        <f>IF(B133="","",VLOOKUP(B133,LISTAS!$F$6:$G$1106,2,0))</f>
        <v/>
      </c>
      <c r="D133" s="74"/>
      <c r="E133" s="4"/>
      <c r="F133" s="11" t="str">
        <f t="shared" si="13"/>
        <v/>
      </c>
      <c r="G133" s="61" t="str">
        <f>IF(F133=LISTAS!$D$15,"",F133)</f>
        <v/>
      </c>
      <c r="H133" s="49" t="str">
        <f t="shared" si="22"/>
        <v/>
      </c>
      <c r="I133" s="49" t="str">
        <f t="shared" si="22"/>
        <v/>
      </c>
      <c r="J133" s="11" t="str">
        <f t="shared" si="12"/>
        <v/>
      </c>
      <c r="K133" s="11" t="str">
        <f t="shared" si="14"/>
        <v/>
      </c>
      <c r="L133" s="66" t="str">
        <f t="shared" si="15"/>
        <v/>
      </c>
      <c r="M133" s="50">
        <f t="shared" si="16"/>
        <v>119</v>
      </c>
      <c r="O133" s="17" t="str">
        <f t="shared" si="17"/>
        <v/>
      </c>
      <c r="P133" s="18" t="str">
        <f t="shared" si="18"/>
        <v/>
      </c>
      <c r="Q133" s="17" t="str">
        <f>IF(P133&lt;&gt;"",VLOOKUP(P133,LISTAS!$F$6:$G$1106,2,0),"")</f>
        <v/>
      </c>
      <c r="R133" s="72" t="str">
        <f t="shared" si="19"/>
        <v/>
      </c>
      <c r="S133" s="18" t="str">
        <f t="shared" si="20"/>
        <v/>
      </c>
      <c r="T133" s="18" t="str">
        <f t="shared" si="21"/>
        <v/>
      </c>
    </row>
    <row r="134" spans="2:20" ht="18.75" customHeight="1" x14ac:dyDescent="0.25">
      <c r="B134" s="54"/>
      <c r="C134" s="16" t="str">
        <f>IF(B134="","",VLOOKUP(B134,LISTAS!$F$6:$G$1106,2,0))</f>
        <v/>
      </c>
      <c r="D134" s="74"/>
      <c r="E134" s="4"/>
      <c r="F134" s="11" t="str">
        <f t="shared" si="13"/>
        <v/>
      </c>
      <c r="G134" s="61" t="str">
        <f>IF(F134=LISTAS!$D$15,"",F134)</f>
        <v/>
      </c>
      <c r="H134" s="49" t="str">
        <f t="shared" si="22"/>
        <v/>
      </c>
      <c r="I134" s="49" t="str">
        <f t="shared" si="22"/>
        <v/>
      </c>
      <c r="J134" s="11" t="str">
        <f t="shared" si="12"/>
        <v/>
      </c>
      <c r="K134" s="11" t="str">
        <f t="shared" si="14"/>
        <v/>
      </c>
      <c r="L134" s="66" t="str">
        <f t="shared" si="15"/>
        <v/>
      </c>
      <c r="M134" s="50">
        <f t="shared" si="16"/>
        <v>120</v>
      </c>
      <c r="O134" s="17" t="str">
        <f t="shared" si="17"/>
        <v/>
      </c>
      <c r="P134" s="18" t="str">
        <f t="shared" si="18"/>
        <v/>
      </c>
      <c r="Q134" s="17" t="str">
        <f>IF(P134&lt;&gt;"",VLOOKUP(P134,LISTAS!$F$6:$G$1106,2,0),"")</f>
        <v/>
      </c>
      <c r="R134" s="72" t="str">
        <f t="shared" si="19"/>
        <v/>
      </c>
      <c r="S134" s="18" t="str">
        <f t="shared" si="20"/>
        <v/>
      </c>
      <c r="T134" s="18" t="str">
        <f t="shared" si="21"/>
        <v/>
      </c>
    </row>
    <row r="135" spans="2:20" ht="18.75" customHeight="1" x14ac:dyDescent="0.25">
      <c r="B135" s="54"/>
      <c r="C135" s="16" t="str">
        <f>IF(B135="","",VLOOKUP(B135,LISTAS!$F$6:$G$1106,2,0))</f>
        <v/>
      </c>
      <c r="D135" s="74"/>
      <c r="E135" s="4"/>
      <c r="F135" s="11" t="str">
        <f t="shared" si="13"/>
        <v/>
      </c>
      <c r="G135" s="61" t="str">
        <f>IF(F135=LISTAS!$D$15,"",F135)</f>
        <v/>
      </c>
      <c r="H135" s="49" t="str">
        <f t="shared" si="22"/>
        <v/>
      </c>
      <c r="I135" s="49" t="str">
        <f t="shared" si="22"/>
        <v/>
      </c>
      <c r="J135" s="11" t="str">
        <f t="shared" si="12"/>
        <v/>
      </c>
      <c r="K135" s="11" t="str">
        <f t="shared" si="14"/>
        <v/>
      </c>
      <c r="L135" s="66" t="str">
        <f t="shared" si="15"/>
        <v/>
      </c>
      <c r="M135" s="50">
        <f t="shared" si="16"/>
        <v>121</v>
      </c>
      <c r="O135" s="17" t="str">
        <f t="shared" si="17"/>
        <v/>
      </c>
      <c r="P135" s="18" t="str">
        <f t="shared" si="18"/>
        <v/>
      </c>
      <c r="Q135" s="17" t="str">
        <f>IF(P135&lt;&gt;"",VLOOKUP(P135,LISTAS!$F$6:$G$1106,2,0),"")</f>
        <v/>
      </c>
      <c r="R135" s="72" t="str">
        <f t="shared" si="19"/>
        <v/>
      </c>
      <c r="S135" s="18" t="str">
        <f t="shared" si="20"/>
        <v/>
      </c>
      <c r="T135" s="18" t="str">
        <f t="shared" si="21"/>
        <v/>
      </c>
    </row>
    <row r="136" spans="2:20" ht="18.75" customHeight="1" x14ac:dyDescent="0.25">
      <c r="B136" s="54"/>
      <c r="C136" s="16" t="str">
        <f>IF(B136="","",VLOOKUP(B136,LISTAS!$F$6:$G$1106,2,0))</f>
        <v/>
      </c>
      <c r="D136" s="74"/>
      <c r="E136" s="4"/>
      <c r="F136" s="11" t="str">
        <f t="shared" si="13"/>
        <v/>
      </c>
      <c r="G136" s="61" t="str">
        <f>IF(F136=LISTAS!$D$15,"",F136)</f>
        <v/>
      </c>
      <c r="H136" s="49" t="str">
        <f t="shared" si="22"/>
        <v/>
      </c>
      <c r="I136" s="49" t="str">
        <f t="shared" si="22"/>
        <v/>
      </c>
      <c r="J136" s="11" t="str">
        <f t="shared" si="12"/>
        <v/>
      </c>
      <c r="K136" s="11" t="str">
        <f t="shared" si="14"/>
        <v/>
      </c>
      <c r="L136" s="66" t="str">
        <f t="shared" si="15"/>
        <v/>
      </c>
      <c r="M136" s="50">
        <f t="shared" si="16"/>
        <v>122</v>
      </c>
      <c r="O136" s="17" t="str">
        <f t="shared" si="17"/>
        <v/>
      </c>
      <c r="P136" s="18" t="str">
        <f t="shared" si="18"/>
        <v/>
      </c>
      <c r="Q136" s="17" t="str">
        <f>IF(P136&lt;&gt;"",VLOOKUP(P136,LISTAS!$F$6:$G$1106,2,0),"")</f>
        <v/>
      </c>
      <c r="R136" s="72" t="str">
        <f t="shared" si="19"/>
        <v/>
      </c>
      <c r="S136" s="18" t="str">
        <f t="shared" si="20"/>
        <v/>
      </c>
      <c r="T136" s="18" t="str">
        <f t="shared" si="21"/>
        <v/>
      </c>
    </row>
    <row r="137" spans="2:20" ht="18.75" customHeight="1" x14ac:dyDescent="0.25">
      <c r="B137" s="54"/>
      <c r="C137" s="16" t="str">
        <f>IF(B137="","",VLOOKUP(B137,LISTAS!$F$6:$G$1106,2,0))</f>
        <v/>
      </c>
      <c r="D137" s="74"/>
      <c r="E137" s="4"/>
      <c r="F137" s="11" t="str">
        <f t="shared" si="13"/>
        <v/>
      </c>
      <c r="G137" s="61" t="str">
        <f>IF(F137=LISTAS!$D$15,"",F137)</f>
        <v/>
      </c>
      <c r="H137" s="49" t="str">
        <f t="shared" si="22"/>
        <v/>
      </c>
      <c r="I137" s="49" t="str">
        <f t="shared" si="22"/>
        <v/>
      </c>
      <c r="J137" s="11" t="str">
        <f t="shared" ref="J137:J200" si="23">IF($K137="","",D137)</f>
        <v/>
      </c>
      <c r="K137" s="11" t="str">
        <f t="shared" si="14"/>
        <v/>
      </c>
      <c r="L137" s="66" t="str">
        <f t="shared" si="15"/>
        <v/>
      </c>
      <c r="M137" s="50">
        <f t="shared" si="16"/>
        <v>123</v>
      </c>
      <c r="O137" s="17" t="str">
        <f t="shared" si="17"/>
        <v/>
      </c>
      <c r="P137" s="18" t="str">
        <f t="shared" si="18"/>
        <v/>
      </c>
      <c r="Q137" s="17" t="str">
        <f>IF(P137&lt;&gt;"",VLOOKUP(P137,LISTAS!$F$6:$G$1106,2,0),"")</f>
        <v/>
      </c>
      <c r="R137" s="72" t="str">
        <f t="shared" si="19"/>
        <v/>
      </c>
      <c r="S137" s="18" t="str">
        <f t="shared" si="20"/>
        <v/>
      </c>
      <c r="T137" s="18" t="str">
        <f t="shared" si="21"/>
        <v/>
      </c>
    </row>
    <row r="138" spans="2:20" ht="18.75" customHeight="1" x14ac:dyDescent="0.25">
      <c r="B138" s="54"/>
      <c r="C138" s="16" t="str">
        <f>IF(B138="","",VLOOKUP(B138,LISTAS!$F$6:$G$1106,2,0))</f>
        <v/>
      </c>
      <c r="D138" s="74"/>
      <c r="E138" s="4"/>
      <c r="F138" s="11" t="str">
        <f t="shared" ref="F138:F201" si="24">IF(D138="","",D138)</f>
        <v/>
      </c>
      <c r="G138" s="61" t="str">
        <f>IF(F138=LISTAS!$D$15,"",F138)</f>
        <v/>
      </c>
      <c r="H138" s="49" t="str">
        <f t="shared" si="22"/>
        <v/>
      </c>
      <c r="I138" s="49" t="str">
        <f t="shared" si="22"/>
        <v/>
      </c>
      <c r="J138" s="11" t="str">
        <f t="shared" si="23"/>
        <v/>
      </c>
      <c r="K138" s="11" t="str">
        <f t="shared" ref="K138:K201" si="25">G138</f>
        <v/>
      </c>
      <c r="L138" s="66" t="str">
        <f t="shared" ref="L138:L201" si="26">IF(K138="","",SMALL($G$9:$G$208,M138))</f>
        <v/>
      </c>
      <c r="M138" s="50">
        <f t="shared" ref="M138:M201" si="27">IF(F137="FALTA",M137,M137+1)</f>
        <v>124</v>
      </c>
      <c r="O138" s="17" t="str">
        <f t="shared" ref="O138:O201" si="28">IF(R138&lt;&gt;"",_xlfn.RANK.EQ(R138,$R$9:$R$208,1),"")</f>
        <v/>
      </c>
      <c r="P138" s="18" t="str">
        <f t="shared" ref="P138:P201" si="29">IF(K138="","",VLOOKUP(L138,$G$9:$J$208,2,0))</f>
        <v/>
      </c>
      <c r="Q138" s="17" t="str">
        <f>IF(P138&lt;&gt;"",VLOOKUP(P138,LISTAS!$F$6:$G$1106,2,0),"")</f>
        <v/>
      </c>
      <c r="R138" s="72" t="str">
        <f t="shared" ref="R138:R201" si="30">IF(K138="","",VLOOKUP(L138,$G$9:$J$208,4,0))</f>
        <v/>
      </c>
      <c r="S138" s="18" t="str">
        <f t="shared" ref="S138:S201" si="31">IF($O138="","",IF(R138=$T$5,"0,00",IF($O138=1,400,IF($O138=2,340,IF($O138=3,300,IF($O138=4,280,IF($O138=5,270,IF($O138=6,260,IF($O138=7,250,IF($O138=8,240,IF($O138=9,200,IF($O138=10,200,IF($O138=11,200,IF($O138=12,200,IF($O138=13,200,IF($O138=14,200,IF($O138=15,200,IF($O138=16,200,IF($O138&gt;16,"","")))))))))))))))))))</f>
        <v/>
      </c>
      <c r="T138" s="18" t="str">
        <f t="shared" ref="T138:T201" si="32">IF(O138="","",IF($R$5="NÃO","",IF(R138=$T$5,"0,00",IF(O138=1,400,IF(O138=2,340,IF(O138=3,300,IF(O138=4,280,IF(O138=5,270,IF(O138=6,260,IF(O138=7,250,IF(O138=8,240,IF(O138=9,200,IF(O138=10,200,IF(O138=11,200,IF(O138=12,200,IF(O138=13,200,IF(O138=14,200,IF(O138=15,200,IF(O138=16,200,IF(O138&gt;16,"",""))))))))))))))))))))</f>
        <v/>
      </c>
    </row>
    <row r="139" spans="2:20" ht="18.75" customHeight="1" x14ac:dyDescent="0.25">
      <c r="B139" s="54"/>
      <c r="C139" s="16" t="str">
        <f>IF(B139="","",VLOOKUP(B139,LISTAS!$F$6:$G$1106,2,0))</f>
        <v/>
      </c>
      <c r="D139" s="74"/>
      <c r="E139" s="4"/>
      <c r="F139" s="11" t="str">
        <f t="shared" si="24"/>
        <v/>
      </c>
      <c r="G139" s="61" t="str">
        <f>IF(F139=LISTAS!$D$15,"",F139)</f>
        <v/>
      </c>
      <c r="H139" s="49" t="str">
        <f t="shared" si="22"/>
        <v/>
      </c>
      <c r="I139" s="49" t="str">
        <f t="shared" si="22"/>
        <v/>
      </c>
      <c r="J139" s="11" t="str">
        <f t="shared" si="23"/>
        <v/>
      </c>
      <c r="K139" s="11" t="str">
        <f t="shared" si="25"/>
        <v/>
      </c>
      <c r="L139" s="66" t="str">
        <f t="shared" si="26"/>
        <v/>
      </c>
      <c r="M139" s="50">
        <f t="shared" si="27"/>
        <v>125</v>
      </c>
      <c r="O139" s="17" t="str">
        <f t="shared" si="28"/>
        <v/>
      </c>
      <c r="P139" s="18" t="str">
        <f t="shared" si="29"/>
        <v/>
      </c>
      <c r="Q139" s="17" t="str">
        <f>IF(P139&lt;&gt;"",VLOOKUP(P139,LISTAS!$F$6:$G$1106,2,0),"")</f>
        <v/>
      </c>
      <c r="R139" s="72" t="str">
        <f t="shared" si="30"/>
        <v/>
      </c>
      <c r="S139" s="18" t="str">
        <f t="shared" si="31"/>
        <v/>
      </c>
      <c r="T139" s="18" t="str">
        <f t="shared" si="32"/>
        <v/>
      </c>
    </row>
    <row r="140" spans="2:20" ht="18.75" customHeight="1" x14ac:dyDescent="0.25">
      <c r="B140" s="54"/>
      <c r="C140" s="16" t="str">
        <f>IF(B140="","",VLOOKUP(B140,LISTAS!$F$6:$G$1106,2,0))</f>
        <v/>
      </c>
      <c r="D140" s="74"/>
      <c r="E140" s="4"/>
      <c r="F140" s="11" t="str">
        <f t="shared" si="24"/>
        <v/>
      </c>
      <c r="G140" s="61" t="str">
        <f>IF(F140=LISTAS!$D$15,"",F140)</f>
        <v/>
      </c>
      <c r="H140" s="49" t="str">
        <f t="shared" si="22"/>
        <v/>
      </c>
      <c r="I140" s="49" t="str">
        <f t="shared" si="22"/>
        <v/>
      </c>
      <c r="J140" s="11" t="str">
        <f t="shared" si="23"/>
        <v/>
      </c>
      <c r="K140" s="11" t="str">
        <f t="shared" si="25"/>
        <v/>
      </c>
      <c r="L140" s="66" t="str">
        <f t="shared" si="26"/>
        <v/>
      </c>
      <c r="M140" s="50">
        <f t="shared" si="27"/>
        <v>126</v>
      </c>
      <c r="O140" s="17" t="str">
        <f t="shared" si="28"/>
        <v/>
      </c>
      <c r="P140" s="18" t="str">
        <f t="shared" si="29"/>
        <v/>
      </c>
      <c r="Q140" s="17" t="str">
        <f>IF(P140&lt;&gt;"",VLOOKUP(P140,LISTAS!$F$6:$G$1106,2,0),"")</f>
        <v/>
      </c>
      <c r="R140" s="72" t="str">
        <f t="shared" si="30"/>
        <v/>
      </c>
      <c r="S140" s="18" t="str">
        <f t="shared" si="31"/>
        <v/>
      </c>
      <c r="T140" s="18" t="str">
        <f t="shared" si="32"/>
        <v/>
      </c>
    </row>
    <row r="141" spans="2:20" ht="18.75" customHeight="1" x14ac:dyDescent="0.25">
      <c r="B141" s="54"/>
      <c r="C141" s="16" t="str">
        <f>IF(B141="","",VLOOKUP(B141,LISTAS!$F$6:$G$1106,2,0))</f>
        <v/>
      </c>
      <c r="D141" s="74"/>
      <c r="E141" s="4"/>
      <c r="F141" s="11" t="str">
        <f t="shared" si="24"/>
        <v/>
      </c>
      <c r="G141" s="61" t="str">
        <f>IF(F141=LISTAS!$D$15,"",F141)</f>
        <v/>
      </c>
      <c r="H141" s="49" t="str">
        <f t="shared" si="22"/>
        <v/>
      </c>
      <c r="I141" s="49" t="str">
        <f t="shared" si="22"/>
        <v/>
      </c>
      <c r="J141" s="11" t="str">
        <f t="shared" si="23"/>
        <v/>
      </c>
      <c r="K141" s="11" t="str">
        <f t="shared" si="25"/>
        <v/>
      </c>
      <c r="L141" s="66" t="str">
        <f t="shared" si="26"/>
        <v/>
      </c>
      <c r="M141" s="50">
        <f t="shared" si="27"/>
        <v>127</v>
      </c>
      <c r="O141" s="17" t="str">
        <f t="shared" si="28"/>
        <v/>
      </c>
      <c r="P141" s="18" t="str">
        <f t="shared" si="29"/>
        <v/>
      </c>
      <c r="Q141" s="17" t="str">
        <f>IF(P141&lt;&gt;"",VLOOKUP(P141,LISTAS!$F$6:$G$1106,2,0),"")</f>
        <v/>
      </c>
      <c r="R141" s="72" t="str">
        <f t="shared" si="30"/>
        <v/>
      </c>
      <c r="S141" s="18" t="str">
        <f t="shared" si="31"/>
        <v/>
      </c>
      <c r="T141" s="18" t="str">
        <f t="shared" si="32"/>
        <v/>
      </c>
    </row>
    <row r="142" spans="2:20" ht="18.75" customHeight="1" x14ac:dyDescent="0.25">
      <c r="B142" s="54"/>
      <c r="C142" s="16" t="str">
        <f>IF(B142="","",VLOOKUP(B142,LISTAS!$F$6:$G$1106,2,0))</f>
        <v/>
      </c>
      <c r="D142" s="74"/>
      <c r="E142" s="4"/>
      <c r="F142" s="11" t="str">
        <f t="shared" si="24"/>
        <v/>
      </c>
      <c r="G142" s="61" t="str">
        <f>IF(F142=LISTAS!$D$15,"",F142)</f>
        <v/>
      </c>
      <c r="H142" s="49" t="str">
        <f t="shared" si="22"/>
        <v/>
      </c>
      <c r="I142" s="49" t="str">
        <f t="shared" si="22"/>
        <v/>
      </c>
      <c r="J142" s="11" t="str">
        <f t="shared" si="23"/>
        <v/>
      </c>
      <c r="K142" s="11" t="str">
        <f t="shared" si="25"/>
        <v/>
      </c>
      <c r="L142" s="66" t="str">
        <f t="shared" si="26"/>
        <v/>
      </c>
      <c r="M142" s="50">
        <f t="shared" si="27"/>
        <v>128</v>
      </c>
      <c r="O142" s="17" t="str">
        <f t="shared" si="28"/>
        <v/>
      </c>
      <c r="P142" s="18" t="str">
        <f t="shared" si="29"/>
        <v/>
      </c>
      <c r="Q142" s="17" t="str">
        <f>IF(P142&lt;&gt;"",VLOOKUP(P142,LISTAS!$F$6:$G$1106,2,0),"")</f>
        <v/>
      </c>
      <c r="R142" s="72" t="str">
        <f t="shared" si="30"/>
        <v/>
      </c>
      <c r="S142" s="18" t="str">
        <f t="shared" si="31"/>
        <v/>
      </c>
      <c r="T142" s="18" t="str">
        <f t="shared" si="32"/>
        <v/>
      </c>
    </row>
    <row r="143" spans="2:20" ht="18.75" customHeight="1" x14ac:dyDescent="0.25">
      <c r="B143" s="54"/>
      <c r="C143" s="16" t="str">
        <f>IF(B143="","",VLOOKUP(B143,LISTAS!$F$6:$G$1106,2,0))</f>
        <v/>
      </c>
      <c r="D143" s="74"/>
      <c r="E143" s="4"/>
      <c r="F143" s="11" t="str">
        <f t="shared" si="24"/>
        <v/>
      </c>
      <c r="G143" s="61" t="str">
        <f>IF(F143=LISTAS!$D$15,"",F143)</f>
        <v/>
      </c>
      <c r="H143" s="49" t="str">
        <f t="shared" si="22"/>
        <v/>
      </c>
      <c r="I143" s="49" t="str">
        <f t="shared" si="22"/>
        <v/>
      </c>
      <c r="J143" s="11" t="str">
        <f t="shared" si="23"/>
        <v/>
      </c>
      <c r="K143" s="11" t="str">
        <f t="shared" si="25"/>
        <v/>
      </c>
      <c r="L143" s="66" t="str">
        <f t="shared" si="26"/>
        <v/>
      </c>
      <c r="M143" s="50">
        <f t="shared" si="27"/>
        <v>129</v>
      </c>
      <c r="O143" s="17" t="str">
        <f t="shared" si="28"/>
        <v/>
      </c>
      <c r="P143" s="18" t="str">
        <f t="shared" si="29"/>
        <v/>
      </c>
      <c r="Q143" s="17" t="str">
        <f>IF(P143&lt;&gt;"",VLOOKUP(P143,LISTAS!$F$6:$G$1106,2,0),"")</f>
        <v/>
      </c>
      <c r="R143" s="72" t="str">
        <f t="shared" si="30"/>
        <v/>
      </c>
      <c r="S143" s="18" t="str">
        <f t="shared" si="31"/>
        <v/>
      </c>
      <c r="T143" s="18" t="str">
        <f t="shared" si="32"/>
        <v/>
      </c>
    </row>
    <row r="144" spans="2:20" ht="18.75" customHeight="1" x14ac:dyDescent="0.25">
      <c r="B144" s="54"/>
      <c r="C144" s="16" t="str">
        <f>IF(B144="","",VLOOKUP(B144,LISTAS!$F$6:$G$1106,2,0))</f>
        <v/>
      </c>
      <c r="D144" s="74"/>
      <c r="E144" s="4"/>
      <c r="F144" s="11" t="str">
        <f t="shared" si="24"/>
        <v/>
      </c>
      <c r="G144" s="61" t="str">
        <f>IF(F144=LISTAS!$D$15,"",F144)</f>
        <v/>
      </c>
      <c r="H144" s="49" t="str">
        <f t="shared" si="22"/>
        <v/>
      </c>
      <c r="I144" s="49" t="str">
        <f t="shared" si="22"/>
        <v/>
      </c>
      <c r="J144" s="11" t="str">
        <f t="shared" si="23"/>
        <v/>
      </c>
      <c r="K144" s="11" t="str">
        <f t="shared" si="25"/>
        <v/>
      </c>
      <c r="L144" s="66" t="str">
        <f t="shared" si="26"/>
        <v/>
      </c>
      <c r="M144" s="50">
        <f t="shared" si="27"/>
        <v>130</v>
      </c>
      <c r="O144" s="17" t="str">
        <f t="shared" si="28"/>
        <v/>
      </c>
      <c r="P144" s="18" t="str">
        <f t="shared" si="29"/>
        <v/>
      </c>
      <c r="Q144" s="17" t="str">
        <f>IF(P144&lt;&gt;"",VLOOKUP(P144,LISTAS!$F$6:$G$1106,2,0),"")</f>
        <v/>
      </c>
      <c r="R144" s="72" t="str">
        <f t="shared" si="30"/>
        <v/>
      </c>
      <c r="S144" s="18" t="str">
        <f t="shared" si="31"/>
        <v/>
      </c>
      <c r="T144" s="18" t="str">
        <f t="shared" si="32"/>
        <v/>
      </c>
    </row>
    <row r="145" spans="2:20" ht="18.75" customHeight="1" x14ac:dyDescent="0.25">
      <c r="B145" s="54"/>
      <c r="C145" s="16" t="str">
        <f>IF(B145="","",VLOOKUP(B145,LISTAS!$F$6:$G$1106,2,0))</f>
        <v/>
      </c>
      <c r="D145" s="74"/>
      <c r="E145" s="4"/>
      <c r="F145" s="11" t="str">
        <f t="shared" si="24"/>
        <v/>
      </c>
      <c r="G145" s="61" t="str">
        <f>IF(F145=LISTAS!$D$15,"",F145)</f>
        <v/>
      </c>
      <c r="H145" s="49" t="str">
        <f t="shared" si="22"/>
        <v/>
      </c>
      <c r="I145" s="49" t="str">
        <f t="shared" si="22"/>
        <v/>
      </c>
      <c r="J145" s="11" t="str">
        <f t="shared" si="23"/>
        <v/>
      </c>
      <c r="K145" s="11" t="str">
        <f t="shared" si="25"/>
        <v/>
      </c>
      <c r="L145" s="66" t="str">
        <f t="shared" si="26"/>
        <v/>
      </c>
      <c r="M145" s="50">
        <f t="shared" si="27"/>
        <v>131</v>
      </c>
      <c r="O145" s="17" t="str">
        <f t="shared" si="28"/>
        <v/>
      </c>
      <c r="P145" s="18" t="str">
        <f t="shared" si="29"/>
        <v/>
      </c>
      <c r="Q145" s="17" t="str">
        <f>IF(P145&lt;&gt;"",VLOOKUP(P145,LISTAS!$F$6:$G$1106,2,0),"")</f>
        <v/>
      </c>
      <c r="R145" s="72" t="str">
        <f t="shared" si="30"/>
        <v/>
      </c>
      <c r="S145" s="18" t="str">
        <f t="shared" si="31"/>
        <v/>
      </c>
      <c r="T145" s="18" t="str">
        <f t="shared" si="32"/>
        <v/>
      </c>
    </row>
    <row r="146" spans="2:20" ht="18.75" customHeight="1" x14ac:dyDescent="0.25">
      <c r="B146" s="54"/>
      <c r="C146" s="16" t="str">
        <f>IF(B146="","",VLOOKUP(B146,LISTAS!$F$6:$G$1106,2,0))</f>
        <v/>
      </c>
      <c r="D146" s="74"/>
      <c r="E146" s="4"/>
      <c r="F146" s="11" t="str">
        <f t="shared" si="24"/>
        <v/>
      </c>
      <c r="G146" s="61" t="str">
        <f>IF(F146=LISTAS!$D$15,"",F146)</f>
        <v/>
      </c>
      <c r="H146" s="49" t="str">
        <f t="shared" si="22"/>
        <v/>
      </c>
      <c r="I146" s="49" t="str">
        <f t="shared" si="22"/>
        <v/>
      </c>
      <c r="J146" s="11" t="str">
        <f t="shared" si="23"/>
        <v/>
      </c>
      <c r="K146" s="11" t="str">
        <f t="shared" si="25"/>
        <v/>
      </c>
      <c r="L146" s="66" t="str">
        <f t="shared" si="26"/>
        <v/>
      </c>
      <c r="M146" s="50">
        <f t="shared" si="27"/>
        <v>132</v>
      </c>
      <c r="O146" s="17" t="str">
        <f t="shared" si="28"/>
        <v/>
      </c>
      <c r="P146" s="18" t="str">
        <f t="shared" si="29"/>
        <v/>
      </c>
      <c r="Q146" s="17" t="str">
        <f>IF(P146&lt;&gt;"",VLOOKUP(P146,LISTAS!$F$6:$G$1106,2,0),"")</f>
        <v/>
      </c>
      <c r="R146" s="72" t="str">
        <f t="shared" si="30"/>
        <v/>
      </c>
      <c r="S146" s="18" t="str">
        <f t="shared" si="31"/>
        <v/>
      </c>
      <c r="T146" s="18" t="str">
        <f t="shared" si="32"/>
        <v/>
      </c>
    </row>
    <row r="147" spans="2:20" ht="18.75" customHeight="1" x14ac:dyDescent="0.25">
      <c r="B147" s="54"/>
      <c r="C147" s="16" t="str">
        <f>IF(B147="","",VLOOKUP(B147,LISTAS!$F$6:$G$1106,2,0))</f>
        <v/>
      </c>
      <c r="D147" s="74"/>
      <c r="E147" s="4"/>
      <c r="F147" s="11" t="str">
        <f t="shared" si="24"/>
        <v/>
      </c>
      <c r="G147" s="61" t="str">
        <f>IF(F147=LISTAS!$D$15,"",F147)</f>
        <v/>
      </c>
      <c r="H147" s="49" t="str">
        <f t="shared" si="22"/>
        <v/>
      </c>
      <c r="I147" s="49" t="str">
        <f t="shared" si="22"/>
        <v/>
      </c>
      <c r="J147" s="11" t="str">
        <f t="shared" si="23"/>
        <v/>
      </c>
      <c r="K147" s="11" t="str">
        <f t="shared" si="25"/>
        <v/>
      </c>
      <c r="L147" s="66" t="str">
        <f t="shared" si="26"/>
        <v/>
      </c>
      <c r="M147" s="50">
        <f t="shared" si="27"/>
        <v>133</v>
      </c>
      <c r="O147" s="17" t="str">
        <f t="shared" si="28"/>
        <v/>
      </c>
      <c r="P147" s="18" t="str">
        <f t="shared" si="29"/>
        <v/>
      </c>
      <c r="Q147" s="17" t="str">
        <f>IF(P147&lt;&gt;"",VLOOKUP(P147,LISTAS!$F$6:$G$1106,2,0),"")</f>
        <v/>
      </c>
      <c r="R147" s="72" t="str">
        <f t="shared" si="30"/>
        <v/>
      </c>
      <c r="S147" s="18" t="str">
        <f t="shared" si="31"/>
        <v/>
      </c>
      <c r="T147" s="18" t="str">
        <f t="shared" si="32"/>
        <v/>
      </c>
    </row>
    <row r="148" spans="2:20" ht="18.75" customHeight="1" x14ac:dyDescent="0.25">
      <c r="B148" s="54"/>
      <c r="C148" s="16" t="str">
        <f>IF(B148="","",VLOOKUP(B148,LISTAS!$F$6:$G$1106,2,0))</f>
        <v/>
      </c>
      <c r="D148" s="74"/>
      <c r="E148" s="4"/>
      <c r="F148" s="11" t="str">
        <f t="shared" si="24"/>
        <v/>
      </c>
      <c r="G148" s="61" t="str">
        <f>IF(F148=LISTAS!$D$15,"",F148)</f>
        <v/>
      </c>
      <c r="H148" s="49" t="str">
        <f t="shared" si="22"/>
        <v/>
      </c>
      <c r="I148" s="49" t="str">
        <f t="shared" si="22"/>
        <v/>
      </c>
      <c r="J148" s="11" t="str">
        <f t="shared" si="23"/>
        <v/>
      </c>
      <c r="K148" s="11" t="str">
        <f t="shared" si="25"/>
        <v/>
      </c>
      <c r="L148" s="66" t="str">
        <f t="shared" si="26"/>
        <v/>
      </c>
      <c r="M148" s="50">
        <f t="shared" si="27"/>
        <v>134</v>
      </c>
      <c r="O148" s="17" t="str">
        <f t="shared" si="28"/>
        <v/>
      </c>
      <c r="P148" s="18" t="str">
        <f t="shared" si="29"/>
        <v/>
      </c>
      <c r="Q148" s="17" t="str">
        <f>IF(P148&lt;&gt;"",VLOOKUP(P148,LISTAS!$F$6:$G$1106,2,0),"")</f>
        <v/>
      </c>
      <c r="R148" s="72" t="str">
        <f t="shared" si="30"/>
        <v/>
      </c>
      <c r="S148" s="18" t="str">
        <f t="shared" si="31"/>
        <v/>
      </c>
      <c r="T148" s="18" t="str">
        <f t="shared" si="32"/>
        <v/>
      </c>
    </row>
    <row r="149" spans="2:20" ht="18.75" customHeight="1" x14ac:dyDescent="0.25">
      <c r="B149" s="54"/>
      <c r="C149" s="16" t="str">
        <f>IF(B149="","",VLOOKUP(B149,LISTAS!$F$6:$G$1106,2,0))</f>
        <v/>
      </c>
      <c r="D149" s="74"/>
      <c r="E149" s="4"/>
      <c r="F149" s="11" t="str">
        <f t="shared" si="24"/>
        <v/>
      </c>
      <c r="G149" s="61" t="str">
        <f>IF(F149=LISTAS!$D$15,"",F149)</f>
        <v/>
      </c>
      <c r="H149" s="49" t="str">
        <f t="shared" si="22"/>
        <v/>
      </c>
      <c r="I149" s="49" t="str">
        <f t="shared" si="22"/>
        <v/>
      </c>
      <c r="J149" s="11" t="str">
        <f t="shared" si="23"/>
        <v/>
      </c>
      <c r="K149" s="11" t="str">
        <f t="shared" si="25"/>
        <v/>
      </c>
      <c r="L149" s="66" t="str">
        <f t="shared" si="26"/>
        <v/>
      </c>
      <c r="M149" s="50">
        <f t="shared" si="27"/>
        <v>135</v>
      </c>
      <c r="O149" s="17" t="str">
        <f t="shared" si="28"/>
        <v/>
      </c>
      <c r="P149" s="18" t="str">
        <f t="shared" si="29"/>
        <v/>
      </c>
      <c r="Q149" s="17" t="str">
        <f>IF(P149&lt;&gt;"",VLOOKUP(P149,LISTAS!$F$6:$G$1106,2,0),"")</f>
        <v/>
      </c>
      <c r="R149" s="72" t="str">
        <f t="shared" si="30"/>
        <v/>
      </c>
      <c r="S149" s="18" t="str">
        <f t="shared" si="31"/>
        <v/>
      </c>
      <c r="T149" s="18" t="str">
        <f t="shared" si="32"/>
        <v/>
      </c>
    </row>
    <row r="150" spans="2:20" ht="18.75" customHeight="1" x14ac:dyDescent="0.25">
      <c r="B150" s="54"/>
      <c r="C150" s="16" t="str">
        <f>IF(B150="","",VLOOKUP(B150,LISTAS!$F$6:$G$1106,2,0))</f>
        <v/>
      </c>
      <c r="D150" s="74"/>
      <c r="E150" s="4"/>
      <c r="F150" s="11" t="str">
        <f t="shared" si="24"/>
        <v/>
      </c>
      <c r="G150" s="61" t="str">
        <f>IF(F150=LISTAS!$D$15,"",F150)</f>
        <v/>
      </c>
      <c r="H150" s="49" t="str">
        <f t="shared" si="22"/>
        <v/>
      </c>
      <c r="I150" s="49" t="str">
        <f t="shared" si="22"/>
        <v/>
      </c>
      <c r="J150" s="11" t="str">
        <f t="shared" si="23"/>
        <v/>
      </c>
      <c r="K150" s="11" t="str">
        <f t="shared" si="25"/>
        <v/>
      </c>
      <c r="L150" s="66" t="str">
        <f t="shared" si="26"/>
        <v/>
      </c>
      <c r="M150" s="50">
        <f t="shared" si="27"/>
        <v>136</v>
      </c>
      <c r="O150" s="17" t="str">
        <f t="shared" si="28"/>
        <v/>
      </c>
      <c r="P150" s="18" t="str">
        <f t="shared" si="29"/>
        <v/>
      </c>
      <c r="Q150" s="17" t="str">
        <f>IF(P150&lt;&gt;"",VLOOKUP(P150,LISTAS!$F$6:$G$1106,2,0),"")</f>
        <v/>
      </c>
      <c r="R150" s="72" t="str">
        <f t="shared" si="30"/>
        <v/>
      </c>
      <c r="S150" s="18" t="str">
        <f t="shared" si="31"/>
        <v/>
      </c>
      <c r="T150" s="18" t="str">
        <f t="shared" si="32"/>
        <v/>
      </c>
    </row>
    <row r="151" spans="2:20" ht="18.75" customHeight="1" x14ac:dyDescent="0.25">
      <c r="B151" s="54"/>
      <c r="C151" s="16" t="str">
        <f>IF(B151="","",VLOOKUP(B151,LISTAS!$F$6:$G$1106,2,0))</f>
        <v/>
      </c>
      <c r="D151" s="74"/>
      <c r="E151" s="4"/>
      <c r="F151" s="11" t="str">
        <f t="shared" si="24"/>
        <v/>
      </c>
      <c r="G151" s="61" t="str">
        <f>IF(F151=LISTAS!$D$15,"",F151)</f>
        <v/>
      </c>
      <c r="H151" s="49" t="str">
        <f t="shared" si="22"/>
        <v/>
      </c>
      <c r="I151" s="49" t="str">
        <f t="shared" si="22"/>
        <v/>
      </c>
      <c r="J151" s="11" t="str">
        <f t="shared" si="23"/>
        <v/>
      </c>
      <c r="K151" s="11" t="str">
        <f t="shared" si="25"/>
        <v/>
      </c>
      <c r="L151" s="66" t="str">
        <f t="shared" si="26"/>
        <v/>
      </c>
      <c r="M151" s="50">
        <f t="shared" si="27"/>
        <v>137</v>
      </c>
      <c r="O151" s="17" t="str">
        <f t="shared" si="28"/>
        <v/>
      </c>
      <c r="P151" s="18" t="str">
        <f t="shared" si="29"/>
        <v/>
      </c>
      <c r="Q151" s="17" t="str">
        <f>IF(P151&lt;&gt;"",VLOOKUP(P151,LISTAS!$F$6:$G$1106,2,0),"")</f>
        <v/>
      </c>
      <c r="R151" s="72" t="str">
        <f t="shared" si="30"/>
        <v/>
      </c>
      <c r="S151" s="18" t="str">
        <f t="shared" si="31"/>
        <v/>
      </c>
      <c r="T151" s="18" t="str">
        <f t="shared" si="32"/>
        <v/>
      </c>
    </row>
    <row r="152" spans="2:20" ht="18.75" customHeight="1" x14ac:dyDescent="0.25">
      <c r="B152" s="54"/>
      <c r="C152" s="16" t="str">
        <f>IF(B152="","",VLOOKUP(B152,LISTAS!$F$6:$G$1106,2,0))</f>
        <v/>
      </c>
      <c r="D152" s="74"/>
      <c r="E152" s="4"/>
      <c r="F152" s="11" t="str">
        <f t="shared" si="24"/>
        <v/>
      </c>
      <c r="G152" s="61" t="str">
        <f>IF(F152=LISTAS!$D$15,"",F152)</f>
        <v/>
      </c>
      <c r="H152" s="49" t="str">
        <f t="shared" si="22"/>
        <v/>
      </c>
      <c r="I152" s="49" t="str">
        <f t="shared" si="22"/>
        <v/>
      </c>
      <c r="J152" s="11" t="str">
        <f t="shared" si="23"/>
        <v/>
      </c>
      <c r="K152" s="11" t="str">
        <f t="shared" si="25"/>
        <v/>
      </c>
      <c r="L152" s="66" t="str">
        <f t="shared" si="26"/>
        <v/>
      </c>
      <c r="M152" s="50">
        <f t="shared" si="27"/>
        <v>138</v>
      </c>
      <c r="O152" s="17" t="str">
        <f t="shared" si="28"/>
        <v/>
      </c>
      <c r="P152" s="18" t="str">
        <f t="shared" si="29"/>
        <v/>
      </c>
      <c r="Q152" s="17" t="str">
        <f>IF(P152&lt;&gt;"",VLOOKUP(P152,LISTAS!$F$6:$G$1106,2,0),"")</f>
        <v/>
      </c>
      <c r="R152" s="72" t="str">
        <f t="shared" si="30"/>
        <v/>
      </c>
      <c r="S152" s="18" t="str">
        <f t="shared" si="31"/>
        <v/>
      </c>
      <c r="T152" s="18" t="str">
        <f t="shared" si="32"/>
        <v/>
      </c>
    </row>
    <row r="153" spans="2:20" ht="18.75" customHeight="1" x14ac:dyDescent="0.25">
      <c r="B153" s="54"/>
      <c r="C153" s="16" t="str">
        <f>IF(B153="","",VLOOKUP(B153,LISTAS!$F$6:$G$1106,2,0))</f>
        <v/>
      </c>
      <c r="D153" s="74"/>
      <c r="E153" s="4"/>
      <c r="F153" s="11" t="str">
        <f t="shared" si="24"/>
        <v/>
      </c>
      <c r="G153" s="61" t="str">
        <f>IF(F153=LISTAS!$D$15,"",F153)</f>
        <v/>
      </c>
      <c r="H153" s="49" t="str">
        <f t="shared" ref="H153:I208" si="33">IF($K153="","",IF(B153="","",B153))</f>
        <v/>
      </c>
      <c r="I153" s="49" t="str">
        <f t="shared" si="33"/>
        <v/>
      </c>
      <c r="J153" s="11" t="str">
        <f t="shared" si="23"/>
        <v/>
      </c>
      <c r="K153" s="11" t="str">
        <f t="shared" si="25"/>
        <v/>
      </c>
      <c r="L153" s="66" t="str">
        <f t="shared" si="26"/>
        <v/>
      </c>
      <c r="M153" s="50">
        <f t="shared" si="27"/>
        <v>139</v>
      </c>
      <c r="O153" s="17" t="str">
        <f t="shared" si="28"/>
        <v/>
      </c>
      <c r="P153" s="18" t="str">
        <f t="shared" si="29"/>
        <v/>
      </c>
      <c r="Q153" s="17" t="str">
        <f>IF(P153&lt;&gt;"",VLOOKUP(P153,LISTAS!$F$6:$G$1106,2,0),"")</f>
        <v/>
      </c>
      <c r="R153" s="72" t="str">
        <f t="shared" si="30"/>
        <v/>
      </c>
      <c r="S153" s="18" t="str">
        <f t="shared" si="31"/>
        <v/>
      </c>
      <c r="T153" s="18" t="str">
        <f t="shared" si="32"/>
        <v/>
      </c>
    </row>
    <row r="154" spans="2:20" ht="18.75" customHeight="1" x14ac:dyDescent="0.25">
      <c r="B154" s="54"/>
      <c r="C154" s="16" t="str">
        <f>IF(B154="","",VLOOKUP(B154,LISTAS!$F$6:$G$1106,2,0))</f>
        <v/>
      </c>
      <c r="D154" s="74"/>
      <c r="E154" s="4"/>
      <c r="F154" s="11" t="str">
        <f t="shared" si="24"/>
        <v/>
      </c>
      <c r="G154" s="61" t="str">
        <f>IF(F154=LISTAS!$D$15,"",F154)</f>
        <v/>
      </c>
      <c r="H154" s="49" t="str">
        <f t="shared" si="33"/>
        <v/>
      </c>
      <c r="I154" s="49" t="str">
        <f t="shared" si="33"/>
        <v/>
      </c>
      <c r="J154" s="11" t="str">
        <f t="shared" si="23"/>
        <v/>
      </c>
      <c r="K154" s="11" t="str">
        <f t="shared" si="25"/>
        <v/>
      </c>
      <c r="L154" s="66" t="str">
        <f t="shared" si="26"/>
        <v/>
      </c>
      <c r="M154" s="50">
        <f t="shared" si="27"/>
        <v>140</v>
      </c>
      <c r="O154" s="17" t="str">
        <f t="shared" si="28"/>
        <v/>
      </c>
      <c r="P154" s="18" t="str">
        <f t="shared" si="29"/>
        <v/>
      </c>
      <c r="Q154" s="17" t="str">
        <f>IF(P154&lt;&gt;"",VLOOKUP(P154,LISTAS!$F$6:$G$1106,2,0),"")</f>
        <v/>
      </c>
      <c r="R154" s="72" t="str">
        <f t="shared" si="30"/>
        <v/>
      </c>
      <c r="S154" s="18" t="str">
        <f t="shared" si="31"/>
        <v/>
      </c>
      <c r="T154" s="18" t="str">
        <f t="shared" si="32"/>
        <v/>
      </c>
    </row>
    <row r="155" spans="2:20" ht="18.75" customHeight="1" x14ac:dyDescent="0.25">
      <c r="B155" s="54"/>
      <c r="C155" s="16" t="str">
        <f>IF(B155="","",VLOOKUP(B155,LISTAS!$F$6:$G$1106,2,0))</f>
        <v/>
      </c>
      <c r="D155" s="74"/>
      <c r="E155" s="4"/>
      <c r="F155" s="11" t="str">
        <f t="shared" si="24"/>
        <v/>
      </c>
      <c r="G155" s="61" t="str">
        <f>IF(F155=LISTAS!$D$15,"",F155)</f>
        <v/>
      </c>
      <c r="H155" s="49" t="str">
        <f t="shared" si="33"/>
        <v/>
      </c>
      <c r="I155" s="49" t="str">
        <f t="shared" si="33"/>
        <v/>
      </c>
      <c r="J155" s="11" t="str">
        <f t="shared" si="23"/>
        <v/>
      </c>
      <c r="K155" s="11" t="str">
        <f t="shared" si="25"/>
        <v/>
      </c>
      <c r="L155" s="66" t="str">
        <f t="shared" si="26"/>
        <v/>
      </c>
      <c r="M155" s="50">
        <f t="shared" si="27"/>
        <v>141</v>
      </c>
      <c r="O155" s="17" t="str">
        <f t="shared" si="28"/>
        <v/>
      </c>
      <c r="P155" s="18" t="str">
        <f t="shared" si="29"/>
        <v/>
      </c>
      <c r="Q155" s="17" t="str">
        <f>IF(P155&lt;&gt;"",VLOOKUP(P155,LISTAS!$F$6:$G$1106,2,0),"")</f>
        <v/>
      </c>
      <c r="R155" s="72" t="str">
        <f t="shared" si="30"/>
        <v/>
      </c>
      <c r="S155" s="18" t="str">
        <f t="shared" si="31"/>
        <v/>
      </c>
      <c r="T155" s="18" t="str">
        <f t="shared" si="32"/>
        <v/>
      </c>
    </row>
    <row r="156" spans="2:20" ht="18.75" customHeight="1" x14ac:dyDescent="0.25">
      <c r="B156" s="54"/>
      <c r="C156" s="16" t="str">
        <f>IF(B156="","",VLOOKUP(B156,LISTAS!$F$6:$G$1106,2,0))</f>
        <v/>
      </c>
      <c r="D156" s="74"/>
      <c r="E156" s="4"/>
      <c r="F156" s="11" t="str">
        <f t="shared" si="24"/>
        <v/>
      </c>
      <c r="G156" s="61" t="str">
        <f>IF(F156=LISTAS!$D$15,"",F156)</f>
        <v/>
      </c>
      <c r="H156" s="49" t="str">
        <f t="shared" si="33"/>
        <v/>
      </c>
      <c r="I156" s="49" t="str">
        <f t="shared" si="33"/>
        <v/>
      </c>
      <c r="J156" s="11" t="str">
        <f t="shared" si="23"/>
        <v/>
      </c>
      <c r="K156" s="11" t="str">
        <f t="shared" si="25"/>
        <v/>
      </c>
      <c r="L156" s="66" t="str">
        <f t="shared" si="26"/>
        <v/>
      </c>
      <c r="M156" s="50">
        <f t="shared" si="27"/>
        <v>142</v>
      </c>
      <c r="O156" s="17" t="str">
        <f t="shared" si="28"/>
        <v/>
      </c>
      <c r="P156" s="18" t="str">
        <f t="shared" si="29"/>
        <v/>
      </c>
      <c r="Q156" s="17" t="str">
        <f>IF(P156&lt;&gt;"",VLOOKUP(P156,LISTAS!$F$6:$G$1106,2,0),"")</f>
        <v/>
      </c>
      <c r="R156" s="72" t="str">
        <f t="shared" si="30"/>
        <v/>
      </c>
      <c r="S156" s="18" t="str">
        <f t="shared" si="31"/>
        <v/>
      </c>
      <c r="T156" s="18" t="str">
        <f t="shared" si="32"/>
        <v/>
      </c>
    </row>
    <row r="157" spans="2:20" ht="18.75" customHeight="1" x14ac:dyDescent="0.25">
      <c r="B157" s="54"/>
      <c r="C157" s="16" t="str">
        <f>IF(B157="","",VLOOKUP(B157,LISTAS!$F$6:$G$1106,2,0))</f>
        <v/>
      </c>
      <c r="D157" s="74"/>
      <c r="E157" s="4"/>
      <c r="F157" s="11" t="str">
        <f t="shared" si="24"/>
        <v/>
      </c>
      <c r="G157" s="61" t="str">
        <f>IF(F157=LISTAS!$D$15,"",F157)</f>
        <v/>
      </c>
      <c r="H157" s="49" t="str">
        <f t="shared" si="33"/>
        <v/>
      </c>
      <c r="I157" s="49" t="str">
        <f t="shared" si="33"/>
        <v/>
      </c>
      <c r="J157" s="11" t="str">
        <f t="shared" si="23"/>
        <v/>
      </c>
      <c r="K157" s="11" t="str">
        <f t="shared" si="25"/>
        <v/>
      </c>
      <c r="L157" s="66" t="str">
        <f t="shared" si="26"/>
        <v/>
      </c>
      <c r="M157" s="50">
        <f t="shared" si="27"/>
        <v>143</v>
      </c>
      <c r="O157" s="17" t="str">
        <f t="shared" si="28"/>
        <v/>
      </c>
      <c r="P157" s="18" t="str">
        <f t="shared" si="29"/>
        <v/>
      </c>
      <c r="Q157" s="17" t="str">
        <f>IF(P157&lt;&gt;"",VLOOKUP(P157,LISTAS!$F$6:$G$1106,2,0),"")</f>
        <v/>
      </c>
      <c r="R157" s="72" t="str">
        <f t="shared" si="30"/>
        <v/>
      </c>
      <c r="S157" s="18" t="str">
        <f t="shared" si="31"/>
        <v/>
      </c>
      <c r="T157" s="18" t="str">
        <f t="shared" si="32"/>
        <v/>
      </c>
    </row>
    <row r="158" spans="2:20" ht="18.75" customHeight="1" x14ac:dyDescent="0.25">
      <c r="B158" s="54"/>
      <c r="C158" s="16" t="str">
        <f>IF(B158="","",VLOOKUP(B158,LISTAS!$F$6:$G$1106,2,0))</f>
        <v/>
      </c>
      <c r="D158" s="74"/>
      <c r="E158" s="4"/>
      <c r="F158" s="11" t="str">
        <f t="shared" si="24"/>
        <v/>
      </c>
      <c r="G158" s="61" t="str">
        <f>IF(F158=LISTAS!$D$15,"",F158)</f>
        <v/>
      </c>
      <c r="H158" s="49" t="str">
        <f t="shared" si="33"/>
        <v/>
      </c>
      <c r="I158" s="49" t="str">
        <f t="shared" si="33"/>
        <v/>
      </c>
      <c r="J158" s="11" t="str">
        <f t="shared" si="23"/>
        <v/>
      </c>
      <c r="K158" s="11" t="str">
        <f t="shared" si="25"/>
        <v/>
      </c>
      <c r="L158" s="66" t="str">
        <f t="shared" si="26"/>
        <v/>
      </c>
      <c r="M158" s="50">
        <f t="shared" si="27"/>
        <v>144</v>
      </c>
      <c r="O158" s="17" t="str">
        <f t="shared" si="28"/>
        <v/>
      </c>
      <c r="P158" s="18" t="str">
        <f t="shared" si="29"/>
        <v/>
      </c>
      <c r="Q158" s="17" t="str">
        <f>IF(P158&lt;&gt;"",VLOOKUP(P158,LISTAS!$F$6:$G$1106,2,0),"")</f>
        <v/>
      </c>
      <c r="R158" s="72" t="str">
        <f t="shared" si="30"/>
        <v/>
      </c>
      <c r="S158" s="18" t="str">
        <f t="shared" si="31"/>
        <v/>
      </c>
      <c r="T158" s="18" t="str">
        <f t="shared" si="32"/>
        <v/>
      </c>
    </row>
    <row r="159" spans="2:20" ht="18.75" customHeight="1" x14ac:dyDescent="0.25">
      <c r="B159" s="54"/>
      <c r="C159" s="16" t="str">
        <f>IF(B159="","",VLOOKUP(B159,LISTAS!$F$6:$G$1106,2,0))</f>
        <v/>
      </c>
      <c r="D159" s="74"/>
      <c r="E159" s="4"/>
      <c r="F159" s="11" t="str">
        <f t="shared" si="24"/>
        <v/>
      </c>
      <c r="G159" s="61" t="str">
        <f>IF(F159=LISTAS!$D$15,"",F159)</f>
        <v/>
      </c>
      <c r="H159" s="49" t="str">
        <f t="shared" si="33"/>
        <v/>
      </c>
      <c r="I159" s="49" t="str">
        <f t="shared" si="33"/>
        <v/>
      </c>
      <c r="J159" s="11" t="str">
        <f t="shared" si="23"/>
        <v/>
      </c>
      <c r="K159" s="11" t="str">
        <f t="shared" si="25"/>
        <v/>
      </c>
      <c r="L159" s="66" t="str">
        <f t="shared" si="26"/>
        <v/>
      </c>
      <c r="M159" s="50">
        <f t="shared" si="27"/>
        <v>145</v>
      </c>
      <c r="O159" s="17" t="str">
        <f t="shared" si="28"/>
        <v/>
      </c>
      <c r="P159" s="18" t="str">
        <f t="shared" si="29"/>
        <v/>
      </c>
      <c r="Q159" s="17" t="str">
        <f>IF(P159&lt;&gt;"",VLOOKUP(P159,LISTAS!$F$6:$G$1106,2,0),"")</f>
        <v/>
      </c>
      <c r="R159" s="72" t="str">
        <f t="shared" si="30"/>
        <v/>
      </c>
      <c r="S159" s="18" t="str">
        <f t="shared" si="31"/>
        <v/>
      </c>
      <c r="T159" s="18" t="str">
        <f t="shared" si="32"/>
        <v/>
      </c>
    </row>
    <row r="160" spans="2:20" ht="18.75" customHeight="1" x14ac:dyDescent="0.25">
      <c r="B160" s="54"/>
      <c r="C160" s="16" t="str">
        <f>IF(B160="","",VLOOKUP(B160,LISTAS!$F$6:$G$1106,2,0))</f>
        <v/>
      </c>
      <c r="D160" s="74"/>
      <c r="E160" s="4"/>
      <c r="F160" s="11" t="str">
        <f t="shared" si="24"/>
        <v/>
      </c>
      <c r="G160" s="61" t="str">
        <f>IF(F160=LISTAS!$D$15,"",F160)</f>
        <v/>
      </c>
      <c r="H160" s="49" t="str">
        <f t="shared" si="33"/>
        <v/>
      </c>
      <c r="I160" s="49" t="str">
        <f t="shared" si="33"/>
        <v/>
      </c>
      <c r="J160" s="11" t="str">
        <f t="shared" si="23"/>
        <v/>
      </c>
      <c r="K160" s="11" t="str">
        <f t="shared" si="25"/>
        <v/>
      </c>
      <c r="L160" s="66" t="str">
        <f t="shared" si="26"/>
        <v/>
      </c>
      <c r="M160" s="50">
        <f t="shared" si="27"/>
        <v>146</v>
      </c>
      <c r="O160" s="17" t="str">
        <f t="shared" si="28"/>
        <v/>
      </c>
      <c r="P160" s="18" t="str">
        <f t="shared" si="29"/>
        <v/>
      </c>
      <c r="Q160" s="17" t="str">
        <f>IF(P160&lt;&gt;"",VLOOKUP(P160,LISTAS!$F$6:$G$1106,2,0),"")</f>
        <v/>
      </c>
      <c r="R160" s="72" t="str">
        <f t="shared" si="30"/>
        <v/>
      </c>
      <c r="S160" s="18" t="str">
        <f t="shared" si="31"/>
        <v/>
      </c>
      <c r="T160" s="18" t="str">
        <f t="shared" si="32"/>
        <v/>
      </c>
    </row>
    <row r="161" spans="2:20" ht="18.75" customHeight="1" x14ac:dyDescent="0.25">
      <c r="B161" s="54"/>
      <c r="C161" s="16" t="str">
        <f>IF(B161="","",VLOOKUP(B161,LISTAS!$F$6:$G$1106,2,0))</f>
        <v/>
      </c>
      <c r="D161" s="74"/>
      <c r="E161" s="4"/>
      <c r="F161" s="11" t="str">
        <f t="shared" si="24"/>
        <v/>
      </c>
      <c r="G161" s="61" t="str">
        <f>IF(F161=LISTAS!$D$15,"",F161)</f>
        <v/>
      </c>
      <c r="H161" s="49" t="str">
        <f t="shared" si="33"/>
        <v/>
      </c>
      <c r="I161" s="49" t="str">
        <f t="shared" si="33"/>
        <v/>
      </c>
      <c r="J161" s="11" t="str">
        <f t="shared" si="23"/>
        <v/>
      </c>
      <c r="K161" s="11" t="str">
        <f t="shared" si="25"/>
        <v/>
      </c>
      <c r="L161" s="66" t="str">
        <f t="shared" si="26"/>
        <v/>
      </c>
      <c r="M161" s="50">
        <f t="shared" si="27"/>
        <v>147</v>
      </c>
      <c r="O161" s="17" t="str">
        <f t="shared" si="28"/>
        <v/>
      </c>
      <c r="P161" s="18" t="str">
        <f t="shared" si="29"/>
        <v/>
      </c>
      <c r="Q161" s="17" t="str">
        <f>IF(P161&lt;&gt;"",VLOOKUP(P161,LISTAS!$F$6:$G$1106,2,0),"")</f>
        <v/>
      </c>
      <c r="R161" s="72" t="str">
        <f t="shared" si="30"/>
        <v/>
      </c>
      <c r="S161" s="18" t="str">
        <f t="shared" si="31"/>
        <v/>
      </c>
      <c r="T161" s="18" t="str">
        <f t="shared" si="32"/>
        <v/>
      </c>
    </row>
    <row r="162" spans="2:20" ht="18.75" customHeight="1" x14ac:dyDescent="0.25">
      <c r="B162" s="54"/>
      <c r="C162" s="16" t="str">
        <f>IF(B162="","",VLOOKUP(B162,LISTAS!$F$6:$G$1106,2,0))</f>
        <v/>
      </c>
      <c r="D162" s="74"/>
      <c r="E162" s="4"/>
      <c r="F162" s="11" t="str">
        <f t="shared" si="24"/>
        <v/>
      </c>
      <c r="G162" s="61" t="str">
        <f>IF(F162=LISTAS!$D$15,"",F162)</f>
        <v/>
      </c>
      <c r="H162" s="49" t="str">
        <f t="shared" si="33"/>
        <v/>
      </c>
      <c r="I162" s="49" t="str">
        <f t="shared" si="33"/>
        <v/>
      </c>
      <c r="J162" s="11" t="str">
        <f t="shared" si="23"/>
        <v/>
      </c>
      <c r="K162" s="11" t="str">
        <f t="shared" si="25"/>
        <v/>
      </c>
      <c r="L162" s="66" t="str">
        <f t="shared" si="26"/>
        <v/>
      </c>
      <c r="M162" s="50">
        <f t="shared" si="27"/>
        <v>148</v>
      </c>
      <c r="O162" s="17" t="str">
        <f t="shared" si="28"/>
        <v/>
      </c>
      <c r="P162" s="18" t="str">
        <f t="shared" si="29"/>
        <v/>
      </c>
      <c r="Q162" s="17" t="str">
        <f>IF(P162&lt;&gt;"",VLOOKUP(P162,LISTAS!$F$6:$G$1106,2,0),"")</f>
        <v/>
      </c>
      <c r="R162" s="72" t="str">
        <f t="shared" si="30"/>
        <v/>
      </c>
      <c r="S162" s="18" t="str">
        <f t="shared" si="31"/>
        <v/>
      </c>
      <c r="T162" s="18" t="str">
        <f t="shared" si="32"/>
        <v/>
      </c>
    </row>
    <row r="163" spans="2:20" ht="18.75" customHeight="1" x14ac:dyDescent="0.25">
      <c r="B163" s="54"/>
      <c r="C163" s="16" t="str">
        <f>IF(B163="","",VLOOKUP(B163,LISTAS!$F$6:$G$1106,2,0))</f>
        <v/>
      </c>
      <c r="D163" s="74"/>
      <c r="E163" s="4"/>
      <c r="F163" s="11" t="str">
        <f t="shared" si="24"/>
        <v/>
      </c>
      <c r="G163" s="61" t="str">
        <f>IF(F163=LISTAS!$D$15,"",F163)</f>
        <v/>
      </c>
      <c r="H163" s="49" t="str">
        <f t="shared" si="33"/>
        <v/>
      </c>
      <c r="I163" s="49" t="str">
        <f t="shared" si="33"/>
        <v/>
      </c>
      <c r="J163" s="11" t="str">
        <f t="shared" si="23"/>
        <v/>
      </c>
      <c r="K163" s="11" t="str">
        <f t="shared" si="25"/>
        <v/>
      </c>
      <c r="L163" s="66" t="str">
        <f t="shared" si="26"/>
        <v/>
      </c>
      <c r="M163" s="50">
        <f t="shared" si="27"/>
        <v>149</v>
      </c>
      <c r="O163" s="17" t="str">
        <f t="shared" si="28"/>
        <v/>
      </c>
      <c r="P163" s="18" t="str">
        <f t="shared" si="29"/>
        <v/>
      </c>
      <c r="Q163" s="17" t="str">
        <f>IF(P163&lt;&gt;"",VLOOKUP(P163,LISTAS!$F$6:$G$1106,2,0),"")</f>
        <v/>
      </c>
      <c r="R163" s="72" t="str">
        <f t="shared" si="30"/>
        <v/>
      </c>
      <c r="S163" s="18" t="str">
        <f t="shared" si="31"/>
        <v/>
      </c>
      <c r="T163" s="18" t="str">
        <f t="shared" si="32"/>
        <v/>
      </c>
    </row>
    <row r="164" spans="2:20" ht="18.75" customHeight="1" x14ac:dyDescent="0.25">
      <c r="B164" s="54"/>
      <c r="C164" s="16" t="str">
        <f>IF(B164="","",VLOOKUP(B164,LISTAS!$F$6:$G$1106,2,0))</f>
        <v/>
      </c>
      <c r="D164" s="74"/>
      <c r="E164" s="4"/>
      <c r="F164" s="11" t="str">
        <f t="shared" si="24"/>
        <v/>
      </c>
      <c r="G164" s="61" t="str">
        <f>IF(F164=LISTAS!$D$15,"",F164)</f>
        <v/>
      </c>
      <c r="H164" s="49" t="str">
        <f t="shared" si="33"/>
        <v/>
      </c>
      <c r="I164" s="49" t="str">
        <f t="shared" si="33"/>
        <v/>
      </c>
      <c r="J164" s="11" t="str">
        <f t="shared" si="23"/>
        <v/>
      </c>
      <c r="K164" s="11" t="str">
        <f t="shared" si="25"/>
        <v/>
      </c>
      <c r="L164" s="66" t="str">
        <f t="shared" si="26"/>
        <v/>
      </c>
      <c r="M164" s="50">
        <f t="shared" si="27"/>
        <v>150</v>
      </c>
      <c r="O164" s="17" t="str">
        <f t="shared" si="28"/>
        <v/>
      </c>
      <c r="P164" s="18" t="str">
        <f t="shared" si="29"/>
        <v/>
      </c>
      <c r="Q164" s="17" t="str">
        <f>IF(P164&lt;&gt;"",VLOOKUP(P164,LISTAS!$F$6:$G$1106,2,0),"")</f>
        <v/>
      </c>
      <c r="R164" s="72" t="str">
        <f t="shared" si="30"/>
        <v/>
      </c>
      <c r="S164" s="18" t="str">
        <f t="shared" si="31"/>
        <v/>
      </c>
      <c r="T164" s="18" t="str">
        <f t="shared" si="32"/>
        <v/>
      </c>
    </row>
    <row r="165" spans="2:20" ht="18.75" customHeight="1" x14ac:dyDescent="0.25">
      <c r="B165" s="54"/>
      <c r="C165" s="16" t="str">
        <f>IF(B165="","",VLOOKUP(B165,LISTAS!$F$6:$G$1106,2,0))</f>
        <v/>
      </c>
      <c r="D165" s="74"/>
      <c r="E165" s="4"/>
      <c r="F165" s="11" t="str">
        <f t="shared" si="24"/>
        <v/>
      </c>
      <c r="G165" s="61" t="str">
        <f>IF(F165=LISTAS!$D$15,"",F165)</f>
        <v/>
      </c>
      <c r="H165" s="49" t="str">
        <f t="shared" si="33"/>
        <v/>
      </c>
      <c r="I165" s="49" t="str">
        <f t="shared" si="33"/>
        <v/>
      </c>
      <c r="J165" s="11" t="str">
        <f t="shared" si="23"/>
        <v/>
      </c>
      <c r="K165" s="11" t="str">
        <f t="shared" si="25"/>
        <v/>
      </c>
      <c r="L165" s="66" t="str">
        <f t="shared" si="26"/>
        <v/>
      </c>
      <c r="M165" s="50">
        <f t="shared" si="27"/>
        <v>151</v>
      </c>
      <c r="O165" s="17" t="str">
        <f t="shared" si="28"/>
        <v/>
      </c>
      <c r="P165" s="18" t="str">
        <f t="shared" si="29"/>
        <v/>
      </c>
      <c r="Q165" s="17" t="str">
        <f>IF(P165&lt;&gt;"",VLOOKUP(P165,LISTAS!$F$6:$G$1106,2,0),"")</f>
        <v/>
      </c>
      <c r="R165" s="72" t="str">
        <f t="shared" si="30"/>
        <v/>
      </c>
      <c r="S165" s="18" t="str">
        <f t="shared" si="31"/>
        <v/>
      </c>
      <c r="T165" s="18" t="str">
        <f t="shared" si="32"/>
        <v/>
      </c>
    </row>
    <row r="166" spans="2:20" ht="18.75" customHeight="1" x14ac:dyDescent="0.25">
      <c r="B166" s="54"/>
      <c r="C166" s="16" t="str">
        <f>IF(B166="","",VLOOKUP(B166,LISTAS!$F$6:$G$1106,2,0))</f>
        <v/>
      </c>
      <c r="D166" s="74"/>
      <c r="E166" s="4"/>
      <c r="F166" s="11" t="str">
        <f t="shared" si="24"/>
        <v/>
      </c>
      <c r="G166" s="61" t="str">
        <f>IF(F166=LISTAS!$D$15,"",F166)</f>
        <v/>
      </c>
      <c r="H166" s="49" t="str">
        <f t="shared" si="33"/>
        <v/>
      </c>
      <c r="I166" s="49" t="str">
        <f t="shared" si="33"/>
        <v/>
      </c>
      <c r="J166" s="11" t="str">
        <f t="shared" si="23"/>
        <v/>
      </c>
      <c r="K166" s="11" t="str">
        <f t="shared" si="25"/>
        <v/>
      </c>
      <c r="L166" s="66" t="str">
        <f t="shared" si="26"/>
        <v/>
      </c>
      <c r="M166" s="50">
        <f t="shared" si="27"/>
        <v>152</v>
      </c>
      <c r="O166" s="17" t="str">
        <f t="shared" si="28"/>
        <v/>
      </c>
      <c r="P166" s="18" t="str">
        <f t="shared" si="29"/>
        <v/>
      </c>
      <c r="Q166" s="17" t="str">
        <f>IF(P166&lt;&gt;"",VLOOKUP(P166,LISTAS!$F$6:$G$1106,2,0),"")</f>
        <v/>
      </c>
      <c r="R166" s="72" t="str">
        <f t="shared" si="30"/>
        <v/>
      </c>
      <c r="S166" s="18" t="str">
        <f t="shared" si="31"/>
        <v/>
      </c>
      <c r="T166" s="18" t="str">
        <f t="shared" si="32"/>
        <v/>
      </c>
    </row>
    <row r="167" spans="2:20" ht="18.75" customHeight="1" x14ac:dyDescent="0.25">
      <c r="B167" s="54"/>
      <c r="C167" s="16" t="str">
        <f>IF(B167="","",VLOOKUP(B167,LISTAS!$F$6:$G$1106,2,0))</f>
        <v/>
      </c>
      <c r="D167" s="74"/>
      <c r="E167" s="4"/>
      <c r="F167" s="11" t="str">
        <f t="shared" si="24"/>
        <v/>
      </c>
      <c r="G167" s="61" t="str">
        <f>IF(F167=LISTAS!$D$15,"",F167)</f>
        <v/>
      </c>
      <c r="H167" s="49" t="str">
        <f t="shared" si="33"/>
        <v/>
      </c>
      <c r="I167" s="49" t="str">
        <f t="shared" si="33"/>
        <v/>
      </c>
      <c r="J167" s="11" t="str">
        <f t="shared" si="23"/>
        <v/>
      </c>
      <c r="K167" s="11" t="str">
        <f t="shared" si="25"/>
        <v/>
      </c>
      <c r="L167" s="66" t="str">
        <f t="shared" si="26"/>
        <v/>
      </c>
      <c r="M167" s="50">
        <f t="shared" si="27"/>
        <v>153</v>
      </c>
      <c r="O167" s="17" t="str">
        <f t="shared" si="28"/>
        <v/>
      </c>
      <c r="P167" s="18" t="str">
        <f t="shared" si="29"/>
        <v/>
      </c>
      <c r="Q167" s="17" t="str">
        <f>IF(P167&lt;&gt;"",VLOOKUP(P167,LISTAS!$F$6:$G$1106,2,0),"")</f>
        <v/>
      </c>
      <c r="R167" s="72" t="str">
        <f t="shared" si="30"/>
        <v/>
      </c>
      <c r="S167" s="18" t="str">
        <f t="shared" si="31"/>
        <v/>
      </c>
      <c r="T167" s="18" t="str">
        <f t="shared" si="32"/>
        <v/>
      </c>
    </row>
    <row r="168" spans="2:20" ht="18.75" customHeight="1" x14ac:dyDescent="0.25">
      <c r="B168" s="54"/>
      <c r="C168" s="16" t="str">
        <f>IF(B168="","",VLOOKUP(B168,LISTAS!$F$6:$G$1106,2,0))</f>
        <v/>
      </c>
      <c r="D168" s="74"/>
      <c r="E168" s="4"/>
      <c r="F168" s="11" t="str">
        <f t="shared" si="24"/>
        <v/>
      </c>
      <c r="G168" s="61" t="str">
        <f>IF(F168=LISTAS!$D$15,"",F168)</f>
        <v/>
      </c>
      <c r="H168" s="49" t="str">
        <f t="shared" si="33"/>
        <v/>
      </c>
      <c r="I168" s="49" t="str">
        <f t="shared" si="33"/>
        <v/>
      </c>
      <c r="J168" s="11" t="str">
        <f t="shared" si="23"/>
        <v/>
      </c>
      <c r="K168" s="11" t="str">
        <f t="shared" si="25"/>
        <v/>
      </c>
      <c r="L168" s="66" t="str">
        <f t="shared" si="26"/>
        <v/>
      </c>
      <c r="M168" s="50">
        <f t="shared" si="27"/>
        <v>154</v>
      </c>
      <c r="O168" s="17" t="str">
        <f t="shared" si="28"/>
        <v/>
      </c>
      <c r="P168" s="18" t="str">
        <f t="shared" si="29"/>
        <v/>
      </c>
      <c r="Q168" s="17" t="str">
        <f>IF(P168&lt;&gt;"",VLOOKUP(P168,LISTAS!$F$6:$G$1106,2,0),"")</f>
        <v/>
      </c>
      <c r="R168" s="72" t="str">
        <f t="shared" si="30"/>
        <v/>
      </c>
      <c r="S168" s="18" t="str">
        <f t="shared" si="31"/>
        <v/>
      </c>
      <c r="T168" s="18" t="str">
        <f t="shared" si="32"/>
        <v/>
      </c>
    </row>
    <row r="169" spans="2:20" ht="18.75" customHeight="1" x14ac:dyDescent="0.25">
      <c r="B169" s="54"/>
      <c r="C169" s="16" t="str">
        <f>IF(B169="","",VLOOKUP(B169,LISTAS!$F$6:$G$1106,2,0))</f>
        <v/>
      </c>
      <c r="D169" s="74"/>
      <c r="E169" s="4"/>
      <c r="F169" s="11" t="str">
        <f t="shared" si="24"/>
        <v/>
      </c>
      <c r="G169" s="61" t="str">
        <f>IF(F169=LISTAS!$D$15,"",F169)</f>
        <v/>
      </c>
      <c r="H169" s="49" t="str">
        <f t="shared" si="33"/>
        <v/>
      </c>
      <c r="I169" s="49" t="str">
        <f t="shared" si="33"/>
        <v/>
      </c>
      <c r="J169" s="11" t="str">
        <f t="shared" si="23"/>
        <v/>
      </c>
      <c r="K169" s="11" t="str">
        <f t="shared" si="25"/>
        <v/>
      </c>
      <c r="L169" s="66" t="str">
        <f t="shared" si="26"/>
        <v/>
      </c>
      <c r="M169" s="50">
        <f t="shared" si="27"/>
        <v>155</v>
      </c>
      <c r="O169" s="17" t="str">
        <f t="shared" si="28"/>
        <v/>
      </c>
      <c r="P169" s="18" t="str">
        <f t="shared" si="29"/>
        <v/>
      </c>
      <c r="Q169" s="17" t="str">
        <f>IF(P169&lt;&gt;"",VLOOKUP(P169,LISTAS!$F$6:$G$1106,2,0),"")</f>
        <v/>
      </c>
      <c r="R169" s="72" t="str">
        <f t="shared" si="30"/>
        <v/>
      </c>
      <c r="S169" s="18" t="str">
        <f t="shared" si="31"/>
        <v/>
      </c>
      <c r="T169" s="18" t="str">
        <f t="shared" si="32"/>
        <v/>
      </c>
    </row>
    <row r="170" spans="2:20" ht="18.75" customHeight="1" x14ac:dyDescent="0.25">
      <c r="B170" s="54"/>
      <c r="C170" s="16" t="str">
        <f>IF(B170="","",VLOOKUP(B170,LISTAS!$F$6:$G$1106,2,0))</f>
        <v/>
      </c>
      <c r="D170" s="74"/>
      <c r="E170" s="4"/>
      <c r="F170" s="11" t="str">
        <f t="shared" si="24"/>
        <v/>
      </c>
      <c r="G170" s="61" t="str">
        <f>IF(F170=LISTAS!$D$15,"",F170)</f>
        <v/>
      </c>
      <c r="H170" s="49" t="str">
        <f t="shared" si="33"/>
        <v/>
      </c>
      <c r="I170" s="49" t="str">
        <f t="shared" si="33"/>
        <v/>
      </c>
      <c r="J170" s="11" t="str">
        <f t="shared" si="23"/>
        <v/>
      </c>
      <c r="K170" s="11" t="str">
        <f t="shared" si="25"/>
        <v/>
      </c>
      <c r="L170" s="66" t="str">
        <f t="shared" si="26"/>
        <v/>
      </c>
      <c r="M170" s="50">
        <f t="shared" si="27"/>
        <v>156</v>
      </c>
      <c r="O170" s="17" t="str">
        <f t="shared" si="28"/>
        <v/>
      </c>
      <c r="P170" s="18" t="str">
        <f t="shared" si="29"/>
        <v/>
      </c>
      <c r="Q170" s="17" t="str">
        <f>IF(P170&lt;&gt;"",VLOOKUP(P170,LISTAS!$F$6:$G$1106,2,0),"")</f>
        <v/>
      </c>
      <c r="R170" s="72" t="str">
        <f t="shared" si="30"/>
        <v/>
      </c>
      <c r="S170" s="18" t="str">
        <f t="shared" si="31"/>
        <v/>
      </c>
      <c r="T170" s="18" t="str">
        <f t="shared" si="32"/>
        <v/>
      </c>
    </row>
    <row r="171" spans="2:20" ht="18.75" customHeight="1" x14ac:dyDescent="0.25">
      <c r="B171" s="54"/>
      <c r="C171" s="16" t="str">
        <f>IF(B171="","",VLOOKUP(B171,LISTAS!$F$6:$G$1106,2,0))</f>
        <v/>
      </c>
      <c r="D171" s="74"/>
      <c r="E171" s="4"/>
      <c r="F171" s="11" t="str">
        <f t="shared" si="24"/>
        <v/>
      </c>
      <c r="G171" s="61" t="str">
        <f>IF(F171=LISTAS!$D$15,"",F171)</f>
        <v/>
      </c>
      <c r="H171" s="49" t="str">
        <f t="shared" si="33"/>
        <v/>
      </c>
      <c r="I171" s="49" t="str">
        <f t="shared" si="33"/>
        <v/>
      </c>
      <c r="J171" s="11" t="str">
        <f t="shared" si="23"/>
        <v/>
      </c>
      <c r="K171" s="11" t="str">
        <f t="shared" si="25"/>
        <v/>
      </c>
      <c r="L171" s="66" t="str">
        <f t="shared" si="26"/>
        <v/>
      </c>
      <c r="M171" s="50">
        <f t="shared" si="27"/>
        <v>157</v>
      </c>
      <c r="O171" s="17" t="str">
        <f t="shared" si="28"/>
        <v/>
      </c>
      <c r="P171" s="18" t="str">
        <f t="shared" si="29"/>
        <v/>
      </c>
      <c r="Q171" s="17" t="str">
        <f>IF(P171&lt;&gt;"",VLOOKUP(P171,LISTAS!$F$6:$G$1106,2,0),"")</f>
        <v/>
      </c>
      <c r="R171" s="72" t="str">
        <f t="shared" si="30"/>
        <v/>
      </c>
      <c r="S171" s="18" t="str">
        <f t="shared" si="31"/>
        <v/>
      </c>
      <c r="T171" s="18" t="str">
        <f t="shared" si="32"/>
        <v/>
      </c>
    </row>
    <row r="172" spans="2:20" ht="18.75" customHeight="1" x14ac:dyDescent="0.25">
      <c r="B172" s="54"/>
      <c r="C172" s="16" t="str">
        <f>IF(B172="","",VLOOKUP(B172,LISTAS!$F$6:$G$1106,2,0))</f>
        <v/>
      </c>
      <c r="D172" s="74"/>
      <c r="E172" s="4"/>
      <c r="F172" s="11" t="str">
        <f t="shared" si="24"/>
        <v/>
      </c>
      <c r="G172" s="61" t="str">
        <f>IF(F172=LISTAS!$D$15,"",F172)</f>
        <v/>
      </c>
      <c r="H172" s="49" t="str">
        <f t="shared" si="33"/>
        <v/>
      </c>
      <c r="I172" s="49" t="str">
        <f t="shared" si="33"/>
        <v/>
      </c>
      <c r="J172" s="11" t="str">
        <f t="shared" si="23"/>
        <v/>
      </c>
      <c r="K172" s="11" t="str">
        <f t="shared" si="25"/>
        <v/>
      </c>
      <c r="L172" s="66" t="str">
        <f t="shared" si="26"/>
        <v/>
      </c>
      <c r="M172" s="50">
        <f t="shared" si="27"/>
        <v>158</v>
      </c>
      <c r="O172" s="17" t="str">
        <f t="shared" si="28"/>
        <v/>
      </c>
      <c r="P172" s="18" t="str">
        <f t="shared" si="29"/>
        <v/>
      </c>
      <c r="Q172" s="17" t="str">
        <f>IF(P172&lt;&gt;"",VLOOKUP(P172,LISTAS!$F$6:$G$1106,2,0),"")</f>
        <v/>
      </c>
      <c r="R172" s="72" t="str">
        <f t="shared" si="30"/>
        <v/>
      </c>
      <c r="S172" s="18" t="str">
        <f t="shared" si="31"/>
        <v/>
      </c>
      <c r="T172" s="18" t="str">
        <f t="shared" si="32"/>
        <v/>
      </c>
    </row>
    <row r="173" spans="2:20" ht="18.75" customHeight="1" x14ac:dyDescent="0.25">
      <c r="B173" s="54"/>
      <c r="C173" s="16" t="str">
        <f>IF(B173="","",VLOOKUP(B173,LISTAS!$F$6:$G$1106,2,0))</f>
        <v/>
      </c>
      <c r="D173" s="74"/>
      <c r="E173" s="4"/>
      <c r="F173" s="11" t="str">
        <f t="shared" si="24"/>
        <v/>
      </c>
      <c r="G173" s="61" t="str">
        <f>IF(F173=LISTAS!$D$15,"",F173)</f>
        <v/>
      </c>
      <c r="H173" s="49" t="str">
        <f t="shared" si="33"/>
        <v/>
      </c>
      <c r="I173" s="49" t="str">
        <f t="shared" si="33"/>
        <v/>
      </c>
      <c r="J173" s="11" t="str">
        <f t="shared" si="23"/>
        <v/>
      </c>
      <c r="K173" s="11" t="str">
        <f t="shared" si="25"/>
        <v/>
      </c>
      <c r="L173" s="66" t="str">
        <f t="shared" si="26"/>
        <v/>
      </c>
      <c r="M173" s="50">
        <f t="shared" si="27"/>
        <v>159</v>
      </c>
      <c r="O173" s="17" t="str">
        <f t="shared" si="28"/>
        <v/>
      </c>
      <c r="P173" s="18" t="str">
        <f t="shared" si="29"/>
        <v/>
      </c>
      <c r="Q173" s="17" t="str">
        <f>IF(P173&lt;&gt;"",VLOOKUP(P173,LISTAS!$F$6:$G$1106,2,0),"")</f>
        <v/>
      </c>
      <c r="R173" s="72" t="str">
        <f t="shared" si="30"/>
        <v/>
      </c>
      <c r="S173" s="18" t="str">
        <f t="shared" si="31"/>
        <v/>
      </c>
      <c r="T173" s="18" t="str">
        <f t="shared" si="32"/>
        <v/>
      </c>
    </row>
    <row r="174" spans="2:20" ht="18.75" customHeight="1" x14ac:dyDescent="0.25">
      <c r="B174" s="54"/>
      <c r="C174" s="16" t="str">
        <f>IF(B174="","",VLOOKUP(B174,LISTAS!$F$6:$G$1106,2,0))</f>
        <v/>
      </c>
      <c r="D174" s="74"/>
      <c r="E174" s="4"/>
      <c r="F174" s="11" t="str">
        <f t="shared" si="24"/>
        <v/>
      </c>
      <c r="G174" s="61" t="str">
        <f>IF(F174=LISTAS!$D$15,"",F174)</f>
        <v/>
      </c>
      <c r="H174" s="49" t="str">
        <f t="shared" si="33"/>
        <v/>
      </c>
      <c r="I174" s="49" t="str">
        <f t="shared" si="33"/>
        <v/>
      </c>
      <c r="J174" s="11" t="str">
        <f t="shared" si="23"/>
        <v/>
      </c>
      <c r="K174" s="11" t="str">
        <f t="shared" si="25"/>
        <v/>
      </c>
      <c r="L174" s="66" t="str">
        <f t="shared" si="26"/>
        <v/>
      </c>
      <c r="M174" s="50">
        <f t="shared" si="27"/>
        <v>160</v>
      </c>
      <c r="O174" s="17" t="str">
        <f t="shared" si="28"/>
        <v/>
      </c>
      <c r="P174" s="18" t="str">
        <f t="shared" si="29"/>
        <v/>
      </c>
      <c r="Q174" s="17" t="str">
        <f>IF(P174&lt;&gt;"",VLOOKUP(P174,LISTAS!$F$6:$G$1106,2,0),"")</f>
        <v/>
      </c>
      <c r="R174" s="72" t="str">
        <f t="shared" si="30"/>
        <v/>
      </c>
      <c r="S174" s="18" t="str">
        <f t="shared" si="31"/>
        <v/>
      </c>
      <c r="T174" s="18" t="str">
        <f t="shared" si="32"/>
        <v/>
      </c>
    </row>
    <row r="175" spans="2:20" ht="18.75" customHeight="1" x14ac:dyDescent="0.25">
      <c r="B175" s="54"/>
      <c r="C175" s="16" t="str">
        <f>IF(B175="","",VLOOKUP(B175,LISTAS!$F$6:$G$1106,2,0))</f>
        <v/>
      </c>
      <c r="D175" s="74"/>
      <c r="E175" s="4"/>
      <c r="F175" s="11" t="str">
        <f t="shared" si="24"/>
        <v/>
      </c>
      <c r="G175" s="61" t="str">
        <f>IF(F175=LISTAS!$D$15,"",F175)</f>
        <v/>
      </c>
      <c r="H175" s="49" t="str">
        <f t="shared" si="33"/>
        <v/>
      </c>
      <c r="I175" s="49" t="str">
        <f t="shared" si="33"/>
        <v/>
      </c>
      <c r="J175" s="11" t="str">
        <f t="shared" si="23"/>
        <v/>
      </c>
      <c r="K175" s="11" t="str">
        <f t="shared" si="25"/>
        <v/>
      </c>
      <c r="L175" s="66" t="str">
        <f t="shared" si="26"/>
        <v/>
      </c>
      <c r="M175" s="50">
        <f t="shared" si="27"/>
        <v>161</v>
      </c>
      <c r="O175" s="17" t="str">
        <f t="shared" si="28"/>
        <v/>
      </c>
      <c r="P175" s="18" t="str">
        <f t="shared" si="29"/>
        <v/>
      </c>
      <c r="Q175" s="17" t="str">
        <f>IF(P175&lt;&gt;"",VLOOKUP(P175,LISTAS!$F$6:$G$1106,2,0),"")</f>
        <v/>
      </c>
      <c r="R175" s="72" t="str">
        <f t="shared" si="30"/>
        <v/>
      </c>
      <c r="S175" s="18" t="str">
        <f t="shared" si="31"/>
        <v/>
      </c>
      <c r="T175" s="18" t="str">
        <f t="shared" si="32"/>
        <v/>
      </c>
    </row>
    <row r="176" spans="2:20" ht="18.75" customHeight="1" x14ac:dyDescent="0.25">
      <c r="B176" s="54"/>
      <c r="C176" s="16" t="str">
        <f>IF(B176="","",VLOOKUP(B176,LISTAS!$F$6:$G$1106,2,0))</f>
        <v/>
      </c>
      <c r="D176" s="74"/>
      <c r="E176" s="4"/>
      <c r="F176" s="11" t="str">
        <f t="shared" si="24"/>
        <v/>
      </c>
      <c r="G176" s="61" t="str">
        <f>IF(F176=LISTAS!$D$15,"",F176)</f>
        <v/>
      </c>
      <c r="H176" s="49" t="str">
        <f t="shared" si="33"/>
        <v/>
      </c>
      <c r="I176" s="49" t="str">
        <f t="shared" si="33"/>
        <v/>
      </c>
      <c r="J176" s="11" t="str">
        <f t="shared" si="23"/>
        <v/>
      </c>
      <c r="K176" s="11" t="str">
        <f t="shared" si="25"/>
        <v/>
      </c>
      <c r="L176" s="66" t="str">
        <f t="shared" si="26"/>
        <v/>
      </c>
      <c r="M176" s="50">
        <f t="shared" si="27"/>
        <v>162</v>
      </c>
      <c r="O176" s="17" t="str">
        <f t="shared" si="28"/>
        <v/>
      </c>
      <c r="P176" s="18" t="str">
        <f t="shared" si="29"/>
        <v/>
      </c>
      <c r="Q176" s="17" t="str">
        <f>IF(P176&lt;&gt;"",VLOOKUP(P176,LISTAS!$F$6:$G$1106,2,0),"")</f>
        <v/>
      </c>
      <c r="R176" s="72" t="str">
        <f t="shared" si="30"/>
        <v/>
      </c>
      <c r="S176" s="18" t="str">
        <f t="shared" si="31"/>
        <v/>
      </c>
      <c r="T176" s="18" t="str">
        <f t="shared" si="32"/>
        <v/>
      </c>
    </row>
    <row r="177" spans="2:20" ht="18.75" customHeight="1" x14ac:dyDescent="0.25">
      <c r="B177" s="54"/>
      <c r="C177" s="16" t="str">
        <f>IF(B177="","",VLOOKUP(B177,LISTAS!$F$6:$G$1106,2,0))</f>
        <v/>
      </c>
      <c r="D177" s="74"/>
      <c r="E177" s="4"/>
      <c r="F177" s="11" t="str">
        <f t="shared" si="24"/>
        <v/>
      </c>
      <c r="G177" s="61" t="str">
        <f>IF(F177=LISTAS!$D$15,"",F177)</f>
        <v/>
      </c>
      <c r="H177" s="49" t="str">
        <f t="shared" si="33"/>
        <v/>
      </c>
      <c r="I177" s="49" t="str">
        <f t="shared" si="33"/>
        <v/>
      </c>
      <c r="J177" s="11" t="str">
        <f t="shared" si="23"/>
        <v/>
      </c>
      <c r="K177" s="11" t="str">
        <f t="shared" si="25"/>
        <v/>
      </c>
      <c r="L177" s="66" t="str">
        <f t="shared" si="26"/>
        <v/>
      </c>
      <c r="M177" s="50">
        <f t="shared" si="27"/>
        <v>163</v>
      </c>
      <c r="O177" s="17" t="str">
        <f t="shared" si="28"/>
        <v/>
      </c>
      <c r="P177" s="18" t="str">
        <f t="shared" si="29"/>
        <v/>
      </c>
      <c r="Q177" s="17" t="str">
        <f>IF(P177&lt;&gt;"",VLOOKUP(P177,LISTAS!$F$6:$G$1106,2,0),"")</f>
        <v/>
      </c>
      <c r="R177" s="72" t="str">
        <f t="shared" si="30"/>
        <v/>
      </c>
      <c r="S177" s="18" t="str">
        <f t="shared" si="31"/>
        <v/>
      </c>
      <c r="T177" s="18" t="str">
        <f t="shared" si="32"/>
        <v/>
      </c>
    </row>
    <row r="178" spans="2:20" ht="18.75" customHeight="1" x14ac:dyDescent="0.25">
      <c r="B178" s="54"/>
      <c r="C178" s="16" t="str">
        <f>IF(B178="","",VLOOKUP(B178,LISTAS!$F$6:$G$1106,2,0))</f>
        <v/>
      </c>
      <c r="D178" s="74"/>
      <c r="E178" s="4"/>
      <c r="F178" s="11" t="str">
        <f t="shared" si="24"/>
        <v/>
      </c>
      <c r="G178" s="61" t="str">
        <f>IF(F178=LISTAS!$D$15,"",F178)</f>
        <v/>
      </c>
      <c r="H178" s="49" t="str">
        <f t="shared" si="33"/>
        <v/>
      </c>
      <c r="I178" s="49" t="str">
        <f t="shared" si="33"/>
        <v/>
      </c>
      <c r="J178" s="11" t="str">
        <f t="shared" si="23"/>
        <v/>
      </c>
      <c r="K178" s="11" t="str">
        <f t="shared" si="25"/>
        <v/>
      </c>
      <c r="L178" s="66" t="str">
        <f t="shared" si="26"/>
        <v/>
      </c>
      <c r="M178" s="50">
        <f t="shared" si="27"/>
        <v>164</v>
      </c>
      <c r="O178" s="17" t="str">
        <f t="shared" si="28"/>
        <v/>
      </c>
      <c r="P178" s="18" t="str">
        <f t="shared" si="29"/>
        <v/>
      </c>
      <c r="Q178" s="17" t="str">
        <f>IF(P178&lt;&gt;"",VLOOKUP(P178,LISTAS!$F$6:$G$1106,2,0),"")</f>
        <v/>
      </c>
      <c r="R178" s="72" t="str">
        <f t="shared" si="30"/>
        <v/>
      </c>
      <c r="S178" s="18" t="str">
        <f t="shared" si="31"/>
        <v/>
      </c>
      <c r="T178" s="18" t="str">
        <f t="shared" si="32"/>
        <v/>
      </c>
    </row>
    <row r="179" spans="2:20" ht="18.75" customHeight="1" x14ac:dyDescent="0.25">
      <c r="B179" s="54"/>
      <c r="C179" s="16" t="str">
        <f>IF(B179="","",VLOOKUP(B179,LISTAS!$F$6:$G$1106,2,0))</f>
        <v/>
      </c>
      <c r="D179" s="74"/>
      <c r="E179" s="4"/>
      <c r="F179" s="11" t="str">
        <f t="shared" si="24"/>
        <v/>
      </c>
      <c r="G179" s="61" t="str">
        <f>IF(F179=LISTAS!$D$15,"",F179)</f>
        <v/>
      </c>
      <c r="H179" s="49" t="str">
        <f t="shared" si="33"/>
        <v/>
      </c>
      <c r="I179" s="49" t="str">
        <f t="shared" si="33"/>
        <v/>
      </c>
      <c r="J179" s="11" t="str">
        <f t="shared" si="23"/>
        <v/>
      </c>
      <c r="K179" s="11" t="str">
        <f t="shared" si="25"/>
        <v/>
      </c>
      <c r="L179" s="66" t="str">
        <f t="shared" si="26"/>
        <v/>
      </c>
      <c r="M179" s="50">
        <f t="shared" si="27"/>
        <v>165</v>
      </c>
      <c r="O179" s="17" t="str">
        <f t="shared" si="28"/>
        <v/>
      </c>
      <c r="P179" s="18" t="str">
        <f t="shared" si="29"/>
        <v/>
      </c>
      <c r="Q179" s="17" t="str">
        <f>IF(P179&lt;&gt;"",VLOOKUP(P179,LISTAS!$F$6:$G$1106,2,0),"")</f>
        <v/>
      </c>
      <c r="R179" s="72" t="str">
        <f t="shared" si="30"/>
        <v/>
      </c>
      <c r="S179" s="18" t="str">
        <f t="shared" si="31"/>
        <v/>
      </c>
      <c r="T179" s="18" t="str">
        <f t="shared" si="32"/>
        <v/>
      </c>
    </row>
    <row r="180" spans="2:20" ht="18.75" customHeight="1" x14ac:dyDescent="0.25">
      <c r="B180" s="54"/>
      <c r="C180" s="16" t="str">
        <f>IF(B180="","",VLOOKUP(B180,LISTAS!$F$6:$G$1106,2,0))</f>
        <v/>
      </c>
      <c r="D180" s="74"/>
      <c r="E180" s="4"/>
      <c r="F180" s="11" t="str">
        <f t="shared" si="24"/>
        <v/>
      </c>
      <c r="G180" s="61" t="str">
        <f>IF(F180=LISTAS!$D$15,"",F180)</f>
        <v/>
      </c>
      <c r="H180" s="49" t="str">
        <f t="shared" si="33"/>
        <v/>
      </c>
      <c r="I180" s="49" t="str">
        <f t="shared" si="33"/>
        <v/>
      </c>
      <c r="J180" s="11" t="str">
        <f t="shared" si="23"/>
        <v/>
      </c>
      <c r="K180" s="11" t="str">
        <f t="shared" si="25"/>
        <v/>
      </c>
      <c r="L180" s="66" t="str">
        <f t="shared" si="26"/>
        <v/>
      </c>
      <c r="M180" s="50">
        <f t="shared" si="27"/>
        <v>166</v>
      </c>
      <c r="O180" s="17" t="str">
        <f t="shared" si="28"/>
        <v/>
      </c>
      <c r="P180" s="18" t="str">
        <f t="shared" si="29"/>
        <v/>
      </c>
      <c r="Q180" s="17" t="str">
        <f>IF(P180&lt;&gt;"",VLOOKUP(P180,LISTAS!$F$6:$G$1106,2,0),"")</f>
        <v/>
      </c>
      <c r="R180" s="72" t="str">
        <f t="shared" si="30"/>
        <v/>
      </c>
      <c r="S180" s="18" t="str">
        <f t="shared" si="31"/>
        <v/>
      </c>
      <c r="T180" s="18" t="str">
        <f t="shared" si="32"/>
        <v/>
      </c>
    </row>
    <row r="181" spans="2:20" ht="18.75" customHeight="1" x14ac:dyDescent="0.25">
      <c r="B181" s="54"/>
      <c r="C181" s="16" t="str">
        <f>IF(B181="","",VLOOKUP(B181,LISTAS!$F$6:$G$1106,2,0))</f>
        <v/>
      </c>
      <c r="D181" s="74"/>
      <c r="E181" s="4"/>
      <c r="F181" s="11" t="str">
        <f t="shared" si="24"/>
        <v/>
      </c>
      <c r="G181" s="61" t="str">
        <f>IF(F181=LISTAS!$D$15,"",F181)</f>
        <v/>
      </c>
      <c r="H181" s="49" t="str">
        <f t="shared" si="33"/>
        <v/>
      </c>
      <c r="I181" s="49" t="str">
        <f t="shared" si="33"/>
        <v/>
      </c>
      <c r="J181" s="11" t="str">
        <f t="shared" si="23"/>
        <v/>
      </c>
      <c r="K181" s="11" t="str">
        <f t="shared" si="25"/>
        <v/>
      </c>
      <c r="L181" s="66" t="str">
        <f t="shared" si="26"/>
        <v/>
      </c>
      <c r="M181" s="50">
        <f t="shared" si="27"/>
        <v>167</v>
      </c>
      <c r="O181" s="17" t="str">
        <f t="shared" si="28"/>
        <v/>
      </c>
      <c r="P181" s="18" t="str">
        <f t="shared" si="29"/>
        <v/>
      </c>
      <c r="Q181" s="17" t="str">
        <f>IF(P181&lt;&gt;"",VLOOKUP(P181,LISTAS!$F$6:$G$1106,2,0),"")</f>
        <v/>
      </c>
      <c r="R181" s="72" t="str">
        <f t="shared" si="30"/>
        <v/>
      </c>
      <c r="S181" s="18" t="str">
        <f t="shared" si="31"/>
        <v/>
      </c>
      <c r="T181" s="18" t="str">
        <f t="shared" si="32"/>
        <v/>
      </c>
    </row>
    <row r="182" spans="2:20" ht="18.75" customHeight="1" x14ac:dyDescent="0.25">
      <c r="B182" s="54"/>
      <c r="C182" s="16" t="str">
        <f>IF(B182="","",VLOOKUP(B182,LISTAS!$F$6:$G$1106,2,0))</f>
        <v/>
      </c>
      <c r="D182" s="74"/>
      <c r="E182" s="4"/>
      <c r="F182" s="11" t="str">
        <f t="shared" si="24"/>
        <v/>
      </c>
      <c r="G182" s="61" t="str">
        <f>IF(F182=LISTAS!$D$15,"",F182)</f>
        <v/>
      </c>
      <c r="H182" s="49" t="str">
        <f t="shared" si="33"/>
        <v/>
      </c>
      <c r="I182" s="49" t="str">
        <f t="shared" si="33"/>
        <v/>
      </c>
      <c r="J182" s="11" t="str">
        <f t="shared" si="23"/>
        <v/>
      </c>
      <c r="K182" s="11" t="str">
        <f t="shared" si="25"/>
        <v/>
      </c>
      <c r="L182" s="66" t="str">
        <f t="shared" si="26"/>
        <v/>
      </c>
      <c r="M182" s="50">
        <f t="shared" si="27"/>
        <v>168</v>
      </c>
      <c r="O182" s="17" t="str">
        <f t="shared" si="28"/>
        <v/>
      </c>
      <c r="P182" s="18" t="str">
        <f t="shared" si="29"/>
        <v/>
      </c>
      <c r="Q182" s="17" t="str">
        <f>IF(P182&lt;&gt;"",VLOOKUP(P182,LISTAS!$F$6:$G$1106,2,0),"")</f>
        <v/>
      </c>
      <c r="R182" s="72" t="str">
        <f t="shared" si="30"/>
        <v/>
      </c>
      <c r="S182" s="18" t="str">
        <f t="shared" si="31"/>
        <v/>
      </c>
      <c r="T182" s="18" t="str">
        <f t="shared" si="32"/>
        <v/>
      </c>
    </row>
    <row r="183" spans="2:20" ht="18.75" customHeight="1" x14ac:dyDescent="0.25">
      <c r="B183" s="54"/>
      <c r="C183" s="16" t="str">
        <f>IF(B183="","",VLOOKUP(B183,LISTAS!$F$6:$G$1106,2,0))</f>
        <v/>
      </c>
      <c r="D183" s="74"/>
      <c r="E183" s="4"/>
      <c r="F183" s="11" t="str">
        <f t="shared" si="24"/>
        <v/>
      </c>
      <c r="G183" s="61" t="str">
        <f>IF(F183=LISTAS!$D$15,"",F183)</f>
        <v/>
      </c>
      <c r="H183" s="49" t="str">
        <f t="shared" si="33"/>
        <v/>
      </c>
      <c r="I183" s="49" t="str">
        <f t="shared" si="33"/>
        <v/>
      </c>
      <c r="J183" s="11" t="str">
        <f t="shared" si="23"/>
        <v/>
      </c>
      <c r="K183" s="11" t="str">
        <f t="shared" si="25"/>
        <v/>
      </c>
      <c r="L183" s="66" t="str">
        <f t="shared" si="26"/>
        <v/>
      </c>
      <c r="M183" s="50">
        <f t="shared" si="27"/>
        <v>169</v>
      </c>
      <c r="O183" s="17" t="str">
        <f t="shared" si="28"/>
        <v/>
      </c>
      <c r="P183" s="18" t="str">
        <f t="shared" si="29"/>
        <v/>
      </c>
      <c r="Q183" s="17" t="str">
        <f>IF(P183&lt;&gt;"",VLOOKUP(P183,LISTAS!$F$6:$G$1106,2,0),"")</f>
        <v/>
      </c>
      <c r="R183" s="72" t="str">
        <f t="shared" si="30"/>
        <v/>
      </c>
      <c r="S183" s="18" t="str">
        <f t="shared" si="31"/>
        <v/>
      </c>
      <c r="T183" s="18" t="str">
        <f t="shared" si="32"/>
        <v/>
      </c>
    </row>
    <row r="184" spans="2:20" ht="18.75" customHeight="1" x14ac:dyDescent="0.25">
      <c r="B184" s="54"/>
      <c r="C184" s="16" t="str">
        <f>IF(B184="","",VLOOKUP(B184,LISTAS!$F$6:$G$1106,2,0))</f>
        <v/>
      </c>
      <c r="D184" s="74"/>
      <c r="E184" s="4"/>
      <c r="F184" s="11" t="str">
        <f t="shared" si="24"/>
        <v/>
      </c>
      <c r="G184" s="61" t="str">
        <f>IF(F184=LISTAS!$D$15,"",F184)</f>
        <v/>
      </c>
      <c r="H184" s="49" t="str">
        <f t="shared" si="33"/>
        <v/>
      </c>
      <c r="I184" s="49" t="str">
        <f t="shared" si="33"/>
        <v/>
      </c>
      <c r="J184" s="11" t="str">
        <f t="shared" si="23"/>
        <v/>
      </c>
      <c r="K184" s="11" t="str">
        <f t="shared" si="25"/>
        <v/>
      </c>
      <c r="L184" s="66" t="str">
        <f t="shared" si="26"/>
        <v/>
      </c>
      <c r="M184" s="50">
        <f t="shared" si="27"/>
        <v>170</v>
      </c>
      <c r="O184" s="17" t="str">
        <f t="shared" si="28"/>
        <v/>
      </c>
      <c r="P184" s="18" t="str">
        <f t="shared" si="29"/>
        <v/>
      </c>
      <c r="Q184" s="17" t="str">
        <f>IF(P184&lt;&gt;"",VLOOKUP(P184,LISTAS!$F$6:$G$1106,2,0),"")</f>
        <v/>
      </c>
      <c r="R184" s="72" t="str">
        <f t="shared" si="30"/>
        <v/>
      </c>
      <c r="S184" s="18" t="str">
        <f t="shared" si="31"/>
        <v/>
      </c>
      <c r="T184" s="18" t="str">
        <f t="shared" si="32"/>
        <v/>
      </c>
    </row>
    <row r="185" spans="2:20" ht="18.75" customHeight="1" x14ac:dyDescent="0.25">
      <c r="B185" s="54"/>
      <c r="C185" s="16" t="str">
        <f>IF(B185="","",VLOOKUP(B185,LISTAS!$F$6:$G$1106,2,0))</f>
        <v/>
      </c>
      <c r="D185" s="74"/>
      <c r="E185" s="4"/>
      <c r="F185" s="11" t="str">
        <f t="shared" si="24"/>
        <v/>
      </c>
      <c r="G185" s="61" t="str">
        <f>IF(F185=LISTAS!$D$15,"",F185)</f>
        <v/>
      </c>
      <c r="H185" s="49" t="str">
        <f t="shared" si="33"/>
        <v/>
      </c>
      <c r="I185" s="49" t="str">
        <f t="shared" si="33"/>
        <v/>
      </c>
      <c r="J185" s="11" t="str">
        <f t="shared" si="23"/>
        <v/>
      </c>
      <c r="K185" s="11" t="str">
        <f t="shared" si="25"/>
        <v/>
      </c>
      <c r="L185" s="66" t="str">
        <f t="shared" si="26"/>
        <v/>
      </c>
      <c r="M185" s="50">
        <f t="shared" si="27"/>
        <v>171</v>
      </c>
      <c r="O185" s="17" t="str">
        <f t="shared" si="28"/>
        <v/>
      </c>
      <c r="P185" s="18" t="str">
        <f t="shared" si="29"/>
        <v/>
      </c>
      <c r="Q185" s="17" t="str">
        <f>IF(P185&lt;&gt;"",VLOOKUP(P185,LISTAS!$F$6:$G$1106,2,0),"")</f>
        <v/>
      </c>
      <c r="R185" s="72" t="str">
        <f t="shared" si="30"/>
        <v/>
      </c>
      <c r="S185" s="18" t="str">
        <f t="shared" si="31"/>
        <v/>
      </c>
      <c r="T185" s="18" t="str">
        <f t="shared" si="32"/>
        <v/>
      </c>
    </row>
    <row r="186" spans="2:20" ht="18.75" customHeight="1" x14ac:dyDescent="0.25">
      <c r="B186" s="54"/>
      <c r="C186" s="16" t="str">
        <f>IF(B186="","",VLOOKUP(B186,LISTAS!$F$6:$G$1106,2,0))</f>
        <v/>
      </c>
      <c r="D186" s="74"/>
      <c r="E186" s="4"/>
      <c r="F186" s="11" t="str">
        <f t="shared" si="24"/>
        <v/>
      </c>
      <c r="G186" s="61" t="str">
        <f>IF(F186=LISTAS!$D$15,"",F186)</f>
        <v/>
      </c>
      <c r="H186" s="49" t="str">
        <f t="shared" si="33"/>
        <v/>
      </c>
      <c r="I186" s="49" t="str">
        <f t="shared" si="33"/>
        <v/>
      </c>
      <c r="J186" s="11" t="str">
        <f t="shared" si="23"/>
        <v/>
      </c>
      <c r="K186" s="11" t="str">
        <f t="shared" si="25"/>
        <v/>
      </c>
      <c r="L186" s="66" t="str">
        <f t="shared" si="26"/>
        <v/>
      </c>
      <c r="M186" s="50">
        <f t="shared" si="27"/>
        <v>172</v>
      </c>
      <c r="O186" s="17" t="str">
        <f t="shared" si="28"/>
        <v/>
      </c>
      <c r="P186" s="18" t="str">
        <f t="shared" si="29"/>
        <v/>
      </c>
      <c r="Q186" s="17" t="str">
        <f>IF(P186&lt;&gt;"",VLOOKUP(P186,LISTAS!$F$6:$G$1106,2,0),"")</f>
        <v/>
      </c>
      <c r="R186" s="72" t="str">
        <f t="shared" si="30"/>
        <v/>
      </c>
      <c r="S186" s="18" t="str">
        <f t="shared" si="31"/>
        <v/>
      </c>
      <c r="T186" s="18" t="str">
        <f t="shared" si="32"/>
        <v/>
      </c>
    </row>
    <row r="187" spans="2:20" ht="18.75" customHeight="1" x14ac:dyDescent="0.25">
      <c r="B187" s="54"/>
      <c r="C187" s="16" t="str">
        <f>IF(B187="","",VLOOKUP(B187,LISTAS!$F$6:$G$1106,2,0))</f>
        <v/>
      </c>
      <c r="D187" s="74"/>
      <c r="E187" s="4"/>
      <c r="F187" s="11" t="str">
        <f t="shared" si="24"/>
        <v/>
      </c>
      <c r="G187" s="61" t="str">
        <f>IF(F187=LISTAS!$D$15,"",F187)</f>
        <v/>
      </c>
      <c r="H187" s="49" t="str">
        <f t="shared" si="33"/>
        <v/>
      </c>
      <c r="I187" s="49" t="str">
        <f t="shared" si="33"/>
        <v/>
      </c>
      <c r="J187" s="11" t="str">
        <f t="shared" si="23"/>
        <v/>
      </c>
      <c r="K187" s="11" t="str">
        <f t="shared" si="25"/>
        <v/>
      </c>
      <c r="L187" s="66" t="str">
        <f t="shared" si="26"/>
        <v/>
      </c>
      <c r="M187" s="50">
        <f t="shared" si="27"/>
        <v>173</v>
      </c>
      <c r="O187" s="17" t="str">
        <f t="shared" si="28"/>
        <v/>
      </c>
      <c r="P187" s="18" t="str">
        <f t="shared" si="29"/>
        <v/>
      </c>
      <c r="Q187" s="17" t="str">
        <f>IF(P187&lt;&gt;"",VLOOKUP(P187,LISTAS!$F$6:$G$1106,2,0),"")</f>
        <v/>
      </c>
      <c r="R187" s="72" t="str">
        <f t="shared" si="30"/>
        <v/>
      </c>
      <c r="S187" s="18" t="str">
        <f t="shared" si="31"/>
        <v/>
      </c>
      <c r="T187" s="18" t="str">
        <f t="shared" si="32"/>
        <v/>
      </c>
    </row>
    <row r="188" spans="2:20" ht="18.75" customHeight="1" x14ac:dyDescent="0.25">
      <c r="B188" s="54"/>
      <c r="C188" s="16" t="str">
        <f>IF(B188="","",VLOOKUP(B188,LISTAS!$F$6:$G$1106,2,0))</f>
        <v/>
      </c>
      <c r="D188" s="74"/>
      <c r="E188" s="4"/>
      <c r="F188" s="11" t="str">
        <f t="shared" si="24"/>
        <v/>
      </c>
      <c r="G188" s="61" t="str">
        <f>IF(F188=LISTAS!$D$15,"",F188)</f>
        <v/>
      </c>
      <c r="H188" s="49" t="str">
        <f t="shared" si="33"/>
        <v/>
      </c>
      <c r="I188" s="49" t="str">
        <f t="shared" si="33"/>
        <v/>
      </c>
      <c r="J188" s="11" t="str">
        <f t="shared" si="23"/>
        <v/>
      </c>
      <c r="K188" s="11" t="str">
        <f t="shared" si="25"/>
        <v/>
      </c>
      <c r="L188" s="66" t="str">
        <f t="shared" si="26"/>
        <v/>
      </c>
      <c r="M188" s="50">
        <f t="shared" si="27"/>
        <v>174</v>
      </c>
      <c r="O188" s="17" t="str">
        <f t="shared" si="28"/>
        <v/>
      </c>
      <c r="P188" s="18" t="str">
        <f t="shared" si="29"/>
        <v/>
      </c>
      <c r="Q188" s="17" t="str">
        <f>IF(P188&lt;&gt;"",VLOOKUP(P188,LISTAS!$F$6:$G$1106,2,0),"")</f>
        <v/>
      </c>
      <c r="R188" s="72" t="str">
        <f t="shared" si="30"/>
        <v/>
      </c>
      <c r="S188" s="18" t="str">
        <f t="shared" si="31"/>
        <v/>
      </c>
      <c r="T188" s="18" t="str">
        <f t="shared" si="32"/>
        <v/>
      </c>
    </row>
    <row r="189" spans="2:20" ht="18.75" customHeight="1" x14ac:dyDescent="0.25">
      <c r="B189" s="54"/>
      <c r="C189" s="16" t="str">
        <f>IF(B189="","",VLOOKUP(B189,LISTAS!$F$6:$G$1106,2,0))</f>
        <v/>
      </c>
      <c r="D189" s="74"/>
      <c r="E189" s="4"/>
      <c r="F189" s="11" t="str">
        <f t="shared" si="24"/>
        <v/>
      </c>
      <c r="G189" s="61" t="str">
        <f>IF(F189=LISTAS!$D$15,"",F189)</f>
        <v/>
      </c>
      <c r="H189" s="49" t="str">
        <f t="shared" si="33"/>
        <v/>
      </c>
      <c r="I189" s="49" t="str">
        <f t="shared" si="33"/>
        <v/>
      </c>
      <c r="J189" s="11" t="str">
        <f t="shared" si="23"/>
        <v/>
      </c>
      <c r="K189" s="11" t="str">
        <f t="shared" si="25"/>
        <v/>
      </c>
      <c r="L189" s="66" t="str">
        <f t="shared" si="26"/>
        <v/>
      </c>
      <c r="M189" s="50">
        <f t="shared" si="27"/>
        <v>175</v>
      </c>
      <c r="O189" s="17" t="str">
        <f t="shared" si="28"/>
        <v/>
      </c>
      <c r="P189" s="18" t="str">
        <f t="shared" si="29"/>
        <v/>
      </c>
      <c r="Q189" s="17" t="str">
        <f>IF(P189&lt;&gt;"",VLOOKUP(P189,LISTAS!$F$6:$G$1106,2,0),"")</f>
        <v/>
      </c>
      <c r="R189" s="72" t="str">
        <f t="shared" si="30"/>
        <v/>
      </c>
      <c r="S189" s="18" t="str">
        <f t="shared" si="31"/>
        <v/>
      </c>
      <c r="T189" s="18" t="str">
        <f t="shared" si="32"/>
        <v/>
      </c>
    </row>
    <row r="190" spans="2:20" ht="18.75" customHeight="1" x14ac:dyDescent="0.25">
      <c r="B190" s="54"/>
      <c r="C190" s="16" t="str">
        <f>IF(B190="","",VLOOKUP(B190,LISTAS!$F$6:$G$1106,2,0))</f>
        <v/>
      </c>
      <c r="D190" s="74"/>
      <c r="E190" s="4"/>
      <c r="F190" s="11" t="str">
        <f t="shared" si="24"/>
        <v/>
      </c>
      <c r="G190" s="61" t="str">
        <f>IF(F190=LISTAS!$D$15,"",F190)</f>
        <v/>
      </c>
      <c r="H190" s="49" t="str">
        <f t="shared" si="33"/>
        <v/>
      </c>
      <c r="I190" s="49" t="str">
        <f t="shared" si="33"/>
        <v/>
      </c>
      <c r="J190" s="11" t="str">
        <f t="shared" si="23"/>
        <v/>
      </c>
      <c r="K190" s="11" t="str">
        <f t="shared" si="25"/>
        <v/>
      </c>
      <c r="L190" s="66" t="str">
        <f t="shared" si="26"/>
        <v/>
      </c>
      <c r="M190" s="50">
        <f t="shared" si="27"/>
        <v>176</v>
      </c>
      <c r="O190" s="17" t="str">
        <f t="shared" si="28"/>
        <v/>
      </c>
      <c r="P190" s="18" t="str">
        <f t="shared" si="29"/>
        <v/>
      </c>
      <c r="Q190" s="17" t="str">
        <f>IF(P190&lt;&gt;"",VLOOKUP(P190,LISTAS!$F$6:$G$1106,2,0),"")</f>
        <v/>
      </c>
      <c r="R190" s="72" t="str">
        <f t="shared" si="30"/>
        <v/>
      </c>
      <c r="S190" s="18" t="str">
        <f t="shared" si="31"/>
        <v/>
      </c>
      <c r="T190" s="18" t="str">
        <f t="shared" si="32"/>
        <v/>
      </c>
    </row>
    <row r="191" spans="2:20" ht="18.75" customHeight="1" x14ac:dyDescent="0.25">
      <c r="B191" s="54"/>
      <c r="C191" s="16" t="str">
        <f>IF(B191="","",VLOOKUP(B191,LISTAS!$F$6:$G$1106,2,0))</f>
        <v/>
      </c>
      <c r="D191" s="74"/>
      <c r="E191" s="4"/>
      <c r="F191" s="11" t="str">
        <f t="shared" si="24"/>
        <v/>
      </c>
      <c r="G191" s="61" t="str">
        <f>IF(F191=LISTAS!$D$15,"",F191)</f>
        <v/>
      </c>
      <c r="H191" s="49" t="str">
        <f t="shared" si="33"/>
        <v/>
      </c>
      <c r="I191" s="49" t="str">
        <f t="shared" si="33"/>
        <v/>
      </c>
      <c r="J191" s="11" t="str">
        <f t="shared" si="23"/>
        <v/>
      </c>
      <c r="K191" s="11" t="str">
        <f t="shared" si="25"/>
        <v/>
      </c>
      <c r="L191" s="66" t="str">
        <f t="shared" si="26"/>
        <v/>
      </c>
      <c r="M191" s="50">
        <f t="shared" si="27"/>
        <v>177</v>
      </c>
      <c r="O191" s="17" t="str">
        <f t="shared" si="28"/>
        <v/>
      </c>
      <c r="P191" s="18" t="str">
        <f t="shared" si="29"/>
        <v/>
      </c>
      <c r="Q191" s="17" t="str">
        <f>IF(P191&lt;&gt;"",VLOOKUP(P191,LISTAS!$F$6:$G$1106,2,0),"")</f>
        <v/>
      </c>
      <c r="R191" s="72" t="str">
        <f t="shared" si="30"/>
        <v/>
      </c>
      <c r="S191" s="18" t="str">
        <f t="shared" si="31"/>
        <v/>
      </c>
      <c r="T191" s="18" t="str">
        <f t="shared" si="32"/>
        <v/>
      </c>
    </row>
    <row r="192" spans="2:20" ht="18.75" customHeight="1" x14ac:dyDescent="0.25">
      <c r="B192" s="54"/>
      <c r="C192" s="16" t="str">
        <f>IF(B192="","",VLOOKUP(B192,LISTAS!$F$6:$G$1106,2,0))</f>
        <v/>
      </c>
      <c r="D192" s="74"/>
      <c r="E192" s="4"/>
      <c r="F192" s="11" t="str">
        <f t="shared" si="24"/>
        <v/>
      </c>
      <c r="G192" s="61" t="str">
        <f>IF(F192=LISTAS!$D$15,"",F192)</f>
        <v/>
      </c>
      <c r="H192" s="49" t="str">
        <f t="shared" si="33"/>
        <v/>
      </c>
      <c r="I192" s="49" t="str">
        <f t="shared" si="33"/>
        <v/>
      </c>
      <c r="J192" s="11" t="str">
        <f t="shared" si="23"/>
        <v/>
      </c>
      <c r="K192" s="11" t="str">
        <f t="shared" si="25"/>
        <v/>
      </c>
      <c r="L192" s="66" t="str">
        <f t="shared" si="26"/>
        <v/>
      </c>
      <c r="M192" s="50">
        <f t="shared" si="27"/>
        <v>178</v>
      </c>
      <c r="O192" s="17" t="str">
        <f t="shared" si="28"/>
        <v/>
      </c>
      <c r="P192" s="18" t="str">
        <f t="shared" si="29"/>
        <v/>
      </c>
      <c r="Q192" s="17" t="str">
        <f>IF(P192&lt;&gt;"",VLOOKUP(P192,LISTAS!$F$6:$G$1106,2,0),"")</f>
        <v/>
      </c>
      <c r="R192" s="72" t="str">
        <f t="shared" si="30"/>
        <v/>
      </c>
      <c r="S192" s="18" t="str">
        <f t="shared" si="31"/>
        <v/>
      </c>
      <c r="T192" s="18" t="str">
        <f t="shared" si="32"/>
        <v/>
      </c>
    </row>
    <row r="193" spans="2:20" ht="18.75" customHeight="1" x14ac:dyDescent="0.25">
      <c r="B193" s="54"/>
      <c r="C193" s="16" t="str">
        <f>IF(B193="","",VLOOKUP(B193,LISTAS!$F$6:$G$1106,2,0))</f>
        <v/>
      </c>
      <c r="D193" s="74"/>
      <c r="E193" s="4"/>
      <c r="F193" s="11" t="str">
        <f t="shared" si="24"/>
        <v/>
      </c>
      <c r="G193" s="61" t="str">
        <f>IF(F193=LISTAS!$D$15,"",F193)</f>
        <v/>
      </c>
      <c r="H193" s="49" t="str">
        <f t="shared" si="33"/>
        <v/>
      </c>
      <c r="I193" s="49" t="str">
        <f t="shared" si="33"/>
        <v/>
      </c>
      <c r="J193" s="11" t="str">
        <f t="shared" si="23"/>
        <v/>
      </c>
      <c r="K193" s="11" t="str">
        <f t="shared" si="25"/>
        <v/>
      </c>
      <c r="L193" s="66" t="str">
        <f t="shared" si="26"/>
        <v/>
      </c>
      <c r="M193" s="50">
        <f t="shared" si="27"/>
        <v>179</v>
      </c>
      <c r="O193" s="17" t="str">
        <f t="shared" si="28"/>
        <v/>
      </c>
      <c r="P193" s="18" t="str">
        <f t="shared" si="29"/>
        <v/>
      </c>
      <c r="Q193" s="17" t="str">
        <f>IF(P193&lt;&gt;"",VLOOKUP(P193,LISTAS!$F$6:$G$1106,2,0),"")</f>
        <v/>
      </c>
      <c r="R193" s="72" t="str">
        <f t="shared" si="30"/>
        <v/>
      </c>
      <c r="S193" s="18" t="str">
        <f t="shared" si="31"/>
        <v/>
      </c>
      <c r="T193" s="18" t="str">
        <f t="shared" si="32"/>
        <v/>
      </c>
    </row>
    <row r="194" spans="2:20" ht="18.75" customHeight="1" x14ac:dyDescent="0.25">
      <c r="B194" s="54"/>
      <c r="C194" s="16" t="str">
        <f>IF(B194="","",VLOOKUP(B194,LISTAS!$F$6:$G$1106,2,0))</f>
        <v/>
      </c>
      <c r="D194" s="74"/>
      <c r="E194" s="4"/>
      <c r="F194" s="11" t="str">
        <f t="shared" si="24"/>
        <v/>
      </c>
      <c r="G194" s="61" t="str">
        <f>IF(F194=LISTAS!$D$15,"",F194)</f>
        <v/>
      </c>
      <c r="H194" s="49" t="str">
        <f t="shared" si="33"/>
        <v/>
      </c>
      <c r="I194" s="49" t="str">
        <f t="shared" si="33"/>
        <v/>
      </c>
      <c r="J194" s="11" t="str">
        <f t="shared" si="23"/>
        <v/>
      </c>
      <c r="K194" s="11" t="str">
        <f t="shared" si="25"/>
        <v/>
      </c>
      <c r="L194" s="66" t="str">
        <f t="shared" si="26"/>
        <v/>
      </c>
      <c r="M194" s="50">
        <f t="shared" si="27"/>
        <v>180</v>
      </c>
      <c r="O194" s="17" t="str">
        <f t="shared" si="28"/>
        <v/>
      </c>
      <c r="P194" s="18" t="str">
        <f t="shared" si="29"/>
        <v/>
      </c>
      <c r="Q194" s="17" t="str">
        <f>IF(P194&lt;&gt;"",VLOOKUP(P194,LISTAS!$F$6:$G$1106,2,0),"")</f>
        <v/>
      </c>
      <c r="R194" s="72" t="str">
        <f t="shared" si="30"/>
        <v/>
      </c>
      <c r="S194" s="18" t="str">
        <f t="shared" si="31"/>
        <v/>
      </c>
      <c r="T194" s="18" t="str">
        <f t="shared" si="32"/>
        <v/>
      </c>
    </row>
    <row r="195" spans="2:20" ht="18.75" customHeight="1" x14ac:dyDescent="0.25">
      <c r="B195" s="54"/>
      <c r="C195" s="16" t="str">
        <f>IF(B195="","",VLOOKUP(B195,LISTAS!$F$6:$G$1106,2,0))</f>
        <v/>
      </c>
      <c r="D195" s="74"/>
      <c r="E195" s="4"/>
      <c r="F195" s="11" t="str">
        <f t="shared" si="24"/>
        <v/>
      </c>
      <c r="G195" s="61" t="str">
        <f>IF(F195=LISTAS!$D$15,"",F195)</f>
        <v/>
      </c>
      <c r="H195" s="49" t="str">
        <f t="shared" si="33"/>
        <v/>
      </c>
      <c r="I195" s="49" t="str">
        <f t="shared" si="33"/>
        <v/>
      </c>
      <c r="J195" s="11" t="str">
        <f t="shared" si="23"/>
        <v/>
      </c>
      <c r="K195" s="11" t="str">
        <f t="shared" si="25"/>
        <v/>
      </c>
      <c r="L195" s="66" t="str">
        <f t="shared" si="26"/>
        <v/>
      </c>
      <c r="M195" s="50">
        <f t="shared" si="27"/>
        <v>181</v>
      </c>
      <c r="O195" s="17" t="str">
        <f t="shared" si="28"/>
        <v/>
      </c>
      <c r="P195" s="18" t="str">
        <f t="shared" si="29"/>
        <v/>
      </c>
      <c r="Q195" s="17" t="str">
        <f>IF(P195&lt;&gt;"",VLOOKUP(P195,LISTAS!$F$6:$G$1106,2,0),"")</f>
        <v/>
      </c>
      <c r="R195" s="72" t="str">
        <f t="shared" si="30"/>
        <v/>
      </c>
      <c r="S195" s="18" t="str">
        <f t="shared" si="31"/>
        <v/>
      </c>
      <c r="T195" s="18" t="str">
        <f t="shared" si="32"/>
        <v/>
      </c>
    </row>
    <row r="196" spans="2:20" ht="18.75" customHeight="1" x14ac:dyDescent="0.25">
      <c r="B196" s="54"/>
      <c r="C196" s="16" t="str">
        <f>IF(B196="","",VLOOKUP(B196,LISTAS!$F$6:$G$1106,2,0))</f>
        <v/>
      </c>
      <c r="D196" s="74"/>
      <c r="E196" s="4"/>
      <c r="F196" s="11" t="str">
        <f t="shared" si="24"/>
        <v/>
      </c>
      <c r="G196" s="61" t="str">
        <f>IF(F196=LISTAS!$D$15,"",F196)</f>
        <v/>
      </c>
      <c r="H196" s="49" t="str">
        <f t="shared" si="33"/>
        <v/>
      </c>
      <c r="I196" s="49" t="str">
        <f t="shared" si="33"/>
        <v/>
      </c>
      <c r="J196" s="11" t="str">
        <f t="shared" si="23"/>
        <v/>
      </c>
      <c r="K196" s="11" t="str">
        <f t="shared" si="25"/>
        <v/>
      </c>
      <c r="L196" s="66" t="str">
        <f t="shared" si="26"/>
        <v/>
      </c>
      <c r="M196" s="50">
        <f t="shared" si="27"/>
        <v>182</v>
      </c>
      <c r="O196" s="17" t="str">
        <f t="shared" si="28"/>
        <v/>
      </c>
      <c r="P196" s="18" t="str">
        <f t="shared" si="29"/>
        <v/>
      </c>
      <c r="Q196" s="17" t="str">
        <f>IF(P196&lt;&gt;"",VLOOKUP(P196,LISTAS!$F$6:$G$1106,2,0),"")</f>
        <v/>
      </c>
      <c r="R196" s="72" t="str">
        <f t="shared" si="30"/>
        <v/>
      </c>
      <c r="S196" s="18" t="str">
        <f t="shared" si="31"/>
        <v/>
      </c>
      <c r="T196" s="18" t="str">
        <f t="shared" si="32"/>
        <v/>
      </c>
    </row>
    <row r="197" spans="2:20" ht="18.75" customHeight="1" x14ac:dyDescent="0.25">
      <c r="B197" s="54"/>
      <c r="C197" s="16" t="str">
        <f>IF(B197="","",VLOOKUP(B197,LISTAS!$F$6:$G$1106,2,0))</f>
        <v/>
      </c>
      <c r="D197" s="74"/>
      <c r="E197" s="4"/>
      <c r="F197" s="11" t="str">
        <f t="shared" si="24"/>
        <v/>
      </c>
      <c r="G197" s="61" t="str">
        <f>IF(F197=LISTAS!$D$15,"",F197)</f>
        <v/>
      </c>
      <c r="H197" s="49" t="str">
        <f t="shared" si="33"/>
        <v/>
      </c>
      <c r="I197" s="49" t="str">
        <f t="shared" si="33"/>
        <v/>
      </c>
      <c r="J197" s="11" t="str">
        <f t="shared" si="23"/>
        <v/>
      </c>
      <c r="K197" s="11" t="str">
        <f t="shared" si="25"/>
        <v/>
      </c>
      <c r="L197" s="66" t="str">
        <f t="shared" si="26"/>
        <v/>
      </c>
      <c r="M197" s="50">
        <f t="shared" si="27"/>
        <v>183</v>
      </c>
      <c r="O197" s="17" t="str">
        <f t="shared" si="28"/>
        <v/>
      </c>
      <c r="P197" s="18" t="str">
        <f t="shared" si="29"/>
        <v/>
      </c>
      <c r="Q197" s="17" t="str">
        <f>IF(P197&lt;&gt;"",VLOOKUP(P197,LISTAS!$F$6:$G$1106,2,0),"")</f>
        <v/>
      </c>
      <c r="R197" s="72" t="str">
        <f t="shared" si="30"/>
        <v/>
      </c>
      <c r="S197" s="18" t="str">
        <f t="shared" si="31"/>
        <v/>
      </c>
      <c r="T197" s="18" t="str">
        <f t="shared" si="32"/>
        <v/>
      </c>
    </row>
    <row r="198" spans="2:20" ht="18.75" customHeight="1" x14ac:dyDescent="0.25">
      <c r="B198" s="54"/>
      <c r="C198" s="16" t="str">
        <f>IF(B198="","",VLOOKUP(B198,LISTAS!$F$6:$G$1106,2,0))</f>
        <v/>
      </c>
      <c r="D198" s="74"/>
      <c r="E198" s="4"/>
      <c r="F198" s="11" t="str">
        <f t="shared" si="24"/>
        <v/>
      </c>
      <c r="G198" s="61" t="str">
        <f>IF(F198=LISTAS!$D$15,"",F198)</f>
        <v/>
      </c>
      <c r="H198" s="49" t="str">
        <f t="shared" si="33"/>
        <v/>
      </c>
      <c r="I198" s="49" t="str">
        <f t="shared" si="33"/>
        <v/>
      </c>
      <c r="J198" s="11" t="str">
        <f t="shared" si="23"/>
        <v/>
      </c>
      <c r="K198" s="11" t="str">
        <f t="shared" si="25"/>
        <v/>
      </c>
      <c r="L198" s="66" t="str">
        <f t="shared" si="26"/>
        <v/>
      </c>
      <c r="M198" s="50">
        <f t="shared" si="27"/>
        <v>184</v>
      </c>
      <c r="O198" s="17" t="str">
        <f t="shared" si="28"/>
        <v/>
      </c>
      <c r="P198" s="18" t="str">
        <f t="shared" si="29"/>
        <v/>
      </c>
      <c r="Q198" s="17" t="str">
        <f>IF(P198&lt;&gt;"",VLOOKUP(P198,LISTAS!$F$6:$G$1106,2,0),"")</f>
        <v/>
      </c>
      <c r="R198" s="72" t="str">
        <f t="shared" si="30"/>
        <v/>
      </c>
      <c r="S198" s="18" t="str">
        <f t="shared" si="31"/>
        <v/>
      </c>
      <c r="T198" s="18" t="str">
        <f t="shared" si="32"/>
        <v/>
      </c>
    </row>
    <row r="199" spans="2:20" ht="18.75" customHeight="1" x14ac:dyDescent="0.25">
      <c r="B199" s="54"/>
      <c r="C199" s="16" t="str">
        <f>IF(B199="","",VLOOKUP(B199,LISTAS!$F$6:$G$1106,2,0))</f>
        <v/>
      </c>
      <c r="D199" s="74"/>
      <c r="E199" s="4"/>
      <c r="F199" s="11" t="str">
        <f t="shared" si="24"/>
        <v/>
      </c>
      <c r="G199" s="61" t="str">
        <f>IF(F199=LISTAS!$D$15,"",F199)</f>
        <v/>
      </c>
      <c r="H199" s="49" t="str">
        <f t="shared" si="33"/>
        <v/>
      </c>
      <c r="I199" s="49" t="str">
        <f t="shared" si="33"/>
        <v/>
      </c>
      <c r="J199" s="11" t="str">
        <f t="shared" si="23"/>
        <v/>
      </c>
      <c r="K199" s="11" t="str">
        <f t="shared" si="25"/>
        <v/>
      </c>
      <c r="L199" s="66" t="str">
        <f t="shared" si="26"/>
        <v/>
      </c>
      <c r="M199" s="50">
        <f t="shared" si="27"/>
        <v>185</v>
      </c>
      <c r="O199" s="17" t="str">
        <f t="shared" si="28"/>
        <v/>
      </c>
      <c r="P199" s="18" t="str">
        <f t="shared" si="29"/>
        <v/>
      </c>
      <c r="Q199" s="17" t="str">
        <f>IF(P199&lt;&gt;"",VLOOKUP(P199,LISTAS!$F$6:$G$1106,2,0),"")</f>
        <v/>
      </c>
      <c r="R199" s="72" t="str">
        <f t="shared" si="30"/>
        <v/>
      </c>
      <c r="S199" s="18" t="str">
        <f t="shared" si="31"/>
        <v/>
      </c>
      <c r="T199" s="18" t="str">
        <f t="shared" si="32"/>
        <v/>
      </c>
    </row>
    <row r="200" spans="2:20" ht="18.75" customHeight="1" x14ac:dyDescent="0.25">
      <c r="B200" s="54"/>
      <c r="C200" s="16" t="str">
        <f>IF(B200="","",VLOOKUP(B200,LISTAS!$F$6:$G$1106,2,0))</f>
        <v/>
      </c>
      <c r="D200" s="74"/>
      <c r="E200" s="4"/>
      <c r="F200" s="11" t="str">
        <f t="shared" si="24"/>
        <v/>
      </c>
      <c r="G200" s="61" t="str">
        <f>IF(F200=LISTAS!$D$15,"",F200)</f>
        <v/>
      </c>
      <c r="H200" s="49" t="str">
        <f t="shared" si="33"/>
        <v/>
      </c>
      <c r="I200" s="49" t="str">
        <f t="shared" si="33"/>
        <v/>
      </c>
      <c r="J200" s="11" t="str">
        <f t="shared" si="23"/>
        <v/>
      </c>
      <c r="K200" s="11" t="str">
        <f t="shared" si="25"/>
        <v/>
      </c>
      <c r="L200" s="66" t="str">
        <f t="shared" si="26"/>
        <v/>
      </c>
      <c r="M200" s="50">
        <f t="shared" si="27"/>
        <v>186</v>
      </c>
      <c r="O200" s="17" t="str">
        <f t="shared" si="28"/>
        <v/>
      </c>
      <c r="P200" s="18" t="str">
        <f t="shared" si="29"/>
        <v/>
      </c>
      <c r="Q200" s="17" t="str">
        <f>IF(P200&lt;&gt;"",VLOOKUP(P200,LISTAS!$F$6:$G$1106,2,0),"")</f>
        <v/>
      </c>
      <c r="R200" s="72" t="str">
        <f t="shared" si="30"/>
        <v/>
      </c>
      <c r="S200" s="18" t="str">
        <f t="shared" si="31"/>
        <v/>
      </c>
      <c r="T200" s="18" t="str">
        <f t="shared" si="32"/>
        <v/>
      </c>
    </row>
    <row r="201" spans="2:20" ht="18.75" customHeight="1" x14ac:dyDescent="0.25">
      <c r="B201" s="54"/>
      <c r="C201" s="16" t="str">
        <f>IF(B201="","",VLOOKUP(B201,LISTAS!$F$6:$G$1106,2,0))</f>
        <v/>
      </c>
      <c r="D201" s="74"/>
      <c r="E201" s="4"/>
      <c r="F201" s="11" t="str">
        <f t="shared" si="24"/>
        <v/>
      </c>
      <c r="G201" s="61" t="str">
        <f>IF(F201=LISTAS!$D$15,"",F201)</f>
        <v/>
      </c>
      <c r="H201" s="49" t="str">
        <f t="shared" si="33"/>
        <v/>
      </c>
      <c r="I201" s="49" t="str">
        <f t="shared" si="33"/>
        <v/>
      </c>
      <c r="J201" s="11" t="str">
        <f t="shared" ref="J201:J208" si="34">IF($K201="","",D201)</f>
        <v/>
      </c>
      <c r="K201" s="11" t="str">
        <f t="shared" si="25"/>
        <v/>
      </c>
      <c r="L201" s="66" t="str">
        <f t="shared" si="26"/>
        <v/>
      </c>
      <c r="M201" s="50">
        <f t="shared" si="27"/>
        <v>187</v>
      </c>
      <c r="O201" s="17" t="str">
        <f t="shared" si="28"/>
        <v/>
      </c>
      <c r="P201" s="18" t="str">
        <f t="shared" si="29"/>
        <v/>
      </c>
      <c r="Q201" s="17" t="str">
        <f>IF(P201&lt;&gt;"",VLOOKUP(P201,LISTAS!$F$6:$G$1106,2,0),"")</f>
        <v/>
      </c>
      <c r="R201" s="72" t="str">
        <f t="shared" si="30"/>
        <v/>
      </c>
      <c r="S201" s="18" t="str">
        <f t="shared" si="31"/>
        <v/>
      </c>
      <c r="T201" s="18" t="str">
        <f t="shared" si="32"/>
        <v/>
      </c>
    </row>
    <row r="202" spans="2:20" ht="18.75" customHeight="1" x14ac:dyDescent="0.25">
      <c r="B202" s="54"/>
      <c r="C202" s="16" t="str">
        <f>IF(B202="","",VLOOKUP(B202,LISTAS!$F$6:$G$1106,2,0))</f>
        <v/>
      </c>
      <c r="D202" s="74"/>
      <c r="E202" s="4"/>
      <c r="F202" s="11" t="str">
        <f t="shared" ref="F202:F208" si="35">IF(D202="","",D202)</f>
        <v/>
      </c>
      <c r="G202" s="61" t="str">
        <f>IF(F202=LISTAS!$D$15,"",F202)</f>
        <v/>
      </c>
      <c r="H202" s="49" t="str">
        <f t="shared" si="33"/>
        <v/>
      </c>
      <c r="I202" s="49" t="str">
        <f t="shared" si="33"/>
        <v/>
      </c>
      <c r="J202" s="11" t="str">
        <f t="shared" si="34"/>
        <v/>
      </c>
      <c r="K202" s="11" t="str">
        <f t="shared" ref="K202:K208" si="36">G202</f>
        <v/>
      </c>
      <c r="L202" s="66" t="str">
        <f t="shared" ref="L202:L208" si="37">IF(K202="","",SMALL($G$9:$G$208,M202))</f>
        <v/>
      </c>
      <c r="M202" s="50">
        <f t="shared" ref="M202:M208" si="38">IF(F201="FALTA",M201,M201+1)</f>
        <v>188</v>
      </c>
      <c r="O202" s="17" t="str">
        <f t="shared" ref="O202:O208" si="39">IF(R202&lt;&gt;"",_xlfn.RANK.EQ(R202,$R$9:$R$208,1),"")</f>
        <v/>
      </c>
      <c r="P202" s="18" t="str">
        <f t="shared" ref="P202:P208" si="40">IF(K202="","",VLOOKUP(L202,$G$9:$J$208,2,0))</f>
        <v/>
      </c>
      <c r="Q202" s="17" t="str">
        <f>IF(P202&lt;&gt;"",VLOOKUP(P202,LISTAS!$F$6:$G$1106,2,0),"")</f>
        <v/>
      </c>
      <c r="R202" s="72" t="str">
        <f t="shared" ref="R202:R208" si="41">IF(K202="","",VLOOKUP(L202,$G$9:$J$208,4,0))</f>
        <v/>
      </c>
      <c r="S202" s="18" t="str">
        <f t="shared" ref="S202:S208" si="42">IF($O202="","",IF(R202=$T$5,"0,00",IF($O202=1,400,IF($O202=2,340,IF($O202=3,300,IF($O202=4,280,IF($O202=5,270,IF($O202=6,260,IF($O202=7,250,IF($O202=8,240,IF($O202=9,200,IF($O202=10,200,IF($O202=11,200,IF($O202=12,200,IF($O202=13,200,IF($O202=14,200,IF($O202=15,200,IF($O202=16,200,IF($O202&gt;16,"","")))))))))))))))))))</f>
        <v/>
      </c>
      <c r="T202" s="18" t="str">
        <f t="shared" ref="T202:T208" si="43">IF(O202="","",IF($R$5="NÃO","",IF(R202=$T$5,"0,00",IF(O202=1,400,IF(O202=2,340,IF(O202=3,300,IF(O202=4,280,IF(O202=5,270,IF(O202=6,260,IF(O202=7,250,IF(O202=8,240,IF(O202=9,200,IF(O202=10,200,IF(O202=11,200,IF(O202=12,200,IF(O202=13,200,IF(O202=14,200,IF(O202=15,200,IF(O202=16,200,IF(O202&gt;16,"",""))))))))))))))))))))</f>
        <v/>
      </c>
    </row>
    <row r="203" spans="2:20" ht="18.75" customHeight="1" x14ac:dyDescent="0.25">
      <c r="B203" s="54"/>
      <c r="C203" s="16" t="str">
        <f>IF(B203="","",VLOOKUP(B203,LISTAS!$F$6:$G$1106,2,0))</f>
        <v/>
      </c>
      <c r="D203" s="74"/>
      <c r="E203" s="4"/>
      <c r="F203" s="11" t="str">
        <f t="shared" si="35"/>
        <v/>
      </c>
      <c r="G203" s="61" t="str">
        <f>IF(F203=LISTAS!$D$15,"",F203)</f>
        <v/>
      </c>
      <c r="H203" s="49" t="str">
        <f t="shared" si="33"/>
        <v/>
      </c>
      <c r="I203" s="49" t="str">
        <f t="shared" si="33"/>
        <v/>
      </c>
      <c r="J203" s="11" t="str">
        <f t="shared" si="34"/>
        <v/>
      </c>
      <c r="K203" s="11" t="str">
        <f t="shared" si="36"/>
        <v/>
      </c>
      <c r="L203" s="66" t="str">
        <f t="shared" si="37"/>
        <v/>
      </c>
      <c r="M203" s="50">
        <f t="shared" si="38"/>
        <v>189</v>
      </c>
      <c r="O203" s="17" t="str">
        <f t="shared" si="39"/>
        <v/>
      </c>
      <c r="P203" s="18" t="str">
        <f t="shared" si="40"/>
        <v/>
      </c>
      <c r="Q203" s="17" t="str">
        <f>IF(P203&lt;&gt;"",VLOOKUP(P203,LISTAS!$F$6:$G$1106,2,0),"")</f>
        <v/>
      </c>
      <c r="R203" s="72" t="str">
        <f t="shared" si="41"/>
        <v/>
      </c>
      <c r="S203" s="18" t="str">
        <f t="shared" si="42"/>
        <v/>
      </c>
      <c r="T203" s="18" t="str">
        <f t="shared" si="43"/>
        <v/>
      </c>
    </row>
    <row r="204" spans="2:20" ht="18.75" customHeight="1" x14ac:dyDescent="0.25">
      <c r="B204" s="54"/>
      <c r="C204" s="16" t="str">
        <f>IF(B204="","",VLOOKUP(B204,LISTAS!$F$6:$G$1106,2,0))</f>
        <v/>
      </c>
      <c r="D204" s="74"/>
      <c r="E204" s="4"/>
      <c r="F204" s="11" t="str">
        <f t="shared" si="35"/>
        <v/>
      </c>
      <c r="G204" s="61" t="str">
        <f>IF(F204=LISTAS!$D$15,"",F204)</f>
        <v/>
      </c>
      <c r="H204" s="49" t="str">
        <f t="shared" si="33"/>
        <v/>
      </c>
      <c r="I204" s="49" t="str">
        <f t="shared" si="33"/>
        <v/>
      </c>
      <c r="J204" s="11" t="str">
        <f t="shared" si="34"/>
        <v/>
      </c>
      <c r="K204" s="11" t="str">
        <f t="shared" si="36"/>
        <v/>
      </c>
      <c r="L204" s="66" t="str">
        <f t="shared" si="37"/>
        <v/>
      </c>
      <c r="M204" s="50">
        <f t="shared" si="38"/>
        <v>190</v>
      </c>
      <c r="O204" s="17" t="str">
        <f t="shared" si="39"/>
        <v/>
      </c>
      <c r="P204" s="18" t="str">
        <f t="shared" si="40"/>
        <v/>
      </c>
      <c r="Q204" s="17" t="str">
        <f>IF(P204&lt;&gt;"",VLOOKUP(P204,LISTAS!$F$6:$G$1106,2,0),"")</f>
        <v/>
      </c>
      <c r="R204" s="72" t="str">
        <f t="shared" si="41"/>
        <v/>
      </c>
      <c r="S204" s="18" t="str">
        <f t="shared" si="42"/>
        <v/>
      </c>
      <c r="T204" s="18" t="str">
        <f t="shared" si="43"/>
        <v/>
      </c>
    </row>
    <row r="205" spans="2:20" ht="18.75" customHeight="1" x14ac:dyDescent="0.25">
      <c r="B205" s="54"/>
      <c r="C205" s="16" t="str">
        <f>IF(B205="","",VLOOKUP(B205,LISTAS!$F$6:$G$1106,2,0))</f>
        <v/>
      </c>
      <c r="D205" s="74"/>
      <c r="E205" s="4"/>
      <c r="F205" s="11" t="str">
        <f t="shared" si="35"/>
        <v/>
      </c>
      <c r="G205" s="61" t="str">
        <f>IF(F205=LISTAS!$D$15,"",F205)</f>
        <v/>
      </c>
      <c r="H205" s="49" t="str">
        <f t="shared" si="33"/>
        <v/>
      </c>
      <c r="I205" s="49" t="str">
        <f t="shared" si="33"/>
        <v/>
      </c>
      <c r="J205" s="11" t="str">
        <f t="shared" si="34"/>
        <v/>
      </c>
      <c r="K205" s="11" t="str">
        <f t="shared" si="36"/>
        <v/>
      </c>
      <c r="L205" s="66" t="str">
        <f t="shared" si="37"/>
        <v/>
      </c>
      <c r="M205" s="50">
        <f t="shared" si="38"/>
        <v>191</v>
      </c>
      <c r="O205" s="17" t="str">
        <f t="shared" si="39"/>
        <v/>
      </c>
      <c r="P205" s="18" t="str">
        <f t="shared" si="40"/>
        <v/>
      </c>
      <c r="Q205" s="17" t="str">
        <f>IF(P205&lt;&gt;"",VLOOKUP(P205,LISTAS!$F$6:$G$1106,2,0),"")</f>
        <v/>
      </c>
      <c r="R205" s="72" t="str">
        <f t="shared" si="41"/>
        <v/>
      </c>
      <c r="S205" s="18" t="str">
        <f t="shared" si="42"/>
        <v/>
      </c>
      <c r="T205" s="18" t="str">
        <f t="shared" si="43"/>
        <v/>
      </c>
    </row>
    <row r="206" spans="2:20" ht="18.75" customHeight="1" x14ac:dyDescent="0.25">
      <c r="B206" s="54"/>
      <c r="C206" s="16" t="str">
        <f>IF(B206="","",VLOOKUP(B206,LISTAS!$F$6:$G$1106,2,0))</f>
        <v/>
      </c>
      <c r="D206" s="74"/>
      <c r="E206" s="4"/>
      <c r="F206" s="11" t="str">
        <f t="shared" si="35"/>
        <v/>
      </c>
      <c r="G206" s="61" t="str">
        <f>IF(F206=LISTAS!$D$15,"",F206)</f>
        <v/>
      </c>
      <c r="H206" s="49" t="str">
        <f t="shared" si="33"/>
        <v/>
      </c>
      <c r="I206" s="49" t="str">
        <f t="shared" si="33"/>
        <v/>
      </c>
      <c r="J206" s="11" t="str">
        <f t="shared" si="34"/>
        <v/>
      </c>
      <c r="K206" s="11" t="str">
        <f t="shared" si="36"/>
        <v/>
      </c>
      <c r="L206" s="66" t="str">
        <f t="shared" si="37"/>
        <v/>
      </c>
      <c r="M206" s="50">
        <f t="shared" si="38"/>
        <v>192</v>
      </c>
      <c r="O206" s="17" t="str">
        <f t="shared" si="39"/>
        <v/>
      </c>
      <c r="P206" s="18" t="str">
        <f t="shared" si="40"/>
        <v/>
      </c>
      <c r="Q206" s="17" t="str">
        <f>IF(P206&lt;&gt;"",VLOOKUP(P206,LISTAS!$F$6:$G$1106,2,0),"")</f>
        <v/>
      </c>
      <c r="R206" s="72" t="str">
        <f t="shared" si="41"/>
        <v/>
      </c>
      <c r="S206" s="18" t="str">
        <f t="shared" si="42"/>
        <v/>
      </c>
      <c r="T206" s="18" t="str">
        <f t="shared" si="43"/>
        <v/>
      </c>
    </row>
    <row r="207" spans="2:20" ht="18.75" customHeight="1" x14ac:dyDescent="0.25">
      <c r="B207" s="54"/>
      <c r="C207" s="16" t="str">
        <f>IF(B207="","",VLOOKUP(B207,LISTAS!$F$6:$G$1106,2,0))</f>
        <v/>
      </c>
      <c r="D207" s="74"/>
      <c r="E207" s="4"/>
      <c r="F207" s="11" t="str">
        <f t="shared" si="35"/>
        <v/>
      </c>
      <c r="G207" s="61" t="str">
        <f>IF(F207=LISTAS!$D$15,"",F207)</f>
        <v/>
      </c>
      <c r="H207" s="49" t="str">
        <f t="shared" si="33"/>
        <v/>
      </c>
      <c r="I207" s="49" t="str">
        <f t="shared" si="33"/>
        <v/>
      </c>
      <c r="J207" s="11" t="str">
        <f t="shared" si="34"/>
        <v/>
      </c>
      <c r="K207" s="11" t="str">
        <f t="shared" si="36"/>
        <v/>
      </c>
      <c r="L207" s="66" t="str">
        <f t="shared" si="37"/>
        <v/>
      </c>
      <c r="M207" s="50">
        <f t="shared" si="38"/>
        <v>193</v>
      </c>
      <c r="O207" s="17" t="str">
        <f t="shared" si="39"/>
        <v/>
      </c>
      <c r="P207" s="18" t="str">
        <f t="shared" si="40"/>
        <v/>
      </c>
      <c r="Q207" s="17" t="str">
        <f>IF(P207&lt;&gt;"",VLOOKUP(P207,LISTAS!$F$6:$G$1106,2,0),"")</f>
        <v/>
      </c>
      <c r="R207" s="72" t="str">
        <f t="shared" si="41"/>
        <v/>
      </c>
      <c r="S207" s="18" t="str">
        <f t="shared" si="42"/>
        <v/>
      </c>
      <c r="T207" s="18" t="str">
        <f t="shared" si="43"/>
        <v/>
      </c>
    </row>
    <row r="208" spans="2:20" ht="18.75" customHeight="1" x14ac:dyDescent="0.25">
      <c r="B208" s="54"/>
      <c r="C208" s="16" t="str">
        <f>IF(B208="","",VLOOKUP(B208,LISTAS!$F$6:$G$1106,2,0))</f>
        <v/>
      </c>
      <c r="D208" s="74"/>
      <c r="E208" s="4"/>
      <c r="F208" s="11" t="str">
        <f t="shared" si="35"/>
        <v/>
      </c>
      <c r="G208" s="61" t="str">
        <f>IF(F208=LISTAS!$D$15,"",F208)</f>
        <v/>
      </c>
      <c r="H208" s="49" t="str">
        <f t="shared" si="33"/>
        <v/>
      </c>
      <c r="I208" s="49" t="str">
        <f t="shared" si="33"/>
        <v/>
      </c>
      <c r="J208" s="11" t="str">
        <f t="shared" si="34"/>
        <v/>
      </c>
      <c r="K208" s="11" t="str">
        <f t="shared" si="36"/>
        <v/>
      </c>
      <c r="L208" s="66" t="str">
        <f t="shared" si="37"/>
        <v/>
      </c>
      <c r="M208" s="50">
        <f t="shared" si="38"/>
        <v>194</v>
      </c>
      <c r="O208" s="17" t="str">
        <f t="shared" si="39"/>
        <v/>
      </c>
      <c r="P208" s="18" t="str">
        <f t="shared" si="40"/>
        <v/>
      </c>
      <c r="Q208" s="17" t="str">
        <f>IF(P208&lt;&gt;"",VLOOKUP(P208,LISTAS!$F$6:$G$1106,2,0),"")</f>
        <v/>
      </c>
      <c r="R208" s="72" t="str">
        <f t="shared" si="41"/>
        <v/>
      </c>
      <c r="S208" s="18" t="str">
        <f t="shared" si="42"/>
        <v/>
      </c>
      <c r="T208" s="18" t="str">
        <f t="shared" si="43"/>
        <v/>
      </c>
    </row>
    <row r="209" spans="2:20" ht="18.75" customHeight="1" x14ac:dyDescent="0.25">
      <c r="E209" s="4"/>
      <c r="F209" s="55"/>
      <c r="G209" s="84"/>
    </row>
    <row r="210" spans="2:20" s="1" customFormat="1" x14ac:dyDescent="0.25">
      <c r="B210" s="51"/>
      <c r="D210" s="56"/>
      <c r="F210" s="56"/>
      <c r="G210" s="81"/>
      <c r="H210" s="10"/>
      <c r="I210" s="10"/>
      <c r="J210" s="62"/>
      <c r="K210" s="67"/>
      <c r="L210" s="87"/>
      <c r="M210" s="10"/>
      <c r="P210" s="51"/>
      <c r="R210" s="56"/>
    </row>
    <row r="211" spans="2:20" s="1" customFormat="1" ht="20.25" customHeight="1" x14ac:dyDescent="0.25">
      <c r="B211" s="109" t="s">
        <v>5</v>
      </c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1"/>
    </row>
    <row r="212" spans="2:20" s="1" customFormat="1" ht="20.25" customHeight="1" x14ac:dyDescent="0.25">
      <c r="B212" s="112" t="s">
        <v>52</v>
      </c>
      <c r="C212" s="113"/>
      <c r="D212" s="114"/>
      <c r="E212" s="14"/>
      <c r="F212" s="70"/>
      <c r="G212" s="82"/>
      <c r="H212" s="12"/>
      <c r="I212" s="12"/>
      <c r="J212" s="63"/>
      <c r="K212" s="68"/>
      <c r="L212" s="88"/>
      <c r="M212" s="12"/>
      <c r="N212" s="13"/>
      <c r="O212" s="108" t="s">
        <v>25</v>
      </c>
      <c r="P212" s="108"/>
      <c r="Q212" s="108"/>
      <c r="R212" s="108"/>
      <c r="S212" s="108"/>
      <c r="T212" s="108"/>
    </row>
    <row r="213" spans="2:20" s="5" customFormat="1" ht="28.5" customHeight="1" x14ac:dyDescent="0.25">
      <c r="B213" s="21" t="s">
        <v>21</v>
      </c>
      <c r="C213" s="21" t="s">
        <v>0</v>
      </c>
      <c r="D213" s="73" t="s">
        <v>28</v>
      </c>
      <c r="E213" s="15"/>
      <c r="F213" s="60"/>
      <c r="G213" s="83"/>
      <c r="H213" s="23"/>
      <c r="I213" s="23"/>
      <c r="J213" s="64"/>
      <c r="K213" s="69"/>
      <c r="L213" s="89"/>
      <c r="M213" s="23"/>
      <c r="N213" s="22"/>
      <c r="O213" s="24" t="s">
        <v>2</v>
      </c>
      <c r="P213" s="24" t="s">
        <v>21</v>
      </c>
      <c r="Q213" s="24" t="s">
        <v>0</v>
      </c>
      <c r="R213" s="71" t="s">
        <v>28</v>
      </c>
      <c r="S213" s="24" t="s">
        <v>22</v>
      </c>
      <c r="T213" s="24" t="s">
        <v>23</v>
      </c>
    </row>
    <row r="214" spans="2:20" ht="18.75" customHeight="1" x14ac:dyDescent="0.25">
      <c r="B214" s="54" t="s">
        <v>65</v>
      </c>
      <c r="C214" s="16" t="str">
        <f>IF(B214="","",VLOOKUP(B214,LISTAS!$F$6:$G$1106,2,0))</f>
        <v>CCDA - COLÉGIO CARLOS DRUMMOND DE ANDRADE</v>
      </c>
      <c r="D214" s="76">
        <v>3.75</v>
      </c>
      <c r="F214" s="90">
        <f t="shared" ref="F214:F277" si="44">IF(D214="","",D214+(ROW(D214)/1000))</f>
        <v>3.964</v>
      </c>
      <c r="G214" s="85">
        <f>IF(F214=LISTAS!$D$15,"",F214)</f>
        <v>3.964</v>
      </c>
      <c r="H214" s="80" t="str">
        <f>IF($K214="","",IF(B214="","",B214))</f>
        <v>ANDRÉ REIS ARAGÃO</v>
      </c>
      <c r="I214" s="80" t="str">
        <f>IF($K214="","",IF(C214="","",C214))</f>
        <v>CCDA - COLÉGIO CARLOS DRUMMOND DE ANDRADE</v>
      </c>
      <c r="J214" s="78">
        <f t="shared" ref="J214:J277" si="45">IF($K214="","",D214)</f>
        <v>3.75</v>
      </c>
      <c r="K214" s="78">
        <f>G214</f>
        <v>3.964</v>
      </c>
      <c r="L214" s="79">
        <f>IF(K214="","",LARGE($G$214:$G$413,M214))</f>
        <v>5.2910000000000004</v>
      </c>
      <c r="M214" s="50">
        <f>IF(F213="FALTA",M213,M213+1)</f>
        <v>1</v>
      </c>
      <c r="N214" s="50"/>
      <c r="O214" s="17">
        <v>1</v>
      </c>
      <c r="P214" s="18" t="str">
        <f>IF(K214="","",VLOOKUP(L214,$G$214:$J$413,2,0))</f>
        <v>FERNANDO ROMANO DE MIRANDA</v>
      </c>
      <c r="Q214" s="17" t="str">
        <f>IF(P214&lt;&gt;"",VLOOKUP(P214,LISTAS!$F$6:$G$1106,2,0),"")</f>
        <v>COLEGIO PETROPOLIS</v>
      </c>
      <c r="R214" s="77">
        <f>IF(K214="","",VLOOKUP(L214,$G$214:$J$413,4,0))</f>
        <v>5.07</v>
      </c>
      <c r="S214" s="18">
        <f>IF($O214="","",IF(R214=$T$5,"0,00",IF($O214=1,400,IF($O214=2,340,IF($O214=3,300,IF($O214=4,280,IF($O214=5,270,IF($O214=6,260,IF($O214=7,250,IF($O214=8,240,IF($O214=9,200,IF($O214=10,200,IF($O214=11,200,IF($O214=12,200,IF($O214=13,200,IF($O214=14,200,IF($O214=15,200,IF($O214=16,200,IF($O214&gt;16,"","")))))))))))))))))))</f>
        <v>400</v>
      </c>
      <c r="T214" s="18">
        <f>IF(O214="","",IF($R$5="NÃO","",IF(R214=$T$5,"0,00",IF(O214=1,400,IF(O214=2,340,IF(O214=3,300,IF(O214=4,280,IF(O214=5,270,IF(O214=6,260,IF(O214=7,250,IF(O214=8,240,IF(O214=9,200,IF(O214=10,200,IF(O214=11,200,IF(O214=12,200,IF(O214=13,200,IF(O214=14,200,IF(O214=15,200,IF(O214=16,200,IF(O214&gt;16,"",""))))))))))))))))))))</f>
        <v>400</v>
      </c>
    </row>
    <row r="215" spans="2:20" ht="18.75" customHeight="1" x14ac:dyDescent="0.25">
      <c r="B215" s="54" t="s">
        <v>67</v>
      </c>
      <c r="C215" s="16" t="str">
        <f>IF(B215="","",VLOOKUP(B215,LISTAS!$F$6:$G$1106,2,0))</f>
        <v>CCDA - COLÉGIO CARLOS DRUMMOND DE ANDRADE</v>
      </c>
      <c r="D215" s="76">
        <v>3.97</v>
      </c>
      <c r="F215" s="90">
        <f t="shared" si="44"/>
        <v>4.1850000000000005</v>
      </c>
      <c r="G215" s="85">
        <f>IF(F215=LISTAS!$D$15,"",F215)</f>
        <v>4.1850000000000005</v>
      </c>
      <c r="H215" s="80" t="str">
        <f t="shared" ref="H215:I278" si="46">IF($K215="","",IF(B215="","",B215))</f>
        <v>EDUARDO CHAVES SILVA</v>
      </c>
      <c r="I215" s="80" t="str">
        <f t="shared" si="46"/>
        <v>CCDA - COLÉGIO CARLOS DRUMMOND DE ANDRADE</v>
      </c>
      <c r="J215" s="78">
        <f t="shared" si="45"/>
        <v>3.97</v>
      </c>
      <c r="K215" s="78">
        <f t="shared" ref="K215:K278" si="47">G215</f>
        <v>4.1850000000000005</v>
      </c>
      <c r="L215" s="79">
        <f t="shared" ref="L215:L278" si="48">IF(K215="","",LARGE($G$214:$G$413,M215))</f>
        <v>5.17</v>
      </c>
      <c r="M215" s="50">
        <f t="shared" ref="M215:M278" si="49">IF(F214="FALTA",M214,M214+1)</f>
        <v>2</v>
      </c>
      <c r="N215" s="50"/>
      <c r="O215" s="17">
        <v>2</v>
      </c>
      <c r="P215" s="18" t="str">
        <f t="shared" ref="P215:P278" si="50">IF(K215="","",VLOOKUP(L215,$G$214:$J$413,2,0))</f>
        <v>GUILHERME AUGUSTO</v>
      </c>
      <c r="Q215" s="17" t="str">
        <f>IF(P215&lt;&gt;"",VLOOKUP(P215,LISTAS!$F$6:$G$1106,2,0),"")</f>
        <v>LICEU JARDIM</v>
      </c>
      <c r="R215" s="77">
        <f t="shared" ref="R215:R278" si="51">IF(K215="","",VLOOKUP(L215,$G$214:$J$413,4,0))</f>
        <v>4.95</v>
      </c>
      <c r="S215" s="18">
        <f t="shared" ref="S215:S278" si="52">IF($O215="","",IF(R215=$T$5,"0,00",IF($O215=1,400,IF($O215=2,340,IF($O215=3,300,IF($O215=4,280,IF($O215=5,270,IF($O215=6,260,IF($O215=7,250,IF($O215=8,240,IF($O215=9,200,IF($O215=10,200,IF($O215=11,200,IF($O215=12,200,IF($O215=13,200,IF($O215=14,200,IF($O215=15,200,IF($O215=16,200,IF($O215&gt;16,"","")))))))))))))))))))</f>
        <v>340</v>
      </c>
      <c r="T215" s="18">
        <f t="shared" ref="T215:T278" si="53">IF(O215="","",IF($R$5="NÃO","",IF(R215=$T$5,"0,00",IF(O215=1,400,IF(O215=2,340,IF(O215=3,300,IF(O215=4,280,IF(O215=5,270,IF(O215=6,260,IF(O215=7,250,IF(O215=8,240,IF(O215=9,200,IF(O215=10,200,IF(O215=11,200,IF(O215=12,200,IF(O215=13,200,IF(O215=14,200,IF(O215=15,200,IF(O215=16,200,IF(O215&gt;16,"",""))))))))))))))))))))</f>
        <v>340</v>
      </c>
    </row>
    <row r="216" spans="2:20" ht="18.75" customHeight="1" x14ac:dyDescent="0.25">
      <c r="B216" s="54" t="s">
        <v>69</v>
      </c>
      <c r="C216" s="16" t="str">
        <f>IF(B216="","",VLOOKUP(B216,LISTAS!$F$6:$G$1106,2,0))</f>
        <v>CCDA - COLÉGIO CARLOS DRUMMOND DE ANDRADE</v>
      </c>
      <c r="D216" s="76">
        <v>4.22</v>
      </c>
      <c r="F216" s="90">
        <f t="shared" si="44"/>
        <v>4.4359999999999999</v>
      </c>
      <c r="G216" s="85">
        <f>IF(F216=LISTAS!$D$15,"",F216)</f>
        <v>4.4359999999999999</v>
      </c>
      <c r="H216" s="80" t="str">
        <f t="shared" si="46"/>
        <v>HARRY RAFAEL RODRIGUES DA SILVA</v>
      </c>
      <c r="I216" s="80" t="str">
        <f t="shared" si="46"/>
        <v>CCDA - COLÉGIO CARLOS DRUMMOND DE ANDRADE</v>
      </c>
      <c r="J216" s="78">
        <f t="shared" si="45"/>
        <v>4.22</v>
      </c>
      <c r="K216" s="78">
        <f t="shared" si="47"/>
        <v>4.4359999999999999</v>
      </c>
      <c r="L216" s="79">
        <f t="shared" si="48"/>
        <v>5.0590000000000002</v>
      </c>
      <c r="M216" s="50">
        <f t="shared" si="49"/>
        <v>3</v>
      </c>
      <c r="N216" s="50"/>
      <c r="O216" s="17">
        <v>3</v>
      </c>
      <c r="P216" s="18" t="str">
        <f t="shared" si="50"/>
        <v>MARCELO RIPARI</v>
      </c>
      <c r="Q216" s="17" t="str">
        <f>IF(P216&lt;&gt;"",VLOOKUP(P216,LISTAS!$F$6:$G$1106,2,0),"")</f>
        <v>LICEU JARDIM</v>
      </c>
      <c r="R216" s="77">
        <f t="shared" si="51"/>
        <v>4.84</v>
      </c>
      <c r="S216" s="18">
        <f t="shared" si="52"/>
        <v>300</v>
      </c>
      <c r="T216" s="18">
        <f t="shared" si="53"/>
        <v>300</v>
      </c>
    </row>
    <row r="217" spans="2:20" ht="18.75" customHeight="1" x14ac:dyDescent="0.25">
      <c r="B217" s="54" t="s">
        <v>430</v>
      </c>
      <c r="C217" s="16" t="str">
        <f>IF(B217="","",VLOOKUP(B217,LISTAS!$F$6:$G$1106,2,0))</f>
        <v>LICEU JARDIM</v>
      </c>
      <c r="D217" s="76">
        <v>4.7</v>
      </c>
      <c r="F217" s="90">
        <f t="shared" si="44"/>
        <v>4.9169999999999998</v>
      </c>
      <c r="G217" s="85">
        <f>IF(F217=LISTAS!$D$15,"",F217)</f>
        <v>4.9169999999999998</v>
      </c>
      <c r="H217" s="80" t="str">
        <f t="shared" si="46"/>
        <v>CAIO PEZZUOL</v>
      </c>
      <c r="I217" s="80" t="str">
        <f t="shared" si="46"/>
        <v>LICEU JARDIM</v>
      </c>
      <c r="J217" s="78">
        <f t="shared" si="45"/>
        <v>4.7</v>
      </c>
      <c r="K217" s="78">
        <f t="shared" si="47"/>
        <v>4.9169999999999998</v>
      </c>
      <c r="L217" s="79">
        <f t="shared" si="48"/>
        <v>5.0179999999999998</v>
      </c>
      <c r="M217" s="50">
        <f t="shared" si="49"/>
        <v>4</v>
      </c>
      <c r="N217" s="50"/>
      <c r="O217" s="17">
        <v>4</v>
      </c>
      <c r="P217" s="18" t="str">
        <f t="shared" si="50"/>
        <v>VICTOR MAURÍCIO BRITO</v>
      </c>
      <c r="Q217" s="17" t="str">
        <f>IF(P217&lt;&gt;"",VLOOKUP(P217,LISTAS!$F$6:$G$1106,2,0),"")</f>
        <v>CCDA - COLÉGIO CARLOS DRUMMOND DE ANDRADE</v>
      </c>
      <c r="R217" s="77">
        <f t="shared" si="51"/>
        <v>4.8</v>
      </c>
      <c r="S217" s="18">
        <f t="shared" si="52"/>
        <v>280</v>
      </c>
      <c r="T217" s="18">
        <f t="shared" si="53"/>
        <v>280</v>
      </c>
    </row>
    <row r="218" spans="2:20" ht="18.75" customHeight="1" x14ac:dyDescent="0.25">
      <c r="B218" s="99" t="s">
        <v>413</v>
      </c>
      <c r="C218" s="103" t="s">
        <v>56</v>
      </c>
      <c r="D218" s="76">
        <v>4.8</v>
      </c>
      <c r="F218" s="90">
        <f t="shared" si="44"/>
        <v>5.0179999999999998</v>
      </c>
      <c r="G218" s="85">
        <f>IF(F218=LISTAS!$D$15,"",F218)</f>
        <v>5.0179999999999998</v>
      </c>
      <c r="H218" s="80" t="str">
        <f t="shared" si="46"/>
        <v>VICTOR MAURÍCIO BRITO</v>
      </c>
      <c r="I218" s="80" t="str">
        <f t="shared" si="46"/>
        <v>CCDA - COLÉGIO CARLOS DRUMMOND DE ANDRADE</v>
      </c>
      <c r="J218" s="78">
        <f t="shared" si="45"/>
        <v>4.8</v>
      </c>
      <c r="K218" s="78">
        <f t="shared" si="47"/>
        <v>5.0179999999999998</v>
      </c>
      <c r="L218" s="79">
        <f t="shared" si="48"/>
        <v>4.9169999999999998</v>
      </c>
      <c r="M218" s="50">
        <f t="shared" si="49"/>
        <v>5</v>
      </c>
      <c r="N218" s="50"/>
      <c r="O218" s="17">
        <v>5</v>
      </c>
      <c r="P218" s="18" t="str">
        <f t="shared" si="50"/>
        <v>CAIO PEZZUOL</v>
      </c>
      <c r="Q218" s="17" t="str">
        <f>IF(P218&lt;&gt;"",VLOOKUP(P218,LISTAS!$F$6:$G$1106,2,0),"")</f>
        <v>LICEU JARDIM</v>
      </c>
      <c r="R218" s="77">
        <f t="shared" si="51"/>
        <v>4.7</v>
      </c>
      <c r="S218" s="18">
        <f t="shared" si="52"/>
        <v>270</v>
      </c>
      <c r="T218" s="18">
        <f t="shared" si="53"/>
        <v>270</v>
      </c>
    </row>
    <row r="219" spans="2:20" ht="18.75" customHeight="1" x14ac:dyDescent="0.25">
      <c r="B219" s="54" t="s">
        <v>78</v>
      </c>
      <c r="C219" s="16" t="str">
        <f>IF(B219="","",VLOOKUP(B219,LISTAS!$F$6:$G$1106,2,0))</f>
        <v>LICEU JARDIM</v>
      </c>
      <c r="D219" s="76">
        <v>4.84</v>
      </c>
      <c r="F219" s="90">
        <f t="shared" si="44"/>
        <v>5.0590000000000002</v>
      </c>
      <c r="G219" s="85">
        <f>IF(F219=LISTAS!$D$15,"",F219)</f>
        <v>5.0590000000000002</v>
      </c>
      <c r="H219" s="80" t="str">
        <f t="shared" si="46"/>
        <v>MARCELO RIPARI</v>
      </c>
      <c r="I219" s="80" t="str">
        <f t="shared" si="46"/>
        <v>LICEU JARDIM</v>
      </c>
      <c r="J219" s="78">
        <f t="shared" si="45"/>
        <v>4.84</v>
      </c>
      <c r="K219" s="78">
        <f t="shared" si="47"/>
        <v>5.0590000000000002</v>
      </c>
      <c r="L219" s="79">
        <f t="shared" si="48"/>
        <v>4.4359999999999999</v>
      </c>
      <c r="M219" s="50">
        <f t="shared" si="49"/>
        <v>6</v>
      </c>
      <c r="N219" s="50"/>
      <c r="O219" s="17">
        <v>6</v>
      </c>
      <c r="P219" s="18" t="str">
        <f t="shared" si="50"/>
        <v>HARRY RAFAEL RODRIGUES DA SILVA</v>
      </c>
      <c r="Q219" s="17" t="str">
        <f>IF(P219&lt;&gt;"",VLOOKUP(P219,LISTAS!$F$6:$G$1106,2,0),"")</f>
        <v>CCDA - COLÉGIO CARLOS DRUMMOND DE ANDRADE</v>
      </c>
      <c r="R219" s="77">
        <f t="shared" si="51"/>
        <v>4.22</v>
      </c>
      <c r="S219" s="18">
        <f t="shared" si="52"/>
        <v>260</v>
      </c>
      <c r="T219" s="18">
        <f t="shared" si="53"/>
        <v>260</v>
      </c>
    </row>
    <row r="220" spans="2:20" ht="18.75" customHeight="1" x14ac:dyDescent="0.25">
      <c r="B220" s="54" t="s">
        <v>76</v>
      </c>
      <c r="C220" s="16" t="str">
        <f>IF(B220="","",VLOOKUP(B220,LISTAS!$F$6:$G$1106,2,0))</f>
        <v>LICEU JARDIM</v>
      </c>
      <c r="D220" s="76">
        <v>4.95</v>
      </c>
      <c r="F220" s="90">
        <f t="shared" si="44"/>
        <v>5.17</v>
      </c>
      <c r="G220" s="85">
        <f>IF(F220=LISTAS!$D$15,"",F220)</f>
        <v>5.17</v>
      </c>
      <c r="H220" s="80" t="str">
        <f t="shared" si="46"/>
        <v>GUILHERME AUGUSTO</v>
      </c>
      <c r="I220" s="80" t="str">
        <f t="shared" si="46"/>
        <v>LICEU JARDIM</v>
      </c>
      <c r="J220" s="78">
        <f t="shared" si="45"/>
        <v>4.95</v>
      </c>
      <c r="K220" s="78">
        <f t="shared" si="47"/>
        <v>5.17</v>
      </c>
      <c r="L220" s="79">
        <f t="shared" si="48"/>
        <v>4.1850000000000005</v>
      </c>
      <c r="M220" s="50">
        <f t="shared" si="49"/>
        <v>7</v>
      </c>
      <c r="N220" s="50"/>
      <c r="O220" s="17">
        <v>7</v>
      </c>
      <c r="P220" s="18" t="str">
        <f t="shared" si="50"/>
        <v>EDUARDO CHAVES SILVA</v>
      </c>
      <c r="Q220" s="17" t="str">
        <f>IF(P220&lt;&gt;"",VLOOKUP(P220,LISTAS!$F$6:$G$1106,2,0),"")</f>
        <v>CCDA - COLÉGIO CARLOS DRUMMOND DE ANDRADE</v>
      </c>
      <c r="R220" s="77">
        <f t="shared" si="51"/>
        <v>3.97</v>
      </c>
      <c r="S220" s="18">
        <f t="shared" si="52"/>
        <v>250</v>
      </c>
      <c r="T220" s="18">
        <f t="shared" si="53"/>
        <v>250</v>
      </c>
    </row>
    <row r="221" spans="2:20" ht="18.75" customHeight="1" x14ac:dyDescent="0.25">
      <c r="B221" s="54" t="s">
        <v>71</v>
      </c>
      <c r="C221" s="16" t="str">
        <f>IF(B221="","",VLOOKUP(B221,LISTAS!$F$6:$G$1106,2,0))</f>
        <v>COLEGIO PETROPOLIS</v>
      </c>
      <c r="D221" s="76">
        <v>5.07</v>
      </c>
      <c r="F221" s="90">
        <f t="shared" si="44"/>
        <v>5.2910000000000004</v>
      </c>
      <c r="G221" s="85">
        <f>IF(F221=LISTAS!$D$15,"",F221)</f>
        <v>5.2910000000000004</v>
      </c>
      <c r="H221" s="80" t="str">
        <f t="shared" si="46"/>
        <v>FERNANDO ROMANO DE MIRANDA</v>
      </c>
      <c r="I221" s="80" t="str">
        <f t="shared" si="46"/>
        <v>COLEGIO PETROPOLIS</v>
      </c>
      <c r="J221" s="78">
        <f t="shared" si="45"/>
        <v>5.07</v>
      </c>
      <c r="K221" s="78">
        <f t="shared" si="47"/>
        <v>5.2910000000000004</v>
      </c>
      <c r="L221" s="79">
        <f t="shared" si="48"/>
        <v>3.964</v>
      </c>
      <c r="M221" s="50">
        <f t="shared" si="49"/>
        <v>8</v>
      </c>
      <c r="N221" s="50"/>
      <c r="O221" s="17">
        <v>8</v>
      </c>
      <c r="P221" s="18" t="str">
        <f t="shared" si="50"/>
        <v>ANDRÉ REIS ARAGÃO</v>
      </c>
      <c r="Q221" s="17" t="str">
        <f>IF(P221&lt;&gt;"",VLOOKUP(P221,LISTAS!$F$6:$G$1106,2,0),"")</f>
        <v>CCDA - COLÉGIO CARLOS DRUMMOND DE ANDRADE</v>
      </c>
      <c r="R221" s="77">
        <f t="shared" si="51"/>
        <v>3.75</v>
      </c>
      <c r="S221" s="18">
        <f t="shared" si="52"/>
        <v>240</v>
      </c>
      <c r="T221" s="18">
        <f t="shared" si="53"/>
        <v>240</v>
      </c>
    </row>
    <row r="222" spans="2:20" ht="18.75" customHeight="1" x14ac:dyDescent="0.25">
      <c r="B222" s="54"/>
      <c r="C222" s="16"/>
      <c r="D222" s="76"/>
      <c r="F222" s="90" t="str">
        <f t="shared" si="44"/>
        <v/>
      </c>
      <c r="G222" s="85" t="str">
        <f>IF(F222=LISTAS!$D$15,"",F222)</f>
        <v/>
      </c>
      <c r="H222" s="80" t="str">
        <f t="shared" si="46"/>
        <v/>
      </c>
      <c r="I222" s="80" t="str">
        <f t="shared" si="46"/>
        <v/>
      </c>
      <c r="J222" s="78" t="str">
        <f t="shared" si="45"/>
        <v/>
      </c>
      <c r="K222" s="78" t="str">
        <f t="shared" si="47"/>
        <v/>
      </c>
      <c r="L222" s="79" t="str">
        <f t="shared" si="48"/>
        <v/>
      </c>
      <c r="M222" s="50">
        <f t="shared" si="49"/>
        <v>9</v>
      </c>
      <c r="N222" s="50"/>
      <c r="O222" s="17" t="str">
        <f t="shared" ref="O222:O278" si="54">IF(R222&lt;&gt;"",_xlfn.RANK.EQ(R222,$R$214:$R$413,1),"")</f>
        <v/>
      </c>
      <c r="P222" s="18" t="str">
        <f t="shared" si="50"/>
        <v/>
      </c>
      <c r="Q222" s="17" t="str">
        <f>IF(P222&lt;&gt;"",VLOOKUP(P222,LISTAS!$F$6:$G$1106,2,0),"")</f>
        <v/>
      </c>
      <c r="R222" s="77" t="str">
        <f t="shared" si="51"/>
        <v/>
      </c>
      <c r="S222" s="18" t="str">
        <f t="shared" si="52"/>
        <v/>
      </c>
      <c r="T222" s="18" t="str">
        <f t="shared" si="53"/>
        <v/>
      </c>
    </row>
    <row r="223" spans="2:20" ht="18.75" customHeight="1" x14ac:dyDescent="0.25">
      <c r="B223" s="54"/>
      <c r="C223" s="16"/>
      <c r="D223" s="76"/>
      <c r="F223" s="90" t="str">
        <f t="shared" si="44"/>
        <v/>
      </c>
      <c r="G223" s="85" t="str">
        <f>IF(F223=LISTAS!$D$15,"",F223)</f>
        <v/>
      </c>
      <c r="H223" s="80" t="str">
        <f t="shared" si="46"/>
        <v/>
      </c>
      <c r="I223" s="80" t="str">
        <f t="shared" si="46"/>
        <v/>
      </c>
      <c r="J223" s="78" t="str">
        <f t="shared" si="45"/>
        <v/>
      </c>
      <c r="K223" s="78" t="str">
        <f t="shared" si="47"/>
        <v/>
      </c>
      <c r="L223" s="79" t="str">
        <f t="shared" si="48"/>
        <v/>
      </c>
      <c r="M223" s="50">
        <f t="shared" si="49"/>
        <v>10</v>
      </c>
      <c r="N223" s="50"/>
      <c r="O223" s="17" t="str">
        <f t="shared" si="54"/>
        <v/>
      </c>
      <c r="P223" s="18" t="str">
        <f t="shared" si="50"/>
        <v/>
      </c>
      <c r="Q223" s="17" t="str">
        <f>IF(P223&lt;&gt;"",VLOOKUP(P223,LISTAS!$F$6:$G$1106,2,0),"")</f>
        <v/>
      </c>
      <c r="R223" s="77" t="str">
        <f t="shared" si="51"/>
        <v/>
      </c>
      <c r="S223" s="18" t="str">
        <f t="shared" si="52"/>
        <v/>
      </c>
      <c r="T223" s="18" t="str">
        <f t="shared" si="53"/>
        <v/>
      </c>
    </row>
    <row r="224" spans="2:20" ht="18.75" customHeight="1" x14ac:dyDescent="0.25">
      <c r="B224" s="102"/>
      <c r="C224" s="104"/>
      <c r="D224" s="76"/>
      <c r="F224" s="90" t="str">
        <f t="shared" si="44"/>
        <v/>
      </c>
      <c r="G224" s="85" t="str">
        <f>IF(F224=LISTAS!$D$15,"",F224)</f>
        <v/>
      </c>
      <c r="H224" s="80" t="str">
        <f t="shared" si="46"/>
        <v/>
      </c>
      <c r="I224" s="80" t="str">
        <f t="shared" si="46"/>
        <v/>
      </c>
      <c r="J224" s="78" t="str">
        <f t="shared" si="45"/>
        <v/>
      </c>
      <c r="K224" s="78" t="str">
        <f t="shared" si="47"/>
        <v/>
      </c>
      <c r="L224" s="79" t="str">
        <f t="shared" si="48"/>
        <v/>
      </c>
      <c r="M224" s="50">
        <f t="shared" si="49"/>
        <v>11</v>
      </c>
      <c r="N224" s="50"/>
      <c r="O224" s="17" t="str">
        <f t="shared" si="54"/>
        <v/>
      </c>
      <c r="P224" s="18" t="str">
        <f t="shared" si="50"/>
        <v/>
      </c>
      <c r="Q224" s="17" t="str">
        <f>IF(P224&lt;&gt;"",VLOOKUP(P224,LISTAS!$F$6:$G$1106,2,0),"")</f>
        <v/>
      </c>
      <c r="R224" s="77" t="str">
        <f t="shared" si="51"/>
        <v/>
      </c>
      <c r="S224" s="18" t="str">
        <f t="shared" si="52"/>
        <v/>
      </c>
      <c r="T224" s="18" t="str">
        <f t="shared" si="53"/>
        <v/>
      </c>
    </row>
    <row r="225" spans="2:20" ht="18.75" customHeight="1" x14ac:dyDescent="0.25">
      <c r="B225" s="54"/>
      <c r="C225" s="16" t="str">
        <f>IF(B225="","",VLOOKUP(B225,LISTAS!$F$6:$G$1106,2,0))</f>
        <v/>
      </c>
      <c r="D225" s="76"/>
      <c r="F225" s="90" t="str">
        <f t="shared" si="44"/>
        <v/>
      </c>
      <c r="G225" s="85" t="str">
        <f>IF(F225=LISTAS!$D$15,"",F225)</f>
        <v/>
      </c>
      <c r="H225" s="80" t="str">
        <f t="shared" si="46"/>
        <v/>
      </c>
      <c r="I225" s="80" t="str">
        <f t="shared" si="46"/>
        <v/>
      </c>
      <c r="J225" s="78" t="str">
        <f t="shared" si="45"/>
        <v/>
      </c>
      <c r="K225" s="78" t="str">
        <f t="shared" si="47"/>
        <v/>
      </c>
      <c r="L225" s="79" t="str">
        <f t="shared" si="48"/>
        <v/>
      </c>
      <c r="M225" s="50">
        <f t="shared" si="49"/>
        <v>12</v>
      </c>
      <c r="N225" s="50"/>
      <c r="O225" s="17" t="str">
        <f t="shared" si="54"/>
        <v/>
      </c>
      <c r="P225" s="18" t="str">
        <f t="shared" si="50"/>
        <v/>
      </c>
      <c r="Q225" s="17" t="str">
        <f>IF(P225&lt;&gt;"",VLOOKUP(P225,LISTAS!$F$6:$G$1106,2,0),"")</f>
        <v/>
      </c>
      <c r="R225" s="77" t="str">
        <f t="shared" si="51"/>
        <v/>
      </c>
      <c r="S225" s="18" t="str">
        <f t="shared" si="52"/>
        <v/>
      </c>
      <c r="T225" s="18" t="str">
        <f t="shared" si="53"/>
        <v/>
      </c>
    </row>
    <row r="226" spans="2:20" ht="18.75" customHeight="1" x14ac:dyDescent="0.25">
      <c r="B226" s="54"/>
      <c r="C226" s="16" t="str">
        <f>IF(B226="","",VLOOKUP(B226,LISTAS!$F$6:$G$1106,2,0))</f>
        <v/>
      </c>
      <c r="D226" s="76"/>
      <c r="F226" s="90" t="str">
        <f t="shared" si="44"/>
        <v/>
      </c>
      <c r="G226" s="85" t="str">
        <f>IF(F226=LISTAS!$D$15,"",F226)</f>
        <v/>
      </c>
      <c r="H226" s="80" t="str">
        <f t="shared" si="46"/>
        <v/>
      </c>
      <c r="I226" s="80" t="str">
        <f t="shared" si="46"/>
        <v/>
      </c>
      <c r="J226" s="78" t="str">
        <f t="shared" si="45"/>
        <v/>
      </c>
      <c r="K226" s="78" t="str">
        <f t="shared" si="47"/>
        <v/>
      </c>
      <c r="L226" s="79" t="str">
        <f t="shared" si="48"/>
        <v/>
      </c>
      <c r="M226" s="50">
        <f t="shared" si="49"/>
        <v>13</v>
      </c>
      <c r="N226" s="50"/>
      <c r="O226" s="17" t="str">
        <f t="shared" si="54"/>
        <v/>
      </c>
      <c r="P226" s="18" t="str">
        <f t="shared" si="50"/>
        <v/>
      </c>
      <c r="Q226" s="17" t="str">
        <f>IF(P226&lt;&gt;"",VLOOKUP(P226,LISTAS!$F$6:$G$1106,2,0),"")</f>
        <v/>
      </c>
      <c r="R226" s="77" t="str">
        <f t="shared" si="51"/>
        <v/>
      </c>
      <c r="S226" s="18" t="str">
        <f t="shared" si="52"/>
        <v/>
      </c>
      <c r="T226" s="18" t="str">
        <f t="shared" si="53"/>
        <v/>
      </c>
    </row>
    <row r="227" spans="2:20" ht="18.75" customHeight="1" x14ac:dyDescent="0.25">
      <c r="B227" s="54"/>
      <c r="C227" s="16" t="str">
        <f>IF(B227="","",VLOOKUP(B227,LISTAS!$F$6:$G$1106,2,0))</f>
        <v/>
      </c>
      <c r="D227" s="76"/>
      <c r="F227" s="90" t="str">
        <f t="shared" si="44"/>
        <v/>
      </c>
      <c r="G227" s="85" t="str">
        <f>IF(F227=LISTAS!$D$15,"",F227)</f>
        <v/>
      </c>
      <c r="H227" s="80" t="str">
        <f t="shared" si="46"/>
        <v/>
      </c>
      <c r="I227" s="80" t="str">
        <f t="shared" si="46"/>
        <v/>
      </c>
      <c r="J227" s="78" t="str">
        <f t="shared" si="45"/>
        <v/>
      </c>
      <c r="K227" s="78" t="str">
        <f t="shared" si="47"/>
        <v/>
      </c>
      <c r="L227" s="79" t="str">
        <f t="shared" si="48"/>
        <v/>
      </c>
      <c r="M227" s="50">
        <f t="shared" si="49"/>
        <v>14</v>
      </c>
      <c r="N227" s="50"/>
      <c r="O227" s="17" t="str">
        <f t="shared" si="54"/>
        <v/>
      </c>
      <c r="P227" s="18" t="str">
        <f t="shared" si="50"/>
        <v/>
      </c>
      <c r="Q227" s="17" t="str">
        <f>IF(P227&lt;&gt;"",VLOOKUP(P227,LISTAS!$F$6:$G$1106,2,0),"")</f>
        <v/>
      </c>
      <c r="R227" s="77" t="str">
        <f t="shared" si="51"/>
        <v/>
      </c>
      <c r="S227" s="18" t="str">
        <f t="shared" si="52"/>
        <v/>
      </c>
      <c r="T227" s="18" t="str">
        <f t="shared" si="53"/>
        <v/>
      </c>
    </row>
    <row r="228" spans="2:20" ht="18.75" customHeight="1" x14ac:dyDescent="0.25">
      <c r="B228" s="54"/>
      <c r="C228" s="16" t="str">
        <f>IF(B228="","",VLOOKUP(B228,LISTAS!$F$6:$G$1106,2,0))</f>
        <v/>
      </c>
      <c r="D228" s="76"/>
      <c r="F228" s="90" t="str">
        <f t="shared" si="44"/>
        <v/>
      </c>
      <c r="G228" s="85" t="str">
        <f>IF(F228=LISTAS!$D$15,"",F228)</f>
        <v/>
      </c>
      <c r="H228" s="80" t="str">
        <f t="shared" si="46"/>
        <v/>
      </c>
      <c r="I228" s="80" t="str">
        <f t="shared" si="46"/>
        <v/>
      </c>
      <c r="J228" s="78" t="str">
        <f t="shared" si="45"/>
        <v/>
      </c>
      <c r="K228" s="78" t="str">
        <f t="shared" si="47"/>
        <v/>
      </c>
      <c r="L228" s="79" t="str">
        <f t="shared" si="48"/>
        <v/>
      </c>
      <c r="M228" s="50">
        <f t="shared" si="49"/>
        <v>15</v>
      </c>
      <c r="N228" s="50"/>
      <c r="O228" s="17" t="str">
        <f t="shared" si="54"/>
        <v/>
      </c>
      <c r="P228" s="18" t="str">
        <f t="shared" si="50"/>
        <v/>
      </c>
      <c r="Q228" s="17" t="str">
        <f>IF(P228&lt;&gt;"",VLOOKUP(P228,LISTAS!$F$6:$G$1106,2,0),"")</f>
        <v/>
      </c>
      <c r="R228" s="77" t="str">
        <f t="shared" si="51"/>
        <v/>
      </c>
      <c r="S228" s="18" t="str">
        <f t="shared" si="52"/>
        <v/>
      </c>
      <c r="T228" s="18" t="str">
        <f t="shared" si="53"/>
        <v/>
      </c>
    </row>
    <row r="229" spans="2:20" ht="18.75" customHeight="1" x14ac:dyDescent="0.25">
      <c r="B229" s="54"/>
      <c r="C229" s="16" t="str">
        <f>IF(B229="","",VLOOKUP(B229,LISTAS!$F$6:$G$1106,2,0))</f>
        <v/>
      </c>
      <c r="D229" s="76"/>
      <c r="F229" s="90" t="str">
        <f t="shared" si="44"/>
        <v/>
      </c>
      <c r="G229" s="85" t="str">
        <f>IF(F229=LISTAS!$D$15,"",F229)</f>
        <v/>
      </c>
      <c r="H229" s="80" t="str">
        <f t="shared" si="46"/>
        <v/>
      </c>
      <c r="I229" s="80" t="str">
        <f t="shared" si="46"/>
        <v/>
      </c>
      <c r="J229" s="78" t="str">
        <f t="shared" si="45"/>
        <v/>
      </c>
      <c r="K229" s="78" t="str">
        <f t="shared" si="47"/>
        <v/>
      </c>
      <c r="L229" s="79" t="str">
        <f t="shared" si="48"/>
        <v/>
      </c>
      <c r="M229" s="50">
        <f t="shared" si="49"/>
        <v>16</v>
      </c>
      <c r="N229" s="50"/>
      <c r="O229" s="17" t="str">
        <f t="shared" si="54"/>
        <v/>
      </c>
      <c r="P229" s="18" t="str">
        <f t="shared" si="50"/>
        <v/>
      </c>
      <c r="Q229" s="17" t="str">
        <f>IF(P229&lt;&gt;"",VLOOKUP(P229,LISTAS!$F$6:$G$1106,2,0),"")</f>
        <v/>
      </c>
      <c r="R229" s="77" t="str">
        <f t="shared" si="51"/>
        <v/>
      </c>
      <c r="S229" s="18" t="str">
        <f t="shared" si="52"/>
        <v/>
      </c>
      <c r="T229" s="18" t="str">
        <f t="shared" si="53"/>
        <v/>
      </c>
    </row>
    <row r="230" spans="2:20" ht="18.75" customHeight="1" x14ac:dyDescent="0.25">
      <c r="B230" s="54"/>
      <c r="C230" s="16" t="str">
        <f>IF(B230="","",VLOOKUP(B230,LISTAS!$F$6:$G$1106,2,0))</f>
        <v/>
      </c>
      <c r="D230" s="76"/>
      <c r="F230" s="90" t="str">
        <f t="shared" si="44"/>
        <v/>
      </c>
      <c r="G230" s="85" t="str">
        <f>IF(F230=LISTAS!$D$15,"",F230)</f>
        <v/>
      </c>
      <c r="H230" s="80" t="str">
        <f t="shared" si="46"/>
        <v/>
      </c>
      <c r="I230" s="80" t="str">
        <f t="shared" si="46"/>
        <v/>
      </c>
      <c r="J230" s="78" t="str">
        <f t="shared" si="45"/>
        <v/>
      </c>
      <c r="K230" s="78" t="str">
        <f t="shared" si="47"/>
        <v/>
      </c>
      <c r="L230" s="79" t="str">
        <f t="shared" si="48"/>
        <v/>
      </c>
      <c r="M230" s="50">
        <f t="shared" si="49"/>
        <v>17</v>
      </c>
      <c r="N230" s="50"/>
      <c r="O230" s="17" t="str">
        <f t="shared" si="54"/>
        <v/>
      </c>
      <c r="P230" s="18" t="str">
        <f t="shared" si="50"/>
        <v/>
      </c>
      <c r="Q230" s="17" t="str">
        <f>IF(P230&lt;&gt;"",VLOOKUP(P230,LISTAS!$F$6:$G$1106,2,0),"")</f>
        <v/>
      </c>
      <c r="R230" s="77" t="str">
        <f t="shared" si="51"/>
        <v/>
      </c>
      <c r="S230" s="18" t="str">
        <f t="shared" si="52"/>
        <v/>
      </c>
      <c r="T230" s="18" t="str">
        <f t="shared" si="53"/>
        <v/>
      </c>
    </row>
    <row r="231" spans="2:20" ht="18.75" customHeight="1" x14ac:dyDescent="0.25">
      <c r="B231" s="54"/>
      <c r="C231" s="16" t="str">
        <f>IF(B231="","",VLOOKUP(B231,LISTAS!$F$6:$G$1106,2,0))</f>
        <v/>
      </c>
      <c r="D231" s="76"/>
      <c r="F231" s="90" t="str">
        <f t="shared" si="44"/>
        <v/>
      </c>
      <c r="G231" s="85" t="str">
        <f>IF(F231=LISTAS!$D$15,"",F231)</f>
        <v/>
      </c>
      <c r="H231" s="80" t="str">
        <f t="shared" si="46"/>
        <v/>
      </c>
      <c r="I231" s="80" t="str">
        <f t="shared" si="46"/>
        <v/>
      </c>
      <c r="J231" s="78" t="str">
        <f t="shared" si="45"/>
        <v/>
      </c>
      <c r="K231" s="78" t="str">
        <f t="shared" si="47"/>
        <v/>
      </c>
      <c r="L231" s="79" t="str">
        <f t="shared" si="48"/>
        <v/>
      </c>
      <c r="M231" s="50">
        <f t="shared" si="49"/>
        <v>18</v>
      </c>
      <c r="N231" s="50"/>
      <c r="O231" s="17" t="str">
        <f t="shared" si="54"/>
        <v/>
      </c>
      <c r="P231" s="18" t="str">
        <f t="shared" si="50"/>
        <v/>
      </c>
      <c r="Q231" s="17" t="str">
        <f>IF(P231&lt;&gt;"",VLOOKUP(P231,LISTAS!$F$6:$G$1106,2,0),"")</f>
        <v/>
      </c>
      <c r="R231" s="77" t="str">
        <f t="shared" si="51"/>
        <v/>
      </c>
      <c r="S231" s="18" t="str">
        <f t="shared" si="52"/>
        <v/>
      </c>
      <c r="T231" s="18" t="str">
        <f t="shared" si="53"/>
        <v/>
      </c>
    </row>
    <row r="232" spans="2:20" ht="18.75" customHeight="1" x14ac:dyDescent="0.25">
      <c r="B232" s="54"/>
      <c r="C232" s="16" t="str">
        <f>IF(B232="","",VLOOKUP(B232,LISTAS!$F$6:$G$1106,2,0))</f>
        <v/>
      </c>
      <c r="D232" s="76"/>
      <c r="F232" s="90" t="str">
        <f t="shared" si="44"/>
        <v/>
      </c>
      <c r="G232" s="85" t="str">
        <f>IF(F232=LISTAS!$D$15,"",F232)</f>
        <v/>
      </c>
      <c r="H232" s="80" t="str">
        <f t="shared" si="46"/>
        <v/>
      </c>
      <c r="I232" s="80" t="str">
        <f t="shared" si="46"/>
        <v/>
      </c>
      <c r="J232" s="78" t="str">
        <f t="shared" si="45"/>
        <v/>
      </c>
      <c r="K232" s="78" t="str">
        <f t="shared" si="47"/>
        <v/>
      </c>
      <c r="L232" s="79" t="str">
        <f t="shared" si="48"/>
        <v/>
      </c>
      <c r="M232" s="50">
        <f t="shared" si="49"/>
        <v>19</v>
      </c>
      <c r="N232" s="50"/>
      <c r="O232" s="17" t="str">
        <f t="shared" si="54"/>
        <v/>
      </c>
      <c r="P232" s="18" t="str">
        <f t="shared" si="50"/>
        <v/>
      </c>
      <c r="Q232" s="17" t="str">
        <f>IF(P232&lt;&gt;"",VLOOKUP(P232,LISTAS!$F$6:$G$1106,2,0),"")</f>
        <v/>
      </c>
      <c r="R232" s="77" t="str">
        <f t="shared" si="51"/>
        <v/>
      </c>
      <c r="S232" s="18" t="str">
        <f t="shared" si="52"/>
        <v/>
      </c>
      <c r="T232" s="18" t="str">
        <f t="shared" si="53"/>
        <v/>
      </c>
    </row>
    <row r="233" spans="2:20" ht="18.75" customHeight="1" x14ac:dyDescent="0.25">
      <c r="B233" s="54"/>
      <c r="C233" s="16" t="str">
        <f>IF(B233="","",VLOOKUP(B233,LISTAS!$F$6:$G$1106,2,0))</f>
        <v/>
      </c>
      <c r="D233" s="76"/>
      <c r="F233" s="90" t="str">
        <f t="shared" si="44"/>
        <v/>
      </c>
      <c r="G233" s="85" t="str">
        <f>IF(F233=LISTAS!$D$15,"",F233)</f>
        <v/>
      </c>
      <c r="H233" s="80" t="str">
        <f t="shared" si="46"/>
        <v/>
      </c>
      <c r="I233" s="80" t="str">
        <f t="shared" si="46"/>
        <v/>
      </c>
      <c r="J233" s="78" t="str">
        <f t="shared" si="45"/>
        <v/>
      </c>
      <c r="K233" s="78" t="str">
        <f t="shared" si="47"/>
        <v/>
      </c>
      <c r="L233" s="79" t="str">
        <f t="shared" si="48"/>
        <v/>
      </c>
      <c r="M233" s="50">
        <f t="shared" si="49"/>
        <v>20</v>
      </c>
      <c r="N233" s="50"/>
      <c r="O233" s="17" t="str">
        <f t="shared" si="54"/>
        <v/>
      </c>
      <c r="P233" s="18" t="str">
        <f t="shared" si="50"/>
        <v/>
      </c>
      <c r="Q233" s="17" t="str">
        <f>IF(P233&lt;&gt;"",VLOOKUP(P233,LISTAS!$F$6:$G$1106,2,0),"")</f>
        <v/>
      </c>
      <c r="R233" s="77" t="str">
        <f t="shared" si="51"/>
        <v/>
      </c>
      <c r="S233" s="18" t="str">
        <f t="shared" si="52"/>
        <v/>
      </c>
      <c r="T233" s="18" t="str">
        <f t="shared" si="53"/>
        <v/>
      </c>
    </row>
    <row r="234" spans="2:20" ht="18.75" customHeight="1" x14ac:dyDescent="0.25">
      <c r="B234" s="54"/>
      <c r="C234" s="16" t="str">
        <f>IF(B234="","",VLOOKUP(B234,LISTAS!$F$6:$G$1106,2,0))</f>
        <v/>
      </c>
      <c r="D234" s="76"/>
      <c r="F234" s="90" t="str">
        <f t="shared" si="44"/>
        <v/>
      </c>
      <c r="G234" s="85" t="str">
        <f>IF(F234=LISTAS!$D$15,"",F234)</f>
        <v/>
      </c>
      <c r="H234" s="80" t="str">
        <f t="shared" si="46"/>
        <v/>
      </c>
      <c r="I234" s="80" t="str">
        <f t="shared" si="46"/>
        <v/>
      </c>
      <c r="J234" s="78" t="str">
        <f t="shared" si="45"/>
        <v/>
      </c>
      <c r="K234" s="78" t="str">
        <f t="shared" si="47"/>
        <v/>
      </c>
      <c r="L234" s="79" t="str">
        <f t="shared" si="48"/>
        <v/>
      </c>
      <c r="M234" s="50">
        <f t="shared" si="49"/>
        <v>21</v>
      </c>
      <c r="N234" s="50"/>
      <c r="O234" s="17" t="str">
        <f t="shared" si="54"/>
        <v/>
      </c>
      <c r="P234" s="18" t="str">
        <f t="shared" si="50"/>
        <v/>
      </c>
      <c r="Q234" s="17" t="str">
        <f>IF(P234&lt;&gt;"",VLOOKUP(P234,LISTAS!$F$6:$G$1106,2,0),"")</f>
        <v/>
      </c>
      <c r="R234" s="77" t="str">
        <f t="shared" si="51"/>
        <v/>
      </c>
      <c r="S234" s="18" t="str">
        <f t="shared" si="52"/>
        <v/>
      </c>
      <c r="T234" s="18" t="str">
        <f t="shared" si="53"/>
        <v/>
      </c>
    </row>
    <row r="235" spans="2:20" ht="18.75" customHeight="1" x14ac:dyDescent="0.25">
      <c r="B235" s="54"/>
      <c r="C235" s="16" t="str">
        <f>IF(B235="","",VLOOKUP(B235,LISTAS!$F$6:$G$1106,2,0))</f>
        <v/>
      </c>
      <c r="D235" s="76"/>
      <c r="F235" s="90" t="str">
        <f t="shared" si="44"/>
        <v/>
      </c>
      <c r="G235" s="85" t="str">
        <f>IF(F235=LISTAS!$D$15,"",F235)</f>
        <v/>
      </c>
      <c r="H235" s="80" t="str">
        <f t="shared" si="46"/>
        <v/>
      </c>
      <c r="I235" s="80" t="str">
        <f t="shared" si="46"/>
        <v/>
      </c>
      <c r="J235" s="78" t="str">
        <f t="shared" si="45"/>
        <v/>
      </c>
      <c r="K235" s="78" t="str">
        <f t="shared" si="47"/>
        <v/>
      </c>
      <c r="L235" s="79" t="str">
        <f t="shared" si="48"/>
        <v/>
      </c>
      <c r="M235" s="50">
        <f t="shared" si="49"/>
        <v>22</v>
      </c>
      <c r="N235" s="50"/>
      <c r="O235" s="17" t="str">
        <f t="shared" si="54"/>
        <v/>
      </c>
      <c r="P235" s="18" t="str">
        <f t="shared" si="50"/>
        <v/>
      </c>
      <c r="Q235" s="17" t="str">
        <f>IF(P235&lt;&gt;"",VLOOKUP(P235,LISTAS!$F$6:$G$1106,2,0),"")</f>
        <v/>
      </c>
      <c r="R235" s="77" t="str">
        <f t="shared" si="51"/>
        <v/>
      </c>
      <c r="S235" s="18" t="str">
        <f t="shared" si="52"/>
        <v/>
      </c>
      <c r="T235" s="18" t="str">
        <f t="shared" si="53"/>
        <v/>
      </c>
    </row>
    <row r="236" spans="2:20" ht="18.75" customHeight="1" x14ac:dyDescent="0.25">
      <c r="B236" s="54"/>
      <c r="C236" s="16" t="str">
        <f>IF(B236="","",VLOOKUP(B236,LISTAS!$F$6:$G$1106,2,0))</f>
        <v/>
      </c>
      <c r="D236" s="76"/>
      <c r="F236" s="90" t="str">
        <f t="shared" si="44"/>
        <v/>
      </c>
      <c r="G236" s="85" t="str">
        <f>IF(F236=LISTAS!$D$15,"",F236)</f>
        <v/>
      </c>
      <c r="H236" s="80" t="str">
        <f t="shared" si="46"/>
        <v/>
      </c>
      <c r="I236" s="80" t="str">
        <f t="shared" si="46"/>
        <v/>
      </c>
      <c r="J236" s="78" t="str">
        <f t="shared" si="45"/>
        <v/>
      </c>
      <c r="K236" s="78" t="str">
        <f t="shared" si="47"/>
        <v/>
      </c>
      <c r="L236" s="79" t="str">
        <f t="shared" si="48"/>
        <v/>
      </c>
      <c r="M236" s="50">
        <f t="shared" si="49"/>
        <v>23</v>
      </c>
      <c r="N236" s="50"/>
      <c r="O236" s="17" t="str">
        <f t="shared" si="54"/>
        <v/>
      </c>
      <c r="P236" s="18" t="str">
        <f t="shared" si="50"/>
        <v/>
      </c>
      <c r="Q236" s="17" t="str">
        <f>IF(P236&lt;&gt;"",VLOOKUP(P236,LISTAS!$F$6:$G$1106,2,0),"")</f>
        <v/>
      </c>
      <c r="R236" s="77" t="str">
        <f t="shared" si="51"/>
        <v/>
      </c>
      <c r="S236" s="18" t="str">
        <f t="shared" si="52"/>
        <v/>
      </c>
      <c r="T236" s="18" t="str">
        <f t="shared" si="53"/>
        <v/>
      </c>
    </row>
    <row r="237" spans="2:20" ht="18.75" customHeight="1" x14ac:dyDescent="0.25">
      <c r="B237" s="54"/>
      <c r="C237" s="16" t="str">
        <f>IF(B237="","",VLOOKUP(B237,LISTAS!$F$6:$G$1106,2,0))</f>
        <v/>
      </c>
      <c r="D237" s="76"/>
      <c r="F237" s="90" t="str">
        <f t="shared" si="44"/>
        <v/>
      </c>
      <c r="G237" s="85" t="str">
        <f>IF(F237=LISTAS!$D$15,"",F237)</f>
        <v/>
      </c>
      <c r="H237" s="80" t="str">
        <f t="shared" si="46"/>
        <v/>
      </c>
      <c r="I237" s="80" t="str">
        <f t="shared" si="46"/>
        <v/>
      </c>
      <c r="J237" s="78" t="str">
        <f t="shared" si="45"/>
        <v/>
      </c>
      <c r="K237" s="78" t="str">
        <f t="shared" si="47"/>
        <v/>
      </c>
      <c r="L237" s="79" t="str">
        <f t="shared" si="48"/>
        <v/>
      </c>
      <c r="M237" s="50">
        <f t="shared" si="49"/>
        <v>24</v>
      </c>
      <c r="N237" s="50"/>
      <c r="O237" s="17" t="str">
        <f t="shared" si="54"/>
        <v/>
      </c>
      <c r="P237" s="18" t="str">
        <f t="shared" si="50"/>
        <v/>
      </c>
      <c r="Q237" s="17" t="str">
        <f>IF(P237&lt;&gt;"",VLOOKUP(P237,LISTAS!$F$6:$G$1106,2,0),"")</f>
        <v/>
      </c>
      <c r="R237" s="77" t="str">
        <f t="shared" si="51"/>
        <v/>
      </c>
      <c r="S237" s="18" t="str">
        <f t="shared" si="52"/>
        <v/>
      </c>
      <c r="T237" s="18" t="str">
        <f t="shared" si="53"/>
        <v/>
      </c>
    </row>
    <row r="238" spans="2:20" ht="18.75" customHeight="1" x14ac:dyDescent="0.25">
      <c r="B238" s="54"/>
      <c r="C238" s="16" t="str">
        <f>IF(B238="","",VLOOKUP(B238,LISTAS!$F$6:$G$1106,2,0))</f>
        <v/>
      </c>
      <c r="D238" s="76"/>
      <c r="F238" s="90" t="str">
        <f t="shared" si="44"/>
        <v/>
      </c>
      <c r="G238" s="85" t="str">
        <f>IF(F238=LISTAS!$D$15,"",F238)</f>
        <v/>
      </c>
      <c r="H238" s="80" t="str">
        <f t="shared" si="46"/>
        <v/>
      </c>
      <c r="I238" s="80" t="str">
        <f t="shared" si="46"/>
        <v/>
      </c>
      <c r="J238" s="78" t="str">
        <f t="shared" si="45"/>
        <v/>
      </c>
      <c r="K238" s="78" t="str">
        <f t="shared" si="47"/>
        <v/>
      </c>
      <c r="L238" s="79" t="str">
        <f t="shared" si="48"/>
        <v/>
      </c>
      <c r="M238" s="50">
        <f t="shared" si="49"/>
        <v>25</v>
      </c>
      <c r="N238" s="50"/>
      <c r="O238" s="17" t="str">
        <f t="shared" si="54"/>
        <v/>
      </c>
      <c r="P238" s="18" t="str">
        <f t="shared" si="50"/>
        <v/>
      </c>
      <c r="Q238" s="17" t="str">
        <f>IF(P238&lt;&gt;"",VLOOKUP(P238,LISTAS!$F$6:$G$1106,2,0),"")</f>
        <v/>
      </c>
      <c r="R238" s="77" t="str">
        <f t="shared" si="51"/>
        <v/>
      </c>
      <c r="S238" s="18" t="str">
        <f t="shared" si="52"/>
        <v/>
      </c>
      <c r="T238" s="18" t="str">
        <f t="shared" si="53"/>
        <v/>
      </c>
    </row>
    <row r="239" spans="2:20" ht="18.75" customHeight="1" x14ac:dyDescent="0.25">
      <c r="B239" s="54"/>
      <c r="C239" s="16" t="str">
        <f>IF(B239="","",VLOOKUP(B239,LISTAS!$F$6:$G$1106,2,0))</f>
        <v/>
      </c>
      <c r="D239" s="76"/>
      <c r="F239" s="90" t="str">
        <f t="shared" si="44"/>
        <v/>
      </c>
      <c r="G239" s="85" t="str">
        <f>IF(F239=LISTAS!$D$15,"",F239)</f>
        <v/>
      </c>
      <c r="H239" s="80" t="str">
        <f t="shared" si="46"/>
        <v/>
      </c>
      <c r="I239" s="80" t="str">
        <f t="shared" si="46"/>
        <v/>
      </c>
      <c r="J239" s="78" t="str">
        <f t="shared" si="45"/>
        <v/>
      </c>
      <c r="K239" s="78" t="str">
        <f t="shared" si="47"/>
        <v/>
      </c>
      <c r="L239" s="79" t="str">
        <f t="shared" si="48"/>
        <v/>
      </c>
      <c r="M239" s="50">
        <f t="shared" si="49"/>
        <v>26</v>
      </c>
      <c r="N239" s="50"/>
      <c r="O239" s="17" t="str">
        <f t="shared" si="54"/>
        <v/>
      </c>
      <c r="P239" s="18" t="str">
        <f t="shared" si="50"/>
        <v/>
      </c>
      <c r="Q239" s="17" t="str">
        <f>IF(P239&lt;&gt;"",VLOOKUP(P239,LISTAS!$F$6:$G$1106,2,0),"")</f>
        <v/>
      </c>
      <c r="R239" s="77" t="str">
        <f t="shared" si="51"/>
        <v/>
      </c>
      <c r="S239" s="18" t="str">
        <f t="shared" si="52"/>
        <v/>
      </c>
      <c r="T239" s="18" t="str">
        <f t="shared" si="53"/>
        <v/>
      </c>
    </row>
    <row r="240" spans="2:20" ht="18.75" customHeight="1" x14ac:dyDescent="0.25">
      <c r="B240" s="54"/>
      <c r="C240" s="16" t="str">
        <f>IF(B240="","",VLOOKUP(B240,LISTAS!$F$6:$G$1106,2,0))</f>
        <v/>
      </c>
      <c r="D240" s="76"/>
      <c r="F240" s="90" t="str">
        <f t="shared" si="44"/>
        <v/>
      </c>
      <c r="G240" s="85" t="str">
        <f>IF(F240=LISTAS!$D$15,"",F240)</f>
        <v/>
      </c>
      <c r="H240" s="80" t="str">
        <f t="shared" si="46"/>
        <v/>
      </c>
      <c r="I240" s="80" t="str">
        <f t="shared" si="46"/>
        <v/>
      </c>
      <c r="J240" s="78" t="str">
        <f t="shared" si="45"/>
        <v/>
      </c>
      <c r="K240" s="78" t="str">
        <f t="shared" si="47"/>
        <v/>
      </c>
      <c r="L240" s="79" t="str">
        <f t="shared" si="48"/>
        <v/>
      </c>
      <c r="M240" s="50">
        <f t="shared" si="49"/>
        <v>27</v>
      </c>
      <c r="N240" s="50"/>
      <c r="O240" s="17" t="str">
        <f t="shared" si="54"/>
        <v/>
      </c>
      <c r="P240" s="18" t="str">
        <f t="shared" si="50"/>
        <v/>
      </c>
      <c r="Q240" s="17" t="str">
        <f>IF(P240&lt;&gt;"",VLOOKUP(P240,LISTAS!$F$6:$G$1106,2,0),"")</f>
        <v/>
      </c>
      <c r="R240" s="77" t="str">
        <f t="shared" si="51"/>
        <v/>
      </c>
      <c r="S240" s="18" t="str">
        <f t="shared" si="52"/>
        <v/>
      </c>
      <c r="T240" s="18" t="str">
        <f t="shared" si="53"/>
        <v/>
      </c>
    </row>
    <row r="241" spans="2:20" ht="18.75" customHeight="1" x14ac:dyDescent="0.25">
      <c r="B241" s="54"/>
      <c r="C241" s="16" t="str">
        <f>IF(B241="","",VLOOKUP(B241,LISTAS!$F$6:$G$1106,2,0))</f>
        <v/>
      </c>
      <c r="D241" s="76"/>
      <c r="F241" s="90" t="str">
        <f t="shared" si="44"/>
        <v/>
      </c>
      <c r="G241" s="85" t="str">
        <f>IF(F241=LISTAS!$D$15,"",F241)</f>
        <v/>
      </c>
      <c r="H241" s="80" t="str">
        <f t="shared" si="46"/>
        <v/>
      </c>
      <c r="I241" s="80" t="str">
        <f t="shared" si="46"/>
        <v/>
      </c>
      <c r="J241" s="78" t="str">
        <f t="shared" si="45"/>
        <v/>
      </c>
      <c r="K241" s="78" t="str">
        <f t="shared" si="47"/>
        <v/>
      </c>
      <c r="L241" s="79" t="str">
        <f t="shared" si="48"/>
        <v/>
      </c>
      <c r="M241" s="50">
        <f t="shared" si="49"/>
        <v>28</v>
      </c>
      <c r="N241" s="50"/>
      <c r="O241" s="17" t="str">
        <f t="shared" si="54"/>
        <v/>
      </c>
      <c r="P241" s="18" t="str">
        <f t="shared" si="50"/>
        <v/>
      </c>
      <c r="Q241" s="17" t="str">
        <f>IF(P241&lt;&gt;"",VLOOKUP(P241,LISTAS!$F$6:$G$1106,2,0),"")</f>
        <v/>
      </c>
      <c r="R241" s="77" t="str">
        <f t="shared" si="51"/>
        <v/>
      </c>
      <c r="S241" s="18" t="str">
        <f t="shared" si="52"/>
        <v/>
      </c>
      <c r="T241" s="18" t="str">
        <f t="shared" si="53"/>
        <v/>
      </c>
    </row>
    <row r="242" spans="2:20" ht="18.75" customHeight="1" x14ac:dyDescent="0.25">
      <c r="B242" s="54"/>
      <c r="C242" s="16" t="str">
        <f>IF(B242="","",VLOOKUP(B242,LISTAS!$F$6:$G$1106,2,0))</f>
        <v/>
      </c>
      <c r="D242" s="76"/>
      <c r="E242" s="4"/>
      <c r="F242" s="90" t="str">
        <f t="shared" si="44"/>
        <v/>
      </c>
      <c r="G242" s="85" t="str">
        <f>IF(F242=LISTAS!$D$15,"",F242)</f>
        <v/>
      </c>
      <c r="H242" s="80" t="str">
        <f t="shared" si="46"/>
        <v/>
      </c>
      <c r="I242" s="80" t="str">
        <f t="shared" si="46"/>
        <v/>
      </c>
      <c r="J242" s="78" t="str">
        <f t="shared" si="45"/>
        <v/>
      </c>
      <c r="K242" s="78" t="str">
        <f t="shared" si="47"/>
        <v/>
      </c>
      <c r="L242" s="79" t="str">
        <f t="shared" si="48"/>
        <v/>
      </c>
      <c r="M242" s="50">
        <f t="shared" si="49"/>
        <v>29</v>
      </c>
      <c r="N242" s="50"/>
      <c r="O242" s="17" t="str">
        <f t="shared" si="54"/>
        <v/>
      </c>
      <c r="P242" s="18" t="str">
        <f t="shared" si="50"/>
        <v/>
      </c>
      <c r="Q242" s="17" t="str">
        <f>IF(P242&lt;&gt;"",VLOOKUP(P242,LISTAS!$F$6:$G$1106,2,0),"")</f>
        <v/>
      </c>
      <c r="R242" s="77" t="str">
        <f t="shared" si="51"/>
        <v/>
      </c>
      <c r="S242" s="18" t="str">
        <f t="shared" si="52"/>
        <v/>
      </c>
      <c r="T242" s="18" t="str">
        <f t="shared" si="53"/>
        <v/>
      </c>
    </row>
    <row r="243" spans="2:20" ht="18.75" customHeight="1" x14ac:dyDescent="0.25">
      <c r="B243" s="54"/>
      <c r="C243" s="16" t="str">
        <f>IF(B243="","",VLOOKUP(B243,LISTAS!$F$6:$G$1106,2,0))</f>
        <v/>
      </c>
      <c r="D243" s="76"/>
      <c r="E243" s="4"/>
      <c r="F243" s="90" t="str">
        <f t="shared" si="44"/>
        <v/>
      </c>
      <c r="G243" s="85" t="str">
        <f>IF(F243=LISTAS!$D$15,"",F243)</f>
        <v/>
      </c>
      <c r="H243" s="80" t="str">
        <f t="shared" si="46"/>
        <v/>
      </c>
      <c r="I243" s="80" t="str">
        <f t="shared" si="46"/>
        <v/>
      </c>
      <c r="J243" s="78" t="str">
        <f t="shared" si="45"/>
        <v/>
      </c>
      <c r="K243" s="78" t="str">
        <f t="shared" si="47"/>
        <v/>
      </c>
      <c r="L243" s="79" t="str">
        <f t="shared" si="48"/>
        <v/>
      </c>
      <c r="M243" s="50">
        <f t="shared" si="49"/>
        <v>30</v>
      </c>
      <c r="N243" s="50"/>
      <c r="O243" s="17" t="str">
        <f t="shared" si="54"/>
        <v/>
      </c>
      <c r="P243" s="18" t="str">
        <f t="shared" si="50"/>
        <v/>
      </c>
      <c r="Q243" s="17" t="str">
        <f>IF(P243&lt;&gt;"",VLOOKUP(P243,LISTAS!$F$6:$G$1106,2,0),"")</f>
        <v/>
      </c>
      <c r="R243" s="77" t="str">
        <f t="shared" si="51"/>
        <v/>
      </c>
      <c r="S243" s="18" t="str">
        <f t="shared" si="52"/>
        <v/>
      </c>
      <c r="T243" s="18" t="str">
        <f t="shared" si="53"/>
        <v/>
      </c>
    </row>
    <row r="244" spans="2:20" ht="18.75" customHeight="1" x14ac:dyDescent="0.25">
      <c r="B244" s="54"/>
      <c r="C244" s="16" t="str">
        <f>IF(B244="","",VLOOKUP(B244,LISTAS!$F$6:$G$1106,2,0))</f>
        <v/>
      </c>
      <c r="D244" s="76"/>
      <c r="E244" s="4"/>
      <c r="F244" s="90" t="str">
        <f t="shared" si="44"/>
        <v/>
      </c>
      <c r="G244" s="85" t="str">
        <f>IF(F244=LISTAS!$D$15,"",F244)</f>
        <v/>
      </c>
      <c r="H244" s="80" t="str">
        <f t="shared" si="46"/>
        <v/>
      </c>
      <c r="I244" s="80" t="str">
        <f t="shared" si="46"/>
        <v/>
      </c>
      <c r="J244" s="78" t="str">
        <f t="shared" si="45"/>
        <v/>
      </c>
      <c r="K244" s="78" t="str">
        <f t="shared" si="47"/>
        <v/>
      </c>
      <c r="L244" s="79" t="str">
        <f t="shared" si="48"/>
        <v/>
      </c>
      <c r="M244" s="50">
        <f t="shared" si="49"/>
        <v>31</v>
      </c>
      <c r="N244" s="50"/>
      <c r="O244" s="17" t="str">
        <f t="shared" si="54"/>
        <v/>
      </c>
      <c r="P244" s="18" t="str">
        <f t="shared" si="50"/>
        <v/>
      </c>
      <c r="Q244" s="17" t="str">
        <f>IF(P244&lt;&gt;"",VLOOKUP(P244,LISTAS!$F$6:$G$1106,2,0),"")</f>
        <v/>
      </c>
      <c r="R244" s="77" t="str">
        <f t="shared" si="51"/>
        <v/>
      </c>
      <c r="S244" s="18" t="str">
        <f t="shared" si="52"/>
        <v/>
      </c>
      <c r="T244" s="18" t="str">
        <f t="shared" si="53"/>
        <v/>
      </c>
    </row>
    <row r="245" spans="2:20" ht="18.75" customHeight="1" x14ac:dyDescent="0.25">
      <c r="B245" s="54"/>
      <c r="C245" s="16" t="str">
        <f>IF(B245="","",VLOOKUP(B245,LISTAS!$F$6:$G$1106,2,0))</f>
        <v/>
      </c>
      <c r="D245" s="76"/>
      <c r="E245" s="4"/>
      <c r="F245" s="90" t="str">
        <f t="shared" si="44"/>
        <v/>
      </c>
      <c r="G245" s="85" t="str">
        <f>IF(F245=LISTAS!$D$15,"",F245)</f>
        <v/>
      </c>
      <c r="H245" s="80" t="str">
        <f t="shared" si="46"/>
        <v/>
      </c>
      <c r="I245" s="80" t="str">
        <f t="shared" si="46"/>
        <v/>
      </c>
      <c r="J245" s="78" t="str">
        <f t="shared" si="45"/>
        <v/>
      </c>
      <c r="K245" s="78" t="str">
        <f t="shared" si="47"/>
        <v/>
      </c>
      <c r="L245" s="79" t="str">
        <f t="shared" si="48"/>
        <v/>
      </c>
      <c r="M245" s="50">
        <f t="shared" si="49"/>
        <v>32</v>
      </c>
      <c r="N245" s="50"/>
      <c r="O245" s="17" t="str">
        <f t="shared" si="54"/>
        <v/>
      </c>
      <c r="P245" s="18" t="str">
        <f t="shared" si="50"/>
        <v/>
      </c>
      <c r="Q245" s="17" t="str">
        <f>IF(P245&lt;&gt;"",VLOOKUP(P245,LISTAS!$F$6:$G$1106,2,0),"")</f>
        <v/>
      </c>
      <c r="R245" s="77" t="str">
        <f t="shared" si="51"/>
        <v/>
      </c>
      <c r="S245" s="18" t="str">
        <f t="shared" si="52"/>
        <v/>
      </c>
      <c r="T245" s="18" t="str">
        <f t="shared" si="53"/>
        <v/>
      </c>
    </row>
    <row r="246" spans="2:20" ht="18.75" customHeight="1" x14ac:dyDescent="0.25">
      <c r="B246" s="54"/>
      <c r="C246" s="16" t="str">
        <f>IF(B246="","",VLOOKUP(B246,LISTAS!$F$6:$G$1106,2,0))</f>
        <v/>
      </c>
      <c r="D246" s="76"/>
      <c r="E246" s="4"/>
      <c r="F246" s="90" t="str">
        <f t="shared" si="44"/>
        <v/>
      </c>
      <c r="G246" s="85" t="str">
        <f>IF(F246=LISTAS!$D$15,"",F246)</f>
        <v/>
      </c>
      <c r="H246" s="80" t="str">
        <f t="shared" si="46"/>
        <v/>
      </c>
      <c r="I246" s="80" t="str">
        <f t="shared" si="46"/>
        <v/>
      </c>
      <c r="J246" s="78" t="str">
        <f t="shared" si="45"/>
        <v/>
      </c>
      <c r="K246" s="78" t="str">
        <f t="shared" si="47"/>
        <v/>
      </c>
      <c r="L246" s="79" t="str">
        <f t="shared" si="48"/>
        <v/>
      </c>
      <c r="M246" s="50">
        <f t="shared" si="49"/>
        <v>33</v>
      </c>
      <c r="N246" s="50"/>
      <c r="O246" s="17" t="str">
        <f t="shared" si="54"/>
        <v/>
      </c>
      <c r="P246" s="18" t="str">
        <f t="shared" si="50"/>
        <v/>
      </c>
      <c r="Q246" s="17" t="str">
        <f>IF(P246&lt;&gt;"",VLOOKUP(P246,LISTAS!$F$6:$G$1106,2,0),"")</f>
        <v/>
      </c>
      <c r="R246" s="77" t="str">
        <f t="shared" si="51"/>
        <v/>
      </c>
      <c r="S246" s="18" t="str">
        <f t="shared" si="52"/>
        <v/>
      </c>
      <c r="T246" s="18" t="str">
        <f t="shared" si="53"/>
        <v/>
      </c>
    </row>
    <row r="247" spans="2:20" ht="18.75" customHeight="1" x14ac:dyDescent="0.25">
      <c r="B247" s="54"/>
      <c r="C247" s="16" t="str">
        <f>IF(B247="","",VLOOKUP(B247,LISTAS!$F$6:$G$1106,2,0))</f>
        <v/>
      </c>
      <c r="D247" s="76"/>
      <c r="E247" s="4"/>
      <c r="F247" s="90" t="str">
        <f t="shared" si="44"/>
        <v/>
      </c>
      <c r="G247" s="85" t="str">
        <f>IF(F247=LISTAS!$D$15,"",F247)</f>
        <v/>
      </c>
      <c r="H247" s="80" t="str">
        <f t="shared" si="46"/>
        <v/>
      </c>
      <c r="I247" s="80" t="str">
        <f t="shared" si="46"/>
        <v/>
      </c>
      <c r="J247" s="78" t="str">
        <f t="shared" si="45"/>
        <v/>
      </c>
      <c r="K247" s="78" t="str">
        <f t="shared" si="47"/>
        <v/>
      </c>
      <c r="L247" s="79" t="str">
        <f t="shared" si="48"/>
        <v/>
      </c>
      <c r="M247" s="50">
        <f t="shared" si="49"/>
        <v>34</v>
      </c>
      <c r="N247" s="50"/>
      <c r="O247" s="17" t="str">
        <f t="shared" si="54"/>
        <v/>
      </c>
      <c r="P247" s="18" t="str">
        <f t="shared" si="50"/>
        <v/>
      </c>
      <c r="Q247" s="17" t="str">
        <f>IF(P247&lt;&gt;"",VLOOKUP(P247,LISTAS!$F$6:$G$1106,2,0),"")</f>
        <v/>
      </c>
      <c r="R247" s="77" t="str">
        <f t="shared" si="51"/>
        <v/>
      </c>
      <c r="S247" s="18" t="str">
        <f t="shared" si="52"/>
        <v/>
      </c>
      <c r="T247" s="18" t="str">
        <f t="shared" si="53"/>
        <v/>
      </c>
    </row>
    <row r="248" spans="2:20" ht="18.75" customHeight="1" x14ac:dyDescent="0.25">
      <c r="B248" s="54"/>
      <c r="C248" s="16" t="str">
        <f>IF(B248="","",VLOOKUP(B248,LISTAS!$F$6:$G$1106,2,0))</f>
        <v/>
      </c>
      <c r="D248" s="76"/>
      <c r="E248" s="4"/>
      <c r="F248" s="90" t="str">
        <f t="shared" si="44"/>
        <v/>
      </c>
      <c r="G248" s="85" t="str">
        <f>IF(F248=LISTAS!$D$15,"",F248)</f>
        <v/>
      </c>
      <c r="H248" s="80" t="str">
        <f t="shared" si="46"/>
        <v/>
      </c>
      <c r="I248" s="80" t="str">
        <f t="shared" si="46"/>
        <v/>
      </c>
      <c r="J248" s="78" t="str">
        <f t="shared" si="45"/>
        <v/>
      </c>
      <c r="K248" s="78" t="str">
        <f t="shared" si="47"/>
        <v/>
      </c>
      <c r="L248" s="79" t="str">
        <f t="shared" si="48"/>
        <v/>
      </c>
      <c r="M248" s="50">
        <f t="shared" si="49"/>
        <v>35</v>
      </c>
      <c r="N248" s="50"/>
      <c r="O248" s="17" t="str">
        <f t="shared" si="54"/>
        <v/>
      </c>
      <c r="P248" s="18" t="str">
        <f t="shared" si="50"/>
        <v/>
      </c>
      <c r="Q248" s="17" t="str">
        <f>IF(P248&lt;&gt;"",VLOOKUP(P248,LISTAS!$F$6:$G$1106,2,0),"")</f>
        <v/>
      </c>
      <c r="R248" s="77" t="str">
        <f t="shared" si="51"/>
        <v/>
      </c>
      <c r="S248" s="18" t="str">
        <f t="shared" si="52"/>
        <v/>
      </c>
      <c r="T248" s="18" t="str">
        <f t="shared" si="53"/>
        <v/>
      </c>
    </row>
    <row r="249" spans="2:20" ht="18.75" customHeight="1" x14ac:dyDescent="0.25">
      <c r="B249" s="54"/>
      <c r="C249" s="16" t="str">
        <f>IF(B249="","",VLOOKUP(B249,LISTAS!$F$6:$G$1106,2,0))</f>
        <v/>
      </c>
      <c r="D249" s="76"/>
      <c r="E249" s="4"/>
      <c r="F249" s="90" t="str">
        <f t="shared" si="44"/>
        <v/>
      </c>
      <c r="G249" s="85" t="str">
        <f>IF(F249=LISTAS!$D$15,"",F249)</f>
        <v/>
      </c>
      <c r="H249" s="80" t="str">
        <f t="shared" si="46"/>
        <v/>
      </c>
      <c r="I249" s="80" t="str">
        <f t="shared" si="46"/>
        <v/>
      </c>
      <c r="J249" s="78" t="str">
        <f t="shared" si="45"/>
        <v/>
      </c>
      <c r="K249" s="78" t="str">
        <f t="shared" si="47"/>
        <v/>
      </c>
      <c r="L249" s="79" t="str">
        <f t="shared" si="48"/>
        <v/>
      </c>
      <c r="M249" s="50">
        <f t="shared" si="49"/>
        <v>36</v>
      </c>
      <c r="N249" s="50"/>
      <c r="O249" s="17" t="str">
        <f t="shared" si="54"/>
        <v/>
      </c>
      <c r="P249" s="18" t="str">
        <f t="shared" si="50"/>
        <v/>
      </c>
      <c r="Q249" s="17" t="str">
        <f>IF(P249&lt;&gt;"",VLOOKUP(P249,LISTAS!$F$6:$G$1106,2,0),"")</f>
        <v/>
      </c>
      <c r="R249" s="77" t="str">
        <f t="shared" si="51"/>
        <v/>
      </c>
      <c r="S249" s="18" t="str">
        <f t="shared" si="52"/>
        <v/>
      </c>
      <c r="T249" s="18" t="str">
        <f t="shared" si="53"/>
        <v/>
      </c>
    </row>
    <row r="250" spans="2:20" ht="18.75" customHeight="1" x14ac:dyDescent="0.25">
      <c r="B250" s="54"/>
      <c r="C250" s="16" t="str">
        <f>IF(B250="","",VLOOKUP(B250,LISTAS!$F$6:$G$1106,2,0))</f>
        <v/>
      </c>
      <c r="D250" s="76"/>
      <c r="E250" s="4"/>
      <c r="F250" s="90" t="str">
        <f t="shared" si="44"/>
        <v/>
      </c>
      <c r="G250" s="85" t="str">
        <f>IF(F250=LISTAS!$D$15,"",F250)</f>
        <v/>
      </c>
      <c r="H250" s="80" t="str">
        <f t="shared" si="46"/>
        <v/>
      </c>
      <c r="I250" s="80" t="str">
        <f t="shared" si="46"/>
        <v/>
      </c>
      <c r="J250" s="78" t="str">
        <f t="shared" si="45"/>
        <v/>
      </c>
      <c r="K250" s="78" t="str">
        <f t="shared" si="47"/>
        <v/>
      </c>
      <c r="L250" s="79" t="str">
        <f t="shared" si="48"/>
        <v/>
      </c>
      <c r="M250" s="50">
        <f t="shared" si="49"/>
        <v>37</v>
      </c>
      <c r="N250" s="50"/>
      <c r="O250" s="17" t="str">
        <f t="shared" si="54"/>
        <v/>
      </c>
      <c r="P250" s="18" t="str">
        <f t="shared" si="50"/>
        <v/>
      </c>
      <c r="Q250" s="17" t="str">
        <f>IF(P250&lt;&gt;"",VLOOKUP(P250,LISTAS!$F$6:$G$1106,2,0),"")</f>
        <v/>
      </c>
      <c r="R250" s="77" t="str">
        <f t="shared" si="51"/>
        <v/>
      </c>
      <c r="S250" s="18" t="str">
        <f t="shared" si="52"/>
        <v/>
      </c>
      <c r="T250" s="18" t="str">
        <f t="shared" si="53"/>
        <v/>
      </c>
    </row>
    <row r="251" spans="2:20" ht="18.75" customHeight="1" x14ac:dyDescent="0.25">
      <c r="B251" s="54"/>
      <c r="C251" s="16" t="str">
        <f>IF(B251="","",VLOOKUP(B251,LISTAS!$F$6:$G$1106,2,0))</f>
        <v/>
      </c>
      <c r="D251" s="76"/>
      <c r="E251" s="4"/>
      <c r="F251" s="90" t="str">
        <f t="shared" si="44"/>
        <v/>
      </c>
      <c r="G251" s="85" t="str">
        <f>IF(F251=LISTAS!$D$15,"",F251)</f>
        <v/>
      </c>
      <c r="H251" s="80" t="str">
        <f t="shared" si="46"/>
        <v/>
      </c>
      <c r="I251" s="80" t="str">
        <f t="shared" si="46"/>
        <v/>
      </c>
      <c r="J251" s="78" t="str">
        <f t="shared" si="45"/>
        <v/>
      </c>
      <c r="K251" s="78" t="str">
        <f t="shared" si="47"/>
        <v/>
      </c>
      <c r="L251" s="79" t="str">
        <f t="shared" si="48"/>
        <v/>
      </c>
      <c r="M251" s="50">
        <f t="shared" si="49"/>
        <v>38</v>
      </c>
      <c r="N251" s="50"/>
      <c r="O251" s="17" t="str">
        <f t="shared" si="54"/>
        <v/>
      </c>
      <c r="P251" s="18" t="str">
        <f t="shared" si="50"/>
        <v/>
      </c>
      <c r="Q251" s="17" t="str">
        <f>IF(P251&lt;&gt;"",VLOOKUP(P251,LISTAS!$F$6:$G$1106,2,0),"")</f>
        <v/>
      </c>
      <c r="R251" s="77" t="str">
        <f t="shared" si="51"/>
        <v/>
      </c>
      <c r="S251" s="18" t="str">
        <f t="shared" si="52"/>
        <v/>
      </c>
      <c r="T251" s="18" t="str">
        <f t="shared" si="53"/>
        <v/>
      </c>
    </row>
    <row r="252" spans="2:20" ht="18.75" customHeight="1" x14ac:dyDescent="0.25">
      <c r="B252" s="54"/>
      <c r="C252" s="16" t="str">
        <f>IF(B252="","",VLOOKUP(B252,LISTAS!$F$6:$G$1106,2,0))</f>
        <v/>
      </c>
      <c r="D252" s="76"/>
      <c r="E252" s="4"/>
      <c r="F252" s="90" t="str">
        <f t="shared" si="44"/>
        <v/>
      </c>
      <c r="G252" s="85" t="str">
        <f>IF(F252=LISTAS!$D$15,"",F252)</f>
        <v/>
      </c>
      <c r="H252" s="80" t="str">
        <f t="shared" si="46"/>
        <v/>
      </c>
      <c r="I252" s="80" t="str">
        <f t="shared" si="46"/>
        <v/>
      </c>
      <c r="J252" s="78" t="str">
        <f t="shared" si="45"/>
        <v/>
      </c>
      <c r="K252" s="78" t="str">
        <f t="shared" si="47"/>
        <v/>
      </c>
      <c r="L252" s="79" t="str">
        <f t="shared" si="48"/>
        <v/>
      </c>
      <c r="M252" s="50">
        <f t="shared" si="49"/>
        <v>39</v>
      </c>
      <c r="N252" s="50"/>
      <c r="O252" s="17" t="str">
        <f t="shared" si="54"/>
        <v/>
      </c>
      <c r="P252" s="18" t="str">
        <f t="shared" si="50"/>
        <v/>
      </c>
      <c r="Q252" s="17" t="str">
        <f>IF(P252&lt;&gt;"",VLOOKUP(P252,LISTAS!$F$6:$G$1106,2,0),"")</f>
        <v/>
      </c>
      <c r="R252" s="77" t="str">
        <f t="shared" si="51"/>
        <v/>
      </c>
      <c r="S252" s="18" t="str">
        <f t="shared" si="52"/>
        <v/>
      </c>
      <c r="T252" s="18" t="str">
        <f t="shared" si="53"/>
        <v/>
      </c>
    </row>
    <row r="253" spans="2:20" ht="18.75" customHeight="1" x14ac:dyDescent="0.25">
      <c r="B253" s="54"/>
      <c r="C253" s="16" t="str">
        <f>IF(B253="","",VLOOKUP(B253,LISTAS!$F$6:$G$1106,2,0))</f>
        <v/>
      </c>
      <c r="D253" s="76"/>
      <c r="E253" s="4"/>
      <c r="F253" s="90" t="str">
        <f t="shared" si="44"/>
        <v/>
      </c>
      <c r="G253" s="85" t="str">
        <f>IF(F253=LISTAS!$D$15,"",F253)</f>
        <v/>
      </c>
      <c r="H253" s="80" t="str">
        <f t="shared" si="46"/>
        <v/>
      </c>
      <c r="I253" s="80" t="str">
        <f t="shared" si="46"/>
        <v/>
      </c>
      <c r="J253" s="78" t="str">
        <f t="shared" si="45"/>
        <v/>
      </c>
      <c r="K253" s="78" t="str">
        <f t="shared" si="47"/>
        <v/>
      </c>
      <c r="L253" s="79" t="str">
        <f t="shared" si="48"/>
        <v/>
      </c>
      <c r="M253" s="50">
        <f t="shared" si="49"/>
        <v>40</v>
      </c>
      <c r="N253" s="50"/>
      <c r="O253" s="17" t="str">
        <f t="shared" si="54"/>
        <v/>
      </c>
      <c r="P253" s="18" t="str">
        <f t="shared" si="50"/>
        <v/>
      </c>
      <c r="Q253" s="17" t="str">
        <f>IF(P253&lt;&gt;"",VLOOKUP(P253,LISTAS!$F$6:$G$1106,2,0),"")</f>
        <v/>
      </c>
      <c r="R253" s="77" t="str">
        <f t="shared" si="51"/>
        <v/>
      </c>
      <c r="S253" s="18" t="str">
        <f t="shared" si="52"/>
        <v/>
      </c>
      <c r="T253" s="18" t="str">
        <f t="shared" si="53"/>
        <v/>
      </c>
    </row>
    <row r="254" spans="2:20" ht="18.75" customHeight="1" x14ac:dyDescent="0.25">
      <c r="B254" s="54"/>
      <c r="C254" s="16" t="str">
        <f>IF(B254="","",VLOOKUP(B254,LISTAS!$F$6:$G$1106,2,0))</f>
        <v/>
      </c>
      <c r="D254" s="76"/>
      <c r="E254" s="4"/>
      <c r="F254" s="90" t="str">
        <f t="shared" si="44"/>
        <v/>
      </c>
      <c r="G254" s="85" t="str">
        <f>IF(F254=LISTAS!$D$15,"",F254)</f>
        <v/>
      </c>
      <c r="H254" s="80" t="str">
        <f t="shared" si="46"/>
        <v/>
      </c>
      <c r="I254" s="80" t="str">
        <f t="shared" si="46"/>
        <v/>
      </c>
      <c r="J254" s="78" t="str">
        <f t="shared" si="45"/>
        <v/>
      </c>
      <c r="K254" s="78" t="str">
        <f t="shared" si="47"/>
        <v/>
      </c>
      <c r="L254" s="79" t="str">
        <f t="shared" si="48"/>
        <v/>
      </c>
      <c r="M254" s="50">
        <f t="shared" si="49"/>
        <v>41</v>
      </c>
      <c r="O254" s="17" t="str">
        <f t="shared" si="54"/>
        <v/>
      </c>
      <c r="P254" s="18" t="str">
        <f t="shared" si="50"/>
        <v/>
      </c>
      <c r="Q254" s="17" t="str">
        <f>IF(P254&lt;&gt;"",VLOOKUP(P254,LISTAS!$F$6:$G$1106,2,0),"")</f>
        <v/>
      </c>
      <c r="R254" s="77" t="str">
        <f t="shared" si="51"/>
        <v/>
      </c>
      <c r="S254" s="18" t="str">
        <f t="shared" si="52"/>
        <v/>
      </c>
      <c r="T254" s="18" t="str">
        <f t="shared" si="53"/>
        <v/>
      </c>
    </row>
    <row r="255" spans="2:20" ht="18.75" customHeight="1" x14ac:dyDescent="0.25">
      <c r="B255" s="54"/>
      <c r="C255" s="16" t="str">
        <f>IF(B255="","",VLOOKUP(B255,LISTAS!$F$6:$G$1106,2,0))</f>
        <v/>
      </c>
      <c r="D255" s="76"/>
      <c r="E255" s="4"/>
      <c r="F255" s="90" t="str">
        <f t="shared" si="44"/>
        <v/>
      </c>
      <c r="G255" s="85" t="str">
        <f>IF(F255=LISTAS!$D$15,"",F255)</f>
        <v/>
      </c>
      <c r="H255" s="80" t="str">
        <f t="shared" si="46"/>
        <v/>
      </c>
      <c r="I255" s="80" t="str">
        <f t="shared" si="46"/>
        <v/>
      </c>
      <c r="J255" s="78" t="str">
        <f t="shared" si="45"/>
        <v/>
      </c>
      <c r="K255" s="78" t="str">
        <f t="shared" si="47"/>
        <v/>
      </c>
      <c r="L255" s="79" t="str">
        <f t="shared" si="48"/>
        <v/>
      </c>
      <c r="M255" s="50">
        <f t="shared" si="49"/>
        <v>42</v>
      </c>
      <c r="O255" s="17" t="str">
        <f t="shared" si="54"/>
        <v/>
      </c>
      <c r="P255" s="18" t="str">
        <f t="shared" si="50"/>
        <v/>
      </c>
      <c r="Q255" s="17" t="str">
        <f>IF(P255&lt;&gt;"",VLOOKUP(P255,LISTAS!$F$6:$G$1106,2,0),"")</f>
        <v/>
      </c>
      <c r="R255" s="77" t="str">
        <f t="shared" si="51"/>
        <v/>
      </c>
      <c r="S255" s="18" t="str">
        <f t="shared" si="52"/>
        <v/>
      </c>
      <c r="T255" s="18" t="str">
        <f t="shared" si="53"/>
        <v/>
      </c>
    </row>
    <row r="256" spans="2:20" ht="18.75" customHeight="1" x14ac:dyDescent="0.25">
      <c r="B256" s="54"/>
      <c r="C256" s="16" t="str">
        <f>IF(B256="","",VLOOKUP(B256,LISTAS!$F$6:$G$1106,2,0))</f>
        <v/>
      </c>
      <c r="D256" s="76"/>
      <c r="E256" s="4"/>
      <c r="F256" s="90" t="str">
        <f t="shared" si="44"/>
        <v/>
      </c>
      <c r="G256" s="85" t="str">
        <f>IF(F256=LISTAS!$D$15,"",F256)</f>
        <v/>
      </c>
      <c r="H256" s="80" t="str">
        <f t="shared" si="46"/>
        <v/>
      </c>
      <c r="I256" s="80" t="str">
        <f t="shared" si="46"/>
        <v/>
      </c>
      <c r="J256" s="78" t="str">
        <f t="shared" si="45"/>
        <v/>
      </c>
      <c r="K256" s="78" t="str">
        <f t="shared" si="47"/>
        <v/>
      </c>
      <c r="L256" s="79" t="str">
        <f t="shared" si="48"/>
        <v/>
      </c>
      <c r="M256" s="50">
        <f t="shared" si="49"/>
        <v>43</v>
      </c>
      <c r="O256" s="17" t="str">
        <f t="shared" si="54"/>
        <v/>
      </c>
      <c r="P256" s="18" t="str">
        <f t="shared" si="50"/>
        <v/>
      </c>
      <c r="Q256" s="17" t="str">
        <f>IF(P256&lt;&gt;"",VLOOKUP(P256,LISTAS!$F$6:$G$1106,2,0),"")</f>
        <v/>
      </c>
      <c r="R256" s="77" t="str">
        <f t="shared" si="51"/>
        <v/>
      </c>
      <c r="S256" s="18" t="str">
        <f t="shared" si="52"/>
        <v/>
      </c>
      <c r="T256" s="18" t="str">
        <f t="shared" si="53"/>
        <v/>
      </c>
    </row>
    <row r="257" spans="2:20" ht="18.75" customHeight="1" x14ac:dyDescent="0.25">
      <c r="B257" s="54"/>
      <c r="C257" s="16" t="str">
        <f>IF(B257="","",VLOOKUP(B257,LISTAS!$F$6:$G$1106,2,0))</f>
        <v/>
      </c>
      <c r="D257" s="76"/>
      <c r="E257" s="4"/>
      <c r="F257" s="90" t="str">
        <f t="shared" si="44"/>
        <v/>
      </c>
      <c r="G257" s="85" t="str">
        <f>IF(F257=LISTAS!$D$15,"",F257)</f>
        <v/>
      </c>
      <c r="H257" s="80" t="str">
        <f t="shared" si="46"/>
        <v/>
      </c>
      <c r="I257" s="80" t="str">
        <f t="shared" si="46"/>
        <v/>
      </c>
      <c r="J257" s="78" t="str">
        <f t="shared" si="45"/>
        <v/>
      </c>
      <c r="K257" s="78" t="str">
        <f t="shared" si="47"/>
        <v/>
      </c>
      <c r="L257" s="79" t="str">
        <f t="shared" si="48"/>
        <v/>
      </c>
      <c r="M257" s="50">
        <f t="shared" si="49"/>
        <v>44</v>
      </c>
      <c r="O257" s="17" t="str">
        <f t="shared" si="54"/>
        <v/>
      </c>
      <c r="P257" s="18" t="str">
        <f t="shared" si="50"/>
        <v/>
      </c>
      <c r="Q257" s="17" t="str">
        <f>IF(P257&lt;&gt;"",VLOOKUP(P257,LISTAS!$F$6:$G$1106,2,0),"")</f>
        <v/>
      </c>
      <c r="R257" s="77" t="str">
        <f t="shared" si="51"/>
        <v/>
      </c>
      <c r="S257" s="18" t="str">
        <f t="shared" si="52"/>
        <v/>
      </c>
      <c r="T257" s="18" t="str">
        <f t="shared" si="53"/>
        <v/>
      </c>
    </row>
    <row r="258" spans="2:20" ht="18.75" customHeight="1" x14ac:dyDescent="0.25">
      <c r="B258" s="54"/>
      <c r="C258" s="16" t="str">
        <f>IF(B258="","",VLOOKUP(B258,LISTAS!$F$6:$G$1106,2,0))</f>
        <v/>
      </c>
      <c r="D258" s="76"/>
      <c r="E258" s="4"/>
      <c r="F258" s="90" t="str">
        <f t="shared" si="44"/>
        <v/>
      </c>
      <c r="G258" s="85" t="str">
        <f>IF(F258=LISTAS!$D$15,"",F258)</f>
        <v/>
      </c>
      <c r="H258" s="80" t="str">
        <f t="shared" si="46"/>
        <v/>
      </c>
      <c r="I258" s="80" t="str">
        <f t="shared" si="46"/>
        <v/>
      </c>
      <c r="J258" s="78" t="str">
        <f t="shared" si="45"/>
        <v/>
      </c>
      <c r="K258" s="78" t="str">
        <f t="shared" si="47"/>
        <v/>
      </c>
      <c r="L258" s="79" t="str">
        <f t="shared" si="48"/>
        <v/>
      </c>
      <c r="M258" s="50">
        <f t="shared" si="49"/>
        <v>45</v>
      </c>
      <c r="O258" s="17" t="str">
        <f t="shared" si="54"/>
        <v/>
      </c>
      <c r="P258" s="18" t="str">
        <f t="shared" si="50"/>
        <v/>
      </c>
      <c r="Q258" s="17" t="str">
        <f>IF(P258&lt;&gt;"",VLOOKUP(P258,LISTAS!$F$6:$G$1106,2,0),"")</f>
        <v/>
      </c>
      <c r="R258" s="77" t="str">
        <f t="shared" si="51"/>
        <v/>
      </c>
      <c r="S258" s="18" t="str">
        <f t="shared" si="52"/>
        <v/>
      </c>
      <c r="T258" s="18" t="str">
        <f t="shared" si="53"/>
        <v/>
      </c>
    </row>
    <row r="259" spans="2:20" ht="18.75" customHeight="1" x14ac:dyDescent="0.25">
      <c r="B259" s="54"/>
      <c r="C259" s="16" t="str">
        <f>IF(B259="","",VLOOKUP(B259,LISTAS!$F$6:$G$1106,2,0))</f>
        <v/>
      </c>
      <c r="D259" s="76"/>
      <c r="E259" s="4"/>
      <c r="F259" s="90" t="str">
        <f t="shared" si="44"/>
        <v/>
      </c>
      <c r="G259" s="85" t="str">
        <f>IF(F259=LISTAS!$D$15,"",F259)</f>
        <v/>
      </c>
      <c r="H259" s="80" t="str">
        <f t="shared" si="46"/>
        <v/>
      </c>
      <c r="I259" s="80" t="str">
        <f t="shared" si="46"/>
        <v/>
      </c>
      <c r="J259" s="78" t="str">
        <f t="shared" si="45"/>
        <v/>
      </c>
      <c r="K259" s="78" t="str">
        <f t="shared" si="47"/>
        <v/>
      </c>
      <c r="L259" s="79" t="str">
        <f t="shared" si="48"/>
        <v/>
      </c>
      <c r="M259" s="50">
        <f t="shared" si="49"/>
        <v>46</v>
      </c>
      <c r="O259" s="17" t="str">
        <f t="shared" si="54"/>
        <v/>
      </c>
      <c r="P259" s="18" t="str">
        <f t="shared" si="50"/>
        <v/>
      </c>
      <c r="Q259" s="17" t="str">
        <f>IF(P259&lt;&gt;"",VLOOKUP(P259,LISTAS!$F$6:$G$1106,2,0),"")</f>
        <v/>
      </c>
      <c r="R259" s="77" t="str">
        <f t="shared" si="51"/>
        <v/>
      </c>
      <c r="S259" s="18" t="str">
        <f t="shared" si="52"/>
        <v/>
      </c>
      <c r="T259" s="18" t="str">
        <f t="shared" si="53"/>
        <v/>
      </c>
    </row>
    <row r="260" spans="2:20" ht="18.75" customHeight="1" x14ac:dyDescent="0.25">
      <c r="B260" s="54"/>
      <c r="C260" s="16" t="str">
        <f>IF(B260="","",VLOOKUP(B260,LISTAS!$F$6:$G$1106,2,0))</f>
        <v/>
      </c>
      <c r="D260" s="76"/>
      <c r="E260" s="4"/>
      <c r="F260" s="90" t="str">
        <f t="shared" si="44"/>
        <v/>
      </c>
      <c r="G260" s="85" t="str">
        <f>IF(F260=LISTAS!$D$15,"",F260)</f>
        <v/>
      </c>
      <c r="H260" s="80" t="str">
        <f t="shared" si="46"/>
        <v/>
      </c>
      <c r="I260" s="80" t="str">
        <f t="shared" si="46"/>
        <v/>
      </c>
      <c r="J260" s="78" t="str">
        <f t="shared" si="45"/>
        <v/>
      </c>
      <c r="K260" s="78" t="str">
        <f t="shared" si="47"/>
        <v/>
      </c>
      <c r="L260" s="79" t="str">
        <f t="shared" si="48"/>
        <v/>
      </c>
      <c r="M260" s="50">
        <f t="shared" si="49"/>
        <v>47</v>
      </c>
      <c r="O260" s="17" t="str">
        <f t="shared" si="54"/>
        <v/>
      </c>
      <c r="P260" s="18" t="str">
        <f t="shared" si="50"/>
        <v/>
      </c>
      <c r="Q260" s="17" t="str">
        <f>IF(P260&lt;&gt;"",VLOOKUP(P260,LISTAS!$F$6:$G$1106,2,0),"")</f>
        <v/>
      </c>
      <c r="R260" s="77" t="str">
        <f t="shared" si="51"/>
        <v/>
      </c>
      <c r="S260" s="18" t="str">
        <f t="shared" si="52"/>
        <v/>
      </c>
      <c r="T260" s="18" t="str">
        <f t="shared" si="53"/>
        <v/>
      </c>
    </row>
    <row r="261" spans="2:20" ht="18.75" customHeight="1" x14ac:dyDescent="0.25">
      <c r="B261" s="54"/>
      <c r="C261" s="16" t="str">
        <f>IF(B261="","",VLOOKUP(B261,LISTAS!$F$6:$G$1106,2,0))</f>
        <v/>
      </c>
      <c r="D261" s="76"/>
      <c r="E261" s="4"/>
      <c r="F261" s="90" t="str">
        <f t="shared" si="44"/>
        <v/>
      </c>
      <c r="G261" s="85" t="str">
        <f>IF(F261=LISTAS!$D$15,"",F261)</f>
        <v/>
      </c>
      <c r="H261" s="80" t="str">
        <f t="shared" si="46"/>
        <v/>
      </c>
      <c r="I261" s="80" t="str">
        <f t="shared" si="46"/>
        <v/>
      </c>
      <c r="J261" s="78" t="str">
        <f t="shared" si="45"/>
        <v/>
      </c>
      <c r="K261" s="78" t="str">
        <f t="shared" si="47"/>
        <v/>
      </c>
      <c r="L261" s="79" t="str">
        <f t="shared" si="48"/>
        <v/>
      </c>
      <c r="M261" s="50">
        <f t="shared" si="49"/>
        <v>48</v>
      </c>
      <c r="O261" s="17" t="str">
        <f t="shared" si="54"/>
        <v/>
      </c>
      <c r="P261" s="18" t="str">
        <f t="shared" si="50"/>
        <v/>
      </c>
      <c r="Q261" s="17" t="str">
        <f>IF(P261&lt;&gt;"",VLOOKUP(P261,LISTAS!$F$6:$G$1106,2,0),"")</f>
        <v/>
      </c>
      <c r="R261" s="77" t="str">
        <f t="shared" si="51"/>
        <v/>
      </c>
      <c r="S261" s="18" t="str">
        <f t="shared" si="52"/>
        <v/>
      </c>
      <c r="T261" s="18" t="str">
        <f t="shared" si="53"/>
        <v/>
      </c>
    </row>
    <row r="262" spans="2:20" ht="18.75" customHeight="1" x14ac:dyDescent="0.25">
      <c r="B262" s="54"/>
      <c r="C262" s="16" t="str">
        <f>IF(B262="","",VLOOKUP(B262,LISTAS!$F$6:$G$1106,2,0))</f>
        <v/>
      </c>
      <c r="D262" s="76"/>
      <c r="E262" s="4"/>
      <c r="F262" s="90" t="str">
        <f t="shared" si="44"/>
        <v/>
      </c>
      <c r="G262" s="85" t="str">
        <f>IF(F262=LISTAS!$D$15,"",F262)</f>
        <v/>
      </c>
      <c r="H262" s="80" t="str">
        <f t="shared" si="46"/>
        <v/>
      </c>
      <c r="I262" s="80" t="str">
        <f t="shared" si="46"/>
        <v/>
      </c>
      <c r="J262" s="78" t="str">
        <f t="shared" si="45"/>
        <v/>
      </c>
      <c r="K262" s="78" t="str">
        <f t="shared" si="47"/>
        <v/>
      </c>
      <c r="L262" s="79" t="str">
        <f t="shared" si="48"/>
        <v/>
      </c>
      <c r="M262" s="50">
        <f t="shared" si="49"/>
        <v>49</v>
      </c>
      <c r="O262" s="17" t="str">
        <f t="shared" si="54"/>
        <v/>
      </c>
      <c r="P262" s="18" t="str">
        <f t="shared" si="50"/>
        <v/>
      </c>
      <c r="Q262" s="17" t="str">
        <f>IF(P262&lt;&gt;"",VLOOKUP(P262,LISTAS!$F$6:$G$1106,2,0),"")</f>
        <v/>
      </c>
      <c r="R262" s="77" t="str">
        <f t="shared" si="51"/>
        <v/>
      </c>
      <c r="S262" s="18" t="str">
        <f t="shared" si="52"/>
        <v/>
      </c>
      <c r="T262" s="18" t="str">
        <f t="shared" si="53"/>
        <v/>
      </c>
    </row>
    <row r="263" spans="2:20" ht="18.75" customHeight="1" x14ac:dyDescent="0.25">
      <c r="B263" s="54"/>
      <c r="C263" s="16" t="str">
        <f>IF(B263="","",VLOOKUP(B263,LISTAS!$F$6:$G$1106,2,0))</f>
        <v/>
      </c>
      <c r="D263" s="76"/>
      <c r="E263" s="4"/>
      <c r="F263" s="90" t="str">
        <f t="shared" si="44"/>
        <v/>
      </c>
      <c r="G263" s="85" t="str">
        <f>IF(F263=LISTAS!$D$15,"",F263)</f>
        <v/>
      </c>
      <c r="H263" s="80" t="str">
        <f t="shared" si="46"/>
        <v/>
      </c>
      <c r="I263" s="80" t="str">
        <f t="shared" si="46"/>
        <v/>
      </c>
      <c r="J263" s="78" t="str">
        <f t="shared" si="45"/>
        <v/>
      </c>
      <c r="K263" s="78" t="str">
        <f t="shared" si="47"/>
        <v/>
      </c>
      <c r="L263" s="79" t="str">
        <f t="shared" si="48"/>
        <v/>
      </c>
      <c r="M263" s="50">
        <f t="shared" si="49"/>
        <v>50</v>
      </c>
      <c r="O263" s="17" t="str">
        <f t="shared" si="54"/>
        <v/>
      </c>
      <c r="P263" s="18" t="str">
        <f t="shared" si="50"/>
        <v/>
      </c>
      <c r="Q263" s="17" t="str">
        <f>IF(P263&lt;&gt;"",VLOOKUP(P263,LISTAS!$F$6:$G$1106,2,0),"")</f>
        <v/>
      </c>
      <c r="R263" s="77" t="str">
        <f t="shared" si="51"/>
        <v/>
      </c>
      <c r="S263" s="18" t="str">
        <f t="shared" si="52"/>
        <v/>
      </c>
      <c r="T263" s="18" t="str">
        <f t="shared" si="53"/>
        <v/>
      </c>
    </row>
    <row r="264" spans="2:20" ht="18.75" customHeight="1" x14ac:dyDescent="0.25">
      <c r="B264" s="54"/>
      <c r="C264" s="16" t="str">
        <f>IF(B264="","",VLOOKUP(B264,LISTAS!$F$6:$G$1106,2,0))</f>
        <v/>
      </c>
      <c r="D264" s="76"/>
      <c r="E264" s="4"/>
      <c r="F264" s="90" t="str">
        <f t="shared" si="44"/>
        <v/>
      </c>
      <c r="G264" s="85" t="str">
        <f>IF(F264=LISTAS!$D$15,"",F264)</f>
        <v/>
      </c>
      <c r="H264" s="80" t="str">
        <f t="shared" si="46"/>
        <v/>
      </c>
      <c r="I264" s="80" t="str">
        <f t="shared" si="46"/>
        <v/>
      </c>
      <c r="J264" s="78" t="str">
        <f t="shared" si="45"/>
        <v/>
      </c>
      <c r="K264" s="78" t="str">
        <f t="shared" si="47"/>
        <v/>
      </c>
      <c r="L264" s="79" t="str">
        <f t="shared" si="48"/>
        <v/>
      </c>
      <c r="M264" s="50">
        <f t="shared" si="49"/>
        <v>51</v>
      </c>
      <c r="O264" s="17" t="str">
        <f t="shared" si="54"/>
        <v/>
      </c>
      <c r="P264" s="18" t="str">
        <f t="shared" si="50"/>
        <v/>
      </c>
      <c r="Q264" s="17" t="str">
        <f>IF(P264&lt;&gt;"",VLOOKUP(P264,LISTAS!$F$6:$G$1106,2,0),"")</f>
        <v/>
      </c>
      <c r="R264" s="77" t="str">
        <f t="shared" si="51"/>
        <v/>
      </c>
      <c r="S264" s="18" t="str">
        <f t="shared" si="52"/>
        <v/>
      </c>
      <c r="T264" s="18" t="str">
        <f t="shared" si="53"/>
        <v/>
      </c>
    </row>
    <row r="265" spans="2:20" ht="18.75" customHeight="1" x14ac:dyDescent="0.25">
      <c r="B265" s="54"/>
      <c r="C265" s="16" t="str">
        <f>IF(B265="","",VLOOKUP(B265,LISTAS!$F$6:$G$1106,2,0))</f>
        <v/>
      </c>
      <c r="D265" s="76"/>
      <c r="E265" s="4"/>
      <c r="F265" s="90" t="str">
        <f t="shared" si="44"/>
        <v/>
      </c>
      <c r="G265" s="85" t="str">
        <f>IF(F265=LISTAS!$D$15,"",F265)</f>
        <v/>
      </c>
      <c r="H265" s="80" t="str">
        <f t="shared" si="46"/>
        <v/>
      </c>
      <c r="I265" s="80" t="str">
        <f t="shared" si="46"/>
        <v/>
      </c>
      <c r="J265" s="78" t="str">
        <f t="shared" si="45"/>
        <v/>
      </c>
      <c r="K265" s="78" t="str">
        <f t="shared" si="47"/>
        <v/>
      </c>
      <c r="L265" s="79" t="str">
        <f t="shared" si="48"/>
        <v/>
      </c>
      <c r="M265" s="50">
        <f t="shared" si="49"/>
        <v>52</v>
      </c>
      <c r="O265" s="17" t="str">
        <f t="shared" si="54"/>
        <v/>
      </c>
      <c r="P265" s="18" t="str">
        <f t="shared" si="50"/>
        <v/>
      </c>
      <c r="Q265" s="17" t="str">
        <f>IF(P265&lt;&gt;"",VLOOKUP(P265,LISTAS!$F$6:$G$1106,2,0),"")</f>
        <v/>
      </c>
      <c r="R265" s="77" t="str">
        <f t="shared" si="51"/>
        <v/>
      </c>
      <c r="S265" s="18" t="str">
        <f t="shared" si="52"/>
        <v/>
      </c>
      <c r="T265" s="18" t="str">
        <f t="shared" si="53"/>
        <v/>
      </c>
    </row>
    <row r="266" spans="2:20" ht="18.75" customHeight="1" x14ac:dyDescent="0.25">
      <c r="B266" s="54"/>
      <c r="C266" s="16" t="str">
        <f>IF(B266="","",VLOOKUP(B266,LISTAS!$F$6:$G$1106,2,0))</f>
        <v/>
      </c>
      <c r="D266" s="76"/>
      <c r="E266" s="4"/>
      <c r="F266" s="90" t="str">
        <f t="shared" si="44"/>
        <v/>
      </c>
      <c r="G266" s="85" t="str">
        <f>IF(F266=LISTAS!$D$15,"",F266)</f>
        <v/>
      </c>
      <c r="H266" s="80" t="str">
        <f t="shared" si="46"/>
        <v/>
      </c>
      <c r="I266" s="80" t="str">
        <f t="shared" si="46"/>
        <v/>
      </c>
      <c r="J266" s="78" t="str">
        <f t="shared" si="45"/>
        <v/>
      </c>
      <c r="K266" s="78" t="str">
        <f t="shared" si="47"/>
        <v/>
      </c>
      <c r="L266" s="79" t="str">
        <f t="shared" si="48"/>
        <v/>
      </c>
      <c r="M266" s="50">
        <f t="shared" si="49"/>
        <v>53</v>
      </c>
      <c r="O266" s="17" t="str">
        <f t="shared" si="54"/>
        <v/>
      </c>
      <c r="P266" s="18" t="str">
        <f t="shared" si="50"/>
        <v/>
      </c>
      <c r="Q266" s="17" t="str">
        <f>IF(P266&lt;&gt;"",VLOOKUP(P266,LISTAS!$F$6:$G$1106,2,0),"")</f>
        <v/>
      </c>
      <c r="R266" s="77" t="str">
        <f t="shared" si="51"/>
        <v/>
      </c>
      <c r="S266" s="18" t="str">
        <f t="shared" si="52"/>
        <v/>
      </c>
      <c r="T266" s="18" t="str">
        <f t="shared" si="53"/>
        <v/>
      </c>
    </row>
    <row r="267" spans="2:20" ht="18.75" customHeight="1" x14ac:dyDescent="0.25">
      <c r="B267" s="54"/>
      <c r="C267" s="16" t="str">
        <f>IF(B267="","",VLOOKUP(B267,LISTAS!$F$6:$G$1106,2,0))</f>
        <v/>
      </c>
      <c r="D267" s="76"/>
      <c r="E267" s="4"/>
      <c r="F267" s="90" t="str">
        <f t="shared" si="44"/>
        <v/>
      </c>
      <c r="G267" s="85" t="str">
        <f>IF(F267=LISTAS!$D$15,"",F267)</f>
        <v/>
      </c>
      <c r="H267" s="80" t="str">
        <f t="shared" si="46"/>
        <v/>
      </c>
      <c r="I267" s="80" t="str">
        <f t="shared" si="46"/>
        <v/>
      </c>
      <c r="J267" s="78" t="str">
        <f t="shared" si="45"/>
        <v/>
      </c>
      <c r="K267" s="78" t="str">
        <f t="shared" si="47"/>
        <v/>
      </c>
      <c r="L267" s="79" t="str">
        <f t="shared" si="48"/>
        <v/>
      </c>
      <c r="M267" s="50">
        <f t="shared" si="49"/>
        <v>54</v>
      </c>
      <c r="O267" s="17" t="str">
        <f t="shared" si="54"/>
        <v/>
      </c>
      <c r="P267" s="18" t="str">
        <f t="shared" si="50"/>
        <v/>
      </c>
      <c r="Q267" s="17" t="str">
        <f>IF(P267&lt;&gt;"",VLOOKUP(P267,LISTAS!$F$6:$G$1106,2,0),"")</f>
        <v/>
      </c>
      <c r="R267" s="77" t="str">
        <f t="shared" si="51"/>
        <v/>
      </c>
      <c r="S267" s="18" t="str">
        <f t="shared" si="52"/>
        <v/>
      </c>
      <c r="T267" s="18" t="str">
        <f t="shared" si="53"/>
        <v/>
      </c>
    </row>
    <row r="268" spans="2:20" ht="18.75" customHeight="1" x14ac:dyDescent="0.25">
      <c r="B268" s="54"/>
      <c r="C268" s="16" t="str">
        <f>IF(B268="","",VLOOKUP(B268,LISTAS!$F$6:$G$1106,2,0))</f>
        <v/>
      </c>
      <c r="D268" s="76"/>
      <c r="E268" s="4"/>
      <c r="F268" s="90" t="str">
        <f t="shared" si="44"/>
        <v/>
      </c>
      <c r="G268" s="85" t="str">
        <f>IF(F268=LISTAS!$D$15,"",F268)</f>
        <v/>
      </c>
      <c r="H268" s="80" t="str">
        <f t="shared" si="46"/>
        <v/>
      </c>
      <c r="I268" s="80" t="str">
        <f t="shared" si="46"/>
        <v/>
      </c>
      <c r="J268" s="78" t="str">
        <f t="shared" si="45"/>
        <v/>
      </c>
      <c r="K268" s="78" t="str">
        <f t="shared" si="47"/>
        <v/>
      </c>
      <c r="L268" s="79" t="str">
        <f t="shared" si="48"/>
        <v/>
      </c>
      <c r="M268" s="50">
        <f t="shared" si="49"/>
        <v>55</v>
      </c>
      <c r="O268" s="17" t="str">
        <f t="shared" si="54"/>
        <v/>
      </c>
      <c r="P268" s="18" t="str">
        <f t="shared" si="50"/>
        <v/>
      </c>
      <c r="Q268" s="17" t="str">
        <f>IF(P268&lt;&gt;"",VLOOKUP(P268,LISTAS!$F$6:$G$1106,2,0),"")</f>
        <v/>
      </c>
      <c r="R268" s="77" t="str">
        <f t="shared" si="51"/>
        <v/>
      </c>
      <c r="S268" s="18" t="str">
        <f t="shared" si="52"/>
        <v/>
      </c>
      <c r="T268" s="18" t="str">
        <f t="shared" si="53"/>
        <v/>
      </c>
    </row>
    <row r="269" spans="2:20" ht="18.75" customHeight="1" x14ac:dyDescent="0.25">
      <c r="B269" s="54"/>
      <c r="C269" s="16" t="str">
        <f>IF(B269="","",VLOOKUP(B269,LISTAS!$F$6:$G$1106,2,0))</f>
        <v/>
      </c>
      <c r="D269" s="76"/>
      <c r="E269" s="4"/>
      <c r="F269" s="90" t="str">
        <f t="shared" si="44"/>
        <v/>
      </c>
      <c r="G269" s="85" t="str">
        <f>IF(F269=LISTAS!$D$15,"",F269)</f>
        <v/>
      </c>
      <c r="H269" s="80" t="str">
        <f t="shared" si="46"/>
        <v/>
      </c>
      <c r="I269" s="80" t="str">
        <f t="shared" si="46"/>
        <v/>
      </c>
      <c r="J269" s="78" t="str">
        <f t="shared" si="45"/>
        <v/>
      </c>
      <c r="K269" s="78" t="str">
        <f t="shared" si="47"/>
        <v/>
      </c>
      <c r="L269" s="79" t="str">
        <f t="shared" si="48"/>
        <v/>
      </c>
      <c r="M269" s="50">
        <f t="shared" si="49"/>
        <v>56</v>
      </c>
      <c r="O269" s="17" t="str">
        <f t="shared" si="54"/>
        <v/>
      </c>
      <c r="P269" s="18" t="str">
        <f t="shared" si="50"/>
        <v/>
      </c>
      <c r="Q269" s="17" t="str">
        <f>IF(P269&lt;&gt;"",VLOOKUP(P269,LISTAS!$F$6:$G$1106,2,0),"")</f>
        <v/>
      </c>
      <c r="R269" s="77" t="str">
        <f t="shared" si="51"/>
        <v/>
      </c>
      <c r="S269" s="18" t="str">
        <f t="shared" si="52"/>
        <v/>
      </c>
      <c r="T269" s="18" t="str">
        <f t="shared" si="53"/>
        <v/>
      </c>
    </row>
    <row r="270" spans="2:20" ht="18.75" customHeight="1" x14ac:dyDescent="0.25">
      <c r="B270" s="54"/>
      <c r="C270" s="16" t="str">
        <f>IF(B270="","",VLOOKUP(B270,LISTAS!$F$6:$G$1106,2,0))</f>
        <v/>
      </c>
      <c r="D270" s="76"/>
      <c r="E270" s="4"/>
      <c r="F270" s="90" t="str">
        <f t="shared" si="44"/>
        <v/>
      </c>
      <c r="G270" s="85" t="str">
        <f>IF(F270=LISTAS!$D$15,"",F270)</f>
        <v/>
      </c>
      <c r="H270" s="80" t="str">
        <f t="shared" si="46"/>
        <v/>
      </c>
      <c r="I270" s="80" t="str">
        <f t="shared" si="46"/>
        <v/>
      </c>
      <c r="J270" s="78" t="str">
        <f t="shared" si="45"/>
        <v/>
      </c>
      <c r="K270" s="78" t="str">
        <f t="shared" si="47"/>
        <v/>
      </c>
      <c r="L270" s="79" t="str">
        <f t="shared" si="48"/>
        <v/>
      </c>
      <c r="M270" s="50">
        <f t="shared" si="49"/>
        <v>57</v>
      </c>
      <c r="O270" s="17" t="str">
        <f t="shared" si="54"/>
        <v/>
      </c>
      <c r="P270" s="18" t="str">
        <f t="shared" si="50"/>
        <v/>
      </c>
      <c r="Q270" s="17" t="str">
        <f>IF(P270&lt;&gt;"",VLOOKUP(P270,LISTAS!$F$6:$G$1106,2,0),"")</f>
        <v/>
      </c>
      <c r="R270" s="77" t="str">
        <f t="shared" si="51"/>
        <v/>
      </c>
      <c r="S270" s="18" t="str">
        <f t="shared" si="52"/>
        <v/>
      </c>
      <c r="T270" s="18" t="str">
        <f t="shared" si="53"/>
        <v/>
      </c>
    </row>
    <row r="271" spans="2:20" ht="18.75" customHeight="1" x14ac:dyDescent="0.25">
      <c r="B271" s="54"/>
      <c r="C271" s="16" t="str">
        <f>IF(B271="","",VLOOKUP(B271,LISTAS!$F$6:$G$1106,2,0))</f>
        <v/>
      </c>
      <c r="D271" s="76"/>
      <c r="E271" s="4"/>
      <c r="F271" s="90" t="str">
        <f t="shared" si="44"/>
        <v/>
      </c>
      <c r="G271" s="85" t="str">
        <f>IF(F271=LISTAS!$D$15,"",F271)</f>
        <v/>
      </c>
      <c r="H271" s="80" t="str">
        <f t="shared" si="46"/>
        <v/>
      </c>
      <c r="I271" s="80" t="str">
        <f t="shared" si="46"/>
        <v/>
      </c>
      <c r="J271" s="78" t="str">
        <f t="shared" si="45"/>
        <v/>
      </c>
      <c r="K271" s="78" t="str">
        <f t="shared" si="47"/>
        <v/>
      </c>
      <c r="L271" s="79" t="str">
        <f t="shared" si="48"/>
        <v/>
      </c>
      <c r="M271" s="50">
        <f t="shared" si="49"/>
        <v>58</v>
      </c>
      <c r="O271" s="17" t="str">
        <f t="shared" si="54"/>
        <v/>
      </c>
      <c r="P271" s="18" t="str">
        <f t="shared" si="50"/>
        <v/>
      </c>
      <c r="Q271" s="17" t="str">
        <f>IF(P271&lt;&gt;"",VLOOKUP(P271,LISTAS!$F$6:$G$1106,2,0),"")</f>
        <v/>
      </c>
      <c r="R271" s="77" t="str">
        <f t="shared" si="51"/>
        <v/>
      </c>
      <c r="S271" s="18" t="str">
        <f t="shared" si="52"/>
        <v/>
      </c>
      <c r="T271" s="18" t="str">
        <f t="shared" si="53"/>
        <v/>
      </c>
    </row>
    <row r="272" spans="2:20" ht="18.75" customHeight="1" x14ac:dyDescent="0.25">
      <c r="B272" s="54"/>
      <c r="C272" s="16" t="str">
        <f>IF(B272="","",VLOOKUP(B272,LISTAS!$F$6:$G$1106,2,0))</f>
        <v/>
      </c>
      <c r="D272" s="76"/>
      <c r="E272" s="4"/>
      <c r="F272" s="90" t="str">
        <f t="shared" si="44"/>
        <v/>
      </c>
      <c r="G272" s="85" t="str">
        <f>IF(F272=LISTAS!$D$15,"",F272)</f>
        <v/>
      </c>
      <c r="H272" s="80" t="str">
        <f t="shared" si="46"/>
        <v/>
      </c>
      <c r="I272" s="80" t="str">
        <f t="shared" si="46"/>
        <v/>
      </c>
      <c r="J272" s="78" t="str">
        <f t="shared" si="45"/>
        <v/>
      </c>
      <c r="K272" s="78" t="str">
        <f t="shared" si="47"/>
        <v/>
      </c>
      <c r="L272" s="79" t="str">
        <f t="shared" si="48"/>
        <v/>
      </c>
      <c r="M272" s="50">
        <f t="shared" si="49"/>
        <v>59</v>
      </c>
      <c r="O272" s="17" t="str">
        <f t="shared" si="54"/>
        <v/>
      </c>
      <c r="P272" s="18" t="str">
        <f t="shared" si="50"/>
        <v/>
      </c>
      <c r="Q272" s="17" t="str">
        <f>IF(P272&lt;&gt;"",VLOOKUP(P272,LISTAS!$F$6:$G$1106,2,0),"")</f>
        <v/>
      </c>
      <c r="R272" s="77" t="str">
        <f t="shared" si="51"/>
        <v/>
      </c>
      <c r="S272" s="18" t="str">
        <f t="shared" si="52"/>
        <v/>
      </c>
      <c r="T272" s="18" t="str">
        <f t="shared" si="53"/>
        <v/>
      </c>
    </row>
    <row r="273" spans="2:20" ht="18.75" customHeight="1" x14ac:dyDescent="0.25">
      <c r="B273" s="54"/>
      <c r="C273" s="16" t="str">
        <f>IF(B273="","",VLOOKUP(B273,LISTAS!$F$6:$G$1106,2,0))</f>
        <v/>
      </c>
      <c r="D273" s="76"/>
      <c r="E273" s="4"/>
      <c r="F273" s="90" t="str">
        <f t="shared" si="44"/>
        <v/>
      </c>
      <c r="G273" s="85" t="str">
        <f>IF(F273=LISTAS!$D$15,"",F273)</f>
        <v/>
      </c>
      <c r="H273" s="80" t="str">
        <f t="shared" si="46"/>
        <v/>
      </c>
      <c r="I273" s="80" t="str">
        <f t="shared" si="46"/>
        <v/>
      </c>
      <c r="J273" s="78" t="str">
        <f t="shared" si="45"/>
        <v/>
      </c>
      <c r="K273" s="78" t="str">
        <f t="shared" si="47"/>
        <v/>
      </c>
      <c r="L273" s="79" t="str">
        <f t="shared" si="48"/>
        <v/>
      </c>
      <c r="M273" s="50">
        <f t="shared" si="49"/>
        <v>60</v>
      </c>
      <c r="O273" s="17" t="str">
        <f t="shared" si="54"/>
        <v/>
      </c>
      <c r="P273" s="18" t="str">
        <f t="shared" si="50"/>
        <v/>
      </c>
      <c r="Q273" s="17" t="str">
        <f>IF(P273&lt;&gt;"",VLOOKUP(P273,LISTAS!$F$6:$G$1106,2,0),"")</f>
        <v/>
      </c>
      <c r="R273" s="77" t="str">
        <f t="shared" si="51"/>
        <v/>
      </c>
      <c r="S273" s="18" t="str">
        <f t="shared" si="52"/>
        <v/>
      </c>
      <c r="T273" s="18" t="str">
        <f t="shared" si="53"/>
        <v/>
      </c>
    </row>
    <row r="274" spans="2:20" ht="18.75" customHeight="1" x14ac:dyDescent="0.25">
      <c r="B274" s="54"/>
      <c r="C274" s="16" t="str">
        <f>IF(B274="","",VLOOKUP(B274,LISTAS!$F$6:$G$1106,2,0))</f>
        <v/>
      </c>
      <c r="D274" s="76"/>
      <c r="E274" s="4"/>
      <c r="F274" s="90" t="str">
        <f t="shared" si="44"/>
        <v/>
      </c>
      <c r="G274" s="85" t="str">
        <f>IF(F274=LISTAS!$D$15,"",F274)</f>
        <v/>
      </c>
      <c r="H274" s="80" t="str">
        <f t="shared" si="46"/>
        <v/>
      </c>
      <c r="I274" s="80" t="str">
        <f t="shared" si="46"/>
        <v/>
      </c>
      <c r="J274" s="78" t="str">
        <f t="shared" si="45"/>
        <v/>
      </c>
      <c r="K274" s="78" t="str">
        <f t="shared" si="47"/>
        <v/>
      </c>
      <c r="L274" s="79" t="str">
        <f t="shared" si="48"/>
        <v/>
      </c>
      <c r="M274" s="50">
        <f t="shared" si="49"/>
        <v>61</v>
      </c>
      <c r="O274" s="17" t="str">
        <f t="shared" si="54"/>
        <v/>
      </c>
      <c r="P274" s="18" t="str">
        <f t="shared" si="50"/>
        <v/>
      </c>
      <c r="Q274" s="17" t="str">
        <f>IF(P274&lt;&gt;"",VLOOKUP(P274,LISTAS!$F$6:$G$1106,2,0),"")</f>
        <v/>
      </c>
      <c r="R274" s="77" t="str">
        <f t="shared" si="51"/>
        <v/>
      </c>
      <c r="S274" s="18" t="str">
        <f t="shared" si="52"/>
        <v/>
      </c>
      <c r="T274" s="18" t="str">
        <f t="shared" si="53"/>
        <v/>
      </c>
    </row>
    <row r="275" spans="2:20" ht="18.75" customHeight="1" x14ac:dyDescent="0.25">
      <c r="B275" s="54"/>
      <c r="C275" s="16" t="str">
        <f>IF(B275="","",VLOOKUP(B275,LISTAS!$F$6:$G$1106,2,0))</f>
        <v/>
      </c>
      <c r="D275" s="76"/>
      <c r="E275" s="4"/>
      <c r="F275" s="90" t="str">
        <f t="shared" si="44"/>
        <v/>
      </c>
      <c r="G275" s="85" t="str">
        <f>IF(F275=LISTAS!$D$15,"",F275)</f>
        <v/>
      </c>
      <c r="H275" s="80" t="str">
        <f t="shared" si="46"/>
        <v/>
      </c>
      <c r="I275" s="80" t="str">
        <f t="shared" si="46"/>
        <v/>
      </c>
      <c r="J275" s="78" t="str">
        <f t="shared" si="45"/>
        <v/>
      </c>
      <c r="K275" s="78" t="str">
        <f t="shared" si="47"/>
        <v/>
      </c>
      <c r="L275" s="79" t="str">
        <f t="shared" si="48"/>
        <v/>
      </c>
      <c r="M275" s="50">
        <f t="shared" si="49"/>
        <v>62</v>
      </c>
      <c r="O275" s="17" t="str">
        <f t="shared" si="54"/>
        <v/>
      </c>
      <c r="P275" s="18" t="str">
        <f t="shared" si="50"/>
        <v/>
      </c>
      <c r="Q275" s="17" t="str">
        <f>IF(P275&lt;&gt;"",VLOOKUP(P275,LISTAS!$F$6:$G$1106,2,0),"")</f>
        <v/>
      </c>
      <c r="R275" s="77" t="str">
        <f t="shared" si="51"/>
        <v/>
      </c>
      <c r="S275" s="18" t="str">
        <f t="shared" si="52"/>
        <v/>
      </c>
      <c r="T275" s="18" t="str">
        <f t="shared" si="53"/>
        <v/>
      </c>
    </row>
    <row r="276" spans="2:20" ht="18.75" customHeight="1" x14ac:dyDescent="0.25">
      <c r="B276" s="54"/>
      <c r="C276" s="16" t="str">
        <f>IF(B276="","",VLOOKUP(B276,LISTAS!$F$6:$G$1106,2,0))</f>
        <v/>
      </c>
      <c r="D276" s="76"/>
      <c r="E276" s="4"/>
      <c r="F276" s="90" t="str">
        <f t="shared" si="44"/>
        <v/>
      </c>
      <c r="G276" s="85" t="str">
        <f>IF(F276=LISTAS!$D$15,"",F276)</f>
        <v/>
      </c>
      <c r="H276" s="80" t="str">
        <f t="shared" si="46"/>
        <v/>
      </c>
      <c r="I276" s="80" t="str">
        <f t="shared" si="46"/>
        <v/>
      </c>
      <c r="J276" s="78" t="str">
        <f t="shared" si="45"/>
        <v/>
      </c>
      <c r="K276" s="78" t="str">
        <f t="shared" si="47"/>
        <v/>
      </c>
      <c r="L276" s="79" t="str">
        <f t="shared" si="48"/>
        <v/>
      </c>
      <c r="M276" s="50">
        <f t="shared" si="49"/>
        <v>63</v>
      </c>
      <c r="O276" s="17" t="str">
        <f t="shared" si="54"/>
        <v/>
      </c>
      <c r="P276" s="18" t="str">
        <f t="shared" si="50"/>
        <v/>
      </c>
      <c r="Q276" s="17" t="str">
        <f>IF(P276&lt;&gt;"",VLOOKUP(P276,LISTAS!$F$6:$G$1106,2,0),"")</f>
        <v/>
      </c>
      <c r="R276" s="77" t="str">
        <f t="shared" si="51"/>
        <v/>
      </c>
      <c r="S276" s="18" t="str">
        <f t="shared" si="52"/>
        <v/>
      </c>
      <c r="T276" s="18" t="str">
        <f t="shared" si="53"/>
        <v/>
      </c>
    </row>
    <row r="277" spans="2:20" ht="18.75" customHeight="1" x14ac:dyDescent="0.25">
      <c r="B277" s="54"/>
      <c r="C277" s="16" t="str">
        <f>IF(B277="","",VLOOKUP(B277,LISTAS!$F$6:$G$1106,2,0))</f>
        <v/>
      </c>
      <c r="D277" s="76"/>
      <c r="E277" s="4"/>
      <c r="F277" s="90" t="str">
        <f t="shared" si="44"/>
        <v/>
      </c>
      <c r="G277" s="85" t="str">
        <f>IF(F277=LISTAS!$D$15,"",F277)</f>
        <v/>
      </c>
      <c r="H277" s="80" t="str">
        <f t="shared" si="46"/>
        <v/>
      </c>
      <c r="I277" s="80" t="str">
        <f t="shared" si="46"/>
        <v/>
      </c>
      <c r="J277" s="78" t="str">
        <f t="shared" si="45"/>
        <v/>
      </c>
      <c r="K277" s="78" t="str">
        <f t="shared" si="47"/>
        <v/>
      </c>
      <c r="L277" s="79" t="str">
        <f t="shared" si="48"/>
        <v/>
      </c>
      <c r="M277" s="50">
        <f t="shared" si="49"/>
        <v>64</v>
      </c>
      <c r="O277" s="17" t="str">
        <f t="shared" si="54"/>
        <v/>
      </c>
      <c r="P277" s="18" t="str">
        <f t="shared" si="50"/>
        <v/>
      </c>
      <c r="Q277" s="17" t="str">
        <f>IF(P277&lt;&gt;"",VLOOKUP(P277,LISTAS!$F$6:$G$1106,2,0),"")</f>
        <v/>
      </c>
      <c r="R277" s="77" t="str">
        <f t="shared" si="51"/>
        <v/>
      </c>
      <c r="S277" s="18" t="str">
        <f t="shared" si="52"/>
        <v/>
      </c>
      <c r="T277" s="18" t="str">
        <f t="shared" si="53"/>
        <v/>
      </c>
    </row>
    <row r="278" spans="2:20" ht="18.75" customHeight="1" x14ac:dyDescent="0.25">
      <c r="B278" s="54"/>
      <c r="C278" s="16" t="str">
        <f>IF(B278="","",VLOOKUP(B278,LISTAS!$F$6:$G$1106,2,0))</f>
        <v/>
      </c>
      <c r="D278" s="76"/>
      <c r="E278" s="4"/>
      <c r="F278" s="90" t="str">
        <f t="shared" ref="F278:F341" si="55">IF(D278="","",D278+(ROW(D278)/1000))</f>
        <v/>
      </c>
      <c r="G278" s="85" t="str">
        <f>IF(F278=LISTAS!$D$15,"",F278)</f>
        <v/>
      </c>
      <c r="H278" s="80" t="str">
        <f t="shared" si="46"/>
        <v/>
      </c>
      <c r="I278" s="80" t="str">
        <f t="shared" si="46"/>
        <v/>
      </c>
      <c r="J278" s="78" t="str">
        <f t="shared" ref="J278:J341" si="56">IF($K278="","",D278)</f>
        <v/>
      </c>
      <c r="K278" s="78" t="str">
        <f t="shared" si="47"/>
        <v/>
      </c>
      <c r="L278" s="79" t="str">
        <f t="shared" si="48"/>
        <v/>
      </c>
      <c r="M278" s="50">
        <f t="shared" si="49"/>
        <v>65</v>
      </c>
      <c r="O278" s="17" t="str">
        <f t="shared" si="54"/>
        <v/>
      </c>
      <c r="P278" s="18" t="str">
        <f t="shared" si="50"/>
        <v/>
      </c>
      <c r="Q278" s="17" t="str">
        <f>IF(P278&lt;&gt;"",VLOOKUP(P278,LISTAS!$F$6:$G$1106,2,0),"")</f>
        <v/>
      </c>
      <c r="R278" s="77" t="str">
        <f t="shared" si="51"/>
        <v/>
      </c>
      <c r="S278" s="18" t="str">
        <f t="shared" si="52"/>
        <v/>
      </c>
      <c r="T278" s="18" t="str">
        <f t="shared" si="53"/>
        <v/>
      </c>
    </row>
    <row r="279" spans="2:20" ht="18.75" customHeight="1" x14ac:dyDescent="0.25">
      <c r="B279" s="54"/>
      <c r="C279" s="16" t="str">
        <f>IF(B279="","",VLOOKUP(B279,LISTAS!$F$6:$G$1106,2,0))</f>
        <v/>
      </c>
      <c r="D279" s="76"/>
      <c r="E279" s="4"/>
      <c r="F279" s="90" t="str">
        <f t="shared" si="55"/>
        <v/>
      </c>
      <c r="G279" s="85" t="str">
        <f>IF(F279=LISTAS!$D$15,"",F279)</f>
        <v/>
      </c>
      <c r="H279" s="80" t="str">
        <f t="shared" ref="H279:I342" si="57">IF($K279="","",IF(B279="","",B279))</f>
        <v/>
      </c>
      <c r="I279" s="80" t="str">
        <f t="shared" si="57"/>
        <v/>
      </c>
      <c r="J279" s="78" t="str">
        <f t="shared" si="56"/>
        <v/>
      </c>
      <c r="K279" s="78" t="str">
        <f t="shared" ref="K279:K342" si="58">G279</f>
        <v/>
      </c>
      <c r="L279" s="79" t="str">
        <f t="shared" ref="L279:L342" si="59">IF(K279="","",LARGE($G$214:$G$413,M279))</f>
        <v/>
      </c>
      <c r="M279" s="50">
        <f t="shared" ref="M279:M342" si="60">IF(F278="FALTA",M278,M278+1)</f>
        <v>66</v>
      </c>
      <c r="O279" s="17" t="str">
        <f t="shared" ref="O279:O342" si="61">IF(R279&lt;&gt;"",_xlfn.RANK.EQ(R279,$R$214:$R$413,1),"")</f>
        <v/>
      </c>
      <c r="P279" s="18" t="str">
        <f t="shared" ref="P279:P342" si="62">IF(K279="","",VLOOKUP(L279,$G$214:$J$413,2,0))</f>
        <v/>
      </c>
      <c r="Q279" s="17" t="str">
        <f>IF(P279&lt;&gt;"",VLOOKUP(P279,LISTAS!$F$6:$G$1106,2,0),"")</f>
        <v/>
      </c>
      <c r="R279" s="77" t="str">
        <f t="shared" ref="R279:R342" si="63">IF(K279="","",VLOOKUP(L279,$G$214:$J$413,4,0))</f>
        <v/>
      </c>
      <c r="S279" s="18" t="str">
        <f t="shared" ref="S279:S342" si="64">IF($O279="","",IF(R279=$T$5,"0,00",IF($O279=1,400,IF($O279=2,340,IF($O279=3,300,IF($O279=4,280,IF($O279=5,270,IF($O279=6,260,IF($O279=7,250,IF($O279=8,240,IF($O279=9,200,IF($O279=10,200,IF($O279=11,200,IF($O279=12,200,IF($O279=13,200,IF($O279=14,200,IF($O279=15,200,IF($O279=16,200,IF($O279&gt;16,"","")))))))))))))))))))</f>
        <v/>
      </c>
      <c r="T279" s="18" t="str">
        <f t="shared" ref="T279:T342" si="65">IF(O279="","",IF($R$5="NÃO","",IF(R279=$T$5,"0,00",IF(O279=1,400,IF(O279=2,340,IF(O279=3,300,IF(O279=4,280,IF(O279=5,270,IF(O279=6,260,IF(O279=7,250,IF(O279=8,240,IF(O279=9,200,IF(O279=10,200,IF(O279=11,200,IF(O279=12,200,IF(O279=13,200,IF(O279=14,200,IF(O279=15,200,IF(O279=16,200,IF(O279&gt;16,"",""))))))))))))))))))))</f>
        <v/>
      </c>
    </row>
    <row r="280" spans="2:20" ht="18.75" customHeight="1" x14ac:dyDescent="0.25">
      <c r="B280" s="54"/>
      <c r="C280" s="16" t="str">
        <f>IF(B280="","",VLOOKUP(B280,LISTAS!$F$6:$G$1106,2,0))</f>
        <v/>
      </c>
      <c r="D280" s="76"/>
      <c r="E280" s="4"/>
      <c r="F280" s="90" t="str">
        <f t="shared" si="55"/>
        <v/>
      </c>
      <c r="G280" s="85" t="str">
        <f>IF(F280=LISTAS!$D$15,"",F280)</f>
        <v/>
      </c>
      <c r="H280" s="80" t="str">
        <f t="shared" si="57"/>
        <v/>
      </c>
      <c r="I280" s="80" t="str">
        <f t="shared" si="57"/>
        <v/>
      </c>
      <c r="J280" s="78" t="str">
        <f t="shared" si="56"/>
        <v/>
      </c>
      <c r="K280" s="78" t="str">
        <f t="shared" si="58"/>
        <v/>
      </c>
      <c r="L280" s="79" t="str">
        <f t="shared" si="59"/>
        <v/>
      </c>
      <c r="M280" s="50">
        <f t="shared" si="60"/>
        <v>67</v>
      </c>
      <c r="O280" s="17" t="str">
        <f t="shared" si="61"/>
        <v/>
      </c>
      <c r="P280" s="18" t="str">
        <f t="shared" si="62"/>
        <v/>
      </c>
      <c r="Q280" s="17" t="str">
        <f>IF(P280&lt;&gt;"",VLOOKUP(P280,LISTAS!$F$6:$G$1106,2,0),"")</f>
        <v/>
      </c>
      <c r="R280" s="77" t="str">
        <f t="shared" si="63"/>
        <v/>
      </c>
      <c r="S280" s="18" t="str">
        <f t="shared" si="64"/>
        <v/>
      </c>
      <c r="T280" s="18" t="str">
        <f t="shared" si="65"/>
        <v/>
      </c>
    </row>
    <row r="281" spans="2:20" ht="18.75" customHeight="1" x14ac:dyDescent="0.25">
      <c r="B281" s="54"/>
      <c r="C281" s="16" t="str">
        <f>IF(B281="","",VLOOKUP(B281,LISTAS!$F$6:$G$1106,2,0))</f>
        <v/>
      </c>
      <c r="D281" s="76"/>
      <c r="E281" s="4"/>
      <c r="F281" s="90" t="str">
        <f t="shared" si="55"/>
        <v/>
      </c>
      <c r="G281" s="85" t="str">
        <f>IF(F281=LISTAS!$D$15,"",F281)</f>
        <v/>
      </c>
      <c r="H281" s="80" t="str">
        <f t="shared" si="57"/>
        <v/>
      </c>
      <c r="I281" s="80" t="str">
        <f t="shared" si="57"/>
        <v/>
      </c>
      <c r="J281" s="78" t="str">
        <f t="shared" si="56"/>
        <v/>
      </c>
      <c r="K281" s="78" t="str">
        <f t="shared" si="58"/>
        <v/>
      </c>
      <c r="L281" s="79" t="str">
        <f t="shared" si="59"/>
        <v/>
      </c>
      <c r="M281" s="50">
        <f t="shared" si="60"/>
        <v>68</v>
      </c>
      <c r="O281" s="17" t="str">
        <f t="shared" si="61"/>
        <v/>
      </c>
      <c r="P281" s="18" t="str">
        <f t="shared" si="62"/>
        <v/>
      </c>
      <c r="Q281" s="17" t="str">
        <f>IF(P281&lt;&gt;"",VLOOKUP(P281,LISTAS!$F$6:$G$1106,2,0),"")</f>
        <v/>
      </c>
      <c r="R281" s="77" t="str">
        <f t="shared" si="63"/>
        <v/>
      </c>
      <c r="S281" s="18" t="str">
        <f t="shared" si="64"/>
        <v/>
      </c>
      <c r="T281" s="18" t="str">
        <f t="shared" si="65"/>
        <v/>
      </c>
    </row>
    <row r="282" spans="2:20" ht="18.75" customHeight="1" x14ac:dyDescent="0.25">
      <c r="B282" s="54"/>
      <c r="C282" s="16" t="str">
        <f>IF(B282="","",VLOOKUP(B282,LISTAS!$F$6:$G$1106,2,0))</f>
        <v/>
      </c>
      <c r="D282" s="76"/>
      <c r="E282" s="4"/>
      <c r="F282" s="90" t="str">
        <f t="shared" si="55"/>
        <v/>
      </c>
      <c r="G282" s="85" t="str">
        <f>IF(F282=LISTAS!$D$15,"",F282)</f>
        <v/>
      </c>
      <c r="H282" s="80" t="str">
        <f t="shared" si="57"/>
        <v/>
      </c>
      <c r="I282" s="80" t="str">
        <f t="shared" si="57"/>
        <v/>
      </c>
      <c r="J282" s="78" t="str">
        <f t="shared" si="56"/>
        <v/>
      </c>
      <c r="K282" s="78" t="str">
        <f t="shared" si="58"/>
        <v/>
      </c>
      <c r="L282" s="79" t="str">
        <f t="shared" si="59"/>
        <v/>
      </c>
      <c r="M282" s="50">
        <f t="shared" si="60"/>
        <v>69</v>
      </c>
      <c r="O282" s="17" t="str">
        <f t="shared" si="61"/>
        <v/>
      </c>
      <c r="P282" s="18" t="str">
        <f t="shared" si="62"/>
        <v/>
      </c>
      <c r="Q282" s="17" t="str">
        <f>IF(P282&lt;&gt;"",VLOOKUP(P282,LISTAS!$F$6:$G$1106,2,0),"")</f>
        <v/>
      </c>
      <c r="R282" s="77" t="str">
        <f t="shared" si="63"/>
        <v/>
      </c>
      <c r="S282" s="18" t="str">
        <f t="shared" si="64"/>
        <v/>
      </c>
      <c r="T282" s="18" t="str">
        <f t="shared" si="65"/>
        <v/>
      </c>
    </row>
    <row r="283" spans="2:20" ht="18.75" customHeight="1" x14ac:dyDescent="0.25">
      <c r="B283" s="54"/>
      <c r="C283" s="16" t="str">
        <f>IF(B283="","",VLOOKUP(B283,LISTAS!$F$6:$G$1106,2,0))</f>
        <v/>
      </c>
      <c r="D283" s="76"/>
      <c r="E283" s="4"/>
      <c r="F283" s="90" t="str">
        <f t="shared" si="55"/>
        <v/>
      </c>
      <c r="G283" s="85" t="str">
        <f>IF(F283=LISTAS!$D$15,"",F283)</f>
        <v/>
      </c>
      <c r="H283" s="80" t="str">
        <f t="shared" si="57"/>
        <v/>
      </c>
      <c r="I283" s="80" t="str">
        <f t="shared" si="57"/>
        <v/>
      </c>
      <c r="J283" s="78" t="str">
        <f t="shared" si="56"/>
        <v/>
      </c>
      <c r="K283" s="78" t="str">
        <f t="shared" si="58"/>
        <v/>
      </c>
      <c r="L283" s="79" t="str">
        <f t="shared" si="59"/>
        <v/>
      </c>
      <c r="M283" s="50">
        <f t="shared" si="60"/>
        <v>70</v>
      </c>
      <c r="O283" s="17" t="str">
        <f t="shared" si="61"/>
        <v/>
      </c>
      <c r="P283" s="18" t="str">
        <f t="shared" si="62"/>
        <v/>
      </c>
      <c r="Q283" s="17" t="str">
        <f>IF(P283&lt;&gt;"",VLOOKUP(P283,LISTAS!$F$6:$G$1106,2,0),"")</f>
        <v/>
      </c>
      <c r="R283" s="77" t="str">
        <f t="shared" si="63"/>
        <v/>
      </c>
      <c r="S283" s="18" t="str">
        <f t="shared" si="64"/>
        <v/>
      </c>
      <c r="T283" s="18" t="str">
        <f t="shared" si="65"/>
        <v/>
      </c>
    </row>
    <row r="284" spans="2:20" ht="18.75" customHeight="1" x14ac:dyDescent="0.25">
      <c r="B284" s="54"/>
      <c r="C284" s="16" t="str">
        <f>IF(B284="","",VLOOKUP(B284,LISTAS!$F$6:$G$1106,2,0))</f>
        <v/>
      </c>
      <c r="D284" s="76"/>
      <c r="E284" s="4"/>
      <c r="F284" s="90" t="str">
        <f t="shared" si="55"/>
        <v/>
      </c>
      <c r="G284" s="85" t="str">
        <f>IF(F284=LISTAS!$D$15,"",F284)</f>
        <v/>
      </c>
      <c r="H284" s="80" t="str">
        <f t="shared" si="57"/>
        <v/>
      </c>
      <c r="I284" s="80" t="str">
        <f t="shared" si="57"/>
        <v/>
      </c>
      <c r="J284" s="78" t="str">
        <f t="shared" si="56"/>
        <v/>
      </c>
      <c r="K284" s="78" t="str">
        <f t="shared" si="58"/>
        <v/>
      </c>
      <c r="L284" s="79" t="str">
        <f t="shared" si="59"/>
        <v/>
      </c>
      <c r="M284" s="50">
        <f t="shared" si="60"/>
        <v>71</v>
      </c>
      <c r="O284" s="17" t="str">
        <f t="shared" si="61"/>
        <v/>
      </c>
      <c r="P284" s="18" t="str">
        <f t="shared" si="62"/>
        <v/>
      </c>
      <c r="Q284" s="17" t="str">
        <f>IF(P284&lt;&gt;"",VLOOKUP(P284,LISTAS!$F$6:$G$1106,2,0),"")</f>
        <v/>
      </c>
      <c r="R284" s="77" t="str">
        <f t="shared" si="63"/>
        <v/>
      </c>
      <c r="S284" s="18" t="str">
        <f t="shared" si="64"/>
        <v/>
      </c>
      <c r="T284" s="18" t="str">
        <f t="shared" si="65"/>
        <v/>
      </c>
    </row>
    <row r="285" spans="2:20" ht="18.75" customHeight="1" x14ac:dyDescent="0.25">
      <c r="B285" s="54"/>
      <c r="C285" s="16" t="str">
        <f>IF(B285="","",VLOOKUP(B285,LISTAS!$F$6:$G$1106,2,0))</f>
        <v/>
      </c>
      <c r="D285" s="76"/>
      <c r="E285" s="4"/>
      <c r="F285" s="90" t="str">
        <f t="shared" si="55"/>
        <v/>
      </c>
      <c r="G285" s="85" t="str">
        <f>IF(F285=LISTAS!$D$15,"",F285)</f>
        <v/>
      </c>
      <c r="H285" s="80" t="str">
        <f t="shared" si="57"/>
        <v/>
      </c>
      <c r="I285" s="80" t="str">
        <f t="shared" si="57"/>
        <v/>
      </c>
      <c r="J285" s="78" t="str">
        <f t="shared" si="56"/>
        <v/>
      </c>
      <c r="K285" s="78" t="str">
        <f t="shared" si="58"/>
        <v/>
      </c>
      <c r="L285" s="79" t="str">
        <f t="shared" si="59"/>
        <v/>
      </c>
      <c r="M285" s="50">
        <f t="shared" si="60"/>
        <v>72</v>
      </c>
      <c r="O285" s="17" t="str">
        <f t="shared" si="61"/>
        <v/>
      </c>
      <c r="P285" s="18" t="str">
        <f t="shared" si="62"/>
        <v/>
      </c>
      <c r="Q285" s="17" t="str">
        <f>IF(P285&lt;&gt;"",VLOOKUP(P285,LISTAS!$F$6:$G$1106,2,0),"")</f>
        <v/>
      </c>
      <c r="R285" s="77" t="str">
        <f t="shared" si="63"/>
        <v/>
      </c>
      <c r="S285" s="18" t="str">
        <f t="shared" si="64"/>
        <v/>
      </c>
      <c r="T285" s="18" t="str">
        <f t="shared" si="65"/>
        <v/>
      </c>
    </row>
    <row r="286" spans="2:20" ht="18.75" customHeight="1" x14ac:dyDescent="0.25">
      <c r="B286" s="54"/>
      <c r="C286" s="16" t="str">
        <f>IF(B286="","",VLOOKUP(B286,LISTAS!$F$6:$G$1106,2,0))</f>
        <v/>
      </c>
      <c r="D286" s="76"/>
      <c r="E286" s="4"/>
      <c r="F286" s="90" t="str">
        <f t="shared" si="55"/>
        <v/>
      </c>
      <c r="G286" s="85" t="str">
        <f>IF(F286=LISTAS!$D$15,"",F286)</f>
        <v/>
      </c>
      <c r="H286" s="80" t="str">
        <f t="shared" si="57"/>
        <v/>
      </c>
      <c r="I286" s="80" t="str">
        <f t="shared" si="57"/>
        <v/>
      </c>
      <c r="J286" s="78" t="str">
        <f t="shared" si="56"/>
        <v/>
      </c>
      <c r="K286" s="78" t="str">
        <f t="shared" si="58"/>
        <v/>
      </c>
      <c r="L286" s="79" t="str">
        <f t="shared" si="59"/>
        <v/>
      </c>
      <c r="M286" s="50">
        <f t="shared" si="60"/>
        <v>73</v>
      </c>
      <c r="O286" s="17" t="str">
        <f t="shared" si="61"/>
        <v/>
      </c>
      <c r="P286" s="18" t="str">
        <f t="shared" si="62"/>
        <v/>
      </c>
      <c r="Q286" s="17" t="str">
        <f>IF(P286&lt;&gt;"",VLOOKUP(P286,LISTAS!$F$6:$G$1106,2,0),"")</f>
        <v/>
      </c>
      <c r="R286" s="77" t="str">
        <f t="shared" si="63"/>
        <v/>
      </c>
      <c r="S286" s="18" t="str">
        <f t="shared" si="64"/>
        <v/>
      </c>
      <c r="T286" s="18" t="str">
        <f t="shared" si="65"/>
        <v/>
      </c>
    </row>
    <row r="287" spans="2:20" ht="18.75" customHeight="1" x14ac:dyDescent="0.25">
      <c r="B287" s="54"/>
      <c r="C287" s="16" t="str">
        <f>IF(B287="","",VLOOKUP(B287,LISTAS!$F$6:$G$1106,2,0))</f>
        <v/>
      </c>
      <c r="D287" s="76"/>
      <c r="E287" s="4"/>
      <c r="F287" s="90" t="str">
        <f t="shared" si="55"/>
        <v/>
      </c>
      <c r="G287" s="85" t="str">
        <f>IF(F287=LISTAS!$D$15,"",F287)</f>
        <v/>
      </c>
      <c r="H287" s="80" t="str">
        <f t="shared" si="57"/>
        <v/>
      </c>
      <c r="I287" s="80" t="str">
        <f t="shared" si="57"/>
        <v/>
      </c>
      <c r="J287" s="78" t="str">
        <f t="shared" si="56"/>
        <v/>
      </c>
      <c r="K287" s="78" t="str">
        <f t="shared" si="58"/>
        <v/>
      </c>
      <c r="L287" s="79" t="str">
        <f t="shared" si="59"/>
        <v/>
      </c>
      <c r="M287" s="50">
        <f t="shared" si="60"/>
        <v>74</v>
      </c>
      <c r="O287" s="17" t="str">
        <f t="shared" si="61"/>
        <v/>
      </c>
      <c r="P287" s="18" t="str">
        <f t="shared" si="62"/>
        <v/>
      </c>
      <c r="Q287" s="17" t="str">
        <f>IF(P287&lt;&gt;"",VLOOKUP(P287,LISTAS!$F$6:$G$1106,2,0),"")</f>
        <v/>
      </c>
      <c r="R287" s="77" t="str">
        <f t="shared" si="63"/>
        <v/>
      </c>
      <c r="S287" s="18" t="str">
        <f t="shared" si="64"/>
        <v/>
      </c>
      <c r="T287" s="18" t="str">
        <f t="shared" si="65"/>
        <v/>
      </c>
    </row>
    <row r="288" spans="2:20" ht="18.75" customHeight="1" x14ac:dyDescent="0.25">
      <c r="B288" s="54"/>
      <c r="C288" s="16" t="str">
        <f>IF(B288="","",VLOOKUP(B288,LISTAS!$F$6:$G$1106,2,0))</f>
        <v/>
      </c>
      <c r="D288" s="76"/>
      <c r="E288" s="4"/>
      <c r="F288" s="90" t="str">
        <f t="shared" si="55"/>
        <v/>
      </c>
      <c r="G288" s="85" t="str">
        <f>IF(F288=LISTAS!$D$15,"",F288)</f>
        <v/>
      </c>
      <c r="H288" s="80" t="str">
        <f t="shared" si="57"/>
        <v/>
      </c>
      <c r="I288" s="80" t="str">
        <f t="shared" si="57"/>
        <v/>
      </c>
      <c r="J288" s="78" t="str">
        <f t="shared" si="56"/>
        <v/>
      </c>
      <c r="K288" s="78" t="str">
        <f t="shared" si="58"/>
        <v/>
      </c>
      <c r="L288" s="79" t="str">
        <f t="shared" si="59"/>
        <v/>
      </c>
      <c r="M288" s="50">
        <f t="shared" si="60"/>
        <v>75</v>
      </c>
      <c r="O288" s="17" t="str">
        <f t="shared" si="61"/>
        <v/>
      </c>
      <c r="P288" s="18" t="str">
        <f t="shared" si="62"/>
        <v/>
      </c>
      <c r="Q288" s="17" t="str">
        <f>IF(P288&lt;&gt;"",VLOOKUP(P288,LISTAS!$F$6:$G$1106,2,0),"")</f>
        <v/>
      </c>
      <c r="R288" s="77" t="str">
        <f t="shared" si="63"/>
        <v/>
      </c>
      <c r="S288" s="18" t="str">
        <f t="shared" si="64"/>
        <v/>
      </c>
      <c r="T288" s="18" t="str">
        <f t="shared" si="65"/>
        <v/>
      </c>
    </row>
    <row r="289" spans="2:20" ht="18.75" customHeight="1" x14ac:dyDescent="0.25">
      <c r="B289" s="54"/>
      <c r="C289" s="16" t="str">
        <f>IF(B289="","",VLOOKUP(B289,LISTAS!$F$6:$G$1106,2,0))</f>
        <v/>
      </c>
      <c r="D289" s="76"/>
      <c r="E289" s="4"/>
      <c r="F289" s="90" t="str">
        <f t="shared" si="55"/>
        <v/>
      </c>
      <c r="G289" s="85" t="str">
        <f>IF(F289=LISTAS!$D$15,"",F289)</f>
        <v/>
      </c>
      <c r="H289" s="80" t="str">
        <f t="shared" si="57"/>
        <v/>
      </c>
      <c r="I289" s="80" t="str">
        <f t="shared" si="57"/>
        <v/>
      </c>
      <c r="J289" s="78" t="str">
        <f t="shared" si="56"/>
        <v/>
      </c>
      <c r="K289" s="78" t="str">
        <f t="shared" si="58"/>
        <v/>
      </c>
      <c r="L289" s="79" t="str">
        <f t="shared" si="59"/>
        <v/>
      </c>
      <c r="M289" s="50">
        <f t="shared" si="60"/>
        <v>76</v>
      </c>
      <c r="O289" s="17" t="str">
        <f t="shared" si="61"/>
        <v/>
      </c>
      <c r="P289" s="18" t="str">
        <f t="shared" si="62"/>
        <v/>
      </c>
      <c r="Q289" s="17" t="str">
        <f>IF(P289&lt;&gt;"",VLOOKUP(P289,LISTAS!$F$6:$G$1106,2,0),"")</f>
        <v/>
      </c>
      <c r="R289" s="77" t="str">
        <f t="shared" si="63"/>
        <v/>
      </c>
      <c r="S289" s="18" t="str">
        <f t="shared" si="64"/>
        <v/>
      </c>
      <c r="T289" s="18" t="str">
        <f t="shared" si="65"/>
        <v/>
      </c>
    </row>
    <row r="290" spans="2:20" ht="18.75" customHeight="1" x14ac:dyDescent="0.25">
      <c r="B290" s="54"/>
      <c r="C290" s="16" t="str">
        <f>IF(B290="","",VLOOKUP(B290,LISTAS!$F$6:$G$1106,2,0))</f>
        <v/>
      </c>
      <c r="D290" s="76"/>
      <c r="E290" s="4"/>
      <c r="F290" s="90" t="str">
        <f t="shared" si="55"/>
        <v/>
      </c>
      <c r="G290" s="85" t="str">
        <f>IF(F290=LISTAS!$D$15,"",F290)</f>
        <v/>
      </c>
      <c r="H290" s="80" t="str">
        <f t="shared" si="57"/>
        <v/>
      </c>
      <c r="I290" s="80" t="str">
        <f t="shared" si="57"/>
        <v/>
      </c>
      <c r="J290" s="78" t="str">
        <f t="shared" si="56"/>
        <v/>
      </c>
      <c r="K290" s="78" t="str">
        <f t="shared" si="58"/>
        <v/>
      </c>
      <c r="L290" s="79" t="str">
        <f t="shared" si="59"/>
        <v/>
      </c>
      <c r="M290" s="50">
        <f t="shared" si="60"/>
        <v>77</v>
      </c>
      <c r="O290" s="17" t="str">
        <f t="shared" si="61"/>
        <v/>
      </c>
      <c r="P290" s="18" t="str">
        <f t="shared" si="62"/>
        <v/>
      </c>
      <c r="Q290" s="17" t="str">
        <f>IF(P290&lt;&gt;"",VLOOKUP(P290,LISTAS!$F$6:$G$1106,2,0),"")</f>
        <v/>
      </c>
      <c r="R290" s="77" t="str">
        <f t="shared" si="63"/>
        <v/>
      </c>
      <c r="S290" s="18" t="str">
        <f t="shared" si="64"/>
        <v/>
      </c>
      <c r="T290" s="18" t="str">
        <f t="shared" si="65"/>
        <v/>
      </c>
    </row>
    <row r="291" spans="2:20" ht="18.75" customHeight="1" x14ac:dyDescent="0.25">
      <c r="B291" s="54"/>
      <c r="C291" s="16" t="str">
        <f>IF(B291="","",VLOOKUP(B291,LISTAS!$F$6:$G$1106,2,0))</f>
        <v/>
      </c>
      <c r="D291" s="76"/>
      <c r="E291" s="4"/>
      <c r="F291" s="90" t="str">
        <f t="shared" si="55"/>
        <v/>
      </c>
      <c r="G291" s="85" t="str">
        <f>IF(F291=LISTAS!$D$15,"",F291)</f>
        <v/>
      </c>
      <c r="H291" s="80" t="str">
        <f t="shared" si="57"/>
        <v/>
      </c>
      <c r="I291" s="80" t="str">
        <f t="shared" si="57"/>
        <v/>
      </c>
      <c r="J291" s="78" t="str">
        <f t="shared" si="56"/>
        <v/>
      </c>
      <c r="K291" s="78" t="str">
        <f t="shared" si="58"/>
        <v/>
      </c>
      <c r="L291" s="79" t="str">
        <f t="shared" si="59"/>
        <v/>
      </c>
      <c r="M291" s="50">
        <f t="shared" si="60"/>
        <v>78</v>
      </c>
      <c r="O291" s="17" t="str">
        <f t="shared" si="61"/>
        <v/>
      </c>
      <c r="P291" s="18" t="str">
        <f t="shared" si="62"/>
        <v/>
      </c>
      <c r="Q291" s="17" t="str">
        <f>IF(P291&lt;&gt;"",VLOOKUP(P291,LISTAS!$F$6:$G$1106,2,0),"")</f>
        <v/>
      </c>
      <c r="R291" s="77" t="str">
        <f t="shared" si="63"/>
        <v/>
      </c>
      <c r="S291" s="18" t="str">
        <f t="shared" si="64"/>
        <v/>
      </c>
      <c r="T291" s="18" t="str">
        <f t="shared" si="65"/>
        <v/>
      </c>
    </row>
    <row r="292" spans="2:20" ht="18.75" customHeight="1" x14ac:dyDescent="0.25">
      <c r="B292" s="54"/>
      <c r="C292" s="16" t="str">
        <f>IF(B292="","",VLOOKUP(B292,LISTAS!$F$6:$G$1106,2,0))</f>
        <v/>
      </c>
      <c r="D292" s="76"/>
      <c r="E292" s="4"/>
      <c r="F292" s="90" t="str">
        <f t="shared" si="55"/>
        <v/>
      </c>
      <c r="G292" s="85" t="str">
        <f>IF(F292=LISTAS!$D$15,"",F292)</f>
        <v/>
      </c>
      <c r="H292" s="80" t="str">
        <f t="shared" si="57"/>
        <v/>
      </c>
      <c r="I292" s="80" t="str">
        <f t="shared" si="57"/>
        <v/>
      </c>
      <c r="J292" s="78" t="str">
        <f t="shared" si="56"/>
        <v/>
      </c>
      <c r="K292" s="78" t="str">
        <f t="shared" si="58"/>
        <v/>
      </c>
      <c r="L292" s="79" t="str">
        <f t="shared" si="59"/>
        <v/>
      </c>
      <c r="M292" s="50">
        <f t="shared" si="60"/>
        <v>79</v>
      </c>
      <c r="O292" s="17" t="str">
        <f t="shared" si="61"/>
        <v/>
      </c>
      <c r="P292" s="18" t="str">
        <f t="shared" si="62"/>
        <v/>
      </c>
      <c r="Q292" s="17" t="str">
        <f>IF(P292&lt;&gt;"",VLOOKUP(P292,LISTAS!$F$6:$G$1106,2,0),"")</f>
        <v/>
      </c>
      <c r="R292" s="77" t="str">
        <f t="shared" si="63"/>
        <v/>
      </c>
      <c r="S292" s="18" t="str">
        <f t="shared" si="64"/>
        <v/>
      </c>
      <c r="T292" s="18" t="str">
        <f t="shared" si="65"/>
        <v/>
      </c>
    </row>
    <row r="293" spans="2:20" ht="18.75" customHeight="1" x14ac:dyDescent="0.25">
      <c r="B293" s="54"/>
      <c r="C293" s="16" t="str">
        <f>IF(B293="","",VLOOKUP(B293,LISTAS!$F$6:$G$1106,2,0))</f>
        <v/>
      </c>
      <c r="D293" s="76"/>
      <c r="E293" s="4"/>
      <c r="F293" s="90" t="str">
        <f t="shared" si="55"/>
        <v/>
      </c>
      <c r="G293" s="85" t="str">
        <f>IF(F293=LISTAS!$D$15,"",F293)</f>
        <v/>
      </c>
      <c r="H293" s="80" t="str">
        <f t="shared" si="57"/>
        <v/>
      </c>
      <c r="I293" s="80" t="str">
        <f t="shared" si="57"/>
        <v/>
      </c>
      <c r="J293" s="78" t="str">
        <f t="shared" si="56"/>
        <v/>
      </c>
      <c r="K293" s="78" t="str">
        <f t="shared" si="58"/>
        <v/>
      </c>
      <c r="L293" s="79" t="str">
        <f t="shared" si="59"/>
        <v/>
      </c>
      <c r="M293" s="50">
        <f t="shared" si="60"/>
        <v>80</v>
      </c>
      <c r="O293" s="17" t="str">
        <f t="shared" si="61"/>
        <v/>
      </c>
      <c r="P293" s="18" t="str">
        <f t="shared" si="62"/>
        <v/>
      </c>
      <c r="Q293" s="17" t="str">
        <f>IF(P293&lt;&gt;"",VLOOKUP(P293,LISTAS!$F$6:$G$1106,2,0),"")</f>
        <v/>
      </c>
      <c r="R293" s="77" t="str">
        <f t="shared" si="63"/>
        <v/>
      </c>
      <c r="S293" s="18" t="str">
        <f t="shared" si="64"/>
        <v/>
      </c>
      <c r="T293" s="18" t="str">
        <f t="shared" si="65"/>
        <v/>
      </c>
    </row>
    <row r="294" spans="2:20" ht="18.75" customHeight="1" x14ac:dyDescent="0.25">
      <c r="B294" s="54"/>
      <c r="C294" s="16" t="str">
        <f>IF(B294="","",VLOOKUP(B294,LISTAS!$F$6:$G$1106,2,0))</f>
        <v/>
      </c>
      <c r="D294" s="76"/>
      <c r="E294" s="4"/>
      <c r="F294" s="90" t="str">
        <f t="shared" si="55"/>
        <v/>
      </c>
      <c r="G294" s="85" t="str">
        <f>IF(F294=LISTAS!$D$15,"",F294)</f>
        <v/>
      </c>
      <c r="H294" s="80" t="str">
        <f t="shared" si="57"/>
        <v/>
      </c>
      <c r="I294" s="80" t="str">
        <f t="shared" si="57"/>
        <v/>
      </c>
      <c r="J294" s="78" t="str">
        <f t="shared" si="56"/>
        <v/>
      </c>
      <c r="K294" s="78" t="str">
        <f t="shared" si="58"/>
        <v/>
      </c>
      <c r="L294" s="79" t="str">
        <f t="shared" si="59"/>
        <v/>
      </c>
      <c r="M294" s="50">
        <f t="shared" si="60"/>
        <v>81</v>
      </c>
      <c r="O294" s="17" t="str">
        <f t="shared" si="61"/>
        <v/>
      </c>
      <c r="P294" s="18" t="str">
        <f t="shared" si="62"/>
        <v/>
      </c>
      <c r="Q294" s="17" t="str">
        <f>IF(P294&lt;&gt;"",VLOOKUP(P294,LISTAS!$F$6:$G$1106,2,0),"")</f>
        <v/>
      </c>
      <c r="R294" s="77" t="str">
        <f t="shared" si="63"/>
        <v/>
      </c>
      <c r="S294" s="18" t="str">
        <f t="shared" si="64"/>
        <v/>
      </c>
      <c r="T294" s="18" t="str">
        <f t="shared" si="65"/>
        <v/>
      </c>
    </row>
    <row r="295" spans="2:20" ht="18.75" customHeight="1" x14ac:dyDescent="0.25">
      <c r="B295" s="54"/>
      <c r="C295" s="16" t="str">
        <f>IF(B295="","",VLOOKUP(B295,LISTAS!$F$6:$G$1106,2,0))</f>
        <v/>
      </c>
      <c r="D295" s="76"/>
      <c r="E295" s="4"/>
      <c r="F295" s="90" t="str">
        <f t="shared" si="55"/>
        <v/>
      </c>
      <c r="G295" s="85" t="str">
        <f>IF(F295=LISTAS!$D$15,"",F295)</f>
        <v/>
      </c>
      <c r="H295" s="80" t="str">
        <f t="shared" si="57"/>
        <v/>
      </c>
      <c r="I295" s="80" t="str">
        <f t="shared" si="57"/>
        <v/>
      </c>
      <c r="J295" s="78" t="str">
        <f t="shared" si="56"/>
        <v/>
      </c>
      <c r="K295" s="78" t="str">
        <f t="shared" si="58"/>
        <v/>
      </c>
      <c r="L295" s="79" t="str">
        <f t="shared" si="59"/>
        <v/>
      </c>
      <c r="M295" s="50">
        <f t="shared" si="60"/>
        <v>82</v>
      </c>
      <c r="O295" s="17" t="str">
        <f t="shared" si="61"/>
        <v/>
      </c>
      <c r="P295" s="18" t="str">
        <f t="shared" si="62"/>
        <v/>
      </c>
      <c r="Q295" s="17" t="str">
        <f>IF(P295&lt;&gt;"",VLOOKUP(P295,LISTAS!$F$6:$G$1106,2,0),"")</f>
        <v/>
      </c>
      <c r="R295" s="77" t="str">
        <f t="shared" si="63"/>
        <v/>
      </c>
      <c r="S295" s="18" t="str">
        <f t="shared" si="64"/>
        <v/>
      </c>
      <c r="T295" s="18" t="str">
        <f t="shared" si="65"/>
        <v/>
      </c>
    </row>
    <row r="296" spans="2:20" ht="18.75" customHeight="1" x14ac:dyDescent="0.25">
      <c r="B296" s="54"/>
      <c r="C296" s="16" t="str">
        <f>IF(B296="","",VLOOKUP(B296,LISTAS!$F$6:$G$1106,2,0))</f>
        <v/>
      </c>
      <c r="D296" s="76"/>
      <c r="E296" s="4"/>
      <c r="F296" s="90" t="str">
        <f t="shared" si="55"/>
        <v/>
      </c>
      <c r="G296" s="85" t="str">
        <f>IF(F296=LISTAS!$D$15,"",F296)</f>
        <v/>
      </c>
      <c r="H296" s="80" t="str">
        <f t="shared" si="57"/>
        <v/>
      </c>
      <c r="I296" s="80" t="str">
        <f t="shared" si="57"/>
        <v/>
      </c>
      <c r="J296" s="78" t="str">
        <f t="shared" si="56"/>
        <v/>
      </c>
      <c r="K296" s="78" t="str">
        <f t="shared" si="58"/>
        <v/>
      </c>
      <c r="L296" s="79" t="str">
        <f t="shared" si="59"/>
        <v/>
      </c>
      <c r="M296" s="50">
        <f t="shared" si="60"/>
        <v>83</v>
      </c>
      <c r="O296" s="17" t="str">
        <f t="shared" si="61"/>
        <v/>
      </c>
      <c r="P296" s="18" t="str">
        <f t="shared" si="62"/>
        <v/>
      </c>
      <c r="Q296" s="17" t="str">
        <f>IF(P296&lt;&gt;"",VLOOKUP(P296,LISTAS!$F$6:$G$1106,2,0),"")</f>
        <v/>
      </c>
      <c r="R296" s="77" t="str">
        <f t="shared" si="63"/>
        <v/>
      </c>
      <c r="S296" s="18" t="str">
        <f t="shared" si="64"/>
        <v/>
      </c>
      <c r="T296" s="18" t="str">
        <f t="shared" si="65"/>
        <v/>
      </c>
    </row>
    <row r="297" spans="2:20" ht="18.75" customHeight="1" x14ac:dyDescent="0.25">
      <c r="B297" s="54"/>
      <c r="C297" s="16" t="str">
        <f>IF(B297="","",VLOOKUP(B297,LISTAS!$F$6:$G$1106,2,0))</f>
        <v/>
      </c>
      <c r="D297" s="76"/>
      <c r="E297" s="4"/>
      <c r="F297" s="90" t="str">
        <f t="shared" si="55"/>
        <v/>
      </c>
      <c r="G297" s="85" t="str">
        <f>IF(F297=LISTAS!$D$15,"",F297)</f>
        <v/>
      </c>
      <c r="H297" s="80" t="str">
        <f t="shared" si="57"/>
        <v/>
      </c>
      <c r="I297" s="80" t="str">
        <f t="shared" si="57"/>
        <v/>
      </c>
      <c r="J297" s="78" t="str">
        <f t="shared" si="56"/>
        <v/>
      </c>
      <c r="K297" s="78" t="str">
        <f t="shared" si="58"/>
        <v/>
      </c>
      <c r="L297" s="79" t="str">
        <f t="shared" si="59"/>
        <v/>
      </c>
      <c r="M297" s="50">
        <f t="shared" si="60"/>
        <v>84</v>
      </c>
      <c r="O297" s="17" t="str">
        <f t="shared" si="61"/>
        <v/>
      </c>
      <c r="P297" s="18" t="str">
        <f t="shared" si="62"/>
        <v/>
      </c>
      <c r="Q297" s="17" t="str">
        <f>IF(P297&lt;&gt;"",VLOOKUP(P297,LISTAS!$F$6:$G$1106,2,0),"")</f>
        <v/>
      </c>
      <c r="R297" s="77" t="str">
        <f t="shared" si="63"/>
        <v/>
      </c>
      <c r="S297" s="18" t="str">
        <f t="shared" si="64"/>
        <v/>
      </c>
      <c r="T297" s="18" t="str">
        <f t="shared" si="65"/>
        <v/>
      </c>
    </row>
    <row r="298" spans="2:20" ht="18.75" customHeight="1" x14ac:dyDescent="0.25">
      <c r="B298" s="54"/>
      <c r="C298" s="16" t="str">
        <f>IF(B298="","",VLOOKUP(B298,LISTAS!$F$6:$G$1106,2,0))</f>
        <v/>
      </c>
      <c r="D298" s="76"/>
      <c r="E298" s="4"/>
      <c r="F298" s="90" t="str">
        <f t="shared" si="55"/>
        <v/>
      </c>
      <c r="G298" s="85" t="str">
        <f>IF(F298=LISTAS!$D$15,"",F298)</f>
        <v/>
      </c>
      <c r="H298" s="80" t="str">
        <f t="shared" si="57"/>
        <v/>
      </c>
      <c r="I298" s="80" t="str">
        <f t="shared" si="57"/>
        <v/>
      </c>
      <c r="J298" s="78" t="str">
        <f t="shared" si="56"/>
        <v/>
      </c>
      <c r="K298" s="78" t="str">
        <f t="shared" si="58"/>
        <v/>
      </c>
      <c r="L298" s="79" t="str">
        <f t="shared" si="59"/>
        <v/>
      </c>
      <c r="M298" s="50">
        <f t="shared" si="60"/>
        <v>85</v>
      </c>
      <c r="O298" s="17" t="str">
        <f t="shared" si="61"/>
        <v/>
      </c>
      <c r="P298" s="18" t="str">
        <f t="shared" si="62"/>
        <v/>
      </c>
      <c r="Q298" s="17" t="str">
        <f>IF(P298&lt;&gt;"",VLOOKUP(P298,LISTAS!$F$6:$G$1106,2,0),"")</f>
        <v/>
      </c>
      <c r="R298" s="77" t="str">
        <f t="shared" si="63"/>
        <v/>
      </c>
      <c r="S298" s="18" t="str">
        <f t="shared" si="64"/>
        <v/>
      </c>
      <c r="T298" s="18" t="str">
        <f t="shared" si="65"/>
        <v/>
      </c>
    </row>
    <row r="299" spans="2:20" ht="18.75" customHeight="1" x14ac:dyDescent="0.25">
      <c r="B299" s="54"/>
      <c r="C299" s="16" t="str">
        <f>IF(B299="","",VLOOKUP(B299,LISTAS!$F$6:$G$1106,2,0))</f>
        <v/>
      </c>
      <c r="D299" s="76"/>
      <c r="E299" s="4"/>
      <c r="F299" s="90" t="str">
        <f t="shared" si="55"/>
        <v/>
      </c>
      <c r="G299" s="85" t="str">
        <f>IF(F299=LISTAS!$D$15,"",F299)</f>
        <v/>
      </c>
      <c r="H299" s="80" t="str">
        <f t="shared" si="57"/>
        <v/>
      </c>
      <c r="I299" s="80" t="str">
        <f t="shared" si="57"/>
        <v/>
      </c>
      <c r="J299" s="78" t="str">
        <f t="shared" si="56"/>
        <v/>
      </c>
      <c r="K299" s="78" t="str">
        <f t="shared" si="58"/>
        <v/>
      </c>
      <c r="L299" s="79" t="str">
        <f t="shared" si="59"/>
        <v/>
      </c>
      <c r="M299" s="50">
        <f t="shared" si="60"/>
        <v>86</v>
      </c>
      <c r="O299" s="17" t="str">
        <f t="shared" si="61"/>
        <v/>
      </c>
      <c r="P299" s="18" t="str">
        <f t="shared" si="62"/>
        <v/>
      </c>
      <c r="Q299" s="17" t="str">
        <f>IF(P299&lt;&gt;"",VLOOKUP(P299,LISTAS!$F$6:$G$1106,2,0),"")</f>
        <v/>
      </c>
      <c r="R299" s="77" t="str">
        <f t="shared" si="63"/>
        <v/>
      </c>
      <c r="S299" s="18" t="str">
        <f t="shared" si="64"/>
        <v/>
      </c>
      <c r="T299" s="18" t="str">
        <f t="shared" si="65"/>
        <v/>
      </c>
    </row>
    <row r="300" spans="2:20" ht="18.75" customHeight="1" x14ac:dyDescent="0.25">
      <c r="B300" s="54"/>
      <c r="C300" s="16" t="str">
        <f>IF(B300="","",VLOOKUP(B300,LISTAS!$F$6:$G$1106,2,0))</f>
        <v/>
      </c>
      <c r="D300" s="76"/>
      <c r="E300" s="4"/>
      <c r="F300" s="90" t="str">
        <f t="shared" si="55"/>
        <v/>
      </c>
      <c r="G300" s="85" t="str">
        <f>IF(F300=LISTAS!$D$15,"",F300)</f>
        <v/>
      </c>
      <c r="H300" s="80" t="str">
        <f t="shared" si="57"/>
        <v/>
      </c>
      <c r="I300" s="80" t="str">
        <f t="shared" si="57"/>
        <v/>
      </c>
      <c r="J300" s="78" t="str">
        <f t="shared" si="56"/>
        <v/>
      </c>
      <c r="K300" s="78" t="str">
        <f t="shared" si="58"/>
        <v/>
      </c>
      <c r="L300" s="79" t="str">
        <f t="shared" si="59"/>
        <v/>
      </c>
      <c r="M300" s="50">
        <f t="shared" si="60"/>
        <v>87</v>
      </c>
      <c r="O300" s="17" t="str">
        <f t="shared" si="61"/>
        <v/>
      </c>
      <c r="P300" s="18" t="str">
        <f t="shared" si="62"/>
        <v/>
      </c>
      <c r="Q300" s="17" t="str">
        <f>IF(P300&lt;&gt;"",VLOOKUP(P300,LISTAS!$F$6:$G$1106,2,0),"")</f>
        <v/>
      </c>
      <c r="R300" s="77" t="str">
        <f t="shared" si="63"/>
        <v/>
      </c>
      <c r="S300" s="18" t="str">
        <f t="shared" si="64"/>
        <v/>
      </c>
      <c r="T300" s="18" t="str">
        <f t="shared" si="65"/>
        <v/>
      </c>
    </row>
    <row r="301" spans="2:20" ht="18.75" customHeight="1" x14ac:dyDescent="0.25">
      <c r="B301" s="54"/>
      <c r="C301" s="16" t="str">
        <f>IF(B301="","",VLOOKUP(B301,LISTAS!$F$6:$G$1106,2,0))</f>
        <v/>
      </c>
      <c r="D301" s="76"/>
      <c r="E301" s="4"/>
      <c r="F301" s="90" t="str">
        <f t="shared" si="55"/>
        <v/>
      </c>
      <c r="G301" s="85" t="str">
        <f>IF(F301=LISTAS!$D$15,"",F301)</f>
        <v/>
      </c>
      <c r="H301" s="80" t="str">
        <f t="shared" si="57"/>
        <v/>
      </c>
      <c r="I301" s="80" t="str">
        <f t="shared" si="57"/>
        <v/>
      </c>
      <c r="J301" s="78" t="str">
        <f t="shared" si="56"/>
        <v/>
      </c>
      <c r="K301" s="78" t="str">
        <f t="shared" si="58"/>
        <v/>
      </c>
      <c r="L301" s="79" t="str">
        <f t="shared" si="59"/>
        <v/>
      </c>
      <c r="M301" s="50">
        <f t="shared" si="60"/>
        <v>88</v>
      </c>
      <c r="O301" s="17" t="str">
        <f t="shared" si="61"/>
        <v/>
      </c>
      <c r="P301" s="18" t="str">
        <f t="shared" si="62"/>
        <v/>
      </c>
      <c r="Q301" s="17" t="str">
        <f>IF(P301&lt;&gt;"",VLOOKUP(P301,LISTAS!$F$6:$G$1106,2,0),"")</f>
        <v/>
      </c>
      <c r="R301" s="77" t="str">
        <f t="shared" si="63"/>
        <v/>
      </c>
      <c r="S301" s="18" t="str">
        <f t="shared" si="64"/>
        <v/>
      </c>
      <c r="T301" s="18" t="str">
        <f t="shared" si="65"/>
        <v/>
      </c>
    </row>
    <row r="302" spans="2:20" ht="18.75" customHeight="1" x14ac:dyDescent="0.25">
      <c r="B302" s="54"/>
      <c r="C302" s="16" t="str">
        <f>IF(B302="","",VLOOKUP(B302,LISTAS!$F$6:$G$1106,2,0))</f>
        <v/>
      </c>
      <c r="D302" s="76"/>
      <c r="E302" s="4"/>
      <c r="F302" s="90" t="str">
        <f t="shared" si="55"/>
        <v/>
      </c>
      <c r="G302" s="85" t="str">
        <f>IF(F302=LISTAS!$D$15,"",F302)</f>
        <v/>
      </c>
      <c r="H302" s="80" t="str">
        <f t="shared" si="57"/>
        <v/>
      </c>
      <c r="I302" s="80" t="str">
        <f t="shared" si="57"/>
        <v/>
      </c>
      <c r="J302" s="78" t="str">
        <f t="shared" si="56"/>
        <v/>
      </c>
      <c r="K302" s="78" t="str">
        <f t="shared" si="58"/>
        <v/>
      </c>
      <c r="L302" s="79" t="str">
        <f t="shared" si="59"/>
        <v/>
      </c>
      <c r="M302" s="50">
        <f t="shared" si="60"/>
        <v>89</v>
      </c>
      <c r="O302" s="17" t="str">
        <f t="shared" si="61"/>
        <v/>
      </c>
      <c r="P302" s="18" t="str">
        <f t="shared" si="62"/>
        <v/>
      </c>
      <c r="Q302" s="17" t="str">
        <f>IF(P302&lt;&gt;"",VLOOKUP(P302,LISTAS!$F$6:$G$1106,2,0),"")</f>
        <v/>
      </c>
      <c r="R302" s="77" t="str">
        <f t="shared" si="63"/>
        <v/>
      </c>
      <c r="S302" s="18" t="str">
        <f t="shared" si="64"/>
        <v/>
      </c>
      <c r="T302" s="18" t="str">
        <f t="shared" si="65"/>
        <v/>
      </c>
    </row>
    <row r="303" spans="2:20" ht="18.75" customHeight="1" x14ac:dyDescent="0.25">
      <c r="B303" s="54"/>
      <c r="C303" s="16" t="str">
        <f>IF(B303="","",VLOOKUP(B303,LISTAS!$F$6:$G$1106,2,0))</f>
        <v/>
      </c>
      <c r="D303" s="76"/>
      <c r="E303" s="4"/>
      <c r="F303" s="90" t="str">
        <f t="shared" si="55"/>
        <v/>
      </c>
      <c r="G303" s="85" t="str">
        <f>IF(F303=LISTAS!$D$15,"",F303)</f>
        <v/>
      </c>
      <c r="H303" s="80" t="str">
        <f t="shared" si="57"/>
        <v/>
      </c>
      <c r="I303" s="80" t="str">
        <f t="shared" si="57"/>
        <v/>
      </c>
      <c r="J303" s="78" t="str">
        <f t="shared" si="56"/>
        <v/>
      </c>
      <c r="K303" s="78" t="str">
        <f t="shared" si="58"/>
        <v/>
      </c>
      <c r="L303" s="79" t="str">
        <f t="shared" si="59"/>
        <v/>
      </c>
      <c r="M303" s="50">
        <f t="shared" si="60"/>
        <v>90</v>
      </c>
      <c r="O303" s="17" t="str">
        <f t="shared" si="61"/>
        <v/>
      </c>
      <c r="P303" s="18" t="str">
        <f t="shared" si="62"/>
        <v/>
      </c>
      <c r="Q303" s="17" t="str">
        <f>IF(P303&lt;&gt;"",VLOOKUP(P303,LISTAS!$F$6:$G$1106,2,0),"")</f>
        <v/>
      </c>
      <c r="R303" s="77" t="str">
        <f t="shared" si="63"/>
        <v/>
      </c>
      <c r="S303" s="18" t="str">
        <f t="shared" si="64"/>
        <v/>
      </c>
      <c r="T303" s="18" t="str">
        <f t="shared" si="65"/>
        <v/>
      </c>
    </row>
    <row r="304" spans="2:20" ht="18.75" customHeight="1" x14ac:dyDescent="0.25">
      <c r="B304" s="54"/>
      <c r="C304" s="16" t="str">
        <f>IF(B304="","",VLOOKUP(B304,LISTAS!$F$6:$G$1106,2,0))</f>
        <v/>
      </c>
      <c r="D304" s="76"/>
      <c r="E304" s="4"/>
      <c r="F304" s="90" t="str">
        <f t="shared" si="55"/>
        <v/>
      </c>
      <c r="G304" s="85" t="str">
        <f>IF(F304=LISTAS!$D$15,"",F304)</f>
        <v/>
      </c>
      <c r="H304" s="80" t="str">
        <f t="shared" si="57"/>
        <v/>
      </c>
      <c r="I304" s="80" t="str">
        <f t="shared" si="57"/>
        <v/>
      </c>
      <c r="J304" s="78" t="str">
        <f t="shared" si="56"/>
        <v/>
      </c>
      <c r="K304" s="78" t="str">
        <f t="shared" si="58"/>
        <v/>
      </c>
      <c r="L304" s="79" t="str">
        <f t="shared" si="59"/>
        <v/>
      </c>
      <c r="M304" s="50">
        <f t="shared" si="60"/>
        <v>91</v>
      </c>
      <c r="O304" s="17" t="str">
        <f t="shared" si="61"/>
        <v/>
      </c>
      <c r="P304" s="18" t="str">
        <f t="shared" si="62"/>
        <v/>
      </c>
      <c r="Q304" s="17" t="str">
        <f>IF(P304&lt;&gt;"",VLOOKUP(P304,LISTAS!$F$6:$G$1106,2,0),"")</f>
        <v/>
      </c>
      <c r="R304" s="77" t="str">
        <f t="shared" si="63"/>
        <v/>
      </c>
      <c r="S304" s="18" t="str">
        <f t="shared" si="64"/>
        <v/>
      </c>
      <c r="T304" s="18" t="str">
        <f t="shared" si="65"/>
        <v/>
      </c>
    </row>
    <row r="305" spans="2:20" ht="18.75" customHeight="1" x14ac:dyDescent="0.25">
      <c r="B305" s="54"/>
      <c r="C305" s="16" t="str">
        <f>IF(B305="","",VLOOKUP(B305,LISTAS!$F$6:$G$1106,2,0))</f>
        <v/>
      </c>
      <c r="D305" s="76"/>
      <c r="E305" s="4"/>
      <c r="F305" s="90" t="str">
        <f t="shared" si="55"/>
        <v/>
      </c>
      <c r="G305" s="85" t="str">
        <f>IF(F305=LISTAS!$D$15,"",F305)</f>
        <v/>
      </c>
      <c r="H305" s="80" t="str">
        <f t="shared" si="57"/>
        <v/>
      </c>
      <c r="I305" s="80" t="str">
        <f t="shared" si="57"/>
        <v/>
      </c>
      <c r="J305" s="78" t="str">
        <f t="shared" si="56"/>
        <v/>
      </c>
      <c r="K305" s="78" t="str">
        <f t="shared" si="58"/>
        <v/>
      </c>
      <c r="L305" s="79" t="str">
        <f t="shared" si="59"/>
        <v/>
      </c>
      <c r="M305" s="50">
        <f t="shared" si="60"/>
        <v>92</v>
      </c>
      <c r="O305" s="17" t="str">
        <f t="shared" si="61"/>
        <v/>
      </c>
      <c r="P305" s="18" t="str">
        <f t="shared" si="62"/>
        <v/>
      </c>
      <c r="Q305" s="17" t="str">
        <f>IF(P305&lt;&gt;"",VLOOKUP(P305,LISTAS!$F$6:$G$1106,2,0),"")</f>
        <v/>
      </c>
      <c r="R305" s="77" t="str">
        <f t="shared" si="63"/>
        <v/>
      </c>
      <c r="S305" s="18" t="str">
        <f t="shared" si="64"/>
        <v/>
      </c>
      <c r="T305" s="18" t="str">
        <f t="shared" si="65"/>
        <v/>
      </c>
    </row>
    <row r="306" spans="2:20" ht="18.75" customHeight="1" x14ac:dyDescent="0.25">
      <c r="B306" s="54"/>
      <c r="C306" s="16" t="str">
        <f>IF(B306="","",VLOOKUP(B306,LISTAS!$F$6:$G$1106,2,0))</f>
        <v/>
      </c>
      <c r="D306" s="76"/>
      <c r="E306" s="4"/>
      <c r="F306" s="90" t="str">
        <f t="shared" si="55"/>
        <v/>
      </c>
      <c r="G306" s="85" t="str">
        <f>IF(F306=LISTAS!$D$15,"",F306)</f>
        <v/>
      </c>
      <c r="H306" s="80" t="str">
        <f t="shared" si="57"/>
        <v/>
      </c>
      <c r="I306" s="80" t="str">
        <f t="shared" si="57"/>
        <v/>
      </c>
      <c r="J306" s="78" t="str">
        <f t="shared" si="56"/>
        <v/>
      </c>
      <c r="K306" s="78" t="str">
        <f t="shared" si="58"/>
        <v/>
      </c>
      <c r="L306" s="79" t="str">
        <f t="shared" si="59"/>
        <v/>
      </c>
      <c r="M306" s="50">
        <f t="shared" si="60"/>
        <v>93</v>
      </c>
      <c r="O306" s="17" t="str">
        <f t="shared" si="61"/>
        <v/>
      </c>
      <c r="P306" s="18" t="str">
        <f t="shared" si="62"/>
        <v/>
      </c>
      <c r="Q306" s="17" t="str">
        <f>IF(P306&lt;&gt;"",VLOOKUP(P306,LISTAS!$F$6:$G$1106,2,0),"")</f>
        <v/>
      </c>
      <c r="R306" s="77" t="str">
        <f t="shared" si="63"/>
        <v/>
      </c>
      <c r="S306" s="18" t="str">
        <f t="shared" si="64"/>
        <v/>
      </c>
      <c r="T306" s="18" t="str">
        <f t="shared" si="65"/>
        <v/>
      </c>
    </row>
    <row r="307" spans="2:20" ht="18.75" customHeight="1" x14ac:dyDescent="0.25">
      <c r="B307" s="54"/>
      <c r="C307" s="16" t="str">
        <f>IF(B307="","",VLOOKUP(B307,LISTAS!$F$6:$G$1106,2,0))</f>
        <v/>
      </c>
      <c r="D307" s="76"/>
      <c r="E307" s="4"/>
      <c r="F307" s="90" t="str">
        <f t="shared" si="55"/>
        <v/>
      </c>
      <c r="G307" s="85" t="str">
        <f>IF(F307=LISTAS!$D$15,"",F307)</f>
        <v/>
      </c>
      <c r="H307" s="80" t="str">
        <f t="shared" si="57"/>
        <v/>
      </c>
      <c r="I307" s="80" t="str">
        <f t="shared" si="57"/>
        <v/>
      </c>
      <c r="J307" s="78" t="str">
        <f t="shared" si="56"/>
        <v/>
      </c>
      <c r="K307" s="78" t="str">
        <f t="shared" si="58"/>
        <v/>
      </c>
      <c r="L307" s="79" t="str">
        <f t="shared" si="59"/>
        <v/>
      </c>
      <c r="M307" s="50">
        <f t="shared" si="60"/>
        <v>94</v>
      </c>
      <c r="O307" s="17" t="str">
        <f t="shared" si="61"/>
        <v/>
      </c>
      <c r="P307" s="18" t="str">
        <f t="shared" si="62"/>
        <v/>
      </c>
      <c r="Q307" s="17" t="str">
        <f>IF(P307&lt;&gt;"",VLOOKUP(P307,LISTAS!$F$6:$G$1106,2,0),"")</f>
        <v/>
      </c>
      <c r="R307" s="77" t="str">
        <f t="shared" si="63"/>
        <v/>
      </c>
      <c r="S307" s="18" t="str">
        <f t="shared" si="64"/>
        <v/>
      </c>
      <c r="T307" s="18" t="str">
        <f t="shared" si="65"/>
        <v/>
      </c>
    </row>
    <row r="308" spans="2:20" ht="18.75" customHeight="1" x14ac:dyDescent="0.25">
      <c r="B308" s="54"/>
      <c r="C308" s="16" t="str">
        <f>IF(B308="","",VLOOKUP(B308,LISTAS!$F$6:$G$1106,2,0))</f>
        <v/>
      </c>
      <c r="D308" s="76"/>
      <c r="E308" s="4"/>
      <c r="F308" s="90" t="str">
        <f t="shared" si="55"/>
        <v/>
      </c>
      <c r="G308" s="85" t="str">
        <f>IF(F308=LISTAS!$D$15,"",F308)</f>
        <v/>
      </c>
      <c r="H308" s="80" t="str">
        <f t="shared" si="57"/>
        <v/>
      </c>
      <c r="I308" s="80" t="str">
        <f t="shared" si="57"/>
        <v/>
      </c>
      <c r="J308" s="78" t="str">
        <f t="shared" si="56"/>
        <v/>
      </c>
      <c r="K308" s="78" t="str">
        <f t="shared" si="58"/>
        <v/>
      </c>
      <c r="L308" s="79" t="str">
        <f t="shared" si="59"/>
        <v/>
      </c>
      <c r="M308" s="50">
        <f t="shared" si="60"/>
        <v>95</v>
      </c>
      <c r="O308" s="17" t="str">
        <f t="shared" si="61"/>
        <v/>
      </c>
      <c r="P308" s="18" t="str">
        <f t="shared" si="62"/>
        <v/>
      </c>
      <c r="Q308" s="17" t="str">
        <f>IF(P308&lt;&gt;"",VLOOKUP(P308,LISTAS!$F$6:$G$1106,2,0),"")</f>
        <v/>
      </c>
      <c r="R308" s="77" t="str">
        <f t="shared" si="63"/>
        <v/>
      </c>
      <c r="S308" s="18" t="str">
        <f t="shared" si="64"/>
        <v/>
      </c>
      <c r="T308" s="18" t="str">
        <f t="shared" si="65"/>
        <v/>
      </c>
    </row>
    <row r="309" spans="2:20" ht="18.75" customHeight="1" x14ac:dyDescent="0.25">
      <c r="B309" s="54"/>
      <c r="C309" s="16" t="str">
        <f>IF(B309="","",VLOOKUP(B309,LISTAS!$F$6:$G$1106,2,0))</f>
        <v/>
      </c>
      <c r="D309" s="76"/>
      <c r="E309" s="4"/>
      <c r="F309" s="90" t="str">
        <f t="shared" si="55"/>
        <v/>
      </c>
      <c r="G309" s="85" t="str">
        <f>IF(F309=LISTAS!$D$15,"",F309)</f>
        <v/>
      </c>
      <c r="H309" s="80" t="str">
        <f t="shared" si="57"/>
        <v/>
      </c>
      <c r="I309" s="80" t="str">
        <f t="shared" si="57"/>
        <v/>
      </c>
      <c r="J309" s="78" t="str">
        <f t="shared" si="56"/>
        <v/>
      </c>
      <c r="K309" s="78" t="str">
        <f t="shared" si="58"/>
        <v/>
      </c>
      <c r="L309" s="79" t="str">
        <f t="shared" si="59"/>
        <v/>
      </c>
      <c r="M309" s="50">
        <f t="shared" si="60"/>
        <v>96</v>
      </c>
      <c r="O309" s="17" t="str">
        <f t="shared" si="61"/>
        <v/>
      </c>
      <c r="P309" s="18" t="str">
        <f t="shared" si="62"/>
        <v/>
      </c>
      <c r="Q309" s="17" t="str">
        <f>IF(P309&lt;&gt;"",VLOOKUP(P309,LISTAS!$F$6:$G$1106,2,0),"")</f>
        <v/>
      </c>
      <c r="R309" s="77" t="str">
        <f t="shared" si="63"/>
        <v/>
      </c>
      <c r="S309" s="18" t="str">
        <f t="shared" si="64"/>
        <v/>
      </c>
      <c r="T309" s="18" t="str">
        <f t="shared" si="65"/>
        <v/>
      </c>
    </row>
    <row r="310" spans="2:20" ht="18.75" customHeight="1" x14ac:dyDescent="0.25">
      <c r="B310" s="54"/>
      <c r="C310" s="16" t="str">
        <f>IF(B310="","",VLOOKUP(B310,LISTAS!$F$6:$G$1106,2,0))</f>
        <v/>
      </c>
      <c r="D310" s="76"/>
      <c r="E310" s="4"/>
      <c r="F310" s="90" t="str">
        <f t="shared" si="55"/>
        <v/>
      </c>
      <c r="G310" s="85" t="str">
        <f>IF(F310=LISTAS!$D$15,"",F310)</f>
        <v/>
      </c>
      <c r="H310" s="80" t="str">
        <f t="shared" si="57"/>
        <v/>
      </c>
      <c r="I310" s="80" t="str">
        <f t="shared" si="57"/>
        <v/>
      </c>
      <c r="J310" s="78" t="str">
        <f t="shared" si="56"/>
        <v/>
      </c>
      <c r="K310" s="78" t="str">
        <f t="shared" si="58"/>
        <v/>
      </c>
      <c r="L310" s="79" t="str">
        <f t="shared" si="59"/>
        <v/>
      </c>
      <c r="M310" s="50">
        <f t="shared" si="60"/>
        <v>97</v>
      </c>
      <c r="O310" s="17" t="str">
        <f t="shared" si="61"/>
        <v/>
      </c>
      <c r="P310" s="18" t="str">
        <f t="shared" si="62"/>
        <v/>
      </c>
      <c r="Q310" s="17" t="str">
        <f>IF(P310&lt;&gt;"",VLOOKUP(P310,LISTAS!$F$6:$G$1106,2,0),"")</f>
        <v/>
      </c>
      <c r="R310" s="77" t="str">
        <f t="shared" si="63"/>
        <v/>
      </c>
      <c r="S310" s="18" t="str">
        <f t="shared" si="64"/>
        <v/>
      </c>
      <c r="T310" s="18" t="str">
        <f t="shared" si="65"/>
        <v/>
      </c>
    </row>
    <row r="311" spans="2:20" ht="18.75" customHeight="1" x14ac:dyDescent="0.25">
      <c r="B311" s="54"/>
      <c r="C311" s="16" t="str">
        <f>IF(B311="","",VLOOKUP(B311,LISTAS!$F$6:$G$1106,2,0))</f>
        <v/>
      </c>
      <c r="D311" s="76"/>
      <c r="E311" s="4"/>
      <c r="F311" s="90" t="str">
        <f t="shared" si="55"/>
        <v/>
      </c>
      <c r="G311" s="85" t="str">
        <f>IF(F311=LISTAS!$D$15,"",F311)</f>
        <v/>
      </c>
      <c r="H311" s="80" t="str">
        <f t="shared" si="57"/>
        <v/>
      </c>
      <c r="I311" s="80" t="str">
        <f t="shared" si="57"/>
        <v/>
      </c>
      <c r="J311" s="78" t="str">
        <f t="shared" si="56"/>
        <v/>
      </c>
      <c r="K311" s="78" t="str">
        <f t="shared" si="58"/>
        <v/>
      </c>
      <c r="L311" s="79" t="str">
        <f t="shared" si="59"/>
        <v/>
      </c>
      <c r="M311" s="50">
        <f t="shared" si="60"/>
        <v>98</v>
      </c>
      <c r="O311" s="17" t="str">
        <f t="shared" si="61"/>
        <v/>
      </c>
      <c r="P311" s="18" t="str">
        <f t="shared" si="62"/>
        <v/>
      </c>
      <c r="Q311" s="17" t="str">
        <f>IF(P311&lt;&gt;"",VLOOKUP(P311,LISTAS!$F$6:$G$1106,2,0),"")</f>
        <v/>
      </c>
      <c r="R311" s="77" t="str">
        <f t="shared" si="63"/>
        <v/>
      </c>
      <c r="S311" s="18" t="str">
        <f t="shared" si="64"/>
        <v/>
      </c>
      <c r="T311" s="18" t="str">
        <f t="shared" si="65"/>
        <v/>
      </c>
    </row>
    <row r="312" spans="2:20" ht="18.75" customHeight="1" x14ac:dyDescent="0.25">
      <c r="B312" s="54"/>
      <c r="C312" s="16" t="str">
        <f>IF(B312="","",VLOOKUP(B312,LISTAS!$F$6:$G$1106,2,0))</f>
        <v/>
      </c>
      <c r="D312" s="76"/>
      <c r="E312" s="4"/>
      <c r="F312" s="90" t="str">
        <f t="shared" si="55"/>
        <v/>
      </c>
      <c r="G312" s="85" t="str">
        <f>IF(F312=LISTAS!$D$15,"",F312)</f>
        <v/>
      </c>
      <c r="H312" s="80" t="str">
        <f t="shared" si="57"/>
        <v/>
      </c>
      <c r="I312" s="80" t="str">
        <f t="shared" si="57"/>
        <v/>
      </c>
      <c r="J312" s="78" t="str">
        <f t="shared" si="56"/>
        <v/>
      </c>
      <c r="K312" s="78" t="str">
        <f t="shared" si="58"/>
        <v/>
      </c>
      <c r="L312" s="79" t="str">
        <f t="shared" si="59"/>
        <v/>
      </c>
      <c r="M312" s="50">
        <f t="shared" si="60"/>
        <v>99</v>
      </c>
      <c r="O312" s="17" t="str">
        <f t="shared" si="61"/>
        <v/>
      </c>
      <c r="P312" s="18" t="str">
        <f t="shared" si="62"/>
        <v/>
      </c>
      <c r="Q312" s="17" t="str">
        <f>IF(P312&lt;&gt;"",VLOOKUP(P312,LISTAS!$F$6:$G$1106,2,0),"")</f>
        <v/>
      </c>
      <c r="R312" s="77" t="str">
        <f t="shared" si="63"/>
        <v/>
      </c>
      <c r="S312" s="18" t="str">
        <f t="shared" si="64"/>
        <v/>
      </c>
      <c r="T312" s="18" t="str">
        <f t="shared" si="65"/>
        <v/>
      </c>
    </row>
    <row r="313" spans="2:20" ht="18.75" customHeight="1" x14ac:dyDescent="0.25">
      <c r="B313" s="54"/>
      <c r="C313" s="16" t="str">
        <f>IF(B313="","",VLOOKUP(B313,LISTAS!$F$6:$G$1106,2,0))</f>
        <v/>
      </c>
      <c r="D313" s="76"/>
      <c r="E313" s="4"/>
      <c r="F313" s="90" t="str">
        <f t="shared" si="55"/>
        <v/>
      </c>
      <c r="G313" s="85" t="str">
        <f>IF(F313=LISTAS!$D$15,"",F313)</f>
        <v/>
      </c>
      <c r="H313" s="80" t="str">
        <f t="shared" si="57"/>
        <v/>
      </c>
      <c r="I313" s="80" t="str">
        <f t="shared" si="57"/>
        <v/>
      </c>
      <c r="J313" s="78" t="str">
        <f t="shared" si="56"/>
        <v/>
      </c>
      <c r="K313" s="78" t="str">
        <f t="shared" si="58"/>
        <v/>
      </c>
      <c r="L313" s="79" t="str">
        <f t="shared" si="59"/>
        <v/>
      </c>
      <c r="M313" s="50">
        <f t="shared" si="60"/>
        <v>100</v>
      </c>
      <c r="O313" s="17" t="str">
        <f t="shared" si="61"/>
        <v/>
      </c>
      <c r="P313" s="18" t="str">
        <f t="shared" si="62"/>
        <v/>
      </c>
      <c r="Q313" s="17" t="str">
        <f>IF(P313&lt;&gt;"",VLOOKUP(P313,LISTAS!$F$6:$G$1106,2,0),"")</f>
        <v/>
      </c>
      <c r="R313" s="77" t="str">
        <f t="shared" si="63"/>
        <v/>
      </c>
      <c r="S313" s="18" t="str">
        <f t="shared" si="64"/>
        <v/>
      </c>
      <c r="T313" s="18" t="str">
        <f t="shared" si="65"/>
        <v/>
      </c>
    </row>
    <row r="314" spans="2:20" ht="18.75" customHeight="1" x14ac:dyDescent="0.25">
      <c r="B314" s="54"/>
      <c r="C314" s="16" t="str">
        <f>IF(B314="","",VLOOKUP(B314,LISTAS!$F$6:$G$1106,2,0))</f>
        <v/>
      </c>
      <c r="D314" s="76"/>
      <c r="E314" s="4"/>
      <c r="F314" s="90" t="str">
        <f t="shared" si="55"/>
        <v/>
      </c>
      <c r="G314" s="85" t="str">
        <f>IF(F314=LISTAS!$D$15,"",F314)</f>
        <v/>
      </c>
      <c r="H314" s="80" t="str">
        <f t="shared" si="57"/>
        <v/>
      </c>
      <c r="I314" s="80" t="str">
        <f t="shared" si="57"/>
        <v/>
      </c>
      <c r="J314" s="78" t="str">
        <f t="shared" si="56"/>
        <v/>
      </c>
      <c r="K314" s="78" t="str">
        <f t="shared" si="58"/>
        <v/>
      </c>
      <c r="L314" s="79" t="str">
        <f t="shared" si="59"/>
        <v/>
      </c>
      <c r="M314" s="50">
        <f t="shared" si="60"/>
        <v>101</v>
      </c>
      <c r="O314" s="17" t="str">
        <f t="shared" si="61"/>
        <v/>
      </c>
      <c r="P314" s="18" t="str">
        <f t="shared" si="62"/>
        <v/>
      </c>
      <c r="Q314" s="17" t="str">
        <f>IF(P314&lt;&gt;"",VLOOKUP(P314,LISTAS!$F$6:$G$1106,2,0),"")</f>
        <v/>
      </c>
      <c r="R314" s="77" t="str">
        <f t="shared" si="63"/>
        <v/>
      </c>
      <c r="S314" s="18" t="str">
        <f t="shared" si="64"/>
        <v/>
      </c>
      <c r="T314" s="18" t="str">
        <f t="shared" si="65"/>
        <v/>
      </c>
    </row>
    <row r="315" spans="2:20" ht="18.75" customHeight="1" x14ac:dyDescent="0.25">
      <c r="B315" s="54"/>
      <c r="C315" s="16" t="str">
        <f>IF(B315="","",VLOOKUP(B315,LISTAS!$F$6:$G$1106,2,0))</f>
        <v/>
      </c>
      <c r="D315" s="76"/>
      <c r="E315" s="4"/>
      <c r="F315" s="90" t="str">
        <f t="shared" si="55"/>
        <v/>
      </c>
      <c r="G315" s="85" t="str">
        <f>IF(F315=LISTAS!$D$15,"",F315)</f>
        <v/>
      </c>
      <c r="H315" s="80" t="str">
        <f t="shared" si="57"/>
        <v/>
      </c>
      <c r="I315" s="80" t="str">
        <f t="shared" si="57"/>
        <v/>
      </c>
      <c r="J315" s="78" t="str">
        <f t="shared" si="56"/>
        <v/>
      </c>
      <c r="K315" s="78" t="str">
        <f t="shared" si="58"/>
        <v/>
      </c>
      <c r="L315" s="79" t="str">
        <f t="shared" si="59"/>
        <v/>
      </c>
      <c r="M315" s="50">
        <f t="shared" si="60"/>
        <v>102</v>
      </c>
      <c r="O315" s="17" t="str">
        <f t="shared" si="61"/>
        <v/>
      </c>
      <c r="P315" s="18" t="str">
        <f t="shared" si="62"/>
        <v/>
      </c>
      <c r="Q315" s="17" t="str">
        <f>IF(P315&lt;&gt;"",VLOOKUP(P315,LISTAS!$F$6:$G$1106,2,0),"")</f>
        <v/>
      </c>
      <c r="R315" s="77" t="str">
        <f t="shared" si="63"/>
        <v/>
      </c>
      <c r="S315" s="18" t="str">
        <f t="shared" si="64"/>
        <v/>
      </c>
      <c r="T315" s="18" t="str">
        <f t="shared" si="65"/>
        <v/>
      </c>
    </row>
    <row r="316" spans="2:20" ht="18.75" customHeight="1" x14ac:dyDescent="0.25">
      <c r="B316" s="54"/>
      <c r="C316" s="16" t="str">
        <f>IF(B316="","",VLOOKUP(B316,LISTAS!$F$6:$G$1106,2,0))</f>
        <v/>
      </c>
      <c r="D316" s="76"/>
      <c r="E316" s="4"/>
      <c r="F316" s="90" t="str">
        <f t="shared" si="55"/>
        <v/>
      </c>
      <c r="G316" s="85" t="str">
        <f>IF(F316=LISTAS!$D$15,"",F316)</f>
        <v/>
      </c>
      <c r="H316" s="80" t="str">
        <f t="shared" si="57"/>
        <v/>
      </c>
      <c r="I316" s="80" t="str">
        <f t="shared" si="57"/>
        <v/>
      </c>
      <c r="J316" s="78" t="str">
        <f t="shared" si="56"/>
        <v/>
      </c>
      <c r="K316" s="78" t="str">
        <f t="shared" si="58"/>
        <v/>
      </c>
      <c r="L316" s="79" t="str">
        <f t="shared" si="59"/>
        <v/>
      </c>
      <c r="M316" s="50">
        <f t="shared" si="60"/>
        <v>103</v>
      </c>
      <c r="O316" s="17" t="str">
        <f t="shared" si="61"/>
        <v/>
      </c>
      <c r="P316" s="18" t="str">
        <f t="shared" si="62"/>
        <v/>
      </c>
      <c r="Q316" s="17" t="str">
        <f>IF(P316&lt;&gt;"",VLOOKUP(P316,LISTAS!$F$6:$G$1106,2,0),"")</f>
        <v/>
      </c>
      <c r="R316" s="77" t="str">
        <f t="shared" si="63"/>
        <v/>
      </c>
      <c r="S316" s="18" t="str">
        <f t="shared" si="64"/>
        <v/>
      </c>
      <c r="T316" s="18" t="str">
        <f t="shared" si="65"/>
        <v/>
      </c>
    </row>
    <row r="317" spans="2:20" ht="18.75" customHeight="1" x14ac:dyDescent="0.25">
      <c r="B317" s="54"/>
      <c r="C317" s="16" t="str">
        <f>IF(B317="","",VLOOKUP(B317,LISTAS!$F$6:$G$1106,2,0))</f>
        <v/>
      </c>
      <c r="D317" s="76"/>
      <c r="E317" s="4"/>
      <c r="F317" s="90" t="str">
        <f t="shared" si="55"/>
        <v/>
      </c>
      <c r="G317" s="85" t="str">
        <f>IF(F317=LISTAS!$D$15,"",F317)</f>
        <v/>
      </c>
      <c r="H317" s="80" t="str">
        <f t="shared" si="57"/>
        <v/>
      </c>
      <c r="I317" s="80" t="str">
        <f t="shared" si="57"/>
        <v/>
      </c>
      <c r="J317" s="78" t="str">
        <f t="shared" si="56"/>
        <v/>
      </c>
      <c r="K317" s="78" t="str">
        <f t="shared" si="58"/>
        <v/>
      </c>
      <c r="L317" s="79" t="str">
        <f t="shared" si="59"/>
        <v/>
      </c>
      <c r="M317" s="50">
        <f t="shared" si="60"/>
        <v>104</v>
      </c>
      <c r="O317" s="17" t="str">
        <f t="shared" si="61"/>
        <v/>
      </c>
      <c r="P317" s="18" t="str">
        <f t="shared" si="62"/>
        <v/>
      </c>
      <c r="Q317" s="17" t="str">
        <f>IF(P317&lt;&gt;"",VLOOKUP(P317,LISTAS!$F$6:$G$1106,2,0),"")</f>
        <v/>
      </c>
      <c r="R317" s="77" t="str">
        <f t="shared" si="63"/>
        <v/>
      </c>
      <c r="S317" s="18" t="str">
        <f t="shared" si="64"/>
        <v/>
      </c>
      <c r="T317" s="18" t="str">
        <f t="shared" si="65"/>
        <v/>
      </c>
    </row>
    <row r="318" spans="2:20" ht="18.75" customHeight="1" x14ac:dyDescent="0.25">
      <c r="B318" s="54"/>
      <c r="C318" s="16" t="str">
        <f>IF(B318="","",VLOOKUP(B318,LISTAS!$F$6:$G$1106,2,0))</f>
        <v/>
      </c>
      <c r="D318" s="76"/>
      <c r="E318" s="4"/>
      <c r="F318" s="90" t="str">
        <f t="shared" si="55"/>
        <v/>
      </c>
      <c r="G318" s="85" t="str">
        <f>IF(F318=LISTAS!$D$15,"",F318)</f>
        <v/>
      </c>
      <c r="H318" s="80" t="str">
        <f t="shared" si="57"/>
        <v/>
      </c>
      <c r="I318" s="80" t="str">
        <f t="shared" si="57"/>
        <v/>
      </c>
      <c r="J318" s="78" t="str">
        <f t="shared" si="56"/>
        <v/>
      </c>
      <c r="K318" s="78" t="str">
        <f t="shared" si="58"/>
        <v/>
      </c>
      <c r="L318" s="79" t="str">
        <f t="shared" si="59"/>
        <v/>
      </c>
      <c r="M318" s="50">
        <f t="shared" si="60"/>
        <v>105</v>
      </c>
      <c r="O318" s="17" t="str">
        <f t="shared" si="61"/>
        <v/>
      </c>
      <c r="P318" s="18" t="str">
        <f t="shared" si="62"/>
        <v/>
      </c>
      <c r="Q318" s="17" t="str">
        <f>IF(P318&lt;&gt;"",VLOOKUP(P318,LISTAS!$F$6:$G$1106,2,0),"")</f>
        <v/>
      </c>
      <c r="R318" s="77" t="str">
        <f t="shared" si="63"/>
        <v/>
      </c>
      <c r="S318" s="18" t="str">
        <f t="shared" si="64"/>
        <v/>
      </c>
      <c r="T318" s="18" t="str">
        <f t="shared" si="65"/>
        <v/>
      </c>
    </row>
    <row r="319" spans="2:20" ht="18.75" customHeight="1" x14ac:dyDescent="0.25">
      <c r="B319" s="54"/>
      <c r="C319" s="16" t="str">
        <f>IF(B319="","",VLOOKUP(B319,LISTAS!$F$6:$G$1106,2,0))</f>
        <v/>
      </c>
      <c r="D319" s="76"/>
      <c r="E319" s="4"/>
      <c r="F319" s="90" t="str">
        <f t="shared" si="55"/>
        <v/>
      </c>
      <c r="G319" s="85" t="str">
        <f>IF(F319=LISTAS!$D$15,"",F319)</f>
        <v/>
      </c>
      <c r="H319" s="80" t="str">
        <f t="shared" si="57"/>
        <v/>
      </c>
      <c r="I319" s="80" t="str">
        <f t="shared" si="57"/>
        <v/>
      </c>
      <c r="J319" s="78" t="str">
        <f t="shared" si="56"/>
        <v/>
      </c>
      <c r="K319" s="78" t="str">
        <f t="shared" si="58"/>
        <v/>
      </c>
      <c r="L319" s="79" t="str">
        <f t="shared" si="59"/>
        <v/>
      </c>
      <c r="M319" s="50">
        <f t="shared" si="60"/>
        <v>106</v>
      </c>
      <c r="O319" s="17" t="str">
        <f t="shared" si="61"/>
        <v/>
      </c>
      <c r="P319" s="18" t="str">
        <f t="shared" si="62"/>
        <v/>
      </c>
      <c r="Q319" s="17" t="str">
        <f>IF(P319&lt;&gt;"",VLOOKUP(P319,LISTAS!$F$6:$G$1106,2,0),"")</f>
        <v/>
      </c>
      <c r="R319" s="77" t="str">
        <f t="shared" si="63"/>
        <v/>
      </c>
      <c r="S319" s="18" t="str">
        <f t="shared" si="64"/>
        <v/>
      </c>
      <c r="T319" s="18" t="str">
        <f t="shared" si="65"/>
        <v/>
      </c>
    </row>
    <row r="320" spans="2:20" ht="18.75" customHeight="1" x14ac:dyDescent="0.25">
      <c r="B320" s="54"/>
      <c r="C320" s="16" t="str">
        <f>IF(B320="","",VLOOKUP(B320,LISTAS!$F$6:$G$1106,2,0))</f>
        <v/>
      </c>
      <c r="D320" s="76"/>
      <c r="E320" s="4"/>
      <c r="F320" s="90" t="str">
        <f t="shared" si="55"/>
        <v/>
      </c>
      <c r="G320" s="85" t="str">
        <f>IF(F320=LISTAS!$D$15,"",F320)</f>
        <v/>
      </c>
      <c r="H320" s="80" t="str">
        <f t="shared" si="57"/>
        <v/>
      </c>
      <c r="I320" s="80" t="str">
        <f t="shared" si="57"/>
        <v/>
      </c>
      <c r="J320" s="78" t="str">
        <f t="shared" si="56"/>
        <v/>
      </c>
      <c r="K320" s="78" t="str">
        <f t="shared" si="58"/>
        <v/>
      </c>
      <c r="L320" s="79" t="str">
        <f t="shared" si="59"/>
        <v/>
      </c>
      <c r="M320" s="50">
        <f t="shared" si="60"/>
        <v>107</v>
      </c>
      <c r="O320" s="17" t="str">
        <f t="shared" si="61"/>
        <v/>
      </c>
      <c r="P320" s="18" t="str">
        <f t="shared" si="62"/>
        <v/>
      </c>
      <c r="Q320" s="17" t="str">
        <f>IF(P320&lt;&gt;"",VLOOKUP(P320,LISTAS!$F$6:$G$1106,2,0),"")</f>
        <v/>
      </c>
      <c r="R320" s="77" t="str">
        <f t="shared" si="63"/>
        <v/>
      </c>
      <c r="S320" s="18" t="str">
        <f t="shared" si="64"/>
        <v/>
      </c>
      <c r="T320" s="18" t="str">
        <f t="shared" si="65"/>
        <v/>
      </c>
    </row>
    <row r="321" spans="2:20" ht="18.75" customHeight="1" x14ac:dyDescent="0.25">
      <c r="B321" s="54"/>
      <c r="C321" s="16" t="str">
        <f>IF(B321="","",VLOOKUP(B321,LISTAS!$F$6:$G$1106,2,0))</f>
        <v/>
      </c>
      <c r="D321" s="76"/>
      <c r="E321" s="4"/>
      <c r="F321" s="90" t="str">
        <f t="shared" si="55"/>
        <v/>
      </c>
      <c r="G321" s="85" t="str">
        <f>IF(F321=LISTAS!$D$15,"",F321)</f>
        <v/>
      </c>
      <c r="H321" s="80" t="str">
        <f t="shared" si="57"/>
        <v/>
      </c>
      <c r="I321" s="80" t="str">
        <f t="shared" si="57"/>
        <v/>
      </c>
      <c r="J321" s="78" t="str">
        <f t="shared" si="56"/>
        <v/>
      </c>
      <c r="K321" s="78" t="str">
        <f t="shared" si="58"/>
        <v/>
      </c>
      <c r="L321" s="79" t="str">
        <f t="shared" si="59"/>
        <v/>
      </c>
      <c r="M321" s="50">
        <f t="shared" si="60"/>
        <v>108</v>
      </c>
      <c r="O321" s="17" t="str">
        <f t="shared" si="61"/>
        <v/>
      </c>
      <c r="P321" s="18" t="str">
        <f t="shared" si="62"/>
        <v/>
      </c>
      <c r="Q321" s="17" t="str">
        <f>IF(P321&lt;&gt;"",VLOOKUP(P321,LISTAS!$F$6:$G$1106,2,0),"")</f>
        <v/>
      </c>
      <c r="R321" s="77" t="str">
        <f t="shared" si="63"/>
        <v/>
      </c>
      <c r="S321" s="18" t="str">
        <f t="shared" si="64"/>
        <v/>
      </c>
      <c r="T321" s="18" t="str">
        <f t="shared" si="65"/>
        <v/>
      </c>
    </row>
    <row r="322" spans="2:20" ht="18.75" customHeight="1" x14ac:dyDescent="0.25">
      <c r="B322" s="54"/>
      <c r="C322" s="16" t="str">
        <f>IF(B322="","",VLOOKUP(B322,LISTAS!$F$6:$G$1106,2,0))</f>
        <v/>
      </c>
      <c r="D322" s="76"/>
      <c r="E322" s="4"/>
      <c r="F322" s="90" t="str">
        <f t="shared" si="55"/>
        <v/>
      </c>
      <c r="G322" s="85" t="str">
        <f>IF(F322=LISTAS!$D$15,"",F322)</f>
        <v/>
      </c>
      <c r="H322" s="80" t="str">
        <f t="shared" si="57"/>
        <v/>
      </c>
      <c r="I322" s="80" t="str">
        <f t="shared" si="57"/>
        <v/>
      </c>
      <c r="J322" s="78" t="str">
        <f t="shared" si="56"/>
        <v/>
      </c>
      <c r="K322" s="78" t="str">
        <f t="shared" si="58"/>
        <v/>
      </c>
      <c r="L322" s="79" t="str">
        <f t="shared" si="59"/>
        <v/>
      </c>
      <c r="M322" s="50">
        <f t="shared" si="60"/>
        <v>109</v>
      </c>
      <c r="O322" s="17" t="str">
        <f t="shared" si="61"/>
        <v/>
      </c>
      <c r="P322" s="18" t="str">
        <f t="shared" si="62"/>
        <v/>
      </c>
      <c r="Q322" s="17" t="str">
        <f>IF(P322&lt;&gt;"",VLOOKUP(P322,LISTAS!$F$6:$G$1106,2,0),"")</f>
        <v/>
      </c>
      <c r="R322" s="77" t="str">
        <f t="shared" si="63"/>
        <v/>
      </c>
      <c r="S322" s="18" t="str">
        <f t="shared" si="64"/>
        <v/>
      </c>
      <c r="T322" s="18" t="str">
        <f t="shared" si="65"/>
        <v/>
      </c>
    </row>
    <row r="323" spans="2:20" ht="18.75" customHeight="1" x14ac:dyDescent="0.25">
      <c r="B323" s="54"/>
      <c r="C323" s="16" t="str">
        <f>IF(B323="","",VLOOKUP(B323,LISTAS!$F$6:$G$1106,2,0))</f>
        <v/>
      </c>
      <c r="D323" s="76"/>
      <c r="E323" s="4"/>
      <c r="F323" s="90" t="str">
        <f t="shared" si="55"/>
        <v/>
      </c>
      <c r="G323" s="85" t="str">
        <f>IF(F323=LISTAS!$D$15,"",F323)</f>
        <v/>
      </c>
      <c r="H323" s="80" t="str">
        <f t="shared" si="57"/>
        <v/>
      </c>
      <c r="I323" s="80" t="str">
        <f t="shared" si="57"/>
        <v/>
      </c>
      <c r="J323" s="78" t="str">
        <f t="shared" si="56"/>
        <v/>
      </c>
      <c r="K323" s="78" t="str">
        <f t="shared" si="58"/>
        <v/>
      </c>
      <c r="L323" s="79" t="str">
        <f t="shared" si="59"/>
        <v/>
      </c>
      <c r="M323" s="50">
        <f t="shared" si="60"/>
        <v>110</v>
      </c>
      <c r="O323" s="17" t="str">
        <f t="shared" si="61"/>
        <v/>
      </c>
      <c r="P323" s="18" t="str">
        <f t="shared" si="62"/>
        <v/>
      </c>
      <c r="Q323" s="17" t="str">
        <f>IF(P323&lt;&gt;"",VLOOKUP(P323,LISTAS!$F$6:$G$1106,2,0),"")</f>
        <v/>
      </c>
      <c r="R323" s="77" t="str">
        <f t="shared" si="63"/>
        <v/>
      </c>
      <c r="S323" s="18" t="str">
        <f t="shared" si="64"/>
        <v/>
      </c>
      <c r="T323" s="18" t="str">
        <f t="shared" si="65"/>
        <v/>
      </c>
    </row>
    <row r="324" spans="2:20" ht="18.75" customHeight="1" x14ac:dyDescent="0.25">
      <c r="B324" s="54"/>
      <c r="C324" s="16" t="str">
        <f>IF(B324="","",VLOOKUP(B324,LISTAS!$F$6:$G$1106,2,0))</f>
        <v/>
      </c>
      <c r="D324" s="76"/>
      <c r="E324" s="4"/>
      <c r="F324" s="90" t="str">
        <f t="shared" si="55"/>
        <v/>
      </c>
      <c r="G324" s="85" t="str">
        <f>IF(F324=LISTAS!$D$15,"",F324)</f>
        <v/>
      </c>
      <c r="H324" s="80" t="str">
        <f t="shared" si="57"/>
        <v/>
      </c>
      <c r="I324" s="80" t="str">
        <f t="shared" si="57"/>
        <v/>
      </c>
      <c r="J324" s="78" t="str">
        <f t="shared" si="56"/>
        <v/>
      </c>
      <c r="K324" s="78" t="str">
        <f t="shared" si="58"/>
        <v/>
      </c>
      <c r="L324" s="79" t="str">
        <f t="shared" si="59"/>
        <v/>
      </c>
      <c r="M324" s="50">
        <f t="shared" si="60"/>
        <v>111</v>
      </c>
      <c r="O324" s="17" t="str">
        <f t="shared" si="61"/>
        <v/>
      </c>
      <c r="P324" s="18" t="str">
        <f t="shared" si="62"/>
        <v/>
      </c>
      <c r="Q324" s="17" t="str">
        <f>IF(P324&lt;&gt;"",VLOOKUP(P324,LISTAS!$F$6:$G$1106,2,0),"")</f>
        <v/>
      </c>
      <c r="R324" s="77" t="str">
        <f t="shared" si="63"/>
        <v/>
      </c>
      <c r="S324" s="18" t="str">
        <f t="shared" si="64"/>
        <v/>
      </c>
      <c r="T324" s="18" t="str">
        <f t="shared" si="65"/>
        <v/>
      </c>
    </row>
    <row r="325" spans="2:20" ht="18.75" customHeight="1" x14ac:dyDescent="0.25">
      <c r="B325" s="54"/>
      <c r="C325" s="16" t="str">
        <f>IF(B325="","",VLOOKUP(B325,LISTAS!$F$6:$G$1106,2,0))</f>
        <v/>
      </c>
      <c r="D325" s="76"/>
      <c r="E325" s="4"/>
      <c r="F325" s="90" t="str">
        <f t="shared" si="55"/>
        <v/>
      </c>
      <c r="G325" s="85" t="str">
        <f>IF(F325=LISTAS!$D$15,"",F325)</f>
        <v/>
      </c>
      <c r="H325" s="80" t="str">
        <f t="shared" si="57"/>
        <v/>
      </c>
      <c r="I325" s="80" t="str">
        <f t="shared" si="57"/>
        <v/>
      </c>
      <c r="J325" s="78" t="str">
        <f t="shared" si="56"/>
        <v/>
      </c>
      <c r="K325" s="78" t="str">
        <f t="shared" si="58"/>
        <v/>
      </c>
      <c r="L325" s="79" t="str">
        <f t="shared" si="59"/>
        <v/>
      </c>
      <c r="M325" s="50">
        <f t="shared" si="60"/>
        <v>112</v>
      </c>
      <c r="O325" s="17" t="str">
        <f t="shared" si="61"/>
        <v/>
      </c>
      <c r="P325" s="18" t="str">
        <f t="shared" si="62"/>
        <v/>
      </c>
      <c r="Q325" s="17" t="str">
        <f>IF(P325&lt;&gt;"",VLOOKUP(P325,LISTAS!$F$6:$G$1106,2,0),"")</f>
        <v/>
      </c>
      <c r="R325" s="77" t="str">
        <f t="shared" si="63"/>
        <v/>
      </c>
      <c r="S325" s="18" t="str">
        <f t="shared" si="64"/>
        <v/>
      </c>
      <c r="T325" s="18" t="str">
        <f t="shared" si="65"/>
        <v/>
      </c>
    </row>
    <row r="326" spans="2:20" ht="18.75" customHeight="1" x14ac:dyDescent="0.25">
      <c r="B326" s="54"/>
      <c r="C326" s="16" t="str">
        <f>IF(B326="","",VLOOKUP(B326,LISTAS!$F$6:$G$1106,2,0))</f>
        <v/>
      </c>
      <c r="D326" s="76"/>
      <c r="E326" s="4"/>
      <c r="F326" s="90" t="str">
        <f t="shared" si="55"/>
        <v/>
      </c>
      <c r="G326" s="85" t="str">
        <f>IF(F326=LISTAS!$D$15,"",F326)</f>
        <v/>
      </c>
      <c r="H326" s="80" t="str">
        <f t="shared" si="57"/>
        <v/>
      </c>
      <c r="I326" s="80" t="str">
        <f t="shared" si="57"/>
        <v/>
      </c>
      <c r="J326" s="78" t="str">
        <f t="shared" si="56"/>
        <v/>
      </c>
      <c r="K326" s="78" t="str">
        <f t="shared" si="58"/>
        <v/>
      </c>
      <c r="L326" s="79" t="str">
        <f t="shared" si="59"/>
        <v/>
      </c>
      <c r="M326" s="50">
        <f t="shared" si="60"/>
        <v>113</v>
      </c>
      <c r="O326" s="17" t="str">
        <f t="shared" si="61"/>
        <v/>
      </c>
      <c r="P326" s="18" t="str">
        <f t="shared" si="62"/>
        <v/>
      </c>
      <c r="Q326" s="17" t="str">
        <f>IF(P326&lt;&gt;"",VLOOKUP(P326,LISTAS!$F$6:$G$1106,2,0),"")</f>
        <v/>
      </c>
      <c r="R326" s="77" t="str">
        <f t="shared" si="63"/>
        <v/>
      </c>
      <c r="S326" s="18" t="str">
        <f t="shared" si="64"/>
        <v/>
      </c>
      <c r="T326" s="18" t="str">
        <f t="shared" si="65"/>
        <v/>
      </c>
    </row>
    <row r="327" spans="2:20" ht="18.75" customHeight="1" x14ac:dyDescent="0.25">
      <c r="B327" s="54"/>
      <c r="C327" s="16" t="str">
        <f>IF(B327="","",VLOOKUP(B327,LISTAS!$F$6:$G$1106,2,0))</f>
        <v/>
      </c>
      <c r="D327" s="76"/>
      <c r="E327" s="4"/>
      <c r="F327" s="90" t="str">
        <f t="shared" si="55"/>
        <v/>
      </c>
      <c r="G327" s="85" t="str">
        <f>IF(F327=LISTAS!$D$15,"",F327)</f>
        <v/>
      </c>
      <c r="H327" s="80" t="str">
        <f t="shared" si="57"/>
        <v/>
      </c>
      <c r="I327" s="80" t="str">
        <f t="shared" si="57"/>
        <v/>
      </c>
      <c r="J327" s="78" t="str">
        <f t="shared" si="56"/>
        <v/>
      </c>
      <c r="K327" s="78" t="str">
        <f t="shared" si="58"/>
        <v/>
      </c>
      <c r="L327" s="79" t="str">
        <f t="shared" si="59"/>
        <v/>
      </c>
      <c r="M327" s="50">
        <f t="shared" si="60"/>
        <v>114</v>
      </c>
      <c r="O327" s="17" t="str">
        <f t="shared" si="61"/>
        <v/>
      </c>
      <c r="P327" s="18" t="str">
        <f t="shared" si="62"/>
        <v/>
      </c>
      <c r="Q327" s="17" t="str">
        <f>IF(P327&lt;&gt;"",VLOOKUP(P327,LISTAS!$F$6:$G$1106,2,0),"")</f>
        <v/>
      </c>
      <c r="R327" s="77" t="str">
        <f t="shared" si="63"/>
        <v/>
      </c>
      <c r="S327" s="18" t="str">
        <f t="shared" si="64"/>
        <v/>
      </c>
      <c r="T327" s="18" t="str">
        <f t="shared" si="65"/>
        <v/>
      </c>
    </row>
    <row r="328" spans="2:20" ht="18.75" customHeight="1" x14ac:dyDescent="0.25">
      <c r="B328" s="54"/>
      <c r="C328" s="16" t="str">
        <f>IF(B328="","",VLOOKUP(B328,LISTAS!$F$6:$G$1106,2,0))</f>
        <v/>
      </c>
      <c r="D328" s="76"/>
      <c r="E328" s="4"/>
      <c r="F328" s="90" t="str">
        <f t="shared" si="55"/>
        <v/>
      </c>
      <c r="G328" s="85" t="str">
        <f>IF(F328=LISTAS!$D$15,"",F328)</f>
        <v/>
      </c>
      <c r="H328" s="80" t="str">
        <f t="shared" si="57"/>
        <v/>
      </c>
      <c r="I328" s="80" t="str">
        <f t="shared" si="57"/>
        <v/>
      </c>
      <c r="J328" s="78" t="str">
        <f t="shared" si="56"/>
        <v/>
      </c>
      <c r="K328" s="78" t="str">
        <f t="shared" si="58"/>
        <v/>
      </c>
      <c r="L328" s="79" t="str">
        <f t="shared" si="59"/>
        <v/>
      </c>
      <c r="M328" s="50">
        <f t="shared" si="60"/>
        <v>115</v>
      </c>
      <c r="O328" s="17" t="str">
        <f t="shared" si="61"/>
        <v/>
      </c>
      <c r="P328" s="18" t="str">
        <f t="shared" si="62"/>
        <v/>
      </c>
      <c r="Q328" s="17" t="str">
        <f>IF(P328&lt;&gt;"",VLOOKUP(P328,LISTAS!$F$6:$G$1106,2,0),"")</f>
        <v/>
      </c>
      <c r="R328" s="77" t="str">
        <f t="shared" si="63"/>
        <v/>
      </c>
      <c r="S328" s="18" t="str">
        <f t="shared" si="64"/>
        <v/>
      </c>
      <c r="T328" s="18" t="str">
        <f t="shared" si="65"/>
        <v/>
      </c>
    </row>
    <row r="329" spans="2:20" ht="18.75" customHeight="1" x14ac:dyDescent="0.25">
      <c r="B329" s="54"/>
      <c r="C329" s="16" t="str">
        <f>IF(B329="","",VLOOKUP(B329,LISTAS!$F$6:$G$1106,2,0))</f>
        <v/>
      </c>
      <c r="D329" s="76"/>
      <c r="E329" s="4"/>
      <c r="F329" s="90" t="str">
        <f t="shared" si="55"/>
        <v/>
      </c>
      <c r="G329" s="85" t="str">
        <f>IF(F329=LISTAS!$D$15,"",F329)</f>
        <v/>
      </c>
      <c r="H329" s="80" t="str">
        <f t="shared" si="57"/>
        <v/>
      </c>
      <c r="I329" s="80" t="str">
        <f t="shared" si="57"/>
        <v/>
      </c>
      <c r="J329" s="78" t="str">
        <f t="shared" si="56"/>
        <v/>
      </c>
      <c r="K329" s="78" t="str">
        <f t="shared" si="58"/>
        <v/>
      </c>
      <c r="L329" s="79" t="str">
        <f t="shared" si="59"/>
        <v/>
      </c>
      <c r="M329" s="50">
        <f t="shared" si="60"/>
        <v>116</v>
      </c>
      <c r="O329" s="17" t="str">
        <f t="shared" si="61"/>
        <v/>
      </c>
      <c r="P329" s="18" t="str">
        <f t="shared" si="62"/>
        <v/>
      </c>
      <c r="Q329" s="17" t="str">
        <f>IF(P329&lt;&gt;"",VLOOKUP(P329,LISTAS!$F$6:$G$1106,2,0),"")</f>
        <v/>
      </c>
      <c r="R329" s="77" t="str">
        <f t="shared" si="63"/>
        <v/>
      </c>
      <c r="S329" s="18" t="str">
        <f t="shared" si="64"/>
        <v/>
      </c>
      <c r="T329" s="18" t="str">
        <f t="shared" si="65"/>
        <v/>
      </c>
    </row>
    <row r="330" spans="2:20" ht="18.75" customHeight="1" x14ac:dyDescent="0.25">
      <c r="B330" s="54"/>
      <c r="C330" s="16" t="str">
        <f>IF(B330="","",VLOOKUP(B330,LISTAS!$F$6:$G$1106,2,0))</f>
        <v/>
      </c>
      <c r="D330" s="76"/>
      <c r="E330" s="4"/>
      <c r="F330" s="90" t="str">
        <f t="shared" si="55"/>
        <v/>
      </c>
      <c r="G330" s="85" t="str">
        <f>IF(F330=LISTAS!$D$15,"",F330)</f>
        <v/>
      </c>
      <c r="H330" s="80" t="str">
        <f t="shared" si="57"/>
        <v/>
      </c>
      <c r="I330" s="80" t="str">
        <f t="shared" si="57"/>
        <v/>
      </c>
      <c r="J330" s="78" t="str">
        <f t="shared" si="56"/>
        <v/>
      </c>
      <c r="K330" s="78" t="str">
        <f t="shared" si="58"/>
        <v/>
      </c>
      <c r="L330" s="79" t="str">
        <f t="shared" si="59"/>
        <v/>
      </c>
      <c r="M330" s="50">
        <f t="shared" si="60"/>
        <v>117</v>
      </c>
      <c r="O330" s="17" t="str">
        <f t="shared" si="61"/>
        <v/>
      </c>
      <c r="P330" s="18" t="str">
        <f t="shared" si="62"/>
        <v/>
      </c>
      <c r="Q330" s="17" t="str">
        <f>IF(P330&lt;&gt;"",VLOOKUP(P330,LISTAS!$F$6:$G$1106,2,0),"")</f>
        <v/>
      </c>
      <c r="R330" s="77" t="str">
        <f t="shared" si="63"/>
        <v/>
      </c>
      <c r="S330" s="18" t="str">
        <f t="shared" si="64"/>
        <v/>
      </c>
      <c r="T330" s="18" t="str">
        <f t="shared" si="65"/>
        <v/>
      </c>
    </row>
    <row r="331" spans="2:20" ht="18.75" customHeight="1" x14ac:dyDescent="0.25">
      <c r="B331" s="54"/>
      <c r="C331" s="16" t="str">
        <f>IF(B331="","",VLOOKUP(B331,LISTAS!$F$6:$G$1106,2,0))</f>
        <v/>
      </c>
      <c r="D331" s="76"/>
      <c r="E331" s="4"/>
      <c r="F331" s="90" t="str">
        <f t="shared" si="55"/>
        <v/>
      </c>
      <c r="G331" s="85" t="str">
        <f>IF(F331=LISTAS!$D$15,"",F331)</f>
        <v/>
      </c>
      <c r="H331" s="80" t="str">
        <f t="shared" si="57"/>
        <v/>
      </c>
      <c r="I331" s="80" t="str">
        <f t="shared" si="57"/>
        <v/>
      </c>
      <c r="J331" s="78" t="str">
        <f t="shared" si="56"/>
        <v/>
      </c>
      <c r="K331" s="78" t="str">
        <f t="shared" si="58"/>
        <v/>
      </c>
      <c r="L331" s="79" t="str">
        <f t="shared" si="59"/>
        <v/>
      </c>
      <c r="M331" s="50">
        <f t="shared" si="60"/>
        <v>118</v>
      </c>
      <c r="O331" s="17" t="str">
        <f t="shared" si="61"/>
        <v/>
      </c>
      <c r="P331" s="18" t="str">
        <f t="shared" si="62"/>
        <v/>
      </c>
      <c r="Q331" s="17" t="str">
        <f>IF(P331&lt;&gt;"",VLOOKUP(P331,LISTAS!$F$6:$G$1106,2,0),"")</f>
        <v/>
      </c>
      <c r="R331" s="77" t="str">
        <f t="shared" si="63"/>
        <v/>
      </c>
      <c r="S331" s="18" t="str">
        <f t="shared" si="64"/>
        <v/>
      </c>
      <c r="T331" s="18" t="str">
        <f t="shared" si="65"/>
        <v/>
      </c>
    </row>
    <row r="332" spans="2:20" ht="18.75" customHeight="1" x14ac:dyDescent="0.25">
      <c r="B332" s="54"/>
      <c r="C332" s="16" t="str">
        <f>IF(B332="","",VLOOKUP(B332,LISTAS!$F$6:$G$1106,2,0))</f>
        <v/>
      </c>
      <c r="D332" s="76"/>
      <c r="E332" s="4"/>
      <c r="F332" s="90" t="str">
        <f t="shared" si="55"/>
        <v/>
      </c>
      <c r="G332" s="85" t="str">
        <f>IF(F332=LISTAS!$D$15,"",F332)</f>
        <v/>
      </c>
      <c r="H332" s="80" t="str">
        <f t="shared" si="57"/>
        <v/>
      </c>
      <c r="I332" s="80" t="str">
        <f t="shared" si="57"/>
        <v/>
      </c>
      <c r="J332" s="78" t="str">
        <f t="shared" si="56"/>
        <v/>
      </c>
      <c r="K332" s="78" t="str">
        <f t="shared" si="58"/>
        <v/>
      </c>
      <c r="L332" s="79" t="str">
        <f t="shared" si="59"/>
        <v/>
      </c>
      <c r="M332" s="50">
        <f t="shared" si="60"/>
        <v>119</v>
      </c>
      <c r="O332" s="17" t="str">
        <f t="shared" si="61"/>
        <v/>
      </c>
      <c r="P332" s="18" t="str">
        <f t="shared" si="62"/>
        <v/>
      </c>
      <c r="Q332" s="17" t="str">
        <f>IF(P332&lt;&gt;"",VLOOKUP(P332,LISTAS!$F$6:$G$1106,2,0),"")</f>
        <v/>
      </c>
      <c r="R332" s="77" t="str">
        <f t="shared" si="63"/>
        <v/>
      </c>
      <c r="S332" s="18" t="str">
        <f t="shared" si="64"/>
        <v/>
      </c>
      <c r="T332" s="18" t="str">
        <f t="shared" si="65"/>
        <v/>
      </c>
    </row>
    <row r="333" spans="2:20" ht="18.75" customHeight="1" x14ac:dyDescent="0.25">
      <c r="B333" s="54"/>
      <c r="C333" s="16" t="str">
        <f>IF(B333="","",VLOOKUP(B333,LISTAS!$F$6:$G$1106,2,0))</f>
        <v/>
      </c>
      <c r="D333" s="76"/>
      <c r="E333" s="4"/>
      <c r="F333" s="90" t="str">
        <f t="shared" si="55"/>
        <v/>
      </c>
      <c r="G333" s="85" t="str">
        <f>IF(F333=LISTAS!$D$15,"",F333)</f>
        <v/>
      </c>
      <c r="H333" s="80" t="str">
        <f t="shared" si="57"/>
        <v/>
      </c>
      <c r="I333" s="80" t="str">
        <f t="shared" si="57"/>
        <v/>
      </c>
      <c r="J333" s="78" t="str">
        <f t="shared" si="56"/>
        <v/>
      </c>
      <c r="K333" s="78" t="str">
        <f t="shared" si="58"/>
        <v/>
      </c>
      <c r="L333" s="79" t="str">
        <f t="shared" si="59"/>
        <v/>
      </c>
      <c r="M333" s="50">
        <f t="shared" si="60"/>
        <v>120</v>
      </c>
      <c r="O333" s="17" t="str">
        <f t="shared" si="61"/>
        <v/>
      </c>
      <c r="P333" s="18" t="str">
        <f t="shared" si="62"/>
        <v/>
      </c>
      <c r="Q333" s="17" t="str">
        <f>IF(P333&lt;&gt;"",VLOOKUP(P333,LISTAS!$F$6:$G$1106,2,0),"")</f>
        <v/>
      </c>
      <c r="R333" s="77" t="str">
        <f t="shared" si="63"/>
        <v/>
      </c>
      <c r="S333" s="18" t="str">
        <f t="shared" si="64"/>
        <v/>
      </c>
      <c r="T333" s="18" t="str">
        <f t="shared" si="65"/>
        <v/>
      </c>
    </row>
    <row r="334" spans="2:20" ht="18.75" customHeight="1" x14ac:dyDescent="0.25">
      <c r="B334" s="54"/>
      <c r="C334" s="16" t="str">
        <f>IF(B334="","",VLOOKUP(B334,LISTAS!$F$6:$G$1106,2,0))</f>
        <v/>
      </c>
      <c r="D334" s="76"/>
      <c r="E334" s="4"/>
      <c r="F334" s="90" t="str">
        <f t="shared" si="55"/>
        <v/>
      </c>
      <c r="G334" s="85" t="str">
        <f>IF(F334=LISTAS!$D$15,"",F334)</f>
        <v/>
      </c>
      <c r="H334" s="80" t="str">
        <f t="shared" si="57"/>
        <v/>
      </c>
      <c r="I334" s="80" t="str">
        <f t="shared" si="57"/>
        <v/>
      </c>
      <c r="J334" s="78" t="str">
        <f t="shared" si="56"/>
        <v/>
      </c>
      <c r="K334" s="78" t="str">
        <f t="shared" si="58"/>
        <v/>
      </c>
      <c r="L334" s="79" t="str">
        <f t="shared" si="59"/>
        <v/>
      </c>
      <c r="M334" s="50">
        <f t="shared" si="60"/>
        <v>121</v>
      </c>
      <c r="O334" s="17" t="str">
        <f t="shared" si="61"/>
        <v/>
      </c>
      <c r="P334" s="18" t="str">
        <f t="shared" si="62"/>
        <v/>
      </c>
      <c r="Q334" s="17" t="str">
        <f>IF(P334&lt;&gt;"",VLOOKUP(P334,LISTAS!$F$6:$G$1106,2,0),"")</f>
        <v/>
      </c>
      <c r="R334" s="77" t="str">
        <f t="shared" si="63"/>
        <v/>
      </c>
      <c r="S334" s="18" t="str">
        <f t="shared" si="64"/>
        <v/>
      </c>
      <c r="T334" s="18" t="str">
        <f t="shared" si="65"/>
        <v/>
      </c>
    </row>
    <row r="335" spans="2:20" ht="18.75" customHeight="1" x14ac:dyDescent="0.25">
      <c r="B335" s="54"/>
      <c r="C335" s="16" t="str">
        <f>IF(B335="","",VLOOKUP(B335,LISTAS!$F$6:$G$1106,2,0))</f>
        <v/>
      </c>
      <c r="D335" s="76"/>
      <c r="E335" s="4"/>
      <c r="F335" s="90" t="str">
        <f t="shared" si="55"/>
        <v/>
      </c>
      <c r="G335" s="85" t="str">
        <f>IF(F335=LISTAS!$D$15,"",F335)</f>
        <v/>
      </c>
      <c r="H335" s="80" t="str">
        <f t="shared" si="57"/>
        <v/>
      </c>
      <c r="I335" s="80" t="str">
        <f t="shared" si="57"/>
        <v/>
      </c>
      <c r="J335" s="78" t="str">
        <f t="shared" si="56"/>
        <v/>
      </c>
      <c r="K335" s="78" t="str">
        <f t="shared" si="58"/>
        <v/>
      </c>
      <c r="L335" s="79" t="str">
        <f t="shared" si="59"/>
        <v/>
      </c>
      <c r="M335" s="50">
        <f t="shared" si="60"/>
        <v>122</v>
      </c>
      <c r="O335" s="17" t="str">
        <f t="shared" si="61"/>
        <v/>
      </c>
      <c r="P335" s="18" t="str">
        <f t="shared" si="62"/>
        <v/>
      </c>
      <c r="Q335" s="17" t="str">
        <f>IF(P335&lt;&gt;"",VLOOKUP(P335,LISTAS!$F$6:$G$1106,2,0),"")</f>
        <v/>
      </c>
      <c r="R335" s="77" t="str">
        <f t="shared" si="63"/>
        <v/>
      </c>
      <c r="S335" s="18" t="str">
        <f t="shared" si="64"/>
        <v/>
      </c>
      <c r="T335" s="18" t="str">
        <f t="shared" si="65"/>
        <v/>
      </c>
    </row>
    <row r="336" spans="2:20" ht="18.75" customHeight="1" x14ac:dyDescent="0.25">
      <c r="B336" s="54"/>
      <c r="C336" s="16" t="str">
        <f>IF(B336="","",VLOOKUP(B336,LISTAS!$F$6:$G$1106,2,0))</f>
        <v/>
      </c>
      <c r="D336" s="76"/>
      <c r="E336" s="4"/>
      <c r="F336" s="90" t="str">
        <f t="shared" si="55"/>
        <v/>
      </c>
      <c r="G336" s="85" t="str">
        <f>IF(F336=LISTAS!$D$15,"",F336)</f>
        <v/>
      </c>
      <c r="H336" s="80" t="str">
        <f t="shared" si="57"/>
        <v/>
      </c>
      <c r="I336" s="80" t="str">
        <f t="shared" si="57"/>
        <v/>
      </c>
      <c r="J336" s="78" t="str">
        <f t="shared" si="56"/>
        <v/>
      </c>
      <c r="K336" s="78" t="str">
        <f t="shared" si="58"/>
        <v/>
      </c>
      <c r="L336" s="79" t="str">
        <f t="shared" si="59"/>
        <v/>
      </c>
      <c r="M336" s="50">
        <f t="shared" si="60"/>
        <v>123</v>
      </c>
      <c r="O336" s="17" t="str">
        <f t="shared" si="61"/>
        <v/>
      </c>
      <c r="P336" s="18" t="str">
        <f t="shared" si="62"/>
        <v/>
      </c>
      <c r="Q336" s="17" t="str">
        <f>IF(P336&lt;&gt;"",VLOOKUP(P336,LISTAS!$F$6:$G$1106,2,0),"")</f>
        <v/>
      </c>
      <c r="R336" s="77" t="str">
        <f t="shared" si="63"/>
        <v/>
      </c>
      <c r="S336" s="18" t="str">
        <f t="shared" si="64"/>
        <v/>
      </c>
      <c r="T336" s="18" t="str">
        <f t="shared" si="65"/>
        <v/>
      </c>
    </row>
    <row r="337" spans="2:20" ht="18.75" customHeight="1" x14ac:dyDescent="0.25">
      <c r="B337" s="54"/>
      <c r="C337" s="16" t="str">
        <f>IF(B337="","",VLOOKUP(B337,LISTAS!$F$6:$G$1106,2,0))</f>
        <v/>
      </c>
      <c r="D337" s="76"/>
      <c r="E337" s="4"/>
      <c r="F337" s="90" t="str">
        <f t="shared" si="55"/>
        <v/>
      </c>
      <c r="G337" s="85" t="str">
        <f>IF(F337=LISTAS!$D$15,"",F337)</f>
        <v/>
      </c>
      <c r="H337" s="80" t="str">
        <f t="shared" si="57"/>
        <v/>
      </c>
      <c r="I337" s="80" t="str">
        <f t="shared" si="57"/>
        <v/>
      </c>
      <c r="J337" s="78" t="str">
        <f t="shared" si="56"/>
        <v/>
      </c>
      <c r="K337" s="78" t="str">
        <f t="shared" si="58"/>
        <v/>
      </c>
      <c r="L337" s="79" t="str">
        <f t="shared" si="59"/>
        <v/>
      </c>
      <c r="M337" s="50">
        <f t="shared" si="60"/>
        <v>124</v>
      </c>
      <c r="O337" s="17" t="str">
        <f t="shared" si="61"/>
        <v/>
      </c>
      <c r="P337" s="18" t="str">
        <f t="shared" si="62"/>
        <v/>
      </c>
      <c r="Q337" s="17" t="str">
        <f>IF(P337&lt;&gt;"",VLOOKUP(P337,LISTAS!$F$6:$G$1106,2,0),"")</f>
        <v/>
      </c>
      <c r="R337" s="77" t="str">
        <f t="shared" si="63"/>
        <v/>
      </c>
      <c r="S337" s="18" t="str">
        <f t="shared" si="64"/>
        <v/>
      </c>
      <c r="T337" s="18" t="str">
        <f t="shared" si="65"/>
        <v/>
      </c>
    </row>
    <row r="338" spans="2:20" ht="18.75" customHeight="1" x14ac:dyDescent="0.25">
      <c r="B338" s="54"/>
      <c r="C338" s="16" t="str">
        <f>IF(B338="","",VLOOKUP(B338,LISTAS!$F$6:$G$1106,2,0))</f>
        <v/>
      </c>
      <c r="D338" s="76"/>
      <c r="E338" s="4"/>
      <c r="F338" s="90" t="str">
        <f t="shared" si="55"/>
        <v/>
      </c>
      <c r="G338" s="85" t="str">
        <f>IF(F338=LISTAS!$D$15,"",F338)</f>
        <v/>
      </c>
      <c r="H338" s="80" t="str">
        <f t="shared" si="57"/>
        <v/>
      </c>
      <c r="I338" s="80" t="str">
        <f t="shared" si="57"/>
        <v/>
      </c>
      <c r="J338" s="78" t="str">
        <f t="shared" si="56"/>
        <v/>
      </c>
      <c r="K338" s="78" t="str">
        <f t="shared" si="58"/>
        <v/>
      </c>
      <c r="L338" s="79" t="str">
        <f t="shared" si="59"/>
        <v/>
      </c>
      <c r="M338" s="50">
        <f t="shared" si="60"/>
        <v>125</v>
      </c>
      <c r="O338" s="17" t="str">
        <f t="shared" si="61"/>
        <v/>
      </c>
      <c r="P338" s="18" t="str">
        <f t="shared" si="62"/>
        <v/>
      </c>
      <c r="Q338" s="17" t="str">
        <f>IF(P338&lt;&gt;"",VLOOKUP(P338,LISTAS!$F$6:$G$1106,2,0),"")</f>
        <v/>
      </c>
      <c r="R338" s="77" t="str">
        <f t="shared" si="63"/>
        <v/>
      </c>
      <c r="S338" s="18" t="str">
        <f t="shared" si="64"/>
        <v/>
      </c>
      <c r="T338" s="18" t="str">
        <f t="shared" si="65"/>
        <v/>
      </c>
    </row>
    <row r="339" spans="2:20" ht="18.75" customHeight="1" x14ac:dyDescent="0.25">
      <c r="B339" s="54"/>
      <c r="C339" s="16" t="str">
        <f>IF(B339="","",VLOOKUP(B339,LISTAS!$F$6:$G$1106,2,0))</f>
        <v/>
      </c>
      <c r="D339" s="76"/>
      <c r="E339" s="4"/>
      <c r="F339" s="90" t="str">
        <f t="shared" si="55"/>
        <v/>
      </c>
      <c r="G339" s="85" t="str">
        <f>IF(F339=LISTAS!$D$15,"",F339)</f>
        <v/>
      </c>
      <c r="H339" s="80" t="str">
        <f t="shared" si="57"/>
        <v/>
      </c>
      <c r="I339" s="80" t="str">
        <f t="shared" si="57"/>
        <v/>
      </c>
      <c r="J339" s="78" t="str">
        <f t="shared" si="56"/>
        <v/>
      </c>
      <c r="K339" s="78" t="str">
        <f t="shared" si="58"/>
        <v/>
      </c>
      <c r="L339" s="79" t="str">
        <f t="shared" si="59"/>
        <v/>
      </c>
      <c r="M339" s="50">
        <f t="shared" si="60"/>
        <v>126</v>
      </c>
      <c r="O339" s="17" t="str">
        <f t="shared" si="61"/>
        <v/>
      </c>
      <c r="P339" s="18" t="str">
        <f t="shared" si="62"/>
        <v/>
      </c>
      <c r="Q339" s="17" t="str">
        <f>IF(P339&lt;&gt;"",VLOOKUP(P339,LISTAS!$F$6:$G$1106,2,0),"")</f>
        <v/>
      </c>
      <c r="R339" s="77" t="str">
        <f t="shared" si="63"/>
        <v/>
      </c>
      <c r="S339" s="18" t="str">
        <f t="shared" si="64"/>
        <v/>
      </c>
      <c r="T339" s="18" t="str">
        <f t="shared" si="65"/>
        <v/>
      </c>
    </row>
    <row r="340" spans="2:20" ht="18.75" customHeight="1" x14ac:dyDescent="0.25">
      <c r="B340" s="54"/>
      <c r="C340" s="16" t="str">
        <f>IF(B340="","",VLOOKUP(B340,LISTAS!$F$6:$G$1106,2,0))</f>
        <v/>
      </c>
      <c r="D340" s="76"/>
      <c r="E340" s="4"/>
      <c r="F340" s="90" t="str">
        <f t="shared" si="55"/>
        <v/>
      </c>
      <c r="G340" s="85" t="str">
        <f>IF(F340=LISTAS!$D$15,"",F340)</f>
        <v/>
      </c>
      <c r="H340" s="80" t="str">
        <f t="shared" si="57"/>
        <v/>
      </c>
      <c r="I340" s="80" t="str">
        <f t="shared" si="57"/>
        <v/>
      </c>
      <c r="J340" s="78" t="str">
        <f t="shared" si="56"/>
        <v/>
      </c>
      <c r="K340" s="78" t="str">
        <f t="shared" si="58"/>
        <v/>
      </c>
      <c r="L340" s="79" t="str">
        <f t="shared" si="59"/>
        <v/>
      </c>
      <c r="M340" s="50">
        <f t="shared" si="60"/>
        <v>127</v>
      </c>
      <c r="O340" s="17" t="str">
        <f t="shared" si="61"/>
        <v/>
      </c>
      <c r="P340" s="18" t="str">
        <f t="shared" si="62"/>
        <v/>
      </c>
      <c r="Q340" s="17" t="str">
        <f>IF(P340&lt;&gt;"",VLOOKUP(P340,LISTAS!$F$6:$G$1106,2,0),"")</f>
        <v/>
      </c>
      <c r="R340" s="77" t="str">
        <f t="shared" si="63"/>
        <v/>
      </c>
      <c r="S340" s="18" t="str">
        <f t="shared" si="64"/>
        <v/>
      </c>
      <c r="T340" s="18" t="str">
        <f t="shared" si="65"/>
        <v/>
      </c>
    </row>
    <row r="341" spans="2:20" ht="18.75" customHeight="1" x14ac:dyDescent="0.25">
      <c r="B341" s="54"/>
      <c r="C341" s="16" t="str">
        <f>IF(B341="","",VLOOKUP(B341,LISTAS!$F$6:$G$1106,2,0))</f>
        <v/>
      </c>
      <c r="D341" s="76"/>
      <c r="E341" s="4"/>
      <c r="F341" s="90" t="str">
        <f t="shared" si="55"/>
        <v/>
      </c>
      <c r="G341" s="85" t="str">
        <f>IF(F341=LISTAS!$D$15,"",F341)</f>
        <v/>
      </c>
      <c r="H341" s="80" t="str">
        <f t="shared" si="57"/>
        <v/>
      </c>
      <c r="I341" s="80" t="str">
        <f t="shared" si="57"/>
        <v/>
      </c>
      <c r="J341" s="78" t="str">
        <f t="shared" si="56"/>
        <v/>
      </c>
      <c r="K341" s="78" t="str">
        <f t="shared" si="58"/>
        <v/>
      </c>
      <c r="L341" s="79" t="str">
        <f t="shared" si="59"/>
        <v/>
      </c>
      <c r="M341" s="50">
        <f t="shared" si="60"/>
        <v>128</v>
      </c>
      <c r="O341" s="17" t="str">
        <f t="shared" si="61"/>
        <v/>
      </c>
      <c r="P341" s="18" t="str">
        <f t="shared" si="62"/>
        <v/>
      </c>
      <c r="Q341" s="17" t="str">
        <f>IF(P341&lt;&gt;"",VLOOKUP(P341,LISTAS!$F$6:$G$1106,2,0),"")</f>
        <v/>
      </c>
      <c r="R341" s="77" t="str">
        <f t="shared" si="63"/>
        <v/>
      </c>
      <c r="S341" s="18" t="str">
        <f t="shared" si="64"/>
        <v/>
      </c>
      <c r="T341" s="18" t="str">
        <f t="shared" si="65"/>
        <v/>
      </c>
    </row>
    <row r="342" spans="2:20" ht="18.75" customHeight="1" x14ac:dyDescent="0.25">
      <c r="B342" s="54"/>
      <c r="C342" s="16" t="str">
        <f>IF(B342="","",VLOOKUP(B342,LISTAS!$F$6:$G$1106,2,0))</f>
        <v/>
      </c>
      <c r="D342" s="76"/>
      <c r="E342" s="4"/>
      <c r="F342" s="90" t="str">
        <f t="shared" ref="F342:F405" si="66">IF(D342="","",D342+(ROW(D342)/1000))</f>
        <v/>
      </c>
      <c r="G342" s="85" t="str">
        <f>IF(F342=LISTAS!$D$15,"",F342)</f>
        <v/>
      </c>
      <c r="H342" s="80" t="str">
        <f t="shared" si="57"/>
        <v/>
      </c>
      <c r="I342" s="80" t="str">
        <f t="shared" si="57"/>
        <v/>
      </c>
      <c r="J342" s="78" t="str">
        <f t="shared" ref="J342:J405" si="67">IF($K342="","",D342)</f>
        <v/>
      </c>
      <c r="K342" s="78" t="str">
        <f t="shared" si="58"/>
        <v/>
      </c>
      <c r="L342" s="79" t="str">
        <f t="shared" si="59"/>
        <v/>
      </c>
      <c r="M342" s="50">
        <f t="shared" si="60"/>
        <v>129</v>
      </c>
      <c r="O342" s="17" t="str">
        <f t="shared" si="61"/>
        <v/>
      </c>
      <c r="P342" s="18" t="str">
        <f t="shared" si="62"/>
        <v/>
      </c>
      <c r="Q342" s="17" t="str">
        <f>IF(P342&lt;&gt;"",VLOOKUP(P342,LISTAS!$F$6:$G$1106,2,0),"")</f>
        <v/>
      </c>
      <c r="R342" s="77" t="str">
        <f t="shared" si="63"/>
        <v/>
      </c>
      <c r="S342" s="18" t="str">
        <f t="shared" si="64"/>
        <v/>
      </c>
      <c r="T342" s="18" t="str">
        <f t="shared" si="65"/>
        <v/>
      </c>
    </row>
    <row r="343" spans="2:20" ht="18.75" customHeight="1" x14ac:dyDescent="0.25">
      <c r="B343" s="54"/>
      <c r="C343" s="16" t="str">
        <f>IF(B343="","",VLOOKUP(B343,LISTAS!$F$6:$G$1106,2,0))</f>
        <v/>
      </c>
      <c r="D343" s="76"/>
      <c r="E343" s="4"/>
      <c r="F343" s="90" t="str">
        <f t="shared" si="66"/>
        <v/>
      </c>
      <c r="G343" s="85" t="str">
        <f>IF(F343=LISTAS!$D$15,"",F343)</f>
        <v/>
      </c>
      <c r="H343" s="80" t="str">
        <f t="shared" ref="H343:I406" si="68">IF($K343="","",IF(B343="","",B343))</f>
        <v/>
      </c>
      <c r="I343" s="80" t="str">
        <f t="shared" si="68"/>
        <v/>
      </c>
      <c r="J343" s="78" t="str">
        <f t="shared" si="67"/>
        <v/>
      </c>
      <c r="K343" s="78" t="str">
        <f t="shared" ref="K343:K406" si="69">G343</f>
        <v/>
      </c>
      <c r="L343" s="79" t="str">
        <f t="shared" ref="L343:L406" si="70">IF(K343="","",LARGE($G$214:$G$413,M343))</f>
        <v/>
      </c>
      <c r="M343" s="50">
        <f t="shared" ref="M343:M406" si="71">IF(F342="FALTA",M342,M342+1)</f>
        <v>130</v>
      </c>
      <c r="O343" s="17" t="str">
        <f t="shared" ref="O343:O406" si="72">IF(R343&lt;&gt;"",_xlfn.RANK.EQ(R343,$R$214:$R$413,1),"")</f>
        <v/>
      </c>
      <c r="P343" s="18" t="str">
        <f t="shared" ref="P343:P406" si="73">IF(K343="","",VLOOKUP(L343,$G$214:$J$413,2,0))</f>
        <v/>
      </c>
      <c r="Q343" s="17" t="str">
        <f>IF(P343&lt;&gt;"",VLOOKUP(P343,LISTAS!$F$6:$G$1106,2,0),"")</f>
        <v/>
      </c>
      <c r="R343" s="77" t="str">
        <f t="shared" ref="R343:R406" si="74">IF(K343="","",VLOOKUP(L343,$G$214:$J$413,4,0))</f>
        <v/>
      </c>
      <c r="S343" s="18" t="str">
        <f t="shared" ref="S343:S406" si="75">IF($O343="","",IF(R343=$T$5,"0,00",IF($O343=1,400,IF($O343=2,340,IF($O343=3,300,IF($O343=4,280,IF($O343=5,270,IF($O343=6,260,IF($O343=7,250,IF($O343=8,240,IF($O343=9,200,IF($O343=10,200,IF($O343=11,200,IF($O343=12,200,IF($O343=13,200,IF($O343=14,200,IF($O343=15,200,IF($O343=16,200,IF($O343&gt;16,"","")))))))))))))))))))</f>
        <v/>
      </c>
      <c r="T343" s="18" t="str">
        <f t="shared" ref="T343:T406" si="76">IF(O343="","",IF($R$5="NÃO","",IF(R343=$T$5,"0,00",IF(O343=1,400,IF(O343=2,340,IF(O343=3,300,IF(O343=4,280,IF(O343=5,270,IF(O343=6,260,IF(O343=7,250,IF(O343=8,240,IF(O343=9,200,IF(O343=10,200,IF(O343=11,200,IF(O343=12,200,IF(O343=13,200,IF(O343=14,200,IF(O343=15,200,IF(O343=16,200,IF(O343&gt;16,"",""))))))))))))))))))))</f>
        <v/>
      </c>
    </row>
    <row r="344" spans="2:20" ht="18.75" customHeight="1" x14ac:dyDescent="0.25">
      <c r="B344" s="54"/>
      <c r="C344" s="16" t="str">
        <f>IF(B344="","",VLOOKUP(B344,LISTAS!$F$6:$G$1106,2,0))</f>
        <v/>
      </c>
      <c r="D344" s="76"/>
      <c r="E344" s="4"/>
      <c r="F344" s="90" t="str">
        <f t="shared" si="66"/>
        <v/>
      </c>
      <c r="G344" s="85" t="str">
        <f>IF(F344=LISTAS!$D$15,"",F344)</f>
        <v/>
      </c>
      <c r="H344" s="80" t="str">
        <f t="shared" si="68"/>
        <v/>
      </c>
      <c r="I344" s="80" t="str">
        <f t="shared" si="68"/>
        <v/>
      </c>
      <c r="J344" s="78" t="str">
        <f t="shared" si="67"/>
        <v/>
      </c>
      <c r="K344" s="78" t="str">
        <f t="shared" si="69"/>
        <v/>
      </c>
      <c r="L344" s="79" t="str">
        <f t="shared" si="70"/>
        <v/>
      </c>
      <c r="M344" s="50">
        <f t="shared" si="71"/>
        <v>131</v>
      </c>
      <c r="O344" s="17" t="str">
        <f t="shared" si="72"/>
        <v/>
      </c>
      <c r="P344" s="18" t="str">
        <f t="shared" si="73"/>
        <v/>
      </c>
      <c r="Q344" s="17" t="str">
        <f>IF(P344&lt;&gt;"",VLOOKUP(P344,LISTAS!$F$6:$G$1106,2,0),"")</f>
        <v/>
      </c>
      <c r="R344" s="77" t="str">
        <f t="shared" si="74"/>
        <v/>
      </c>
      <c r="S344" s="18" t="str">
        <f t="shared" si="75"/>
        <v/>
      </c>
      <c r="T344" s="18" t="str">
        <f t="shared" si="76"/>
        <v/>
      </c>
    </row>
    <row r="345" spans="2:20" ht="18.75" customHeight="1" x14ac:dyDescent="0.25">
      <c r="B345" s="54"/>
      <c r="C345" s="16" t="str">
        <f>IF(B345="","",VLOOKUP(B345,LISTAS!$F$6:$G$1106,2,0))</f>
        <v/>
      </c>
      <c r="D345" s="76"/>
      <c r="E345" s="4"/>
      <c r="F345" s="90" t="str">
        <f t="shared" si="66"/>
        <v/>
      </c>
      <c r="G345" s="85" t="str">
        <f>IF(F345=LISTAS!$D$15,"",F345)</f>
        <v/>
      </c>
      <c r="H345" s="80" t="str">
        <f t="shared" si="68"/>
        <v/>
      </c>
      <c r="I345" s="80" t="str">
        <f t="shared" si="68"/>
        <v/>
      </c>
      <c r="J345" s="78" t="str">
        <f t="shared" si="67"/>
        <v/>
      </c>
      <c r="K345" s="78" t="str">
        <f t="shared" si="69"/>
        <v/>
      </c>
      <c r="L345" s="79" t="str">
        <f t="shared" si="70"/>
        <v/>
      </c>
      <c r="M345" s="50">
        <f t="shared" si="71"/>
        <v>132</v>
      </c>
      <c r="O345" s="17" t="str">
        <f t="shared" si="72"/>
        <v/>
      </c>
      <c r="P345" s="18" t="str">
        <f t="shared" si="73"/>
        <v/>
      </c>
      <c r="Q345" s="17" t="str">
        <f>IF(P345&lt;&gt;"",VLOOKUP(P345,LISTAS!$F$6:$G$1106,2,0),"")</f>
        <v/>
      </c>
      <c r="R345" s="77" t="str">
        <f t="shared" si="74"/>
        <v/>
      </c>
      <c r="S345" s="18" t="str">
        <f t="shared" si="75"/>
        <v/>
      </c>
      <c r="T345" s="18" t="str">
        <f t="shared" si="76"/>
        <v/>
      </c>
    </row>
    <row r="346" spans="2:20" ht="18.75" customHeight="1" x14ac:dyDescent="0.25">
      <c r="B346" s="54"/>
      <c r="C346" s="16" t="str">
        <f>IF(B346="","",VLOOKUP(B346,LISTAS!$F$6:$G$1106,2,0))</f>
        <v/>
      </c>
      <c r="D346" s="76"/>
      <c r="E346" s="4"/>
      <c r="F346" s="90" t="str">
        <f t="shared" si="66"/>
        <v/>
      </c>
      <c r="G346" s="85" t="str">
        <f>IF(F346=LISTAS!$D$15,"",F346)</f>
        <v/>
      </c>
      <c r="H346" s="80" t="str">
        <f t="shared" si="68"/>
        <v/>
      </c>
      <c r="I346" s="80" t="str">
        <f t="shared" si="68"/>
        <v/>
      </c>
      <c r="J346" s="78" t="str">
        <f t="shared" si="67"/>
        <v/>
      </c>
      <c r="K346" s="78" t="str">
        <f t="shared" si="69"/>
        <v/>
      </c>
      <c r="L346" s="79" t="str">
        <f t="shared" si="70"/>
        <v/>
      </c>
      <c r="M346" s="50">
        <f t="shared" si="71"/>
        <v>133</v>
      </c>
      <c r="O346" s="17" t="str">
        <f t="shared" si="72"/>
        <v/>
      </c>
      <c r="P346" s="18" t="str">
        <f t="shared" si="73"/>
        <v/>
      </c>
      <c r="Q346" s="17" t="str">
        <f>IF(P346&lt;&gt;"",VLOOKUP(P346,LISTAS!$F$6:$G$1106,2,0),"")</f>
        <v/>
      </c>
      <c r="R346" s="77" t="str">
        <f t="shared" si="74"/>
        <v/>
      </c>
      <c r="S346" s="18" t="str">
        <f t="shared" si="75"/>
        <v/>
      </c>
      <c r="T346" s="18" t="str">
        <f t="shared" si="76"/>
        <v/>
      </c>
    </row>
    <row r="347" spans="2:20" ht="18.75" customHeight="1" x14ac:dyDescent="0.25">
      <c r="B347" s="54"/>
      <c r="C347" s="16" t="str">
        <f>IF(B347="","",VLOOKUP(B347,LISTAS!$F$6:$G$1106,2,0))</f>
        <v/>
      </c>
      <c r="D347" s="76"/>
      <c r="E347" s="4"/>
      <c r="F347" s="90" t="str">
        <f t="shared" si="66"/>
        <v/>
      </c>
      <c r="G347" s="85" t="str">
        <f>IF(F347=LISTAS!$D$15,"",F347)</f>
        <v/>
      </c>
      <c r="H347" s="80" t="str">
        <f t="shared" si="68"/>
        <v/>
      </c>
      <c r="I347" s="80" t="str">
        <f t="shared" si="68"/>
        <v/>
      </c>
      <c r="J347" s="78" t="str">
        <f t="shared" si="67"/>
        <v/>
      </c>
      <c r="K347" s="78" t="str">
        <f t="shared" si="69"/>
        <v/>
      </c>
      <c r="L347" s="79" t="str">
        <f t="shared" si="70"/>
        <v/>
      </c>
      <c r="M347" s="50">
        <f t="shared" si="71"/>
        <v>134</v>
      </c>
      <c r="O347" s="17" t="str">
        <f t="shared" si="72"/>
        <v/>
      </c>
      <c r="P347" s="18" t="str">
        <f t="shared" si="73"/>
        <v/>
      </c>
      <c r="Q347" s="17" t="str">
        <f>IF(P347&lt;&gt;"",VLOOKUP(P347,LISTAS!$F$6:$G$1106,2,0),"")</f>
        <v/>
      </c>
      <c r="R347" s="77" t="str">
        <f t="shared" si="74"/>
        <v/>
      </c>
      <c r="S347" s="18" t="str">
        <f t="shared" si="75"/>
        <v/>
      </c>
      <c r="T347" s="18" t="str">
        <f t="shared" si="76"/>
        <v/>
      </c>
    </row>
    <row r="348" spans="2:20" ht="18.75" customHeight="1" x14ac:dyDescent="0.25">
      <c r="B348" s="54"/>
      <c r="C348" s="16" t="str">
        <f>IF(B348="","",VLOOKUP(B348,LISTAS!$F$6:$G$1106,2,0))</f>
        <v/>
      </c>
      <c r="D348" s="76"/>
      <c r="E348" s="4"/>
      <c r="F348" s="90" t="str">
        <f t="shared" si="66"/>
        <v/>
      </c>
      <c r="G348" s="85" t="str">
        <f>IF(F348=LISTAS!$D$15,"",F348)</f>
        <v/>
      </c>
      <c r="H348" s="80" t="str">
        <f t="shared" si="68"/>
        <v/>
      </c>
      <c r="I348" s="80" t="str">
        <f t="shared" si="68"/>
        <v/>
      </c>
      <c r="J348" s="78" t="str">
        <f t="shared" si="67"/>
        <v/>
      </c>
      <c r="K348" s="78" t="str">
        <f t="shared" si="69"/>
        <v/>
      </c>
      <c r="L348" s="79" t="str">
        <f t="shared" si="70"/>
        <v/>
      </c>
      <c r="M348" s="50">
        <f t="shared" si="71"/>
        <v>135</v>
      </c>
      <c r="O348" s="17" t="str">
        <f t="shared" si="72"/>
        <v/>
      </c>
      <c r="P348" s="18" t="str">
        <f t="shared" si="73"/>
        <v/>
      </c>
      <c r="Q348" s="17" t="str">
        <f>IF(P348&lt;&gt;"",VLOOKUP(P348,LISTAS!$F$6:$G$1106,2,0),"")</f>
        <v/>
      </c>
      <c r="R348" s="77" t="str">
        <f t="shared" si="74"/>
        <v/>
      </c>
      <c r="S348" s="18" t="str">
        <f t="shared" si="75"/>
        <v/>
      </c>
      <c r="T348" s="18" t="str">
        <f t="shared" si="76"/>
        <v/>
      </c>
    </row>
    <row r="349" spans="2:20" ht="18.75" customHeight="1" x14ac:dyDescent="0.25">
      <c r="B349" s="54"/>
      <c r="C349" s="16" t="str">
        <f>IF(B349="","",VLOOKUP(B349,LISTAS!$F$6:$G$1106,2,0))</f>
        <v/>
      </c>
      <c r="D349" s="76"/>
      <c r="E349" s="4"/>
      <c r="F349" s="90" t="str">
        <f t="shared" si="66"/>
        <v/>
      </c>
      <c r="G349" s="85" t="str">
        <f>IF(F349=LISTAS!$D$15,"",F349)</f>
        <v/>
      </c>
      <c r="H349" s="80" t="str">
        <f t="shared" si="68"/>
        <v/>
      </c>
      <c r="I349" s="80" t="str">
        <f t="shared" si="68"/>
        <v/>
      </c>
      <c r="J349" s="78" t="str">
        <f t="shared" si="67"/>
        <v/>
      </c>
      <c r="K349" s="78" t="str">
        <f t="shared" si="69"/>
        <v/>
      </c>
      <c r="L349" s="79" t="str">
        <f t="shared" si="70"/>
        <v/>
      </c>
      <c r="M349" s="50">
        <f t="shared" si="71"/>
        <v>136</v>
      </c>
      <c r="O349" s="17" t="str">
        <f t="shared" si="72"/>
        <v/>
      </c>
      <c r="P349" s="18" t="str">
        <f t="shared" si="73"/>
        <v/>
      </c>
      <c r="Q349" s="17" t="str">
        <f>IF(P349&lt;&gt;"",VLOOKUP(P349,LISTAS!$F$6:$G$1106,2,0),"")</f>
        <v/>
      </c>
      <c r="R349" s="77" t="str">
        <f t="shared" si="74"/>
        <v/>
      </c>
      <c r="S349" s="18" t="str">
        <f t="shared" si="75"/>
        <v/>
      </c>
      <c r="T349" s="18" t="str">
        <f t="shared" si="76"/>
        <v/>
      </c>
    </row>
    <row r="350" spans="2:20" ht="18.75" customHeight="1" x14ac:dyDescent="0.25">
      <c r="B350" s="54"/>
      <c r="C350" s="16" t="str">
        <f>IF(B350="","",VLOOKUP(B350,LISTAS!$F$6:$G$1106,2,0))</f>
        <v/>
      </c>
      <c r="D350" s="76"/>
      <c r="E350" s="4"/>
      <c r="F350" s="90" t="str">
        <f t="shared" si="66"/>
        <v/>
      </c>
      <c r="G350" s="85" t="str">
        <f>IF(F350=LISTAS!$D$15,"",F350)</f>
        <v/>
      </c>
      <c r="H350" s="80" t="str">
        <f t="shared" si="68"/>
        <v/>
      </c>
      <c r="I350" s="80" t="str">
        <f t="shared" si="68"/>
        <v/>
      </c>
      <c r="J350" s="78" t="str">
        <f t="shared" si="67"/>
        <v/>
      </c>
      <c r="K350" s="78" t="str">
        <f t="shared" si="69"/>
        <v/>
      </c>
      <c r="L350" s="79" t="str">
        <f t="shared" si="70"/>
        <v/>
      </c>
      <c r="M350" s="50">
        <f t="shared" si="71"/>
        <v>137</v>
      </c>
      <c r="O350" s="17" t="str">
        <f t="shared" si="72"/>
        <v/>
      </c>
      <c r="P350" s="18" t="str">
        <f t="shared" si="73"/>
        <v/>
      </c>
      <c r="Q350" s="17" t="str">
        <f>IF(P350&lt;&gt;"",VLOOKUP(P350,LISTAS!$F$6:$G$1106,2,0),"")</f>
        <v/>
      </c>
      <c r="R350" s="77" t="str">
        <f t="shared" si="74"/>
        <v/>
      </c>
      <c r="S350" s="18" t="str">
        <f t="shared" si="75"/>
        <v/>
      </c>
      <c r="T350" s="18" t="str">
        <f t="shared" si="76"/>
        <v/>
      </c>
    </row>
    <row r="351" spans="2:20" ht="18.75" customHeight="1" x14ac:dyDescent="0.25">
      <c r="B351" s="54"/>
      <c r="C351" s="16" t="str">
        <f>IF(B351="","",VLOOKUP(B351,LISTAS!$F$6:$G$1106,2,0))</f>
        <v/>
      </c>
      <c r="D351" s="76"/>
      <c r="E351" s="4"/>
      <c r="F351" s="90" t="str">
        <f t="shared" si="66"/>
        <v/>
      </c>
      <c r="G351" s="85" t="str">
        <f>IF(F351=LISTAS!$D$15,"",F351)</f>
        <v/>
      </c>
      <c r="H351" s="80" t="str">
        <f t="shared" si="68"/>
        <v/>
      </c>
      <c r="I351" s="80" t="str">
        <f t="shared" si="68"/>
        <v/>
      </c>
      <c r="J351" s="78" t="str">
        <f t="shared" si="67"/>
        <v/>
      </c>
      <c r="K351" s="78" t="str">
        <f t="shared" si="69"/>
        <v/>
      </c>
      <c r="L351" s="79" t="str">
        <f t="shared" si="70"/>
        <v/>
      </c>
      <c r="M351" s="50">
        <f t="shared" si="71"/>
        <v>138</v>
      </c>
      <c r="O351" s="17" t="str">
        <f t="shared" si="72"/>
        <v/>
      </c>
      <c r="P351" s="18" t="str">
        <f t="shared" si="73"/>
        <v/>
      </c>
      <c r="Q351" s="17" t="str">
        <f>IF(P351&lt;&gt;"",VLOOKUP(P351,LISTAS!$F$6:$G$1106,2,0),"")</f>
        <v/>
      </c>
      <c r="R351" s="77" t="str">
        <f t="shared" si="74"/>
        <v/>
      </c>
      <c r="S351" s="18" t="str">
        <f t="shared" si="75"/>
        <v/>
      </c>
      <c r="T351" s="18" t="str">
        <f t="shared" si="76"/>
        <v/>
      </c>
    </row>
    <row r="352" spans="2:20" ht="18.75" customHeight="1" x14ac:dyDescent="0.25">
      <c r="B352" s="54"/>
      <c r="C352" s="16" t="str">
        <f>IF(B352="","",VLOOKUP(B352,LISTAS!$F$6:$G$1106,2,0))</f>
        <v/>
      </c>
      <c r="D352" s="76"/>
      <c r="E352" s="4"/>
      <c r="F352" s="90" t="str">
        <f t="shared" si="66"/>
        <v/>
      </c>
      <c r="G352" s="85" t="str">
        <f>IF(F352=LISTAS!$D$15,"",F352)</f>
        <v/>
      </c>
      <c r="H352" s="80" t="str">
        <f t="shared" si="68"/>
        <v/>
      </c>
      <c r="I352" s="80" t="str">
        <f t="shared" si="68"/>
        <v/>
      </c>
      <c r="J352" s="78" t="str">
        <f t="shared" si="67"/>
        <v/>
      </c>
      <c r="K352" s="78" t="str">
        <f t="shared" si="69"/>
        <v/>
      </c>
      <c r="L352" s="79" t="str">
        <f t="shared" si="70"/>
        <v/>
      </c>
      <c r="M352" s="50">
        <f t="shared" si="71"/>
        <v>139</v>
      </c>
      <c r="O352" s="17" t="str">
        <f t="shared" si="72"/>
        <v/>
      </c>
      <c r="P352" s="18" t="str">
        <f t="shared" si="73"/>
        <v/>
      </c>
      <c r="Q352" s="17" t="str">
        <f>IF(P352&lt;&gt;"",VLOOKUP(P352,LISTAS!$F$6:$G$1106,2,0),"")</f>
        <v/>
      </c>
      <c r="R352" s="77" t="str">
        <f t="shared" si="74"/>
        <v/>
      </c>
      <c r="S352" s="18" t="str">
        <f t="shared" si="75"/>
        <v/>
      </c>
      <c r="T352" s="18" t="str">
        <f t="shared" si="76"/>
        <v/>
      </c>
    </row>
    <row r="353" spans="2:20" ht="18.75" customHeight="1" x14ac:dyDescent="0.25">
      <c r="B353" s="54"/>
      <c r="C353" s="16" t="str">
        <f>IF(B353="","",VLOOKUP(B353,LISTAS!$F$6:$G$1106,2,0))</f>
        <v/>
      </c>
      <c r="D353" s="76"/>
      <c r="E353" s="4"/>
      <c r="F353" s="90" t="str">
        <f t="shared" si="66"/>
        <v/>
      </c>
      <c r="G353" s="85" t="str">
        <f>IF(F353=LISTAS!$D$15,"",F353)</f>
        <v/>
      </c>
      <c r="H353" s="80" t="str">
        <f t="shared" si="68"/>
        <v/>
      </c>
      <c r="I353" s="80" t="str">
        <f t="shared" si="68"/>
        <v/>
      </c>
      <c r="J353" s="78" t="str">
        <f t="shared" si="67"/>
        <v/>
      </c>
      <c r="K353" s="78" t="str">
        <f t="shared" si="69"/>
        <v/>
      </c>
      <c r="L353" s="79" t="str">
        <f t="shared" si="70"/>
        <v/>
      </c>
      <c r="M353" s="50">
        <f t="shared" si="71"/>
        <v>140</v>
      </c>
      <c r="O353" s="17" t="str">
        <f t="shared" si="72"/>
        <v/>
      </c>
      <c r="P353" s="18" t="str">
        <f t="shared" si="73"/>
        <v/>
      </c>
      <c r="Q353" s="17" t="str">
        <f>IF(P353&lt;&gt;"",VLOOKUP(P353,LISTAS!$F$6:$G$1106,2,0),"")</f>
        <v/>
      </c>
      <c r="R353" s="77" t="str">
        <f t="shared" si="74"/>
        <v/>
      </c>
      <c r="S353" s="18" t="str">
        <f t="shared" si="75"/>
        <v/>
      </c>
      <c r="T353" s="18" t="str">
        <f t="shared" si="76"/>
        <v/>
      </c>
    </row>
    <row r="354" spans="2:20" ht="18.75" customHeight="1" x14ac:dyDescent="0.25">
      <c r="B354" s="54"/>
      <c r="C354" s="16" t="str">
        <f>IF(B354="","",VLOOKUP(B354,LISTAS!$F$6:$G$1106,2,0))</f>
        <v/>
      </c>
      <c r="D354" s="76"/>
      <c r="E354" s="4"/>
      <c r="F354" s="90" t="str">
        <f t="shared" si="66"/>
        <v/>
      </c>
      <c r="G354" s="85" t="str">
        <f>IF(F354=LISTAS!$D$15,"",F354)</f>
        <v/>
      </c>
      <c r="H354" s="80" t="str">
        <f t="shared" si="68"/>
        <v/>
      </c>
      <c r="I354" s="80" t="str">
        <f t="shared" si="68"/>
        <v/>
      </c>
      <c r="J354" s="78" t="str">
        <f t="shared" si="67"/>
        <v/>
      </c>
      <c r="K354" s="78" t="str">
        <f t="shared" si="69"/>
        <v/>
      </c>
      <c r="L354" s="79" t="str">
        <f t="shared" si="70"/>
        <v/>
      </c>
      <c r="M354" s="50">
        <f t="shared" si="71"/>
        <v>141</v>
      </c>
      <c r="O354" s="17" t="str">
        <f t="shared" si="72"/>
        <v/>
      </c>
      <c r="P354" s="18" t="str">
        <f t="shared" si="73"/>
        <v/>
      </c>
      <c r="Q354" s="17" t="str">
        <f>IF(P354&lt;&gt;"",VLOOKUP(P354,LISTAS!$F$6:$G$1106,2,0),"")</f>
        <v/>
      </c>
      <c r="R354" s="77" t="str">
        <f t="shared" si="74"/>
        <v/>
      </c>
      <c r="S354" s="18" t="str">
        <f t="shared" si="75"/>
        <v/>
      </c>
      <c r="T354" s="18" t="str">
        <f t="shared" si="76"/>
        <v/>
      </c>
    </row>
    <row r="355" spans="2:20" ht="18.75" customHeight="1" x14ac:dyDescent="0.25">
      <c r="B355" s="54"/>
      <c r="C355" s="16" t="str">
        <f>IF(B355="","",VLOOKUP(B355,LISTAS!$F$6:$G$1106,2,0))</f>
        <v/>
      </c>
      <c r="D355" s="76"/>
      <c r="E355" s="4"/>
      <c r="F355" s="90" t="str">
        <f t="shared" si="66"/>
        <v/>
      </c>
      <c r="G355" s="85" t="str">
        <f>IF(F355=LISTAS!$D$15,"",F355)</f>
        <v/>
      </c>
      <c r="H355" s="80" t="str">
        <f t="shared" si="68"/>
        <v/>
      </c>
      <c r="I355" s="80" t="str">
        <f t="shared" si="68"/>
        <v/>
      </c>
      <c r="J355" s="78" t="str">
        <f t="shared" si="67"/>
        <v/>
      </c>
      <c r="K355" s="78" t="str">
        <f t="shared" si="69"/>
        <v/>
      </c>
      <c r="L355" s="79" t="str">
        <f t="shared" si="70"/>
        <v/>
      </c>
      <c r="M355" s="50">
        <f t="shared" si="71"/>
        <v>142</v>
      </c>
      <c r="O355" s="17" t="str">
        <f t="shared" si="72"/>
        <v/>
      </c>
      <c r="P355" s="18" t="str">
        <f t="shared" si="73"/>
        <v/>
      </c>
      <c r="Q355" s="17" t="str">
        <f>IF(P355&lt;&gt;"",VLOOKUP(P355,LISTAS!$F$6:$G$1106,2,0),"")</f>
        <v/>
      </c>
      <c r="R355" s="77" t="str">
        <f t="shared" si="74"/>
        <v/>
      </c>
      <c r="S355" s="18" t="str">
        <f t="shared" si="75"/>
        <v/>
      </c>
      <c r="T355" s="18" t="str">
        <f t="shared" si="76"/>
        <v/>
      </c>
    </row>
    <row r="356" spans="2:20" ht="18.75" customHeight="1" x14ac:dyDescent="0.25">
      <c r="B356" s="54"/>
      <c r="C356" s="16" t="str">
        <f>IF(B356="","",VLOOKUP(B356,LISTAS!$F$6:$G$1106,2,0))</f>
        <v/>
      </c>
      <c r="D356" s="76"/>
      <c r="E356" s="4"/>
      <c r="F356" s="90" t="str">
        <f t="shared" si="66"/>
        <v/>
      </c>
      <c r="G356" s="85" t="str">
        <f>IF(F356=LISTAS!$D$15,"",F356)</f>
        <v/>
      </c>
      <c r="H356" s="80" t="str">
        <f t="shared" si="68"/>
        <v/>
      </c>
      <c r="I356" s="80" t="str">
        <f t="shared" si="68"/>
        <v/>
      </c>
      <c r="J356" s="78" t="str">
        <f t="shared" si="67"/>
        <v/>
      </c>
      <c r="K356" s="78" t="str">
        <f t="shared" si="69"/>
        <v/>
      </c>
      <c r="L356" s="79" t="str">
        <f t="shared" si="70"/>
        <v/>
      </c>
      <c r="M356" s="50">
        <f t="shared" si="71"/>
        <v>143</v>
      </c>
      <c r="O356" s="17" t="str">
        <f t="shared" si="72"/>
        <v/>
      </c>
      <c r="P356" s="18" t="str">
        <f t="shared" si="73"/>
        <v/>
      </c>
      <c r="Q356" s="17" t="str">
        <f>IF(P356&lt;&gt;"",VLOOKUP(P356,LISTAS!$F$6:$G$1106,2,0),"")</f>
        <v/>
      </c>
      <c r="R356" s="77" t="str">
        <f t="shared" si="74"/>
        <v/>
      </c>
      <c r="S356" s="18" t="str">
        <f t="shared" si="75"/>
        <v/>
      </c>
      <c r="T356" s="18" t="str">
        <f t="shared" si="76"/>
        <v/>
      </c>
    </row>
    <row r="357" spans="2:20" ht="18.75" customHeight="1" x14ac:dyDescent="0.25">
      <c r="B357" s="54"/>
      <c r="C357" s="16" t="str">
        <f>IF(B357="","",VLOOKUP(B357,LISTAS!$F$6:$G$1106,2,0))</f>
        <v/>
      </c>
      <c r="D357" s="76"/>
      <c r="E357" s="4"/>
      <c r="F357" s="90" t="str">
        <f t="shared" si="66"/>
        <v/>
      </c>
      <c r="G357" s="85" t="str">
        <f>IF(F357=LISTAS!$D$15,"",F357)</f>
        <v/>
      </c>
      <c r="H357" s="80" t="str">
        <f t="shared" si="68"/>
        <v/>
      </c>
      <c r="I357" s="80" t="str">
        <f t="shared" si="68"/>
        <v/>
      </c>
      <c r="J357" s="78" t="str">
        <f t="shared" si="67"/>
        <v/>
      </c>
      <c r="K357" s="78" t="str">
        <f t="shared" si="69"/>
        <v/>
      </c>
      <c r="L357" s="79" t="str">
        <f t="shared" si="70"/>
        <v/>
      </c>
      <c r="M357" s="50">
        <f t="shared" si="71"/>
        <v>144</v>
      </c>
      <c r="O357" s="17" t="str">
        <f t="shared" si="72"/>
        <v/>
      </c>
      <c r="P357" s="18" t="str">
        <f t="shared" si="73"/>
        <v/>
      </c>
      <c r="Q357" s="17" t="str">
        <f>IF(P357&lt;&gt;"",VLOOKUP(P357,LISTAS!$F$6:$G$1106,2,0),"")</f>
        <v/>
      </c>
      <c r="R357" s="77" t="str">
        <f t="shared" si="74"/>
        <v/>
      </c>
      <c r="S357" s="18" t="str">
        <f t="shared" si="75"/>
        <v/>
      </c>
      <c r="T357" s="18" t="str">
        <f t="shared" si="76"/>
        <v/>
      </c>
    </row>
    <row r="358" spans="2:20" ht="18.75" customHeight="1" x14ac:dyDescent="0.25">
      <c r="B358" s="54"/>
      <c r="C358" s="16" t="str">
        <f>IF(B358="","",VLOOKUP(B358,LISTAS!$F$6:$G$1106,2,0))</f>
        <v/>
      </c>
      <c r="D358" s="76"/>
      <c r="E358" s="4"/>
      <c r="F358" s="90" t="str">
        <f t="shared" si="66"/>
        <v/>
      </c>
      <c r="G358" s="85" t="str">
        <f>IF(F358=LISTAS!$D$15,"",F358)</f>
        <v/>
      </c>
      <c r="H358" s="80" t="str">
        <f t="shared" si="68"/>
        <v/>
      </c>
      <c r="I358" s="80" t="str">
        <f t="shared" si="68"/>
        <v/>
      </c>
      <c r="J358" s="78" t="str">
        <f t="shared" si="67"/>
        <v/>
      </c>
      <c r="K358" s="78" t="str">
        <f t="shared" si="69"/>
        <v/>
      </c>
      <c r="L358" s="79" t="str">
        <f t="shared" si="70"/>
        <v/>
      </c>
      <c r="M358" s="50">
        <f t="shared" si="71"/>
        <v>145</v>
      </c>
      <c r="O358" s="17" t="str">
        <f t="shared" si="72"/>
        <v/>
      </c>
      <c r="P358" s="18" t="str">
        <f t="shared" si="73"/>
        <v/>
      </c>
      <c r="Q358" s="17" t="str">
        <f>IF(P358&lt;&gt;"",VLOOKUP(P358,LISTAS!$F$6:$G$1106,2,0),"")</f>
        <v/>
      </c>
      <c r="R358" s="77" t="str">
        <f t="shared" si="74"/>
        <v/>
      </c>
      <c r="S358" s="18" t="str">
        <f t="shared" si="75"/>
        <v/>
      </c>
      <c r="T358" s="18" t="str">
        <f t="shared" si="76"/>
        <v/>
      </c>
    </row>
    <row r="359" spans="2:20" ht="18.75" customHeight="1" x14ac:dyDescent="0.25">
      <c r="B359" s="54"/>
      <c r="C359" s="16" t="str">
        <f>IF(B359="","",VLOOKUP(B359,LISTAS!$F$6:$G$1106,2,0))</f>
        <v/>
      </c>
      <c r="D359" s="76"/>
      <c r="E359" s="4"/>
      <c r="F359" s="90" t="str">
        <f t="shared" si="66"/>
        <v/>
      </c>
      <c r="G359" s="85" t="str">
        <f>IF(F359=LISTAS!$D$15,"",F359)</f>
        <v/>
      </c>
      <c r="H359" s="80" t="str">
        <f t="shared" si="68"/>
        <v/>
      </c>
      <c r="I359" s="80" t="str">
        <f t="shared" si="68"/>
        <v/>
      </c>
      <c r="J359" s="78" t="str">
        <f t="shared" si="67"/>
        <v/>
      </c>
      <c r="K359" s="78" t="str">
        <f t="shared" si="69"/>
        <v/>
      </c>
      <c r="L359" s="79" t="str">
        <f t="shared" si="70"/>
        <v/>
      </c>
      <c r="M359" s="50">
        <f t="shared" si="71"/>
        <v>146</v>
      </c>
      <c r="O359" s="17" t="str">
        <f t="shared" si="72"/>
        <v/>
      </c>
      <c r="P359" s="18" t="str">
        <f t="shared" si="73"/>
        <v/>
      </c>
      <c r="Q359" s="17" t="str">
        <f>IF(P359&lt;&gt;"",VLOOKUP(P359,LISTAS!$F$6:$G$1106,2,0),"")</f>
        <v/>
      </c>
      <c r="R359" s="77" t="str">
        <f t="shared" si="74"/>
        <v/>
      </c>
      <c r="S359" s="18" t="str">
        <f t="shared" si="75"/>
        <v/>
      </c>
      <c r="T359" s="18" t="str">
        <f t="shared" si="76"/>
        <v/>
      </c>
    </row>
    <row r="360" spans="2:20" ht="18.75" customHeight="1" x14ac:dyDescent="0.25">
      <c r="B360" s="54"/>
      <c r="C360" s="16" t="str">
        <f>IF(B360="","",VLOOKUP(B360,LISTAS!$F$6:$G$1106,2,0))</f>
        <v/>
      </c>
      <c r="D360" s="76"/>
      <c r="E360" s="4"/>
      <c r="F360" s="90" t="str">
        <f t="shared" si="66"/>
        <v/>
      </c>
      <c r="G360" s="85" t="str">
        <f>IF(F360=LISTAS!$D$15,"",F360)</f>
        <v/>
      </c>
      <c r="H360" s="80" t="str">
        <f t="shared" si="68"/>
        <v/>
      </c>
      <c r="I360" s="80" t="str">
        <f t="shared" si="68"/>
        <v/>
      </c>
      <c r="J360" s="78" t="str">
        <f t="shared" si="67"/>
        <v/>
      </c>
      <c r="K360" s="78" t="str">
        <f t="shared" si="69"/>
        <v/>
      </c>
      <c r="L360" s="79" t="str">
        <f t="shared" si="70"/>
        <v/>
      </c>
      <c r="M360" s="50">
        <f t="shared" si="71"/>
        <v>147</v>
      </c>
      <c r="O360" s="17" t="str">
        <f t="shared" si="72"/>
        <v/>
      </c>
      <c r="P360" s="18" t="str">
        <f t="shared" si="73"/>
        <v/>
      </c>
      <c r="Q360" s="17" t="str">
        <f>IF(P360&lt;&gt;"",VLOOKUP(P360,LISTAS!$F$6:$G$1106,2,0),"")</f>
        <v/>
      </c>
      <c r="R360" s="77" t="str">
        <f t="shared" si="74"/>
        <v/>
      </c>
      <c r="S360" s="18" t="str">
        <f t="shared" si="75"/>
        <v/>
      </c>
      <c r="T360" s="18" t="str">
        <f t="shared" si="76"/>
        <v/>
      </c>
    </row>
    <row r="361" spans="2:20" ht="18.75" customHeight="1" x14ac:dyDescent="0.25">
      <c r="B361" s="54"/>
      <c r="C361" s="16" t="str">
        <f>IF(B361="","",VLOOKUP(B361,LISTAS!$F$6:$G$1106,2,0))</f>
        <v/>
      </c>
      <c r="D361" s="76"/>
      <c r="E361" s="4"/>
      <c r="F361" s="90" t="str">
        <f t="shared" si="66"/>
        <v/>
      </c>
      <c r="G361" s="85" t="str">
        <f>IF(F361=LISTAS!$D$15,"",F361)</f>
        <v/>
      </c>
      <c r="H361" s="80" t="str">
        <f t="shared" si="68"/>
        <v/>
      </c>
      <c r="I361" s="80" t="str">
        <f t="shared" si="68"/>
        <v/>
      </c>
      <c r="J361" s="78" t="str">
        <f t="shared" si="67"/>
        <v/>
      </c>
      <c r="K361" s="78" t="str">
        <f t="shared" si="69"/>
        <v/>
      </c>
      <c r="L361" s="79" t="str">
        <f t="shared" si="70"/>
        <v/>
      </c>
      <c r="M361" s="50">
        <f t="shared" si="71"/>
        <v>148</v>
      </c>
      <c r="O361" s="17" t="str">
        <f t="shared" si="72"/>
        <v/>
      </c>
      <c r="P361" s="18" t="str">
        <f t="shared" si="73"/>
        <v/>
      </c>
      <c r="Q361" s="17" t="str">
        <f>IF(P361&lt;&gt;"",VLOOKUP(P361,LISTAS!$F$6:$G$1106,2,0),"")</f>
        <v/>
      </c>
      <c r="R361" s="77" t="str">
        <f t="shared" si="74"/>
        <v/>
      </c>
      <c r="S361" s="18" t="str">
        <f t="shared" si="75"/>
        <v/>
      </c>
      <c r="T361" s="18" t="str">
        <f t="shared" si="76"/>
        <v/>
      </c>
    </row>
    <row r="362" spans="2:20" ht="18.75" customHeight="1" x14ac:dyDescent="0.25">
      <c r="B362" s="54"/>
      <c r="C362" s="16" t="str">
        <f>IF(B362="","",VLOOKUP(B362,LISTAS!$F$6:$G$1106,2,0))</f>
        <v/>
      </c>
      <c r="D362" s="76"/>
      <c r="E362" s="4"/>
      <c r="F362" s="90" t="str">
        <f t="shared" si="66"/>
        <v/>
      </c>
      <c r="G362" s="85" t="str">
        <f>IF(F362=LISTAS!$D$15,"",F362)</f>
        <v/>
      </c>
      <c r="H362" s="80" t="str">
        <f t="shared" si="68"/>
        <v/>
      </c>
      <c r="I362" s="80" t="str">
        <f t="shared" si="68"/>
        <v/>
      </c>
      <c r="J362" s="78" t="str">
        <f t="shared" si="67"/>
        <v/>
      </c>
      <c r="K362" s="78" t="str">
        <f t="shared" si="69"/>
        <v/>
      </c>
      <c r="L362" s="79" t="str">
        <f t="shared" si="70"/>
        <v/>
      </c>
      <c r="M362" s="50">
        <f t="shared" si="71"/>
        <v>149</v>
      </c>
      <c r="O362" s="17" t="str">
        <f t="shared" si="72"/>
        <v/>
      </c>
      <c r="P362" s="18" t="str">
        <f t="shared" si="73"/>
        <v/>
      </c>
      <c r="Q362" s="17" t="str">
        <f>IF(P362&lt;&gt;"",VLOOKUP(P362,LISTAS!$F$6:$G$1106,2,0),"")</f>
        <v/>
      </c>
      <c r="R362" s="77" t="str">
        <f t="shared" si="74"/>
        <v/>
      </c>
      <c r="S362" s="18" t="str">
        <f t="shared" si="75"/>
        <v/>
      </c>
      <c r="T362" s="18" t="str">
        <f t="shared" si="76"/>
        <v/>
      </c>
    </row>
    <row r="363" spans="2:20" ht="18.75" customHeight="1" x14ac:dyDescent="0.25">
      <c r="B363" s="54"/>
      <c r="C363" s="16" t="str">
        <f>IF(B363="","",VLOOKUP(B363,LISTAS!$F$6:$G$1106,2,0))</f>
        <v/>
      </c>
      <c r="D363" s="76"/>
      <c r="E363" s="4"/>
      <c r="F363" s="90" t="str">
        <f t="shared" si="66"/>
        <v/>
      </c>
      <c r="G363" s="85" t="str">
        <f>IF(F363=LISTAS!$D$15,"",F363)</f>
        <v/>
      </c>
      <c r="H363" s="80" t="str">
        <f t="shared" si="68"/>
        <v/>
      </c>
      <c r="I363" s="80" t="str">
        <f t="shared" si="68"/>
        <v/>
      </c>
      <c r="J363" s="78" t="str">
        <f t="shared" si="67"/>
        <v/>
      </c>
      <c r="K363" s="78" t="str">
        <f t="shared" si="69"/>
        <v/>
      </c>
      <c r="L363" s="79" t="str">
        <f t="shared" si="70"/>
        <v/>
      </c>
      <c r="M363" s="50">
        <f t="shared" si="71"/>
        <v>150</v>
      </c>
      <c r="O363" s="17" t="str">
        <f t="shared" si="72"/>
        <v/>
      </c>
      <c r="P363" s="18" t="str">
        <f t="shared" si="73"/>
        <v/>
      </c>
      <c r="Q363" s="17" t="str">
        <f>IF(P363&lt;&gt;"",VLOOKUP(P363,LISTAS!$F$6:$G$1106,2,0),"")</f>
        <v/>
      </c>
      <c r="R363" s="77" t="str">
        <f t="shared" si="74"/>
        <v/>
      </c>
      <c r="S363" s="18" t="str">
        <f t="shared" si="75"/>
        <v/>
      </c>
      <c r="T363" s="18" t="str">
        <f t="shared" si="76"/>
        <v/>
      </c>
    </row>
    <row r="364" spans="2:20" ht="18.75" customHeight="1" x14ac:dyDescent="0.25">
      <c r="B364" s="54"/>
      <c r="C364" s="16" t="str">
        <f>IF(B364="","",VLOOKUP(B364,LISTAS!$F$6:$G$1106,2,0))</f>
        <v/>
      </c>
      <c r="D364" s="76"/>
      <c r="E364" s="4"/>
      <c r="F364" s="90" t="str">
        <f t="shared" si="66"/>
        <v/>
      </c>
      <c r="G364" s="85" t="str">
        <f>IF(F364=LISTAS!$D$15,"",F364)</f>
        <v/>
      </c>
      <c r="H364" s="80" t="str">
        <f t="shared" si="68"/>
        <v/>
      </c>
      <c r="I364" s="80" t="str">
        <f t="shared" si="68"/>
        <v/>
      </c>
      <c r="J364" s="78" t="str">
        <f t="shared" si="67"/>
        <v/>
      </c>
      <c r="K364" s="78" t="str">
        <f t="shared" si="69"/>
        <v/>
      </c>
      <c r="L364" s="79" t="str">
        <f t="shared" si="70"/>
        <v/>
      </c>
      <c r="M364" s="50">
        <f t="shared" si="71"/>
        <v>151</v>
      </c>
      <c r="O364" s="17" t="str">
        <f t="shared" si="72"/>
        <v/>
      </c>
      <c r="P364" s="18" t="str">
        <f t="shared" si="73"/>
        <v/>
      </c>
      <c r="Q364" s="17" t="str">
        <f>IF(P364&lt;&gt;"",VLOOKUP(P364,LISTAS!$F$6:$G$1106,2,0),"")</f>
        <v/>
      </c>
      <c r="R364" s="77" t="str">
        <f t="shared" si="74"/>
        <v/>
      </c>
      <c r="S364" s="18" t="str">
        <f t="shared" si="75"/>
        <v/>
      </c>
      <c r="T364" s="18" t="str">
        <f t="shared" si="76"/>
        <v/>
      </c>
    </row>
    <row r="365" spans="2:20" ht="18.75" customHeight="1" x14ac:dyDescent="0.25">
      <c r="B365" s="54"/>
      <c r="C365" s="16" t="str">
        <f>IF(B365="","",VLOOKUP(B365,LISTAS!$F$6:$G$1106,2,0))</f>
        <v/>
      </c>
      <c r="D365" s="76"/>
      <c r="E365" s="4"/>
      <c r="F365" s="90" t="str">
        <f t="shared" si="66"/>
        <v/>
      </c>
      <c r="G365" s="85" t="str">
        <f>IF(F365=LISTAS!$D$15,"",F365)</f>
        <v/>
      </c>
      <c r="H365" s="80" t="str">
        <f t="shared" si="68"/>
        <v/>
      </c>
      <c r="I365" s="80" t="str">
        <f t="shared" si="68"/>
        <v/>
      </c>
      <c r="J365" s="78" t="str">
        <f t="shared" si="67"/>
        <v/>
      </c>
      <c r="K365" s="78" t="str">
        <f t="shared" si="69"/>
        <v/>
      </c>
      <c r="L365" s="79" t="str">
        <f t="shared" si="70"/>
        <v/>
      </c>
      <c r="M365" s="50">
        <f t="shared" si="71"/>
        <v>152</v>
      </c>
      <c r="O365" s="17" t="str">
        <f t="shared" si="72"/>
        <v/>
      </c>
      <c r="P365" s="18" t="str">
        <f t="shared" si="73"/>
        <v/>
      </c>
      <c r="Q365" s="17" t="str">
        <f>IF(P365&lt;&gt;"",VLOOKUP(P365,LISTAS!$F$6:$G$1106,2,0),"")</f>
        <v/>
      </c>
      <c r="R365" s="77" t="str">
        <f t="shared" si="74"/>
        <v/>
      </c>
      <c r="S365" s="18" t="str">
        <f t="shared" si="75"/>
        <v/>
      </c>
      <c r="T365" s="18" t="str">
        <f t="shared" si="76"/>
        <v/>
      </c>
    </row>
    <row r="366" spans="2:20" ht="18.75" customHeight="1" x14ac:dyDescent="0.25">
      <c r="B366" s="54"/>
      <c r="C366" s="16" t="str">
        <f>IF(B366="","",VLOOKUP(B366,LISTAS!$F$6:$G$1106,2,0))</f>
        <v/>
      </c>
      <c r="D366" s="76"/>
      <c r="E366" s="4"/>
      <c r="F366" s="90" t="str">
        <f t="shared" si="66"/>
        <v/>
      </c>
      <c r="G366" s="85" t="str">
        <f>IF(F366=LISTAS!$D$15,"",F366)</f>
        <v/>
      </c>
      <c r="H366" s="80" t="str">
        <f t="shared" si="68"/>
        <v/>
      </c>
      <c r="I366" s="80" t="str">
        <f t="shared" si="68"/>
        <v/>
      </c>
      <c r="J366" s="78" t="str">
        <f t="shared" si="67"/>
        <v/>
      </c>
      <c r="K366" s="78" t="str">
        <f t="shared" si="69"/>
        <v/>
      </c>
      <c r="L366" s="79" t="str">
        <f t="shared" si="70"/>
        <v/>
      </c>
      <c r="M366" s="50">
        <f t="shared" si="71"/>
        <v>153</v>
      </c>
      <c r="O366" s="17" t="str">
        <f t="shared" si="72"/>
        <v/>
      </c>
      <c r="P366" s="18" t="str">
        <f t="shared" si="73"/>
        <v/>
      </c>
      <c r="Q366" s="17" t="str">
        <f>IF(P366&lt;&gt;"",VLOOKUP(P366,LISTAS!$F$6:$G$1106,2,0),"")</f>
        <v/>
      </c>
      <c r="R366" s="77" t="str">
        <f t="shared" si="74"/>
        <v/>
      </c>
      <c r="S366" s="18" t="str">
        <f t="shared" si="75"/>
        <v/>
      </c>
      <c r="T366" s="18" t="str">
        <f t="shared" si="76"/>
        <v/>
      </c>
    </row>
    <row r="367" spans="2:20" ht="18.75" customHeight="1" x14ac:dyDescent="0.25">
      <c r="B367" s="54"/>
      <c r="C367" s="16" t="str">
        <f>IF(B367="","",VLOOKUP(B367,LISTAS!$F$6:$G$1106,2,0))</f>
        <v/>
      </c>
      <c r="D367" s="76"/>
      <c r="E367" s="4"/>
      <c r="F367" s="90" t="str">
        <f t="shared" si="66"/>
        <v/>
      </c>
      <c r="G367" s="85" t="str">
        <f>IF(F367=LISTAS!$D$15,"",F367)</f>
        <v/>
      </c>
      <c r="H367" s="80" t="str">
        <f t="shared" si="68"/>
        <v/>
      </c>
      <c r="I367" s="80" t="str">
        <f t="shared" si="68"/>
        <v/>
      </c>
      <c r="J367" s="78" t="str">
        <f t="shared" si="67"/>
        <v/>
      </c>
      <c r="K367" s="78" t="str">
        <f t="shared" si="69"/>
        <v/>
      </c>
      <c r="L367" s="79" t="str">
        <f t="shared" si="70"/>
        <v/>
      </c>
      <c r="M367" s="50">
        <f t="shared" si="71"/>
        <v>154</v>
      </c>
      <c r="O367" s="17" t="str">
        <f t="shared" si="72"/>
        <v/>
      </c>
      <c r="P367" s="18" t="str">
        <f t="shared" si="73"/>
        <v/>
      </c>
      <c r="Q367" s="17" t="str">
        <f>IF(P367&lt;&gt;"",VLOOKUP(P367,LISTAS!$F$6:$G$1106,2,0),"")</f>
        <v/>
      </c>
      <c r="R367" s="77" t="str">
        <f t="shared" si="74"/>
        <v/>
      </c>
      <c r="S367" s="18" t="str">
        <f t="shared" si="75"/>
        <v/>
      </c>
      <c r="T367" s="18" t="str">
        <f t="shared" si="76"/>
        <v/>
      </c>
    </row>
    <row r="368" spans="2:20" ht="18.75" customHeight="1" x14ac:dyDescent="0.25">
      <c r="B368" s="54"/>
      <c r="C368" s="16" t="str">
        <f>IF(B368="","",VLOOKUP(B368,LISTAS!$F$6:$G$1106,2,0))</f>
        <v/>
      </c>
      <c r="D368" s="76"/>
      <c r="E368" s="4"/>
      <c r="F368" s="90" t="str">
        <f t="shared" si="66"/>
        <v/>
      </c>
      <c r="G368" s="85" t="str">
        <f>IF(F368=LISTAS!$D$15,"",F368)</f>
        <v/>
      </c>
      <c r="H368" s="80" t="str">
        <f t="shared" si="68"/>
        <v/>
      </c>
      <c r="I368" s="80" t="str">
        <f t="shared" si="68"/>
        <v/>
      </c>
      <c r="J368" s="78" t="str">
        <f t="shared" si="67"/>
        <v/>
      </c>
      <c r="K368" s="78" t="str">
        <f t="shared" si="69"/>
        <v/>
      </c>
      <c r="L368" s="79" t="str">
        <f t="shared" si="70"/>
        <v/>
      </c>
      <c r="M368" s="50">
        <f t="shared" si="71"/>
        <v>155</v>
      </c>
      <c r="O368" s="17" t="str">
        <f t="shared" si="72"/>
        <v/>
      </c>
      <c r="P368" s="18" t="str">
        <f t="shared" si="73"/>
        <v/>
      </c>
      <c r="Q368" s="17" t="str">
        <f>IF(P368&lt;&gt;"",VLOOKUP(P368,LISTAS!$F$6:$G$1106,2,0),"")</f>
        <v/>
      </c>
      <c r="R368" s="77" t="str">
        <f t="shared" si="74"/>
        <v/>
      </c>
      <c r="S368" s="18" t="str">
        <f t="shared" si="75"/>
        <v/>
      </c>
      <c r="T368" s="18" t="str">
        <f t="shared" si="76"/>
        <v/>
      </c>
    </row>
    <row r="369" spans="2:20" ht="18.75" customHeight="1" x14ac:dyDescent="0.25">
      <c r="B369" s="54"/>
      <c r="C369" s="16" t="str">
        <f>IF(B369="","",VLOOKUP(B369,LISTAS!$F$6:$G$1106,2,0))</f>
        <v/>
      </c>
      <c r="D369" s="76"/>
      <c r="E369" s="4"/>
      <c r="F369" s="90" t="str">
        <f t="shared" si="66"/>
        <v/>
      </c>
      <c r="G369" s="85" t="str">
        <f>IF(F369=LISTAS!$D$15,"",F369)</f>
        <v/>
      </c>
      <c r="H369" s="80" t="str">
        <f t="shared" si="68"/>
        <v/>
      </c>
      <c r="I369" s="80" t="str">
        <f t="shared" si="68"/>
        <v/>
      </c>
      <c r="J369" s="78" t="str">
        <f t="shared" si="67"/>
        <v/>
      </c>
      <c r="K369" s="78" t="str">
        <f t="shared" si="69"/>
        <v/>
      </c>
      <c r="L369" s="79" t="str">
        <f t="shared" si="70"/>
        <v/>
      </c>
      <c r="M369" s="50">
        <f t="shared" si="71"/>
        <v>156</v>
      </c>
      <c r="O369" s="17" t="str">
        <f t="shared" si="72"/>
        <v/>
      </c>
      <c r="P369" s="18" t="str">
        <f t="shared" si="73"/>
        <v/>
      </c>
      <c r="Q369" s="17" t="str">
        <f>IF(P369&lt;&gt;"",VLOOKUP(P369,LISTAS!$F$6:$G$1106,2,0),"")</f>
        <v/>
      </c>
      <c r="R369" s="77" t="str">
        <f t="shared" si="74"/>
        <v/>
      </c>
      <c r="S369" s="18" t="str">
        <f t="shared" si="75"/>
        <v/>
      </c>
      <c r="T369" s="18" t="str">
        <f t="shared" si="76"/>
        <v/>
      </c>
    </row>
    <row r="370" spans="2:20" ht="18.75" customHeight="1" x14ac:dyDescent="0.25">
      <c r="B370" s="54"/>
      <c r="C370" s="16" t="str">
        <f>IF(B370="","",VLOOKUP(B370,LISTAS!$F$6:$G$1106,2,0))</f>
        <v/>
      </c>
      <c r="D370" s="76"/>
      <c r="E370" s="4"/>
      <c r="F370" s="90" t="str">
        <f t="shared" si="66"/>
        <v/>
      </c>
      <c r="G370" s="85" t="str">
        <f>IF(F370=LISTAS!$D$15,"",F370)</f>
        <v/>
      </c>
      <c r="H370" s="80" t="str">
        <f t="shared" si="68"/>
        <v/>
      </c>
      <c r="I370" s="80" t="str">
        <f t="shared" si="68"/>
        <v/>
      </c>
      <c r="J370" s="78" t="str">
        <f t="shared" si="67"/>
        <v/>
      </c>
      <c r="K370" s="78" t="str">
        <f t="shared" si="69"/>
        <v/>
      </c>
      <c r="L370" s="79" t="str">
        <f t="shared" si="70"/>
        <v/>
      </c>
      <c r="M370" s="50">
        <f t="shared" si="71"/>
        <v>157</v>
      </c>
      <c r="O370" s="17" t="str">
        <f t="shared" si="72"/>
        <v/>
      </c>
      <c r="P370" s="18" t="str">
        <f t="shared" si="73"/>
        <v/>
      </c>
      <c r="Q370" s="17" t="str">
        <f>IF(P370&lt;&gt;"",VLOOKUP(P370,LISTAS!$F$6:$G$1106,2,0),"")</f>
        <v/>
      </c>
      <c r="R370" s="77" t="str">
        <f t="shared" si="74"/>
        <v/>
      </c>
      <c r="S370" s="18" t="str">
        <f t="shared" si="75"/>
        <v/>
      </c>
      <c r="T370" s="18" t="str">
        <f t="shared" si="76"/>
        <v/>
      </c>
    </row>
    <row r="371" spans="2:20" ht="18.75" customHeight="1" x14ac:dyDescent="0.25">
      <c r="B371" s="54"/>
      <c r="C371" s="16" t="str">
        <f>IF(B371="","",VLOOKUP(B371,LISTAS!$F$6:$G$1106,2,0))</f>
        <v/>
      </c>
      <c r="D371" s="76"/>
      <c r="E371" s="4"/>
      <c r="F371" s="90" t="str">
        <f t="shared" si="66"/>
        <v/>
      </c>
      <c r="G371" s="85" t="str">
        <f>IF(F371=LISTAS!$D$15,"",F371)</f>
        <v/>
      </c>
      <c r="H371" s="80" t="str">
        <f t="shared" si="68"/>
        <v/>
      </c>
      <c r="I371" s="80" t="str">
        <f t="shared" si="68"/>
        <v/>
      </c>
      <c r="J371" s="78" t="str">
        <f t="shared" si="67"/>
        <v/>
      </c>
      <c r="K371" s="78" t="str">
        <f t="shared" si="69"/>
        <v/>
      </c>
      <c r="L371" s="79" t="str">
        <f t="shared" si="70"/>
        <v/>
      </c>
      <c r="M371" s="50">
        <f t="shared" si="71"/>
        <v>158</v>
      </c>
      <c r="O371" s="17" t="str">
        <f t="shared" si="72"/>
        <v/>
      </c>
      <c r="P371" s="18" t="str">
        <f t="shared" si="73"/>
        <v/>
      </c>
      <c r="Q371" s="17" t="str">
        <f>IF(P371&lt;&gt;"",VLOOKUP(P371,LISTAS!$F$6:$G$1106,2,0),"")</f>
        <v/>
      </c>
      <c r="R371" s="77" t="str">
        <f t="shared" si="74"/>
        <v/>
      </c>
      <c r="S371" s="18" t="str">
        <f t="shared" si="75"/>
        <v/>
      </c>
      <c r="T371" s="18" t="str">
        <f t="shared" si="76"/>
        <v/>
      </c>
    </row>
    <row r="372" spans="2:20" ht="18.75" customHeight="1" x14ac:dyDescent="0.25">
      <c r="B372" s="54"/>
      <c r="C372" s="16" t="str">
        <f>IF(B372="","",VLOOKUP(B372,LISTAS!$F$6:$G$1106,2,0))</f>
        <v/>
      </c>
      <c r="D372" s="76"/>
      <c r="E372" s="4"/>
      <c r="F372" s="90" t="str">
        <f t="shared" si="66"/>
        <v/>
      </c>
      <c r="G372" s="85" t="str">
        <f>IF(F372=LISTAS!$D$15,"",F372)</f>
        <v/>
      </c>
      <c r="H372" s="80" t="str">
        <f t="shared" si="68"/>
        <v/>
      </c>
      <c r="I372" s="80" t="str">
        <f t="shared" si="68"/>
        <v/>
      </c>
      <c r="J372" s="78" t="str">
        <f t="shared" si="67"/>
        <v/>
      </c>
      <c r="K372" s="78" t="str">
        <f t="shared" si="69"/>
        <v/>
      </c>
      <c r="L372" s="79" t="str">
        <f t="shared" si="70"/>
        <v/>
      </c>
      <c r="M372" s="50">
        <f t="shared" si="71"/>
        <v>159</v>
      </c>
      <c r="O372" s="17" t="str">
        <f t="shared" si="72"/>
        <v/>
      </c>
      <c r="P372" s="18" t="str">
        <f t="shared" si="73"/>
        <v/>
      </c>
      <c r="Q372" s="17" t="str">
        <f>IF(P372&lt;&gt;"",VLOOKUP(P372,LISTAS!$F$6:$G$1106,2,0),"")</f>
        <v/>
      </c>
      <c r="R372" s="77" t="str">
        <f t="shared" si="74"/>
        <v/>
      </c>
      <c r="S372" s="18" t="str">
        <f t="shared" si="75"/>
        <v/>
      </c>
      <c r="T372" s="18" t="str">
        <f t="shared" si="76"/>
        <v/>
      </c>
    </row>
    <row r="373" spans="2:20" ht="18.75" customHeight="1" x14ac:dyDescent="0.25">
      <c r="B373" s="54"/>
      <c r="C373" s="16" t="str">
        <f>IF(B373="","",VLOOKUP(B373,LISTAS!$F$6:$G$1106,2,0))</f>
        <v/>
      </c>
      <c r="D373" s="76"/>
      <c r="E373" s="4"/>
      <c r="F373" s="90" t="str">
        <f t="shared" si="66"/>
        <v/>
      </c>
      <c r="G373" s="85" t="str">
        <f>IF(F373=LISTAS!$D$15,"",F373)</f>
        <v/>
      </c>
      <c r="H373" s="80" t="str">
        <f t="shared" si="68"/>
        <v/>
      </c>
      <c r="I373" s="80" t="str">
        <f t="shared" si="68"/>
        <v/>
      </c>
      <c r="J373" s="78" t="str">
        <f t="shared" si="67"/>
        <v/>
      </c>
      <c r="K373" s="78" t="str">
        <f t="shared" si="69"/>
        <v/>
      </c>
      <c r="L373" s="79" t="str">
        <f t="shared" si="70"/>
        <v/>
      </c>
      <c r="M373" s="50">
        <f t="shared" si="71"/>
        <v>160</v>
      </c>
      <c r="O373" s="17" t="str">
        <f t="shared" si="72"/>
        <v/>
      </c>
      <c r="P373" s="18" t="str">
        <f t="shared" si="73"/>
        <v/>
      </c>
      <c r="Q373" s="17" t="str">
        <f>IF(P373&lt;&gt;"",VLOOKUP(P373,LISTAS!$F$6:$G$1106,2,0),"")</f>
        <v/>
      </c>
      <c r="R373" s="77" t="str">
        <f t="shared" si="74"/>
        <v/>
      </c>
      <c r="S373" s="18" t="str">
        <f t="shared" si="75"/>
        <v/>
      </c>
      <c r="T373" s="18" t="str">
        <f t="shared" si="76"/>
        <v/>
      </c>
    </row>
    <row r="374" spans="2:20" ht="18.75" customHeight="1" x14ac:dyDescent="0.25">
      <c r="B374" s="54"/>
      <c r="C374" s="16" t="str">
        <f>IF(B374="","",VLOOKUP(B374,LISTAS!$F$6:$G$1106,2,0))</f>
        <v/>
      </c>
      <c r="D374" s="76"/>
      <c r="E374" s="4"/>
      <c r="F374" s="90" t="str">
        <f t="shared" si="66"/>
        <v/>
      </c>
      <c r="G374" s="85" t="str">
        <f>IF(F374=LISTAS!$D$15,"",F374)</f>
        <v/>
      </c>
      <c r="H374" s="80" t="str">
        <f t="shared" si="68"/>
        <v/>
      </c>
      <c r="I374" s="80" t="str">
        <f t="shared" si="68"/>
        <v/>
      </c>
      <c r="J374" s="78" t="str">
        <f t="shared" si="67"/>
        <v/>
      </c>
      <c r="K374" s="78" t="str">
        <f t="shared" si="69"/>
        <v/>
      </c>
      <c r="L374" s="79" t="str">
        <f t="shared" si="70"/>
        <v/>
      </c>
      <c r="M374" s="50">
        <f t="shared" si="71"/>
        <v>161</v>
      </c>
      <c r="O374" s="17" t="str">
        <f t="shared" si="72"/>
        <v/>
      </c>
      <c r="P374" s="18" t="str">
        <f t="shared" si="73"/>
        <v/>
      </c>
      <c r="Q374" s="17" t="str">
        <f>IF(P374&lt;&gt;"",VLOOKUP(P374,LISTAS!$F$6:$G$1106,2,0),"")</f>
        <v/>
      </c>
      <c r="R374" s="77" t="str">
        <f t="shared" si="74"/>
        <v/>
      </c>
      <c r="S374" s="18" t="str">
        <f t="shared" si="75"/>
        <v/>
      </c>
      <c r="T374" s="18" t="str">
        <f t="shared" si="76"/>
        <v/>
      </c>
    </row>
    <row r="375" spans="2:20" ht="18.75" customHeight="1" x14ac:dyDescent="0.25">
      <c r="B375" s="54"/>
      <c r="C375" s="16" t="str">
        <f>IF(B375="","",VLOOKUP(B375,LISTAS!$F$6:$G$1106,2,0))</f>
        <v/>
      </c>
      <c r="D375" s="76"/>
      <c r="E375" s="4"/>
      <c r="F375" s="90" t="str">
        <f t="shared" si="66"/>
        <v/>
      </c>
      <c r="G375" s="85" t="str">
        <f>IF(F375=LISTAS!$D$15,"",F375)</f>
        <v/>
      </c>
      <c r="H375" s="80" t="str">
        <f t="shared" si="68"/>
        <v/>
      </c>
      <c r="I375" s="80" t="str">
        <f t="shared" si="68"/>
        <v/>
      </c>
      <c r="J375" s="78" t="str">
        <f t="shared" si="67"/>
        <v/>
      </c>
      <c r="K375" s="78" t="str">
        <f t="shared" si="69"/>
        <v/>
      </c>
      <c r="L375" s="79" t="str">
        <f t="shared" si="70"/>
        <v/>
      </c>
      <c r="M375" s="50">
        <f t="shared" si="71"/>
        <v>162</v>
      </c>
      <c r="O375" s="17" t="str">
        <f t="shared" si="72"/>
        <v/>
      </c>
      <c r="P375" s="18" t="str">
        <f t="shared" si="73"/>
        <v/>
      </c>
      <c r="Q375" s="17" t="str">
        <f>IF(P375&lt;&gt;"",VLOOKUP(P375,LISTAS!$F$6:$G$1106,2,0),"")</f>
        <v/>
      </c>
      <c r="R375" s="77" t="str">
        <f t="shared" si="74"/>
        <v/>
      </c>
      <c r="S375" s="18" t="str">
        <f t="shared" si="75"/>
        <v/>
      </c>
      <c r="T375" s="18" t="str">
        <f t="shared" si="76"/>
        <v/>
      </c>
    </row>
    <row r="376" spans="2:20" ht="18.75" customHeight="1" x14ac:dyDescent="0.25">
      <c r="B376" s="54"/>
      <c r="C376" s="16" t="str">
        <f>IF(B376="","",VLOOKUP(B376,LISTAS!$F$6:$G$1106,2,0))</f>
        <v/>
      </c>
      <c r="D376" s="76"/>
      <c r="E376" s="4"/>
      <c r="F376" s="90" t="str">
        <f t="shared" si="66"/>
        <v/>
      </c>
      <c r="G376" s="85" t="str">
        <f>IF(F376=LISTAS!$D$15,"",F376)</f>
        <v/>
      </c>
      <c r="H376" s="80" t="str">
        <f t="shared" si="68"/>
        <v/>
      </c>
      <c r="I376" s="80" t="str">
        <f t="shared" si="68"/>
        <v/>
      </c>
      <c r="J376" s="78" t="str">
        <f t="shared" si="67"/>
        <v/>
      </c>
      <c r="K376" s="78" t="str">
        <f t="shared" si="69"/>
        <v/>
      </c>
      <c r="L376" s="79" t="str">
        <f t="shared" si="70"/>
        <v/>
      </c>
      <c r="M376" s="50">
        <f t="shared" si="71"/>
        <v>163</v>
      </c>
      <c r="O376" s="17" t="str">
        <f t="shared" si="72"/>
        <v/>
      </c>
      <c r="P376" s="18" t="str">
        <f t="shared" si="73"/>
        <v/>
      </c>
      <c r="Q376" s="17" t="str">
        <f>IF(P376&lt;&gt;"",VLOOKUP(P376,LISTAS!$F$6:$G$1106,2,0),"")</f>
        <v/>
      </c>
      <c r="R376" s="77" t="str">
        <f t="shared" si="74"/>
        <v/>
      </c>
      <c r="S376" s="18" t="str">
        <f t="shared" si="75"/>
        <v/>
      </c>
      <c r="T376" s="18" t="str">
        <f t="shared" si="76"/>
        <v/>
      </c>
    </row>
    <row r="377" spans="2:20" ht="18.75" customHeight="1" x14ac:dyDescent="0.25">
      <c r="B377" s="54"/>
      <c r="C377" s="16" t="str">
        <f>IF(B377="","",VLOOKUP(B377,LISTAS!$F$6:$G$1106,2,0))</f>
        <v/>
      </c>
      <c r="D377" s="76"/>
      <c r="E377" s="4"/>
      <c r="F377" s="90" t="str">
        <f t="shared" si="66"/>
        <v/>
      </c>
      <c r="G377" s="85" t="str">
        <f>IF(F377=LISTAS!$D$15,"",F377)</f>
        <v/>
      </c>
      <c r="H377" s="80" t="str">
        <f t="shared" si="68"/>
        <v/>
      </c>
      <c r="I377" s="80" t="str">
        <f t="shared" si="68"/>
        <v/>
      </c>
      <c r="J377" s="78" t="str">
        <f t="shared" si="67"/>
        <v/>
      </c>
      <c r="K377" s="78" t="str">
        <f t="shared" si="69"/>
        <v/>
      </c>
      <c r="L377" s="79" t="str">
        <f t="shared" si="70"/>
        <v/>
      </c>
      <c r="M377" s="50">
        <f t="shared" si="71"/>
        <v>164</v>
      </c>
      <c r="O377" s="17" t="str">
        <f t="shared" si="72"/>
        <v/>
      </c>
      <c r="P377" s="18" t="str">
        <f t="shared" si="73"/>
        <v/>
      </c>
      <c r="Q377" s="17" t="str">
        <f>IF(P377&lt;&gt;"",VLOOKUP(P377,LISTAS!$F$6:$G$1106,2,0),"")</f>
        <v/>
      </c>
      <c r="R377" s="77" t="str">
        <f t="shared" si="74"/>
        <v/>
      </c>
      <c r="S377" s="18" t="str">
        <f t="shared" si="75"/>
        <v/>
      </c>
      <c r="T377" s="18" t="str">
        <f t="shared" si="76"/>
        <v/>
      </c>
    </row>
    <row r="378" spans="2:20" ht="18.75" customHeight="1" x14ac:dyDescent="0.25">
      <c r="B378" s="54"/>
      <c r="C378" s="16" t="str">
        <f>IF(B378="","",VLOOKUP(B378,LISTAS!$F$6:$G$1106,2,0))</f>
        <v/>
      </c>
      <c r="D378" s="76"/>
      <c r="E378" s="4"/>
      <c r="F378" s="90" t="str">
        <f t="shared" si="66"/>
        <v/>
      </c>
      <c r="G378" s="85" t="str">
        <f>IF(F378=LISTAS!$D$15,"",F378)</f>
        <v/>
      </c>
      <c r="H378" s="80" t="str">
        <f t="shared" si="68"/>
        <v/>
      </c>
      <c r="I378" s="80" t="str">
        <f t="shared" si="68"/>
        <v/>
      </c>
      <c r="J378" s="78" t="str">
        <f t="shared" si="67"/>
        <v/>
      </c>
      <c r="K378" s="78" t="str">
        <f t="shared" si="69"/>
        <v/>
      </c>
      <c r="L378" s="79" t="str">
        <f t="shared" si="70"/>
        <v/>
      </c>
      <c r="M378" s="50">
        <f t="shared" si="71"/>
        <v>165</v>
      </c>
      <c r="O378" s="17" t="str">
        <f t="shared" si="72"/>
        <v/>
      </c>
      <c r="P378" s="18" t="str">
        <f t="shared" si="73"/>
        <v/>
      </c>
      <c r="Q378" s="17" t="str">
        <f>IF(P378&lt;&gt;"",VLOOKUP(P378,LISTAS!$F$6:$G$1106,2,0),"")</f>
        <v/>
      </c>
      <c r="R378" s="77" t="str">
        <f t="shared" si="74"/>
        <v/>
      </c>
      <c r="S378" s="18" t="str">
        <f t="shared" si="75"/>
        <v/>
      </c>
      <c r="T378" s="18" t="str">
        <f t="shared" si="76"/>
        <v/>
      </c>
    </row>
    <row r="379" spans="2:20" ht="18.75" customHeight="1" x14ac:dyDescent="0.25">
      <c r="B379" s="54"/>
      <c r="C379" s="16" t="str">
        <f>IF(B379="","",VLOOKUP(B379,LISTAS!$F$6:$G$1106,2,0))</f>
        <v/>
      </c>
      <c r="D379" s="76"/>
      <c r="E379" s="4"/>
      <c r="F379" s="90" t="str">
        <f t="shared" si="66"/>
        <v/>
      </c>
      <c r="G379" s="85" t="str">
        <f>IF(F379=LISTAS!$D$15,"",F379)</f>
        <v/>
      </c>
      <c r="H379" s="80" t="str">
        <f t="shared" si="68"/>
        <v/>
      </c>
      <c r="I379" s="80" t="str">
        <f t="shared" si="68"/>
        <v/>
      </c>
      <c r="J379" s="78" t="str">
        <f t="shared" si="67"/>
        <v/>
      </c>
      <c r="K379" s="78" t="str">
        <f t="shared" si="69"/>
        <v/>
      </c>
      <c r="L379" s="79" t="str">
        <f t="shared" si="70"/>
        <v/>
      </c>
      <c r="M379" s="50">
        <f t="shared" si="71"/>
        <v>166</v>
      </c>
      <c r="O379" s="17" t="str">
        <f t="shared" si="72"/>
        <v/>
      </c>
      <c r="P379" s="18" t="str">
        <f t="shared" si="73"/>
        <v/>
      </c>
      <c r="Q379" s="17" t="str">
        <f>IF(P379&lt;&gt;"",VLOOKUP(P379,LISTAS!$F$6:$G$1106,2,0),"")</f>
        <v/>
      </c>
      <c r="R379" s="77" t="str">
        <f t="shared" si="74"/>
        <v/>
      </c>
      <c r="S379" s="18" t="str">
        <f t="shared" si="75"/>
        <v/>
      </c>
      <c r="T379" s="18" t="str">
        <f t="shared" si="76"/>
        <v/>
      </c>
    </row>
    <row r="380" spans="2:20" ht="18.75" customHeight="1" x14ac:dyDescent="0.25">
      <c r="B380" s="54"/>
      <c r="C380" s="16" t="str">
        <f>IF(B380="","",VLOOKUP(B380,LISTAS!$F$6:$G$1106,2,0))</f>
        <v/>
      </c>
      <c r="D380" s="76"/>
      <c r="E380" s="4"/>
      <c r="F380" s="90" t="str">
        <f t="shared" si="66"/>
        <v/>
      </c>
      <c r="G380" s="85" t="str">
        <f>IF(F380=LISTAS!$D$15,"",F380)</f>
        <v/>
      </c>
      <c r="H380" s="80" t="str">
        <f t="shared" si="68"/>
        <v/>
      </c>
      <c r="I380" s="80" t="str">
        <f t="shared" si="68"/>
        <v/>
      </c>
      <c r="J380" s="78" t="str">
        <f t="shared" si="67"/>
        <v/>
      </c>
      <c r="K380" s="78" t="str">
        <f t="shared" si="69"/>
        <v/>
      </c>
      <c r="L380" s="79" t="str">
        <f t="shared" si="70"/>
        <v/>
      </c>
      <c r="M380" s="50">
        <f t="shared" si="71"/>
        <v>167</v>
      </c>
      <c r="O380" s="17" t="str">
        <f t="shared" si="72"/>
        <v/>
      </c>
      <c r="P380" s="18" t="str">
        <f t="shared" si="73"/>
        <v/>
      </c>
      <c r="Q380" s="17" t="str">
        <f>IF(P380&lt;&gt;"",VLOOKUP(P380,LISTAS!$F$6:$G$1106,2,0),"")</f>
        <v/>
      </c>
      <c r="R380" s="77" t="str">
        <f t="shared" si="74"/>
        <v/>
      </c>
      <c r="S380" s="18" t="str">
        <f t="shared" si="75"/>
        <v/>
      </c>
      <c r="T380" s="18" t="str">
        <f t="shared" si="76"/>
        <v/>
      </c>
    </row>
    <row r="381" spans="2:20" ht="18.75" customHeight="1" x14ac:dyDescent="0.25">
      <c r="B381" s="54"/>
      <c r="C381" s="16" t="str">
        <f>IF(B381="","",VLOOKUP(B381,LISTAS!$F$6:$G$1106,2,0))</f>
        <v/>
      </c>
      <c r="D381" s="76"/>
      <c r="E381" s="4"/>
      <c r="F381" s="90" t="str">
        <f t="shared" si="66"/>
        <v/>
      </c>
      <c r="G381" s="85" t="str">
        <f>IF(F381=LISTAS!$D$15,"",F381)</f>
        <v/>
      </c>
      <c r="H381" s="80" t="str">
        <f t="shared" si="68"/>
        <v/>
      </c>
      <c r="I381" s="80" t="str">
        <f t="shared" si="68"/>
        <v/>
      </c>
      <c r="J381" s="78" t="str">
        <f t="shared" si="67"/>
        <v/>
      </c>
      <c r="K381" s="78" t="str">
        <f t="shared" si="69"/>
        <v/>
      </c>
      <c r="L381" s="79" t="str">
        <f t="shared" si="70"/>
        <v/>
      </c>
      <c r="M381" s="50">
        <f t="shared" si="71"/>
        <v>168</v>
      </c>
      <c r="O381" s="17" t="str">
        <f t="shared" si="72"/>
        <v/>
      </c>
      <c r="P381" s="18" t="str">
        <f t="shared" si="73"/>
        <v/>
      </c>
      <c r="Q381" s="17" t="str">
        <f>IF(P381&lt;&gt;"",VLOOKUP(P381,LISTAS!$F$6:$G$1106,2,0),"")</f>
        <v/>
      </c>
      <c r="R381" s="77" t="str">
        <f t="shared" si="74"/>
        <v/>
      </c>
      <c r="S381" s="18" t="str">
        <f t="shared" si="75"/>
        <v/>
      </c>
      <c r="T381" s="18" t="str">
        <f t="shared" si="76"/>
        <v/>
      </c>
    </row>
    <row r="382" spans="2:20" ht="18.75" customHeight="1" x14ac:dyDescent="0.25">
      <c r="B382" s="54"/>
      <c r="C382" s="16" t="str">
        <f>IF(B382="","",VLOOKUP(B382,LISTAS!$F$6:$G$1106,2,0))</f>
        <v/>
      </c>
      <c r="D382" s="76"/>
      <c r="E382" s="4"/>
      <c r="F382" s="90" t="str">
        <f t="shared" si="66"/>
        <v/>
      </c>
      <c r="G382" s="85" t="str">
        <f>IF(F382=LISTAS!$D$15,"",F382)</f>
        <v/>
      </c>
      <c r="H382" s="80" t="str">
        <f t="shared" si="68"/>
        <v/>
      </c>
      <c r="I382" s="80" t="str">
        <f t="shared" si="68"/>
        <v/>
      </c>
      <c r="J382" s="78" t="str">
        <f t="shared" si="67"/>
        <v/>
      </c>
      <c r="K382" s="78" t="str">
        <f t="shared" si="69"/>
        <v/>
      </c>
      <c r="L382" s="79" t="str">
        <f t="shared" si="70"/>
        <v/>
      </c>
      <c r="M382" s="50">
        <f t="shared" si="71"/>
        <v>169</v>
      </c>
      <c r="O382" s="17" t="str">
        <f t="shared" si="72"/>
        <v/>
      </c>
      <c r="P382" s="18" t="str">
        <f t="shared" si="73"/>
        <v/>
      </c>
      <c r="Q382" s="17" t="str">
        <f>IF(P382&lt;&gt;"",VLOOKUP(P382,LISTAS!$F$6:$G$1106,2,0),"")</f>
        <v/>
      </c>
      <c r="R382" s="77" t="str">
        <f t="shared" si="74"/>
        <v/>
      </c>
      <c r="S382" s="18" t="str">
        <f t="shared" si="75"/>
        <v/>
      </c>
      <c r="T382" s="18" t="str">
        <f t="shared" si="76"/>
        <v/>
      </c>
    </row>
    <row r="383" spans="2:20" ht="18.75" customHeight="1" x14ac:dyDescent="0.25">
      <c r="B383" s="54"/>
      <c r="C383" s="16" t="str">
        <f>IF(B383="","",VLOOKUP(B383,LISTAS!$F$6:$G$1106,2,0))</f>
        <v/>
      </c>
      <c r="D383" s="76"/>
      <c r="E383" s="4"/>
      <c r="F383" s="90" t="str">
        <f t="shared" si="66"/>
        <v/>
      </c>
      <c r="G383" s="85" t="str">
        <f>IF(F383=LISTAS!$D$15,"",F383)</f>
        <v/>
      </c>
      <c r="H383" s="80" t="str">
        <f t="shared" si="68"/>
        <v/>
      </c>
      <c r="I383" s="80" t="str">
        <f t="shared" si="68"/>
        <v/>
      </c>
      <c r="J383" s="78" t="str">
        <f t="shared" si="67"/>
        <v/>
      </c>
      <c r="K383" s="78" t="str">
        <f t="shared" si="69"/>
        <v/>
      </c>
      <c r="L383" s="79" t="str">
        <f t="shared" si="70"/>
        <v/>
      </c>
      <c r="M383" s="50">
        <f t="shared" si="71"/>
        <v>170</v>
      </c>
      <c r="O383" s="17" t="str">
        <f t="shared" si="72"/>
        <v/>
      </c>
      <c r="P383" s="18" t="str">
        <f t="shared" si="73"/>
        <v/>
      </c>
      <c r="Q383" s="17" t="str">
        <f>IF(P383&lt;&gt;"",VLOOKUP(P383,LISTAS!$F$6:$G$1106,2,0),"")</f>
        <v/>
      </c>
      <c r="R383" s="77" t="str">
        <f t="shared" si="74"/>
        <v/>
      </c>
      <c r="S383" s="18" t="str">
        <f t="shared" si="75"/>
        <v/>
      </c>
      <c r="T383" s="18" t="str">
        <f t="shared" si="76"/>
        <v/>
      </c>
    </row>
    <row r="384" spans="2:20" ht="18.75" customHeight="1" x14ac:dyDescent="0.25">
      <c r="B384" s="54"/>
      <c r="C384" s="16" t="str">
        <f>IF(B384="","",VLOOKUP(B384,LISTAS!$F$6:$G$1106,2,0))</f>
        <v/>
      </c>
      <c r="D384" s="76"/>
      <c r="E384" s="4"/>
      <c r="F384" s="90" t="str">
        <f t="shared" si="66"/>
        <v/>
      </c>
      <c r="G384" s="85" t="str">
        <f>IF(F384=LISTAS!$D$15,"",F384)</f>
        <v/>
      </c>
      <c r="H384" s="80" t="str">
        <f t="shared" si="68"/>
        <v/>
      </c>
      <c r="I384" s="80" t="str">
        <f t="shared" si="68"/>
        <v/>
      </c>
      <c r="J384" s="78" t="str">
        <f t="shared" si="67"/>
        <v/>
      </c>
      <c r="K384" s="78" t="str">
        <f t="shared" si="69"/>
        <v/>
      </c>
      <c r="L384" s="79" t="str">
        <f t="shared" si="70"/>
        <v/>
      </c>
      <c r="M384" s="50">
        <f t="shared" si="71"/>
        <v>171</v>
      </c>
      <c r="O384" s="17" t="str">
        <f t="shared" si="72"/>
        <v/>
      </c>
      <c r="P384" s="18" t="str">
        <f t="shared" si="73"/>
        <v/>
      </c>
      <c r="Q384" s="17" t="str">
        <f>IF(P384&lt;&gt;"",VLOOKUP(P384,LISTAS!$F$6:$G$1106,2,0),"")</f>
        <v/>
      </c>
      <c r="R384" s="77" t="str">
        <f t="shared" si="74"/>
        <v/>
      </c>
      <c r="S384" s="18" t="str">
        <f t="shared" si="75"/>
        <v/>
      </c>
      <c r="T384" s="18" t="str">
        <f t="shared" si="76"/>
        <v/>
      </c>
    </row>
    <row r="385" spans="2:20" ht="18.75" customHeight="1" x14ac:dyDescent="0.25">
      <c r="B385" s="54"/>
      <c r="C385" s="16" t="str">
        <f>IF(B385="","",VLOOKUP(B385,LISTAS!$F$6:$G$1106,2,0))</f>
        <v/>
      </c>
      <c r="D385" s="76"/>
      <c r="E385" s="4"/>
      <c r="F385" s="90" t="str">
        <f t="shared" si="66"/>
        <v/>
      </c>
      <c r="G385" s="85" t="str">
        <f>IF(F385=LISTAS!$D$15,"",F385)</f>
        <v/>
      </c>
      <c r="H385" s="80" t="str">
        <f t="shared" si="68"/>
        <v/>
      </c>
      <c r="I385" s="80" t="str">
        <f t="shared" si="68"/>
        <v/>
      </c>
      <c r="J385" s="78" t="str">
        <f t="shared" si="67"/>
        <v/>
      </c>
      <c r="K385" s="78" t="str">
        <f t="shared" si="69"/>
        <v/>
      </c>
      <c r="L385" s="79" t="str">
        <f t="shared" si="70"/>
        <v/>
      </c>
      <c r="M385" s="50">
        <f t="shared" si="71"/>
        <v>172</v>
      </c>
      <c r="O385" s="17" t="str">
        <f t="shared" si="72"/>
        <v/>
      </c>
      <c r="P385" s="18" t="str">
        <f t="shared" si="73"/>
        <v/>
      </c>
      <c r="Q385" s="17" t="str">
        <f>IF(P385&lt;&gt;"",VLOOKUP(P385,LISTAS!$F$6:$G$1106,2,0),"")</f>
        <v/>
      </c>
      <c r="R385" s="77" t="str">
        <f t="shared" si="74"/>
        <v/>
      </c>
      <c r="S385" s="18" t="str">
        <f t="shared" si="75"/>
        <v/>
      </c>
      <c r="T385" s="18" t="str">
        <f t="shared" si="76"/>
        <v/>
      </c>
    </row>
    <row r="386" spans="2:20" ht="18.75" customHeight="1" x14ac:dyDescent="0.25">
      <c r="B386" s="54"/>
      <c r="C386" s="16" t="str">
        <f>IF(B386="","",VLOOKUP(B386,LISTAS!$F$6:$G$1106,2,0))</f>
        <v/>
      </c>
      <c r="D386" s="76"/>
      <c r="E386" s="4"/>
      <c r="F386" s="90" t="str">
        <f t="shared" si="66"/>
        <v/>
      </c>
      <c r="G386" s="85" t="str">
        <f>IF(F386=LISTAS!$D$15,"",F386)</f>
        <v/>
      </c>
      <c r="H386" s="80" t="str">
        <f t="shared" si="68"/>
        <v/>
      </c>
      <c r="I386" s="80" t="str">
        <f t="shared" si="68"/>
        <v/>
      </c>
      <c r="J386" s="78" t="str">
        <f t="shared" si="67"/>
        <v/>
      </c>
      <c r="K386" s="78" t="str">
        <f t="shared" si="69"/>
        <v/>
      </c>
      <c r="L386" s="79" t="str">
        <f t="shared" si="70"/>
        <v/>
      </c>
      <c r="M386" s="50">
        <f t="shared" si="71"/>
        <v>173</v>
      </c>
      <c r="O386" s="17" t="str">
        <f t="shared" si="72"/>
        <v/>
      </c>
      <c r="P386" s="18" t="str">
        <f t="shared" si="73"/>
        <v/>
      </c>
      <c r="Q386" s="17" t="str">
        <f>IF(P386&lt;&gt;"",VLOOKUP(P386,LISTAS!$F$6:$G$1106,2,0),"")</f>
        <v/>
      </c>
      <c r="R386" s="77" t="str">
        <f t="shared" si="74"/>
        <v/>
      </c>
      <c r="S386" s="18" t="str">
        <f t="shared" si="75"/>
        <v/>
      </c>
      <c r="T386" s="18" t="str">
        <f t="shared" si="76"/>
        <v/>
      </c>
    </row>
    <row r="387" spans="2:20" ht="18.75" customHeight="1" x14ac:dyDescent="0.25">
      <c r="B387" s="54"/>
      <c r="C387" s="16" t="str">
        <f>IF(B387="","",VLOOKUP(B387,LISTAS!$F$6:$G$1106,2,0))</f>
        <v/>
      </c>
      <c r="D387" s="76"/>
      <c r="E387" s="4"/>
      <c r="F387" s="90" t="str">
        <f t="shared" si="66"/>
        <v/>
      </c>
      <c r="G387" s="85" t="str">
        <f>IF(F387=LISTAS!$D$15,"",F387)</f>
        <v/>
      </c>
      <c r="H387" s="80" t="str">
        <f t="shared" si="68"/>
        <v/>
      </c>
      <c r="I387" s="80" t="str">
        <f t="shared" si="68"/>
        <v/>
      </c>
      <c r="J387" s="78" t="str">
        <f t="shared" si="67"/>
        <v/>
      </c>
      <c r="K387" s="78" t="str">
        <f t="shared" si="69"/>
        <v/>
      </c>
      <c r="L387" s="79" t="str">
        <f t="shared" si="70"/>
        <v/>
      </c>
      <c r="M387" s="50">
        <f t="shared" si="71"/>
        <v>174</v>
      </c>
      <c r="O387" s="17" t="str">
        <f t="shared" si="72"/>
        <v/>
      </c>
      <c r="P387" s="18" t="str">
        <f t="shared" si="73"/>
        <v/>
      </c>
      <c r="Q387" s="17" t="str">
        <f>IF(P387&lt;&gt;"",VLOOKUP(P387,LISTAS!$F$6:$G$1106,2,0),"")</f>
        <v/>
      </c>
      <c r="R387" s="77" t="str">
        <f t="shared" si="74"/>
        <v/>
      </c>
      <c r="S387" s="18" t="str">
        <f t="shared" si="75"/>
        <v/>
      </c>
      <c r="T387" s="18" t="str">
        <f t="shared" si="76"/>
        <v/>
      </c>
    </row>
    <row r="388" spans="2:20" ht="18.75" customHeight="1" x14ac:dyDescent="0.25">
      <c r="B388" s="54"/>
      <c r="C388" s="16" t="str">
        <f>IF(B388="","",VLOOKUP(B388,LISTAS!$F$6:$G$1106,2,0))</f>
        <v/>
      </c>
      <c r="D388" s="76"/>
      <c r="E388" s="4"/>
      <c r="F388" s="90" t="str">
        <f t="shared" si="66"/>
        <v/>
      </c>
      <c r="G388" s="85" t="str">
        <f>IF(F388=LISTAS!$D$15,"",F388)</f>
        <v/>
      </c>
      <c r="H388" s="80" t="str">
        <f t="shared" si="68"/>
        <v/>
      </c>
      <c r="I388" s="80" t="str">
        <f t="shared" si="68"/>
        <v/>
      </c>
      <c r="J388" s="78" t="str">
        <f t="shared" si="67"/>
        <v/>
      </c>
      <c r="K388" s="78" t="str">
        <f t="shared" si="69"/>
        <v/>
      </c>
      <c r="L388" s="79" t="str">
        <f t="shared" si="70"/>
        <v/>
      </c>
      <c r="M388" s="50">
        <f t="shared" si="71"/>
        <v>175</v>
      </c>
      <c r="O388" s="17" t="str">
        <f t="shared" si="72"/>
        <v/>
      </c>
      <c r="P388" s="18" t="str">
        <f t="shared" si="73"/>
        <v/>
      </c>
      <c r="Q388" s="17" t="str">
        <f>IF(P388&lt;&gt;"",VLOOKUP(P388,LISTAS!$F$6:$G$1106,2,0),"")</f>
        <v/>
      </c>
      <c r="R388" s="77" t="str">
        <f t="shared" si="74"/>
        <v/>
      </c>
      <c r="S388" s="18" t="str">
        <f t="shared" si="75"/>
        <v/>
      </c>
      <c r="T388" s="18" t="str">
        <f t="shared" si="76"/>
        <v/>
      </c>
    </row>
    <row r="389" spans="2:20" ht="18.75" customHeight="1" x14ac:dyDescent="0.25">
      <c r="B389" s="54"/>
      <c r="C389" s="16" t="str">
        <f>IF(B389="","",VLOOKUP(B389,LISTAS!$F$6:$G$1106,2,0))</f>
        <v/>
      </c>
      <c r="D389" s="76"/>
      <c r="E389" s="4"/>
      <c r="F389" s="90" t="str">
        <f t="shared" si="66"/>
        <v/>
      </c>
      <c r="G389" s="85" t="str">
        <f>IF(F389=LISTAS!$D$15,"",F389)</f>
        <v/>
      </c>
      <c r="H389" s="80" t="str">
        <f t="shared" si="68"/>
        <v/>
      </c>
      <c r="I389" s="80" t="str">
        <f t="shared" si="68"/>
        <v/>
      </c>
      <c r="J389" s="78" t="str">
        <f t="shared" si="67"/>
        <v/>
      </c>
      <c r="K389" s="78" t="str">
        <f t="shared" si="69"/>
        <v/>
      </c>
      <c r="L389" s="79" t="str">
        <f t="shared" si="70"/>
        <v/>
      </c>
      <c r="M389" s="50">
        <f t="shared" si="71"/>
        <v>176</v>
      </c>
      <c r="O389" s="17" t="str">
        <f t="shared" si="72"/>
        <v/>
      </c>
      <c r="P389" s="18" t="str">
        <f t="shared" si="73"/>
        <v/>
      </c>
      <c r="Q389" s="17" t="str">
        <f>IF(P389&lt;&gt;"",VLOOKUP(P389,LISTAS!$F$6:$G$1106,2,0),"")</f>
        <v/>
      </c>
      <c r="R389" s="77" t="str">
        <f t="shared" si="74"/>
        <v/>
      </c>
      <c r="S389" s="18" t="str">
        <f t="shared" si="75"/>
        <v/>
      </c>
      <c r="T389" s="18" t="str">
        <f t="shared" si="76"/>
        <v/>
      </c>
    </row>
    <row r="390" spans="2:20" ht="18.75" customHeight="1" x14ac:dyDescent="0.25">
      <c r="B390" s="54"/>
      <c r="C390" s="16" t="str">
        <f>IF(B390="","",VLOOKUP(B390,LISTAS!$F$6:$G$1106,2,0))</f>
        <v/>
      </c>
      <c r="D390" s="76"/>
      <c r="E390" s="4"/>
      <c r="F390" s="90" t="str">
        <f t="shared" si="66"/>
        <v/>
      </c>
      <c r="G390" s="85" t="str">
        <f>IF(F390=LISTAS!$D$15,"",F390)</f>
        <v/>
      </c>
      <c r="H390" s="80" t="str">
        <f t="shared" si="68"/>
        <v/>
      </c>
      <c r="I390" s="80" t="str">
        <f t="shared" si="68"/>
        <v/>
      </c>
      <c r="J390" s="78" t="str">
        <f t="shared" si="67"/>
        <v/>
      </c>
      <c r="K390" s="78" t="str">
        <f t="shared" si="69"/>
        <v/>
      </c>
      <c r="L390" s="79" t="str">
        <f t="shared" si="70"/>
        <v/>
      </c>
      <c r="M390" s="50">
        <f t="shared" si="71"/>
        <v>177</v>
      </c>
      <c r="O390" s="17" t="str">
        <f t="shared" si="72"/>
        <v/>
      </c>
      <c r="P390" s="18" t="str">
        <f t="shared" si="73"/>
        <v/>
      </c>
      <c r="Q390" s="17" t="str">
        <f>IF(P390&lt;&gt;"",VLOOKUP(P390,LISTAS!$F$6:$G$1106,2,0),"")</f>
        <v/>
      </c>
      <c r="R390" s="77" t="str">
        <f t="shared" si="74"/>
        <v/>
      </c>
      <c r="S390" s="18" t="str">
        <f t="shared" si="75"/>
        <v/>
      </c>
      <c r="T390" s="18" t="str">
        <f t="shared" si="76"/>
        <v/>
      </c>
    </row>
    <row r="391" spans="2:20" ht="18.75" customHeight="1" x14ac:dyDescent="0.25">
      <c r="B391" s="54"/>
      <c r="C391" s="16" t="str">
        <f>IF(B391="","",VLOOKUP(B391,LISTAS!$F$6:$G$1106,2,0))</f>
        <v/>
      </c>
      <c r="D391" s="76"/>
      <c r="E391" s="4"/>
      <c r="F391" s="90" t="str">
        <f t="shared" si="66"/>
        <v/>
      </c>
      <c r="G391" s="85" t="str">
        <f>IF(F391=LISTAS!$D$15,"",F391)</f>
        <v/>
      </c>
      <c r="H391" s="80" t="str">
        <f t="shared" si="68"/>
        <v/>
      </c>
      <c r="I391" s="80" t="str">
        <f t="shared" si="68"/>
        <v/>
      </c>
      <c r="J391" s="78" t="str">
        <f t="shared" si="67"/>
        <v/>
      </c>
      <c r="K391" s="78" t="str">
        <f t="shared" si="69"/>
        <v/>
      </c>
      <c r="L391" s="79" t="str">
        <f t="shared" si="70"/>
        <v/>
      </c>
      <c r="M391" s="50">
        <f t="shared" si="71"/>
        <v>178</v>
      </c>
      <c r="O391" s="17" t="str">
        <f t="shared" si="72"/>
        <v/>
      </c>
      <c r="P391" s="18" t="str">
        <f t="shared" si="73"/>
        <v/>
      </c>
      <c r="Q391" s="17" t="str">
        <f>IF(P391&lt;&gt;"",VLOOKUP(P391,LISTAS!$F$6:$G$1106,2,0),"")</f>
        <v/>
      </c>
      <c r="R391" s="77" t="str">
        <f t="shared" si="74"/>
        <v/>
      </c>
      <c r="S391" s="18" t="str">
        <f t="shared" si="75"/>
        <v/>
      </c>
      <c r="T391" s="18" t="str">
        <f t="shared" si="76"/>
        <v/>
      </c>
    </row>
    <row r="392" spans="2:20" ht="18.75" customHeight="1" x14ac:dyDescent="0.25">
      <c r="B392" s="54"/>
      <c r="C392" s="16" t="str">
        <f>IF(B392="","",VLOOKUP(B392,LISTAS!$F$6:$G$1106,2,0))</f>
        <v/>
      </c>
      <c r="D392" s="76"/>
      <c r="E392" s="4"/>
      <c r="F392" s="90" t="str">
        <f t="shared" si="66"/>
        <v/>
      </c>
      <c r="G392" s="85" t="str">
        <f>IF(F392=LISTAS!$D$15,"",F392)</f>
        <v/>
      </c>
      <c r="H392" s="80" t="str">
        <f t="shared" si="68"/>
        <v/>
      </c>
      <c r="I392" s="80" t="str">
        <f t="shared" si="68"/>
        <v/>
      </c>
      <c r="J392" s="78" t="str">
        <f t="shared" si="67"/>
        <v/>
      </c>
      <c r="K392" s="78" t="str">
        <f t="shared" si="69"/>
        <v/>
      </c>
      <c r="L392" s="79" t="str">
        <f t="shared" si="70"/>
        <v/>
      </c>
      <c r="M392" s="50">
        <f t="shared" si="71"/>
        <v>179</v>
      </c>
      <c r="O392" s="17" t="str">
        <f t="shared" si="72"/>
        <v/>
      </c>
      <c r="P392" s="18" t="str">
        <f t="shared" si="73"/>
        <v/>
      </c>
      <c r="Q392" s="17" t="str">
        <f>IF(P392&lt;&gt;"",VLOOKUP(P392,LISTAS!$F$6:$G$1106,2,0),"")</f>
        <v/>
      </c>
      <c r="R392" s="77" t="str">
        <f t="shared" si="74"/>
        <v/>
      </c>
      <c r="S392" s="18" t="str">
        <f t="shared" si="75"/>
        <v/>
      </c>
      <c r="T392" s="18" t="str">
        <f t="shared" si="76"/>
        <v/>
      </c>
    </row>
    <row r="393" spans="2:20" ht="18.75" customHeight="1" x14ac:dyDescent="0.25">
      <c r="B393" s="54"/>
      <c r="C393" s="16" t="str">
        <f>IF(B393="","",VLOOKUP(B393,LISTAS!$F$6:$G$1106,2,0))</f>
        <v/>
      </c>
      <c r="D393" s="76"/>
      <c r="E393" s="4"/>
      <c r="F393" s="90" t="str">
        <f t="shared" si="66"/>
        <v/>
      </c>
      <c r="G393" s="85" t="str">
        <f>IF(F393=LISTAS!$D$15,"",F393)</f>
        <v/>
      </c>
      <c r="H393" s="80" t="str">
        <f t="shared" si="68"/>
        <v/>
      </c>
      <c r="I393" s="80" t="str">
        <f t="shared" si="68"/>
        <v/>
      </c>
      <c r="J393" s="78" t="str">
        <f t="shared" si="67"/>
        <v/>
      </c>
      <c r="K393" s="78" t="str">
        <f t="shared" si="69"/>
        <v/>
      </c>
      <c r="L393" s="79" t="str">
        <f t="shared" si="70"/>
        <v/>
      </c>
      <c r="M393" s="50">
        <f t="shared" si="71"/>
        <v>180</v>
      </c>
      <c r="O393" s="17" t="str">
        <f t="shared" si="72"/>
        <v/>
      </c>
      <c r="P393" s="18" t="str">
        <f t="shared" si="73"/>
        <v/>
      </c>
      <c r="Q393" s="17" t="str">
        <f>IF(P393&lt;&gt;"",VLOOKUP(P393,LISTAS!$F$6:$G$1106,2,0),"")</f>
        <v/>
      </c>
      <c r="R393" s="77" t="str">
        <f t="shared" si="74"/>
        <v/>
      </c>
      <c r="S393" s="18" t="str">
        <f t="shared" si="75"/>
        <v/>
      </c>
      <c r="T393" s="18" t="str">
        <f t="shared" si="76"/>
        <v/>
      </c>
    </row>
    <row r="394" spans="2:20" ht="18.75" customHeight="1" x14ac:dyDescent="0.25">
      <c r="B394" s="54"/>
      <c r="C394" s="16" t="str">
        <f>IF(B394="","",VLOOKUP(B394,LISTAS!$F$6:$G$1106,2,0))</f>
        <v/>
      </c>
      <c r="D394" s="76"/>
      <c r="E394" s="4"/>
      <c r="F394" s="90" t="str">
        <f t="shared" si="66"/>
        <v/>
      </c>
      <c r="G394" s="85" t="str">
        <f>IF(F394=LISTAS!$D$15,"",F394)</f>
        <v/>
      </c>
      <c r="H394" s="80" t="str">
        <f t="shared" si="68"/>
        <v/>
      </c>
      <c r="I394" s="80" t="str">
        <f t="shared" si="68"/>
        <v/>
      </c>
      <c r="J394" s="78" t="str">
        <f t="shared" si="67"/>
        <v/>
      </c>
      <c r="K394" s="78" t="str">
        <f t="shared" si="69"/>
        <v/>
      </c>
      <c r="L394" s="79" t="str">
        <f t="shared" si="70"/>
        <v/>
      </c>
      <c r="M394" s="50">
        <f t="shared" si="71"/>
        <v>181</v>
      </c>
      <c r="O394" s="17" t="str">
        <f t="shared" si="72"/>
        <v/>
      </c>
      <c r="P394" s="18" t="str">
        <f t="shared" si="73"/>
        <v/>
      </c>
      <c r="Q394" s="17" t="str">
        <f>IF(P394&lt;&gt;"",VLOOKUP(P394,LISTAS!$F$6:$G$1106,2,0),"")</f>
        <v/>
      </c>
      <c r="R394" s="77" t="str">
        <f t="shared" si="74"/>
        <v/>
      </c>
      <c r="S394" s="18" t="str">
        <f t="shared" si="75"/>
        <v/>
      </c>
      <c r="T394" s="18" t="str">
        <f t="shared" si="76"/>
        <v/>
      </c>
    </row>
    <row r="395" spans="2:20" ht="18.75" customHeight="1" x14ac:dyDescent="0.25">
      <c r="B395" s="54"/>
      <c r="C395" s="16" t="str">
        <f>IF(B395="","",VLOOKUP(B395,LISTAS!$F$6:$G$1106,2,0))</f>
        <v/>
      </c>
      <c r="D395" s="76"/>
      <c r="E395" s="4"/>
      <c r="F395" s="90" t="str">
        <f t="shared" si="66"/>
        <v/>
      </c>
      <c r="G395" s="85" t="str">
        <f>IF(F395=LISTAS!$D$15,"",F395)</f>
        <v/>
      </c>
      <c r="H395" s="80" t="str">
        <f t="shared" si="68"/>
        <v/>
      </c>
      <c r="I395" s="80" t="str">
        <f t="shared" si="68"/>
        <v/>
      </c>
      <c r="J395" s="78" t="str">
        <f t="shared" si="67"/>
        <v/>
      </c>
      <c r="K395" s="78" t="str">
        <f t="shared" si="69"/>
        <v/>
      </c>
      <c r="L395" s="79" t="str">
        <f t="shared" si="70"/>
        <v/>
      </c>
      <c r="M395" s="50">
        <f t="shared" si="71"/>
        <v>182</v>
      </c>
      <c r="O395" s="17" t="str">
        <f t="shared" si="72"/>
        <v/>
      </c>
      <c r="P395" s="18" t="str">
        <f t="shared" si="73"/>
        <v/>
      </c>
      <c r="Q395" s="17" t="str">
        <f>IF(P395&lt;&gt;"",VLOOKUP(P395,LISTAS!$F$6:$G$1106,2,0),"")</f>
        <v/>
      </c>
      <c r="R395" s="77" t="str">
        <f t="shared" si="74"/>
        <v/>
      </c>
      <c r="S395" s="18" t="str">
        <f t="shared" si="75"/>
        <v/>
      </c>
      <c r="T395" s="18" t="str">
        <f t="shared" si="76"/>
        <v/>
      </c>
    </row>
    <row r="396" spans="2:20" ht="18.75" customHeight="1" x14ac:dyDescent="0.25">
      <c r="B396" s="54"/>
      <c r="C396" s="16" t="str">
        <f>IF(B396="","",VLOOKUP(B396,LISTAS!$F$6:$G$1106,2,0))</f>
        <v/>
      </c>
      <c r="D396" s="76"/>
      <c r="E396" s="4"/>
      <c r="F396" s="90" t="str">
        <f t="shared" si="66"/>
        <v/>
      </c>
      <c r="G396" s="85" t="str">
        <f>IF(F396=LISTAS!$D$15,"",F396)</f>
        <v/>
      </c>
      <c r="H396" s="80" t="str">
        <f t="shared" si="68"/>
        <v/>
      </c>
      <c r="I396" s="80" t="str">
        <f t="shared" si="68"/>
        <v/>
      </c>
      <c r="J396" s="78" t="str">
        <f t="shared" si="67"/>
        <v/>
      </c>
      <c r="K396" s="78" t="str">
        <f t="shared" si="69"/>
        <v/>
      </c>
      <c r="L396" s="79" t="str">
        <f t="shared" si="70"/>
        <v/>
      </c>
      <c r="M396" s="50">
        <f t="shared" si="71"/>
        <v>183</v>
      </c>
      <c r="O396" s="17" t="str">
        <f t="shared" si="72"/>
        <v/>
      </c>
      <c r="P396" s="18" t="str">
        <f t="shared" si="73"/>
        <v/>
      </c>
      <c r="Q396" s="17" t="str">
        <f>IF(P396&lt;&gt;"",VLOOKUP(P396,LISTAS!$F$6:$G$1106,2,0),"")</f>
        <v/>
      </c>
      <c r="R396" s="77" t="str">
        <f t="shared" si="74"/>
        <v/>
      </c>
      <c r="S396" s="18" t="str">
        <f t="shared" si="75"/>
        <v/>
      </c>
      <c r="T396" s="18" t="str">
        <f t="shared" si="76"/>
        <v/>
      </c>
    </row>
    <row r="397" spans="2:20" ht="18.75" customHeight="1" x14ac:dyDescent="0.25">
      <c r="B397" s="54"/>
      <c r="C397" s="16" t="str">
        <f>IF(B397="","",VLOOKUP(B397,LISTAS!$F$6:$G$1106,2,0))</f>
        <v/>
      </c>
      <c r="D397" s="76"/>
      <c r="E397" s="4"/>
      <c r="F397" s="90" t="str">
        <f t="shared" si="66"/>
        <v/>
      </c>
      <c r="G397" s="85" t="str">
        <f>IF(F397=LISTAS!$D$15,"",F397)</f>
        <v/>
      </c>
      <c r="H397" s="80" t="str">
        <f t="shared" si="68"/>
        <v/>
      </c>
      <c r="I397" s="80" t="str">
        <f t="shared" si="68"/>
        <v/>
      </c>
      <c r="J397" s="78" t="str">
        <f t="shared" si="67"/>
        <v/>
      </c>
      <c r="K397" s="78" t="str">
        <f t="shared" si="69"/>
        <v/>
      </c>
      <c r="L397" s="79" t="str">
        <f t="shared" si="70"/>
        <v/>
      </c>
      <c r="M397" s="50">
        <f t="shared" si="71"/>
        <v>184</v>
      </c>
      <c r="O397" s="17" t="str">
        <f t="shared" si="72"/>
        <v/>
      </c>
      <c r="P397" s="18" t="str">
        <f t="shared" si="73"/>
        <v/>
      </c>
      <c r="Q397" s="17" t="str">
        <f>IF(P397&lt;&gt;"",VLOOKUP(P397,LISTAS!$F$6:$G$1106,2,0),"")</f>
        <v/>
      </c>
      <c r="R397" s="77" t="str">
        <f t="shared" si="74"/>
        <v/>
      </c>
      <c r="S397" s="18" t="str">
        <f t="shared" si="75"/>
        <v/>
      </c>
      <c r="T397" s="18" t="str">
        <f t="shared" si="76"/>
        <v/>
      </c>
    </row>
    <row r="398" spans="2:20" ht="18.75" customHeight="1" x14ac:dyDescent="0.25">
      <c r="B398" s="54"/>
      <c r="C398" s="16" t="str">
        <f>IF(B398="","",VLOOKUP(B398,LISTAS!$F$6:$G$1106,2,0))</f>
        <v/>
      </c>
      <c r="D398" s="76"/>
      <c r="E398" s="4"/>
      <c r="F398" s="90" t="str">
        <f t="shared" si="66"/>
        <v/>
      </c>
      <c r="G398" s="85" t="str">
        <f>IF(F398=LISTAS!$D$15,"",F398)</f>
        <v/>
      </c>
      <c r="H398" s="80" t="str">
        <f t="shared" si="68"/>
        <v/>
      </c>
      <c r="I398" s="80" t="str">
        <f t="shared" si="68"/>
        <v/>
      </c>
      <c r="J398" s="78" t="str">
        <f t="shared" si="67"/>
        <v/>
      </c>
      <c r="K398" s="78" t="str">
        <f t="shared" si="69"/>
        <v/>
      </c>
      <c r="L398" s="79" t="str">
        <f t="shared" si="70"/>
        <v/>
      </c>
      <c r="M398" s="50">
        <f t="shared" si="71"/>
        <v>185</v>
      </c>
      <c r="O398" s="17" t="str">
        <f t="shared" si="72"/>
        <v/>
      </c>
      <c r="P398" s="18" t="str">
        <f t="shared" si="73"/>
        <v/>
      </c>
      <c r="Q398" s="17" t="str">
        <f>IF(P398&lt;&gt;"",VLOOKUP(P398,LISTAS!$F$6:$G$1106,2,0),"")</f>
        <v/>
      </c>
      <c r="R398" s="77" t="str">
        <f t="shared" si="74"/>
        <v/>
      </c>
      <c r="S398" s="18" t="str">
        <f t="shared" si="75"/>
        <v/>
      </c>
      <c r="T398" s="18" t="str">
        <f t="shared" si="76"/>
        <v/>
      </c>
    </row>
    <row r="399" spans="2:20" ht="18.75" customHeight="1" x14ac:dyDescent="0.25">
      <c r="B399" s="54"/>
      <c r="C399" s="16" t="str">
        <f>IF(B399="","",VLOOKUP(B399,LISTAS!$F$6:$G$1106,2,0))</f>
        <v/>
      </c>
      <c r="D399" s="76"/>
      <c r="E399" s="4"/>
      <c r="F399" s="90" t="str">
        <f t="shared" si="66"/>
        <v/>
      </c>
      <c r="G399" s="85" t="str">
        <f>IF(F399=LISTAS!$D$15,"",F399)</f>
        <v/>
      </c>
      <c r="H399" s="80" t="str">
        <f t="shared" si="68"/>
        <v/>
      </c>
      <c r="I399" s="80" t="str">
        <f t="shared" si="68"/>
        <v/>
      </c>
      <c r="J399" s="78" t="str">
        <f t="shared" si="67"/>
        <v/>
      </c>
      <c r="K399" s="78" t="str">
        <f t="shared" si="69"/>
        <v/>
      </c>
      <c r="L399" s="79" t="str">
        <f t="shared" si="70"/>
        <v/>
      </c>
      <c r="M399" s="50">
        <f t="shared" si="71"/>
        <v>186</v>
      </c>
      <c r="O399" s="17" t="str">
        <f t="shared" si="72"/>
        <v/>
      </c>
      <c r="P399" s="18" t="str">
        <f t="shared" si="73"/>
        <v/>
      </c>
      <c r="Q399" s="17" t="str">
        <f>IF(P399&lt;&gt;"",VLOOKUP(P399,LISTAS!$F$6:$G$1106,2,0),"")</f>
        <v/>
      </c>
      <c r="R399" s="77" t="str">
        <f t="shared" si="74"/>
        <v/>
      </c>
      <c r="S399" s="18" t="str">
        <f t="shared" si="75"/>
        <v/>
      </c>
      <c r="T399" s="18" t="str">
        <f t="shared" si="76"/>
        <v/>
      </c>
    </row>
    <row r="400" spans="2:20" ht="18.75" customHeight="1" x14ac:dyDescent="0.25">
      <c r="B400" s="54"/>
      <c r="C400" s="16" t="str">
        <f>IF(B400="","",VLOOKUP(B400,LISTAS!$F$6:$G$1106,2,0))</f>
        <v/>
      </c>
      <c r="D400" s="76"/>
      <c r="E400" s="4"/>
      <c r="F400" s="90" t="str">
        <f t="shared" si="66"/>
        <v/>
      </c>
      <c r="G400" s="85" t="str">
        <f>IF(F400=LISTAS!$D$15,"",F400)</f>
        <v/>
      </c>
      <c r="H400" s="80" t="str">
        <f t="shared" si="68"/>
        <v/>
      </c>
      <c r="I400" s="80" t="str">
        <f t="shared" si="68"/>
        <v/>
      </c>
      <c r="J400" s="78" t="str">
        <f t="shared" si="67"/>
        <v/>
      </c>
      <c r="K400" s="78" t="str">
        <f t="shared" si="69"/>
        <v/>
      </c>
      <c r="L400" s="79" t="str">
        <f t="shared" si="70"/>
        <v/>
      </c>
      <c r="M400" s="50">
        <f t="shared" si="71"/>
        <v>187</v>
      </c>
      <c r="O400" s="17" t="str">
        <f t="shared" si="72"/>
        <v/>
      </c>
      <c r="P400" s="18" t="str">
        <f t="shared" si="73"/>
        <v/>
      </c>
      <c r="Q400" s="17" t="str">
        <f>IF(P400&lt;&gt;"",VLOOKUP(P400,LISTAS!$F$6:$G$1106,2,0),"")</f>
        <v/>
      </c>
      <c r="R400" s="77" t="str">
        <f t="shared" si="74"/>
        <v/>
      </c>
      <c r="S400" s="18" t="str">
        <f t="shared" si="75"/>
        <v/>
      </c>
      <c r="T400" s="18" t="str">
        <f t="shared" si="76"/>
        <v/>
      </c>
    </row>
    <row r="401" spans="2:20" ht="18.75" customHeight="1" x14ac:dyDescent="0.25">
      <c r="B401" s="54"/>
      <c r="C401" s="16" t="str">
        <f>IF(B401="","",VLOOKUP(B401,LISTAS!$F$6:$G$1106,2,0))</f>
        <v/>
      </c>
      <c r="D401" s="76"/>
      <c r="E401" s="4"/>
      <c r="F401" s="90" t="str">
        <f t="shared" si="66"/>
        <v/>
      </c>
      <c r="G401" s="85" t="str">
        <f>IF(F401=LISTAS!$D$15,"",F401)</f>
        <v/>
      </c>
      <c r="H401" s="80" t="str">
        <f t="shared" si="68"/>
        <v/>
      </c>
      <c r="I401" s="80" t="str">
        <f t="shared" si="68"/>
        <v/>
      </c>
      <c r="J401" s="78" t="str">
        <f t="shared" si="67"/>
        <v/>
      </c>
      <c r="K401" s="78" t="str">
        <f t="shared" si="69"/>
        <v/>
      </c>
      <c r="L401" s="79" t="str">
        <f t="shared" si="70"/>
        <v/>
      </c>
      <c r="M401" s="50">
        <f t="shared" si="71"/>
        <v>188</v>
      </c>
      <c r="O401" s="17" t="str">
        <f t="shared" si="72"/>
        <v/>
      </c>
      <c r="P401" s="18" t="str">
        <f t="shared" si="73"/>
        <v/>
      </c>
      <c r="Q401" s="17" t="str">
        <f>IF(P401&lt;&gt;"",VLOOKUP(P401,LISTAS!$F$6:$G$1106,2,0),"")</f>
        <v/>
      </c>
      <c r="R401" s="77" t="str">
        <f t="shared" si="74"/>
        <v/>
      </c>
      <c r="S401" s="18" t="str">
        <f t="shared" si="75"/>
        <v/>
      </c>
      <c r="T401" s="18" t="str">
        <f t="shared" si="76"/>
        <v/>
      </c>
    </row>
    <row r="402" spans="2:20" ht="18.75" customHeight="1" x14ac:dyDescent="0.25">
      <c r="B402" s="54"/>
      <c r="C402" s="16" t="str">
        <f>IF(B402="","",VLOOKUP(B402,LISTAS!$F$6:$G$1106,2,0))</f>
        <v/>
      </c>
      <c r="D402" s="76"/>
      <c r="E402" s="4"/>
      <c r="F402" s="90" t="str">
        <f t="shared" si="66"/>
        <v/>
      </c>
      <c r="G402" s="85" t="str">
        <f>IF(F402=LISTAS!$D$15,"",F402)</f>
        <v/>
      </c>
      <c r="H402" s="80" t="str">
        <f t="shared" si="68"/>
        <v/>
      </c>
      <c r="I402" s="80" t="str">
        <f t="shared" si="68"/>
        <v/>
      </c>
      <c r="J402" s="78" t="str">
        <f t="shared" si="67"/>
        <v/>
      </c>
      <c r="K402" s="78" t="str">
        <f t="shared" si="69"/>
        <v/>
      </c>
      <c r="L402" s="79" t="str">
        <f t="shared" si="70"/>
        <v/>
      </c>
      <c r="M402" s="50">
        <f t="shared" si="71"/>
        <v>189</v>
      </c>
      <c r="O402" s="17" t="str">
        <f t="shared" si="72"/>
        <v/>
      </c>
      <c r="P402" s="18" t="str">
        <f t="shared" si="73"/>
        <v/>
      </c>
      <c r="Q402" s="17" t="str">
        <f>IF(P402&lt;&gt;"",VLOOKUP(P402,LISTAS!$F$6:$G$1106,2,0),"")</f>
        <v/>
      </c>
      <c r="R402" s="77" t="str">
        <f t="shared" si="74"/>
        <v/>
      </c>
      <c r="S402" s="18" t="str">
        <f t="shared" si="75"/>
        <v/>
      </c>
      <c r="T402" s="18" t="str">
        <f t="shared" si="76"/>
        <v/>
      </c>
    </row>
    <row r="403" spans="2:20" ht="18.75" customHeight="1" x14ac:dyDescent="0.25">
      <c r="B403" s="54"/>
      <c r="C403" s="16" t="str">
        <f>IF(B403="","",VLOOKUP(B403,LISTAS!$F$6:$G$1106,2,0))</f>
        <v/>
      </c>
      <c r="D403" s="76"/>
      <c r="E403" s="4"/>
      <c r="F403" s="90" t="str">
        <f t="shared" si="66"/>
        <v/>
      </c>
      <c r="G403" s="85" t="str">
        <f>IF(F403=LISTAS!$D$15,"",F403)</f>
        <v/>
      </c>
      <c r="H403" s="80" t="str">
        <f t="shared" si="68"/>
        <v/>
      </c>
      <c r="I403" s="80" t="str">
        <f t="shared" si="68"/>
        <v/>
      </c>
      <c r="J403" s="78" t="str">
        <f t="shared" si="67"/>
        <v/>
      </c>
      <c r="K403" s="78" t="str">
        <f t="shared" si="69"/>
        <v/>
      </c>
      <c r="L403" s="79" t="str">
        <f t="shared" si="70"/>
        <v/>
      </c>
      <c r="M403" s="50">
        <f t="shared" si="71"/>
        <v>190</v>
      </c>
      <c r="O403" s="17" t="str">
        <f t="shared" si="72"/>
        <v/>
      </c>
      <c r="P403" s="18" t="str">
        <f t="shared" si="73"/>
        <v/>
      </c>
      <c r="Q403" s="17" t="str">
        <f>IF(P403&lt;&gt;"",VLOOKUP(P403,LISTAS!$F$6:$G$1106,2,0),"")</f>
        <v/>
      </c>
      <c r="R403" s="77" t="str">
        <f t="shared" si="74"/>
        <v/>
      </c>
      <c r="S403" s="18" t="str">
        <f t="shared" si="75"/>
        <v/>
      </c>
      <c r="T403" s="18" t="str">
        <f t="shared" si="76"/>
        <v/>
      </c>
    </row>
    <row r="404" spans="2:20" ht="18.75" customHeight="1" x14ac:dyDescent="0.25">
      <c r="B404" s="54"/>
      <c r="C404" s="16" t="str">
        <f>IF(B404="","",VLOOKUP(B404,LISTAS!$F$6:$G$1106,2,0))</f>
        <v/>
      </c>
      <c r="D404" s="76"/>
      <c r="E404" s="4"/>
      <c r="F404" s="90" t="str">
        <f t="shared" si="66"/>
        <v/>
      </c>
      <c r="G404" s="85" t="str">
        <f>IF(F404=LISTAS!$D$15,"",F404)</f>
        <v/>
      </c>
      <c r="H404" s="80" t="str">
        <f t="shared" si="68"/>
        <v/>
      </c>
      <c r="I404" s="80" t="str">
        <f t="shared" si="68"/>
        <v/>
      </c>
      <c r="J404" s="78" t="str">
        <f t="shared" si="67"/>
        <v/>
      </c>
      <c r="K404" s="78" t="str">
        <f t="shared" si="69"/>
        <v/>
      </c>
      <c r="L404" s="79" t="str">
        <f t="shared" si="70"/>
        <v/>
      </c>
      <c r="M404" s="50">
        <f t="shared" si="71"/>
        <v>191</v>
      </c>
      <c r="O404" s="17" t="str">
        <f t="shared" si="72"/>
        <v/>
      </c>
      <c r="P404" s="18" t="str">
        <f t="shared" si="73"/>
        <v/>
      </c>
      <c r="Q404" s="17" t="str">
        <f>IF(P404&lt;&gt;"",VLOOKUP(P404,LISTAS!$F$6:$G$1106,2,0),"")</f>
        <v/>
      </c>
      <c r="R404" s="77" t="str">
        <f t="shared" si="74"/>
        <v/>
      </c>
      <c r="S404" s="18" t="str">
        <f t="shared" si="75"/>
        <v/>
      </c>
      <c r="T404" s="18" t="str">
        <f t="shared" si="76"/>
        <v/>
      </c>
    </row>
    <row r="405" spans="2:20" ht="18.75" customHeight="1" x14ac:dyDescent="0.25">
      <c r="B405" s="54"/>
      <c r="C405" s="16" t="str">
        <f>IF(B405="","",VLOOKUP(B405,LISTAS!$F$6:$G$1106,2,0))</f>
        <v/>
      </c>
      <c r="D405" s="76"/>
      <c r="E405" s="4"/>
      <c r="F405" s="90" t="str">
        <f t="shared" si="66"/>
        <v/>
      </c>
      <c r="G405" s="85" t="str">
        <f>IF(F405=LISTAS!$D$15,"",F405)</f>
        <v/>
      </c>
      <c r="H405" s="80" t="str">
        <f t="shared" si="68"/>
        <v/>
      </c>
      <c r="I405" s="80" t="str">
        <f t="shared" si="68"/>
        <v/>
      </c>
      <c r="J405" s="78" t="str">
        <f t="shared" si="67"/>
        <v/>
      </c>
      <c r="K405" s="78" t="str">
        <f t="shared" si="69"/>
        <v/>
      </c>
      <c r="L405" s="79" t="str">
        <f t="shared" si="70"/>
        <v/>
      </c>
      <c r="M405" s="50">
        <f t="shared" si="71"/>
        <v>192</v>
      </c>
      <c r="O405" s="17" t="str">
        <f t="shared" si="72"/>
        <v/>
      </c>
      <c r="P405" s="18" t="str">
        <f t="shared" si="73"/>
        <v/>
      </c>
      <c r="Q405" s="17" t="str">
        <f>IF(P405&lt;&gt;"",VLOOKUP(P405,LISTAS!$F$6:$G$1106,2,0),"")</f>
        <v/>
      </c>
      <c r="R405" s="77" t="str">
        <f t="shared" si="74"/>
        <v/>
      </c>
      <c r="S405" s="18" t="str">
        <f t="shared" si="75"/>
        <v/>
      </c>
      <c r="T405" s="18" t="str">
        <f t="shared" si="76"/>
        <v/>
      </c>
    </row>
    <row r="406" spans="2:20" ht="18.75" customHeight="1" x14ac:dyDescent="0.25">
      <c r="B406" s="54"/>
      <c r="C406" s="16" t="str">
        <f>IF(B406="","",VLOOKUP(B406,LISTAS!$F$6:$G$1106,2,0))</f>
        <v/>
      </c>
      <c r="D406" s="76"/>
      <c r="E406" s="4"/>
      <c r="F406" s="90" t="str">
        <f t="shared" ref="F406:F413" si="77">IF(D406="","",D406+(ROW(D406)/1000))</f>
        <v/>
      </c>
      <c r="G406" s="85" t="str">
        <f>IF(F406=LISTAS!$D$15,"",F406)</f>
        <v/>
      </c>
      <c r="H406" s="80" t="str">
        <f t="shared" si="68"/>
        <v/>
      </c>
      <c r="I406" s="80" t="str">
        <f t="shared" si="68"/>
        <v/>
      </c>
      <c r="J406" s="78" t="str">
        <f t="shared" ref="J406:J413" si="78">IF($K406="","",D406)</f>
        <v/>
      </c>
      <c r="K406" s="78" t="str">
        <f t="shared" si="69"/>
        <v/>
      </c>
      <c r="L406" s="79" t="str">
        <f t="shared" si="70"/>
        <v/>
      </c>
      <c r="M406" s="50">
        <f t="shared" si="71"/>
        <v>193</v>
      </c>
      <c r="O406" s="17" t="str">
        <f t="shared" si="72"/>
        <v/>
      </c>
      <c r="P406" s="18" t="str">
        <f t="shared" si="73"/>
        <v/>
      </c>
      <c r="Q406" s="17" t="str">
        <f>IF(P406&lt;&gt;"",VLOOKUP(P406,LISTAS!$F$6:$G$1106,2,0),"")</f>
        <v/>
      </c>
      <c r="R406" s="77" t="str">
        <f t="shared" si="74"/>
        <v/>
      </c>
      <c r="S406" s="18" t="str">
        <f t="shared" si="75"/>
        <v/>
      </c>
      <c r="T406" s="18" t="str">
        <f t="shared" si="76"/>
        <v/>
      </c>
    </row>
    <row r="407" spans="2:20" ht="18.75" customHeight="1" x14ac:dyDescent="0.25">
      <c r="B407" s="54"/>
      <c r="C407" s="16" t="str">
        <f>IF(B407="","",VLOOKUP(B407,LISTAS!$F$6:$G$1106,2,0))</f>
        <v/>
      </c>
      <c r="D407" s="76"/>
      <c r="E407" s="4"/>
      <c r="F407" s="90" t="str">
        <f t="shared" si="77"/>
        <v/>
      </c>
      <c r="G407" s="85" t="str">
        <f>IF(F407=LISTAS!$D$15,"",F407)</f>
        <v/>
      </c>
      <c r="H407" s="80" t="str">
        <f t="shared" ref="H407:I413" si="79">IF($K407="","",IF(B407="","",B407))</f>
        <v/>
      </c>
      <c r="I407" s="80" t="str">
        <f t="shared" si="79"/>
        <v/>
      </c>
      <c r="J407" s="78" t="str">
        <f t="shared" si="78"/>
        <v/>
      </c>
      <c r="K407" s="78" t="str">
        <f t="shared" ref="K407:K413" si="80">G407</f>
        <v/>
      </c>
      <c r="L407" s="79" t="str">
        <f t="shared" ref="L407:L413" si="81">IF(K407="","",LARGE($G$214:$G$413,M407))</f>
        <v/>
      </c>
      <c r="M407" s="50">
        <f t="shared" ref="M407:M413" si="82">IF(F406="FALTA",M406,M406+1)</f>
        <v>194</v>
      </c>
      <c r="O407" s="17" t="str">
        <f t="shared" ref="O407:O413" si="83">IF(R407&lt;&gt;"",_xlfn.RANK.EQ(R407,$R$214:$R$413,1),"")</f>
        <v/>
      </c>
      <c r="P407" s="18" t="str">
        <f t="shared" ref="P407:P413" si="84">IF(K407="","",VLOOKUP(L407,$G$214:$J$413,2,0))</f>
        <v/>
      </c>
      <c r="Q407" s="17" t="str">
        <f>IF(P407&lt;&gt;"",VLOOKUP(P407,LISTAS!$F$6:$G$1106,2,0),"")</f>
        <v/>
      </c>
      <c r="R407" s="77" t="str">
        <f t="shared" ref="R407:R413" si="85">IF(K407="","",VLOOKUP(L407,$G$214:$J$413,4,0))</f>
        <v/>
      </c>
      <c r="S407" s="18" t="str">
        <f t="shared" ref="S407:S413" si="86">IF($O407="","",IF(R407=$T$5,"0,00",IF($O407=1,400,IF($O407=2,340,IF($O407=3,300,IF($O407=4,280,IF($O407=5,270,IF($O407=6,260,IF($O407=7,250,IF($O407=8,240,IF($O407=9,200,IF($O407=10,200,IF($O407=11,200,IF($O407=12,200,IF($O407=13,200,IF($O407=14,200,IF($O407=15,200,IF($O407=16,200,IF($O407&gt;16,"","")))))))))))))))))))</f>
        <v/>
      </c>
      <c r="T407" s="18" t="str">
        <f t="shared" ref="T407:T413" si="87">IF(O407="","",IF($R$5="NÃO","",IF(R407=$T$5,"0,00",IF(O407=1,400,IF(O407=2,340,IF(O407=3,300,IF(O407=4,280,IF(O407=5,270,IF(O407=6,260,IF(O407=7,250,IF(O407=8,240,IF(O407=9,200,IF(O407=10,200,IF(O407=11,200,IF(O407=12,200,IF(O407=13,200,IF(O407=14,200,IF(O407=15,200,IF(O407=16,200,IF(O407&gt;16,"",""))))))))))))))))))))</f>
        <v/>
      </c>
    </row>
    <row r="408" spans="2:20" ht="18.75" customHeight="1" x14ac:dyDescent="0.25">
      <c r="B408" s="54"/>
      <c r="C408" s="16" t="str">
        <f>IF(B408="","",VLOOKUP(B408,LISTAS!$F$6:$G$1106,2,0))</f>
        <v/>
      </c>
      <c r="D408" s="76"/>
      <c r="E408" s="4"/>
      <c r="F408" s="90" t="str">
        <f t="shared" si="77"/>
        <v/>
      </c>
      <c r="G408" s="85" t="str">
        <f>IF(F408=LISTAS!$D$15,"",F408)</f>
        <v/>
      </c>
      <c r="H408" s="80" t="str">
        <f t="shared" si="79"/>
        <v/>
      </c>
      <c r="I408" s="80" t="str">
        <f t="shared" si="79"/>
        <v/>
      </c>
      <c r="J408" s="78" t="str">
        <f t="shared" si="78"/>
        <v/>
      </c>
      <c r="K408" s="78" t="str">
        <f t="shared" si="80"/>
        <v/>
      </c>
      <c r="L408" s="79" t="str">
        <f t="shared" si="81"/>
        <v/>
      </c>
      <c r="M408" s="50">
        <f t="shared" si="82"/>
        <v>195</v>
      </c>
      <c r="O408" s="17" t="str">
        <f t="shared" si="83"/>
        <v/>
      </c>
      <c r="P408" s="18" t="str">
        <f t="shared" si="84"/>
        <v/>
      </c>
      <c r="Q408" s="17" t="str">
        <f>IF(P408&lt;&gt;"",VLOOKUP(P408,LISTAS!$F$6:$G$1106,2,0),"")</f>
        <v/>
      </c>
      <c r="R408" s="77" t="str">
        <f t="shared" si="85"/>
        <v/>
      </c>
      <c r="S408" s="18" t="str">
        <f t="shared" si="86"/>
        <v/>
      </c>
      <c r="T408" s="18" t="str">
        <f t="shared" si="87"/>
        <v/>
      </c>
    </row>
    <row r="409" spans="2:20" ht="18.75" customHeight="1" x14ac:dyDescent="0.25">
      <c r="B409" s="54"/>
      <c r="C409" s="16" t="str">
        <f>IF(B409="","",VLOOKUP(B409,LISTAS!$F$6:$G$1106,2,0))</f>
        <v/>
      </c>
      <c r="D409" s="76"/>
      <c r="E409" s="4"/>
      <c r="F409" s="90" t="str">
        <f t="shared" si="77"/>
        <v/>
      </c>
      <c r="G409" s="85" t="str">
        <f>IF(F409=LISTAS!$D$15,"",F409)</f>
        <v/>
      </c>
      <c r="H409" s="80" t="str">
        <f t="shared" si="79"/>
        <v/>
      </c>
      <c r="I409" s="80" t="str">
        <f t="shared" si="79"/>
        <v/>
      </c>
      <c r="J409" s="78" t="str">
        <f t="shared" si="78"/>
        <v/>
      </c>
      <c r="K409" s="78" t="str">
        <f t="shared" si="80"/>
        <v/>
      </c>
      <c r="L409" s="79" t="str">
        <f t="shared" si="81"/>
        <v/>
      </c>
      <c r="M409" s="50">
        <f t="shared" si="82"/>
        <v>196</v>
      </c>
      <c r="O409" s="17" t="str">
        <f t="shared" si="83"/>
        <v/>
      </c>
      <c r="P409" s="18" t="str">
        <f t="shared" si="84"/>
        <v/>
      </c>
      <c r="Q409" s="17" t="str">
        <f>IF(P409&lt;&gt;"",VLOOKUP(P409,LISTAS!$F$6:$G$1106,2,0),"")</f>
        <v/>
      </c>
      <c r="R409" s="77" t="str">
        <f t="shared" si="85"/>
        <v/>
      </c>
      <c r="S409" s="18" t="str">
        <f t="shared" si="86"/>
        <v/>
      </c>
      <c r="T409" s="18" t="str">
        <f t="shared" si="87"/>
        <v/>
      </c>
    </row>
    <row r="410" spans="2:20" ht="18.75" customHeight="1" x14ac:dyDescent="0.25">
      <c r="B410" s="54"/>
      <c r="C410" s="16" t="str">
        <f>IF(B410="","",VLOOKUP(B410,LISTAS!$F$6:$G$1106,2,0))</f>
        <v/>
      </c>
      <c r="D410" s="76"/>
      <c r="E410" s="4"/>
      <c r="F410" s="90" t="str">
        <f t="shared" si="77"/>
        <v/>
      </c>
      <c r="G410" s="85" t="str">
        <f>IF(F410=LISTAS!$D$15,"",F410)</f>
        <v/>
      </c>
      <c r="H410" s="80" t="str">
        <f t="shared" si="79"/>
        <v/>
      </c>
      <c r="I410" s="80" t="str">
        <f t="shared" si="79"/>
        <v/>
      </c>
      <c r="J410" s="78" t="str">
        <f t="shared" si="78"/>
        <v/>
      </c>
      <c r="K410" s="78" t="str">
        <f t="shared" si="80"/>
        <v/>
      </c>
      <c r="L410" s="79" t="str">
        <f t="shared" si="81"/>
        <v/>
      </c>
      <c r="M410" s="50">
        <f t="shared" si="82"/>
        <v>197</v>
      </c>
      <c r="O410" s="17" t="str">
        <f t="shared" si="83"/>
        <v/>
      </c>
      <c r="P410" s="18" t="str">
        <f t="shared" si="84"/>
        <v/>
      </c>
      <c r="Q410" s="17" t="str">
        <f>IF(P410&lt;&gt;"",VLOOKUP(P410,LISTAS!$F$6:$G$1106,2,0),"")</f>
        <v/>
      </c>
      <c r="R410" s="77" t="str">
        <f t="shared" si="85"/>
        <v/>
      </c>
      <c r="S410" s="18" t="str">
        <f t="shared" si="86"/>
        <v/>
      </c>
      <c r="T410" s="18" t="str">
        <f t="shared" si="87"/>
        <v/>
      </c>
    </row>
    <row r="411" spans="2:20" ht="18.75" customHeight="1" x14ac:dyDescent="0.25">
      <c r="B411" s="54"/>
      <c r="C411" s="16" t="str">
        <f>IF(B411="","",VLOOKUP(B411,LISTAS!$F$6:$G$1106,2,0))</f>
        <v/>
      </c>
      <c r="D411" s="76"/>
      <c r="E411" s="4"/>
      <c r="F411" s="90" t="str">
        <f t="shared" si="77"/>
        <v/>
      </c>
      <c r="G411" s="85" t="str">
        <f>IF(F411=LISTAS!$D$15,"",F411)</f>
        <v/>
      </c>
      <c r="H411" s="80" t="str">
        <f t="shared" si="79"/>
        <v/>
      </c>
      <c r="I411" s="80" t="str">
        <f t="shared" si="79"/>
        <v/>
      </c>
      <c r="J411" s="78" t="str">
        <f t="shared" si="78"/>
        <v/>
      </c>
      <c r="K411" s="78" t="str">
        <f t="shared" si="80"/>
        <v/>
      </c>
      <c r="L411" s="79" t="str">
        <f t="shared" si="81"/>
        <v/>
      </c>
      <c r="M411" s="50">
        <f t="shared" si="82"/>
        <v>198</v>
      </c>
      <c r="O411" s="17" t="str">
        <f t="shared" si="83"/>
        <v/>
      </c>
      <c r="P411" s="18" t="str">
        <f t="shared" si="84"/>
        <v/>
      </c>
      <c r="Q411" s="17" t="str">
        <f>IF(P411&lt;&gt;"",VLOOKUP(P411,LISTAS!$F$6:$G$1106,2,0),"")</f>
        <v/>
      </c>
      <c r="R411" s="77" t="str">
        <f t="shared" si="85"/>
        <v/>
      </c>
      <c r="S411" s="18" t="str">
        <f t="shared" si="86"/>
        <v/>
      </c>
      <c r="T411" s="18" t="str">
        <f t="shared" si="87"/>
        <v/>
      </c>
    </row>
    <row r="412" spans="2:20" ht="18.75" customHeight="1" x14ac:dyDescent="0.25">
      <c r="B412" s="54"/>
      <c r="C412" s="16" t="str">
        <f>IF(B412="","",VLOOKUP(B412,LISTAS!$F$6:$G$1106,2,0))</f>
        <v/>
      </c>
      <c r="D412" s="76"/>
      <c r="E412" s="4"/>
      <c r="F412" s="90" t="str">
        <f t="shared" si="77"/>
        <v/>
      </c>
      <c r="G412" s="85" t="str">
        <f>IF(F412=LISTAS!$D$15,"",F412)</f>
        <v/>
      </c>
      <c r="H412" s="80" t="str">
        <f t="shared" si="79"/>
        <v/>
      </c>
      <c r="I412" s="80" t="str">
        <f t="shared" si="79"/>
        <v/>
      </c>
      <c r="J412" s="78" t="str">
        <f t="shared" si="78"/>
        <v/>
      </c>
      <c r="K412" s="78" t="str">
        <f t="shared" si="80"/>
        <v/>
      </c>
      <c r="L412" s="79" t="str">
        <f t="shared" si="81"/>
        <v/>
      </c>
      <c r="M412" s="50">
        <f t="shared" si="82"/>
        <v>199</v>
      </c>
      <c r="O412" s="17" t="str">
        <f t="shared" si="83"/>
        <v/>
      </c>
      <c r="P412" s="18" t="str">
        <f t="shared" si="84"/>
        <v/>
      </c>
      <c r="Q412" s="17" t="str">
        <f>IF(P412&lt;&gt;"",VLOOKUP(P412,LISTAS!$F$6:$G$1106,2,0),"")</f>
        <v/>
      </c>
      <c r="R412" s="77" t="str">
        <f t="shared" si="85"/>
        <v/>
      </c>
      <c r="S412" s="18" t="str">
        <f t="shared" si="86"/>
        <v/>
      </c>
      <c r="T412" s="18" t="str">
        <f t="shared" si="87"/>
        <v/>
      </c>
    </row>
    <row r="413" spans="2:20" ht="18.75" customHeight="1" x14ac:dyDescent="0.25">
      <c r="B413" s="54"/>
      <c r="C413" s="16" t="str">
        <f>IF(B413="","",VLOOKUP(B413,LISTAS!$F$6:$G$1106,2,0))</f>
        <v/>
      </c>
      <c r="D413" s="76"/>
      <c r="E413" s="4"/>
      <c r="F413" s="90" t="str">
        <f t="shared" si="77"/>
        <v/>
      </c>
      <c r="G413" s="85" t="str">
        <f>IF(F413=LISTAS!$D$15,"",F413)</f>
        <v/>
      </c>
      <c r="H413" s="80" t="str">
        <f t="shared" si="79"/>
        <v/>
      </c>
      <c r="I413" s="80" t="str">
        <f t="shared" si="79"/>
        <v/>
      </c>
      <c r="J413" s="78" t="str">
        <f t="shared" si="78"/>
        <v/>
      </c>
      <c r="K413" s="78" t="str">
        <f t="shared" si="80"/>
        <v/>
      </c>
      <c r="L413" s="79" t="str">
        <f t="shared" si="81"/>
        <v/>
      </c>
      <c r="M413" s="50">
        <f t="shared" si="82"/>
        <v>200</v>
      </c>
      <c r="O413" s="17" t="str">
        <f t="shared" si="83"/>
        <v/>
      </c>
      <c r="P413" s="18" t="str">
        <f t="shared" si="84"/>
        <v/>
      </c>
      <c r="Q413" s="17" t="str">
        <f>IF(P413&lt;&gt;"",VLOOKUP(P413,LISTAS!$F$6:$G$1106,2,0),"")</f>
        <v/>
      </c>
      <c r="R413" s="77" t="str">
        <f t="shared" si="85"/>
        <v/>
      </c>
      <c r="S413" s="18" t="str">
        <f t="shared" si="86"/>
        <v/>
      </c>
      <c r="T413" s="18" t="str">
        <f t="shared" si="87"/>
        <v/>
      </c>
    </row>
    <row r="414" spans="2:20" ht="18.75" customHeight="1" x14ac:dyDescent="0.25"/>
    <row r="415" spans="2:20" ht="18.75" customHeight="1" x14ac:dyDescent="0.25"/>
    <row r="416" spans="2:20" s="1" customFormat="1" ht="20.25" customHeight="1" x14ac:dyDescent="0.25">
      <c r="B416" s="109" t="s">
        <v>19</v>
      </c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1"/>
    </row>
    <row r="417" spans="2:20" s="1" customFormat="1" ht="20.25" customHeight="1" x14ac:dyDescent="0.25">
      <c r="B417" s="112" t="s">
        <v>52</v>
      </c>
      <c r="C417" s="113"/>
      <c r="D417" s="114"/>
      <c r="E417" s="14"/>
      <c r="F417" s="70"/>
      <c r="G417" s="82"/>
      <c r="H417" s="12"/>
      <c r="I417" s="12"/>
      <c r="J417" s="63"/>
      <c r="K417" s="68"/>
      <c r="L417" s="88"/>
      <c r="M417" s="12"/>
      <c r="N417" s="13"/>
      <c r="O417" s="108" t="s">
        <v>25</v>
      </c>
      <c r="P417" s="108"/>
      <c r="Q417" s="108"/>
      <c r="R417" s="108"/>
      <c r="S417" s="108"/>
      <c r="T417" s="108"/>
    </row>
    <row r="418" spans="2:20" s="5" customFormat="1" ht="28.5" customHeight="1" x14ac:dyDescent="0.25">
      <c r="B418" s="21" t="s">
        <v>21</v>
      </c>
      <c r="C418" s="21" t="s">
        <v>0</v>
      </c>
      <c r="D418" s="73" t="s">
        <v>28</v>
      </c>
      <c r="E418" s="15"/>
      <c r="F418" s="60"/>
      <c r="G418" s="83"/>
      <c r="H418" s="23"/>
      <c r="I418" s="23"/>
      <c r="J418" s="64"/>
      <c r="K418" s="69"/>
      <c r="L418" s="89"/>
      <c r="M418" s="23"/>
      <c r="N418" s="22"/>
      <c r="O418" s="24" t="s">
        <v>2</v>
      </c>
      <c r="P418" s="24" t="s">
        <v>21</v>
      </c>
      <c r="Q418" s="24" t="s">
        <v>0</v>
      </c>
      <c r="R418" s="71" t="s">
        <v>28</v>
      </c>
      <c r="S418" s="24" t="s">
        <v>22</v>
      </c>
      <c r="T418" s="24" t="s">
        <v>23</v>
      </c>
    </row>
    <row r="419" spans="2:20" ht="18.75" customHeight="1" x14ac:dyDescent="0.25">
      <c r="B419" s="54" t="s">
        <v>431</v>
      </c>
      <c r="C419" s="16" t="str">
        <f>IF(B419="","",VLOOKUP(B419,LISTAS!$F$6:$G$1106,2,0))</f>
        <v>LICEU JARDIM</v>
      </c>
      <c r="D419" s="76">
        <v>7.52</v>
      </c>
      <c r="F419" s="90">
        <f t="shared" ref="F419:F482" si="88">IF(D419="","",D419+(ROW(D419)/1000))</f>
        <v>7.9389999999999992</v>
      </c>
      <c r="G419" s="85">
        <f>IF(F419=LISTAS!$D$15,"",F419)</f>
        <v>7.9389999999999992</v>
      </c>
      <c r="H419" s="49" t="str">
        <f>IF($K419="","",IF(B419="","",B419))</f>
        <v>JOÃO PEDRO PIERINI</v>
      </c>
      <c r="I419" s="49" t="str">
        <f>IF($K419="","",IF(C419="","",C419))</f>
        <v>LICEU JARDIM</v>
      </c>
      <c r="J419" s="78">
        <f t="shared" ref="J419:J482" si="89">IF($K419="","",D419)</f>
        <v>7.52</v>
      </c>
      <c r="K419" s="78">
        <f>G419</f>
        <v>7.9389999999999992</v>
      </c>
      <c r="L419" s="79">
        <f>IF(K419="","",LARGE($G$419:$G$618,M419))</f>
        <v>7.9389999999999992</v>
      </c>
      <c r="M419" s="50">
        <f>IF(F418="FALTA",M418,M418+1)</f>
        <v>1</v>
      </c>
      <c r="N419" s="50"/>
      <c r="O419" s="17">
        <v>1</v>
      </c>
      <c r="P419" s="18" t="str">
        <f t="shared" ref="P419:P450" si="90">IF(K419="","",VLOOKUP(L419,$G$419:$J$618,2,0))</f>
        <v>JOÃO PEDRO PIERINI</v>
      </c>
      <c r="Q419" s="17" t="str">
        <f>IF(P419&lt;&gt;"",VLOOKUP(P419,LISTAS!$F$6:$G$1106,2,0),"")</f>
        <v>LICEU JARDIM</v>
      </c>
      <c r="R419" s="77">
        <f t="shared" ref="R419:R450" si="91">IF(K419="","",VLOOKUP(L419,$G$419:$J$618,4,0))</f>
        <v>7.52</v>
      </c>
      <c r="S419" s="18">
        <f>IF($O419="","",IF(R419=$T$5,"0,00",IF($O419=1,400,IF($O419=2,340,IF($O419=3,300,IF($O419=4,280,IF($O419=5,270,IF($O419=6,260,IF($O419=7,250,IF($O419=8,240,IF($O419=9,200,IF($O419=10,200,IF($O419=11,200,IF($O419=12,200,IF($O419=13,200,IF($O419=14,200,IF($O419=15,200,IF($O419=16,200,IF($O419&gt;16,"","")))))))))))))))))))</f>
        <v>400</v>
      </c>
      <c r="T419" s="18">
        <f>IF(O419="","",IF($R$5="NÃO","",IF(R419=$T$5,"0,00",IF(O419=1,400,IF(O419=2,340,IF(O419=3,300,IF(O419=4,280,IF(O419=5,270,IF(O419=6,260,IF(O419=7,250,IF(O419=8,240,IF(O419=9,200,IF(O419=10,200,IF(O419=11,200,IF(O419=12,200,IF(O419=13,200,IF(O419=14,200,IF(O419=15,200,IF(O419=16,200,IF(O419&gt;16,"",""))))))))))))))))))))</f>
        <v>400</v>
      </c>
    </row>
    <row r="420" spans="2:20" ht="18.75" customHeight="1" x14ac:dyDescent="0.25">
      <c r="B420" s="99" t="s">
        <v>537</v>
      </c>
      <c r="C420" s="103" t="s">
        <v>56</v>
      </c>
      <c r="D420" s="76">
        <v>6.57</v>
      </c>
      <c r="F420" s="90">
        <f t="shared" si="88"/>
        <v>6.99</v>
      </c>
      <c r="G420" s="85">
        <f>IF(F420=LISTAS!$D$15,"",F420)</f>
        <v>6.99</v>
      </c>
      <c r="H420" s="49" t="str">
        <f t="shared" ref="H420:I483" si="92">IF($K420="","",IF(B420="","",B420))</f>
        <v>HARRY RAFAEL</v>
      </c>
      <c r="I420" s="49" t="str">
        <f t="shared" si="92"/>
        <v>CCDA - COLÉGIO CARLOS DRUMMOND DE ANDRADE</v>
      </c>
      <c r="J420" s="78">
        <f t="shared" si="89"/>
        <v>6.57</v>
      </c>
      <c r="K420" s="78">
        <f t="shared" ref="K420:K483" si="93">G420</f>
        <v>6.99</v>
      </c>
      <c r="L420" s="79">
        <f t="shared" ref="L420:L483" si="94">IF(K420="","",LARGE($G$419:$G$618,M420))</f>
        <v>6.99</v>
      </c>
      <c r="M420" s="50">
        <f t="shared" ref="M420:M483" si="95">IF(F419="FALTA",M419,M419+1)</f>
        <v>2</v>
      </c>
      <c r="N420" s="50"/>
      <c r="O420" s="17">
        <v>2</v>
      </c>
      <c r="P420" s="18" t="str">
        <f t="shared" si="90"/>
        <v>HARRY RAFAEL</v>
      </c>
      <c r="Q420" s="17" t="str">
        <f>IF(P420&lt;&gt;"",VLOOKUP(P420,LISTAS!$F$6:$G$1106,2,0),"")</f>
        <v>CCDA - COLÉGIO CARLOS DRUMMOND DE ANDRADE</v>
      </c>
      <c r="R420" s="77">
        <f t="shared" si="91"/>
        <v>6.57</v>
      </c>
      <c r="S420" s="18">
        <f t="shared" ref="S420:S483" si="96">IF($O420="","",IF(R420=$T$5,"0,00",IF($O420=1,400,IF($O420=2,340,IF($O420=3,300,IF($O420=4,280,IF($O420=5,270,IF($O420=6,260,IF($O420=7,250,IF($O420=8,240,IF($O420=9,200,IF($O420=10,200,IF($O420=11,200,IF($O420=12,200,IF($O420=13,200,IF($O420=14,200,IF($O420=15,200,IF($O420=16,200,IF($O420&gt;16,"","")))))))))))))))))))</f>
        <v>340</v>
      </c>
      <c r="T420" s="18">
        <f t="shared" ref="T420:T483" si="97">IF(O420="","",IF($R$5="NÃO","",IF(R420=$T$5,"0,00",IF(O420=1,400,IF(O420=2,340,IF(O420=3,300,IF(O420=4,280,IF(O420=5,270,IF(O420=6,260,IF(O420=7,250,IF(O420=8,240,IF(O420=9,200,IF(O420=10,200,IF(O420=11,200,IF(O420=12,200,IF(O420=13,200,IF(O420=14,200,IF(O420=15,200,IF(O420=16,200,IF(O420&gt;16,"",""))))))))))))))))))))</f>
        <v>340</v>
      </c>
    </row>
    <row r="421" spans="2:20" ht="18.75" customHeight="1" x14ac:dyDescent="0.25">
      <c r="B421" s="54"/>
      <c r="C421" s="16"/>
      <c r="D421" s="76"/>
      <c r="F421" s="90" t="str">
        <f t="shared" si="88"/>
        <v/>
      </c>
      <c r="G421" s="85" t="str">
        <f>IF(F421=LISTAS!$D$15,"",F421)</f>
        <v/>
      </c>
      <c r="H421" s="49" t="str">
        <f t="shared" si="92"/>
        <v/>
      </c>
      <c r="I421" s="49" t="str">
        <f t="shared" si="92"/>
        <v/>
      </c>
      <c r="J421" s="78" t="str">
        <f t="shared" si="89"/>
        <v/>
      </c>
      <c r="K421" s="78" t="str">
        <f t="shared" si="93"/>
        <v/>
      </c>
      <c r="L421" s="79" t="str">
        <f t="shared" si="94"/>
        <v/>
      </c>
      <c r="M421" s="50">
        <f t="shared" si="95"/>
        <v>3</v>
      </c>
      <c r="N421" s="50"/>
      <c r="O421" s="17" t="str">
        <f t="shared" ref="O421:O483" si="98">IF(R421&lt;&gt;"",_xlfn.RANK.EQ(R421,$R$419:$R$618,1),"")</f>
        <v/>
      </c>
      <c r="P421" s="18" t="str">
        <f t="shared" si="90"/>
        <v/>
      </c>
      <c r="Q421" s="17" t="str">
        <f>IF(P421&lt;&gt;"",VLOOKUP(P421,LISTAS!$F$6:$G$1106,2,0),"")</f>
        <v/>
      </c>
      <c r="R421" s="77" t="str">
        <f t="shared" si="91"/>
        <v/>
      </c>
      <c r="S421" s="18" t="str">
        <f t="shared" si="96"/>
        <v/>
      </c>
      <c r="T421" s="18" t="str">
        <f t="shared" si="97"/>
        <v/>
      </c>
    </row>
    <row r="422" spans="2:20" ht="18.75" customHeight="1" x14ac:dyDescent="0.25">
      <c r="B422" s="54"/>
      <c r="C422" s="16"/>
      <c r="D422" s="76"/>
      <c r="F422" s="90" t="str">
        <f t="shared" si="88"/>
        <v/>
      </c>
      <c r="G422" s="85" t="str">
        <f>IF(F422=LISTAS!$D$15,"",F422)</f>
        <v/>
      </c>
      <c r="H422" s="49" t="str">
        <f t="shared" si="92"/>
        <v/>
      </c>
      <c r="I422" s="49" t="str">
        <f t="shared" si="92"/>
        <v/>
      </c>
      <c r="J422" s="78" t="str">
        <f t="shared" si="89"/>
        <v/>
      </c>
      <c r="K422" s="78" t="str">
        <f t="shared" si="93"/>
        <v/>
      </c>
      <c r="L422" s="79" t="str">
        <f t="shared" si="94"/>
        <v/>
      </c>
      <c r="M422" s="50">
        <f t="shared" si="95"/>
        <v>4</v>
      </c>
      <c r="N422" s="50"/>
      <c r="O422" s="17" t="str">
        <f t="shared" si="98"/>
        <v/>
      </c>
      <c r="P422" s="18" t="str">
        <f t="shared" si="90"/>
        <v/>
      </c>
      <c r="Q422" s="17" t="str">
        <f>IF(P422&lt;&gt;"",VLOOKUP(P422,LISTAS!$F$6:$G$1106,2,0),"")</f>
        <v/>
      </c>
      <c r="R422" s="77" t="str">
        <f t="shared" si="91"/>
        <v/>
      </c>
      <c r="S422" s="18" t="str">
        <f t="shared" si="96"/>
        <v/>
      </c>
      <c r="T422" s="18" t="str">
        <f t="shared" si="97"/>
        <v/>
      </c>
    </row>
    <row r="423" spans="2:20" ht="18.75" customHeight="1" x14ac:dyDescent="0.25">
      <c r="B423" s="102"/>
      <c r="C423" s="104"/>
      <c r="D423" s="76"/>
      <c r="F423" s="90" t="str">
        <f t="shared" si="88"/>
        <v/>
      </c>
      <c r="G423" s="85" t="str">
        <f>IF(F423=LISTAS!$D$15,"",F423)</f>
        <v/>
      </c>
      <c r="H423" s="49" t="str">
        <f t="shared" si="92"/>
        <v/>
      </c>
      <c r="I423" s="49" t="str">
        <f t="shared" si="92"/>
        <v/>
      </c>
      <c r="J423" s="78" t="str">
        <f t="shared" si="89"/>
        <v/>
      </c>
      <c r="K423" s="78" t="str">
        <f t="shared" si="93"/>
        <v/>
      </c>
      <c r="L423" s="79" t="str">
        <f t="shared" si="94"/>
        <v/>
      </c>
      <c r="M423" s="50">
        <f t="shared" si="95"/>
        <v>5</v>
      </c>
      <c r="N423" s="50"/>
      <c r="O423" s="17" t="str">
        <f t="shared" si="98"/>
        <v/>
      </c>
      <c r="P423" s="18" t="str">
        <f t="shared" si="90"/>
        <v/>
      </c>
      <c r="Q423" s="17" t="str">
        <f>IF(P423&lt;&gt;"",VLOOKUP(P423,LISTAS!$F$6:$G$1106,2,0),"")</f>
        <v/>
      </c>
      <c r="R423" s="77" t="str">
        <f t="shared" si="91"/>
        <v/>
      </c>
      <c r="S423" s="18" t="str">
        <f t="shared" si="96"/>
        <v/>
      </c>
      <c r="T423" s="18" t="str">
        <f t="shared" si="97"/>
        <v/>
      </c>
    </row>
    <row r="424" spans="2:20" ht="18.75" customHeight="1" x14ac:dyDescent="0.25">
      <c r="B424" s="54"/>
      <c r="C424" s="16" t="str">
        <f>IF(B424="","",VLOOKUP(B424,LISTAS!$F$6:$G$1106,2,0))</f>
        <v/>
      </c>
      <c r="D424" s="76"/>
      <c r="F424" s="90" t="str">
        <f t="shared" si="88"/>
        <v/>
      </c>
      <c r="G424" s="85" t="str">
        <f>IF(F424=LISTAS!$D$15,"",F424)</f>
        <v/>
      </c>
      <c r="H424" s="49" t="str">
        <f t="shared" si="92"/>
        <v/>
      </c>
      <c r="I424" s="49" t="str">
        <f t="shared" si="92"/>
        <v/>
      </c>
      <c r="J424" s="78" t="str">
        <f t="shared" si="89"/>
        <v/>
      </c>
      <c r="K424" s="78" t="str">
        <f t="shared" si="93"/>
        <v/>
      </c>
      <c r="L424" s="79" t="str">
        <f t="shared" si="94"/>
        <v/>
      </c>
      <c r="M424" s="50">
        <f t="shared" si="95"/>
        <v>6</v>
      </c>
      <c r="N424" s="50"/>
      <c r="O424" s="17" t="str">
        <f t="shared" si="98"/>
        <v/>
      </c>
      <c r="P424" s="18" t="str">
        <f t="shared" si="90"/>
        <v/>
      </c>
      <c r="Q424" s="17" t="str">
        <f>IF(P424&lt;&gt;"",VLOOKUP(P424,LISTAS!$F$6:$G$1106,2,0),"")</f>
        <v/>
      </c>
      <c r="R424" s="77" t="str">
        <f t="shared" si="91"/>
        <v/>
      </c>
      <c r="S424" s="18" t="str">
        <f t="shared" si="96"/>
        <v/>
      </c>
      <c r="T424" s="18" t="str">
        <f t="shared" si="97"/>
        <v/>
      </c>
    </row>
    <row r="425" spans="2:20" ht="18.75" customHeight="1" x14ac:dyDescent="0.25">
      <c r="B425" s="54"/>
      <c r="C425" s="16" t="str">
        <f>IF(B425="","",VLOOKUP(B425,LISTAS!$F$6:$G$1106,2,0))</f>
        <v/>
      </c>
      <c r="D425" s="76"/>
      <c r="F425" s="90" t="str">
        <f t="shared" si="88"/>
        <v/>
      </c>
      <c r="G425" s="85" t="str">
        <f>IF(F425=LISTAS!$D$15,"",F425)</f>
        <v/>
      </c>
      <c r="H425" s="49" t="str">
        <f t="shared" si="92"/>
        <v/>
      </c>
      <c r="I425" s="49" t="str">
        <f t="shared" si="92"/>
        <v/>
      </c>
      <c r="J425" s="78" t="str">
        <f t="shared" si="89"/>
        <v/>
      </c>
      <c r="K425" s="78" t="str">
        <f t="shared" si="93"/>
        <v/>
      </c>
      <c r="L425" s="79" t="str">
        <f t="shared" si="94"/>
        <v/>
      </c>
      <c r="M425" s="50">
        <f t="shared" si="95"/>
        <v>7</v>
      </c>
      <c r="N425" s="50"/>
      <c r="O425" s="17" t="str">
        <f t="shared" si="98"/>
        <v/>
      </c>
      <c r="P425" s="18" t="str">
        <f t="shared" si="90"/>
        <v/>
      </c>
      <c r="Q425" s="17" t="str">
        <f>IF(P425&lt;&gt;"",VLOOKUP(P425,LISTAS!$F$6:$G$1106,2,0),"")</f>
        <v/>
      </c>
      <c r="R425" s="77" t="str">
        <f t="shared" si="91"/>
        <v/>
      </c>
      <c r="S425" s="18" t="str">
        <f t="shared" si="96"/>
        <v/>
      </c>
      <c r="T425" s="18" t="str">
        <f t="shared" si="97"/>
        <v/>
      </c>
    </row>
    <row r="426" spans="2:20" ht="18.75" customHeight="1" x14ac:dyDescent="0.25">
      <c r="B426" s="54"/>
      <c r="C426" s="16" t="str">
        <f>IF(B426="","",VLOOKUP(B426,LISTAS!$F$6:$G$1106,2,0))</f>
        <v/>
      </c>
      <c r="D426" s="76"/>
      <c r="F426" s="90" t="str">
        <f t="shared" si="88"/>
        <v/>
      </c>
      <c r="G426" s="85" t="str">
        <f>IF(F426=LISTAS!$D$15,"",F426)</f>
        <v/>
      </c>
      <c r="H426" s="49" t="str">
        <f t="shared" si="92"/>
        <v/>
      </c>
      <c r="I426" s="49" t="str">
        <f t="shared" si="92"/>
        <v/>
      </c>
      <c r="J426" s="78" t="str">
        <f t="shared" si="89"/>
        <v/>
      </c>
      <c r="K426" s="78" t="str">
        <f t="shared" si="93"/>
        <v/>
      </c>
      <c r="L426" s="79" t="str">
        <f t="shared" si="94"/>
        <v/>
      </c>
      <c r="M426" s="50">
        <f t="shared" si="95"/>
        <v>8</v>
      </c>
      <c r="N426" s="50"/>
      <c r="O426" s="17" t="str">
        <f t="shared" si="98"/>
        <v/>
      </c>
      <c r="P426" s="18" t="str">
        <f t="shared" si="90"/>
        <v/>
      </c>
      <c r="Q426" s="17" t="str">
        <f>IF(P426&lt;&gt;"",VLOOKUP(P426,LISTAS!$F$6:$G$1106,2,0),"")</f>
        <v/>
      </c>
      <c r="R426" s="77" t="str">
        <f t="shared" si="91"/>
        <v/>
      </c>
      <c r="S426" s="18" t="str">
        <f t="shared" si="96"/>
        <v/>
      </c>
      <c r="T426" s="18" t="str">
        <f t="shared" si="97"/>
        <v/>
      </c>
    </row>
    <row r="427" spans="2:20" ht="18.75" customHeight="1" x14ac:dyDescent="0.25">
      <c r="B427" s="54"/>
      <c r="C427" s="16" t="str">
        <f>IF(B427="","",VLOOKUP(B427,LISTAS!$F$6:$G$1106,2,0))</f>
        <v/>
      </c>
      <c r="D427" s="76"/>
      <c r="F427" s="90" t="str">
        <f t="shared" si="88"/>
        <v/>
      </c>
      <c r="G427" s="85" t="str">
        <f>IF(F427=LISTAS!$D$15,"",F427)</f>
        <v/>
      </c>
      <c r="H427" s="49" t="str">
        <f t="shared" si="92"/>
        <v/>
      </c>
      <c r="I427" s="49" t="str">
        <f t="shared" si="92"/>
        <v/>
      </c>
      <c r="J427" s="78" t="str">
        <f t="shared" si="89"/>
        <v/>
      </c>
      <c r="K427" s="78" t="str">
        <f t="shared" si="93"/>
        <v/>
      </c>
      <c r="L427" s="79" t="str">
        <f t="shared" si="94"/>
        <v/>
      </c>
      <c r="M427" s="50">
        <f t="shared" si="95"/>
        <v>9</v>
      </c>
      <c r="N427" s="50"/>
      <c r="O427" s="17" t="str">
        <f t="shared" si="98"/>
        <v/>
      </c>
      <c r="P427" s="18" t="str">
        <f t="shared" si="90"/>
        <v/>
      </c>
      <c r="Q427" s="17" t="str">
        <f>IF(P427&lt;&gt;"",VLOOKUP(P427,LISTAS!$F$6:$G$1106,2,0),"")</f>
        <v/>
      </c>
      <c r="R427" s="77" t="str">
        <f t="shared" si="91"/>
        <v/>
      </c>
      <c r="S427" s="18" t="str">
        <f t="shared" si="96"/>
        <v/>
      </c>
      <c r="T427" s="18" t="str">
        <f t="shared" si="97"/>
        <v/>
      </c>
    </row>
    <row r="428" spans="2:20" ht="18.75" customHeight="1" x14ac:dyDescent="0.25">
      <c r="B428" s="54"/>
      <c r="C428" s="16" t="str">
        <f>IF(B428="","",VLOOKUP(B428,LISTAS!$F$6:$G$1106,2,0))</f>
        <v/>
      </c>
      <c r="D428" s="76"/>
      <c r="F428" s="90" t="str">
        <f t="shared" si="88"/>
        <v/>
      </c>
      <c r="G428" s="85" t="str">
        <f>IF(F428=LISTAS!$D$15,"",F428)</f>
        <v/>
      </c>
      <c r="H428" s="49" t="str">
        <f t="shared" si="92"/>
        <v/>
      </c>
      <c r="I428" s="49" t="str">
        <f t="shared" si="92"/>
        <v/>
      </c>
      <c r="J428" s="78" t="str">
        <f t="shared" si="89"/>
        <v/>
      </c>
      <c r="K428" s="78" t="str">
        <f t="shared" si="93"/>
        <v/>
      </c>
      <c r="L428" s="79" t="str">
        <f t="shared" si="94"/>
        <v/>
      </c>
      <c r="M428" s="50">
        <f t="shared" si="95"/>
        <v>10</v>
      </c>
      <c r="N428" s="50"/>
      <c r="O428" s="17" t="str">
        <f t="shared" si="98"/>
        <v/>
      </c>
      <c r="P428" s="18" t="str">
        <f t="shared" si="90"/>
        <v/>
      </c>
      <c r="Q428" s="17" t="str">
        <f>IF(P428&lt;&gt;"",VLOOKUP(P428,LISTAS!$F$6:$G$1106,2,0),"")</f>
        <v/>
      </c>
      <c r="R428" s="77" t="str">
        <f t="shared" si="91"/>
        <v/>
      </c>
      <c r="S428" s="18" t="str">
        <f t="shared" si="96"/>
        <v/>
      </c>
      <c r="T428" s="18" t="str">
        <f t="shared" si="97"/>
        <v/>
      </c>
    </row>
    <row r="429" spans="2:20" ht="18.75" customHeight="1" x14ac:dyDescent="0.25">
      <c r="B429" s="54"/>
      <c r="C429" s="16" t="str">
        <f>IF(B429="","",VLOOKUP(B429,LISTAS!$F$6:$G$1106,2,0))</f>
        <v/>
      </c>
      <c r="D429" s="76"/>
      <c r="F429" s="90" t="str">
        <f t="shared" si="88"/>
        <v/>
      </c>
      <c r="G429" s="85" t="str">
        <f>IF(F429=LISTAS!$D$15,"",F429)</f>
        <v/>
      </c>
      <c r="H429" s="49" t="str">
        <f t="shared" si="92"/>
        <v/>
      </c>
      <c r="I429" s="49" t="str">
        <f t="shared" si="92"/>
        <v/>
      </c>
      <c r="J429" s="78" t="str">
        <f t="shared" si="89"/>
        <v/>
      </c>
      <c r="K429" s="78" t="str">
        <f t="shared" si="93"/>
        <v/>
      </c>
      <c r="L429" s="79" t="str">
        <f t="shared" si="94"/>
        <v/>
      </c>
      <c r="M429" s="50">
        <f t="shared" si="95"/>
        <v>11</v>
      </c>
      <c r="N429" s="50"/>
      <c r="O429" s="17" t="str">
        <f t="shared" si="98"/>
        <v/>
      </c>
      <c r="P429" s="18" t="str">
        <f t="shared" si="90"/>
        <v/>
      </c>
      <c r="Q429" s="17" t="str">
        <f>IF(P429&lt;&gt;"",VLOOKUP(P429,LISTAS!$F$6:$G$1106,2,0),"")</f>
        <v/>
      </c>
      <c r="R429" s="77" t="str">
        <f t="shared" si="91"/>
        <v/>
      </c>
      <c r="S429" s="18" t="str">
        <f t="shared" si="96"/>
        <v/>
      </c>
      <c r="T429" s="18" t="str">
        <f t="shared" si="97"/>
        <v/>
      </c>
    </row>
    <row r="430" spans="2:20" ht="18.75" customHeight="1" x14ac:dyDescent="0.25">
      <c r="B430" s="54"/>
      <c r="C430" s="16" t="str">
        <f>IF(B430="","",VLOOKUP(B430,LISTAS!$F$6:$G$1106,2,0))</f>
        <v/>
      </c>
      <c r="D430" s="76"/>
      <c r="F430" s="90" t="str">
        <f t="shared" si="88"/>
        <v/>
      </c>
      <c r="G430" s="85" t="str">
        <f>IF(F430=LISTAS!$D$15,"",F430)</f>
        <v/>
      </c>
      <c r="H430" s="49" t="str">
        <f t="shared" si="92"/>
        <v/>
      </c>
      <c r="I430" s="49" t="str">
        <f t="shared" si="92"/>
        <v/>
      </c>
      <c r="J430" s="78" t="str">
        <f t="shared" si="89"/>
        <v/>
      </c>
      <c r="K430" s="78" t="str">
        <f t="shared" si="93"/>
        <v/>
      </c>
      <c r="L430" s="79" t="str">
        <f t="shared" si="94"/>
        <v/>
      </c>
      <c r="M430" s="50">
        <f t="shared" si="95"/>
        <v>12</v>
      </c>
      <c r="N430" s="50"/>
      <c r="O430" s="17" t="str">
        <f t="shared" si="98"/>
        <v/>
      </c>
      <c r="P430" s="18" t="str">
        <f t="shared" si="90"/>
        <v/>
      </c>
      <c r="Q430" s="17" t="str">
        <f>IF(P430&lt;&gt;"",VLOOKUP(P430,LISTAS!$F$6:$G$1106,2,0),"")</f>
        <v/>
      </c>
      <c r="R430" s="77" t="str">
        <f t="shared" si="91"/>
        <v/>
      </c>
      <c r="S430" s="18" t="str">
        <f t="shared" si="96"/>
        <v/>
      </c>
      <c r="T430" s="18" t="str">
        <f t="shared" si="97"/>
        <v/>
      </c>
    </row>
    <row r="431" spans="2:20" ht="18.75" customHeight="1" x14ac:dyDescent="0.25">
      <c r="B431" s="54"/>
      <c r="C431" s="16" t="str">
        <f>IF(B431="","",VLOOKUP(B431,LISTAS!$F$6:$G$1106,2,0))</f>
        <v/>
      </c>
      <c r="D431" s="76"/>
      <c r="F431" s="90" t="str">
        <f t="shared" si="88"/>
        <v/>
      </c>
      <c r="G431" s="85" t="str">
        <f>IF(F431=LISTAS!$D$15,"",F431)</f>
        <v/>
      </c>
      <c r="H431" s="49" t="str">
        <f t="shared" si="92"/>
        <v/>
      </c>
      <c r="I431" s="49" t="str">
        <f t="shared" si="92"/>
        <v/>
      </c>
      <c r="J431" s="78" t="str">
        <f t="shared" si="89"/>
        <v/>
      </c>
      <c r="K431" s="78" t="str">
        <f t="shared" si="93"/>
        <v/>
      </c>
      <c r="L431" s="79" t="str">
        <f t="shared" si="94"/>
        <v/>
      </c>
      <c r="M431" s="50">
        <f t="shared" si="95"/>
        <v>13</v>
      </c>
      <c r="N431" s="50"/>
      <c r="O431" s="17" t="str">
        <f t="shared" si="98"/>
        <v/>
      </c>
      <c r="P431" s="18" t="str">
        <f t="shared" si="90"/>
        <v/>
      </c>
      <c r="Q431" s="17" t="str">
        <f>IF(P431&lt;&gt;"",VLOOKUP(P431,LISTAS!$F$6:$G$1106,2,0),"")</f>
        <v/>
      </c>
      <c r="R431" s="77" t="str">
        <f t="shared" si="91"/>
        <v/>
      </c>
      <c r="S431" s="18" t="str">
        <f t="shared" si="96"/>
        <v/>
      </c>
      <c r="T431" s="18" t="str">
        <f t="shared" si="97"/>
        <v/>
      </c>
    </row>
    <row r="432" spans="2:20" ht="18.75" customHeight="1" x14ac:dyDescent="0.25">
      <c r="B432" s="54"/>
      <c r="C432" s="16" t="str">
        <f>IF(B432="","",VLOOKUP(B432,LISTAS!$F$6:$G$1106,2,0))</f>
        <v/>
      </c>
      <c r="D432" s="76"/>
      <c r="F432" s="90" t="str">
        <f t="shared" si="88"/>
        <v/>
      </c>
      <c r="G432" s="85" t="str">
        <f>IF(F432=LISTAS!$D$15,"",F432)</f>
        <v/>
      </c>
      <c r="H432" s="49" t="str">
        <f t="shared" si="92"/>
        <v/>
      </c>
      <c r="I432" s="49" t="str">
        <f t="shared" si="92"/>
        <v/>
      </c>
      <c r="J432" s="78" t="str">
        <f t="shared" si="89"/>
        <v/>
      </c>
      <c r="K432" s="78" t="str">
        <f t="shared" si="93"/>
        <v/>
      </c>
      <c r="L432" s="79" t="str">
        <f t="shared" si="94"/>
        <v/>
      </c>
      <c r="M432" s="50">
        <f t="shared" si="95"/>
        <v>14</v>
      </c>
      <c r="N432" s="50"/>
      <c r="O432" s="17" t="str">
        <f t="shared" si="98"/>
        <v/>
      </c>
      <c r="P432" s="18" t="str">
        <f t="shared" si="90"/>
        <v/>
      </c>
      <c r="Q432" s="17" t="str">
        <f>IF(P432&lt;&gt;"",VLOOKUP(P432,LISTAS!$F$6:$G$1106,2,0),"")</f>
        <v/>
      </c>
      <c r="R432" s="77" t="str">
        <f t="shared" si="91"/>
        <v/>
      </c>
      <c r="S432" s="18" t="str">
        <f t="shared" si="96"/>
        <v/>
      </c>
      <c r="T432" s="18" t="str">
        <f t="shared" si="97"/>
        <v/>
      </c>
    </row>
    <row r="433" spans="2:20" ht="18.75" customHeight="1" x14ac:dyDescent="0.25">
      <c r="B433" s="54"/>
      <c r="C433" s="16" t="str">
        <f>IF(B433="","",VLOOKUP(B433,LISTAS!$F$6:$G$1106,2,0))</f>
        <v/>
      </c>
      <c r="D433" s="76"/>
      <c r="F433" s="90" t="str">
        <f t="shared" si="88"/>
        <v/>
      </c>
      <c r="G433" s="85" t="str">
        <f>IF(F433=LISTAS!$D$15,"",F433)</f>
        <v/>
      </c>
      <c r="H433" s="49" t="str">
        <f t="shared" si="92"/>
        <v/>
      </c>
      <c r="I433" s="49" t="str">
        <f t="shared" si="92"/>
        <v/>
      </c>
      <c r="J433" s="78" t="str">
        <f t="shared" si="89"/>
        <v/>
      </c>
      <c r="K433" s="78" t="str">
        <f t="shared" si="93"/>
        <v/>
      </c>
      <c r="L433" s="79" t="str">
        <f t="shared" si="94"/>
        <v/>
      </c>
      <c r="M433" s="50">
        <f t="shared" si="95"/>
        <v>15</v>
      </c>
      <c r="N433" s="50"/>
      <c r="O433" s="17" t="str">
        <f t="shared" si="98"/>
        <v/>
      </c>
      <c r="P433" s="18" t="str">
        <f t="shared" si="90"/>
        <v/>
      </c>
      <c r="Q433" s="17" t="str">
        <f>IF(P433&lt;&gt;"",VLOOKUP(P433,LISTAS!$F$6:$G$1106,2,0),"")</f>
        <v/>
      </c>
      <c r="R433" s="77" t="str">
        <f t="shared" si="91"/>
        <v/>
      </c>
      <c r="S433" s="18" t="str">
        <f t="shared" si="96"/>
        <v/>
      </c>
      <c r="T433" s="18" t="str">
        <f t="shared" si="97"/>
        <v/>
      </c>
    </row>
    <row r="434" spans="2:20" ht="18.75" customHeight="1" x14ac:dyDescent="0.25">
      <c r="B434" s="54"/>
      <c r="C434" s="16" t="str">
        <f>IF(B434="","",VLOOKUP(B434,LISTAS!$F$6:$G$1106,2,0))</f>
        <v/>
      </c>
      <c r="D434" s="76"/>
      <c r="F434" s="90" t="str">
        <f t="shared" si="88"/>
        <v/>
      </c>
      <c r="G434" s="85" t="str">
        <f>IF(F434=LISTAS!$D$15,"",F434)</f>
        <v/>
      </c>
      <c r="H434" s="49" t="str">
        <f t="shared" si="92"/>
        <v/>
      </c>
      <c r="I434" s="49" t="str">
        <f t="shared" si="92"/>
        <v/>
      </c>
      <c r="J434" s="78" t="str">
        <f t="shared" si="89"/>
        <v/>
      </c>
      <c r="K434" s="78" t="str">
        <f t="shared" si="93"/>
        <v/>
      </c>
      <c r="L434" s="79" t="str">
        <f t="shared" si="94"/>
        <v/>
      </c>
      <c r="M434" s="50">
        <f t="shared" si="95"/>
        <v>16</v>
      </c>
      <c r="N434" s="50"/>
      <c r="O434" s="17" t="str">
        <f t="shared" si="98"/>
        <v/>
      </c>
      <c r="P434" s="18" t="str">
        <f t="shared" si="90"/>
        <v/>
      </c>
      <c r="Q434" s="17" t="str">
        <f>IF(P434&lt;&gt;"",VLOOKUP(P434,LISTAS!$F$6:$G$1106,2,0),"")</f>
        <v/>
      </c>
      <c r="R434" s="77" t="str">
        <f t="shared" si="91"/>
        <v/>
      </c>
      <c r="S434" s="18" t="str">
        <f t="shared" si="96"/>
        <v/>
      </c>
      <c r="T434" s="18" t="str">
        <f t="shared" si="97"/>
        <v/>
      </c>
    </row>
    <row r="435" spans="2:20" ht="18.75" customHeight="1" x14ac:dyDescent="0.25">
      <c r="B435" s="54"/>
      <c r="C435" s="16" t="str">
        <f>IF(B435="","",VLOOKUP(B435,LISTAS!$F$6:$G$1106,2,0))</f>
        <v/>
      </c>
      <c r="D435" s="76"/>
      <c r="F435" s="90" t="str">
        <f t="shared" si="88"/>
        <v/>
      </c>
      <c r="G435" s="85" t="str">
        <f>IF(F435=LISTAS!$D$15,"",F435)</f>
        <v/>
      </c>
      <c r="H435" s="49" t="str">
        <f t="shared" si="92"/>
        <v/>
      </c>
      <c r="I435" s="49" t="str">
        <f t="shared" si="92"/>
        <v/>
      </c>
      <c r="J435" s="78" t="str">
        <f t="shared" si="89"/>
        <v/>
      </c>
      <c r="K435" s="78" t="str">
        <f t="shared" si="93"/>
        <v/>
      </c>
      <c r="L435" s="79" t="str">
        <f t="shared" si="94"/>
        <v/>
      </c>
      <c r="M435" s="50">
        <f t="shared" si="95"/>
        <v>17</v>
      </c>
      <c r="N435" s="50"/>
      <c r="O435" s="17" t="str">
        <f t="shared" si="98"/>
        <v/>
      </c>
      <c r="P435" s="18" t="str">
        <f t="shared" si="90"/>
        <v/>
      </c>
      <c r="Q435" s="17" t="str">
        <f>IF(P435&lt;&gt;"",VLOOKUP(P435,LISTAS!$F$6:$G$1106,2,0),"")</f>
        <v/>
      </c>
      <c r="R435" s="77" t="str">
        <f t="shared" si="91"/>
        <v/>
      </c>
      <c r="S435" s="18" t="str">
        <f t="shared" si="96"/>
        <v/>
      </c>
      <c r="T435" s="18" t="str">
        <f t="shared" si="97"/>
        <v/>
      </c>
    </row>
    <row r="436" spans="2:20" ht="18.75" customHeight="1" x14ac:dyDescent="0.25">
      <c r="B436" s="54"/>
      <c r="C436" s="16" t="str">
        <f>IF(B436="","",VLOOKUP(B436,LISTAS!$F$6:$G$1106,2,0))</f>
        <v/>
      </c>
      <c r="D436" s="76"/>
      <c r="F436" s="90" t="str">
        <f t="shared" si="88"/>
        <v/>
      </c>
      <c r="G436" s="85" t="str">
        <f>IF(F436=LISTAS!$D$15,"",F436)</f>
        <v/>
      </c>
      <c r="H436" s="49" t="str">
        <f t="shared" si="92"/>
        <v/>
      </c>
      <c r="I436" s="49" t="str">
        <f t="shared" si="92"/>
        <v/>
      </c>
      <c r="J436" s="78" t="str">
        <f t="shared" si="89"/>
        <v/>
      </c>
      <c r="K436" s="78" t="str">
        <f t="shared" si="93"/>
        <v/>
      </c>
      <c r="L436" s="79" t="str">
        <f t="shared" si="94"/>
        <v/>
      </c>
      <c r="M436" s="50">
        <f t="shared" si="95"/>
        <v>18</v>
      </c>
      <c r="N436" s="50"/>
      <c r="O436" s="17" t="str">
        <f t="shared" si="98"/>
        <v/>
      </c>
      <c r="P436" s="18" t="str">
        <f t="shared" si="90"/>
        <v/>
      </c>
      <c r="Q436" s="17" t="str">
        <f>IF(P436&lt;&gt;"",VLOOKUP(P436,LISTAS!$F$6:$G$1106,2,0),"")</f>
        <v/>
      </c>
      <c r="R436" s="77" t="str">
        <f t="shared" si="91"/>
        <v/>
      </c>
      <c r="S436" s="18" t="str">
        <f t="shared" si="96"/>
        <v/>
      </c>
      <c r="T436" s="18" t="str">
        <f t="shared" si="97"/>
        <v/>
      </c>
    </row>
    <row r="437" spans="2:20" ht="18.75" customHeight="1" x14ac:dyDescent="0.25">
      <c r="B437" s="54"/>
      <c r="C437" s="16" t="str">
        <f>IF(B437="","",VLOOKUP(B437,LISTAS!$F$6:$G$1106,2,0))</f>
        <v/>
      </c>
      <c r="D437" s="76"/>
      <c r="F437" s="90" t="str">
        <f t="shared" si="88"/>
        <v/>
      </c>
      <c r="G437" s="85" t="str">
        <f>IF(F437=LISTAS!$D$15,"",F437)</f>
        <v/>
      </c>
      <c r="H437" s="49" t="str">
        <f t="shared" si="92"/>
        <v/>
      </c>
      <c r="I437" s="49" t="str">
        <f t="shared" si="92"/>
        <v/>
      </c>
      <c r="J437" s="78" t="str">
        <f t="shared" si="89"/>
        <v/>
      </c>
      <c r="K437" s="78" t="str">
        <f t="shared" si="93"/>
        <v/>
      </c>
      <c r="L437" s="79" t="str">
        <f t="shared" si="94"/>
        <v/>
      </c>
      <c r="M437" s="50">
        <f t="shared" si="95"/>
        <v>19</v>
      </c>
      <c r="N437" s="50"/>
      <c r="O437" s="17" t="str">
        <f t="shared" si="98"/>
        <v/>
      </c>
      <c r="P437" s="18" t="str">
        <f t="shared" si="90"/>
        <v/>
      </c>
      <c r="Q437" s="17" t="str">
        <f>IF(P437&lt;&gt;"",VLOOKUP(P437,LISTAS!$F$6:$G$1106,2,0),"")</f>
        <v/>
      </c>
      <c r="R437" s="77" t="str">
        <f t="shared" si="91"/>
        <v/>
      </c>
      <c r="S437" s="18" t="str">
        <f t="shared" si="96"/>
        <v/>
      </c>
      <c r="T437" s="18" t="str">
        <f t="shared" si="97"/>
        <v/>
      </c>
    </row>
    <row r="438" spans="2:20" ht="18.75" customHeight="1" x14ac:dyDescent="0.25">
      <c r="B438" s="54"/>
      <c r="C438" s="16" t="str">
        <f>IF(B438="","",VLOOKUP(B438,LISTAS!$F$6:$G$1106,2,0))</f>
        <v/>
      </c>
      <c r="D438" s="76"/>
      <c r="F438" s="90" t="str">
        <f t="shared" si="88"/>
        <v/>
      </c>
      <c r="G438" s="85" t="str">
        <f>IF(F438=LISTAS!$D$15,"",F438)</f>
        <v/>
      </c>
      <c r="H438" s="49" t="str">
        <f t="shared" si="92"/>
        <v/>
      </c>
      <c r="I438" s="49" t="str">
        <f t="shared" si="92"/>
        <v/>
      </c>
      <c r="J438" s="78" t="str">
        <f t="shared" si="89"/>
        <v/>
      </c>
      <c r="K438" s="78" t="str">
        <f t="shared" si="93"/>
        <v/>
      </c>
      <c r="L438" s="79" t="str">
        <f t="shared" si="94"/>
        <v/>
      </c>
      <c r="M438" s="50">
        <f t="shared" si="95"/>
        <v>20</v>
      </c>
      <c r="N438" s="50"/>
      <c r="O438" s="17" t="str">
        <f t="shared" si="98"/>
        <v/>
      </c>
      <c r="P438" s="18" t="str">
        <f t="shared" si="90"/>
        <v/>
      </c>
      <c r="Q438" s="17" t="str">
        <f>IF(P438&lt;&gt;"",VLOOKUP(P438,LISTAS!$F$6:$G$1106,2,0),"")</f>
        <v/>
      </c>
      <c r="R438" s="77" t="str">
        <f t="shared" si="91"/>
        <v/>
      </c>
      <c r="S438" s="18" t="str">
        <f t="shared" si="96"/>
        <v/>
      </c>
      <c r="T438" s="18" t="str">
        <f t="shared" si="97"/>
        <v/>
      </c>
    </row>
    <row r="439" spans="2:20" ht="18.75" customHeight="1" x14ac:dyDescent="0.25">
      <c r="B439" s="54"/>
      <c r="C439" s="16" t="str">
        <f>IF(B439="","",VLOOKUP(B439,LISTAS!$F$6:$G$1106,2,0))</f>
        <v/>
      </c>
      <c r="D439" s="76"/>
      <c r="F439" s="90" t="str">
        <f t="shared" si="88"/>
        <v/>
      </c>
      <c r="G439" s="85" t="str">
        <f>IF(F439=LISTAS!$D$15,"",F439)</f>
        <v/>
      </c>
      <c r="H439" s="49" t="str">
        <f t="shared" si="92"/>
        <v/>
      </c>
      <c r="I439" s="49" t="str">
        <f t="shared" si="92"/>
        <v/>
      </c>
      <c r="J439" s="78" t="str">
        <f t="shared" si="89"/>
        <v/>
      </c>
      <c r="K439" s="78" t="str">
        <f t="shared" si="93"/>
        <v/>
      </c>
      <c r="L439" s="79" t="str">
        <f t="shared" si="94"/>
        <v/>
      </c>
      <c r="M439" s="50">
        <f t="shared" si="95"/>
        <v>21</v>
      </c>
      <c r="N439" s="50"/>
      <c r="O439" s="17" t="str">
        <f t="shared" si="98"/>
        <v/>
      </c>
      <c r="P439" s="18" t="str">
        <f t="shared" si="90"/>
        <v/>
      </c>
      <c r="Q439" s="17" t="str">
        <f>IF(P439&lt;&gt;"",VLOOKUP(P439,LISTAS!$F$6:$G$1106,2,0),"")</f>
        <v/>
      </c>
      <c r="R439" s="77" t="str">
        <f t="shared" si="91"/>
        <v/>
      </c>
      <c r="S439" s="18" t="str">
        <f t="shared" si="96"/>
        <v/>
      </c>
      <c r="T439" s="18" t="str">
        <f t="shared" si="97"/>
        <v/>
      </c>
    </row>
    <row r="440" spans="2:20" ht="18.75" customHeight="1" x14ac:dyDescent="0.25">
      <c r="B440" s="54"/>
      <c r="C440" s="16" t="str">
        <f>IF(B440="","",VLOOKUP(B440,LISTAS!$F$6:$G$1106,2,0))</f>
        <v/>
      </c>
      <c r="D440" s="76"/>
      <c r="F440" s="90" t="str">
        <f t="shared" si="88"/>
        <v/>
      </c>
      <c r="G440" s="85" t="str">
        <f>IF(F440=LISTAS!$D$15,"",F440)</f>
        <v/>
      </c>
      <c r="H440" s="49" t="str">
        <f t="shared" si="92"/>
        <v/>
      </c>
      <c r="I440" s="49" t="str">
        <f t="shared" si="92"/>
        <v/>
      </c>
      <c r="J440" s="78" t="str">
        <f t="shared" si="89"/>
        <v/>
      </c>
      <c r="K440" s="78" t="str">
        <f t="shared" si="93"/>
        <v/>
      </c>
      <c r="L440" s="79" t="str">
        <f t="shared" si="94"/>
        <v/>
      </c>
      <c r="M440" s="50">
        <f t="shared" si="95"/>
        <v>22</v>
      </c>
      <c r="N440" s="50"/>
      <c r="O440" s="17" t="str">
        <f t="shared" si="98"/>
        <v/>
      </c>
      <c r="P440" s="18" t="str">
        <f t="shared" si="90"/>
        <v/>
      </c>
      <c r="Q440" s="17" t="str">
        <f>IF(P440&lt;&gt;"",VLOOKUP(P440,LISTAS!$F$6:$G$1106,2,0),"")</f>
        <v/>
      </c>
      <c r="R440" s="77" t="str">
        <f t="shared" si="91"/>
        <v/>
      </c>
      <c r="S440" s="18" t="str">
        <f t="shared" si="96"/>
        <v/>
      </c>
      <c r="T440" s="18" t="str">
        <f t="shared" si="97"/>
        <v/>
      </c>
    </row>
    <row r="441" spans="2:20" ht="18.75" customHeight="1" x14ac:dyDescent="0.25">
      <c r="B441" s="54"/>
      <c r="C441" s="16" t="str">
        <f>IF(B441="","",VLOOKUP(B441,LISTAS!$F$6:$G$1106,2,0))</f>
        <v/>
      </c>
      <c r="D441" s="76"/>
      <c r="F441" s="90" t="str">
        <f t="shared" si="88"/>
        <v/>
      </c>
      <c r="G441" s="85" t="str">
        <f>IF(F441=LISTAS!$D$15,"",F441)</f>
        <v/>
      </c>
      <c r="H441" s="49" t="str">
        <f t="shared" si="92"/>
        <v/>
      </c>
      <c r="I441" s="49" t="str">
        <f t="shared" si="92"/>
        <v/>
      </c>
      <c r="J441" s="78" t="str">
        <f t="shared" si="89"/>
        <v/>
      </c>
      <c r="K441" s="78" t="str">
        <f t="shared" si="93"/>
        <v/>
      </c>
      <c r="L441" s="79" t="str">
        <f t="shared" si="94"/>
        <v/>
      </c>
      <c r="M441" s="50">
        <f t="shared" si="95"/>
        <v>23</v>
      </c>
      <c r="N441" s="50"/>
      <c r="O441" s="17" t="str">
        <f t="shared" si="98"/>
        <v/>
      </c>
      <c r="P441" s="18" t="str">
        <f t="shared" si="90"/>
        <v/>
      </c>
      <c r="Q441" s="17" t="str">
        <f>IF(P441&lt;&gt;"",VLOOKUP(P441,LISTAS!$F$6:$G$1106,2,0),"")</f>
        <v/>
      </c>
      <c r="R441" s="77" t="str">
        <f t="shared" si="91"/>
        <v/>
      </c>
      <c r="S441" s="18" t="str">
        <f t="shared" si="96"/>
        <v/>
      </c>
      <c r="T441" s="18" t="str">
        <f t="shared" si="97"/>
        <v/>
      </c>
    </row>
    <row r="442" spans="2:20" ht="18.75" customHeight="1" x14ac:dyDescent="0.25">
      <c r="B442" s="54"/>
      <c r="C442" s="16" t="str">
        <f>IF(B442="","",VLOOKUP(B442,LISTAS!$F$6:$G$1106,2,0))</f>
        <v/>
      </c>
      <c r="D442" s="76"/>
      <c r="F442" s="90" t="str">
        <f t="shared" si="88"/>
        <v/>
      </c>
      <c r="G442" s="85" t="str">
        <f>IF(F442=LISTAS!$D$15,"",F442)</f>
        <v/>
      </c>
      <c r="H442" s="49" t="str">
        <f t="shared" si="92"/>
        <v/>
      </c>
      <c r="I442" s="49" t="str">
        <f t="shared" si="92"/>
        <v/>
      </c>
      <c r="J442" s="78" t="str">
        <f t="shared" si="89"/>
        <v/>
      </c>
      <c r="K442" s="78" t="str">
        <f t="shared" si="93"/>
        <v/>
      </c>
      <c r="L442" s="79" t="str">
        <f t="shared" si="94"/>
        <v/>
      </c>
      <c r="M442" s="50">
        <f t="shared" si="95"/>
        <v>24</v>
      </c>
      <c r="N442" s="50"/>
      <c r="O442" s="17" t="str">
        <f t="shared" si="98"/>
        <v/>
      </c>
      <c r="P442" s="18" t="str">
        <f t="shared" si="90"/>
        <v/>
      </c>
      <c r="Q442" s="17" t="str">
        <f>IF(P442&lt;&gt;"",VLOOKUP(P442,LISTAS!$F$6:$G$1106,2,0),"")</f>
        <v/>
      </c>
      <c r="R442" s="77" t="str">
        <f t="shared" si="91"/>
        <v/>
      </c>
      <c r="S442" s="18" t="str">
        <f t="shared" si="96"/>
        <v/>
      </c>
      <c r="T442" s="18" t="str">
        <f t="shared" si="97"/>
        <v/>
      </c>
    </row>
    <row r="443" spans="2:20" ht="18.75" customHeight="1" x14ac:dyDescent="0.25">
      <c r="B443" s="54"/>
      <c r="C443" s="16" t="str">
        <f>IF(B443="","",VLOOKUP(B443,LISTAS!$F$6:$G$1106,2,0))</f>
        <v/>
      </c>
      <c r="D443" s="76"/>
      <c r="F443" s="90" t="str">
        <f t="shared" si="88"/>
        <v/>
      </c>
      <c r="G443" s="85" t="str">
        <f>IF(F443=LISTAS!$D$15,"",F443)</f>
        <v/>
      </c>
      <c r="H443" s="49" t="str">
        <f t="shared" si="92"/>
        <v/>
      </c>
      <c r="I443" s="49" t="str">
        <f t="shared" si="92"/>
        <v/>
      </c>
      <c r="J443" s="78" t="str">
        <f t="shared" si="89"/>
        <v/>
      </c>
      <c r="K443" s="78" t="str">
        <f t="shared" si="93"/>
        <v/>
      </c>
      <c r="L443" s="79" t="str">
        <f t="shared" si="94"/>
        <v/>
      </c>
      <c r="M443" s="50">
        <f t="shared" si="95"/>
        <v>25</v>
      </c>
      <c r="N443" s="50"/>
      <c r="O443" s="17" t="str">
        <f t="shared" si="98"/>
        <v/>
      </c>
      <c r="P443" s="18" t="str">
        <f t="shared" si="90"/>
        <v/>
      </c>
      <c r="Q443" s="17" t="str">
        <f>IF(P443&lt;&gt;"",VLOOKUP(P443,LISTAS!$F$6:$G$1106,2,0),"")</f>
        <v/>
      </c>
      <c r="R443" s="77" t="str">
        <f t="shared" si="91"/>
        <v/>
      </c>
      <c r="S443" s="18" t="str">
        <f t="shared" si="96"/>
        <v/>
      </c>
      <c r="T443" s="18" t="str">
        <f t="shared" si="97"/>
        <v/>
      </c>
    </row>
    <row r="444" spans="2:20" ht="18.75" customHeight="1" x14ac:dyDescent="0.25">
      <c r="B444" s="54"/>
      <c r="C444" s="16" t="str">
        <f>IF(B444="","",VLOOKUP(B444,LISTAS!$F$6:$G$1106,2,0))</f>
        <v/>
      </c>
      <c r="D444" s="76"/>
      <c r="F444" s="90" t="str">
        <f t="shared" si="88"/>
        <v/>
      </c>
      <c r="G444" s="85" t="str">
        <f>IF(F444=LISTAS!$D$15,"",F444)</f>
        <v/>
      </c>
      <c r="H444" s="49" t="str">
        <f t="shared" si="92"/>
        <v/>
      </c>
      <c r="I444" s="49" t="str">
        <f t="shared" si="92"/>
        <v/>
      </c>
      <c r="J444" s="78" t="str">
        <f t="shared" si="89"/>
        <v/>
      </c>
      <c r="K444" s="78" t="str">
        <f t="shared" si="93"/>
        <v/>
      </c>
      <c r="L444" s="79" t="str">
        <f t="shared" si="94"/>
        <v/>
      </c>
      <c r="M444" s="50">
        <f t="shared" si="95"/>
        <v>26</v>
      </c>
      <c r="N444" s="50"/>
      <c r="O444" s="17" t="str">
        <f t="shared" si="98"/>
        <v/>
      </c>
      <c r="P444" s="18" t="str">
        <f t="shared" si="90"/>
        <v/>
      </c>
      <c r="Q444" s="17" t="str">
        <f>IF(P444&lt;&gt;"",VLOOKUP(P444,LISTAS!$F$6:$G$1106,2,0),"")</f>
        <v/>
      </c>
      <c r="R444" s="77" t="str">
        <f t="shared" si="91"/>
        <v/>
      </c>
      <c r="S444" s="18" t="str">
        <f t="shared" si="96"/>
        <v/>
      </c>
      <c r="T444" s="18" t="str">
        <f t="shared" si="97"/>
        <v/>
      </c>
    </row>
    <row r="445" spans="2:20" ht="18.75" customHeight="1" x14ac:dyDescent="0.25">
      <c r="B445" s="54"/>
      <c r="C445" s="16" t="str">
        <f>IF(B445="","",VLOOKUP(B445,LISTAS!$F$6:$G$1106,2,0))</f>
        <v/>
      </c>
      <c r="D445" s="76"/>
      <c r="F445" s="90" t="str">
        <f t="shared" si="88"/>
        <v/>
      </c>
      <c r="G445" s="85" t="str">
        <f>IF(F445=LISTAS!$D$15,"",F445)</f>
        <v/>
      </c>
      <c r="H445" s="49" t="str">
        <f t="shared" si="92"/>
        <v/>
      </c>
      <c r="I445" s="49" t="str">
        <f t="shared" si="92"/>
        <v/>
      </c>
      <c r="J445" s="78" t="str">
        <f t="shared" si="89"/>
        <v/>
      </c>
      <c r="K445" s="78" t="str">
        <f t="shared" si="93"/>
        <v/>
      </c>
      <c r="L445" s="79" t="str">
        <f t="shared" si="94"/>
        <v/>
      </c>
      <c r="M445" s="50">
        <f t="shared" si="95"/>
        <v>27</v>
      </c>
      <c r="N445" s="50"/>
      <c r="O445" s="17" t="str">
        <f t="shared" si="98"/>
        <v/>
      </c>
      <c r="P445" s="18" t="str">
        <f t="shared" si="90"/>
        <v/>
      </c>
      <c r="Q445" s="17" t="str">
        <f>IF(P445&lt;&gt;"",VLOOKUP(P445,LISTAS!$F$6:$G$1106,2,0),"")</f>
        <v/>
      </c>
      <c r="R445" s="77" t="str">
        <f t="shared" si="91"/>
        <v/>
      </c>
      <c r="S445" s="18" t="str">
        <f t="shared" si="96"/>
        <v/>
      </c>
      <c r="T445" s="18" t="str">
        <f t="shared" si="97"/>
        <v/>
      </c>
    </row>
    <row r="446" spans="2:20" ht="18.75" customHeight="1" x14ac:dyDescent="0.25">
      <c r="B446" s="54"/>
      <c r="C446" s="16" t="str">
        <f>IF(B446="","",VLOOKUP(B446,LISTAS!$F$6:$G$1106,2,0))</f>
        <v/>
      </c>
      <c r="D446" s="76"/>
      <c r="F446" s="90" t="str">
        <f t="shared" si="88"/>
        <v/>
      </c>
      <c r="G446" s="85" t="str">
        <f>IF(F446=LISTAS!$D$15,"",F446)</f>
        <v/>
      </c>
      <c r="H446" s="49" t="str">
        <f t="shared" si="92"/>
        <v/>
      </c>
      <c r="I446" s="49" t="str">
        <f t="shared" si="92"/>
        <v/>
      </c>
      <c r="J446" s="78" t="str">
        <f t="shared" si="89"/>
        <v/>
      </c>
      <c r="K446" s="78" t="str">
        <f t="shared" si="93"/>
        <v/>
      </c>
      <c r="L446" s="79" t="str">
        <f t="shared" si="94"/>
        <v/>
      </c>
      <c r="M446" s="50">
        <f t="shared" si="95"/>
        <v>28</v>
      </c>
      <c r="N446" s="50"/>
      <c r="O446" s="17" t="str">
        <f t="shared" si="98"/>
        <v/>
      </c>
      <c r="P446" s="18" t="str">
        <f t="shared" si="90"/>
        <v/>
      </c>
      <c r="Q446" s="17" t="str">
        <f>IF(P446&lt;&gt;"",VLOOKUP(P446,LISTAS!$F$6:$G$1106,2,0),"")</f>
        <v/>
      </c>
      <c r="R446" s="77" t="str">
        <f t="shared" si="91"/>
        <v/>
      </c>
      <c r="S446" s="18" t="str">
        <f t="shared" si="96"/>
        <v/>
      </c>
      <c r="T446" s="18" t="str">
        <f t="shared" si="97"/>
        <v/>
      </c>
    </row>
    <row r="447" spans="2:20" ht="18.75" customHeight="1" x14ac:dyDescent="0.25">
      <c r="B447" s="54"/>
      <c r="C447" s="16" t="str">
        <f>IF(B447="","",VLOOKUP(B447,LISTAS!$F$6:$G$1106,2,0))</f>
        <v/>
      </c>
      <c r="D447" s="76"/>
      <c r="E447" s="4"/>
      <c r="F447" s="90" t="str">
        <f t="shared" si="88"/>
        <v/>
      </c>
      <c r="G447" s="85" t="str">
        <f>IF(F447=LISTAS!$D$15,"",F447)</f>
        <v/>
      </c>
      <c r="H447" s="49" t="str">
        <f t="shared" si="92"/>
        <v/>
      </c>
      <c r="I447" s="49" t="str">
        <f t="shared" si="92"/>
        <v/>
      </c>
      <c r="J447" s="78" t="str">
        <f t="shared" si="89"/>
        <v/>
      </c>
      <c r="K447" s="78" t="str">
        <f t="shared" si="93"/>
        <v/>
      </c>
      <c r="L447" s="79" t="str">
        <f t="shared" si="94"/>
        <v/>
      </c>
      <c r="M447" s="50">
        <f t="shared" si="95"/>
        <v>29</v>
      </c>
      <c r="N447" s="50"/>
      <c r="O447" s="17" t="str">
        <f t="shared" si="98"/>
        <v/>
      </c>
      <c r="P447" s="18" t="str">
        <f t="shared" si="90"/>
        <v/>
      </c>
      <c r="Q447" s="17" t="str">
        <f>IF(P447&lt;&gt;"",VLOOKUP(P447,LISTAS!$F$6:$G$1106,2,0),"")</f>
        <v/>
      </c>
      <c r="R447" s="77" t="str">
        <f t="shared" si="91"/>
        <v/>
      </c>
      <c r="S447" s="18" t="str">
        <f t="shared" si="96"/>
        <v/>
      </c>
      <c r="T447" s="18" t="str">
        <f t="shared" si="97"/>
        <v/>
      </c>
    </row>
    <row r="448" spans="2:20" ht="18.75" customHeight="1" x14ac:dyDescent="0.25">
      <c r="B448" s="54"/>
      <c r="C448" s="16" t="str">
        <f>IF(B448="","",VLOOKUP(B448,LISTAS!$F$6:$G$1106,2,0))</f>
        <v/>
      </c>
      <c r="D448" s="76"/>
      <c r="E448" s="4"/>
      <c r="F448" s="90" t="str">
        <f t="shared" si="88"/>
        <v/>
      </c>
      <c r="G448" s="85" t="str">
        <f>IF(F448=LISTAS!$D$15,"",F448)</f>
        <v/>
      </c>
      <c r="H448" s="49" t="str">
        <f t="shared" si="92"/>
        <v/>
      </c>
      <c r="I448" s="49" t="str">
        <f t="shared" si="92"/>
        <v/>
      </c>
      <c r="J448" s="78" t="str">
        <f t="shared" si="89"/>
        <v/>
      </c>
      <c r="K448" s="78" t="str">
        <f t="shared" si="93"/>
        <v/>
      </c>
      <c r="L448" s="79" t="str">
        <f t="shared" si="94"/>
        <v/>
      </c>
      <c r="M448" s="50">
        <f t="shared" si="95"/>
        <v>30</v>
      </c>
      <c r="N448" s="50"/>
      <c r="O448" s="17" t="str">
        <f t="shared" si="98"/>
        <v/>
      </c>
      <c r="P448" s="18" t="str">
        <f t="shared" si="90"/>
        <v/>
      </c>
      <c r="Q448" s="17" t="str">
        <f>IF(P448&lt;&gt;"",VLOOKUP(P448,LISTAS!$F$6:$G$1106,2,0),"")</f>
        <v/>
      </c>
      <c r="R448" s="77" t="str">
        <f t="shared" si="91"/>
        <v/>
      </c>
      <c r="S448" s="18" t="str">
        <f t="shared" si="96"/>
        <v/>
      </c>
      <c r="T448" s="18" t="str">
        <f t="shared" si="97"/>
        <v/>
      </c>
    </row>
    <row r="449" spans="2:20" ht="18.75" customHeight="1" x14ac:dyDescent="0.25">
      <c r="B449" s="54"/>
      <c r="C449" s="16" t="str">
        <f>IF(B449="","",VLOOKUP(B449,LISTAS!$F$6:$G$1106,2,0))</f>
        <v/>
      </c>
      <c r="D449" s="76"/>
      <c r="E449" s="4"/>
      <c r="F449" s="90" t="str">
        <f t="shared" si="88"/>
        <v/>
      </c>
      <c r="G449" s="85" t="str">
        <f>IF(F449=LISTAS!$D$15,"",F449)</f>
        <v/>
      </c>
      <c r="H449" s="49" t="str">
        <f t="shared" si="92"/>
        <v/>
      </c>
      <c r="I449" s="49" t="str">
        <f t="shared" si="92"/>
        <v/>
      </c>
      <c r="J449" s="78" t="str">
        <f t="shared" si="89"/>
        <v/>
      </c>
      <c r="K449" s="78" t="str">
        <f t="shared" si="93"/>
        <v/>
      </c>
      <c r="L449" s="79" t="str">
        <f t="shared" si="94"/>
        <v/>
      </c>
      <c r="M449" s="50">
        <f t="shared" si="95"/>
        <v>31</v>
      </c>
      <c r="N449" s="50"/>
      <c r="O449" s="17" t="str">
        <f t="shared" si="98"/>
        <v/>
      </c>
      <c r="P449" s="18" t="str">
        <f t="shared" si="90"/>
        <v/>
      </c>
      <c r="Q449" s="17" t="str">
        <f>IF(P449&lt;&gt;"",VLOOKUP(P449,LISTAS!$F$6:$G$1106,2,0),"")</f>
        <v/>
      </c>
      <c r="R449" s="77" t="str">
        <f t="shared" si="91"/>
        <v/>
      </c>
      <c r="S449" s="18" t="str">
        <f t="shared" si="96"/>
        <v/>
      </c>
      <c r="T449" s="18" t="str">
        <f t="shared" si="97"/>
        <v/>
      </c>
    </row>
    <row r="450" spans="2:20" ht="18.75" customHeight="1" x14ac:dyDescent="0.25">
      <c r="B450" s="54"/>
      <c r="C450" s="16" t="str">
        <f>IF(B450="","",VLOOKUP(B450,LISTAS!$F$6:$G$1106,2,0))</f>
        <v/>
      </c>
      <c r="D450" s="76"/>
      <c r="E450" s="4"/>
      <c r="F450" s="90" t="str">
        <f t="shared" si="88"/>
        <v/>
      </c>
      <c r="G450" s="85" t="str">
        <f>IF(F450=LISTAS!$D$15,"",F450)</f>
        <v/>
      </c>
      <c r="H450" s="49" t="str">
        <f t="shared" si="92"/>
        <v/>
      </c>
      <c r="I450" s="49" t="str">
        <f t="shared" si="92"/>
        <v/>
      </c>
      <c r="J450" s="78" t="str">
        <f t="shared" si="89"/>
        <v/>
      </c>
      <c r="K450" s="78" t="str">
        <f t="shared" si="93"/>
        <v/>
      </c>
      <c r="L450" s="79" t="str">
        <f t="shared" si="94"/>
        <v/>
      </c>
      <c r="M450" s="50">
        <f t="shared" si="95"/>
        <v>32</v>
      </c>
      <c r="N450" s="50"/>
      <c r="O450" s="17" t="str">
        <f t="shared" si="98"/>
        <v/>
      </c>
      <c r="P450" s="18" t="str">
        <f t="shared" si="90"/>
        <v/>
      </c>
      <c r="Q450" s="17" t="str">
        <f>IF(P450&lt;&gt;"",VLOOKUP(P450,LISTAS!$F$6:$G$1106,2,0),"")</f>
        <v/>
      </c>
      <c r="R450" s="77" t="str">
        <f t="shared" si="91"/>
        <v/>
      </c>
      <c r="S450" s="18" t="str">
        <f t="shared" si="96"/>
        <v/>
      </c>
      <c r="T450" s="18" t="str">
        <f t="shared" si="97"/>
        <v/>
      </c>
    </row>
    <row r="451" spans="2:20" ht="18.75" customHeight="1" x14ac:dyDescent="0.25">
      <c r="B451" s="54"/>
      <c r="C451" s="16" t="str">
        <f>IF(B451="","",VLOOKUP(B451,LISTAS!$F$6:$G$1106,2,0))</f>
        <v/>
      </c>
      <c r="D451" s="76"/>
      <c r="E451" s="4"/>
      <c r="F451" s="90" t="str">
        <f t="shared" si="88"/>
        <v/>
      </c>
      <c r="G451" s="85" t="str">
        <f>IF(F451=LISTAS!$D$15,"",F451)</f>
        <v/>
      </c>
      <c r="H451" s="49" t="str">
        <f t="shared" si="92"/>
        <v/>
      </c>
      <c r="I451" s="49" t="str">
        <f t="shared" si="92"/>
        <v/>
      </c>
      <c r="J451" s="78" t="str">
        <f t="shared" si="89"/>
        <v/>
      </c>
      <c r="K451" s="78" t="str">
        <f t="shared" si="93"/>
        <v/>
      </c>
      <c r="L451" s="79" t="str">
        <f t="shared" si="94"/>
        <v/>
      </c>
      <c r="M451" s="50">
        <f t="shared" si="95"/>
        <v>33</v>
      </c>
      <c r="N451" s="50"/>
      <c r="O451" s="17" t="str">
        <f t="shared" si="98"/>
        <v/>
      </c>
      <c r="P451" s="18" t="str">
        <f t="shared" ref="P451:P482" si="99">IF(K451="","",VLOOKUP(L451,$G$419:$J$618,2,0))</f>
        <v/>
      </c>
      <c r="Q451" s="17" t="str">
        <f>IF(P451&lt;&gt;"",VLOOKUP(P451,LISTAS!$F$6:$G$1106,2,0),"")</f>
        <v/>
      </c>
      <c r="R451" s="77" t="str">
        <f t="shared" ref="R451:R482" si="100">IF(K451="","",VLOOKUP(L451,$G$419:$J$618,4,0))</f>
        <v/>
      </c>
      <c r="S451" s="18" t="str">
        <f t="shared" si="96"/>
        <v/>
      </c>
      <c r="T451" s="18" t="str">
        <f t="shared" si="97"/>
        <v/>
      </c>
    </row>
    <row r="452" spans="2:20" ht="18.75" customHeight="1" x14ac:dyDescent="0.25">
      <c r="B452" s="54"/>
      <c r="C452" s="16" t="str">
        <f>IF(B452="","",VLOOKUP(B452,LISTAS!$F$6:$G$1106,2,0))</f>
        <v/>
      </c>
      <c r="D452" s="76"/>
      <c r="E452" s="4"/>
      <c r="F452" s="90" t="str">
        <f t="shared" si="88"/>
        <v/>
      </c>
      <c r="G452" s="85" t="str">
        <f>IF(F452=LISTAS!$D$15,"",F452)</f>
        <v/>
      </c>
      <c r="H452" s="49" t="str">
        <f t="shared" si="92"/>
        <v/>
      </c>
      <c r="I452" s="49" t="str">
        <f t="shared" si="92"/>
        <v/>
      </c>
      <c r="J452" s="78" t="str">
        <f t="shared" si="89"/>
        <v/>
      </c>
      <c r="K452" s="78" t="str">
        <f t="shared" si="93"/>
        <v/>
      </c>
      <c r="L452" s="79" t="str">
        <f t="shared" si="94"/>
        <v/>
      </c>
      <c r="M452" s="50">
        <f t="shared" si="95"/>
        <v>34</v>
      </c>
      <c r="N452" s="50"/>
      <c r="O452" s="17" t="str">
        <f t="shared" si="98"/>
        <v/>
      </c>
      <c r="P452" s="18" t="str">
        <f t="shared" si="99"/>
        <v/>
      </c>
      <c r="Q452" s="17" t="str">
        <f>IF(P452&lt;&gt;"",VLOOKUP(P452,LISTAS!$F$6:$G$1106,2,0),"")</f>
        <v/>
      </c>
      <c r="R452" s="77" t="str">
        <f t="shared" si="100"/>
        <v/>
      </c>
      <c r="S452" s="18" t="str">
        <f t="shared" si="96"/>
        <v/>
      </c>
      <c r="T452" s="18" t="str">
        <f t="shared" si="97"/>
        <v/>
      </c>
    </row>
    <row r="453" spans="2:20" ht="18.75" customHeight="1" x14ac:dyDescent="0.25">
      <c r="B453" s="54"/>
      <c r="C453" s="16" t="str">
        <f>IF(B453="","",VLOOKUP(B453,LISTAS!$F$6:$G$1106,2,0))</f>
        <v/>
      </c>
      <c r="D453" s="76"/>
      <c r="E453" s="4"/>
      <c r="F453" s="90" t="str">
        <f t="shared" si="88"/>
        <v/>
      </c>
      <c r="G453" s="85" t="str">
        <f>IF(F453=LISTAS!$D$15,"",F453)</f>
        <v/>
      </c>
      <c r="H453" s="49" t="str">
        <f t="shared" si="92"/>
        <v/>
      </c>
      <c r="I453" s="49" t="str">
        <f t="shared" si="92"/>
        <v/>
      </c>
      <c r="J453" s="78" t="str">
        <f t="shared" si="89"/>
        <v/>
      </c>
      <c r="K453" s="78" t="str">
        <f t="shared" si="93"/>
        <v/>
      </c>
      <c r="L453" s="79" t="str">
        <f t="shared" si="94"/>
        <v/>
      </c>
      <c r="M453" s="50">
        <f t="shared" si="95"/>
        <v>35</v>
      </c>
      <c r="N453" s="50"/>
      <c r="O453" s="17" t="str">
        <f t="shared" si="98"/>
        <v/>
      </c>
      <c r="P453" s="18" t="str">
        <f t="shared" si="99"/>
        <v/>
      </c>
      <c r="Q453" s="17" t="str">
        <f>IF(P453&lt;&gt;"",VLOOKUP(P453,LISTAS!$F$6:$G$1106,2,0),"")</f>
        <v/>
      </c>
      <c r="R453" s="77" t="str">
        <f t="shared" si="100"/>
        <v/>
      </c>
      <c r="S453" s="18" t="str">
        <f t="shared" si="96"/>
        <v/>
      </c>
      <c r="T453" s="18" t="str">
        <f t="shared" si="97"/>
        <v/>
      </c>
    </row>
    <row r="454" spans="2:20" ht="18.75" customHeight="1" x14ac:dyDescent="0.25">
      <c r="B454" s="54"/>
      <c r="C454" s="16" t="str">
        <f>IF(B454="","",VLOOKUP(B454,LISTAS!$F$6:$G$1106,2,0))</f>
        <v/>
      </c>
      <c r="D454" s="76"/>
      <c r="E454" s="4"/>
      <c r="F454" s="90" t="str">
        <f t="shared" si="88"/>
        <v/>
      </c>
      <c r="G454" s="85" t="str">
        <f>IF(F454=LISTAS!$D$15,"",F454)</f>
        <v/>
      </c>
      <c r="H454" s="49" t="str">
        <f t="shared" si="92"/>
        <v/>
      </c>
      <c r="I454" s="49" t="str">
        <f t="shared" si="92"/>
        <v/>
      </c>
      <c r="J454" s="78" t="str">
        <f t="shared" si="89"/>
        <v/>
      </c>
      <c r="K454" s="78" t="str">
        <f t="shared" si="93"/>
        <v/>
      </c>
      <c r="L454" s="79" t="str">
        <f t="shared" si="94"/>
        <v/>
      </c>
      <c r="M454" s="50">
        <f t="shared" si="95"/>
        <v>36</v>
      </c>
      <c r="N454" s="50"/>
      <c r="O454" s="17" t="str">
        <f t="shared" si="98"/>
        <v/>
      </c>
      <c r="P454" s="18" t="str">
        <f t="shared" si="99"/>
        <v/>
      </c>
      <c r="Q454" s="17" t="str">
        <f>IF(P454&lt;&gt;"",VLOOKUP(P454,LISTAS!$F$6:$G$1106,2,0),"")</f>
        <v/>
      </c>
      <c r="R454" s="77" t="str">
        <f t="shared" si="100"/>
        <v/>
      </c>
      <c r="S454" s="18" t="str">
        <f t="shared" si="96"/>
        <v/>
      </c>
      <c r="T454" s="18" t="str">
        <f t="shared" si="97"/>
        <v/>
      </c>
    </row>
    <row r="455" spans="2:20" ht="18.75" customHeight="1" x14ac:dyDescent="0.25">
      <c r="B455" s="54"/>
      <c r="C455" s="16" t="str">
        <f>IF(B455="","",VLOOKUP(B455,LISTAS!$F$6:$G$1106,2,0))</f>
        <v/>
      </c>
      <c r="D455" s="76"/>
      <c r="E455" s="4"/>
      <c r="F455" s="90" t="str">
        <f t="shared" si="88"/>
        <v/>
      </c>
      <c r="G455" s="85" t="str">
        <f>IF(F455=LISTAS!$D$15,"",F455)</f>
        <v/>
      </c>
      <c r="H455" s="49" t="str">
        <f t="shared" si="92"/>
        <v/>
      </c>
      <c r="I455" s="49" t="str">
        <f t="shared" si="92"/>
        <v/>
      </c>
      <c r="J455" s="78" t="str">
        <f t="shared" si="89"/>
        <v/>
      </c>
      <c r="K455" s="78" t="str">
        <f t="shared" si="93"/>
        <v/>
      </c>
      <c r="L455" s="79" t="str">
        <f t="shared" si="94"/>
        <v/>
      </c>
      <c r="M455" s="50">
        <f t="shared" si="95"/>
        <v>37</v>
      </c>
      <c r="N455" s="50"/>
      <c r="O455" s="17" t="str">
        <f t="shared" si="98"/>
        <v/>
      </c>
      <c r="P455" s="18" t="str">
        <f t="shared" si="99"/>
        <v/>
      </c>
      <c r="Q455" s="17" t="str">
        <f>IF(P455&lt;&gt;"",VLOOKUP(P455,LISTAS!$F$6:$G$1106,2,0),"")</f>
        <v/>
      </c>
      <c r="R455" s="77" t="str">
        <f t="shared" si="100"/>
        <v/>
      </c>
      <c r="S455" s="18" t="str">
        <f t="shared" si="96"/>
        <v/>
      </c>
      <c r="T455" s="18" t="str">
        <f t="shared" si="97"/>
        <v/>
      </c>
    </row>
    <row r="456" spans="2:20" ht="18.75" customHeight="1" x14ac:dyDescent="0.25">
      <c r="B456" s="54"/>
      <c r="C456" s="16" t="str">
        <f>IF(B456="","",VLOOKUP(B456,LISTAS!$F$6:$G$1106,2,0))</f>
        <v/>
      </c>
      <c r="D456" s="76"/>
      <c r="E456" s="4"/>
      <c r="F456" s="90" t="str">
        <f t="shared" si="88"/>
        <v/>
      </c>
      <c r="G456" s="85" t="str">
        <f>IF(F456=LISTAS!$D$15,"",F456)</f>
        <v/>
      </c>
      <c r="H456" s="49" t="str">
        <f t="shared" si="92"/>
        <v/>
      </c>
      <c r="I456" s="49" t="str">
        <f t="shared" si="92"/>
        <v/>
      </c>
      <c r="J456" s="78" t="str">
        <f t="shared" si="89"/>
        <v/>
      </c>
      <c r="K456" s="78" t="str">
        <f t="shared" si="93"/>
        <v/>
      </c>
      <c r="L456" s="79" t="str">
        <f t="shared" si="94"/>
        <v/>
      </c>
      <c r="M456" s="50">
        <f t="shared" si="95"/>
        <v>38</v>
      </c>
      <c r="N456" s="50"/>
      <c r="O456" s="17" t="str">
        <f t="shared" si="98"/>
        <v/>
      </c>
      <c r="P456" s="18" t="str">
        <f t="shared" si="99"/>
        <v/>
      </c>
      <c r="Q456" s="17" t="str">
        <f>IF(P456&lt;&gt;"",VLOOKUP(P456,LISTAS!$F$6:$G$1106,2,0),"")</f>
        <v/>
      </c>
      <c r="R456" s="77" t="str">
        <f t="shared" si="100"/>
        <v/>
      </c>
      <c r="S456" s="18" t="str">
        <f t="shared" si="96"/>
        <v/>
      </c>
      <c r="T456" s="18" t="str">
        <f t="shared" si="97"/>
        <v/>
      </c>
    </row>
    <row r="457" spans="2:20" ht="18.75" customHeight="1" x14ac:dyDescent="0.25">
      <c r="B457" s="54"/>
      <c r="C457" s="16" t="str">
        <f>IF(B457="","",VLOOKUP(B457,LISTAS!$F$6:$G$1106,2,0))</f>
        <v/>
      </c>
      <c r="D457" s="76"/>
      <c r="E457" s="4"/>
      <c r="F457" s="90" t="str">
        <f t="shared" si="88"/>
        <v/>
      </c>
      <c r="G457" s="85" t="str">
        <f>IF(F457=LISTAS!$D$15,"",F457)</f>
        <v/>
      </c>
      <c r="H457" s="49" t="str">
        <f t="shared" si="92"/>
        <v/>
      </c>
      <c r="I457" s="49" t="str">
        <f t="shared" si="92"/>
        <v/>
      </c>
      <c r="J457" s="78" t="str">
        <f t="shared" si="89"/>
        <v/>
      </c>
      <c r="K457" s="78" t="str">
        <f t="shared" si="93"/>
        <v/>
      </c>
      <c r="L457" s="79" t="str">
        <f t="shared" si="94"/>
        <v/>
      </c>
      <c r="M457" s="50">
        <f t="shared" si="95"/>
        <v>39</v>
      </c>
      <c r="N457" s="50"/>
      <c r="O457" s="17" t="str">
        <f t="shared" si="98"/>
        <v/>
      </c>
      <c r="P457" s="18" t="str">
        <f t="shared" si="99"/>
        <v/>
      </c>
      <c r="Q457" s="17" t="str">
        <f>IF(P457&lt;&gt;"",VLOOKUP(P457,LISTAS!$F$6:$G$1106,2,0),"")</f>
        <v/>
      </c>
      <c r="R457" s="77" t="str">
        <f t="shared" si="100"/>
        <v/>
      </c>
      <c r="S457" s="18" t="str">
        <f t="shared" si="96"/>
        <v/>
      </c>
      <c r="T457" s="18" t="str">
        <f t="shared" si="97"/>
        <v/>
      </c>
    </row>
    <row r="458" spans="2:20" ht="18.75" customHeight="1" x14ac:dyDescent="0.25">
      <c r="B458" s="54"/>
      <c r="C458" s="16" t="str">
        <f>IF(B458="","",VLOOKUP(B458,LISTAS!$F$6:$G$1106,2,0))</f>
        <v/>
      </c>
      <c r="D458" s="76"/>
      <c r="E458" s="4"/>
      <c r="F458" s="90" t="str">
        <f t="shared" si="88"/>
        <v/>
      </c>
      <c r="G458" s="85" t="str">
        <f>IF(F458=LISTAS!$D$15,"",F458)</f>
        <v/>
      </c>
      <c r="H458" s="49" t="str">
        <f t="shared" si="92"/>
        <v/>
      </c>
      <c r="I458" s="49" t="str">
        <f t="shared" si="92"/>
        <v/>
      </c>
      <c r="J458" s="78" t="str">
        <f t="shared" si="89"/>
        <v/>
      </c>
      <c r="K458" s="78" t="str">
        <f t="shared" si="93"/>
        <v/>
      </c>
      <c r="L458" s="79" t="str">
        <f t="shared" si="94"/>
        <v/>
      </c>
      <c r="M458" s="50">
        <f t="shared" si="95"/>
        <v>40</v>
      </c>
      <c r="N458" s="50"/>
      <c r="O458" s="17" t="str">
        <f t="shared" si="98"/>
        <v/>
      </c>
      <c r="P458" s="18" t="str">
        <f t="shared" si="99"/>
        <v/>
      </c>
      <c r="Q458" s="17" t="str">
        <f>IF(P458&lt;&gt;"",VLOOKUP(P458,LISTAS!$F$6:$G$1106,2,0),"")</f>
        <v/>
      </c>
      <c r="R458" s="77" t="str">
        <f t="shared" si="100"/>
        <v/>
      </c>
      <c r="S458" s="18" t="str">
        <f t="shared" si="96"/>
        <v/>
      </c>
      <c r="T458" s="18" t="str">
        <f t="shared" si="97"/>
        <v/>
      </c>
    </row>
    <row r="459" spans="2:20" ht="18.75" customHeight="1" x14ac:dyDescent="0.25">
      <c r="B459" s="54"/>
      <c r="C459" s="16" t="str">
        <f>IF(B459="","",VLOOKUP(B459,LISTAS!$F$6:$G$1106,2,0))</f>
        <v/>
      </c>
      <c r="D459" s="76"/>
      <c r="E459" s="4"/>
      <c r="F459" s="90" t="str">
        <f t="shared" si="88"/>
        <v/>
      </c>
      <c r="G459" s="85" t="str">
        <f>IF(F459=LISTAS!$D$15,"",F459)</f>
        <v/>
      </c>
      <c r="H459" s="49" t="str">
        <f t="shared" si="92"/>
        <v/>
      </c>
      <c r="I459" s="49" t="str">
        <f t="shared" si="92"/>
        <v/>
      </c>
      <c r="J459" s="78" t="str">
        <f t="shared" si="89"/>
        <v/>
      </c>
      <c r="K459" s="78" t="str">
        <f t="shared" si="93"/>
        <v/>
      </c>
      <c r="L459" s="79" t="str">
        <f t="shared" si="94"/>
        <v/>
      </c>
      <c r="M459" s="50">
        <f t="shared" si="95"/>
        <v>41</v>
      </c>
      <c r="O459" s="17" t="str">
        <f t="shared" si="98"/>
        <v/>
      </c>
      <c r="P459" s="18" t="str">
        <f t="shared" si="99"/>
        <v/>
      </c>
      <c r="Q459" s="17" t="str">
        <f>IF(P459&lt;&gt;"",VLOOKUP(P459,LISTAS!$F$6:$G$1106,2,0),"")</f>
        <v/>
      </c>
      <c r="R459" s="77" t="str">
        <f t="shared" si="100"/>
        <v/>
      </c>
      <c r="S459" s="18" t="str">
        <f t="shared" si="96"/>
        <v/>
      </c>
      <c r="T459" s="18" t="str">
        <f t="shared" si="97"/>
        <v/>
      </c>
    </row>
    <row r="460" spans="2:20" ht="18.75" customHeight="1" x14ac:dyDescent="0.25">
      <c r="B460" s="54"/>
      <c r="C460" s="16" t="str">
        <f>IF(B460="","",VLOOKUP(B460,LISTAS!$F$6:$G$1106,2,0))</f>
        <v/>
      </c>
      <c r="D460" s="76"/>
      <c r="E460" s="4"/>
      <c r="F460" s="90" t="str">
        <f t="shared" si="88"/>
        <v/>
      </c>
      <c r="G460" s="85" t="str">
        <f>IF(F460=LISTAS!$D$15,"",F460)</f>
        <v/>
      </c>
      <c r="H460" s="49" t="str">
        <f t="shared" si="92"/>
        <v/>
      </c>
      <c r="I460" s="49" t="str">
        <f t="shared" si="92"/>
        <v/>
      </c>
      <c r="J460" s="78" t="str">
        <f t="shared" si="89"/>
        <v/>
      </c>
      <c r="K460" s="78" t="str">
        <f t="shared" si="93"/>
        <v/>
      </c>
      <c r="L460" s="79" t="str">
        <f t="shared" si="94"/>
        <v/>
      </c>
      <c r="M460" s="50">
        <f t="shared" si="95"/>
        <v>42</v>
      </c>
      <c r="O460" s="17" t="str">
        <f t="shared" si="98"/>
        <v/>
      </c>
      <c r="P460" s="18" t="str">
        <f t="shared" si="99"/>
        <v/>
      </c>
      <c r="Q460" s="17" t="str">
        <f>IF(P460&lt;&gt;"",VLOOKUP(P460,LISTAS!$F$6:$G$1106,2,0),"")</f>
        <v/>
      </c>
      <c r="R460" s="77" t="str">
        <f t="shared" si="100"/>
        <v/>
      </c>
      <c r="S460" s="18" t="str">
        <f t="shared" si="96"/>
        <v/>
      </c>
      <c r="T460" s="18" t="str">
        <f t="shared" si="97"/>
        <v/>
      </c>
    </row>
    <row r="461" spans="2:20" ht="18.75" customHeight="1" x14ac:dyDescent="0.25">
      <c r="B461" s="54"/>
      <c r="C461" s="16" t="str">
        <f>IF(B461="","",VLOOKUP(B461,LISTAS!$F$6:$G$1106,2,0))</f>
        <v/>
      </c>
      <c r="D461" s="76"/>
      <c r="E461" s="4"/>
      <c r="F461" s="90" t="str">
        <f t="shared" si="88"/>
        <v/>
      </c>
      <c r="G461" s="85" t="str">
        <f>IF(F461=LISTAS!$D$15,"",F461)</f>
        <v/>
      </c>
      <c r="H461" s="49" t="str">
        <f t="shared" si="92"/>
        <v/>
      </c>
      <c r="I461" s="49" t="str">
        <f t="shared" si="92"/>
        <v/>
      </c>
      <c r="J461" s="78" t="str">
        <f t="shared" si="89"/>
        <v/>
      </c>
      <c r="K461" s="78" t="str">
        <f t="shared" si="93"/>
        <v/>
      </c>
      <c r="L461" s="79" t="str">
        <f t="shared" si="94"/>
        <v/>
      </c>
      <c r="M461" s="50">
        <f t="shared" si="95"/>
        <v>43</v>
      </c>
      <c r="O461" s="17" t="str">
        <f t="shared" si="98"/>
        <v/>
      </c>
      <c r="P461" s="18" t="str">
        <f t="shared" si="99"/>
        <v/>
      </c>
      <c r="Q461" s="17" t="str">
        <f>IF(P461&lt;&gt;"",VLOOKUP(P461,LISTAS!$F$6:$G$1106,2,0),"")</f>
        <v/>
      </c>
      <c r="R461" s="77" t="str">
        <f t="shared" si="100"/>
        <v/>
      </c>
      <c r="S461" s="18" t="str">
        <f t="shared" si="96"/>
        <v/>
      </c>
      <c r="T461" s="18" t="str">
        <f t="shared" si="97"/>
        <v/>
      </c>
    </row>
    <row r="462" spans="2:20" ht="18.75" customHeight="1" x14ac:dyDescent="0.25">
      <c r="B462" s="54"/>
      <c r="C462" s="16" t="str">
        <f>IF(B462="","",VLOOKUP(B462,LISTAS!$F$6:$G$1106,2,0))</f>
        <v/>
      </c>
      <c r="D462" s="76"/>
      <c r="E462" s="4"/>
      <c r="F462" s="90" t="str">
        <f t="shared" si="88"/>
        <v/>
      </c>
      <c r="G462" s="85" t="str">
        <f>IF(F462=LISTAS!$D$15,"",F462)</f>
        <v/>
      </c>
      <c r="H462" s="49" t="str">
        <f t="shared" si="92"/>
        <v/>
      </c>
      <c r="I462" s="49" t="str">
        <f t="shared" si="92"/>
        <v/>
      </c>
      <c r="J462" s="78" t="str">
        <f t="shared" si="89"/>
        <v/>
      </c>
      <c r="K462" s="78" t="str">
        <f t="shared" si="93"/>
        <v/>
      </c>
      <c r="L462" s="79" t="str">
        <f t="shared" si="94"/>
        <v/>
      </c>
      <c r="M462" s="50">
        <f t="shared" si="95"/>
        <v>44</v>
      </c>
      <c r="O462" s="17" t="str">
        <f t="shared" si="98"/>
        <v/>
      </c>
      <c r="P462" s="18" t="str">
        <f t="shared" si="99"/>
        <v/>
      </c>
      <c r="Q462" s="17" t="str">
        <f>IF(P462&lt;&gt;"",VLOOKUP(P462,LISTAS!$F$6:$G$1106,2,0),"")</f>
        <v/>
      </c>
      <c r="R462" s="77" t="str">
        <f t="shared" si="100"/>
        <v/>
      </c>
      <c r="S462" s="18" t="str">
        <f t="shared" si="96"/>
        <v/>
      </c>
      <c r="T462" s="18" t="str">
        <f t="shared" si="97"/>
        <v/>
      </c>
    </row>
    <row r="463" spans="2:20" ht="18.75" customHeight="1" x14ac:dyDescent="0.25">
      <c r="B463" s="54"/>
      <c r="C463" s="16" t="str">
        <f>IF(B463="","",VLOOKUP(B463,LISTAS!$F$6:$G$1106,2,0))</f>
        <v/>
      </c>
      <c r="D463" s="76"/>
      <c r="E463" s="4"/>
      <c r="F463" s="90" t="str">
        <f t="shared" si="88"/>
        <v/>
      </c>
      <c r="G463" s="85" t="str">
        <f>IF(F463=LISTAS!$D$15,"",F463)</f>
        <v/>
      </c>
      <c r="H463" s="49" t="str">
        <f t="shared" si="92"/>
        <v/>
      </c>
      <c r="I463" s="49" t="str">
        <f t="shared" si="92"/>
        <v/>
      </c>
      <c r="J463" s="78" t="str">
        <f t="shared" si="89"/>
        <v/>
      </c>
      <c r="K463" s="78" t="str">
        <f t="shared" si="93"/>
        <v/>
      </c>
      <c r="L463" s="79" t="str">
        <f t="shared" si="94"/>
        <v/>
      </c>
      <c r="M463" s="50">
        <f t="shared" si="95"/>
        <v>45</v>
      </c>
      <c r="O463" s="17" t="str">
        <f t="shared" si="98"/>
        <v/>
      </c>
      <c r="P463" s="18" t="str">
        <f t="shared" si="99"/>
        <v/>
      </c>
      <c r="Q463" s="17" t="str">
        <f>IF(P463&lt;&gt;"",VLOOKUP(P463,LISTAS!$F$6:$G$1106,2,0),"")</f>
        <v/>
      </c>
      <c r="R463" s="77" t="str">
        <f t="shared" si="100"/>
        <v/>
      </c>
      <c r="S463" s="18" t="str">
        <f t="shared" si="96"/>
        <v/>
      </c>
      <c r="T463" s="18" t="str">
        <f t="shared" si="97"/>
        <v/>
      </c>
    </row>
    <row r="464" spans="2:20" ht="18.75" customHeight="1" x14ac:dyDescent="0.25">
      <c r="B464" s="54"/>
      <c r="C464" s="16" t="str">
        <f>IF(B464="","",VLOOKUP(B464,LISTAS!$F$6:$G$1106,2,0))</f>
        <v/>
      </c>
      <c r="D464" s="76"/>
      <c r="E464" s="4"/>
      <c r="F464" s="90" t="str">
        <f t="shared" si="88"/>
        <v/>
      </c>
      <c r="G464" s="85" t="str">
        <f>IF(F464=LISTAS!$D$15,"",F464)</f>
        <v/>
      </c>
      <c r="H464" s="49" t="str">
        <f t="shared" si="92"/>
        <v/>
      </c>
      <c r="I464" s="49" t="str">
        <f t="shared" si="92"/>
        <v/>
      </c>
      <c r="J464" s="78" t="str">
        <f t="shared" si="89"/>
        <v/>
      </c>
      <c r="K464" s="78" t="str">
        <f t="shared" si="93"/>
        <v/>
      </c>
      <c r="L464" s="79" t="str">
        <f t="shared" si="94"/>
        <v/>
      </c>
      <c r="M464" s="50">
        <f t="shared" si="95"/>
        <v>46</v>
      </c>
      <c r="O464" s="17" t="str">
        <f t="shared" si="98"/>
        <v/>
      </c>
      <c r="P464" s="18" t="str">
        <f t="shared" si="99"/>
        <v/>
      </c>
      <c r="Q464" s="17" t="str">
        <f>IF(P464&lt;&gt;"",VLOOKUP(P464,LISTAS!$F$6:$G$1106,2,0),"")</f>
        <v/>
      </c>
      <c r="R464" s="77" t="str">
        <f t="shared" si="100"/>
        <v/>
      </c>
      <c r="S464" s="18" t="str">
        <f t="shared" si="96"/>
        <v/>
      </c>
      <c r="T464" s="18" t="str">
        <f t="shared" si="97"/>
        <v/>
      </c>
    </row>
    <row r="465" spans="2:20" ht="18.75" customHeight="1" x14ac:dyDescent="0.25">
      <c r="B465" s="54"/>
      <c r="C465" s="16" t="str">
        <f>IF(B465="","",VLOOKUP(B465,LISTAS!$F$6:$G$1106,2,0))</f>
        <v/>
      </c>
      <c r="D465" s="76"/>
      <c r="E465" s="4"/>
      <c r="F465" s="90" t="str">
        <f t="shared" si="88"/>
        <v/>
      </c>
      <c r="G465" s="85" t="str">
        <f>IF(F465=LISTAS!$D$15,"",F465)</f>
        <v/>
      </c>
      <c r="H465" s="49" t="str">
        <f t="shared" si="92"/>
        <v/>
      </c>
      <c r="I465" s="49" t="str">
        <f t="shared" si="92"/>
        <v/>
      </c>
      <c r="J465" s="78" t="str">
        <f t="shared" si="89"/>
        <v/>
      </c>
      <c r="K465" s="78" t="str">
        <f t="shared" si="93"/>
        <v/>
      </c>
      <c r="L465" s="79" t="str">
        <f t="shared" si="94"/>
        <v/>
      </c>
      <c r="M465" s="50">
        <f t="shared" si="95"/>
        <v>47</v>
      </c>
      <c r="O465" s="17" t="str">
        <f t="shared" si="98"/>
        <v/>
      </c>
      <c r="P465" s="18" t="str">
        <f t="shared" si="99"/>
        <v/>
      </c>
      <c r="Q465" s="17" t="str">
        <f>IF(P465&lt;&gt;"",VLOOKUP(P465,LISTAS!$F$6:$G$1106,2,0),"")</f>
        <v/>
      </c>
      <c r="R465" s="77" t="str">
        <f t="shared" si="100"/>
        <v/>
      </c>
      <c r="S465" s="18" t="str">
        <f t="shared" si="96"/>
        <v/>
      </c>
      <c r="T465" s="18" t="str">
        <f t="shared" si="97"/>
        <v/>
      </c>
    </row>
    <row r="466" spans="2:20" ht="18.75" customHeight="1" x14ac:dyDescent="0.25">
      <c r="B466" s="54"/>
      <c r="C466" s="16" t="str">
        <f>IF(B466="","",VLOOKUP(B466,LISTAS!$F$6:$G$1106,2,0))</f>
        <v/>
      </c>
      <c r="D466" s="76"/>
      <c r="E466" s="4"/>
      <c r="F466" s="90" t="str">
        <f t="shared" si="88"/>
        <v/>
      </c>
      <c r="G466" s="85" t="str">
        <f>IF(F466=LISTAS!$D$15,"",F466)</f>
        <v/>
      </c>
      <c r="H466" s="49" t="str">
        <f t="shared" si="92"/>
        <v/>
      </c>
      <c r="I466" s="49" t="str">
        <f t="shared" si="92"/>
        <v/>
      </c>
      <c r="J466" s="78" t="str">
        <f t="shared" si="89"/>
        <v/>
      </c>
      <c r="K466" s="78" t="str">
        <f t="shared" si="93"/>
        <v/>
      </c>
      <c r="L466" s="79" t="str">
        <f t="shared" si="94"/>
        <v/>
      </c>
      <c r="M466" s="50">
        <f t="shared" si="95"/>
        <v>48</v>
      </c>
      <c r="O466" s="17" t="str">
        <f t="shared" si="98"/>
        <v/>
      </c>
      <c r="P466" s="18" t="str">
        <f t="shared" si="99"/>
        <v/>
      </c>
      <c r="Q466" s="17" t="str">
        <f>IF(P466&lt;&gt;"",VLOOKUP(P466,LISTAS!$F$6:$G$1106,2,0),"")</f>
        <v/>
      </c>
      <c r="R466" s="77" t="str">
        <f t="shared" si="100"/>
        <v/>
      </c>
      <c r="S466" s="18" t="str">
        <f t="shared" si="96"/>
        <v/>
      </c>
      <c r="T466" s="18" t="str">
        <f t="shared" si="97"/>
        <v/>
      </c>
    </row>
    <row r="467" spans="2:20" ht="18.75" customHeight="1" x14ac:dyDescent="0.25">
      <c r="B467" s="54"/>
      <c r="C467" s="16" t="str">
        <f>IF(B467="","",VLOOKUP(B467,LISTAS!$F$6:$G$1106,2,0))</f>
        <v/>
      </c>
      <c r="D467" s="76"/>
      <c r="E467" s="4"/>
      <c r="F467" s="90" t="str">
        <f t="shared" si="88"/>
        <v/>
      </c>
      <c r="G467" s="85" t="str">
        <f>IF(F467=LISTAS!$D$15,"",F467)</f>
        <v/>
      </c>
      <c r="H467" s="49" t="str">
        <f t="shared" si="92"/>
        <v/>
      </c>
      <c r="I467" s="49" t="str">
        <f t="shared" si="92"/>
        <v/>
      </c>
      <c r="J467" s="78" t="str">
        <f t="shared" si="89"/>
        <v/>
      </c>
      <c r="K467" s="78" t="str">
        <f t="shared" si="93"/>
        <v/>
      </c>
      <c r="L467" s="79" t="str">
        <f t="shared" si="94"/>
        <v/>
      </c>
      <c r="M467" s="50">
        <f t="shared" si="95"/>
        <v>49</v>
      </c>
      <c r="O467" s="17" t="str">
        <f t="shared" si="98"/>
        <v/>
      </c>
      <c r="P467" s="18" t="str">
        <f t="shared" si="99"/>
        <v/>
      </c>
      <c r="Q467" s="17" t="str">
        <f>IF(P467&lt;&gt;"",VLOOKUP(P467,LISTAS!$F$6:$G$1106,2,0),"")</f>
        <v/>
      </c>
      <c r="R467" s="77" t="str">
        <f t="shared" si="100"/>
        <v/>
      </c>
      <c r="S467" s="18" t="str">
        <f t="shared" si="96"/>
        <v/>
      </c>
      <c r="T467" s="18" t="str">
        <f t="shared" si="97"/>
        <v/>
      </c>
    </row>
    <row r="468" spans="2:20" ht="18.75" customHeight="1" x14ac:dyDescent="0.25">
      <c r="B468" s="54"/>
      <c r="C468" s="16" t="str">
        <f>IF(B468="","",VLOOKUP(B468,LISTAS!$F$6:$G$1106,2,0))</f>
        <v/>
      </c>
      <c r="D468" s="76"/>
      <c r="E468" s="4"/>
      <c r="F468" s="90" t="str">
        <f t="shared" si="88"/>
        <v/>
      </c>
      <c r="G468" s="85" t="str">
        <f>IF(F468=LISTAS!$D$15,"",F468)</f>
        <v/>
      </c>
      <c r="H468" s="49" t="str">
        <f t="shared" si="92"/>
        <v/>
      </c>
      <c r="I468" s="49" t="str">
        <f t="shared" si="92"/>
        <v/>
      </c>
      <c r="J468" s="78" t="str">
        <f t="shared" si="89"/>
        <v/>
      </c>
      <c r="K468" s="78" t="str">
        <f t="shared" si="93"/>
        <v/>
      </c>
      <c r="L468" s="79" t="str">
        <f t="shared" si="94"/>
        <v/>
      </c>
      <c r="M468" s="50">
        <f t="shared" si="95"/>
        <v>50</v>
      </c>
      <c r="O468" s="17" t="str">
        <f t="shared" si="98"/>
        <v/>
      </c>
      <c r="P468" s="18" t="str">
        <f t="shared" si="99"/>
        <v/>
      </c>
      <c r="Q468" s="17" t="str">
        <f>IF(P468&lt;&gt;"",VLOOKUP(P468,LISTAS!$F$6:$G$1106,2,0),"")</f>
        <v/>
      </c>
      <c r="R468" s="77" t="str">
        <f t="shared" si="100"/>
        <v/>
      </c>
      <c r="S468" s="18" t="str">
        <f t="shared" si="96"/>
        <v/>
      </c>
      <c r="T468" s="18" t="str">
        <f t="shared" si="97"/>
        <v/>
      </c>
    </row>
    <row r="469" spans="2:20" ht="18.75" customHeight="1" x14ac:dyDescent="0.25">
      <c r="B469" s="54"/>
      <c r="C469" s="16" t="str">
        <f>IF(B469="","",VLOOKUP(B469,LISTAS!$F$6:$G$1106,2,0))</f>
        <v/>
      </c>
      <c r="D469" s="76"/>
      <c r="E469" s="4"/>
      <c r="F469" s="90" t="str">
        <f t="shared" si="88"/>
        <v/>
      </c>
      <c r="G469" s="85" t="str">
        <f>IF(F469=LISTAS!$D$15,"",F469)</f>
        <v/>
      </c>
      <c r="H469" s="49" t="str">
        <f t="shared" si="92"/>
        <v/>
      </c>
      <c r="I469" s="49" t="str">
        <f t="shared" si="92"/>
        <v/>
      </c>
      <c r="J469" s="78" t="str">
        <f t="shared" si="89"/>
        <v/>
      </c>
      <c r="K469" s="78" t="str">
        <f t="shared" si="93"/>
        <v/>
      </c>
      <c r="L469" s="79" t="str">
        <f t="shared" si="94"/>
        <v/>
      </c>
      <c r="M469" s="50">
        <f t="shared" si="95"/>
        <v>51</v>
      </c>
      <c r="O469" s="17" t="str">
        <f t="shared" si="98"/>
        <v/>
      </c>
      <c r="P469" s="18" t="str">
        <f t="shared" si="99"/>
        <v/>
      </c>
      <c r="Q469" s="17" t="str">
        <f>IF(P469&lt;&gt;"",VLOOKUP(P469,LISTAS!$F$6:$G$1106,2,0),"")</f>
        <v/>
      </c>
      <c r="R469" s="77" t="str">
        <f t="shared" si="100"/>
        <v/>
      </c>
      <c r="S469" s="18" t="str">
        <f t="shared" si="96"/>
        <v/>
      </c>
      <c r="T469" s="18" t="str">
        <f t="shared" si="97"/>
        <v/>
      </c>
    </row>
    <row r="470" spans="2:20" ht="18.75" customHeight="1" x14ac:dyDescent="0.25">
      <c r="B470" s="54"/>
      <c r="C470" s="16" t="str">
        <f>IF(B470="","",VLOOKUP(B470,LISTAS!$F$6:$G$1106,2,0))</f>
        <v/>
      </c>
      <c r="D470" s="76"/>
      <c r="E470" s="4"/>
      <c r="F470" s="90" t="str">
        <f t="shared" si="88"/>
        <v/>
      </c>
      <c r="G470" s="85" t="str">
        <f>IF(F470=LISTAS!$D$15,"",F470)</f>
        <v/>
      </c>
      <c r="H470" s="49" t="str">
        <f t="shared" si="92"/>
        <v/>
      </c>
      <c r="I470" s="49" t="str">
        <f t="shared" si="92"/>
        <v/>
      </c>
      <c r="J470" s="78" t="str">
        <f t="shared" si="89"/>
        <v/>
      </c>
      <c r="K470" s="78" t="str">
        <f t="shared" si="93"/>
        <v/>
      </c>
      <c r="L470" s="79" t="str">
        <f t="shared" si="94"/>
        <v/>
      </c>
      <c r="M470" s="50">
        <f t="shared" si="95"/>
        <v>52</v>
      </c>
      <c r="O470" s="17" t="str">
        <f t="shared" si="98"/>
        <v/>
      </c>
      <c r="P470" s="18" t="str">
        <f t="shared" si="99"/>
        <v/>
      </c>
      <c r="Q470" s="17" t="str">
        <f>IF(P470&lt;&gt;"",VLOOKUP(P470,LISTAS!$F$6:$G$1106,2,0),"")</f>
        <v/>
      </c>
      <c r="R470" s="77" t="str">
        <f t="shared" si="100"/>
        <v/>
      </c>
      <c r="S470" s="18" t="str">
        <f t="shared" si="96"/>
        <v/>
      </c>
      <c r="T470" s="18" t="str">
        <f t="shared" si="97"/>
        <v/>
      </c>
    </row>
    <row r="471" spans="2:20" ht="18.75" customHeight="1" x14ac:dyDescent="0.25">
      <c r="B471" s="54"/>
      <c r="C471" s="16" t="str">
        <f>IF(B471="","",VLOOKUP(B471,LISTAS!$F$6:$G$1106,2,0))</f>
        <v/>
      </c>
      <c r="D471" s="76"/>
      <c r="E471" s="4"/>
      <c r="F471" s="90" t="str">
        <f t="shared" si="88"/>
        <v/>
      </c>
      <c r="G471" s="85" t="str">
        <f>IF(F471=LISTAS!$D$15,"",F471)</f>
        <v/>
      </c>
      <c r="H471" s="49" t="str">
        <f t="shared" si="92"/>
        <v/>
      </c>
      <c r="I471" s="49" t="str">
        <f t="shared" si="92"/>
        <v/>
      </c>
      <c r="J471" s="78" t="str">
        <f t="shared" si="89"/>
        <v/>
      </c>
      <c r="K471" s="78" t="str">
        <f t="shared" si="93"/>
        <v/>
      </c>
      <c r="L471" s="79" t="str">
        <f t="shared" si="94"/>
        <v/>
      </c>
      <c r="M471" s="50">
        <f t="shared" si="95"/>
        <v>53</v>
      </c>
      <c r="O471" s="17" t="str">
        <f t="shared" si="98"/>
        <v/>
      </c>
      <c r="P471" s="18" t="str">
        <f t="shared" si="99"/>
        <v/>
      </c>
      <c r="Q471" s="17" t="str">
        <f>IF(P471&lt;&gt;"",VLOOKUP(P471,LISTAS!$F$6:$G$1106,2,0),"")</f>
        <v/>
      </c>
      <c r="R471" s="77" t="str">
        <f t="shared" si="100"/>
        <v/>
      </c>
      <c r="S471" s="18" t="str">
        <f t="shared" si="96"/>
        <v/>
      </c>
      <c r="T471" s="18" t="str">
        <f t="shared" si="97"/>
        <v/>
      </c>
    </row>
    <row r="472" spans="2:20" ht="18.75" customHeight="1" x14ac:dyDescent="0.25">
      <c r="B472" s="54"/>
      <c r="C472" s="16" t="str">
        <f>IF(B472="","",VLOOKUP(B472,LISTAS!$F$6:$G$1106,2,0))</f>
        <v/>
      </c>
      <c r="D472" s="76"/>
      <c r="E472" s="4"/>
      <c r="F472" s="90" t="str">
        <f t="shared" si="88"/>
        <v/>
      </c>
      <c r="G472" s="85" t="str">
        <f>IF(F472=LISTAS!$D$15,"",F472)</f>
        <v/>
      </c>
      <c r="H472" s="49" t="str">
        <f t="shared" si="92"/>
        <v/>
      </c>
      <c r="I472" s="49" t="str">
        <f t="shared" si="92"/>
        <v/>
      </c>
      <c r="J472" s="78" t="str">
        <f t="shared" si="89"/>
        <v/>
      </c>
      <c r="K472" s="78" t="str">
        <f t="shared" si="93"/>
        <v/>
      </c>
      <c r="L472" s="79" t="str">
        <f t="shared" si="94"/>
        <v/>
      </c>
      <c r="M472" s="50">
        <f t="shared" si="95"/>
        <v>54</v>
      </c>
      <c r="O472" s="17" t="str">
        <f t="shared" si="98"/>
        <v/>
      </c>
      <c r="P472" s="18" t="str">
        <f t="shared" si="99"/>
        <v/>
      </c>
      <c r="Q472" s="17" t="str">
        <f>IF(P472&lt;&gt;"",VLOOKUP(P472,LISTAS!$F$6:$G$1106,2,0),"")</f>
        <v/>
      </c>
      <c r="R472" s="77" t="str">
        <f t="shared" si="100"/>
        <v/>
      </c>
      <c r="S472" s="18" t="str">
        <f t="shared" si="96"/>
        <v/>
      </c>
      <c r="T472" s="18" t="str">
        <f t="shared" si="97"/>
        <v/>
      </c>
    </row>
    <row r="473" spans="2:20" ht="18.75" customHeight="1" x14ac:dyDescent="0.25">
      <c r="B473" s="54"/>
      <c r="C473" s="16" t="str">
        <f>IF(B473="","",VLOOKUP(B473,LISTAS!$F$6:$G$1106,2,0))</f>
        <v/>
      </c>
      <c r="D473" s="76"/>
      <c r="E473" s="4"/>
      <c r="F473" s="90" t="str">
        <f t="shared" si="88"/>
        <v/>
      </c>
      <c r="G473" s="85" t="str">
        <f>IF(F473=LISTAS!$D$15,"",F473)</f>
        <v/>
      </c>
      <c r="H473" s="49" t="str">
        <f t="shared" si="92"/>
        <v/>
      </c>
      <c r="I473" s="49" t="str">
        <f t="shared" si="92"/>
        <v/>
      </c>
      <c r="J473" s="78" t="str">
        <f t="shared" si="89"/>
        <v/>
      </c>
      <c r="K473" s="78" t="str">
        <f t="shared" si="93"/>
        <v/>
      </c>
      <c r="L473" s="79" t="str">
        <f t="shared" si="94"/>
        <v/>
      </c>
      <c r="M473" s="50">
        <f t="shared" si="95"/>
        <v>55</v>
      </c>
      <c r="O473" s="17" t="str">
        <f t="shared" si="98"/>
        <v/>
      </c>
      <c r="P473" s="18" t="str">
        <f t="shared" si="99"/>
        <v/>
      </c>
      <c r="Q473" s="17" t="str">
        <f>IF(P473&lt;&gt;"",VLOOKUP(P473,LISTAS!$F$6:$G$1106,2,0),"")</f>
        <v/>
      </c>
      <c r="R473" s="77" t="str">
        <f t="shared" si="100"/>
        <v/>
      </c>
      <c r="S473" s="18" t="str">
        <f t="shared" si="96"/>
        <v/>
      </c>
      <c r="T473" s="18" t="str">
        <f t="shared" si="97"/>
        <v/>
      </c>
    </row>
    <row r="474" spans="2:20" ht="18.75" customHeight="1" x14ac:dyDescent="0.25">
      <c r="B474" s="54"/>
      <c r="C474" s="16" t="str">
        <f>IF(B474="","",VLOOKUP(B474,LISTAS!$F$6:$G$1106,2,0))</f>
        <v/>
      </c>
      <c r="D474" s="76"/>
      <c r="E474" s="4"/>
      <c r="F474" s="90" t="str">
        <f t="shared" si="88"/>
        <v/>
      </c>
      <c r="G474" s="85" t="str">
        <f>IF(F474=LISTAS!$D$15,"",F474)</f>
        <v/>
      </c>
      <c r="H474" s="49" t="str">
        <f t="shared" si="92"/>
        <v/>
      </c>
      <c r="I474" s="49" t="str">
        <f t="shared" si="92"/>
        <v/>
      </c>
      <c r="J474" s="78" t="str">
        <f t="shared" si="89"/>
        <v/>
      </c>
      <c r="K474" s="78" t="str">
        <f t="shared" si="93"/>
        <v/>
      </c>
      <c r="L474" s="79" t="str">
        <f t="shared" si="94"/>
        <v/>
      </c>
      <c r="M474" s="50">
        <f t="shared" si="95"/>
        <v>56</v>
      </c>
      <c r="O474" s="17" t="str">
        <f t="shared" si="98"/>
        <v/>
      </c>
      <c r="P474" s="18" t="str">
        <f t="shared" si="99"/>
        <v/>
      </c>
      <c r="Q474" s="17" t="str">
        <f>IF(P474&lt;&gt;"",VLOOKUP(P474,LISTAS!$F$6:$G$1106,2,0),"")</f>
        <v/>
      </c>
      <c r="R474" s="77" t="str">
        <f t="shared" si="100"/>
        <v/>
      </c>
      <c r="S474" s="18" t="str">
        <f t="shared" si="96"/>
        <v/>
      </c>
      <c r="T474" s="18" t="str">
        <f t="shared" si="97"/>
        <v/>
      </c>
    </row>
    <row r="475" spans="2:20" ht="18.75" customHeight="1" x14ac:dyDescent="0.25">
      <c r="B475" s="54"/>
      <c r="C475" s="16" t="str">
        <f>IF(B475="","",VLOOKUP(B475,LISTAS!$F$6:$G$1106,2,0))</f>
        <v/>
      </c>
      <c r="D475" s="76"/>
      <c r="E475" s="4"/>
      <c r="F475" s="90" t="str">
        <f t="shared" si="88"/>
        <v/>
      </c>
      <c r="G475" s="85" t="str">
        <f>IF(F475=LISTAS!$D$15,"",F475)</f>
        <v/>
      </c>
      <c r="H475" s="49" t="str">
        <f t="shared" si="92"/>
        <v/>
      </c>
      <c r="I475" s="49" t="str">
        <f t="shared" si="92"/>
        <v/>
      </c>
      <c r="J475" s="78" t="str">
        <f t="shared" si="89"/>
        <v/>
      </c>
      <c r="K475" s="78" t="str">
        <f t="shared" si="93"/>
        <v/>
      </c>
      <c r="L475" s="79" t="str">
        <f t="shared" si="94"/>
        <v/>
      </c>
      <c r="M475" s="50">
        <f t="shared" si="95"/>
        <v>57</v>
      </c>
      <c r="O475" s="17" t="str">
        <f t="shared" si="98"/>
        <v/>
      </c>
      <c r="P475" s="18" t="str">
        <f t="shared" si="99"/>
        <v/>
      </c>
      <c r="Q475" s="17" t="str">
        <f>IF(P475&lt;&gt;"",VLOOKUP(P475,LISTAS!$F$6:$G$1106,2,0),"")</f>
        <v/>
      </c>
      <c r="R475" s="77" t="str">
        <f t="shared" si="100"/>
        <v/>
      </c>
      <c r="S475" s="18" t="str">
        <f t="shared" si="96"/>
        <v/>
      </c>
      <c r="T475" s="18" t="str">
        <f t="shared" si="97"/>
        <v/>
      </c>
    </row>
    <row r="476" spans="2:20" ht="18.75" customHeight="1" x14ac:dyDescent="0.25">
      <c r="B476" s="54"/>
      <c r="C476" s="16" t="str">
        <f>IF(B476="","",VLOOKUP(B476,LISTAS!$F$6:$G$1106,2,0))</f>
        <v/>
      </c>
      <c r="D476" s="76"/>
      <c r="E476" s="4"/>
      <c r="F476" s="90" t="str">
        <f t="shared" si="88"/>
        <v/>
      </c>
      <c r="G476" s="85" t="str">
        <f>IF(F476=LISTAS!$D$15,"",F476)</f>
        <v/>
      </c>
      <c r="H476" s="49" t="str">
        <f t="shared" si="92"/>
        <v/>
      </c>
      <c r="I476" s="49" t="str">
        <f t="shared" si="92"/>
        <v/>
      </c>
      <c r="J476" s="78" t="str">
        <f t="shared" si="89"/>
        <v/>
      </c>
      <c r="K476" s="78" t="str">
        <f t="shared" si="93"/>
        <v/>
      </c>
      <c r="L476" s="79" t="str">
        <f t="shared" si="94"/>
        <v/>
      </c>
      <c r="M476" s="50">
        <f t="shared" si="95"/>
        <v>58</v>
      </c>
      <c r="O476" s="17" t="str">
        <f t="shared" si="98"/>
        <v/>
      </c>
      <c r="P476" s="18" t="str">
        <f t="shared" si="99"/>
        <v/>
      </c>
      <c r="Q476" s="17" t="str">
        <f>IF(P476&lt;&gt;"",VLOOKUP(P476,LISTAS!$F$6:$G$1106,2,0),"")</f>
        <v/>
      </c>
      <c r="R476" s="77" t="str">
        <f t="shared" si="100"/>
        <v/>
      </c>
      <c r="S476" s="18" t="str">
        <f t="shared" si="96"/>
        <v/>
      </c>
      <c r="T476" s="18" t="str">
        <f t="shared" si="97"/>
        <v/>
      </c>
    </row>
    <row r="477" spans="2:20" ht="18.75" customHeight="1" x14ac:dyDescent="0.25">
      <c r="B477" s="54"/>
      <c r="C477" s="16" t="str">
        <f>IF(B477="","",VLOOKUP(B477,LISTAS!$F$6:$G$1106,2,0))</f>
        <v/>
      </c>
      <c r="D477" s="76"/>
      <c r="E477" s="4"/>
      <c r="F477" s="90" t="str">
        <f t="shared" si="88"/>
        <v/>
      </c>
      <c r="G477" s="85" t="str">
        <f>IF(F477=LISTAS!$D$15,"",F477)</f>
        <v/>
      </c>
      <c r="H477" s="49" t="str">
        <f t="shared" si="92"/>
        <v/>
      </c>
      <c r="I477" s="49" t="str">
        <f t="shared" si="92"/>
        <v/>
      </c>
      <c r="J477" s="78" t="str">
        <f t="shared" si="89"/>
        <v/>
      </c>
      <c r="K477" s="78" t="str">
        <f t="shared" si="93"/>
        <v/>
      </c>
      <c r="L477" s="79" t="str">
        <f t="shared" si="94"/>
        <v/>
      </c>
      <c r="M477" s="50">
        <f t="shared" si="95"/>
        <v>59</v>
      </c>
      <c r="O477" s="17" t="str">
        <f t="shared" si="98"/>
        <v/>
      </c>
      <c r="P477" s="18" t="str">
        <f t="shared" si="99"/>
        <v/>
      </c>
      <c r="Q477" s="17" t="str">
        <f>IF(P477&lt;&gt;"",VLOOKUP(P477,LISTAS!$F$6:$G$1106,2,0),"")</f>
        <v/>
      </c>
      <c r="R477" s="77" t="str">
        <f t="shared" si="100"/>
        <v/>
      </c>
      <c r="S477" s="18" t="str">
        <f t="shared" si="96"/>
        <v/>
      </c>
      <c r="T477" s="18" t="str">
        <f t="shared" si="97"/>
        <v/>
      </c>
    </row>
    <row r="478" spans="2:20" ht="18.75" customHeight="1" x14ac:dyDescent="0.25">
      <c r="B478" s="54"/>
      <c r="C478" s="16" t="str">
        <f>IF(B478="","",VLOOKUP(B478,LISTAS!$F$6:$G$1106,2,0))</f>
        <v/>
      </c>
      <c r="D478" s="76"/>
      <c r="E478" s="4"/>
      <c r="F478" s="90" t="str">
        <f t="shared" si="88"/>
        <v/>
      </c>
      <c r="G478" s="85" t="str">
        <f>IF(F478=LISTAS!$D$15,"",F478)</f>
        <v/>
      </c>
      <c r="H478" s="49" t="str">
        <f t="shared" si="92"/>
        <v/>
      </c>
      <c r="I478" s="49" t="str">
        <f t="shared" si="92"/>
        <v/>
      </c>
      <c r="J478" s="78" t="str">
        <f t="shared" si="89"/>
        <v/>
      </c>
      <c r="K478" s="78" t="str">
        <f t="shared" si="93"/>
        <v/>
      </c>
      <c r="L478" s="79" t="str">
        <f t="shared" si="94"/>
        <v/>
      </c>
      <c r="M478" s="50">
        <f t="shared" si="95"/>
        <v>60</v>
      </c>
      <c r="O478" s="17" t="str">
        <f t="shared" si="98"/>
        <v/>
      </c>
      <c r="P478" s="18" t="str">
        <f t="shared" si="99"/>
        <v/>
      </c>
      <c r="Q478" s="17" t="str">
        <f>IF(P478&lt;&gt;"",VLOOKUP(P478,LISTAS!$F$6:$G$1106,2,0),"")</f>
        <v/>
      </c>
      <c r="R478" s="77" t="str">
        <f t="shared" si="100"/>
        <v/>
      </c>
      <c r="S478" s="18" t="str">
        <f t="shared" si="96"/>
        <v/>
      </c>
      <c r="T478" s="18" t="str">
        <f t="shared" si="97"/>
        <v/>
      </c>
    </row>
    <row r="479" spans="2:20" ht="18.75" customHeight="1" x14ac:dyDescent="0.25">
      <c r="B479" s="54"/>
      <c r="C479" s="16" t="str">
        <f>IF(B479="","",VLOOKUP(B479,LISTAS!$F$6:$G$1106,2,0))</f>
        <v/>
      </c>
      <c r="D479" s="76"/>
      <c r="E479" s="4"/>
      <c r="F479" s="90" t="str">
        <f t="shared" si="88"/>
        <v/>
      </c>
      <c r="G479" s="85" t="str">
        <f>IF(F479=LISTAS!$D$15,"",F479)</f>
        <v/>
      </c>
      <c r="H479" s="49" t="str">
        <f t="shared" si="92"/>
        <v/>
      </c>
      <c r="I479" s="49" t="str">
        <f t="shared" si="92"/>
        <v/>
      </c>
      <c r="J479" s="78" t="str">
        <f t="shared" si="89"/>
        <v/>
      </c>
      <c r="K479" s="78" t="str">
        <f t="shared" si="93"/>
        <v/>
      </c>
      <c r="L479" s="79" t="str">
        <f t="shared" si="94"/>
        <v/>
      </c>
      <c r="M479" s="50">
        <f t="shared" si="95"/>
        <v>61</v>
      </c>
      <c r="O479" s="17" t="str">
        <f t="shared" si="98"/>
        <v/>
      </c>
      <c r="P479" s="18" t="str">
        <f t="shared" si="99"/>
        <v/>
      </c>
      <c r="Q479" s="17" t="str">
        <f>IF(P479&lt;&gt;"",VLOOKUP(P479,LISTAS!$F$6:$G$1106,2,0),"")</f>
        <v/>
      </c>
      <c r="R479" s="77" t="str">
        <f t="shared" si="100"/>
        <v/>
      </c>
      <c r="S479" s="18" t="str">
        <f t="shared" si="96"/>
        <v/>
      </c>
      <c r="T479" s="18" t="str">
        <f t="shared" si="97"/>
        <v/>
      </c>
    </row>
    <row r="480" spans="2:20" ht="18.75" customHeight="1" x14ac:dyDescent="0.25">
      <c r="B480" s="54"/>
      <c r="C480" s="16" t="str">
        <f>IF(B480="","",VLOOKUP(B480,LISTAS!$F$6:$G$1106,2,0))</f>
        <v/>
      </c>
      <c r="D480" s="76"/>
      <c r="E480" s="4"/>
      <c r="F480" s="90" t="str">
        <f t="shared" si="88"/>
        <v/>
      </c>
      <c r="G480" s="85" t="str">
        <f>IF(F480=LISTAS!$D$15,"",F480)</f>
        <v/>
      </c>
      <c r="H480" s="49" t="str">
        <f t="shared" si="92"/>
        <v/>
      </c>
      <c r="I480" s="49" t="str">
        <f t="shared" si="92"/>
        <v/>
      </c>
      <c r="J480" s="78" t="str">
        <f t="shared" si="89"/>
        <v/>
      </c>
      <c r="K480" s="78" t="str">
        <f t="shared" si="93"/>
        <v/>
      </c>
      <c r="L480" s="79" t="str">
        <f t="shared" si="94"/>
        <v/>
      </c>
      <c r="M480" s="50">
        <f t="shared" si="95"/>
        <v>62</v>
      </c>
      <c r="O480" s="17" t="str">
        <f t="shared" si="98"/>
        <v/>
      </c>
      <c r="P480" s="18" t="str">
        <f t="shared" si="99"/>
        <v/>
      </c>
      <c r="Q480" s="17" t="str">
        <f>IF(P480&lt;&gt;"",VLOOKUP(P480,LISTAS!$F$6:$G$1106,2,0),"")</f>
        <v/>
      </c>
      <c r="R480" s="77" t="str">
        <f t="shared" si="100"/>
        <v/>
      </c>
      <c r="S480" s="18" t="str">
        <f t="shared" si="96"/>
        <v/>
      </c>
      <c r="T480" s="18" t="str">
        <f t="shared" si="97"/>
        <v/>
      </c>
    </row>
    <row r="481" spans="2:20" ht="18.75" customHeight="1" x14ac:dyDescent="0.25">
      <c r="B481" s="54"/>
      <c r="C481" s="16" t="str">
        <f>IF(B481="","",VLOOKUP(B481,LISTAS!$F$6:$G$1106,2,0))</f>
        <v/>
      </c>
      <c r="D481" s="76"/>
      <c r="E481" s="4"/>
      <c r="F481" s="90" t="str">
        <f t="shared" si="88"/>
        <v/>
      </c>
      <c r="G481" s="85" t="str">
        <f>IF(F481=LISTAS!$D$15,"",F481)</f>
        <v/>
      </c>
      <c r="H481" s="49" t="str">
        <f t="shared" si="92"/>
        <v/>
      </c>
      <c r="I481" s="49" t="str">
        <f t="shared" si="92"/>
        <v/>
      </c>
      <c r="J481" s="78" t="str">
        <f t="shared" si="89"/>
        <v/>
      </c>
      <c r="K481" s="78" t="str">
        <f t="shared" si="93"/>
        <v/>
      </c>
      <c r="L481" s="79" t="str">
        <f t="shared" si="94"/>
        <v/>
      </c>
      <c r="M481" s="50">
        <f t="shared" si="95"/>
        <v>63</v>
      </c>
      <c r="O481" s="17" t="str">
        <f t="shared" si="98"/>
        <v/>
      </c>
      <c r="P481" s="18" t="str">
        <f t="shared" si="99"/>
        <v/>
      </c>
      <c r="Q481" s="17" t="str">
        <f>IF(P481&lt;&gt;"",VLOOKUP(P481,LISTAS!$F$6:$G$1106,2,0),"")</f>
        <v/>
      </c>
      <c r="R481" s="77" t="str">
        <f t="shared" si="100"/>
        <v/>
      </c>
      <c r="S481" s="18" t="str">
        <f t="shared" si="96"/>
        <v/>
      </c>
      <c r="T481" s="18" t="str">
        <f t="shared" si="97"/>
        <v/>
      </c>
    </row>
    <row r="482" spans="2:20" ht="18.75" customHeight="1" x14ac:dyDescent="0.25">
      <c r="B482" s="54"/>
      <c r="C482" s="16" t="str">
        <f>IF(B482="","",VLOOKUP(B482,LISTAS!$F$6:$G$1106,2,0))</f>
        <v/>
      </c>
      <c r="D482" s="76"/>
      <c r="E482" s="4"/>
      <c r="F482" s="90" t="str">
        <f t="shared" si="88"/>
        <v/>
      </c>
      <c r="G482" s="85" t="str">
        <f>IF(F482=LISTAS!$D$15,"",F482)</f>
        <v/>
      </c>
      <c r="H482" s="49" t="str">
        <f t="shared" si="92"/>
        <v/>
      </c>
      <c r="I482" s="49" t="str">
        <f t="shared" si="92"/>
        <v/>
      </c>
      <c r="J482" s="78" t="str">
        <f t="shared" si="89"/>
        <v/>
      </c>
      <c r="K482" s="78" t="str">
        <f t="shared" si="93"/>
        <v/>
      </c>
      <c r="L482" s="79" t="str">
        <f t="shared" si="94"/>
        <v/>
      </c>
      <c r="M482" s="50">
        <f t="shared" si="95"/>
        <v>64</v>
      </c>
      <c r="O482" s="17" t="str">
        <f t="shared" si="98"/>
        <v/>
      </c>
      <c r="P482" s="18" t="str">
        <f t="shared" si="99"/>
        <v/>
      </c>
      <c r="Q482" s="17" t="str">
        <f>IF(P482&lt;&gt;"",VLOOKUP(P482,LISTAS!$F$6:$G$1106,2,0),"")</f>
        <v/>
      </c>
      <c r="R482" s="77" t="str">
        <f t="shared" si="100"/>
        <v/>
      </c>
      <c r="S482" s="18" t="str">
        <f t="shared" si="96"/>
        <v/>
      </c>
      <c r="T482" s="18" t="str">
        <f t="shared" si="97"/>
        <v/>
      </c>
    </row>
    <row r="483" spans="2:20" ht="18.75" customHeight="1" x14ac:dyDescent="0.25">
      <c r="B483" s="54"/>
      <c r="C483" s="16" t="str">
        <f>IF(B483="","",VLOOKUP(B483,LISTAS!$F$6:$G$1106,2,0))</f>
        <v/>
      </c>
      <c r="D483" s="76"/>
      <c r="E483" s="4"/>
      <c r="F483" s="90" t="str">
        <f t="shared" ref="F483:F546" si="101">IF(D483="","",D483+(ROW(D483)/1000))</f>
        <v/>
      </c>
      <c r="G483" s="85" t="str">
        <f>IF(F483=LISTAS!$D$15,"",F483)</f>
        <v/>
      </c>
      <c r="H483" s="49" t="str">
        <f t="shared" si="92"/>
        <v/>
      </c>
      <c r="I483" s="49" t="str">
        <f t="shared" si="92"/>
        <v/>
      </c>
      <c r="J483" s="78" t="str">
        <f t="shared" ref="J483:J618" si="102">IF($K483="","",D483)</f>
        <v/>
      </c>
      <c r="K483" s="78" t="str">
        <f t="shared" si="93"/>
        <v/>
      </c>
      <c r="L483" s="79" t="str">
        <f t="shared" si="94"/>
        <v/>
      </c>
      <c r="M483" s="50">
        <f t="shared" si="95"/>
        <v>65</v>
      </c>
      <c r="O483" s="17" t="str">
        <f t="shared" si="98"/>
        <v/>
      </c>
      <c r="P483" s="18" t="str">
        <f t="shared" ref="P483:P514" si="103">IF(K483="","",VLOOKUP(L483,$G$419:$J$618,2,0))</f>
        <v/>
      </c>
      <c r="Q483" s="17" t="str">
        <f>IF(P483&lt;&gt;"",VLOOKUP(P483,LISTAS!$F$6:$G$1106,2,0),"")</f>
        <v/>
      </c>
      <c r="R483" s="77" t="str">
        <f t="shared" ref="R483:R514" si="104">IF(K483="","",VLOOKUP(L483,$G$419:$J$618,4,0))</f>
        <v/>
      </c>
      <c r="S483" s="18" t="str">
        <f t="shared" si="96"/>
        <v/>
      </c>
      <c r="T483" s="18" t="str">
        <f t="shared" si="97"/>
        <v/>
      </c>
    </row>
    <row r="484" spans="2:20" ht="18.75" customHeight="1" x14ac:dyDescent="0.25">
      <c r="B484" s="54"/>
      <c r="C484" s="16" t="str">
        <f>IF(B484="","",VLOOKUP(B484,LISTAS!$F$6:$G$1106,2,0))</f>
        <v/>
      </c>
      <c r="D484" s="76"/>
      <c r="E484" s="4"/>
      <c r="F484" s="90" t="str">
        <f t="shared" si="101"/>
        <v/>
      </c>
      <c r="G484" s="85" t="str">
        <f>IF(F484=LISTAS!$D$15,"",F484)</f>
        <v/>
      </c>
      <c r="H484" s="49" t="str">
        <f t="shared" ref="H484:I517" si="105">IF($K484="","",IF(B484="","",B484))</f>
        <v/>
      </c>
      <c r="I484" s="49" t="str">
        <f t="shared" si="105"/>
        <v/>
      </c>
      <c r="J484" s="78" t="str">
        <f t="shared" si="102"/>
        <v/>
      </c>
      <c r="K484" s="78" t="str">
        <f t="shared" ref="K484:K517" si="106">G484</f>
        <v/>
      </c>
      <c r="L484" s="79" t="str">
        <f t="shared" ref="L484:L547" si="107">IF(K484="","",LARGE($G$419:$G$618,M484))</f>
        <v/>
      </c>
      <c r="M484" s="50">
        <f t="shared" ref="M484:M547" si="108">IF(F483="FALTA",M483,M483+1)</f>
        <v>66</v>
      </c>
      <c r="O484" s="17" t="str">
        <f t="shared" ref="O484:O547" si="109">IF(R484&lt;&gt;"",_xlfn.RANK.EQ(R484,$R$419:$R$618,1),"")</f>
        <v/>
      </c>
      <c r="P484" s="18" t="str">
        <f t="shared" si="103"/>
        <v/>
      </c>
      <c r="Q484" s="17" t="str">
        <f>IF(P484&lt;&gt;"",VLOOKUP(P484,LISTAS!$F$6:$G$1106,2,0),"")</f>
        <v/>
      </c>
      <c r="R484" s="77" t="str">
        <f t="shared" si="104"/>
        <v/>
      </c>
      <c r="S484" s="18" t="str">
        <f t="shared" ref="S484:S618" si="110">IF($O484="","",IF(R484=$T$5,"0,00",IF($O484=1,400,IF($O484=2,340,IF($O484=3,300,IF($O484=4,280,IF($O484=5,270,IF($O484=6,260,IF($O484=7,250,IF($O484=8,240,IF($O484=9,200,IF($O484=10,200,IF($O484=11,200,IF($O484=12,200,IF($O484=13,200,IF($O484=14,200,IF($O484=15,200,IF($O484=16,200,IF($O484&gt;16,"","")))))))))))))))))))</f>
        <v/>
      </c>
      <c r="T484" s="18" t="str">
        <f t="shared" ref="T484:T618" si="111">IF(O484="","",IF($R$5="NÃO","",IF(R484=$T$5,"0,00",IF(O484=1,400,IF(O484=2,340,IF(O484=3,300,IF(O484=4,280,IF(O484=5,270,IF(O484=6,260,IF(O484=7,250,IF(O484=8,240,IF(O484=9,200,IF(O484=10,200,IF(O484=11,200,IF(O484=12,200,IF(O484=13,200,IF(O484=14,200,IF(O484=15,200,IF(O484=16,200,IF(O484&gt;16,"",""))))))))))))))))))))</f>
        <v/>
      </c>
    </row>
    <row r="485" spans="2:20" ht="18.75" customHeight="1" x14ac:dyDescent="0.25">
      <c r="B485" s="54"/>
      <c r="C485" s="16" t="str">
        <f>IF(B485="","",VLOOKUP(B485,LISTAS!$F$6:$G$1106,2,0))</f>
        <v/>
      </c>
      <c r="D485" s="76"/>
      <c r="E485" s="4"/>
      <c r="F485" s="90" t="str">
        <f t="shared" si="101"/>
        <v/>
      </c>
      <c r="G485" s="85" t="str">
        <f>IF(F485=LISTAS!$D$15,"",F485)</f>
        <v/>
      </c>
      <c r="H485" s="49" t="str">
        <f t="shared" si="105"/>
        <v/>
      </c>
      <c r="I485" s="49" t="str">
        <f t="shared" si="105"/>
        <v/>
      </c>
      <c r="J485" s="78" t="str">
        <f t="shared" si="102"/>
        <v/>
      </c>
      <c r="K485" s="78" t="str">
        <f t="shared" si="106"/>
        <v/>
      </c>
      <c r="L485" s="79" t="str">
        <f t="shared" si="107"/>
        <v/>
      </c>
      <c r="M485" s="50">
        <f t="shared" si="108"/>
        <v>67</v>
      </c>
      <c r="O485" s="17" t="str">
        <f t="shared" si="109"/>
        <v/>
      </c>
      <c r="P485" s="18" t="str">
        <f t="shared" si="103"/>
        <v/>
      </c>
      <c r="Q485" s="17" t="str">
        <f>IF(P485&lt;&gt;"",VLOOKUP(P485,LISTAS!$F$6:$G$1106,2,0),"")</f>
        <v/>
      </c>
      <c r="R485" s="77" t="str">
        <f t="shared" si="104"/>
        <v/>
      </c>
      <c r="S485" s="18" t="str">
        <f t="shared" si="110"/>
        <v/>
      </c>
      <c r="T485" s="18" t="str">
        <f t="shared" si="111"/>
        <v/>
      </c>
    </row>
    <row r="486" spans="2:20" ht="18.75" customHeight="1" x14ac:dyDescent="0.25">
      <c r="B486" s="54"/>
      <c r="C486" s="16" t="str">
        <f>IF(B486="","",VLOOKUP(B486,LISTAS!$F$6:$G$1106,2,0))</f>
        <v/>
      </c>
      <c r="D486" s="76"/>
      <c r="E486" s="4"/>
      <c r="F486" s="90" t="str">
        <f t="shared" si="101"/>
        <v/>
      </c>
      <c r="G486" s="85" t="str">
        <f>IF(F486=LISTAS!$D$15,"",F486)</f>
        <v/>
      </c>
      <c r="H486" s="49" t="str">
        <f t="shared" si="105"/>
        <v/>
      </c>
      <c r="I486" s="49" t="str">
        <f t="shared" si="105"/>
        <v/>
      </c>
      <c r="J486" s="78" t="str">
        <f t="shared" si="102"/>
        <v/>
      </c>
      <c r="K486" s="78" t="str">
        <f t="shared" si="106"/>
        <v/>
      </c>
      <c r="L486" s="79" t="str">
        <f t="shared" si="107"/>
        <v/>
      </c>
      <c r="M486" s="50">
        <f t="shared" si="108"/>
        <v>68</v>
      </c>
      <c r="O486" s="17" t="str">
        <f t="shared" si="109"/>
        <v/>
      </c>
      <c r="P486" s="18" t="str">
        <f t="shared" si="103"/>
        <v/>
      </c>
      <c r="Q486" s="17" t="str">
        <f>IF(P486&lt;&gt;"",VLOOKUP(P486,LISTAS!$F$6:$G$1106,2,0),"")</f>
        <v/>
      </c>
      <c r="R486" s="77" t="str">
        <f t="shared" si="104"/>
        <v/>
      </c>
      <c r="S486" s="18" t="str">
        <f t="shared" si="110"/>
        <v/>
      </c>
      <c r="T486" s="18" t="str">
        <f t="shared" si="111"/>
        <v/>
      </c>
    </row>
    <row r="487" spans="2:20" ht="18.75" customHeight="1" x14ac:dyDescent="0.25">
      <c r="B487" s="54"/>
      <c r="C487" s="16" t="str">
        <f>IF(B487="","",VLOOKUP(B487,LISTAS!$F$6:$G$1106,2,0))</f>
        <v/>
      </c>
      <c r="D487" s="76"/>
      <c r="E487" s="4"/>
      <c r="F487" s="90" t="str">
        <f t="shared" si="101"/>
        <v/>
      </c>
      <c r="G487" s="85" t="str">
        <f>IF(F487=LISTAS!$D$15,"",F487)</f>
        <v/>
      </c>
      <c r="H487" s="49" t="str">
        <f t="shared" si="105"/>
        <v/>
      </c>
      <c r="I487" s="49" t="str">
        <f t="shared" si="105"/>
        <v/>
      </c>
      <c r="J487" s="78" t="str">
        <f t="shared" si="102"/>
        <v/>
      </c>
      <c r="K487" s="78" t="str">
        <f t="shared" si="106"/>
        <v/>
      </c>
      <c r="L487" s="79" t="str">
        <f t="shared" si="107"/>
        <v/>
      </c>
      <c r="M487" s="50">
        <f t="shared" si="108"/>
        <v>69</v>
      </c>
      <c r="O487" s="17" t="str">
        <f t="shared" si="109"/>
        <v/>
      </c>
      <c r="P487" s="18" t="str">
        <f t="shared" si="103"/>
        <v/>
      </c>
      <c r="Q487" s="17" t="str">
        <f>IF(P487&lt;&gt;"",VLOOKUP(P487,LISTAS!$F$6:$G$1106,2,0),"")</f>
        <v/>
      </c>
      <c r="R487" s="77" t="str">
        <f t="shared" si="104"/>
        <v/>
      </c>
      <c r="S487" s="18" t="str">
        <f t="shared" si="110"/>
        <v/>
      </c>
      <c r="T487" s="18" t="str">
        <f t="shared" si="111"/>
        <v/>
      </c>
    </row>
    <row r="488" spans="2:20" ht="18.75" customHeight="1" x14ac:dyDescent="0.25">
      <c r="B488" s="54"/>
      <c r="C488" s="16" t="str">
        <f>IF(B488="","",VLOOKUP(B488,LISTAS!$F$6:$G$1106,2,0))</f>
        <v/>
      </c>
      <c r="D488" s="76"/>
      <c r="E488" s="4"/>
      <c r="F488" s="90" t="str">
        <f t="shared" si="101"/>
        <v/>
      </c>
      <c r="G488" s="85" t="str">
        <f>IF(F488=LISTAS!$D$15,"",F488)</f>
        <v/>
      </c>
      <c r="H488" s="49" t="str">
        <f t="shared" si="105"/>
        <v/>
      </c>
      <c r="I488" s="49" t="str">
        <f t="shared" si="105"/>
        <v/>
      </c>
      <c r="J488" s="78" t="str">
        <f t="shared" si="102"/>
        <v/>
      </c>
      <c r="K488" s="78" t="str">
        <f t="shared" si="106"/>
        <v/>
      </c>
      <c r="L488" s="79" t="str">
        <f t="shared" si="107"/>
        <v/>
      </c>
      <c r="M488" s="50">
        <f t="shared" si="108"/>
        <v>70</v>
      </c>
      <c r="O488" s="17" t="str">
        <f t="shared" si="109"/>
        <v/>
      </c>
      <c r="P488" s="18" t="str">
        <f t="shared" si="103"/>
        <v/>
      </c>
      <c r="Q488" s="17" t="str">
        <f>IF(P488&lt;&gt;"",VLOOKUP(P488,LISTAS!$F$6:$G$1106,2,0),"")</f>
        <v/>
      </c>
      <c r="R488" s="77" t="str">
        <f t="shared" si="104"/>
        <v/>
      </c>
      <c r="S488" s="18" t="str">
        <f t="shared" si="110"/>
        <v/>
      </c>
      <c r="T488" s="18" t="str">
        <f t="shared" si="111"/>
        <v/>
      </c>
    </row>
    <row r="489" spans="2:20" ht="18.75" customHeight="1" x14ac:dyDescent="0.25">
      <c r="B489" s="54"/>
      <c r="C489" s="16" t="str">
        <f>IF(B489="","",VLOOKUP(B489,LISTAS!$F$6:$G$1106,2,0))</f>
        <v/>
      </c>
      <c r="D489" s="76"/>
      <c r="E489" s="4"/>
      <c r="F489" s="90" t="str">
        <f t="shared" si="101"/>
        <v/>
      </c>
      <c r="G489" s="85" t="str">
        <f>IF(F489=LISTAS!$D$15,"",F489)</f>
        <v/>
      </c>
      <c r="H489" s="49" t="str">
        <f t="shared" si="105"/>
        <v/>
      </c>
      <c r="I489" s="49" t="str">
        <f t="shared" si="105"/>
        <v/>
      </c>
      <c r="J489" s="78" t="str">
        <f t="shared" si="102"/>
        <v/>
      </c>
      <c r="K489" s="78" t="str">
        <f t="shared" si="106"/>
        <v/>
      </c>
      <c r="L489" s="79" t="str">
        <f t="shared" si="107"/>
        <v/>
      </c>
      <c r="M489" s="50">
        <f t="shared" si="108"/>
        <v>71</v>
      </c>
      <c r="O489" s="17" t="str">
        <f t="shared" si="109"/>
        <v/>
      </c>
      <c r="P489" s="18" t="str">
        <f t="shared" si="103"/>
        <v/>
      </c>
      <c r="Q489" s="17" t="str">
        <f>IF(P489&lt;&gt;"",VLOOKUP(P489,LISTAS!$F$6:$G$1106,2,0),"")</f>
        <v/>
      </c>
      <c r="R489" s="77" t="str">
        <f t="shared" si="104"/>
        <v/>
      </c>
      <c r="S489" s="18" t="str">
        <f t="shared" si="110"/>
        <v/>
      </c>
      <c r="T489" s="18" t="str">
        <f t="shared" si="111"/>
        <v/>
      </c>
    </row>
    <row r="490" spans="2:20" ht="18.75" customHeight="1" x14ac:dyDescent="0.25">
      <c r="B490" s="54"/>
      <c r="C490" s="16" t="str">
        <f>IF(B490="","",VLOOKUP(B490,LISTAS!$F$6:$G$1106,2,0))</f>
        <v/>
      </c>
      <c r="D490" s="76"/>
      <c r="E490" s="4"/>
      <c r="F490" s="90" t="str">
        <f t="shared" si="101"/>
        <v/>
      </c>
      <c r="G490" s="85" t="str">
        <f>IF(F490=LISTAS!$D$15,"",F490)</f>
        <v/>
      </c>
      <c r="H490" s="49" t="str">
        <f t="shared" si="105"/>
        <v/>
      </c>
      <c r="I490" s="49" t="str">
        <f t="shared" si="105"/>
        <v/>
      </c>
      <c r="J490" s="78" t="str">
        <f t="shared" si="102"/>
        <v/>
      </c>
      <c r="K490" s="78" t="str">
        <f t="shared" si="106"/>
        <v/>
      </c>
      <c r="L490" s="79" t="str">
        <f t="shared" si="107"/>
        <v/>
      </c>
      <c r="M490" s="50">
        <f t="shared" si="108"/>
        <v>72</v>
      </c>
      <c r="O490" s="17" t="str">
        <f t="shared" si="109"/>
        <v/>
      </c>
      <c r="P490" s="18" t="str">
        <f t="shared" si="103"/>
        <v/>
      </c>
      <c r="Q490" s="17" t="str">
        <f>IF(P490&lt;&gt;"",VLOOKUP(P490,LISTAS!$F$6:$G$1106,2,0),"")</f>
        <v/>
      </c>
      <c r="R490" s="77" t="str">
        <f t="shared" si="104"/>
        <v/>
      </c>
      <c r="S490" s="18" t="str">
        <f t="shared" si="110"/>
        <v/>
      </c>
      <c r="T490" s="18" t="str">
        <f t="shared" si="111"/>
        <v/>
      </c>
    </row>
    <row r="491" spans="2:20" ht="18.75" customHeight="1" x14ac:dyDescent="0.25">
      <c r="B491" s="54"/>
      <c r="C491" s="16" t="str">
        <f>IF(B491="","",VLOOKUP(B491,LISTAS!$F$6:$G$1106,2,0))</f>
        <v/>
      </c>
      <c r="D491" s="76"/>
      <c r="E491" s="4"/>
      <c r="F491" s="90" t="str">
        <f t="shared" si="101"/>
        <v/>
      </c>
      <c r="G491" s="85" t="str">
        <f>IF(F491=LISTAS!$D$15,"",F491)</f>
        <v/>
      </c>
      <c r="H491" s="49" t="str">
        <f t="shared" si="105"/>
        <v/>
      </c>
      <c r="I491" s="49" t="str">
        <f t="shared" si="105"/>
        <v/>
      </c>
      <c r="J491" s="78" t="str">
        <f t="shared" si="102"/>
        <v/>
      </c>
      <c r="K491" s="78" t="str">
        <f t="shared" si="106"/>
        <v/>
      </c>
      <c r="L491" s="79" t="str">
        <f t="shared" si="107"/>
        <v/>
      </c>
      <c r="M491" s="50">
        <f t="shared" si="108"/>
        <v>73</v>
      </c>
      <c r="O491" s="17" t="str">
        <f t="shared" si="109"/>
        <v/>
      </c>
      <c r="P491" s="18" t="str">
        <f t="shared" si="103"/>
        <v/>
      </c>
      <c r="Q491" s="17" t="str">
        <f>IF(P491&lt;&gt;"",VLOOKUP(P491,LISTAS!$F$6:$G$1106,2,0),"")</f>
        <v/>
      </c>
      <c r="R491" s="77" t="str">
        <f t="shared" si="104"/>
        <v/>
      </c>
      <c r="S491" s="18" t="str">
        <f t="shared" si="110"/>
        <v/>
      </c>
      <c r="T491" s="18" t="str">
        <f t="shared" si="111"/>
        <v/>
      </c>
    </row>
    <row r="492" spans="2:20" ht="18.75" customHeight="1" x14ac:dyDescent="0.25">
      <c r="B492" s="54"/>
      <c r="C492" s="16" t="str">
        <f>IF(B492="","",VLOOKUP(B492,LISTAS!$F$6:$G$1106,2,0))</f>
        <v/>
      </c>
      <c r="D492" s="76"/>
      <c r="E492" s="4"/>
      <c r="F492" s="90" t="str">
        <f t="shared" si="101"/>
        <v/>
      </c>
      <c r="G492" s="85" t="str">
        <f>IF(F492=LISTAS!$D$15,"",F492)</f>
        <v/>
      </c>
      <c r="H492" s="49" t="str">
        <f t="shared" si="105"/>
        <v/>
      </c>
      <c r="I492" s="49" t="str">
        <f t="shared" si="105"/>
        <v/>
      </c>
      <c r="J492" s="78" t="str">
        <f t="shared" si="102"/>
        <v/>
      </c>
      <c r="K492" s="78" t="str">
        <f t="shared" si="106"/>
        <v/>
      </c>
      <c r="L492" s="79" t="str">
        <f t="shared" si="107"/>
        <v/>
      </c>
      <c r="M492" s="50">
        <f t="shared" si="108"/>
        <v>74</v>
      </c>
      <c r="O492" s="17" t="str">
        <f t="shared" si="109"/>
        <v/>
      </c>
      <c r="P492" s="18" t="str">
        <f t="shared" si="103"/>
        <v/>
      </c>
      <c r="Q492" s="17" t="str">
        <f>IF(P492&lt;&gt;"",VLOOKUP(P492,LISTAS!$F$6:$G$1106,2,0),"")</f>
        <v/>
      </c>
      <c r="R492" s="77" t="str">
        <f t="shared" si="104"/>
        <v/>
      </c>
      <c r="S492" s="18" t="str">
        <f t="shared" si="110"/>
        <v/>
      </c>
      <c r="T492" s="18" t="str">
        <f t="shared" si="111"/>
        <v/>
      </c>
    </row>
    <row r="493" spans="2:20" ht="18.75" customHeight="1" x14ac:dyDescent="0.25">
      <c r="B493" s="54"/>
      <c r="C493" s="16" t="str">
        <f>IF(B493="","",VLOOKUP(B493,LISTAS!$F$6:$G$1106,2,0))</f>
        <v/>
      </c>
      <c r="D493" s="76"/>
      <c r="E493" s="4"/>
      <c r="F493" s="90" t="str">
        <f t="shared" si="101"/>
        <v/>
      </c>
      <c r="G493" s="85" t="str">
        <f>IF(F493=LISTAS!$D$15,"",F493)</f>
        <v/>
      </c>
      <c r="H493" s="49" t="str">
        <f t="shared" si="105"/>
        <v/>
      </c>
      <c r="I493" s="49" t="str">
        <f t="shared" si="105"/>
        <v/>
      </c>
      <c r="J493" s="78" t="str">
        <f t="shared" si="102"/>
        <v/>
      </c>
      <c r="K493" s="78" t="str">
        <f t="shared" si="106"/>
        <v/>
      </c>
      <c r="L493" s="79" t="str">
        <f t="shared" si="107"/>
        <v/>
      </c>
      <c r="M493" s="50">
        <f t="shared" si="108"/>
        <v>75</v>
      </c>
      <c r="O493" s="17" t="str">
        <f t="shared" si="109"/>
        <v/>
      </c>
      <c r="P493" s="18" t="str">
        <f t="shared" si="103"/>
        <v/>
      </c>
      <c r="Q493" s="17" t="str">
        <f>IF(P493&lt;&gt;"",VLOOKUP(P493,LISTAS!$F$6:$G$1106,2,0),"")</f>
        <v/>
      </c>
      <c r="R493" s="77" t="str">
        <f t="shared" si="104"/>
        <v/>
      </c>
      <c r="S493" s="18" t="str">
        <f t="shared" si="110"/>
        <v/>
      </c>
      <c r="T493" s="18" t="str">
        <f t="shared" si="111"/>
        <v/>
      </c>
    </row>
    <row r="494" spans="2:20" ht="18.75" customHeight="1" x14ac:dyDescent="0.25">
      <c r="B494" s="54"/>
      <c r="C494" s="16" t="str">
        <f>IF(B494="","",VLOOKUP(B494,LISTAS!$F$6:$G$1106,2,0))</f>
        <v/>
      </c>
      <c r="D494" s="76"/>
      <c r="E494" s="4"/>
      <c r="F494" s="90" t="str">
        <f t="shared" si="101"/>
        <v/>
      </c>
      <c r="G494" s="85" t="str">
        <f>IF(F494=LISTAS!$D$15,"",F494)</f>
        <v/>
      </c>
      <c r="H494" s="49" t="str">
        <f t="shared" si="105"/>
        <v/>
      </c>
      <c r="I494" s="49" t="str">
        <f t="shared" si="105"/>
        <v/>
      </c>
      <c r="J494" s="78" t="str">
        <f t="shared" si="102"/>
        <v/>
      </c>
      <c r="K494" s="78" t="str">
        <f t="shared" si="106"/>
        <v/>
      </c>
      <c r="L494" s="79" t="str">
        <f t="shared" si="107"/>
        <v/>
      </c>
      <c r="M494" s="50">
        <f t="shared" si="108"/>
        <v>76</v>
      </c>
      <c r="O494" s="17" t="str">
        <f t="shared" si="109"/>
        <v/>
      </c>
      <c r="P494" s="18" t="str">
        <f t="shared" si="103"/>
        <v/>
      </c>
      <c r="Q494" s="17" t="str">
        <f>IF(P494&lt;&gt;"",VLOOKUP(P494,LISTAS!$F$6:$G$1106,2,0),"")</f>
        <v/>
      </c>
      <c r="R494" s="77" t="str">
        <f t="shared" si="104"/>
        <v/>
      </c>
      <c r="S494" s="18" t="str">
        <f t="shared" si="110"/>
        <v/>
      </c>
      <c r="T494" s="18" t="str">
        <f t="shared" si="111"/>
        <v/>
      </c>
    </row>
    <row r="495" spans="2:20" ht="18.75" customHeight="1" x14ac:dyDescent="0.25">
      <c r="B495" s="54"/>
      <c r="C495" s="16" t="str">
        <f>IF(B495="","",VLOOKUP(B495,LISTAS!$F$6:$G$1106,2,0))</f>
        <v/>
      </c>
      <c r="D495" s="76"/>
      <c r="E495" s="4"/>
      <c r="F495" s="90" t="str">
        <f t="shared" si="101"/>
        <v/>
      </c>
      <c r="G495" s="85" t="str">
        <f>IF(F495=LISTAS!$D$15,"",F495)</f>
        <v/>
      </c>
      <c r="H495" s="49" t="str">
        <f t="shared" si="105"/>
        <v/>
      </c>
      <c r="I495" s="49" t="str">
        <f t="shared" si="105"/>
        <v/>
      </c>
      <c r="J495" s="78" t="str">
        <f t="shared" si="102"/>
        <v/>
      </c>
      <c r="K495" s="78" t="str">
        <f t="shared" si="106"/>
        <v/>
      </c>
      <c r="L495" s="79" t="str">
        <f t="shared" si="107"/>
        <v/>
      </c>
      <c r="M495" s="50">
        <f t="shared" si="108"/>
        <v>77</v>
      </c>
      <c r="O495" s="17" t="str">
        <f t="shared" si="109"/>
        <v/>
      </c>
      <c r="P495" s="18" t="str">
        <f t="shared" si="103"/>
        <v/>
      </c>
      <c r="Q495" s="17" t="str">
        <f>IF(P495&lt;&gt;"",VLOOKUP(P495,LISTAS!$F$6:$G$1106,2,0),"")</f>
        <v/>
      </c>
      <c r="R495" s="77" t="str">
        <f t="shared" si="104"/>
        <v/>
      </c>
      <c r="S495" s="18" t="str">
        <f t="shared" si="110"/>
        <v/>
      </c>
      <c r="T495" s="18" t="str">
        <f t="shared" si="111"/>
        <v/>
      </c>
    </row>
    <row r="496" spans="2:20" ht="18.75" customHeight="1" x14ac:dyDescent="0.25">
      <c r="B496" s="54"/>
      <c r="C496" s="16" t="str">
        <f>IF(B496="","",VLOOKUP(B496,LISTAS!$F$6:$G$1106,2,0))</f>
        <v/>
      </c>
      <c r="D496" s="76"/>
      <c r="E496" s="4"/>
      <c r="F496" s="90" t="str">
        <f t="shared" si="101"/>
        <v/>
      </c>
      <c r="G496" s="85" t="str">
        <f>IF(F496=LISTAS!$D$15,"",F496)</f>
        <v/>
      </c>
      <c r="H496" s="49" t="str">
        <f t="shared" si="105"/>
        <v/>
      </c>
      <c r="I496" s="49" t="str">
        <f t="shared" si="105"/>
        <v/>
      </c>
      <c r="J496" s="78" t="str">
        <f t="shared" si="102"/>
        <v/>
      </c>
      <c r="K496" s="78" t="str">
        <f t="shared" si="106"/>
        <v/>
      </c>
      <c r="L496" s="79" t="str">
        <f t="shared" si="107"/>
        <v/>
      </c>
      <c r="M496" s="50">
        <f t="shared" si="108"/>
        <v>78</v>
      </c>
      <c r="O496" s="17" t="str">
        <f t="shared" si="109"/>
        <v/>
      </c>
      <c r="P496" s="18" t="str">
        <f t="shared" si="103"/>
        <v/>
      </c>
      <c r="Q496" s="17" t="str">
        <f>IF(P496&lt;&gt;"",VLOOKUP(P496,LISTAS!$F$6:$G$1106,2,0),"")</f>
        <v/>
      </c>
      <c r="R496" s="77" t="str">
        <f t="shared" si="104"/>
        <v/>
      </c>
      <c r="S496" s="18" t="str">
        <f t="shared" si="110"/>
        <v/>
      </c>
      <c r="T496" s="18" t="str">
        <f t="shared" si="111"/>
        <v/>
      </c>
    </row>
    <row r="497" spans="2:20" ht="18.75" customHeight="1" x14ac:dyDescent="0.25">
      <c r="B497" s="54"/>
      <c r="C497" s="16" t="str">
        <f>IF(B497="","",VLOOKUP(B497,LISTAS!$F$6:$G$1106,2,0))</f>
        <v/>
      </c>
      <c r="D497" s="76"/>
      <c r="E497" s="4"/>
      <c r="F497" s="90" t="str">
        <f t="shared" si="101"/>
        <v/>
      </c>
      <c r="G497" s="85" t="str">
        <f>IF(F497=LISTAS!$D$15,"",F497)</f>
        <v/>
      </c>
      <c r="H497" s="49" t="str">
        <f t="shared" si="105"/>
        <v/>
      </c>
      <c r="I497" s="49" t="str">
        <f t="shared" si="105"/>
        <v/>
      </c>
      <c r="J497" s="78" t="str">
        <f t="shared" si="102"/>
        <v/>
      </c>
      <c r="K497" s="78" t="str">
        <f t="shared" si="106"/>
        <v/>
      </c>
      <c r="L497" s="79" t="str">
        <f t="shared" si="107"/>
        <v/>
      </c>
      <c r="M497" s="50">
        <f t="shared" si="108"/>
        <v>79</v>
      </c>
      <c r="O497" s="17" t="str">
        <f t="shared" si="109"/>
        <v/>
      </c>
      <c r="P497" s="18" t="str">
        <f t="shared" si="103"/>
        <v/>
      </c>
      <c r="Q497" s="17" t="str">
        <f>IF(P497&lt;&gt;"",VLOOKUP(P497,LISTAS!$F$6:$G$1106,2,0),"")</f>
        <v/>
      </c>
      <c r="R497" s="77" t="str">
        <f t="shared" si="104"/>
        <v/>
      </c>
      <c r="S497" s="18" t="str">
        <f t="shared" si="110"/>
        <v/>
      </c>
      <c r="T497" s="18" t="str">
        <f t="shared" si="111"/>
        <v/>
      </c>
    </row>
    <row r="498" spans="2:20" ht="18.75" customHeight="1" x14ac:dyDescent="0.25">
      <c r="B498" s="54"/>
      <c r="C498" s="16" t="str">
        <f>IF(B498="","",VLOOKUP(B498,LISTAS!$F$6:$G$1106,2,0))</f>
        <v/>
      </c>
      <c r="D498" s="76"/>
      <c r="E498" s="4"/>
      <c r="F498" s="90" t="str">
        <f t="shared" si="101"/>
        <v/>
      </c>
      <c r="G498" s="85" t="str">
        <f>IF(F498=LISTAS!$D$15,"",F498)</f>
        <v/>
      </c>
      <c r="H498" s="49" t="str">
        <f t="shared" si="105"/>
        <v/>
      </c>
      <c r="I498" s="49" t="str">
        <f t="shared" si="105"/>
        <v/>
      </c>
      <c r="J498" s="78" t="str">
        <f t="shared" si="102"/>
        <v/>
      </c>
      <c r="K498" s="78" t="str">
        <f t="shared" si="106"/>
        <v/>
      </c>
      <c r="L498" s="79" t="str">
        <f t="shared" si="107"/>
        <v/>
      </c>
      <c r="M498" s="50">
        <f t="shared" si="108"/>
        <v>80</v>
      </c>
      <c r="O498" s="17" t="str">
        <f t="shared" si="109"/>
        <v/>
      </c>
      <c r="P498" s="18" t="str">
        <f t="shared" si="103"/>
        <v/>
      </c>
      <c r="Q498" s="17" t="str">
        <f>IF(P498&lt;&gt;"",VLOOKUP(P498,LISTAS!$F$6:$G$1106,2,0),"")</f>
        <v/>
      </c>
      <c r="R498" s="77" t="str">
        <f t="shared" si="104"/>
        <v/>
      </c>
      <c r="S498" s="18" t="str">
        <f t="shared" si="110"/>
        <v/>
      </c>
      <c r="T498" s="18" t="str">
        <f t="shared" si="111"/>
        <v/>
      </c>
    </row>
    <row r="499" spans="2:20" ht="18.75" customHeight="1" x14ac:dyDescent="0.25">
      <c r="B499" s="54"/>
      <c r="C499" s="16" t="str">
        <f>IF(B499="","",VLOOKUP(B499,LISTAS!$F$6:$G$1106,2,0))</f>
        <v/>
      </c>
      <c r="D499" s="76"/>
      <c r="E499" s="4"/>
      <c r="F499" s="90" t="str">
        <f t="shared" si="101"/>
        <v/>
      </c>
      <c r="G499" s="85" t="str">
        <f>IF(F499=LISTAS!$D$15,"",F499)</f>
        <v/>
      </c>
      <c r="H499" s="49" t="str">
        <f t="shared" si="105"/>
        <v/>
      </c>
      <c r="I499" s="49" t="str">
        <f t="shared" si="105"/>
        <v/>
      </c>
      <c r="J499" s="78" t="str">
        <f t="shared" si="102"/>
        <v/>
      </c>
      <c r="K499" s="78" t="str">
        <f t="shared" si="106"/>
        <v/>
      </c>
      <c r="L499" s="79" t="str">
        <f t="shared" si="107"/>
        <v/>
      </c>
      <c r="M499" s="50">
        <f t="shared" si="108"/>
        <v>81</v>
      </c>
      <c r="O499" s="17" t="str">
        <f t="shared" si="109"/>
        <v/>
      </c>
      <c r="P499" s="18" t="str">
        <f t="shared" si="103"/>
        <v/>
      </c>
      <c r="Q499" s="17" t="str">
        <f>IF(P499&lt;&gt;"",VLOOKUP(P499,LISTAS!$F$6:$G$1106,2,0),"")</f>
        <v/>
      </c>
      <c r="R499" s="77" t="str">
        <f t="shared" si="104"/>
        <v/>
      </c>
      <c r="S499" s="18" t="str">
        <f t="shared" si="110"/>
        <v/>
      </c>
      <c r="T499" s="18" t="str">
        <f t="shared" si="111"/>
        <v/>
      </c>
    </row>
    <row r="500" spans="2:20" ht="18.75" customHeight="1" x14ac:dyDescent="0.25">
      <c r="B500" s="54"/>
      <c r="C500" s="16" t="str">
        <f>IF(B500="","",VLOOKUP(B500,LISTAS!$F$6:$G$1106,2,0))</f>
        <v/>
      </c>
      <c r="D500" s="76"/>
      <c r="E500" s="4"/>
      <c r="F500" s="90" t="str">
        <f t="shared" si="101"/>
        <v/>
      </c>
      <c r="G500" s="85" t="str">
        <f>IF(F500=LISTAS!$D$15,"",F500)</f>
        <v/>
      </c>
      <c r="H500" s="49" t="str">
        <f t="shared" si="105"/>
        <v/>
      </c>
      <c r="I500" s="49" t="str">
        <f t="shared" si="105"/>
        <v/>
      </c>
      <c r="J500" s="78" t="str">
        <f t="shared" si="102"/>
        <v/>
      </c>
      <c r="K500" s="78" t="str">
        <f t="shared" si="106"/>
        <v/>
      </c>
      <c r="L500" s="79" t="str">
        <f t="shared" si="107"/>
        <v/>
      </c>
      <c r="M500" s="50">
        <f t="shared" si="108"/>
        <v>82</v>
      </c>
      <c r="O500" s="17" t="str">
        <f t="shared" si="109"/>
        <v/>
      </c>
      <c r="P500" s="18" t="str">
        <f t="shared" si="103"/>
        <v/>
      </c>
      <c r="Q500" s="17" t="str">
        <f>IF(P500&lt;&gt;"",VLOOKUP(P500,LISTAS!$F$6:$G$1106,2,0),"")</f>
        <v/>
      </c>
      <c r="R500" s="77" t="str">
        <f t="shared" si="104"/>
        <v/>
      </c>
      <c r="S500" s="18" t="str">
        <f t="shared" si="110"/>
        <v/>
      </c>
      <c r="T500" s="18" t="str">
        <f t="shared" si="111"/>
        <v/>
      </c>
    </row>
    <row r="501" spans="2:20" ht="18.75" customHeight="1" x14ac:dyDescent="0.25">
      <c r="B501" s="54"/>
      <c r="C501" s="16" t="str">
        <f>IF(B501="","",VLOOKUP(B501,LISTAS!$F$6:$G$1106,2,0))</f>
        <v/>
      </c>
      <c r="D501" s="76"/>
      <c r="E501" s="4"/>
      <c r="F501" s="90" t="str">
        <f t="shared" si="101"/>
        <v/>
      </c>
      <c r="G501" s="85" t="str">
        <f>IF(F501=LISTAS!$D$15,"",F501)</f>
        <v/>
      </c>
      <c r="H501" s="49" t="str">
        <f t="shared" si="105"/>
        <v/>
      </c>
      <c r="I501" s="49" t="str">
        <f t="shared" si="105"/>
        <v/>
      </c>
      <c r="J501" s="78" t="str">
        <f t="shared" si="102"/>
        <v/>
      </c>
      <c r="K501" s="78" t="str">
        <f t="shared" si="106"/>
        <v/>
      </c>
      <c r="L501" s="79" t="str">
        <f t="shared" si="107"/>
        <v/>
      </c>
      <c r="M501" s="50">
        <f t="shared" si="108"/>
        <v>83</v>
      </c>
      <c r="O501" s="17" t="str">
        <f t="shared" si="109"/>
        <v/>
      </c>
      <c r="P501" s="18" t="str">
        <f t="shared" si="103"/>
        <v/>
      </c>
      <c r="Q501" s="17" t="str">
        <f>IF(P501&lt;&gt;"",VLOOKUP(P501,LISTAS!$F$6:$G$1106,2,0),"")</f>
        <v/>
      </c>
      <c r="R501" s="77" t="str">
        <f t="shared" si="104"/>
        <v/>
      </c>
      <c r="S501" s="18" t="str">
        <f t="shared" si="110"/>
        <v/>
      </c>
      <c r="T501" s="18" t="str">
        <f t="shared" si="111"/>
        <v/>
      </c>
    </row>
    <row r="502" spans="2:20" ht="18.75" customHeight="1" x14ac:dyDescent="0.25">
      <c r="B502" s="54"/>
      <c r="C502" s="16" t="str">
        <f>IF(B502="","",VLOOKUP(B502,LISTAS!$F$6:$G$1106,2,0))</f>
        <v/>
      </c>
      <c r="D502" s="76"/>
      <c r="E502" s="4"/>
      <c r="F502" s="90" t="str">
        <f t="shared" si="101"/>
        <v/>
      </c>
      <c r="G502" s="85" t="str">
        <f>IF(F502=LISTAS!$D$15,"",F502)</f>
        <v/>
      </c>
      <c r="H502" s="49" t="str">
        <f t="shared" si="105"/>
        <v/>
      </c>
      <c r="I502" s="49" t="str">
        <f t="shared" si="105"/>
        <v/>
      </c>
      <c r="J502" s="78" t="str">
        <f t="shared" si="102"/>
        <v/>
      </c>
      <c r="K502" s="78" t="str">
        <f t="shared" si="106"/>
        <v/>
      </c>
      <c r="L502" s="79" t="str">
        <f t="shared" si="107"/>
        <v/>
      </c>
      <c r="M502" s="50">
        <f t="shared" si="108"/>
        <v>84</v>
      </c>
      <c r="O502" s="17" t="str">
        <f t="shared" si="109"/>
        <v/>
      </c>
      <c r="P502" s="18" t="str">
        <f t="shared" si="103"/>
        <v/>
      </c>
      <c r="Q502" s="17" t="str">
        <f>IF(P502&lt;&gt;"",VLOOKUP(P502,LISTAS!$F$6:$G$1106,2,0),"")</f>
        <v/>
      </c>
      <c r="R502" s="77" t="str">
        <f t="shared" si="104"/>
        <v/>
      </c>
      <c r="S502" s="18" t="str">
        <f t="shared" si="110"/>
        <v/>
      </c>
      <c r="T502" s="18" t="str">
        <f t="shared" si="111"/>
        <v/>
      </c>
    </row>
    <row r="503" spans="2:20" ht="18.75" customHeight="1" x14ac:dyDescent="0.25">
      <c r="B503" s="54"/>
      <c r="C503" s="16" t="str">
        <f>IF(B503="","",VLOOKUP(B503,LISTAS!$F$6:$G$1106,2,0))</f>
        <v/>
      </c>
      <c r="D503" s="76"/>
      <c r="E503" s="4"/>
      <c r="F503" s="90" t="str">
        <f t="shared" si="101"/>
        <v/>
      </c>
      <c r="G503" s="85" t="str">
        <f>IF(F503=LISTAS!$D$15,"",F503)</f>
        <v/>
      </c>
      <c r="H503" s="49" t="str">
        <f t="shared" si="105"/>
        <v/>
      </c>
      <c r="I503" s="49" t="str">
        <f t="shared" si="105"/>
        <v/>
      </c>
      <c r="J503" s="78" t="str">
        <f t="shared" si="102"/>
        <v/>
      </c>
      <c r="K503" s="78" t="str">
        <f t="shared" si="106"/>
        <v/>
      </c>
      <c r="L503" s="79" t="str">
        <f t="shared" si="107"/>
        <v/>
      </c>
      <c r="M503" s="50">
        <f t="shared" si="108"/>
        <v>85</v>
      </c>
      <c r="O503" s="17" t="str">
        <f t="shared" si="109"/>
        <v/>
      </c>
      <c r="P503" s="18" t="str">
        <f t="shared" si="103"/>
        <v/>
      </c>
      <c r="Q503" s="17" t="str">
        <f>IF(P503&lt;&gt;"",VLOOKUP(P503,LISTAS!$F$6:$G$1106,2,0),"")</f>
        <v/>
      </c>
      <c r="R503" s="77" t="str">
        <f t="shared" si="104"/>
        <v/>
      </c>
      <c r="S503" s="18" t="str">
        <f t="shared" si="110"/>
        <v/>
      </c>
      <c r="T503" s="18" t="str">
        <f t="shared" si="111"/>
        <v/>
      </c>
    </row>
    <row r="504" spans="2:20" ht="18.75" customHeight="1" x14ac:dyDescent="0.25">
      <c r="B504" s="54"/>
      <c r="C504" s="16" t="str">
        <f>IF(B504="","",VLOOKUP(B504,LISTAS!$F$6:$G$1106,2,0))</f>
        <v/>
      </c>
      <c r="D504" s="76"/>
      <c r="E504" s="4"/>
      <c r="F504" s="90" t="str">
        <f t="shared" si="101"/>
        <v/>
      </c>
      <c r="G504" s="85" t="str">
        <f>IF(F504=LISTAS!$D$15,"",F504)</f>
        <v/>
      </c>
      <c r="H504" s="49" t="str">
        <f t="shared" si="105"/>
        <v/>
      </c>
      <c r="I504" s="49" t="str">
        <f t="shared" si="105"/>
        <v/>
      </c>
      <c r="J504" s="78" t="str">
        <f t="shared" si="102"/>
        <v/>
      </c>
      <c r="K504" s="78" t="str">
        <f t="shared" si="106"/>
        <v/>
      </c>
      <c r="L504" s="79" t="str">
        <f t="shared" si="107"/>
        <v/>
      </c>
      <c r="M504" s="50">
        <f t="shared" si="108"/>
        <v>86</v>
      </c>
      <c r="O504" s="17" t="str">
        <f t="shared" si="109"/>
        <v/>
      </c>
      <c r="P504" s="18" t="str">
        <f t="shared" si="103"/>
        <v/>
      </c>
      <c r="Q504" s="17" t="str">
        <f>IF(P504&lt;&gt;"",VLOOKUP(P504,LISTAS!$F$6:$G$1106,2,0),"")</f>
        <v/>
      </c>
      <c r="R504" s="77" t="str">
        <f t="shared" si="104"/>
        <v/>
      </c>
      <c r="S504" s="18" t="str">
        <f t="shared" si="110"/>
        <v/>
      </c>
      <c r="T504" s="18" t="str">
        <f t="shared" si="111"/>
        <v/>
      </c>
    </row>
    <row r="505" spans="2:20" ht="18.75" customHeight="1" x14ac:dyDescent="0.25">
      <c r="B505" s="54"/>
      <c r="C505" s="16" t="str">
        <f>IF(B505="","",VLOOKUP(B505,LISTAS!$F$6:$G$1106,2,0))</f>
        <v/>
      </c>
      <c r="D505" s="76"/>
      <c r="E505" s="4"/>
      <c r="F505" s="90" t="str">
        <f t="shared" si="101"/>
        <v/>
      </c>
      <c r="G505" s="85" t="str">
        <f>IF(F505=LISTAS!$D$15,"",F505)</f>
        <v/>
      </c>
      <c r="H505" s="49" t="str">
        <f t="shared" si="105"/>
        <v/>
      </c>
      <c r="I505" s="49" t="str">
        <f t="shared" si="105"/>
        <v/>
      </c>
      <c r="J505" s="78" t="str">
        <f t="shared" si="102"/>
        <v/>
      </c>
      <c r="K505" s="78" t="str">
        <f t="shared" si="106"/>
        <v/>
      </c>
      <c r="L505" s="79" t="str">
        <f t="shared" si="107"/>
        <v/>
      </c>
      <c r="M505" s="50">
        <f t="shared" si="108"/>
        <v>87</v>
      </c>
      <c r="O505" s="17" t="str">
        <f t="shared" si="109"/>
        <v/>
      </c>
      <c r="P505" s="18" t="str">
        <f t="shared" si="103"/>
        <v/>
      </c>
      <c r="Q505" s="17" t="str">
        <f>IF(P505&lt;&gt;"",VLOOKUP(P505,LISTAS!$F$6:$G$1106,2,0),"")</f>
        <v/>
      </c>
      <c r="R505" s="77" t="str">
        <f t="shared" si="104"/>
        <v/>
      </c>
      <c r="S505" s="18" t="str">
        <f t="shared" si="110"/>
        <v/>
      </c>
      <c r="T505" s="18" t="str">
        <f t="shared" si="111"/>
        <v/>
      </c>
    </row>
    <row r="506" spans="2:20" ht="18.75" customHeight="1" x14ac:dyDescent="0.25">
      <c r="B506" s="54"/>
      <c r="C506" s="16" t="str">
        <f>IF(B506="","",VLOOKUP(B506,LISTAS!$F$6:$G$1106,2,0))</f>
        <v/>
      </c>
      <c r="D506" s="76"/>
      <c r="E506" s="4"/>
      <c r="F506" s="90" t="str">
        <f t="shared" si="101"/>
        <v/>
      </c>
      <c r="G506" s="85" t="str">
        <f>IF(F506=LISTAS!$D$15,"",F506)</f>
        <v/>
      </c>
      <c r="H506" s="49" t="str">
        <f t="shared" si="105"/>
        <v/>
      </c>
      <c r="I506" s="49" t="str">
        <f t="shared" si="105"/>
        <v/>
      </c>
      <c r="J506" s="78" t="str">
        <f t="shared" si="102"/>
        <v/>
      </c>
      <c r="K506" s="78" t="str">
        <f t="shared" si="106"/>
        <v/>
      </c>
      <c r="L506" s="79" t="str">
        <f t="shared" si="107"/>
        <v/>
      </c>
      <c r="M506" s="50">
        <f t="shared" si="108"/>
        <v>88</v>
      </c>
      <c r="O506" s="17" t="str">
        <f t="shared" si="109"/>
        <v/>
      </c>
      <c r="P506" s="18" t="str">
        <f t="shared" si="103"/>
        <v/>
      </c>
      <c r="Q506" s="17" t="str">
        <f>IF(P506&lt;&gt;"",VLOOKUP(P506,LISTAS!$F$6:$G$1106,2,0),"")</f>
        <v/>
      </c>
      <c r="R506" s="77" t="str">
        <f t="shared" si="104"/>
        <v/>
      </c>
      <c r="S506" s="18" t="str">
        <f t="shared" si="110"/>
        <v/>
      </c>
      <c r="T506" s="18" t="str">
        <f t="shared" si="111"/>
        <v/>
      </c>
    </row>
    <row r="507" spans="2:20" ht="18.75" customHeight="1" x14ac:dyDescent="0.25">
      <c r="B507" s="54"/>
      <c r="C507" s="16" t="str">
        <f>IF(B507="","",VLOOKUP(B507,LISTAS!$F$6:$G$1106,2,0))</f>
        <v/>
      </c>
      <c r="D507" s="76"/>
      <c r="E507" s="4"/>
      <c r="F507" s="90" t="str">
        <f t="shared" si="101"/>
        <v/>
      </c>
      <c r="G507" s="85" t="str">
        <f>IF(F507=LISTAS!$D$15,"",F507)</f>
        <v/>
      </c>
      <c r="H507" s="49" t="str">
        <f t="shared" si="105"/>
        <v/>
      </c>
      <c r="I507" s="49" t="str">
        <f t="shared" si="105"/>
        <v/>
      </c>
      <c r="J507" s="78" t="str">
        <f t="shared" si="102"/>
        <v/>
      </c>
      <c r="K507" s="78" t="str">
        <f t="shared" si="106"/>
        <v/>
      </c>
      <c r="L507" s="79" t="str">
        <f t="shared" si="107"/>
        <v/>
      </c>
      <c r="M507" s="50">
        <f t="shared" si="108"/>
        <v>89</v>
      </c>
      <c r="O507" s="17" t="str">
        <f t="shared" si="109"/>
        <v/>
      </c>
      <c r="P507" s="18" t="str">
        <f t="shared" si="103"/>
        <v/>
      </c>
      <c r="Q507" s="17" t="str">
        <f>IF(P507&lt;&gt;"",VLOOKUP(P507,LISTAS!$F$6:$G$1106,2,0),"")</f>
        <v/>
      </c>
      <c r="R507" s="77" t="str">
        <f t="shared" si="104"/>
        <v/>
      </c>
      <c r="S507" s="18" t="str">
        <f t="shared" si="110"/>
        <v/>
      </c>
      <c r="T507" s="18" t="str">
        <f t="shared" si="111"/>
        <v/>
      </c>
    </row>
    <row r="508" spans="2:20" ht="18.75" customHeight="1" x14ac:dyDescent="0.25">
      <c r="B508" s="54"/>
      <c r="C508" s="16" t="str">
        <f>IF(B508="","",VLOOKUP(B508,LISTAS!$F$6:$G$1106,2,0))</f>
        <v/>
      </c>
      <c r="D508" s="76"/>
      <c r="E508" s="4"/>
      <c r="F508" s="90" t="str">
        <f t="shared" si="101"/>
        <v/>
      </c>
      <c r="G508" s="85" t="str">
        <f>IF(F508=LISTAS!$D$15,"",F508)</f>
        <v/>
      </c>
      <c r="H508" s="49" t="str">
        <f t="shared" si="105"/>
        <v/>
      </c>
      <c r="I508" s="49" t="str">
        <f t="shared" si="105"/>
        <v/>
      </c>
      <c r="J508" s="78" t="str">
        <f t="shared" si="102"/>
        <v/>
      </c>
      <c r="K508" s="78" t="str">
        <f t="shared" si="106"/>
        <v/>
      </c>
      <c r="L508" s="79" t="str">
        <f t="shared" si="107"/>
        <v/>
      </c>
      <c r="M508" s="50">
        <f t="shared" si="108"/>
        <v>90</v>
      </c>
      <c r="O508" s="17" t="str">
        <f t="shared" si="109"/>
        <v/>
      </c>
      <c r="P508" s="18" t="str">
        <f t="shared" si="103"/>
        <v/>
      </c>
      <c r="Q508" s="17" t="str">
        <f>IF(P508&lt;&gt;"",VLOOKUP(P508,LISTAS!$F$6:$G$1106,2,0),"")</f>
        <v/>
      </c>
      <c r="R508" s="77" t="str">
        <f t="shared" si="104"/>
        <v/>
      </c>
      <c r="S508" s="18" t="str">
        <f t="shared" si="110"/>
        <v/>
      </c>
      <c r="T508" s="18" t="str">
        <f t="shared" si="111"/>
        <v/>
      </c>
    </row>
    <row r="509" spans="2:20" ht="18.75" customHeight="1" x14ac:dyDescent="0.25">
      <c r="B509" s="54"/>
      <c r="C509" s="16" t="str">
        <f>IF(B509="","",VLOOKUP(B509,LISTAS!$F$6:$G$1106,2,0))</f>
        <v/>
      </c>
      <c r="D509" s="76"/>
      <c r="E509" s="4"/>
      <c r="F509" s="90" t="str">
        <f t="shared" si="101"/>
        <v/>
      </c>
      <c r="G509" s="85" t="str">
        <f>IF(F509=LISTAS!$D$15,"",F509)</f>
        <v/>
      </c>
      <c r="H509" s="49" t="str">
        <f t="shared" si="105"/>
        <v/>
      </c>
      <c r="I509" s="49" t="str">
        <f t="shared" si="105"/>
        <v/>
      </c>
      <c r="J509" s="78" t="str">
        <f t="shared" si="102"/>
        <v/>
      </c>
      <c r="K509" s="78" t="str">
        <f t="shared" si="106"/>
        <v/>
      </c>
      <c r="L509" s="79" t="str">
        <f t="shared" si="107"/>
        <v/>
      </c>
      <c r="M509" s="50">
        <f t="shared" si="108"/>
        <v>91</v>
      </c>
      <c r="O509" s="17" t="str">
        <f t="shared" si="109"/>
        <v/>
      </c>
      <c r="P509" s="18" t="str">
        <f t="shared" si="103"/>
        <v/>
      </c>
      <c r="Q509" s="17" t="str">
        <f>IF(P509&lt;&gt;"",VLOOKUP(P509,LISTAS!$F$6:$G$1106,2,0),"")</f>
        <v/>
      </c>
      <c r="R509" s="77" t="str">
        <f t="shared" si="104"/>
        <v/>
      </c>
      <c r="S509" s="18" t="str">
        <f t="shared" si="110"/>
        <v/>
      </c>
      <c r="T509" s="18" t="str">
        <f t="shared" si="111"/>
        <v/>
      </c>
    </row>
    <row r="510" spans="2:20" ht="18.75" customHeight="1" x14ac:dyDescent="0.25">
      <c r="B510" s="54"/>
      <c r="C510" s="16" t="str">
        <f>IF(B510="","",VLOOKUP(B510,LISTAS!$F$6:$G$1106,2,0))</f>
        <v/>
      </c>
      <c r="D510" s="76"/>
      <c r="E510" s="4"/>
      <c r="F510" s="90" t="str">
        <f t="shared" si="101"/>
        <v/>
      </c>
      <c r="G510" s="85" t="str">
        <f>IF(F510=LISTAS!$D$15,"",F510)</f>
        <v/>
      </c>
      <c r="H510" s="49" t="str">
        <f t="shared" si="105"/>
        <v/>
      </c>
      <c r="I510" s="49" t="str">
        <f t="shared" si="105"/>
        <v/>
      </c>
      <c r="J510" s="78" t="str">
        <f t="shared" si="102"/>
        <v/>
      </c>
      <c r="K510" s="78" t="str">
        <f t="shared" si="106"/>
        <v/>
      </c>
      <c r="L510" s="79" t="str">
        <f t="shared" si="107"/>
        <v/>
      </c>
      <c r="M510" s="50">
        <f t="shared" si="108"/>
        <v>92</v>
      </c>
      <c r="O510" s="17" t="str">
        <f t="shared" si="109"/>
        <v/>
      </c>
      <c r="P510" s="18" t="str">
        <f t="shared" si="103"/>
        <v/>
      </c>
      <c r="Q510" s="17" t="str">
        <f>IF(P510&lt;&gt;"",VLOOKUP(P510,LISTAS!$F$6:$G$1106,2,0),"")</f>
        <v/>
      </c>
      <c r="R510" s="77" t="str">
        <f t="shared" si="104"/>
        <v/>
      </c>
      <c r="S510" s="18" t="str">
        <f t="shared" si="110"/>
        <v/>
      </c>
      <c r="T510" s="18" t="str">
        <f t="shared" si="111"/>
        <v/>
      </c>
    </row>
    <row r="511" spans="2:20" ht="18.75" customHeight="1" x14ac:dyDescent="0.25">
      <c r="B511" s="54"/>
      <c r="C511" s="16" t="str">
        <f>IF(B511="","",VLOOKUP(B511,LISTAS!$F$6:$G$1106,2,0))</f>
        <v/>
      </c>
      <c r="D511" s="76"/>
      <c r="E511" s="4"/>
      <c r="F511" s="90" t="str">
        <f t="shared" si="101"/>
        <v/>
      </c>
      <c r="G511" s="85" t="str">
        <f>IF(F511=LISTAS!$D$15,"",F511)</f>
        <v/>
      </c>
      <c r="H511" s="49" t="str">
        <f t="shared" si="105"/>
        <v/>
      </c>
      <c r="I511" s="49" t="str">
        <f t="shared" si="105"/>
        <v/>
      </c>
      <c r="J511" s="78" t="str">
        <f t="shared" si="102"/>
        <v/>
      </c>
      <c r="K511" s="78" t="str">
        <f t="shared" si="106"/>
        <v/>
      </c>
      <c r="L511" s="79" t="str">
        <f t="shared" si="107"/>
        <v/>
      </c>
      <c r="M511" s="50">
        <f t="shared" si="108"/>
        <v>93</v>
      </c>
      <c r="O511" s="17" t="str">
        <f t="shared" si="109"/>
        <v/>
      </c>
      <c r="P511" s="18" t="str">
        <f t="shared" si="103"/>
        <v/>
      </c>
      <c r="Q511" s="17" t="str">
        <f>IF(P511&lt;&gt;"",VLOOKUP(P511,LISTAS!$F$6:$G$1106,2,0),"")</f>
        <v/>
      </c>
      <c r="R511" s="77" t="str">
        <f t="shared" si="104"/>
        <v/>
      </c>
      <c r="S511" s="18" t="str">
        <f t="shared" si="110"/>
        <v/>
      </c>
      <c r="T511" s="18" t="str">
        <f t="shared" si="111"/>
        <v/>
      </c>
    </row>
    <row r="512" spans="2:20" ht="18.75" customHeight="1" x14ac:dyDescent="0.25">
      <c r="B512" s="54"/>
      <c r="C512" s="16" t="str">
        <f>IF(B512="","",VLOOKUP(B512,LISTAS!$F$6:$G$1106,2,0))</f>
        <v/>
      </c>
      <c r="D512" s="76"/>
      <c r="E512" s="4"/>
      <c r="F512" s="90" t="str">
        <f t="shared" si="101"/>
        <v/>
      </c>
      <c r="G512" s="85" t="str">
        <f>IF(F512=LISTAS!$D$15,"",F512)</f>
        <v/>
      </c>
      <c r="H512" s="49" t="str">
        <f t="shared" si="105"/>
        <v/>
      </c>
      <c r="I512" s="49" t="str">
        <f t="shared" si="105"/>
        <v/>
      </c>
      <c r="J512" s="78" t="str">
        <f t="shared" si="102"/>
        <v/>
      </c>
      <c r="K512" s="78" t="str">
        <f t="shared" si="106"/>
        <v/>
      </c>
      <c r="L512" s="79" t="str">
        <f t="shared" si="107"/>
        <v/>
      </c>
      <c r="M512" s="50">
        <f t="shared" si="108"/>
        <v>94</v>
      </c>
      <c r="O512" s="17" t="str">
        <f t="shared" si="109"/>
        <v/>
      </c>
      <c r="P512" s="18" t="str">
        <f t="shared" si="103"/>
        <v/>
      </c>
      <c r="Q512" s="17" t="str">
        <f>IF(P512&lt;&gt;"",VLOOKUP(P512,LISTAS!$F$6:$G$1106,2,0),"")</f>
        <v/>
      </c>
      <c r="R512" s="77" t="str">
        <f t="shared" si="104"/>
        <v/>
      </c>
      <c r="S512" s="18" t="str">
        <f t="shared" si="110"/>
        <v/>
      </c>
      <c r="T512" s="18" t="str">
        <f t="shared" si="111"/>
        <v/>
      </c>
    </row>
    <row r="513" spans="2:20" ht="18.75" customHeight="1" x14ac:dyDescent="0.25">
      <c r="B513" s="54"/>
      <c r="C513" s="16" t="str">
        <f>IF(B513="","",VLOOKUP(B513,LISTAS!$F$6:$G$1106,2,0))</f>
        <v/>
      </c>
      <c r="D513" s="76"/>
      <c r="E513" s="4"/>
      <c r="F513" s="90" t="str">
        <f t="shared" si="101"/>
        <v/>
      </c>
      <c r="G513" s="85" t="str">
        <f>IF(F513=LISTAS!$D$15,"",F513)</f>
        <v/>
      </c>
      <c r="H513" s="49" t="str">
        <f t="shared" si="105"/>
        <v/>
      </c>
      <c r="I513" s="49" t="str">
        <f t="shared" si="105"/>
        <v/>
      </c>
      <c r="J513" s="78" t="str">
        <f t="shared" si="102"/>
        <v/>
      </c>
      <c r="K513" s="78" t="str">
        <f t="shared" si="106"/>
        <v/>
      </c>
      <c r="L513" s="79" t="str">
        <f t="shared" si="107"/>
        <v/>
      </c>
      <c r="M513" s="50">
        <f t="shared" si="108"/>
        <v>95</v>
      </c>
      <c r="O513" s="17" t="str">
        <f t="shared" si="109"/>
        <v/>
      </c>
      <c r="P513" s="18" t="str">
        <f t="shared" si="103"/>
        <v/>
      </c>
      <c r="Q513" s="17" t="str">
        <f>IF(P513&lt;&gt;"",VLOOKUP(P513,LISTAS!$F$6:$G$1106,2,0),"")</f>
        <v/>
      </c>
      <c r="R513" s="77" t="str">
        <f t="shared" si="104"/>
        <v/>
      </c>
      <c r="S513" s="18" t="str">
        <f t="shared" si="110"/>
        <v/>
      </c>
      <c r="T513" s="18" t="str">
        <f t="shared" si="111"/>
        <v/>
      </c>
    </row>
    <row r="514" spans="2:20" ht="18.75" customHeight="1" x14ac:dyDescent="0.25">
      <c r="B514" s="54"/>
      <c r="C514" s="16" t="str">
        <f>IF(B514="","",VLOOKUP(B514,LISTAS!$F$6:$G$1106,2,0))</f>
        <v/>
      </c>
      <c r="D514" s="76"/>
      <c r="E514" s="4"/>
      <c r="F514" s="90" t="str">
        <f t="shared" si="101"/>
        <v/>
      </c>
      <c r="G514" s="85" t="str">
        <f>IF(F514=LISTAS!$D$15,"",F514)</f>
        <v/>
      </c>
      <c r="H514" s="49" t="str">
        <f t="shared" si="105"/>
        <v/>
      </c>
      <c r="I514" s="49" t="str">
        <f t="shared" si="105"/>
        <v/>
      </c>
      <c r="J514" s="78" t="str">
        <f t="shared" si="102"/>
        <v/>
      </c>
      <c r="K514" s="78" t="str">
        <f t="shared" si="106"/>
        <v/>
      </c>
      <c r="L514" s="79" t="str">
        <f t="shared" si="107"/>
        <v/>
      </c>
      <c r="M514" s="50">
        <f t="shared" si="108"/>
        <v>96</v>
      </c>
      <c r="O514" s="17" t="str">
        <f t="shared" si="109"/>
        <v/>
      </c>
      <c r="P514" s="18" t="str">
        <f t="shared" si="103"/>
        <v/>
      </c>
      <c r="Q514" s="17" t="str">
        <f>IF(P514&lt;&gt;"",VLOOKUP(P514,LISTAS!$F$6:$G$1106,2,0),"")</f>
        <v/>
      </c>
      <c r="R514" s="77" t="str">
        <f t="shared" si="104"/>
        <v/>
      </c>
      <c r="S514" s="18" t="str">
        <f t="shared" si="110"/>
        <v/>
      </c>
      <c r="T514" s="18" t="str">
        <f t="shared" si="111"/>
        <v/>
      </c>
    </row>
    <row r="515" spans="2:20" ht="18.75" customHeight="1" x14ac:dyDescent="0.25">
      <c r="B515" s="54"/>
      <c r="C515" s="16" t="str">
        <f>IF(B515="","",VLOOKUP(B515,LISTAS!$F$6:$G$1106,2,0))</f>
        <v/>
      </c>
      <c r="D515" s="76"/>
      <c r="E515" s="4"/>
      <c r="F515" s="90" t="str">
        <f t="shared" si="101"/>
        <v/>
      </c>
      <c r="G515" s="85" t="str">
        <f>IF(F515=LISTAS!$D$15,"",F515)</f>
        <v/>
      </c>
      <c r="H515" s="49" t="str">
        <f t="shared" si="105"/>
        <v/>
      </c>
      <c r="I515" s="49" t="str">
        <f t="shared" si="105"/>
        <v/>
      </c>
      <c r="J515" s="78" t="str">
        <f t="shared" si="102"/>
        <v/>
      </c>
      <c r="K515" s="78" t="str">
        <f t="shared" si="106"/>
        <v/>
      </c>
      <c r="L515" s="79" t="str">
        <f t="shared" si="107"/>
        <v/>
      </c>
      <c r="M515" s="50">
        <f t="shared" si="108"/>
        <v>97</v>
      </c>
      <c r="O515" s="17" t="str">
        <f t="shared" si="109"/>
        <v/>
      </c>
      <c r="P515" s="18" t="str">
        <f t="shared" ref="P515:P546" si="112">IF(K515="","",VLOOKUP(L515,$G$419:$J$618,2,0))</f>
        <v/>
      </c>
      <c r="Q515" s="17" t="str">
        <f>IF(P515&lt;&gt;"",VLOOKUP(P515,LISTAS!$F$6:$G$1106,2,0),"")</f>
        <v/>
      </c>
      <c r="R515" s="77" t="str">
        <f t="shared" ref="R515:R546" si="113">IF(K515="","",VLOOKUP(L515,$G$419:$J$618,4,0))</f>
        <v/>
      </c>
      <c r="S515" s="18" t="str">
        <f t="shared" si="110"/>
        <v/>
      </c>
      <c r="T515" s="18" t="str">
        <f t="shared" si="111"/>
        <v/>
      </c>
    </row>
    <row r="516" spans="2:20" ht="18.75" customHeight="1" x14ac:dyDescent="0.25">
      <c r="B516" s="54"/>
      <c r="C516" s="16" t="str">
        <f>IF(B516="","",VLOOKUP(B516,LISTAS!$F$6:$G$1106,2,0))</f>
        <v/>
      </c>
      <c r="D516" s="76"/>
      <c r="E516" s="4"/>
      <c r="F516" s="90" t="str">
        <f t="shared" si="101"/>
        <v/>
      </c>
      <c r="G516" s="85" t="str">
        <f>IF(F516=LISTAS!$D$15,"",F516)</f>
        <v/>
      </c>
      <c r="H516" s="49" t="str">
        <f t="shared" si="105"/>
        <v/>
      </c>
      <c r="I516" s="49" t="str">
        <f t="shared" si="105"/>
        <v/>
      </c>
      <c r="J516" s="78" t="str">
        <f t="shared" si="102"/>
        <v/>
      </c>
      <c r="K516" s="78" t="str">
        <f t="shared" si="106"/>
        <v/>
      </c>
      <c r="L516" s="79" t="str">
        <f t="shared" si="107"/>
        <v/>
      </c>
      <c r="M516" s="50">
        <f t="shared" si="108"/>
        <v>98</v>
      </c>
      <c r="O516" s="17" t="str">
        <f t="shared" si="109"/>
        <v/>
      </c>
      <c r="P516" s="18" t="str">
        <f t="shared" si="112"/>
        <v/>
      </c>
      <c r="Q516" s="17" t="str">
        <f>IF(P516&lt;&gt;"",VLOOKUP(P516,LISTAS!$F$6:$G$1106,2,0),"")</f>
        <v/>
      </c>
      <c r="R516" s="77" t="str">
        <f t="shared" si="113"/>
        <v/>
      </c>
      <c r="S516" s="18" t="str">
        <f t="shared" si="110"/>
        <v/>
      </c>
      <c r="T516" s="18" t="str">
        <f t="shared" si="111"/>
        <v/>
      </c>
    </row>
    <row r="517" spans="2:20" ht="18.75" customHeight="1" x14ac:dyDescent="0.25">
      <c r="B517" s="54"/>
      <c r="C517" s="16" t="str">
        <f>IF(B517="","",VLOOKUP(B517,LISTAS!$F$6:$G$1106,2,0))</f>
        <v/>
      </c>
      <c r="D517" s="76"/>
      <c r="E517" s="4"/>
      <c r="F517" s="90" t="str">
        <f t="shared" si="101"/>
        <v/>
      </c>
      <c r="G517" s="85" t="str">
        <f>IF(F517=LISTAS!$D$15,"",F517)</f>
        <v/>
      </c>
      <c r="H517" s="49" t="str">
        <f t="shared" si="105"/>
        <v/>
      </c>
      <c r="I517" s="49" t="str">
        <f t="shared" si="105"/>
        <v/>
      </c>
      <c r="J517" s="78" t="str">
        <f t="shared" si="102"/>
        <v/>
      </c>
      <c r="K517" s="78" t="str">
        <f t="shared" si="106"/>
        <v/>
      </c>
      <c r="L517" s="79" t="str">
        <f t="shared" si="107"/>
        <v/>
      </c>
      <c r="M517" s="50">
        <f t="shared" si="108"/>
        <v>99</v>
      </c>
      <c r="O517" s="17" t="str">
        <f t="shared" si="109"/>
        <v/>
      </c>
      <c r="P517" s="18" t="str">
        <f t="shared" si="112"/>
        <v/>
      </c>
      <c r="Q517" s="17" t="str">
        <f>IF(P517&lt;&gt;"",VLOOKUP(P517,LISTAS!$F$6:$G$1106,2,0),"")</f>
        <v/>
      </c>
      <c r="R517" s="77" t="str">
        <f t="shared" si="113"/>
        <v/>
      </c>
      <c r="S517" s="18" t="str">
        <f t="shared" si="110"/>
        <v/>
      </c>
      <c r="T517" s="18" t="str">
        <f t="shared" si="111"/>
        <v/>
      </c>
    </row>
    <row r="518" spans="2:20" ht="18.75" customHeight="1" x14ac:dyDescent="0.25">
      <c r="B518" s="54"/>
      <c r="C518" s="16" t="str">
        <f>IF(B518="","",VLOOKUP(B518,LISTAS!$F$6:$G$1106,2,0))</f>
        <v/>
      </c>
      <c r="D518" s="76"/>
      <c r="F518" s="90" t="str">
        <f t="shared" si="101"/>
        <v/>
      </c>
      <c r="G518" s="85" t="str">
        <f>IF(F518=LISTAS!$D$15,"",F518)</f>
        <v/>
      </c>
      <c r="H518" s="49" t="str">
        <f>IF($K518="","",IF(B518="","",B518))</f>
        <v/>
      </c>
      <c r="I518" s="49" t="str">
        <f>IF($K518="","",IF(C518="","",C518))</f>
        <v/>
      </c>
      <c r="J518" s="78" t="str">
        <f t="shared" si="102"/>
        <v/>
      </c>
      <c r="K518" s="78" t="str">
        <f>G518</f>
        <v/>
      </c>
      <c r="L518" s="79" t="str">
        <f t="shared" si="107"/>
        <v/>
      </c>
      <c r="M518" s="50">
        <f t="shared" si="108"/>
        <v>100</v>
      </c>
      <c r="N518" s="50"/>
      <c r="O518" s="17" t="str">
        <f t="shared" si="109"/>
        <v/>
      </c>
      <c r="P518" s="18" t="str">
        <f t="shared" si="112"/>
        <v/>
      </c>
      <c r="Q518" s="17" t="str">
        <f>IF(P518&lt;&gt;"",VLOOKUP(P518,LISTAS!$F$6:$G$1106,2,0),"")</f>
        <v/>
      </c>
      <c r="R518" s="77" t="str">
        <f t="shared" si="113"/>
        <v/>
      </c>
      <c r="S518" s="18" t="str">
        <f>IF($O518="","",IF(R518=$T$5,"0,00",IF($O518=1,400,IF($O518=2,340,IF($O518=3,300,IF($O518=4,280,IF($O518=5,270,IF($O518=6,260,IF($O518=7,250,IF($O518=8,240,IF($O518=9,200,IF($O518=10,200,IF($O518=11,200,IF($O518=12,200,IF($O518=13,200,IF($O518=14,200,IF($O518=15,200,IF($O518=16,200,IF($O518&gt;16,"","")))))))))))))))))))</f>
        <v/>
      </c>
      <c r="T518" s="18" t="str">
        <f>IF(O518="","",IF($R$5="NÃO","",IF(R518=$T$5,"0,00",IF(O518=1,400,IF(O518=2,340,IF(O518=3,300,IF(O518=4,280,IF(O518=5,270,IF(O518=6,260,IF(O518=7,250,IF(O518=8,240,IF(O518=9,200,IF(O518=10,200,IF(O518=11,200,IF(O518=12,200,IF(O518=13,200,IF(O518=14,200,IF(O518=15,200,IF(O518=16,200,IF(O518&gt;16,"",""))))))))))))))))))))</f>
        <v/>
      </c>
    </row>
    <row r="519" spans="2:20" ht="18.75" customHeight="1" x14ac:dyDescent="0.25">
      <c r="B519" s="54"/>
      <c r="C519" s="16" t="str">
        <f>IF(B519="","",VLOOKUP(B519,LISTAS!$F$6:$G$1106,2,0))</f>
        <v/>
      </c>
      <c r="D519" s="76"/>
      <c r="F519" s="90" t="str">
        <f t="shared" si="101"/>
        <v/>
      </c>
      <c r="G519" s="85" t="str">
        <f>IF(F519=LISTAS!$D$15,"",F519)</f>
        <v/>
      </c>
      <c r="H519" s="49" t="str">
        <f t="shared" ref="H519:I582" si="114">IF($K519="","",IF(B519="","",B519))</f>
        <v/>
      </c>
      <c r="I519" s="49" t="str">
        <f t="shared" si="114"/>
        <v/>
      </c>
      <c r="J519" s="78" t="str">
        <f t="shared" si="102"/>
        <v/>
      </c>
      <c r="K519" s="78" t="str">
        <f t="shared" ref="K519:K582" si="115">G519</f>
        <v/>
      </c>
      <c r="L519" s="79" t="str">
        <f t="shared" si="107"/>
        <v/>
      </c>
      <c r="M519" s="50">
        <f t="shared" si="108"/>
        <v>101</v>
      </c>
      <c r="N519" s="50"/>
      <c r="O519" s="17" t="str">
        <f t="shared" si="109"/>
        <v/>
      </c>
      <c r="P519" s="18" t="str">
        <f t="shared" si="112"/>
        <v/>
      </c>
      <c r="Q519" s="17" t="str">
        <f>IF(P519&lt;&gt;"",VLOOKUP(P519,LISTAS!$F$6:$G$1106,2,0),"")</f>
        <v/>
      </c>
      <c r="R519" s="77" t="str">
        <f t="shared" si="113"/>
        <v/>
      </c>
      <c r="S519" s="18" t="str">
        <f t="shared" ref="S519:S582" si="116">IF($O519="","",IF(R519=$T$5,"0,00",IF($O519=1,400,IF($O519=2,340,IF($O519=3,300,IF($O519=4,280,IF($O519=5,270,IF($O519=6,260,IF($O519=7,250,IF($O519=8,240,IF($O519=9,200,IF($O519=10,200,IF($O519=11,200,IF($O519=12,200,IF($O519=13,200,IF($O519=14,200,IF($O519=15,200,IF($O519=16,200,IF($O519&gt;16,"","")))))))))))))))))))</f>
        <v/>
      </c>
      <c r="T519" s="18" t="str">
        <f t="shared" ref="T519:T582" si="117">IF(O519="","",IF($R$5="NÃO","",IF(R519=$T$5,"0,00",IF(O519=1,400,IF(O519=2,340,IF(O519=3,300,IF(O519=4,280,IF(O519=5,270,IF(O519=6,260,IF(O519=7,250,IF(O519=8,240,IF(O519=9,200,IF(O519=10,200,IF(O519=11,200,IF(O519=12,200,IF(O519=13,200,IF(O519=14,200,IF(O519=15,200,IF(O519=16,200,IF(O519&gt;16,"",""))))))))))))))))))))</f>
        <v/>
      </c>
    </row>
    <row r="520" spans="2:20" ht="18.75" customHeight="1" x14ac:dyDescent="0.25">
      <c r="B520" s="54"/>
      <c r="C520" s="16" t="str">
        <f>IF(B520="","",VLOOKUP(B520,LISTAS!$F$6:$G$1106,2,0))</f>
        <v/>
      </c>
      <c r="D520" s="76"/>
      <c r="F520" s="90" t="str">
        <f t="shared" si="101"/>
        <v/>
      </c>
      <c r="G520" s="85" t="str">
        <f>IF(F520=LISTAS!$D$15,"",F520)</f>
        <v/>
      </c>
      <c r="H520" s="49" t="str">
        <f t="shared" si="114"/>
        <v/>
      </c>
      <c r="I520" s="49" t="str">
        <f t="shared" si="114"/>
        <v/>
      </c>
      <c r="J520" s="78" t="str">
        <f t="shared" si="102"/>
        <v/>
      </c>
      <c r="K520" s="78" t="str">
        <f t="shared" si="115"/>
        <v/>
      </c>
      <c r="L520" s="79" t="str">
        <f t="shared" si="107"/>
        <v/>
      </c>
      <c r="M520" s="50">
        <f t="shared" si="108"/>
        <v>102</v>
      </c>
      <c r="N520" s="50"/>
      <c r="O520" s="17" t="str">
        <f t="shared" si="109"/>
        <v/>
      </c>
      <c r="P520" s="18" t="str">
        <f t="shared" si="112"/>
        <v/>
      </c>
      <c r="Q520" s="17" t="str">
        <f>IF(P520&lt;&gt;"",VLOOKUP(P520,LISTAS!$F$6:$G$1106,2,0),"")</f>
        <v/>
      </c>
      <c r="R520" s="77" t="str">
        <f t="shared" si="113"/>
        <v/>
      </c>
      <c r="S520" s="18" t="str">
        <f t="shared" si="116"/>
        <v/>
      </c>
      <c r="T520" s="18" t="str">
        <f t="shared" si="117"/>
        <v/>
      </c>
    </row>
    <row r="521" spans="2:20" ht="18.75" customHeight="1" x14ac:dyDescent="0.25">
      <c r="B521" s="54"/>
      <c r="C521" s="16" t="str">
        <f>IF(B521="","",VLOOKUP(B521,LISTAS!$F$6:$G$1106,2,0))</f>
        <v/>
      </c>
      <c r="D521" s="76"/>
      <c r="F521" s="90" t="str">
        <f t="shared" si="101"/>
        <v/>
      </c>
      <c r="G521" s="85" t="str">
        <f>IF(F521=LISTAS!$D$15,"",F521)</f>
        <v/>
      </c>
      <c r="H521" s="49" t="str">
        <f t="shared" si="114"/>
        <v/>
      </c>
      <c r="I521" s="49" t="str">
        <f t="shared" si="114"/>
        <v/>
      </c>
      <c r="J521" s="78" t="str">
        <f t="shared" si="102"/>
        <v/>
      </c>
      <c r="K521" s="78" t="str">
        <f t="shared" si="115"/>
        <v/>
      </c>
      <c r="L521" s="79" t="str">
        <f t="shared" si="107"/>
        <v/>
      </c>
      <c r="M521" s="50">
        <f t="shared" si="108"/>
        <v>103</v>
      </c>
      <c r="N521" s="50"/>
      <c r="O521" s="17" t="str">
        <f t="shared" si="109"/>
        <v/>
      </c>
      <c r="P521" s="18" t="str">
        <f t="shared" si="112"/>
        <v/>
      </c>
      <c r="Q521" s="17" t="str">
        <f>IF(P521&lt;&gt;"",VLOOKUP(P521,LISTAS!$F$6:$G$1106,2,0),"")</f>
        <v/>
      </c>
      <c r="R521" s="77" t="str">
        <f t="shared" si="113"/>
        <v/>
      </c>
      <c r="S521" s="18" t="str">
        <f t="shared" si="116"/>
        <v/>
      </c>
      <c r="T521" s="18" t="str">
        <f t="shared" si="117"/>
        <v/>
      </c>
    </row>
    <row r="522" spans="2:20" ht="18.75" customHeight="1" x14ac:dyDescent="0.25">
      <c r="B522" s="54"/>
      <c r="C522" s="16" t="str">
        <f>IF(B522="","",VLOOKUP(B522,LISTAS!$F$6:$G$1106,2,0))</f>
        <v/>
      </c>
      <c r="D522" s="76"/>
      <c r="F522" s="90" t="str">
        <f t="shared" si="101"/>
        <v/>
      </c>
      <c r="G522" s="85" t="str">
        <f>IF(F522=LISTAS!$D$15,"",F522)</f>
        <v/>
      </c>
      <c r="H522" s="49" t="str">
        <f t="shared" si="114"/>
        <v/>
      </c>
      <c r="I522" s="49" t="str">
        <f t="shared" si="114"/>
        <v/>
      </c>
      <c r="J522" s="78" t="str">
        <f t="shared" si="102"/>
        <v/>
      </c>
      <c r="K522" s="78" t="str">
        <f t="shared" si="115"/>
        <v/>
      </c>
      <c r="L522" s="79" t="str">
        <f t="shared" si="107"/>
        <v/>
      </c>
      <c r="M522" s="50">
        <f t="shared" si="108"/>
        <v>104</v>
      </c>
      <c r="N522" s="50"/>
      <c r="O522" s="17" t="str">
        <f t="shared" si="109"/>
        <v/>
      </c>
      <c r="P522" s="18" t="str">
        <f t="shared" si="112"/>
        <v/>
      </c>
      <c r="Q522" s="17" t="str">
        <f>IF(P522&lt;&gt;"",VLOOKUP(P522,LISTAS!$F$6:$G$1106,2,0),"")</f>
        <v/>
      </c>
      <c r="R522" s="77" t="str">
        <f t="shared" si="113"/>
        <v/>
      </c>
      <c r="S522" s="18" t="str">
        <f t="shared" si="116"/>
        <v/>
      </c>
      <c r="T522" s="18" t="str">
        <f t="shared" si="117"/>
        <v/>
      </c>
    </row>
    <row r="523" spans="2:20" ht="18.75" customHeight="1" x14ac:dyDescent="0.25">
      <c r="B523" s="54"/>
      <c r="C523" s="16" t="str">
        <f>IF(B523="","",VLOOKUP(B523,LISTAS!$F$6:$G$1106,2,0))</f>
        <v/>
      </c>
      <c r="D523" s="76"/>
      <c r="F523" s="90" t="str">
        <f t="shared" si="101"/>
        <v/>
      </c>
      <c r="G523" s="85" t="str">
        <f>IF(F523=LISTAS!$D$15,"",F523)</f>
        <v/>
      </c>
      <c r="H523" s="49" t="str">
        <f t="shared" si="114"/>
        <v/>
      </c>
      <c r="I523" s="49" t="str">
        <f t="shared" si="114"/>
        <v/>
      </c>
      <c r="J523" s="78" t="str">
        <f t="shared" si="102"/>
        <v/>
      </c>
      <c r="K523" s="78" t="str">
        <f t="shared" si="115"/>
        <v/>
      </c>
      <c r="L523" s="79" t="str">
        <f t="shared" si="107"/>
        <v/>
      </c>
      <c r="M523" s="50">
        <f t="shared" si="108"/>
        <v>105</v>
      </c>
      <c r="N523" s="50"/>
      <c r="O523" s="17" t="str">
        <f t="shared" si="109"/>
        <v/>
      </c>
      <c r="P523" s="18" t="str">
        <f t="shared" si="112"/>
        <v/>
      </c>
      <c r="Q523" s="17" t="str">
        <f>IF(P523&lt;&gt;"",VLOOKUP(P523,LISTAS!$F$6:$G$1106,2,0),"")</f>
        <v/>
      </c>
      <c r="R523" s="77" t="str">
        <f t="shared" si="113"/>
        <v/>
      </c>
      <c r="S523" s="18" t="str">
        <f t="shared" si="116"/>
        <v/>
      </c>
      <c r="T523" s="18" t="str">
        <f t="shared" si="117"/>
        <v/>
      </c>
    </row>
    <row r="524" spans="2:20" ht="18.75" customHeight="1" x14ac:dyDescent="0.25">
      <c r="B524" s="54"/>
      <c r="C524" s="16" t="str">
        <f>IF(B524="","",VLOOKUP(B524,LISTAS!$F$6:$G$1106,2,0))</f>
        <v/>
      </c>
      <c r="D524" s="76"/>
      <c r="F524" s="90" t="str">
        <f t="shared" si="101"/>
        <v/>
      </c>
      <c r="G524" s="85" t="str">
        <f>IF(F524=LISTAS!$D$15,"",F524)</f>
        <v/>
      </c>
      <c r="H524" s="49" t="str">
        <f t="shared" si="114"/>
        <v/>
      </c>
      <c r="I524" s="49" t="str">
        <f t="shared" si="114"/>
        <v/>
      </c>
      <c r="J524" s="78" t="str">
        <f t="shared" si="102"/>
        <v/>
      </c>
      <c r="K524" s="78" t="str">
        <f t="shared" si="115"/>
        <v/>
      </c>
      <c r="L524" s="79" t="str">
        <f t="shared" si="107"/>
        <v/>
      </c>
      <c r="M524" s="50">
        <f t="shared" si="108"/>
        <v>106</v>
      </c>
      <c r="N524" s="50"/>
      <c r="O524" s="17" t="str">
        <f t="shared" si="109"/>
        <v/>
      </c>
      <c r="P524" s="18" t="str">
        <f t="shared" si="112"/>
        <v/>
      </c>
      <c r="Q524" s="17" t="str">
        <f>IF(P524&lt;&gt;"",VLOOKUP(P524,LISTAS!$F$6:$G$1106,2,0),"")</f>
        <v/>
      </c>
      <c r="R524" s="77" t="str">
        <f t="shared" si="113"/>
        <v/>
      </c>
      <c r="S524" s="18" t="str">
        <f t="shared" si="116"/>
        <v/>
      </c>
      <c r="T524" s="18" t="str">
        <f t="shared" si="117"/>
        <v/>
      </c>
    </row>
    <row r="525" spans="2:20" ht="18.75" customHeight="1" x14ac:dyDescent="0.25">
      <c r="B525" s="54"/>
      <c r="C525" s="16" t="str">
        <f>IF(B525="","",VLOOKUP(B525,LISTAS!$F$6:$G$1106,2,0))</f>
        <v/>
      </c>
      <c r="D525" s="76"/>
      <c r="F525" s="90" t="str">
        <f t="shared" si="101"/>
        <v/>
      </c>
      <c r="G525" s="85" t="str">
        <f>IF(F525=LISTAS!$D$15,"",F525)</f>
        <v/>
      </c>
      <c r="H525" s="49" t="str">
        <f t="shared" si="114"/>
        <v/>
      </c>
      <c r="I525" s="49" t="str">
        <f t="shared" si="114"/>
        <v/>
      </c>
      <c r="J525" s="78" t="str">
        <f t="shared" si="102"/>
        <v/>
      </c>
      <c r="K525" s="78" t="str">
        <f t="shared" si="115"/>
        <v/>
      </c>
      <c r="L525" s="79" t="str">
        <f t="shared" si="107"/>
        <v/>
      </c>
      <c r="M525" s="50">
        <f t="shared" si="108"/>
        <v>107</v>
      </c>
      <c r="N525" s="50"/>
      <c r="O525" s="17" t="str">
        <f t="shared" si="109"/>
        <v/>
      </c>
      <c r="P525" s="18" t="str">
        <f t="shared" si="112"/>
        <v/>
      </c>
      <c r="Q525" s="17" t="str">
        <f>IF(P525&lt;&gt;"",VLOOKUP(P525,LISTAS!$F$6:$G$1106,2,0),"")</f>
        <v/>
      </c>
      <c r="R525" s="77" t="str">
        <f t="shared" si="113"/>
        <v/>
      </c>
      <c r="S525" s="18" t="str">
        <f t="shared" si="116"/>
        <v/>
      </c>
      <c r="T525" s="18" t="str">
        <f t="shared" si="117"/>
        <v/>
      </c>
    </row>
    <row r="526" spans="2:20" ht="18.75" customHeight="1" x14ac:dyDescent="0.25">
      <c r="B526" s="54"/>
      <c r="C526" s="16" t="str">
        <f>IF(B526="","",VLOOKUP(B526,LISTAS!$F$6:$G$1106,2,0))</f>
        <v/>
      </c>
      <c r="D526" s="76"/>
      <c r="F526" s="90" t="str">
        <f t="shared" si="101"/>
        <v/>
      </c>
      <c r="G526" s="85" t="str">
        <f>IF(F526=LISTAS!$D$15,"",F526)</f>
        <v/>
      </c>
      <c r="H526" s="49" t="str">
        <f t="shared" si="114"/>
        <v/>
      </c>
      <c r="I526" s="49" t="str">
        <f t="shared" si="114"/>
        <v/>
      </c>
      <c r="J526" s="78" t="str">
        <f t="shared" si="102"/>
        <v/>
      </c>
      <c r="K526" s="78" t="str">
        <f t="shared" si="115"/>
        <v/>
      </c>
      <c r="L526" s="79" t="str">
        <f t="shared" si="107"/>
        <v/>
      </c>
      <c r="M526" s="50">
        <f t="shared" si="108"/>
        <v>108</v>
      </c>
      <c r="N526" s="50"/>
      <c r="O526" s="17" t="str">
        <f t="shared" si="109"/>
        <v/>
      </c>
      <c r="P526" s="18" t="str">
        <f t="shared" si="112"/>
        <v/>
      </c>
      <c r="Q526" s="17" t="str">
        <f>IF(P526&lt;&gt;"",VLOOKUP(P526,LISTAS!$F$6:$G$1106,2,0),"")</f>
        <v/>
      </c>
      <c r="R526" s="77" t="str">
        <f t="shared" si="113"/>
        <v/>
      </c>
      <c r="S526" s="18" t="str">
        <f t="shared" si="116"/>
        <v/>
      </c>
      <c r="T526" s="18" t="str">
        <f t="shared" si="117"/>
        <v/>
      </c>
    </row>
    <row r="527" spans="2:20" ht="18.75" customHeight="1" x14ac:dyDescent="0.25">
      <c r="B527" s="54"/>
      <c r="C527" s="16" t="str">
        <f>IF(B527="","",VLOOKUP(B527,LISTAS!$F$6:$G$1106,2,0))</f>
        <v/>
      </c>
      <c r="D527" s="76"/>
      <c r="F527" s="90" t="str">
        <f t="shared" si="101"/>
        <v/>
      </c>
      <c r="G527" s="85" t="str">
        <f>IF(F527=LISTAS!$D$15,"",F527)</f>
        <v/>
      </c>
      <c r="H527" s="49" t="str">
        <f t="shared" si="114"/>
        <v/>
      </c>
      <c r="I527" s="49" t="str">
        <f t="shared" si="114"/>
        <v/>
      </c>
      <c r="J527" s="78" t="str">
        <f t="shared" si="102"/>
        <v/>
      </c>
      <c r="K527" s="78" t="str">
        <f t="shared" si="115"/>
        <v/>
      </c>
      <c r="L527" s="79" t="str">
        <f t="shared" si="107"/>
        <v/>
      </c>
      <c r="M527" s="50">
        <f t="shared" si="108"/>
        <v>109</v>
      </c>
      <c r="N527" s="50"/>
      <c r="O527" s="17" t="str">
        <f t="shared" si="109"/>
        <v/>
      </c>
      <c r="P527" s="18" t="str">
        <f t="shared" si="112"/>
        <v/>
      </c>
      <c r="Q527" s="17" t="str">
        <f>IF(P527&lt;&gt;"",VLOOKUP(P527,LISTAS!$F$6:$G$1106,2,0),"")</f>
        <v/>
      </c>
      <c r="R527" s="77" t="str">
        <f t="shared" si="113"/>
        <v/>
      </c>
      <c r="S527" s="18" t="str">
        <f t="shared" si="116"/>
        <v/>
      </c>
      <c r="T527" s="18" t="str">
        <f t="shared" si="117"/>
        <v/>
      </c>
    </row>
    <row r="528" spans="2:20" ht="18.75" customHeight="1" x14ac:dyDescent="0.25">
      <c r="B528" s="54"/>
      <c r="C528" s="16" t="str">
        <f>IF(B528="","",VLOOKUP(B528,LISTAS!$F$6:$G$1106,2,0))</f>
        <v/>
      </c>
      <c r="D528" s="76"/>
      <c r="F528" s="90" t="str">
        <f t="shared" si="101"/>
        <v/>
      </c>
      <c r="G528" s="85" t="str">
        <f>IF(F528=LISTAS!$D$15,"",F528)</f>
        <v/>
      </c>
      <c r="H528" s="49" t="str">
        <f t="shared" si="114"/>
        <v/>
      </c>
      <c r="I528" s="49" t="str">
        <f t="shared" si="114"/>
        <v/>
      </c>
      <c r="J528" s="78" t="str">
        <f t="shared" si="102"/>
        <v/>
      </c>
      <c r="K528" s="78" t="str">
        <f t="shared" si="115"/>
        <v/>
      </c>
      <c r="L528" s="79" t="str">
        <f t="shared" si="107"/>
        <v/>
      </c>
      <c r="M528" s="50">
        <f t="shared" si="108"/>
        <v>110</v>
      </c>
      <c r="N528" s="50"/>
      <c r="O528" s="17" t="str">
        <f t="shared" si="109"/>
        <v/>
      </c>
      <c r="P528" s="18" t="str">
        <f t="shared" si="112"/>
        <v/>
      </c>
      <c r="Q528" s="17" t="str">
        <f>IF(P528&lt;&gt;"",VLOOKUP(P528,LISTAS!$F$6:$G$1106,2,0),"")</f>
        <v/>
      </c>
      <c r="R528" s="77" t="str">
        <f t="shared" si="113"/>
        <v/>
      </c>
      <c r="S528" s="18" t="str">
        <f t="shared" si="116"/>
        <v/>
      </c>
      <c r="T528" s="18" t="str">
        <f t="shared" si="117"/>
        <v/>
      </c>
    </row>
    <row r="529" spans="2:20" ht="18.75" customHeight="1" x14ac:dyDescent="0.25">
      <c r="B529" s="54"/>
      <c r="C529" s="16" t="str">
        <f>IF(B529="","",VLOOKUP(B529,LISTAS!$F$6:$G$1106,2,0))</f>
        <v/>
      </c>
      <c r="D529" s="76"/>
      <c r="F529" s="90" t="str">
        <f t="shared" si="101"/>
        <v/>
      </c>
      <c r="G529" s="85" t="str">
        <f>IF(F529=LISTAS!$D$15,"",F529)</f>
        <v/>
      </c>
      <c r="H529" s="49" t="str">
        <f t="shared" si="114"/>
        <v/>
      </c>
      <c r="I529" s="49" t="str">
        <f t="shared" si="114"/>
        <v/>
      </c>
      <c r="J529" s="78" t="str">
        <f t="shared" si="102"/>
        <v/>
      </c>
      <c r="K529" s="78" t="str">
        <f t="shared" si="115"/>
        <v/>
      </c>
      <c r="L529" s="79" t="str">
        <f t="shared" si="107"/>
        <v/>
      </c>
      <c r="M529" s="50">
        <f t="shared" si="108"/>
        <v>111</v>
      </c>
      <c r="N529" s="50"/>
      <c r="O529" s="17" t="str">
        <f t="shared" si="109"/>
        <v/>
      </c>
      <c r="P529" s="18" t="str">
        <f t="shared" si="112"/>
        <v/>
      </c>
      <c r="Q529" s="17" t="str">
        <f>IF(P529&lt;&gt;"",VLOOKUP(P529,LISTAS!$F$6:$G$1106,2,0),"")</f>
        <v/>
      </c>
      <c r="R529" s="77" t="str">
        <f t="shared" si="113"/>
        <v/>
      </c>
      <c r="S529" s="18" t="str">
        <f t="shared" si="116"/>
        <v/>
      </c>
      <c r="T529" s="18" t="str">
        <f t="shared" si="117"/>
        <v/>
      </c>
    </row>
    <row r="530" spans="2:20" ht="18.75" customHeight="1" x14ac:dyDescent="0.25">
      <c r="B530" s="54"/>
      <c r="C530" s="16" t="str">
        <f>IF(B530="","",VLOOKUP(B530,LISTAS!$F$6:$G$1106,2,0))</f>
        <v/>
      </c>
      <c r="D530" s="76"/>
      <c r="F530" s="90" t="str">
        <f t="shared" si="101"/>
        <v/>
      </c>
      <c r="G530" s="85" t="str">
        <f>IF(F530=LISTAS!$D$15,"",F530)</f>
        <v/>
      </c>
      <c r="H530" s="49" t="str">
        <f t="shared" si="114"/>
        <v/>
      </c>
      <c r="I530" s="49" t="str">
        <f t="shared" si="114"/>
        <v/>
      </c>
      <c r="J530" s="78" t="str">
        <f t="shared" si="102"/>
        <v/>
      </c>
      <c r="K530" s="78" t="str">
        <f t="shared" si="115"/>
        <v/>
      </c>
      <c r="L530" s="79" t="str">
        <f t="shared" si="107"/>
        <v/>
      </c>
      <c r="M530" s="50">
        <f t="shared" si="108"/>
        <v>112</v>
      </c>
      <c r="N530" s="50"/>
      <c r="O530" s="17" t="str">
        <f t="shared" si="109"/>
        <v/>
      </c>
      <c r="P530" s="18" t="str">
        <f t="shared" si="112"/>
        <v/>
      </c>
      <c r="Q530" s="17" t="str">
        <f>IF(P530&lt;&gt;"",VLOOKUP(P530,LISTAS!$F$6:$G$1106,2,0),"")</f>
        <v/>
      </c>
      <c r="R530" s="77" t="str">
        <f t="shared" si="113"/>
        <v/>
      </c>
      <c r="S530" s="18" t="str">
        <f t="shared" si="116"/>
        <v/>
      </c>
      <c r="T530" s="18" t="str">
        <f t="shared" si="117"/>
        <v/>
      </c>
    </row>
    <row r="531" spans="2:20" ht="18.75" customHeight="1" x14ac:dyDescent="0.25">
      <c r="B531" s="54"/>
      <c r="C531" s="16" t="str">
        <f>IF(B531="","",VLOOKUP(B531,LISTAS!$F$6:$G$1106,2,0))</f>
        <v/>
      </c>
      <c r="D531" s="76"/>
      <c r="F531" s="90" t="str">
        <f t="shared" si="101"/>
        <v/>
      </c>
      <c r="G531" s="85" t="str">
        <f>IF(F531=LISTAS!$D$15,"",F531)</f>
        <v/>
      </c>
      <c r="H531" s="49" t="str">
        <f t="shared" si="114"/>
        <v/>
      </c>
      <c r="I531" s="49" t="str">
        <f t="shared" si="114"/>
        <v/>
      </c>
      <c r="J531" s="78" t="str">
        <f t="shared" si="102"/>
        <v/>
      </c>
      <c r="K531" s="78" t="str">
        <f t="shared" si="115"/>
        <v/>
      </c>
      <c r="L531" s="79" t="str">
        <f t="shared" si="107"/>
        <v/>
      </c>
      <c r="M531" s="50">
        <f t="shared" si="108"/>
        <v>113</v>
      </c>
      <c r="N531" s="50"/>
      <c r="O531" s="17" t="str">
        <f t="shared" si="109"/>
        <v/>
      </c>
      <c r="P531" s="18" t="str">
        <f t="shared" si="112"/>
        <v/>
      </c>
      <c r="Q531" s="17" t="str">
        <f>IF(P531&lt;&gt;"",VLOOKUP(P531,LISTAS!$F$6:$G$1106,2,0),"")</f>
        <v/>
      </c>
      <c r="R531" s="77" t="str">
        <f t="shared" si="113"/>
        <v/>
      </c>
      <c r="S531" s="18" t="str">
        <f t="shared" si="116"/>
        <v/>
      </c>
      <c r="T531" s="18" t="str">
        <f t="shared" si="117"/>
        <v/>
      </c>
    </row>
    <row r="532" spans="2:20" ht="18.75" customHeight="1" x14ac:dyDescent="0.25">
      <c r="B532" s="54"/>
      <c r="C532" s="16" t="str">
        <f>IF(B532="","",VLOOKUP(B532,LISTAS!$F$6:$G$1106,2,0))</f>
        <v/>
      </c>
      <c r="D532" s="76"/>
      <c r="F532" s="90" t="str">
        <f t="shared" si="101"/>
        <v/>
      </c>
      <c r="G532" s="85" t="str">
        <f>IF(F532=LISTAS!$D$15,"",F532)</f>
        <v/>
      </c>
      <c r="H532" s="49" t="str">
        <f t="shared" si="114"/>
        <v/>
      </c>
      <c r="I532" s="49" t="str">
        <f t="shared" si="114"/>
        <v/>
      </c>
      <c r="J532" s="78" t="str">
        <f t="shared" si="102"/>
        <v/>
      </c>
      <c r="K532" s="78" t="str">
        <f t="shared" si="115"/>
        <v/>
      </c>
      <c r="L532" s="79" t="str">
        <f t="shared" si="107"/>
        <v/>
      </c>
      <c r="M532" s="50">
        <f t="shared" si="108"/>
        <v>114</v>
      </c>
      <c r="N532" s="50"/>
      <c r="O532" s="17" t="str">
        <f t="shared" si="109"/>
        <v/>
      </c>
      <c r="P532" s="18" t="str">
        <f t="shared" si="112"/>
        <v/>
      </c>
      <c r="Q532" s="17" t="str">
        <f>IF(P532&lt;&gt;"",VLOOKUP(P532,LISTAS!$F$6:$G$1106,2,0),"")</f>
        <v/>
      </c>
      <c r="R532" s="77" t="str">
        <f t="shared" si="113"/>
        <v/>
      </c>
      <c r="S532" s="18" t="str">
        <f t="shared" si="116"/>
        <v/>
      </c>
      <c r="T532" s="18" t="str">
        <f t="shared" si="117"/>
        <v/>
      </c>
    </row>
    <row r="533" spans="2:20" ht="18.75" customHeight="1" x14ac:dyDescent="0.25">
      <c r="B533" s="54"/>
      <c r="C533" s="16" t="str">
        <f>IF(B533="","",VLOOKUP(B533,LISTAS!$F$6:$G$1106,2,0))</f>
        <v/>
      </c>
      <c r="D533" s="76"/>
      <c r="F533" s="90" t="str">
        <f t="shared" si="101"/>
        <v/>
      </c>
      <c r="G533" s="85" t="str">
        <f>IF(F533=LISTAS!$D$15,"",F533)</f>
        <v/>
      </c>
      <c r="H533" s="49" t="str">
        <f t="shared" si="114"/>
        <v/>
      </c>
      <c r="I533" s="49" t="str">
        <f t="shared" si="114"/>
        <v/>
      </c>
      <c r="J533" s="78" t="str">
        <f t="shared" si="102"/>
        <v/>
      </c>
      <c r="K533" s="78" t="str">
        <f t="shared" si="115"/>
        <v/>
      </c>
      <c r="L533" s="79" t="str">
        <f t="shared" si="107"/>
        <v/>
      </c>
      <c r="M533" s="50">
        <f t="shared" si="108"/>
        <v>115</v>
      </c>
      <c r="N533" s="50"/>
      <c r="O533" s="17" t="str">
        <f t="shared" si="109"/>
        <v/>
      </c>
      <c r="P533" s="18" t="str">
        <f t="shared" si="112"/>
        <v/>
      </c>
      <c r="Q533" s="17" t="str">
        <f>IF(P533&lt;&gt;"",VLOOKUP(P533,LISTAS!$F$6:$G$1106,2,0),"")</f>
        <v/>
      </c>
      <c r="R533" s="77" t="str">
        <f t="shared" si="113"/>
        <v/>
      </c>
      <c r="S533" s="18" t="str">
        <f t="shared" si="116"/>
        <v/>
      </c>
      <c r="T533" s="18" t="str">
        <f t="shared" si="117"/>
        <v/>
      </c>
    </row>
    <row r="534" spans="2:20" ht="18.75" customHeight="1" x14ac:dyDescent="0.25">
      <c r="B534" s="54"/>
      <c r="C534" s="16" t="str">
        <f>IF(B534="","",VLOOKUP(B534,LISTAS!$F$6:$G$1106,2,0))</f>
        <v/>
      </c>
      <c r="D534" s="76"/>
      <c r="F534" s="90" t="str">
        <f t="shared" si="101"/>
        <v/>
      </c>
      <c r="G534" s="85" t="str">
        <f>IF(F534=LISTAS!$D$15,"",F534)</f>
        <v/>
      </c>
      <c r="H534" s="49" t="str">
        <f t="shared" si="114"/>
        <v/>
      </c>
      <c r="I534" s="49" t="str">
        <f t="shared" si="114"/>
        <v/>
      </c>
      <c r="J534" s="78" t="str">
        <f t="shared" si="102"/>
        <v/>
      </c>
      <c r="K534" s="78" t="str">
        <f t="shared" si="115"/>
        <v/>
      </c>
      <c r="L534" s="79" t="str">
        <f t="shared" si="107"/>
        <v/>
      </c>
      <c r="M534" s="50">
        <f t="shared" si="108"/>
        <v>116</v>
      </c>
      <c r="N534" s="50"/>
      <c r="O534" s="17" t="str">
        <f t="shared" si="109"/>
        <v/>
      </c>
      <c r="P534" s="18" t="str">
        <f t="shared" si="112"/>
        <v/>
      </c>
      <c r="Q534" s="17" t="str">
        <f>IF(P534&lt;&gt;"",VLOOKUP(P534,LISTAS!$F$6:$G$1106,2,0),"")</f>
        <v/>
      </c>
      <c r="R534" s="77" t="str">
        <f t="shared" si="113"/>
        <v/>
      </c>
      <c r="S534" s="18" t="str">
        <f t="shared" si="116"/>
        <v/>
      </c>
      <c r="T534" s="18" t="str">
        <f t="shared" si="117"/>
        <v/>
      </c>
    </row>
    <row r="535" spans="2:20" ht="18.75" customHeight="1" x14ac:dyDescent="0.25">
      <c r="B535" s="54"/>
      <c r="C535" s="16" t="str">
        <f>IF(B535="","",VLOOKUP(B535,LISTAS!$F$6:$G$1106,2,0))</f>
        <v/>
      </c>
      <c r="D535" s="76"/>
      <c r="F535" s="90" t="str">
        <f t="shared" si="101"/>
        <v/>
      </c>
      <c r="G535" s="85" t="str">
        <f>IF(F535=LISTAS!$D$15,"",F535)</f>
        <v/>
      </c>
      <c r="H535" s="49" t="str">
        <f t="shared" si="114"/>
        <v/>
      </c>
      <c r="I535" s="49" t="str">
        <f t="shared" si="114"/>
        <v/>
      </c>
      <c r="J535" s="78" t="str">
        <f t="shared" si="102"/>
        <v/>
      </c>
      <c r="K535" s="78" t="str">
        <f t="shared" si="115"/>
        <v/>
      </c>
      <c r="L535" s="79" t="str">
        <f t="shared" si="107"/>
        <v/>
      </c>
      <c r="M535" s="50">
        <f t="shared" si="108"/>
        <v>117</v>
      </c>
      <c r="N535" s="50"/>
      <c r="O535" s="17" t="str">
        <f t="shared" si="109"/>
        <v/>
      </c>
      <c r="P535" s="18" t="str">
        <f t="shared" si="112"/>
        <v/>
      </c>
      <c r="Q535" s="17" t="str">
        <f>IF(P535&lt;&gt;"",VLOOKUP(P535,LISTAS!$F$6:$G$1106,2,0),"")</f>
        <v/>
      </c>
      <c r="R535" s="77" t="str">
        <f t="shared" si="113"/>
        <v/>
      </c>
      <c r="S535" s="18" t="str">
        <f t="shared" si="116"/>
        <v/>
      </c>
      <c r="T535" s="18" t="str">
        <f t="shared" si="117"/>
        <v/>
      </c>
    </row>
    <row r="536" spans="2:20" ht="18.75" customHeight="1" x14ac:dyDescent="0.25">
      <c r="B536" s="54"/>
      <c r="C536" s="16" t="str">
        <f>IF(B536="","",VLOOKUP(B536,LISTAS!$F$6:$G$1106,2,0))</f>
        <v/>
      </c>
      <c r="D536" s="76"/>
      <c r="F536" s="90" t="str">
        <f t="shared" si="101"/>
        <v/>
      </c>
      <c r="G536" s="85" t="str">
        <f>IF(F536=LISTAS!$D$15,"",F536)</f>
        <v/>
      </c>
      <c r="H536" s="49" t="str">
        <f t="shared" si="114"/>
        <v/>
      </c>
      <c r="I536" s="49" t="str">
        <f t="shared" si="114"/>
        <v/>
      </c>
      <c r="J536" s="78" t="str">
        <f t="shared" si="102"/>
        <v/>
      </c>
      <c r="K536" s="78" t="str">
        <f t="shared" si="115"/>
        <v/>
      </c>
      <c r="L536" s="79" t="str">
        <f t="shared" si="107"/>
        <v/>
      </c>
      <c r="M536" s="50">
        <f t="shared" si="108"/>
        <v>118</v>
      </c>
      <c r="N536" s="50"/>
      <c r="O536" s="17" t="str">
        <f t="shared" si="109"/>
        <v/>
      </c>
      <c r="P536" s="18" t="str">
        <f t="shared" si="112"/>
        <v/>
      </c>
      <c r="Q536" s="17" t="str">
        <f>IF(P536&lt;&gt;"",VLOOKUP(P536,LISTAS!$F$6:$G$1106,2,0),"")</f>
        <v/>
      </c>
      <c r="R536" s="77" t="str">
        <f t="shared" si="113"/>
        <v/>
      </c>
      <c r="S536" s="18" t="str">
        <f t="shared" si="116"/>
        <v/>
      </c>
      <c r="T536" s="18" t="str">
        <f t="shared" si="117"/>
        <v/>
      </c>
    </row>
    <row r="537" spans="2:20" ht="18.75" customHeight="1" x14ac:dyDescent="0.25">
      <c r="B537" s="54"/>
      <c r="C537" s="16" t="str">
        <f>IF(B537="","",VLOOKUP(B537,LISTAS!$F$6:$G$1106,2,0))</f>
        <v/>
      </c>
      <c r="D537" s="76"/>
      <c r="F537" s="90" t="str">
        <f t="shared" si="101"/>
        <v/>
      </c>
      <c r="G537" s="85" t="str">
        <f>IF(F537=LISTAS!$D$15,"",F537)</f>
        <v/>
      </c>
      <c r="H537" s="49" t="str">
        <f t="shared" si="114"/>
        <v/>
      </c>
      <c r="I537" s="49" t="str">
        <f t="shared" si="114"/>
        <v/>
      </c>
      <c r="J537" s="78" t="str">
        <f t="shared" si="102"/>
        <v/>
      </c>
      <c r="K537" s="78" t="str">
        <f t="shared" si="115"/>
        <v/>
      </c>
      <c r="L537" s="79" t="str">
        <f t="shared" si="107"/>
        <v/>
      </c>
      <c r="M537" s="50">
        <f t="shared" si="108"/>
        <v>119</v>
      </c>
      <c r="N537" s="50"/>
      <c r="O537" s="17" t="str">
        <f t="shared" si="109"/>
        <v/>
      </c>
      <c r="P537" s="18" t="str">
        <f t="shared" si="112"/>
        <v/>
      </c>
      <c r="Q537" s="17" t="str">
        <f>IF(P537&lt;&gt;"",VLOOKUP(P537,LISTAS!$F$6:$G$1106,2,0),"")</f>
        <v/>
      </c>
      <c r="R537" s="77" t="str">
        <f t="shared" si="113"/>
        <v/>
      </c>
      <c r="S537" s="18" t="str">
        <f t="shared" si="116"/>
        <v/>
      </c>
      <c r="T537" s="18" t="str">
        <f t="shared" si="117"/>
        <v/>
      </c>
    </row>
    <row r="538" spans="2:20" ht="18.75" customHeight="1" x14ac:dyDescent="0.25">
      <c r="B538" s="54"/>
      <c r="C538" s="16" t="str">
        <f>IF(B538="","",VLOOKUP(B538,LISTAS!$F$6:$G$1106,2,0))</f>
        <v/>
      </c>
      <c r="D538" s="76"/>
      <c r="F538" s="90" t="str">
        <f t="shared" si="101"/>
        <v/>
      </c>
      <c r="G538" s="85" t="str">
        <f>IF(F538=LISTAS!$D$15,"",F538)</f>
        <v/>
      </c>
      <c r="H538" s="49" t="str">
        <f t="shared" si="114"/>
        <v/>
      </c>
      <c r="I538" s="49" t="str">
        <f t="shared" si="114"/>
        <v/>
      </c>
      <c r="J538" s="78" t="str">
        <f t="shared" si="102"/>
        <v/>
      </c>
      <c r="K538" s="78" t="str">
        <f t="shared" si="115"/>
        <v/>
      </c>
      <c r="L538" s="79" t="str">
        <f t="shared" si="107"/>
        <v/>
      </c>
      <c r="M538" s="50">
        <f t="shared" si="108"/>
        <v>120</v>
      </c>
      <c r="N538" s="50"/>
      <c r="O538" s="17" t="str">
        <f t="shared" si="109"/>
        <v/>
      </c>
      <c r="P538" s="18" t="str">
        <f t="shared" si="112"/>
        <v/>
      </c>
      <c r="Q538" s="17" t="str">
        <f>IF(P538&lt;&gt;"",VLOOKUP(P538,LISTAS!$F$6:$G$1106,2,0),"")</f>
        <v/>
      </c>
      <c r="R538" s="77" t="str">
        <f t="shared" si="113"/>
        <v/>
      </c>
      <c r="S538" s="18" t="str">
        <f t="shared" si="116"/>
        <v/>
      </c>
      <c r="T538" s="18" t="str">
        <f t="shared" si="117"/>
        <v/>
      </c>
    </row>
    <row r="539" spans="2:20" ht="18.75" customHeight="1" x14ac:dyDescent="0.25">
      <c r="B539" s="54"/>
      <c r="C539" s="16" t="str">
        <f>IF(B539="","",VLOOKUP(B539,LISTAS!$F$6:$G$1106,2,0))</f>
        <v/>
      </c>
      <c r="D539" s="76"/>
      <c r="F539" s="90" t="str">
        <f t="shared" si="101"/>
        <v/>
      </c>
      <c r="G539" s="85" t="str">
        <f>IF(F539=LISTAS!$D$15,"",F539)</f>
        <v/>
      </c>
      <c r="H539" s="49" t="str">
        <f t="shared" si="114"/>
        <v/>
      </c>
      <c r="I539" s="49" t="str">
        <f t="shared" si="114"/>
        <v/>
      </c>
      <c r="J539" s="78" t="str">
        <f t="shared" si="102"/>
        <v/>
      </c>
      <c r="K539" s="78" t="str">
        <f t="shared" si="115"/>
        <v/>
      </c>
      <c r="L539" s="79" t="str">
        <f t="shared" si="107"/>
        <v/>
      </c>
      <c r="M539" s="50">
        <f t="shared" si="108"/>
        <v>121</v>
      </c>
      <c r="N539" s="50"/>
      <c r="O539" s="17" t="str">
        <f t="shared" si="109"/>
        <v/>
      </c>
      <c r="P539" s="18" t="str">
        <f t="shared" si="112"/>
        <v/>
      </c>
      <c r="Q539" s="17" t="str">
        <f>IF(P539&lt;&gt;"",VLOOKUP(P539,LISTAS!$F$6:$G$1106,2,0),"")</f>
        <v/>
      </c>
      <c r="R539" s="77" t="str">
        <f t="shared" si="113"/>
        <v/>
      </c>
      <c r="S539" s="18" t="str">
        <f t="shared" si="116"/>
        <v/>
      </c>
      <c r="T539" s="18" t="str">
        <f t="shared" si="117"/>
        <v/>
      </c>
    </row>
    <row r="540" spans="2:20" ht="18.75" customHeight="1" x14ac:dyDescent="0.25">
      <c r="B540" s="54"/>
      <c r="C540" s="16" t="str">
        <f>IF(B540="","",VLOOKUP(B540,LISTAS!$F$6:$G$1106,2,0))</f>
        <v/>
      </c>
      <c r="D540" s="76"/>
      <c r="F540" s="90" t="str">
        <f t="shared" si="101"/>
        <v/>
      </c>
      <c r="G540" s="85" t="str">
        <f>IF(F540=LISTAS!$D$15,"",F540)</f>
        <v/>
      </c>
      <c r="H540" s="49" t="str">
        <f t="shared" si="114"/>
        <v/>
      </c>
      <c r="I540" s="49" t="str">
        <f t="shared" si="114"/>
        <v/>
      </c>
      <c r="J540" s="78" t="str">
        <f t="shared" si="102"/>
        <v/>
      </c>
      <c r="K540" s="78" t="str">
        <f t="shared" si="115"/>
        <v/>
      </c>
      <c r="L540" s="79" t="str">
        <f t="shared" si="107"/>
        <v/>
      </c>
      <c r="M540" s="50">
        <f t="shared" si="108"/>
        <v>122</v>
      </c>
      <c r="N540" s="50"/>
      <c r="O540" s="17" t="str">
        <f t="shared" si="109"/>
        <v/>
      </c>
      <c r="P540" s="18" t="str">
        <f t="shared" si="112"/>
        <v/>
      </c>
      <c r="Q540" s="17" t="str">
        <f>IF(P540&lt;&gt;"",VLOOKUP(P540,LISTAS!$F$6:$G$1106,2,0),"")</f>
        <v/>
      </c>
      <c r="R540" s="77" t="str">
        <f t="shared" si="113"/>
        <v/>
      </c>
      <c r="S540" s="18" t="str">
        <f t="shared" si="116"/>
        <v/>
      </c>
      <c r="T540" s="18" t="str">
        <f t="shared" si="117"/>
        <v/>
      </c>
    </row>
    <row r="541" spans="2:20" ht="18.75" customHeight="1" x14ac:dyDescent="0.25">
      <c r="B541" s="54"/>
      <c r="C541" s="16" t="str">
        <f>IF(B541="","",VLOOKUP(B541,LISTAS!$F$6:$G$1106,2,0))</f>
        <v/>
      </c>
      <c r="D541" s="76"/>
      <c r="F541" s="90" t="str">
        <f t="shared" si="101"/>
        <v/>
      </c>
      <c r="G541" s="85" t="str">
        <f>IF(F541=LISTAS!$D$15,"",F541)</f>
        <v/>
      </c>
      <c r="H541" s="49" t="str">
        <f t="shared" si="114"/>
        <v/>
      </c>
      <c r="I541" s="49" t="str">
        <f t="shared" si="114"/>
        <v/>
      </c>
      <c r="J541" s="78" t="str">
        <f t="shared" si="102"/>
        <v/>
      </c>
      <c r="K541" s="78" t="str">
        <f t="shared" si="115"/>
        <v/>
      </c>
      <c r="L541" s="79" t="str">
        <f t="shared" si="107"/>
        <v/>
      </c>
      <c r="M541" s="50">
        <f t="shared" si="108"/>
        <v>123</v>
      </c>
      <c r="N541" s="50"/>
      <c r="O541" s="17" t="str">
        <f t="shared" si="109"/>
        <v/>
      </c>
      <c r="P541" s="18" t="str">
        <f t="shared" si="112"/>
        <v/>
      </c>
      <c r="Q541" s="17" t="str">
        <f>IF(P541&lt;&gt;"",VLOOKUP(P541,LISTAS!$F$6:$G$1106,2,0),"")</f>
        <v/>
      </c>
      <c r="R541" s="77" t="str">
        <f t="shared" si="113"/>
        <v/>
      </c>
      <c r="S541" s="18" t="str">
        <f t="shared" si="116"/>
        <v/>
      </c>
      <c r="T541" s="18" t="str">
        <f t="shared" si="117"/>
        <v/>
      </c>
    </row>
    <row r="542" spans="2:20" ht="18.75" customHeight="1" x14ac:dyDescent="0.25">
      <c r="B542" s="54"/>
      <c r="C542" s="16" t="str">
        <f>IF(B542="","",VLOOKUP(B542,LISTAS!$F$6:$G$1106,2,0))</f>
        <v/>
      </c>
      <c r="D542" s="76"/>
      <c r="F542" s="90" t="str">
        <f t="shared" si="101"/>
        <v/>
      </c>
      <c r="G542" s="85" t="str">
        <f>IF(F542=LISTAS!$D$15,"",F542)</f>
        <v/>
      </c>
      <c r="H542" s="49" t="str">
        <f t="shared" si="114"/>
        <v/>
      </c>
      <c r="I542" s="49" t="str">
        <f t="shared" si="114"/>
        <v/>
      </c>
      <c r="J542" s="78" t="str">
        <f t="shared" si="102"/>
        <v/>
      </c>
      <c r="K542" s="78" t="str">
        <f t="shared" si="115"/>
        <v/>
      </c>
      <c r="L542" s="79" t="str">
        <f t="shared" si="107"/>
        <v/>
      </c>
      <c r="M542" s="50">
        <f t="shared" si="108"/>
        <v>124</v>
      </c>
      <c r="N542" s="50"/>
      <c r="O542" s="17" t="str">
        <f t="shared" si="109"/>
        <v/>
      </c>
      <c r="P542" s="18" t="str">
        <f t="shared" si="112"/>
        <v/>
      </c>
      <c r="Q542" s="17" t="str">
        <f>IF(P542&lt;&gt;"",VLOOKUP(P542,LISTAS!$F$6:$G$1106,2,0),"")</f>
        <v/>
      </c>
      <c r="R542" s="77" t="str">
        <f t="shared" si="113"/>
        <v/>
      </c>
      <c r="S542" s="18" t="str">
        <f t="shared" si="116"/>
        <v/>
      </c>
      <c r="T542" s="18" t="str">
        <f t="shared" si="117"/>
        <v/>
      </c>
    </row>
    <row r="543" spans="2:20" ht="18.75" customHeight="1" x14ac:dyDescent="0.25">
      <c r="B543" s="54"/>
      <c r="C543" s="16" t="str">
        <f>IF(B543="","",VLOOKUP(B543,LISTAS!$F$6:$G$1106,2,0))</f>
        <v/>
      </c>
      <c r="D543" s="76"/>
      <c r="F543" s="90" t="str">
        <f t="shared" si="101"/>
        <v/>
      </c>
      <c r="G543" s="85" t="str">
        <f>IF(F543=LISTAS!$D$15,"",F543)</f>
        <v/>
      </c>
      <c r="H543" s="49" t="str">
        <f t="shared" si="114"/>
        <v/>
      </c>
      <c r="I543" s="49" t="str">
        <f t="shared" si="114"/>
        <v/>
      </c>
      <c r="J543" s="78" t="str">
        <f t="shared" si="102"/>
        <v/>
      </c>
      <c r="K543" s="78" t="str">
        <f t="shared" si="115"/>
        <v/>
      </c>
      <c r="L543" s="79" t="str">
        <f t="shared" si="107"/>
        <v/>
      </c>
      <c r="M543" s="50">
        <f t="shared" si="108"/>
        <v>125</v>
      </c>
      <c r="N543" s="50"/>
      <c r="O543" s="17" t="str">
        <f t="shared" si="109"/>
        <v/>
      </c>
      <c r="P543" s="18" t="str">
        <f t="shared" si="112"/>
        <v/>
      </c>
      <c r="Q543" s="17" t="str">
        <f>IF(P543&lt;&gt;"",VLOOKUP(P543,LISTAS!$F$6:$G$1106,2,0),"")</f>
        <v/>
      </c>
      <c r="R543" s="77" t="str">
        <f t="shared" si="113"/>
        <v/>
      </c>
      <c r="S543" s="18" t="str">
        <f t="shared" si="116"/>
        <v/>
      </c>
      <c r="T543" s="18" t="str">
        <f t="shared" si="117"/>
        <v/>
      </c>
    </row>
    <row r="544" spans="2:20" ht="18.75" customHeight="1" x14ac:dyDescent="0.25">
      <c r="B544" s="54"/>
      <c r="C544" s="16" t="str">
        <f>IF(B544="","",VLOOKUP(B544,LISTAS!$F$6:$G$1106,2,0))</f>
        <v/>
      </c>
      <c r="D544" s="76"/>
      <c r="F544" s="90" t="str">
        <f t="shared" si="101"/>
        <v/>
      </c>
      <c r="G544" s="85" t="str">
        <f>IF(F544=LISTAS!$D$15,"",F544)</f>
        <v/>
      </c>
      <c r="H544" s="49" t="str">
        <f t="shared" si="114"/>
        <v/>
      </c>
      <c r="I544" s="49" t="str">
        <f t="shared" si="114"/>
        <v/>
      </c>
      <c r="J544" s="78" t="str">
        <f t="shared" si="102"/>
        <v/>
      </c>
      <c r="K544" s="78" t="str">
        <f t="shared" si="115"/>
        <v/>
      </c>
      <c r="L544" s="79" t="str">
        <f t="shared" si="107"/>
        <v/>
      </c>
      <c r="M544" s="50">
        <f t="shared" si="108"/>
        <v>126</v>
      </c>
      <c r="N544" s="50"/>
      <c r="O544" s="17" t="str">
        <f t="shared" si="109"/>
        <v/>
      </c>
      <c r="P544" s="18" t="str">
        <f t="shared" si="112"/>
        <v/>
      </c>
      <c r="Q544" s="17" t="str">
        <f>IF(P544&lt;&gt;"",VLOOKUP(P544,LISTAS!$F$6:$G$1106,2,0),"")</f>
        <v/>
      </c>
      <c r="R544" s="77" t="str">
        <f t="shared" si="113"/>
        <v/>
      </c>
      <c r="S544" s="18" t="str">
        <f t="shared" si="116"/>
        <v/>
      </c>
      <c r="T544" s="18" t="str">
        <f t="shared" si="117"/>
        <v/>
      </c>
    </row>
    <row r="545" spans="2:20" ht="18.75" customHeight="1" x14ac:dyDescent="0.25">
      <c r="B545" s="54"/>
      <c r="C545" s="16" t="str">
        <f>IF(B545="","",VLOOKUP(B545,LISTAS!$F$6:$G$1106,2,0))</f>
        <v/>
      </c>
      <c r="D545" s="76"/>
      <c r="F545" s="90" t="str">
        <f t="shared" si="101"/>
        <v/>
      </c>
      <c r="G545" s="85" t="str">
        <f>IF(F545=LISTAS!$D$15,"",F545)</f>
        <v/>
      </c>
      <c r="H545" s="49" t="str">
        <f t="shared" si="114"/>
        <v/>
      </c>
      <c r="I545" s="49" t="str">
        <f t="shared" si="114"/>
        <v/>
      </c>
      <c r="J545" s="78" t="str">
        <f t="shared" si="102"/>
        <v/>
      </c>
      <c r="K545" s="78" t="str">
        <f t="shared" si="115"/>
        <v/>
      </c>
      <c r="L545" s="79" t="str">
        <f t="shared" si="107"/>
        <v/>
      </c>
      <c r="M545" s="50">
        <f t="shared" si="108"/>
        <v>127</v>
      </c>
      <c r="N545" s="50"/>
      <c r="O545" s="17" t="str">
        <f t="shared" si="109"/>
        <v/>
      </c>
      <c r="P545" s="18" t="str">
        <f t="shared" si="112"/>
        <v/>
      </c>
      <c r="Q545" s="17" t="str">
        <f>IF(P545&lt;&gt;"",VLOOKUP(P545,LISTAS!$F$6:$G$1106,2,0),"")</f>
        <v/>
      </c>
      <c r="R545" s="77" t="str">
        <f t="shared" si="113"/>
        <v/>
      </c>
      <c r="S545" s="18" t="str">
        <f t="shared" si="116"/>
        <v/>
      </c>
      <c r="T545" s="18" t="str">
        <f t="shared" si="117"/>
        <v/>
      </c>
    </row>
    <row r="546" spans="2:20" ht="18.75" customHeight="1" x14ac:dyDescent="0.25">
      <c r="B546" s="54"/>
      <c r="C546" s="16" t="str">
        <f>IF(B546="","",VLOOKUP(B546,LISTAS!$F$6:$G$1106,2,0))</f>
        <v/>
      </c>
      <c r="D546" s="76"/>
      <c r="E546" s="4"/>
      <c r="F546" s="90" t="str">
        <f t="shared" si="101"/>
        <v/>
      </c>
      <c r="G546" s="85" t="str">
        <f>IF(F546=LISTAS!$D$15,"",F546)</f>
        <v/>
      </c>
      <c r="H546" s="49" t="str">
        <f t="shared" si="114"/>
        <v/>
      </c>
      <c r="I546" s="49" t="str">
        <f t="shared" si="114"/>
        <v/>
      </c>
      <c r="J546" s="78" t="str">
        <f t="shared" si="102"/>
        <v/>
      </c>
      <c r="K546" s="78" t="str">
        <f t="shared" si="115"/>
        <v/>
      </c>
      <c r="L546" s="79" t="str">
        <f t="shared" si="107"/>
        <v/>
      </c>
      <c r="M546" s="50">
        <f t="shared" si="108"/>
        <v>128</v>
      </c>
      <c r="N546" s="50"/>
      <c r="O546" s="17" t="str">
        <f t="shared" si="109"/>
        <v/>
      </c>
      <c r="P546" s="18" t="str">
        <f t="shared" si="112"/>
        <v/>
      </c>
      <c r="Q546" s="17" t="str">
        <f>IF(P546&lt;&gt;"",VLOOKUP(P546,LISTAS!$F$6:$G$1106,2,0),"")</f>
        <v/>
      </c>
      <c r="R546" s="77" t="str">
        <f t="shared" si="113"/>
        <v/>
      </c>
      <c r="S546" s="18" t="str">
        <f t="shared" si="116"/>
        <v/>
      </c>
      <c r="T546" s="18" t="str">
        <f t="shared" si="117"/>
        <v/>
      </c>
    </row>
    <row r="547" spans="2:20" ht="18.75" customHeight="1" x14ac:dyDescent="0.25">
      <c r="B547" s="54"/>
      <c r="C547" s="16" t="str">
        <f>IF(B547="","",VLOOKUP(B547,LISTAS!$F$6:$G$1106,2,0))</f>
        <v/>
      </c>
      <c r="D547" s="76"/>
      <c r="E547" s="4"/>
      <c r="F547" s="90" t="str">
        <f t="shared" ref="F547:F610" si="118">IF(D547="","",D547+(ROW(D547)/1000))</f>
        <v/>
      </c>
      <c r="G547" s="85" t="str">
        <f>IF(F547=LISTAS!$D$15,"",F547)</f>
        <v/>
      </c>
      <c r="H547" s="49" t="str">
        <f t="shared" si="114"/>
        <v/>
      </c>
      <c r="I547" s="49" t="str">
        <f t="shared" si="114"/>
        <v/>
      </c>
      <c r="J547" s="78" t="str">
        <f t="shared" si="102"/>
        <v/>
      </c>
      <c r="K547" s="78" t="str">
        <f t="shared" si="115"/>
        <v/>
      </c>
      <c r="L547" s="79" t="str">
        <f t="shared" si="107"/>
        <v/>
      </c>
      <c r="M547" s="50">
        <f t="shared" si="108"/>
        <v>129</v>
      </c>
      <c r="N547" s="50"/>
      <c r="O547" s="17" t="str">
        <f t="shared" si="109"/>
        <v/>
      </c>
      <c r="P547" s="18" t="str">
        <f t="shared" ref="P547:P578" si="119">IF(K547="","",VLOOKUP(L547,$G$419:$J$618,2,0))</f>
        <v/>
      </c>
      <c r="Q547" s="17" t="str">
        <f>IF(P547&lt;&gt;"",VLOOKUP(P547,LISTAS!$F$6:$G$1106,2,0),"")</f>
        <v/>
      </c>
      <c r="R547" s="77" t="str">
        <f t="shared" ref="R547:R578" si="120">IF(K547="","",VLOOKUP(L547,$G$419:$J$618,4,0))</f>
        <v/>
      </c>
      <c r="S547" s="18" t="str">
        <f t="shared" si="116"/>
        <v/>
      </c>
      <c r="T547" s="18" t="str">
        <f t="shared" si="117"/>
        <v/>
      </c>
    </row>
    <row r="548" spans="2:20" ht="18.75" customHeight="1" x14ac:dyDescent="0.25">
      <c r="B548" s="54"/>
      <c r="C548" s="16" t="str">
        <f>IF(B548="","",VLOOKUP(B548,LISTAS!$F$6:$G$1106,2,0))</f>
        <v/>
      </c>
      <c r="D548" s="76"/>
      <c r="E548" s="4"/>
      <c r="F548" s="90" t="str">
        <f t="shared" si="118"/>
        <v/>
      </c>
      <c r="G548" s="85" t="str">
        <f>IF(F548=LISTAS!$D$15,"",F548)</f>
        <v/>
      </c>
      <c r="H548" s="49" t="str">
        <f t="shared" si="114"/>
        <v/>
      </c>
      <c r="I548" s="49" t="str">
        <f t="shared" si="114"/>
        <v/>
      </c>
      <c r="J548" s="78" t="str">
        <f t="shared" si="102"/>
        <v/>
      </c>
      <c r="K548" s="78" t="str">
        <f t="shared" si="115"/>
        <v/>
      </c>
      <c r="L548" s="79" t="str">
        <f t="shared" ref="L548:L611" si="121">IF(K548="","",LARGE($G$419:$G$618,M548))</f>
        <v/>
      </c>
      <c r="M548" s="50">
        <f t="shared" ref="M548:M611" si="122">IF(F547="FALTA",M547,M547+1)</f>
        <v>130</v>
      </c>
      <c r="N548" s="50"/>
      <c r="O548" s="17" t="str">
        <f t="shared" ref="O548:O611" si="123">IF(R548&lt;&gt;"",_xlfn.RANK.EQ(R548,$R$419:$R$618,1),"")</f>
        <v/>
      </c>
      <c r="P548" s="18" t="str">
        <f t="shared" si="119"/>
        <v/>
      </c>
      <c r="Q548" s="17" t="str">
        <f>IF(P548&lt;&gt;"",VLOOKUP(P548,LISTAS!$F$6:$G$1106,2,0),"")</f>
        <v/>
      </c>
      <c r="R548" s="77" t="str">
        <f t="shared" si="120"/>
        <v/>
      </c>
      <c r="S548" s="18" t="str">
        <f t="shared" si="116"/>
        <v/>
      </c>
      <c r="T548" s="18" t="str">
        <f t="shared" si="117"/>
        <v/>
      </c>
    </row>
    <row r="549" spans="2:20" ht="18.75" customHeight="1" x14ac:dyDescent="0.25">
      <c r="B549" s="54"/>
      <c r="C549" s="16" t="str">
        <f>IF(B549="","",VLOOKUP(B549,LISTAS!$F$6:$G$1106,2,0))</f>
        <v/>
      </c>
      <c r="D549" s="76"/>
      <c r="E549" s="4"/>
      <c r="F549" s="90" t="str">
        <f t="shared" si="118"/>
        <v/>
      </c>
      <c r="G549" s="85" t="str">
        <f>IF(F549=LISTAS!$D$15,"",F549)</f>
        <v/>
      </c>
      <c r="H549" s="49" t="str">
        <f t="shared" si="114"/>
        <v/>
      </c>
      <c r="I549" s="49" t="str">
        <f t="shared" si="114"/>
        <v/>
      </c>
      <c r="J549" s="78" t="str">
        <f t="shared" si="102"/>
        <v/>
      </c>
      <c r="K549" s="78" t="str">
        <f t="shared" si="115"/>
        <v/>
      </c>
      <c r="L549" s="79" t="str">
        <f t="shared" si="121"/>
        <v/>
      </c>
      <c r="M549" s="50">
        <f t="shared" si="122"/>
        <v>131</v>
      </c>
      <c r="N549" s="50"/>
      <c r="O549" s="17" t="str">
        <f t="shared" si="123"/>
        <v/>
      </c>
      <c r="P549" s="18" t="str">
        <f t="shared" si="119"/>
        <v/>
      </c>
      <c r="Q549" s="17" t="str">
        <f>IF(P549&lt;&gt;"",VLOOKUP(P549,LISTAS!$F$6:$G$1106,2,0),"")</f>
        <v/>
      </c>
      <c r="R549" s="77" t="str">
        <f t="shared" si="120"/>
        <v/>
      </c>
      <c r="S549" s="18" t="str">
        <f t="shared" si="116"/>
        <v/>
      </c>
      <c r="T549" s="18" t="str">
        <f t="shared" si="117"/>
        <v/>
      </c>
    </row>
    <row r="550" spans="2:20" ht="18.75" customHeight="1" x14ac:dyDescent="0.25">
      <c r="B550" s="54"/>
      <c r="C550" s="16" t="str">
        <f>IF(B550="","",VLOOKUP(B550,LISTAS!$F$6:$G$1106,2,0))</f>
        <v/>
      </c>
      <c r="D550" s="76"/>
      <c r="E550" s="4"/>
      <c r="F550" s="90" t="str">
        <f t="shared" si="118"/>
        <v/>
      </c>
      <c r="G550" s="85" t="str">
        <f>IF(F550=LISTAS!$D$15,"",F550)</f>
        <v/>
      </c>
      <c r="H550" s="49" t="str">
        <f t="shared" si="114"/>
        <v/>
      </c>
      <c r="I550" s="49" t="str">
        <f t="shared" si="114"/>
        <v/>
      </c>
      <c r="J550" s="78" t="str">
        <f t="shared" si="102"/>
        <v/>
      </c>
      <c r="K550" s="78" t="str">
        <f t="shared" si="115"/>
        <v/>
      </c>
      <c r="L550" s="79" t="str">
        <f t="shared" si="121"/>
        <v/>
      </c>
      <c r="M550" s="50">
        <f t="shared" si="122"/>
        <v>132</v>
      </c>
      <c r="N550" s="50"/>
      <c r="O550" s="17" t="str">
        <f t="shared" si="123"/>
        <v/>
      </c>
      <c r="P550" s="18" t="str">
        <f t="shared" si="119"/>
        <v/>
      </c>
      <c r="Q550" s="17" t="str">
        <f>IF(P550&lt;&gt;"",VLOOKUP(P550,LISTAS!$F$6:$G$1106,2,0),"")</f>
        <v/>
      </c>
      <c r="R550" s="77" t="str">
        <f t="shared" si="120"/>
        <v/>
      </c>
      <c r="S550" s="18" t="str">
        <f t="shared" si="116"/>
        <v/>
      </c>
      <c r="T550" s="18" t="str">
        <f t="shared" si="117"/>
        <v/>
      </c>
    </row>
    <row r="551" spans="2:20" ht="18.75" customHeight="1" x14ac:dyDescent="0.25">
      <c r="B551" s="54"/>
      <c r="C551" s="16" t="str">
        <f>IF(B551="","",VLOOKUP(B551,LISTAS!$F$6:$G$1106,2,0))</f>
        <v/>
      </c>
      <c r="D551" s="76"/>
      <c r="E551" s="4"/>
      <c r="F551" s="90" t="str">
        <f t="shared" si="118"/>
        <v/>
      </c>
      <c r="G551" s="85" t="str">
        <f>IF(F551=LISTAS!$D$15,"",F551)</f>
        <v/>
      </c>
      <c r="H551" s="49" t="str">
        <f t="shared" si="114"/>
        <v/>
      </c>
      <c r="I551" s="49" t="str">
        <f t="shared" si="114"/>
        <v/>
      </c>
      <c r="J551" s="78" t="str">
        <f t="shared" si="102"/>
        <v/>
      </c>
      <c r="K551" s="78" t="str">
        <f t="shared" si="115"/>
        <v/>
      </c>
      <c r="L551" s="79" t="str">
        <f t="shared" si="121"/>
        <v/>
      </c>
      <c r="M551" s="50">
        <f t="shared" si="122"/>
        <v>133</v>
      </c>
      <c r="N551" s="50"/>
      <c r="O551" s="17" t="str">
        <f t="shared" si="123"/>
        <v/>
      </c>
      <c r="P551" s="18" t="str">
        <f t="shared" si="119"/>
        <v/>
      </c>
      <c r="Q551" s="17" t="str">
        <f>IF(P551&lt;&gt;"",VLOOKUP(P551,LISTAS!$F$6:$G$1106,2,0),"")</f>
        <v/>
      </c>
      <c r="R551" s="77" t="str">
        <f t="shared" si="120"/>
        <v/>
      </c>
      <c r="S551" s="18" t="str">
        <f t="shared" si="116"/>
        <v/>
      </c>
      <c r="T551" s="18" t="str">
        <f t="shared" si="117"/>
        <v/>
      </c>
    </row>
    <row r="552" spans="2:20" ht="18.75" customHeight="1" x14ac:dyDescent="0.25">
      <c r="B552" s="54"/>
      <c r="C552" s="16" t="str">
        <f>IF(B552="","",VLOOKUP(B552,LISTAS!$F$6:$G$1106,2,0))</f>
        <v/>
      </c>
      <c r="D552" s="76"/>
      <c r="E552" s="4"/>
      <c r="F552" s="90" t="str">
        <f t="shared" si="118"/>
        <v/>
      </c>
      <c r="G552" s="85" t="str">
        <f>IF(F552=LISTAS!$D$15,"",F552)</f>
        <v/>
      </c>
      <c r="H552" s="49" t="str">
        <f t="shared" si="114"/>
        <v/>
      </c>
      <c r="I552" s="49" t="str">
        <f t="shared" si="114"/>
        <v/>
      </c>
      <c r="J552" s="78" t="str">
        <f t="shared" si="102"/>
        <v/>
      </c>
      <c r="K552" s="78" t="str">
        <f t="shared" si="115"/>
        <v/>
      </c>
      <c r="L552" s="79" t="str">
        <f t="shared" si="121"/>
        <v/>
      </c>
      <c r="M552" s="50">
        <f t="shared" si="122"/>
        <v>134</v>
      </c>
      <c r="N552" s="50"/>
      <c r="O552" s="17" t="str">
        <f t="shared" si="123"/>
        <v/>
      </c>
      <c r="P552" s="18" t="str">
        <f t="shared" si="119"/>
        <v/>
      </c>
      <c r="Q552" s="17" t="str">
        <f>IF(P552&lt;&gt;"",VLOOKUP(P552,LISTAS!$F$6:$G$1106,2,0),"")</f>
        <v/>
      </c>
      <c r="R552" s="77" t="str">
        <f t="shared" si="120"/>
        <v/>
      </c>
      <c r="S552" s="18" t="str">
        <f t="shared" si="116"/>
        <v/>
      </c>
      <c r="T552" s="18" t="str">
        <f t="shared" si="117"/>
        <v/>
      </c>
    </row>
    <row r="553" spans="2:20" ht="18.75" customHeight="1" x14ac:dyDescent="0.25">
      <c r="B553" s="54"/>
      <c r="C553" s="16" t="str">
        <f>IF(B553="","",VLOOKUP(B553,LISTAS!$F$6:$G$1106,2,0))</f>
        <v/>
      </c>
      <c r="D553" s="76"/>
      <c r="E553" s="4"/>
      <c r="F553" s="90" t="str">
        <f t="shared" si="118"/>
        <v/>
      </c>
      <c r="G553" s="85" t="str">
        <f>IF(F553=LISTAS!$D$15,"",F553)</f>
        <v/>
      </c>
      <c r="H553" s="49" t="str">
        <f t="shared" si="114"/>
        <v/>
      </c>
      <c r="I553" s="49" t="str">
        <f t="shared" si="114"/>
        <v/>
      </c>
      <c r="J553" s="78" t="str">
        <f t="shared" si="102"/>
        <v/>
      </c>
      <c r="K553" s="78" t="str">
        <f t="shared" si="115"/>
        <v/>
      </c>
      <c r="L553" s="79" t="str">
        <f t="shared" si="121"/>
        <v/>
      </c>
      <c r="M553" s="50">
        <f t="shared" si="122"/>
        <v>135</v>
      </c>
      <c r="N553" s="50"/>
      <c r="O553" s="17" t="str">
        <f t="shared" si="123"/>
        <v/>
      </c>
      <c r="P553" s="18" t="str">
        <f t="shared" si="119"/>
        <v/>
      </c>
      <c r="Q553" s="17" t="str">
        <f>IF(P553&lt;&gt;"",VLOOKUP(P553,LISTAS!$F$6:$G$1106,2,0),"")</f>
        <v/>
      </c>
      <c r="R553" s="77" t="str">
        <f t="shared" si="120"/>
        <v/>
      </c>
      <c r="S553" s="18" t="str">
        <f t="shared" si="116"/>
        <v/>
      </c>
      <c r="T553" s="18" t="str">
        <f t="shared" si="117"/>
        <v/>
      </c>
    </row>
    <row r="554" spans="2:20" ht="18.75" customHeight="1" x14ac:dyDescent="0.25">
      <c r="B554" s="54"/>
      <c r="C554" s="16" t="str">
        <f>IF(B554="","",VLOOKUP(B554,LISTAS!$F$6:$G$1106,2,0))</f>
        <v/>
      </c>
      <c r="D554" s="76"/>
      <c r="E554" s="4"/>
      <c r="F554" s="90" t="str">
        <f t="shared" si="118"/>
        <v/>
      </c>
      <c r="G554" s="85" t="str">
        <f>IF(F554=LISTAS!$D$15,"",F554)</f>
        <v/>
      </c>
      <c r="H554" s="49" t="str">
        <f t="shared" si="114"/>
        <v/>
      </c>
      <c r="I554" s="49" t="str">
        <f t="shared" si="114"/>
        <v/>
      </c>
      <c r="J554" s="78" t="str">
        <f t="shared" si="102"/>
        <v/>
      </c>
      <c r="K554" s="78" t="str">
        <f t="shared" si="115"/>
        <v/>
      </c>
      <c r="L554" s="79" t="str">
        <f t="shared" si="121"/>
        <v/>
      </c>
      <c r="M554" s="50">
        <f t="shared" si="122"/>
        <v>136</v>
      </c>
      <c r="N554" s="50"/>
      <c r="O554" s="17" t="str">
        <f t="shared" si="123"/>
        <v/>
      </c>
      <c r="P554" s="18" t="str">
        <f t="shared" si="119"/>
        <v/>
      </c>
      <c r="Q554" s="17" t="str">
        <f>IF(P554&lt;&gt;"",VLOOKUP(P554,LISTAS!$F$6:$G$1106,2,0),"")</f>
        <v/>
      </c>
      <c r="R554" s="77" t="str">
        <f t="shared" si="120"/>
        <v/>
      </c>
      <c r="S554" s="18" t="str">
        <f t="shared" si="116"/>
        <v/>
      </c>
      <c r="T554" s="18" t="str">
        <f t="shared" si="117"/>
        <v/>
      </c>
    </row>
    <row r="555" spans="2:20" ht="18.75" customHeight="1" x14ac:dyDescent="0.25">
      <c r="B555" s="54"/>
      <c r="C555" s="16" t="str">
        <f>IF(B555="","",VLOOKUP(B555,LISTAS!$F$6:$G$1106,2,0))</f>
        <v/>
      </c>
      <c r="D555" s="76"/>
      <c r="E555" s="4"/>
      <c r="F555" s="90" t="str">
        <f t="shared" si="118"/>
        <v/>
      </c>
      <c r="G555" s="85" t="str">
        <f>IF(F555=LISTAS!$D$15,"",F555)</f>
        <v/>
      </c>
      <c r="H555" s="49" t="str">
        <f t="shared" si="114"/>
        <v/>
      </c>
      <c r="I555" s="49" t="str">
        <f t="shared" si="114"/>
        <v/>
      </c>
      <c r="J555" s="78" t="str">
        <f t="shared" si="102"/>
        <v/>
      </c>
      <c r="K555" s="78" t="str">
        <f t="shared" si="115"/>
        <v/>
      </c>
      <c r="L555" s="79" t="str">
        <f t="shared" si="121"/>
        <v/>
      </c>
      <c r="M555" s="50">
        <f t="shared" si="122"/>
        <v>137</v>
      </c>
      <c r="N555" s="50"/>
      <c r="O555" s="17" t="str">
        <f t="shared" si="123"/>
        <v/>
      </c>
      <c r="P555" s="18" t="str">
        <f t="shared" si="119"/>
        <v/>
      </c>
      <c r="Q555" s="17" t="str">
        <f>IF(P555&lt;&gt;"",VLOOKUP(P555,LISTAS!$F$6:$G$1106,2,0),"")</f>
        <v/>
      </c>
      <c r="R555" s="77" t="str">
        <f t="shared" si="120"/>
        <v/>
      </c>
      <c r="S555" s="18" t="str">
        <f t="shared" si="116"/>
        <v/>
      </c>
      <c r="T555" s="18" t="str">
        <f t="shared" si="117"/>
        <v/>
      </c>
    </row>
    <row r="556" spans="2:20" ht="18.75" customHeight="1" x14ac:dyDescent="0.25">
      <c r="B556" s="54"/>
      <c r="C556" s="16" t="str">
        <f>IF(B556="","",VLOOKUP(B556,LISTAS!$F$6:$G$1106,2,0))</f>
        <v/>
      </c>
      <c r="D556" s="76"/>
      <c r="E556" s="4"/>
      <c r="F556" s="90" t="str">
        <f t="shared" si="118"/>
        <v/>
      </c>
      <c r="G556" s="85" t="str">
        <f>IF(F556=LISTAS!$D$15,"",F556)</f>
        <v/>
      </c>
      <c r="H556" s="49" t="str">
        <f t="shared" si="114"/>
        <v/>
      </c>
      <c r="I556" s="49" t="str">
        <f t="shared" si="114"/>
        <v/>
      </c>
      <c r="J556" s="78" t="str">
        <f t="shared" si="102"/>
        <v/>
      </c>
      <c r="K556" s="78" t="str">
        <f t="shared" si="115"/>
        <v/>
      </c>
      <c r="L556" s="79" t="str">
        <f t="shared" si="121"/>
        <v/>
      </c>
      <c r="M556" s="50">
        <f t="shared" si="122"/>
        <v>138</v>
      </c>
      <c r="N556" s="50"/>
      <c r="O556" s="17" t="str">
        <f t="shared" si="123"/>
        <v/>
      </c>
      <c r="P556" s="18" t="str">
        <f t="shared" si="119"/>
        <v/>
      </c>
      <c r="Q556" s="17" t="str">
        <f>IF(P556&lt;&gt;"",VLOOKUP(P556,LISTAS!$F$6:$G$1106,2,0),"")</f>
        <v/>
      </c>
      <c r="R556" s="77" t="str">
        <f t="shared" si="120"/>
        <v/>
      </c>
      <c r="S556" s="18" t="str">
        <f t="shared" si="116"/>
        <v/>
      </c>
      <c r="T556" s="18" t="str">
        <f t="shared" si="117"/>
        <v/>
      </c>
    </row>
    <row r="557" spans="2:20" ht="18.75" customHeight="1" x14ac:dyDescent="0.25">
      <c r="B557" s="54"/>
      <c r="C557" s="16" t="str">
        <f>IF(B557="","",VLOOKUP(B557,LISTAS!$F$6:$G$1106,2,0))</f>
        <v/>
      </c>
      <c r="D557" s="76"/>
      <c r="E557" s="4"/>
      <c r="F557" s="90" t="str">
        <f t="shared" si="118"/>
        <v/>
      </c>
      <c r="G557" s="85" t="str">
        <f>IF(F557=LISTAS!$D$15,"",F557)</f>
        <v/>
      </c>
      <c r="H557" s="49" t="str">
        <f t="shared" si="114"/>
        <v/>
      </c>
      <c r="I557" s="49" t="str">
        <f t="shared" si="114"/>
        <v/>
      </c>
      <c r="J557" s="78" t="str">
        <f t="shared" si="102"/>
        <v/>
      </c>
      <c r="K557" s="78" t="str">
        <f t="shared" si="115"/>
        <v/>
      </c>
      <c r="L557" s="79" t="str">
        <f t="shared" si="121"/>
        <v/>
      </c>
      <c r="M557" s="50">
        <f t="shared" si="122"/>
        <v>139</v>
      </c>
      <c r="N557" s="50"/>
      <c r="O557" s="17" t="str">
        <f t="shared" si="123"/>
        <v/>
      </c>
      <c r="P557" s="18" t="str">
        <f t="shared" si="119"/>
        <v/>
      </c>
      <c r="Q557" s="17" t="str">
        <f>IF(P557&lt;&gt;"",VLOOKUP(P557,LISTAS!$F$6:$G$1106,2,0),"")</f>
        <v/>
      </c>
      <c r="R557" s="77" t="str">
        <f t="shared" si="120"/>
        <v/>
      </c>
      <c r="S557" s="18" t="str">
        <f t="shared" si="116"/>
        <v/>
      </c>
      <c r="T557" s="18" t="str">
        <f t="shared" si="117"/>
        <v/>
      </c>
    </row>
    <row r="558" spans="2:20" ht="18.75" customHeight="1" x14ac:dyDescent="0.25">
      <c r="B558" s="54"/>
      <c r="C558" s="16" t="str">
        <f>IF(B558="","",VLOOKUP(B558,LISTAS!$F$6:$G$1106,2,0))</f>
        <v/>
      </c>
      <c r="D558" s="76"/>
      <c r="E558" s="4"/>
      <c r="F558" s="90" t="str">
        <f t="shared" si="118"/>
        <v/>
      </c>
      <c r="G558" s="85" t="str">
        <f>IF(F558=LISTAS!$D$15,"",F558)</f>
        <v/>
      </c>
      <c r="H558" s="49" t="str">
        <f t="shared" si="114"/>
        <v/>
      </c>
      <c r="I558" s="49" t="str">
        <f t="shared" si="114"/>
        <v/>
      </c>
      <c r="J558" s="78" t="str">
        <f t="shared" si="102"/>
        <v/>
      </c>
      <c r="K558" s="78" t="str">
        <f t="shared" si="115"/>
        <v/>
      </c>
      <c r="L558" s="79" t="str">
        <f t="shared" si="121"/>
        <v/>
      </c>
      <c r="M558" s="50">
        <f t="shared" si="122"/>
        <v>140</v>
      </c>
      <c r="O558" s="17" t="str">
        <f t="shared" si="123"/>
        <v/>
      </c>
      <c r="P558" s="18" t="str">
        <f t="shared" si="119"/>
        <v/>
      </c>
      <c r="Q558" s="17" t="str">
        <f>IF(P558&lt;&gt;"",VLOOKUP(P558,LISTAS!$F$6:$G$1106,2,0),"")</f>
        <v/>
      </c>
      <c r="R558" s="77" t="str">
        <f t="shared" si="120"/>
        <v/>
      </c>
      <c r="S558" s="18" t="str">
        <f t="shared" si="116"/>
        <v/>
      </c>
      <c r="T558" s="18" t="str">
        <f t="shared" si="117"/>
        <v/>
      </c>
    </row>
    <row r="559" spans="2:20" ht="18.75" customHeight="1" x14ac:dyDescent="0.25">
      <c r="B559" s="54"/>
      <c r="C559" s="16" t="str">
        <f>IF(B559="","",VLOOKUP(B559,LISTAS!$F$6:$G$1106,2,0))</f>
        <v/>
      </c>
      <c r="D559" s="76"/>
      <c r="E559" s="4"/>
      <c r="F559" s="90" t="str">
        <f t="shared" si="118"/>
        <v/>
      </c>
      <c r="G559" s="85" t="str">
        <f>IF(F559=LISTAS!$D$15,"",F559)</f>
        <v/>
      </c>
      <c r="H559" s="49" t="str">
        <f t="shared" si="114"/>
        <v/>
      </c>
      <c r="I559" s="49" t="str">
        <f t="shared" si="114"/>
        <v/>
      </c>
      <c r="J559" s="78" t="str">
        <f t="shared" si="102"/>
        <v/>
      </c>
      <c r="K559" s="78" t="str">
        <f t="shared" si="115"/>
        <v/>
      </c>
      <c r="L559" s="79" t="str">
        <f t="shared" si="121"/>
        <v/>
      </c>
      <c r="M559" s="50">
        <f t="shared" si="122"/>
        <v>141</v>
      </c>
      <c r="O559" s="17" t="str">
        <f t="shared" si="123"/>
        <v/>
      </c>
      <c r="P559" s="18" t="str">
        <f t="shared" si="119"/>
        <v/>
      </c>
      <c r="Q559" s="17" t="str">
        <f>IF(P559&lt;&gt;"",VLOOKUP(P559,LISTAS!$F$6:$G$1106,2,0),"")</f>
        <v/>
      </c>
      <c r="R559" s="77" t="str">
        <f t="shared" si="120"/>
        <v/>
      </c>
      <c r="S559" s="18" t="str">
        <f t="shared" si="116"/>
        <v/>
      </c>
      <c r="T559" s="18" t="str">
        <f t="shared" si="117"/>
        <v/>
      </c>
    </row>
    <row r="560" spans="2:20" ht="18.75" customHeight="1" x14ac:dyDescent="0.25">
      <c r="B560" s="54"/>
      <c r="C560" s="16" t="str">
        <f>IF(B560="","",VLOOKUP(B560,LISTAS!$F$6:$G$1106,2,0))</f>
        <v/>
      </c>
      <c r="D560" s="76"/>
      <c r="E560" s="4"/>
      <c r="F560" s="90" t="str">
        <f t="shared" si="118"/>
        <v/>
      </c>
      <c r="G560" s="85" t="str">
        <f>IF(F560=LISTAS!$D$15,"",F560)</f>
        <v/>
      </c>
      <c r="H560" s="49" t="str">
        <f t="shared" si="114"/>
        <v/>
      </c>
      <c r="I560" s="49" t="str">
        <f t="shared" si="114"/>
        <v/>
      </c>
      <c r="J560" s="78" t="str">
        <f t="shared" si="102"/>
        <v/>
      </c>
      <c r="K560" s="78" t="str">
        <f t="shared" si="115"/>
        <v/>
      </c>
      <c r="L560" s="79" t="str">
        <f t="shared" si="121"/>
        <v/>
      </c>
      <c r="M560" s="50">
        <f t="shared" si="122"/>
        <v>142</v>
      </c>
      <c r="O560" s="17" t="str">
        <f t="shared" si="123"/>
        <v/>
      </c>
      <c r="P560" s="18" t="str">
        <f t="shared" si="119"/>
        <v/>
      </c>
      <c r="Q560" s="17" t="str">
        <f>IF(P560&lt;&gt;"",VLOOKUP(P560,LISTAS!$F$6:$G$1106,2,0),"")</f>
        <v/>
      </c>
      <c r="R560" s="77" t="str">
        <f t="shared" si="120"/>
        <v/>
      </c>
      <c r="S560" s="18" t="str">
        <f t="shared" si="116"/>
        <v/>
      </c>
      <c r="T560" s="18" t="str">
        <f t="shared" si="117"/>
        <v/>
      </c>
    </row>
    <row r="561" spans="2:20" ht="18.75" customHeight="1" x14ac:dyDescent="0.25">
      <c r="B561" s="54"/>
      <c r="C561" s="16" t="str">
        <f>IF(B561="","",VLOOKUP(B561,LISTAS!$F$6:$G$1106,2,0))</f>
        <v/>
      </c>
      <c r="D561" s="76"/>
      <c r="E561" s="4"/>
      <c r="F561" s="90" t="str">
        <f t="shared" si="118"/>
        <v/>
      </c>
      <c r="G561" s="85" t="str">
        <f>IF(F561=LISTAS!$D$15,"",F561)</f>
        <v/>
      </c>
      <c r="H561" s="49" t="str">
        <f t="shared" si="114"/>
        <v/>
      </c>
      <c r="I561" s="49" t="str">
        <f t="shared" si="114"/>
        <v/>
      </c>
      <c r="J561" s="78" t="str">
        <f t="shared" si="102"/>
        <v/>
      </c>
      <c r="K561" s="78" t="str">
        <f t="shared" si="115"/>
        <v/>
      </c>
      <c r="L561" s="79" t="str">
        <f t="shared" si="121"/>
        <v/>
      </c>
      <c r="M561" s="50">
        <f t="shared" si="122"/>
        <v>143</v>
      </c>
      <c r="O561" s="17" t="str">
        <f t="shared" si="123"/>
        <v/>
      </c>
      <c r="P561" s="18" t="str">
        <f t="shared" si="119"/>
        <v/>
      </c>
      <c r="Q561" s="17" t="str">
        <f>IF(P561&lt;&gt;"",VLOOKUP(P561,LISTAS!$F$6:$G$1106,2,0),"")</f>
        <v/>
      </c>
      <c r="R561" s="77" t="str">
        <f t="shared" si="120"/>
        <v/>
      </c>
      <c r="S561" s="18" t="str">
        <f t="shared" si="116"/>
        <v/>
      </c>
      <c r="T561" s="18" t="str">
        <f t="shared" si="117"/>
        <v/>
      </c>
    </row>
    <row r="562" spans="2:20" ht="18.75" customHeight="1" x14ac:dyDescent="0.25">
      <c r="B562" s="54"/>
      <c r="C562" s="16" t="str">
        <f>IF(B562="","",VLOOKUP(B562,LISTAS!$F$6:$G$1106,2,0))</f>
        <v/>
      </c>
      <c r="D562" s="76"/>
      <c r="E562" s="4"/>
      <c r="F562" s="90" t="str">
        <f t="shared" si="118"/>
        <v/>
      </c>
      <c r="G562" s="85" t="str">
        <f>IF(F562=LISTAS!$D$15,"",F562)</f>
        <v/>
      </c>
      <c r="H562" s="49" t="str">
        <f t="shared" si="114"/>
        <v/>
      </c>
      <c r="I562" s="49" t="str">
        <f t="shared" si="114"/>
        <v/>
      </c>
      <c r="J562" s="78" t="str">
        <f t="shared" si="102"/>
        <v/>
      </c>
      <c r="K562" s="78" t="str">
        <f t="shared" si="115"/>
        <v/>
      </c>
      <c r="L562" s="79" t="str">
        <f t="shared" si="121"/>
        <v/>
      </c>
      <c r="M562" s="50">
        <f t="shared" si="122"/>
        <v>144</v>
      </c>
      <c r="O562" s="17" t="str">
        <f t="shared" si="123"/>
        <v/>
      </c>
      <c r="P562" s="18" t="str">
        <f t="shared" si="119"/>
        <v/>
      </c>
      <c r="Q562" s="17" t="str">
        <f>IF(P562&lt;&gt;"",VLOOKUP(P562,LISTAS!$F$6:$G$1106,2,0),"")</f>
        <v/>
      </c>
      <c r="R562" s="77" t="str">
        <f t="shared" si="120"/>
        <v/>
      </c>
      <c r="S562" s="18" t="str">
        <f t="shared" si="116"/>
        <v/>
      </c>
      <c r="T562" s="18" t="str">
        <f t="shared" si="117"/>
        <v/>
      </c>
    </row>
    <row r="563" spans="2:20" ht="18.75" customHeight="1" x14ac:dyDescent="0.25">
      <c r="B563" s="54"/>
      <c r="C563" s="16" t="str">
        <f>IF(B563="","",VLOOKUP(B563,LISTAS!$F$6:$G$1106,2,0))</f>
        <v/>
      </c>
      <c r="D563" s="76"/>
      <c r="E563" s="4"/>
      <c r="F563" s="90" t="str">
        <f t="shared" si="118"/>
        <v/>
      </c>
      <c r="G563" s="85" t="str">
        <f>IF(F563=LISTAS!$D$15,"",F563)</f>
        <v/>
      </c>
      <c r="H563" s="49" t="str">
        <f t="shared" si="114"/>
        <v/>
      </c>
      <c r="I563" s="49" t="str">
        <f t="shared" si="114"/>
        <v/>
      </c>
      <c r="J563" s="78" t="str">
        <f t="shared" si="102"/>
        <v/>
      </c>
      <c r="K563" s="78" t="str">
        <f t="shared" si="115"/>
        <v/>
      </c>
      <c r="L563" s="79" t="str">
        <f t="shared" si="121"/>
        <v/>
      </c>
      <c r="M563" s="50">
        <f t="shared" si="122"/>
        <v>145</v>
      </c>
      <c r="O563" s="17" t="str">
        <f t="shared" si="123"/>
        <v/>
      </c>
      <c r="P563" s="18" t="str">
        <f t="shared" si="119"/>
        <v/>
      </c>
      <c r="Q563" s="17" t="str">
        <f>IF(P563&lt;&gt;"",VLOOKUP(P563,LISTAS!$F$6:$G$1106,2,0),"")</f>
        <v/>
      </c>
      <c r="R563" s="77" t="str">
        <f t="shared" si="120"/>
        <v/>
      </c>
      <c r="S563" s="18" t="str">
        <f t="shared" si="116"/>
        <v/>
      </c>
      <c r="T563" s="18" t="str">
        <f t="shared" si="117"/>
        <v/>
      </c>
    </row>
    <row r="564" spans="2:20" ht="18.75" customHeight="1" x14ac:dyDescent="0.25">
      <c r="B564" s="54"/>
      <c r="C564" s="16" t="str">
        <f>IF(B564="","",VLOOKUP(B564,LISTAS!$F$6:$G$1106,2,0))</f>
        <v/>
      </c>
      <c r="D564" s="76"/>
      <c r="E564" s="4"/>
      <c r="F564" s="90" t="str">
        <f t="shared" si="118"/>
        <v/>
      </c>
      <c r="G564" s="85" t="str">
        <f>IF(F564=LISTAS!$D$15,"",F564)</f>
        <v/>
      </c>
      <c r="H564" s="49" t="str">
        <f t="shared" si="114"/>
        <v/>
      </c>
      <c r="I564" s="49" t="str">
        <f t="shared" si="114"/>
        <v/>
      </c>
      <c r="J564" s="78" t="str">
        <f t="shared" si="102"/>
        <v/>
      </c>
      <c r="K564" s="78" t="str">
        <f t="shared" si="115"/>
        <v/>
      </c>
      <c r="L564" s="79" t="str">
        <f t="shared" si="121"/>
        <v/>
      </c>
      <c r="M564" s="50">
        <f t="shared" si="122"/>
        <v>146</v>
      </c>
      <c r="O564" s="17" t="str">
        <f t="shared" si="123"/>
        <v/>
      </c>
      <c r="P564" s="18" t="str">
        <f t="shared" si="119"/>
        <v/>
      </c>
      <c r="Q564" s="17" t="str">
        <f>IF(P564&lt;&gt;"",VLOOKUP(P564,LISTAS!$F$6:$G$1106,2,0),"")</f>
        <v/>
      </c>
      <c r="R564" s="77" t="str">
        <f t="shared" si="120"/>
        <v/>
      </c>
      <c r="S564" s="18" t="str">
        <f t="shared" si="116"/>
        <v/>
      </c>
      <c r="T564" s="18" t="str">
        <f t="shared" si="117"/>
        <v/>
      </c>
    </row>
    <row r="565" spans="2:20" ht="18.75" customHeight="1" x14ac:dyDescent="0.25">
      <c r="B565" s="54"/>
      <c r="C565" s="16" t="str">
        <f>IF(B565="","",VLOOKUP(B565,LISTAS!$F$6:$G$1106,2,0))</f>
        <v/>
      </c>
      <c r="D565" s="76"/>
      <c r="E565" s="4"/>
      <c r="F565" s="90" t="str">
        <f t="shared" si="118"/>
        <v/>
      </c>
      <c r="G565" s="85" t="str">
        <f>IF(F565=LISTAS!$D$15,"",F565)</f>
        <v/>
      </c>
      <c r="H565" s="49" t="str">
        <f t="shared" si="114"/>
        <v/>
      </c>
      <c r="I565" s="49" t="str">
        <f t="shared" si="114"/>
        <v/>
      </c>
      <c r="J565" s="78" t="str">
        <f t="shared" si="102"/>
        <v/>
      </c>
      <c r="K565" s="78" t="str">
        <f t="shared" si="115"/>
        <v/>
      </c>
      <c r="L565" s="79" t="str">
        <f t="shared" si="121"/>
        <v/>
      </c>
      <c r="M565" s="50">
        <f t="shared" si="122"/>
        <v>147</v>
      </c>
      <c r="O565" s="17" t="str">
        <f t="shared" si="123"/>
        <v/>
      </c>
      <c r="P565" s="18" t="str">
        <f t="shared" si="119"/>
        <v/>
      </c>
      <c r="Q565" s="17" t="str">
        <f>IF(P565&lt;&gt;"",VLOOKUP(P565,LISTAS!$F$6:$G$1106,2,0),"")</f>
        <v/>
      </c>
      <c r="R565" s="77" t="str">
        <f t="shared" si="120"/>
        <v/>
      </c>
      <c r="S565" s="18" t="str">
        <f t="shared" si="116"/>
        <v/>
      </c>
      <c r="T565" s="18" t="str">
        <f t="shared" si="117"/>
        <v/>
      </c>
    </row>
    <row r="566" spans="2:20" ht="18.75" customHeight="1" x14ac:dyDescent="0.25">
      <c r="B566" s="54"/>
      <c r="C566" s="16" t="str">
        <f>IF(B566="","",VLOOKUP(B566,LISTAS!$F$6:$G$1106,2,0))</f>
        <v/>
      </c>
      <c r="D566" s="76"/>
      <c r="E566" s="4"/>
      <c r="F566" s="90" t="str">
        <f t="shared" si="118"/>
        <v/>
      </c>
      <c r="G566" s="85" t="str">
        <f>IF(F566=LISTAS!$D$15,"",F566)</f>
        <v/>
      </c>
      <c r="H566" s="49" t="str">
        <f t="shared" si="114"/>
        <v/>
      </c>
      <c r="I566" s="49" t="str">
        <f t="shared" si="114"/>
        <v/>
      </c>
      <c r="J566" s="78" t="str">
        <f t="shared" si="102"/>
        <v/>
      </c>
      <c r="K566" s="78" t="str">
        <f t="shared" si="115"/>
        <v/>
      </c>
      <c r="L566" s="79" t="str">
        <f t="shared" si="121"/>
        <v/>
      </c>
      <c r="M566" s="50">
        <f t="shared" si="122"/>
        <v>148</v>
      </c>
      <c r="O566" s="17" t="str">
        <f t="shared" si="123"/>
        <v/>
      </c>
      <c r="P566" s="18" t="str">
        <f t="shared" si="119"/>
        <v/>
      </c>
      <c r="Q566" s="17" t="str">
        <f>IF(P566&lt;&gt;"",VLOOKUP(P566,LISTAS!$F$6:$G$1106,2,0),"")</f>
        <v/>
      </c>
      <c r="R566" s="77" t="str">
        <f t="shared" si="120"/>
        <v/>
      </c>
      <c r="S566" s="18" t="str">
        <f t="shared" si="116"/>
        <v/>
      </c>
      <c r="T566" s="18" t="str">
        <f t="shared" si="117"/>
        <v/>
      </c>
    </row>
    <row r="567" spans="2:20" ht="18.75" customHeight="1" x14ac:dyDescent="0.25">
      <c r="B567" s="54"/>
      <c r="C567" s="16" t="str">
        <f>IF(B567="","",VLOOKUP(B567,LISTAS!$F$6:$G$1106,2,0))</f>
        <v/>
      </c>
      <c r="D567" s="76"/>
      <c r="E567" s="4"/>
      <c r="F567" s="90" t="str">
        <f t="shared" si="118"/>
        <v/>
      </c>
      <c r="G567" s="85" t="str">
        <f>IF(F567=LISTAS!$D$15,"",F567)</f>
        <v/>
      </c>
      <c r="H567" s="49" t="str">
        <f t="shared" si="114"/>
        <v/>
      </c>
      <c r="I567" s="49" t="str">
        <f t="shared" si="114"/>
        <v/>
      </c>
      <c r="J567" s="78" t="str">
        <f t="shared" si="102"/>
        <v/>
      </c>
      <c r="K567" s="78" t="str">
        <f t="shared" si="115"/>
        <v/>
      </c>
      <c r="L567" s="79" t="str">
        <f t="shared" si="121"/>
        <v/>
      </c>
      <c r="M567" s="50">
        <f t="shared" si="122"/>
        <v>149</v>
      </c>
      <c r="O567" s="17" t="str">
        <f t="shared" si="123"/>
        <v/>
      </c>
      <c r="P567" s="18" t="str">
        <f t="shared" si="119"/>
        <v/>
      </c>
      <c r="Q567" s="17" t="str">
        <f>IF(P567&lt;&gt;"",VLOOKUP(P567,LISTAS!$F$6:$G$1106,2,0),"")</f>
        <v/>
      </c>
      <c r="R567" s="77" t="str">
        <f t="shared" si="120"/>
        <v/>
      </c>
      <c r="S567" s="18" t="str">
        <f t="shared" si="116"/>
        <v/>
      </c>
      <c r="T567" s="18" t="str">
        <f t="shared" si="117"/>
        <v/>
      </c>
    </row>
    <row r="568" spans="2:20" ht="18.75" customHeight="1" x14ac:dyDescent="0.25">
      <c r="B568" s="54"/>
      <c r="C568" s="16" t="str">
        <f>IF(B568="","",VLOOKUP(B568,LISTAS!$F$6:$G$1106,2,0))</f>
        <v/>
      </c>
      <c r="D568" s="76"/>
      <c r="E568" s="4"/>
      <c r="F568" s="90" t="str">
        <f t="shared" si="118"/>
        <v/>
      </c>
      <c r="G568" s="85" t="str">
        <f>IF(F568=LISTAS!$D$15,"",F568)</f>
        <v/>
      </c>
      <c r="H568" s="49" t="str">
        <f t="shared" si="114"/>
        <v/>
      </c>
      <c r="I568" s="49" t="str">
        <f t="shared" si="114"/>
        <v/>
      </c>
      <c r="J568" s="78" t="str">
        <f t="shared" si="102"/>
        <v/>
      </c>
      <c r="K568" s="78" t="str">
        <f t="shared" si="115"/>
        <v/>
      </c>
      <c r="L568" s="79" t="str">
        <f t="shared" si="121"/>
        <v/>
      </c>
      <c r="M568" s="50">
        <f t="shared" si="122"/>
        <v>150</v>
      </c>
      <c r="O568" s="17" t="str">
        <f t="shared" si="123"/>
        <v/>
      </c>
      <c r="P568" s="18" t="str">
        <f t="shared" si="119"/>
        <v/>
      </c>
      <c r="Q568" s="17" t="str">
        <f>IF(P568&lt;&gt;"",VLOOKUP(P568,LISTAS!$F$6:$G$1106,2,0),"")</f>
        <v/>
      </c>
      <c r="R568" s="77" t="str">
        <f t="shared" si="120"/>
        <v/>
      </c>
      <c r="S568" s="18" t="str">
        <f t="shared" si="116"/>
        <v/>
      </c>
      <c r="T568" s="18" t="str">
        <f t="shared" si="117"/>
        <v/>
      </c>
    </row>
    <row r="569" spans="2:20" ht="18.75" customHeight="1" x14ac:dyDescent="0.25">
      <c r="B569" s="54"/>
      <c r="C569" s="16" t="str">
        <f>IF(B569="","",VLOOKUP(B569,LISTAS!$F$6:$G$1106,2,0))</f>
        <v/>
      </c>
      <c r="D569" s="76"/>
      <c r="E569" s="4"/>
      <c r="F569" s="90" t="str">
        <f t="shared" si="118"/>
        <v/>
      </c>
      <c r="G569" s="85" t="str">
        <f>IF(F569=LISTAS!$D$15,"",F569)</f>
        <v/>
      </c>
      <c r="H569" s="49" t="str">
        <f t="shared" si="114"/>
        <v/>
      </c>
      <c r="I569" s="49" t="str">
        <f t="shared" si="114"/>
        <v/>
      </c>
      <c r="J569" s="78" t="str">
        <f t="shared" si="102"/>
        <v/>
      </c>
      <c r="K569" s="78" t="str">
        <f t="shared" si="115"/>
        <v/>
      </c>
      <c r="L569" s="79" t="str">
        <f t="shared" si="121"/>
        <v/>
      </c>
      <c r="M569" s="50">
        <f t="shared" si="122"/>
        <v>151</v>
      </c>
      <c r="O569" s="17" t="str">
        <f t="shared" si="123"/>
        <v/>
      </c>
      <c r="P569" s="18" t="str">
        <f t="shared" si="119"/>
        <v/>
      </c>
      <c r="Q569" s="17" t="str">
        <f>IF(P569&lt;&gt;"",VLOOKUP(P569,LISTAS!$F$6:$G$1106,2,0),"")</f>
        <v/>
      </c>
      <c r="R569" s="77" t="str">
        <f t="shared" si="120"/>
        <v/>
      </c>
      <c r="S569" s="18" t="str">
        <f t="shared" si="116"/>
        <v/>
      </c>
      <c r="T569" s="18" t="str">
        <f t="shared" si="117"/>
        <v/>
      </c>
    </row>
    <row r="570" spans="2:20" ht="18.75" customHeight="1" x14ac:dyDescent="0.25">
      <c r="B570" s="54"/>
      <c r="C570" s="16" t="str">
        <f>IF(B570="","",VLOOKUP(B570,LISTAS!$F$6:$G$1106,2,0))</f>
        <v/>
      </c>
      <c r="D570" s="76"/>
      <c r="E570" s="4"/>
      <c r="F570" s="90" t="str">
        <f t="shared" si="118"/>
        <v/>
      </c>
      <c r="G570" s="85" t="str">
        <f>IF(F570=LISTAS!$D$15,"",F570)</f>
        <v/>
      </c>
      <c r="H570" s="49" t="str">
        <f t="shared" si="114"/>
        <v/>
      </c>
      <c r="I570" s="49" t="str">
        <f t="shared" si="114"/>
        <v/>
      </c>
      <c r="J570" s="78" t="str">
        <f t="shared" si="102"/>
        <v/>
      </c>
      <c r="K570" s="78" t="str">
        <f t="shared" si="115"/>
        <v/>
      </c>
      <c r="L570" s="79" t="str">
        <f t="shared" si="121"/>
        <v/>
      </c>
      <c r="M570" s="50">
        <f t="shared" si="122"/>
        <v>152</v>
      </c>
      <c r="O570" s="17" t="str">
        <f t="shared" si="123"/>
        <v/>
      </c>
      <c r="P570" s="18" t="str">
        <f t="shared" si="119"/>
        <v/>
      </c>
      <c r="Q570" s="17" t="str">
        <f>IF(P570&lt;&gt;"",VLOOKUP(P570,LISTAS!$F$6:$G$1106,2,0),"")</f>
        <v/>
      </c>
      <c r="R570" s="77" t="str">
        <f t="shared" si="120"/>
        <v/>
      </c>
      <c r="S570" s="18" t="str">
        <f t="shared" si="116"/>
        <v/>
      </c>
      <c r="T570" s="18" t="str">
        <f t="shared" si="117"/>
        <v/>
      </c>
    </row>
    <row r="571" spans="2:20" ht="18.75" customHeight="1" x14ac:dyDescent="0.25">
      <c r="B571" s="54"/>
      <c r="C571" s="16" t="str">
        <f>IF(B571="","",VLOOKUP(B571,LISTAS!$F$6:$G$1106,2,0))</f>
        <v/>
      </c>
      <c r="D571" s="76"/>
      <c r="E571" s="4"/>
      <c r="F571" s="90" t="str">
        <f t="shared" si="118"/>
        <v/>
      </c>
      <c r="G571" s="85" t="str">
        <f>IF(F571=LISTAS!$D$15,"",F571)</f>
        <v/>
      </c>
      <c r="H571" s="49" t="str">
        <f t="shared" si="114"/>
        <v/>
      </c>
      <c r="I571" s="49" t="str">
        <f t="shared" si="114"/>
        <v/>
      </c>
      <c r="J571" s="78" t="str">
        <f t="shared" si="102"/>
        <v/>
      </c>
      <c r="K571" s="78" t="str">
        <f t="shared" si="115"/>
        <v/>
      </c>
      <c r="L571" s="79" t="str">
        <f t="shared" si="121"/>
        <v/>
      </c>
      <c r="M571" s="50">
        <f t="shared" si="122"/>
        <v>153</v>
      </c>
      <c r="O571" s="17" t="str">
        <f t="shared" si="123"/>
        <v/>
      </c>
      <c r="P571" s="18" t="str">
        <f t="shared" si="119"/>
        <v/>
      </c>
      <c r="Q571" s="17" t="str">
        <f>IF(P571&lt;&gt;"",VLOOKUP(P571,LISTAS!$F$6:$G$1106,2,0),"")</f>
        <v/>
      </c>
      <c r="R571" s="77" t="str">
        <f t="shared" si="120"/>
        <v/>
      </c>
      <c r="S571" s="18" t="str">
        <f t="shared" si="116"/>
        <v/>
      </c>
      <c r="T571" s="18" t="str">
        <f t="shared" si="117"/>
        <v/>
      </c>
    </row>
    <row r="572" spans="2:20" ht="18.75" customHeight="1" x14ac:dyDescent="0.25">
      <c r="B572" s="54"/>
      <c r="C572" s="16" t="str">
        <f>IF(B572="","",VLOOKUP(B572,LISTAS!$F$6:$G$1106,2,0))</f>
        <v/>
      </c>
      <c r="D572" s="76"/>
      <c r="E572" s="4"/>
      <c r="F572" s="90" t="str">
        <f t="shared" si="118"/>
        <v/>
      </c>
      <c r="G572" s="85" t="str">
        <f>IF(F572=LISTAS!$D$15,"",F572)</f>
        <v/>
      </c>
      <c r="H572" s="49" t="str">
        <f t="shared" si="114"/>
        <v/>
      </c>
      <c r="I572" s="49" t="str">
        <f t="shared" si="114"/>
        <v/>
      </c>
      <c r="J572" s="78" t="str">
        <f t="shared" si="102"/>
        <v/>
      </c>
      <c r="K572" s="78" t="str">
        <f t="shared" si="115"/>
        <v/>
      </c>
      <c r="L572" s="79" t="str">
        <f t="shared" si="121"/>
        <v/>
      </c>
      <c r="M572" s="50">
        <f t="shared" si="122"/>
        <v>154</v>
      </c>
      <c r="O572" s="17" t="str">
        <f t="shared" si="123"/>
        <v/>
      </c>
      <c r="P572" s="18" t="str">
        <f t="shared" si="119"/>
        <v/>
      </c>
      <c r="Q572" s="17" t="str">
        <f>IF(P572&lt;&gt;"",VLOOKUP(P572,LISTAS!$F$6:$G$1106,2,0),"")</f>
        <v/>
      </c>
      <c r="R572" s="77" t="str">
        <f t="shared" si="120"/>
        <v/>
      </c>
      <c r="S572" s="18" t="str">
        <f t="shared" si="116"/>
        <v/>
      </c>
      <c r="T572" s="18" t="str">
        <f t="shared" si="117"/>
        <v/>
      </c>
    </row>
    <row r="573" spans="2:20" ht="18.75" customHeight="1" x14ac:dyDescent="0.25">
      <c r="B573" s="54"/>
      <c r="C573" s="16" t="str">
        <f>IF(B573="","",VLOOKUP(B573,LISTAS!$F$6:$G$1106,2,0))</f>
        <v/>
      </c>
      <c r="D573" s="76"/>
      <c r="E573" s="4"/>
      <c r="F573" s="90" t="str">
        <f t="shared" si="118"/>
        <v/>
      </c>
      <c r="G573" s="85" t="str">
        <f>IF(F573=LISTAS!$D$15,"",F573)</f>
        <v/>
      </c>
      <c r="H573" s="49" t="str">
        <f t="shared" si="114"/>
        <v/>
      </c>
      <c r="I573" s="49" t="str">
        <f t="shared" si="114"/>
        <v/>
      </c>
      <c r="J573" s="78" t="str">
        <f t="shared" si="102"/>
        <v/>
      </c>
      <c r="K573" s="78" t="str">
        <f t="shared" si="115"/>
        <v/>
      </c>
      <c r="L573" s="79" t="str">
        <f t="shared" si="121"/>
        <v/>
      </c>
      <c r="M573" s="50">
        <f t="shared" si="122"/>
        <v>155</v>
      </c>
      <c r="O573" s="17" t="str">
        <f t="shared" si="123"/>
        <v/>
      </c>
      <c r="P573" s="18" t="str">
        <f t="shared" si="119"/>
        <v/>
      </c>
      <c r="Q573" s="17" t="str">
        <f>IF(P573&lt;&gt;"",VLOOKUP(P573,LISTAS!$F$6:$G$1106,2,0),"")</f>
        <v/>
      </c>
      <c r="R573" s="77" t="str">
        <f t="shared" si="120"/>
        <v/>
      </c>
      <c r="S573" s="18" t="str">
        <f t="shared" si="116"/>
        <v/>
      </c>
      <c r="T573" s="18" t="str">
        <f t="shared" si="117"/>
        <v/>
      </c>
    </row>
    <row r="574" spans="2:20" ht="18.75" customHeight="1" x14ac:dyDescent="0.25">
      <c r="B574" s="54"/>
      <c r="C574" s="16" t="str">
        <f>IF(B574="","",VLOOKUP(B574,LISTAS!$F$6:$G$1106,2,0))</f>
        <v/>
      </c>
      <c r="D574" s="76"/>
      <c r="E574" s="4"/>
      <c r="F574" s="90" t="str">
        <f t="shared" si="118"/>
        <v/>
      </c>
      <c r="G574" s="85" t="str">
        <f>IF(F574=LISTAS!$D$15,"",F574)</f>
        <v/>
      </c>
      <c r="H574" s="49" t="str">
        <f t="shared" si="114"/>
        <v/>
      </c>
      <c r="I574" s="49" t="str">
        <f t="shared" si="114"/>
        <v/>
      </c>
      <c r="J574" s="78" t="str">
        <f t="shared" si="102"/>
        <v/>
      </c>
      <c r="K574" s="78" t="str">
        <f t="shared" si="115"/>
        <v/>
      </c>
      <c r="L574" s="79" t="str">
        <f t="shared" si="121"/>
        <v/>
      </c>
      <c r="M574" s="50">
        <f t="shared" si="122"/>
        <v>156</v>
      </c>
      <c r="O574" s="17" t="str">
        <f t="shared" si="123"/>
        <v/>
      </c>
      <c r="P574" s="18" t="str">
        <f t="shared" si="119"/>
        <v/>
      </c>
      <c r="Q574" s="17" t="str">
        <f>IF(P574&lt;&gt;"",VLOOKUP(P574,LISTAS!$F$6:$G$1106,2,0),"")</f>
        <v/>
      </c>
      <c r="R574" s="77" t="str">
        <f t="shared" si="120"/>
        <v/>
      </c>
      <c r="S574" s="18" t="str">
        <f t="shared" si="116"/>
        <v/>
      </c>
      <c r="T574" s="18" t="str">
        <f t="shared" si="117"/>
        <v/>
      </c>
    </row>
    <row r="575" spans="2:20" ht="18.75" customHeight="1" x14ac:dyDescent="0.25">
      <c r="B575" s="54"/>
      <c r="C575" s="16" t="str">
        <f>IF(B575="","",VLOOKUP(B575,LISTAS!$F$6:$G$1106,2,0))</f>
        <v/>
      </c>
      <c r="D575" s="76"/>
      <c r="E575" s="4"/>
      <c r="F575" s="90" t="str">
        <f t="shared" si="118"/>
        <v/>
      </c>
      <c r="G575" s="85" t="str">
        <f>IF(F575=LISTAS!$D$15,"",F575)</f>
        <v/>
      </c>
      <c r="H575" s="49" t="str">
        <f t="shared" si="114"/>
        <v/>
      </c>
      <c r="I575" s="49" t="str">
        <f t="shared" si="114"/>
        <v/>
      </c>
      <c r="J575" s="78" t="str">
        <f t="shared" si="102"/>
        <v/>
      </c>
      <c r="K575" s="78" t="str">
        <f t="shared" si="115"/>
        <v/>
      </c>
      <c r="L575" s="79" t="str">
        <f t="shared" si="121"/>
        <v/>
      </c>
      <c r="M575" s="50">
        <f t="shared" si="122"/>
        <v>157</v>
      </c>
      <c r="O575" s="17" t="str">
        <f t="shared" si="123"/>
        <v/>
      </c>
      <c r="P575" s="18" t="str">
        <f t="shared" si="119"/>
        <v/>
      </c>
      <c r="Q575" s="17" t="str">
        <f>IF(P575&lt;&gt;"",VLOOKUP(P575,LISTAS!$F$6:$G$1106,2,0),"")</f>
        <v/>
      </c>
      <c r="R575" s="77" t="str">
        <f t="shared" si="120"/>
        <v/>
      </c>
      <c r="S575" s="18" t="str">
        <f t="shared" si="116"/>
        <v/>
      </c>
      <c r="T575" s="18" t="str">
        <f t="shared" si="117"/>
        <v/>
      </c>
    </row>
    <row r="576" spans="2:20" ht="18.75" customHeight="1" x14ac:dyDescent="0.25">
      <c r="B576" s="54"/>
      <c r="C576" s="16" t="str">
        <f>IF(B576="","",VLOOKUP(B576,LISTAS!$F$6:$G$1106,2,0))</f>
        <v/>
      </c>
      <c r="D576" s="76"/>
      <c r="E576" s="4"/>
      <c r="F576" s="90" t="str">
        <f t="shared" si="118"/>
        <v/>
      </c>
      <c r="G576" s="85" t="str">
        <f>IF(F576=LISTAS!$D$15,"",F576)</f>
        <v/>
      </c>
      <c r="H576" s="49" t="str">
        <f t="shared" si="114"/>
        <v/>
      </c>
      <c r="I576" s="49" t="str">
        <f t="shared" si="114"/>
        <v/>
      </c>
      <c r="J576" s="78" t="str">
        <f t="shared" si="102"/>
        <v/>
      </c>
      <c r="K576" s="78" t="str">
        <f t="shared" si="115"/>
        <v/>
      </c>
      <c r="L576" s="79" t="str">
        <f t="shared" si="121"/>
        <v/>
      </c>
      <c r="M576" s="50">
        <f t="shared" si="122"/>
        <v>158</v>
      </c>
      <c r="O576" s="17" t="str">
        <f t="shared" si="123"/>
        <v/>
      </c>
      <c r="P576" s="18" t="str">
        <f t="shared" si="119"/>
        <v/>
      </c>
      <c r="Q576" s="17" t="str">
        <f>IF(P576&lt;&gt;"",VLOOKUP(P576,LISTAS!$F$6:$G$1106,2,0),"")</f>
        <v/>
      </c>
      <c r="R576" s="77" t="str">
        <f t="shared" si="120"/>
        <v/>
      </c>
      <c r="S576" s="18" t="str">
        <f t="shared" si="116"/>
        <v/>
      </c>
      <c r="T576" s="18" t="str">
        <f t="shared" si="117"/>
        <v/>
      </c>
    </row>
    <row r="577" spans="2:20" ht="18.75" customHeight="1" x14ac:dyDescent="0.25">
      <c r="B577" s="54"/>
      <c r="C577" s="16" t="str">
        <f>IF(B577="","",VLOOKUP(B577,LISTAS!$F$6:$G$1106,2,0))</f>
        <v/>
      </c>
      <c r="D577" s="76"/>
      <c r="E577" s="4"/>
      <c r="F577" s="90" t="str">
        <f t="shared" si="118"/>
        <v/>
      </c>
      <c r="G577" s="85" t="str">
        <f>IF(F577=LISTAS!$D$15,"",F577)</f>
        <v/>
      </c>
      <c r="H577" s="49" t="str">
        <f t="shared" si="114"/>
        <v/>
      </c>
      <c r="I577" s="49" t="str">
        <f t="shared" si="114"/>
        <v/>
      </c>
      <c r="J577" s="78" t="str">
        <f t="shared" si="102"/>
        <v/>
      </c>
      <c r="K577" s="78" t="str">
        <f t="shared" si="115"/>
        <v/>
      </c>
      <c r="L577" s="79" t="str">
        <f t="shared" si="121"/>
        <v/>
      </c>
      <c r="M577" s="50">
        <f t="shared" si="122"/>
        <v>159</v>
      </c>
      <c r="O577" s="17" t="str">
        <f t="shared" si="123"/>
        <v/>
      </c>
      <c r="P577" s="18" t="str">
        <f t="shared" si="119"/>
        <v/>
      </c>
      <c r="Q577" s="17" t="str">
        <f>IF(P577&lt;&gt;"",VLOOKUP(P577,LISTAS!$F$6:$G$1106,2,0),"")</f>
        <v/>
      </c>
      <c r="R577" s="77" t="str">
        <f t="shared" si="120"/>
        <v/>
      </c>
      <c r="S577" s="18" t="str">
        <f t="shared" si="116"/>
        <v/>
      </c>
      <c r="T577" s="18" t="str">
        <f t="shared" si="117"/>
        <v/>
      </c>
    </row>
    <row r="578" spans="2:20" ht="18.75" customHeight="1" x14ac:dyDescent="0.25">
      <c r="B578" s="54"/>
      <c r="C578" s="16" t="str">
        <f>IF(B578="","",VLOOKUP(B578,LISTAS!$F$6:$G$1106,2,0))</f>
        <v/>
      </c>
      <c r="D578" s="76"/>
      <c r="E578" s="4"/>
      <c r="F578" s="90" t="str">
        <f t="shared" si="118"/>
        <v/>
      </c>
      <c r="G578" s="85" t="str">
        <f>IF(F578=LISTAS!$D$15,"",F578)</f>
        <v/>
      </c>
      <c r="H578" s="49" t="str">
        <f t="shared" si="114"/>
        <v/>
      </c>
      <c r="I578" s="49" t="str">
        <f t="shared" si="114"/>
        <v/>
      </c>
      <c r="J578" s="78" t="str">
        <f t="shared" si="102"/>
        <v/>
      </c>
      <c r="K578" s="78" t="str">
        <f t="shared" si="115"/>
        <v/>
      </c>
      <c r="L578" s="79" t="str">
        <f t="shared" si="121"/>
        <v/>
      </c>
      <c r="M578" s="50">
        <f t="shared" si="122"/>
        <v>160</v>
      </c>
      <c r="O578" s="17" t="str">
        <f t="shared" si="123"/>
        <v/>
      </c>
      <c r="P578" s="18" t="str">
        <f t="shared" si="119"/>
        <v/>
      </c>
      <c r="Q578" s="17" t="str">
        <f>IF(P578&lt;&gt;"",VLOOKUP(P578,LISTAS!$F$6:$G$1106,2,0),"")</f>
        <v/>
      </c>
      <c r="R578" s="77" t="str">
        <f t="shared" si="120"/>
        <v/>
      </c>
      <c r="S578" s="18" t="str">
        <f t="shared" si="116"/>
        <v/>
      </c>
      <c r="T578" s="18" t="str">
        <f t="shared" si="117"/>
        <v/>
      </c>
    </row>
    <row r="579" spans="2:20" ht="18.75" customHeight="1" x14ac:dyDescent="0.25">
      <c r="B579" s="54"/>
      <c r="C579" s="16" t="str">
        <f>IF(B579="","",VLOOKUP(B579,LISTAS!$F$6:$G$1106,2,0))</f>
        <v/>
      </c>
      <c r="D579" s="76"/>
      <c r="E579" s="4"/>
      <c r="F579" s="90" t="str">
        <f t="shared" si="118"/>
        <v/>
      </c>
      <c r="G579" s="85" t="str">
        <f>IF(F579=LISTAS!$D$15,"",F579)</f>
        <v/>
      </c>
      <c r="H579" s="49" t="str">
        <f t="shared" si="114"/>
        <v/>
      </c>
      <c r="I579" s="49" t="str">
        <f t="shared" si="114"/>
        <v/>
      </c>
      <c r="J579" s="78" t="str">
        <f t="shared" si="102"/>
        <v/>
      </c>
      <c r="K579" s="78" t="str">
        <f t="shared" si="115"/>
        <v/>
      </c>
      <c r="L579" s="79" t="str">
        <f t="shared" si="121"/>
        <v/>
      </c>
      <c r="M579" s="50">
        <f t="shared" si="122"/>
        <v>161</v>
      </c>
      <c r="O579" s="17" t="str">
        <f t="shared" si="123"/>
        <v/>
      </c>
      <c r="P579" s="18" t="str">
        <f t="shared" ref="P579:P610" si="124">IF(K579="","",VLOOKUP(L579,$G$419:$J$618,2,0))</f>
        <v/>
      </c>
      <c r="Q579" s="17" t="str">
        <f>IF(P579&lt;&gt;"",VLOOKUP(P579,LISTAS!$F$6:$G$1106,2,0),"")</f>
        <v/>
      </c>
      <c r="R579" s="77" t="str">
        <f t="shared" ref="R579:R610" si="125">IF(K579="","",VLOOKUP(L579,$G$419:$J$618,4,0))</f>
        <v/>
      </c>
      <c r="S579" s="18" t="str">
        <f t="shared" si="116"/>
        <v/>
      </c>
      <c r="T579" s="18" t="str">
        <f t="shared" si="117"/>
        <v/>
      </c>
    </row>
    <row r="580" spans="2:20" ht="18.75" customHeight="1" x14ac:dyDescent="0.25">
      <c r="B580" s="54"/>
      <c r="C580" s="16" t="str">
        <f>IF(B580="","",VLOOKUP(B580,LISTAS!$F$6:$G$1106,2,0))</f>
        <v/>
      </c>
      <c r="D580" s="76"/>
      <c r="E580" s="4"/>
      <c r="F580" s="90" t="str">
        <f t="shared" si="118"/>
        <v/>
      </c>
      <c r="G580" s="85" t="str">
        <f>IF(F580=LISTAS!$D$15,"",F580)</f>
        <v/>
      </c>
      <c r="H580" s="49" t="str">
        <f t="shared" si="114"/>
        <v/>
      </c>
      <c r="I580" s="49" t="str">
        <f t="shared" si="114"/>
        <v/>
      </c>
      <c r="J580" s="78" t="str">
        <f t="shared" si="102"/>
        <v/>
      </c>
      <c r="K580" s="78" t="str">
        <f t="shared" si="115"/>
        <v/>
      </c>
      <c r="L580" s="79" t="str">
        <f t="shared" si="121"/>
        <v/>
      </c>
      <c r="M580" s="50">
        <f t="shared" si="122"/>
        <v>162</v>
      </c>
      <c r="O580" s="17" t="str">
        <f t="shared" si="123"/>
        <v/>
      </c>
      <c r="P580" s="18" t="str">
        <f t="shared" si="124"/>
        <v/>
      </c>
      <c r="Q580" s="17" t="str">
        <f>IF(P580&lt;&gt;"",VLOOKUP(P580,LISTAS!$F$6:$G$1106,2,0),"")</f>
        <v/>
      </c>
      <c r="R580" s="77" t="str">
        <f t="shared" si="125"/>
        <v/>
      </c>
      <c r="S580" s="18" t="str">
        <f t="shared" si="116"/>
        <v/>
      </c>
      <c r="T580" s="18" t="str">
        <f t="shared" si="117"/>
        <v/>
      </c>
    </row>
    <row r="581" spans="2:20" ht="18.75" customHeight="1" x14ac:dyDescent="0.25">
      <c r="B581" s="54"/>
      <c r="C581" s="16" t="str">
        <f>IF(B581="","",VLOOKUP(B581,LISTAS!$F$6:$G$1106,2,0))</f>
        <v/>
      </c>
      <c r="D581" s="76"/>
      <c r="E581" s="4"/>
      <c r="F581" s="90" t="str">
        <f t="shared" si="118"/>
        <v/>
      </c>
      <c r="G581" s="85" t="str">
        <f>IF(F581=LISTAS!$D$15,"",F581)</f>
        <v/>
      </c>
      <c r="H581" s="49" t="str">
        <f t="shared" si="114"/>
        <v/>
      </c>
      <c r="I581" s="49" t="str">
        <f t="shared" si="114"/>
        <v/>
      </c>
      <c r="J581" s="78" t="str">
        <f t="shared" si="102"/>
        <v/>
      </c>
      <c r="K581" s="78" t="str">
        <f t="shared" si="115"/>
        <v/>
      </c>
      <c r="L581" s="79" t="str">
        <f t="shared" si="121"/>
        <v/>
      </c>
      <c r="M581" s="50">
        <f t="shared" si="122"/>
        <v>163</v>
      </c>
      <c r="O581" s="17" t="str">
        <f t="shared" si="123"/>
        <v/>
      </c>
      <c r="P581" s="18" t="str">
        <f t="shared" si="124"/>
        <v/>
      </c>
      <c r="Q581" s="17" t="str">
        <f>IF(P581&lt;&gt;"",VLOOKUP(P581,LISTAS!$F$6:$G$1106,2,0),"")</f>
        <v/>
      </c>
      <c r="R581" s="77" t="str">
        <f t="shared" si="125"/>
        <v/>
      </c>
      <c r="S581" s="18" t="str">
        <f t="shared" si="116"/>
        <v/>
      </c>
      <c r="T581" s="18" t="str">
        <f t="shared" si="117"/>
        <v/>
      </c>
    </row>
    <row r="582" spans="2:20" ht="18.75" customHeight="1" x14ac:dyDescent="0.25">
      <c r="B582" s="54"/>
      <c r="C582" s="16" t="str">
        <f>IF(B582="","",VLOOKUP(B582,LISTAS!$F$6:$G$1106,2,0))</f>
        <v/>
      </c>
      <c r="D582" s="76"/>
      <c r="E582" s="4"/>
      <c r="F582" s="90" t="str">
        <f t="shared" si="118"/>
        <v/>
      </c>
      <c r="G582" s="85" t="str">
        <f>IF(F582=LISTAS!$D$15,"",F582)</f>
        <v/>
      </c>
      <c r="H582" s="49" t="str">
        <f t="shared" si="114"/>
        <v/>
      </c>
      <c r="I582" s="49" t="str">
        <f t="shared" si="114"/>
        <v/>
      </c>
      <c r="J582" s="78" t="str">
        <f t="shared" si="102"/>
        <v/>
      </c>
      <c r="K582" s="78" t="str">
        <f t="shared" si="115"/>
        <v/>
      </c>
      <c r="L582" s="79" t="str">
        <f t="shared" si="121"/>
        <v/>
      </c>
      <c r="M582" s="50">
        <f t="shared" si="122"/>
        <v>164</v>
      </c>
      <c r="O582" s="17" t="str">
        <f t="shared" si="123"/>
        <v/>
      </c>
      <c r="P582" s="18" t="str">
        <f t="shared" si="124"/>
        <v/>
      </c>
      <c r="Q582" s="17" t="str">
        <f>IF(P582&lt;&gt;"",VLOOKUP(P582,LISTAS!$F$6:$G$1106,2,0),"")</f>
        <v/>
      </c>
      <c r="R582" s="77" t="str">
        <f t="shared" si="125"/>
        <v/>
      </c>
      <c r="S582" s="18" t="str">
        <f t="shared" si="116"/>
        <v/>
      </c>
      <c r="T582" s="18" t="str">
        <f t="shared" si="117"/>
        <v/>
      </c>
    </row>
    <row r="583" spans="2:20" ht="18.75" customHeight="1" x14ac:dyDescent="0.25">
      <c r="B583" s="54"/>
      <c r="C583" s="16" t="str">
        <f>IF(B583="","",VLOOKUP(B583,LISTAS!$F$6:$G$1106,2,0))</f>
        <v/>
      </c>
      <c r="D583" s="76"/>
      <c r="E583" s="4"/>
      <c r="F583" s="90" t="str">
        <f t="shared" si="118"/>
        <v/>
      </c>
      <c r="G583" s="85" t="str">
        <f>IF(F583=LISTAS!$D$15,"",F583)</f>
        <v/>
      </c>
      <c r="H583" s="49" t="str">
        <f t="shared" ref="H583:I617" si="126">IF($K583="","",IF(B583="","",B583))</f>
        <v/>
      </c>
      <c r="I583" s="49" t="str">
        <f t="shared" si="126"/>
        <v/>
      </c>
      <c r="J583" s="78" t="str">
        <f t="shared" si="102"/>
        <v/>
      </c>
      <c r="K583" s="78" t="str">
        <f t="shared" ref="K583:K618" si="127">G583</f>
        <v/>
      </c>
      <c r="L583" s="79" t="str">
        <f t="shared" si="121"/>
        <v/>
      </c>
      <c r="M583" s="50">
        <f t="shared" si="122"/>
        <v>165</v>
      </c>
      <c r="O583" s="17" t="str">
        <f t="shared" si="123"/>
        <v/>
      </c>
      <c r="P583" s="18" t="str">
        <f t="shared" si="124"/>
        <v/>
      </c>
      <c r="Q583" s="17" t="str">
        <f>IF(P583&lt;&gt;"",VLOOKUP(P583,LISTAS!$F$6:$G$1106,2,0),"")</f>
        <v/>
      </c>
      <c r="R583" s="77" t="str">
        <f t="shared" si="125"/>
        <v/>
      </c>
      <c r="S583" s="18" t="str">
        <f t="shared" ref="S583:S617" si="128">IF($O583="","",IF(R583=$T$5,"0,00",IF($O583=1,400,IF($O583=2,340,IF($O583=3,300,IF($O583=4,280,IF($O583=5,270,IF($O583=6,260,IF($O583=7,250,IF($O583=8,240,IF($O583=9,200,IF($O583=10,200,IF($O583=11,200,IF($O583=12,200,IF($O583=13,200,IF($O583=14,200,IF($O583=15,200,IF($O583=16,200,IF($O583&gt;16,"","")))))))))))))))))))</f>
        <v/>
      </c>
      <c r="T583" s="18" t="str">
        <f t="shared" ref="T583:T617" si="129">IF(O583="","",IF($R$5="NÃO","",IF(R583=$T$5,"0,00",IF(O583=1,400,IF(O583=2,340,IF(O583=3,300,IF(O583=4,280,IF(O583=5,270,IF(O583=6,260,IF(O583=7,250,IF(O583=8,240,IF(O583=9,200,IF(O583=10,200,IF(O583=11,200,IF(O583=12,200,IF(O583=13,200,IF(O583=14,200,IF(O583=15,200,IF(O583=16,200,IF(O583&gt;16,"",""))))))))))))))))))))</f>
        <v/>
      </c>
    </row>
    <row r="584" spans="2:20" ht="18.75" customHeight="1" x14ac:dyDescent="0.25">
      <c r="B584" s="54"/>
      <c r="C584" s="16" t="str">
        <f>IF(B584="","",VLOOKUP(B584,LISTAS!$F$6:$G$1106,2,0))</f>
        <v/>
      </c>
      <c r="D584" s="76"/>
      <c r="E584" s="4"/>
      <c r="F584" s="90" t="str">
        <f t="shared" si="118"/>
        <v/>
      </c>
      <c r="G584" s="85" t="str">
        <f>IF(F584=LISTAS!$D$15,"",F584)</f>
        <v/>
      </c>
      <c r="H584" s="49" t="str">
        <f t="shared" si="126"/>
        <v/>
      </c>
      <c r="I584" s="49" t="str">
        <f t="shared" si="126"/>
        <v/>
      </c>
      <c r="J584" s="78" t="str">
        <f t="shared" si="102"/>
        <v/>
      </c>
      <c r="K584" s="78" t="str">
        <f t="shared" si="127"/>
        <v/>
      </c>
      <c r="L584" s="79" t="str">
        <f t="shared" si="121"/>
        <v/>
      </c>
      <c r="M584" s="50">
        <f t="shared" si="122"/>
        <v>166</v>
      </c>
      <c r="O584" s="17" t="str">
        <f t="shared" si="123"/>
        <v/>
      </c>
      <c r="P584" s="18" t="str">
        <f t="shared" si="124"/>
        <v/>
      </c>
      <c r="Q584" s="17" t="str">
        <f>IF(P584&lt;&gt;"",VLOOKUP(P584,LISTAS!$F$6:$G$1106,2,0),"")</f>
        <v/>
      </c>
      <c r="R584" s="77" t="str">
        <f t="shared" si="125"/>
        <v/>
      </c>
      <c r="S584" s="18" t="str">
        <f t="shared" si="128"/>
        <v/>
      </c>
      <c r="T584" s="18" t="str">
        <f t="shared" si="129"/>
        <v/>
      </c>
    </row>
    <row r="585" spans="2:20" ht="18.75" customHeight="1" x14ac:dyDescent="0.25">
      <c r="B585" s="54"/>
      <c r="C585" s="16" t="str">
        <f>IF(B585="","",VLOOKUP(B585,LISTAS!$F$6:$G$1106,2,0))</f>
        <v/>
      </c>
      <c r="D585" s="76"/>
      <c r="E585" s="4"/>
      <c r="F585" s="90" t="str">
        <f t="shared" si="118"/>
        <v/>
      </c>
      <c r="G585" s="85" t="str">
        <f>IF(F585=LISTAS!$D$15,"",F585)</f>
        <v/>
      </c>
      <c r="H585" s="49" t="str">
        <f t="shared" si="126"/>
        <v/>
      </c>
      <c r="I585" s="49" t="str">
        <f t="shared" si="126"/>
        <v/>
      </c>
      <c r="J585" s="78" t="str">
        <f t="shared" si="102"/>
        <v/>
      </c>
      <c r="K585" s="78" t="str">
        <f t="shared" si="127"/>
        <v/>
      </c>
      <c r="L585" s="79" t="str">
        <f t="shared" si="121"/>
        <v/>
      </c>
      <c r="M585" s="50">
        <f t="shared" si="122"/>
        <v>167</v>
      </c>
      <c r="O585" s="17" t="str">
        <f t="shared" si="123"/>
        <v/>
      </c>
      <c r="P585" s="18" t="str">
        <f t="shared" si="124"/>
        <v/>
      </c>
      <c r="Q585" s="17" t="str">
        <f>IF(P585&lt;&gt;"",VLOOKUP(P585,LISTAS!$F$6:$G$1106,2,0),"")</f>
        <v/>
      </c>
      <c r="R585" s="77" t="str">
        <f t="shared" si="125"/>
        <v/>
      </c>
      <c r="S585" s="18" t="str">
        <f t="shared" si="128"/>
        <v/>
      </c>
      <c r="T585" s="18" t="str">
        <f t="shared" si="129"/>
        <v/>
      </c>
    </row>
    <row r="586" spans="2:20" ht="18.75" customHeight="1" x14ac:dyDescent="0.25">
      <c r="B586" s="54"/>
      <c r="C586" s="16" t="str">
        <f>IF(B586="","",VLOOKUP(B586,LISTAS!$F$6:$G$1106,2,0))</f>
        <v/>
      </c>
      <c r="D586" s="76"/>
      <c r="E586" s="4"/>
      <c r="F586" s="90" t="str">
        <f t="shared" si="118"/>
        <v/>
      </c>
      <c r="G586" s="85" t="str">
        <f>IF(F586=LISTAS!$D$15,"",F586)</f>
        <v/>
      </c>
      <c r="H586" s="49" t="str">
        <f t="shared" si="126"/>
        <v/>
      </c>
      <c r="I586" s="49" t="str">
        <f t="shared" si="126"/>
        <v/>
      </c>
      <c r="J586" s="78" t="str">
        <f t="shared" si="102"/>
        <v/>
      </c>
      <c r="K586" s="78" t="str">
        <f t="shared" si="127"/>
        <v/>
      </c>
      <c r="L586" s="79" t="str">
        <f t="shared" si="121"/>
        <v/>
      </c>
      <c r="M586" s="50">
        <f t="shared" si="122"/>
        <v>168</v>
      </c>
      <c r="O586" s="17" t="str">
        <f t="shared" si="123"/>
        <v/>
      </c>
      <c r="P586" s="18" t="str">
        <f t="shared" si="124"/>
        <v/>
      </c>
      <c r="Q586" s="17" t="str">
        <f>IF(P586&lt;&gt;"",VLOOKUP(P586,LISTAS!$F$6:$G$1106,2,0),"")</f>
        <v/>
      </c>
      <c r="R586" s="77" t="str">
        <f t="shared" si="125"/>
        <v/>
      </c>
      <c r="S586" s="18" t="str">
        <f t="shared" si="128"/>
        <v/>
      </c>
      <c r="T586" s="18" t="str">
        <f t="shared" si="129"/>
        <v/>
      </c>
    </row>
    <row r="587" spans="2:20" ht="18.75" customHeight="1" x14ac:dyDescent="0.25">
      <c r="B587" s="54"/>
      <c r="C587" s="16" t="str">
        <f>IF(B587="","",VLOOKUP(B587,LISTAS!$F$6:$G$1106,2,0))</f>
        <v/>
      </c>
      <c r="D587" s="76"/>
      <c r="E587" s="4"/>
      <c r="F587" s="90" t="str">
        <f t="shared" si="118"/>
        <v/>
      </c>
      <c r="G587" s="85" t="str">
        <f>IF(F587=LISTAS!$D$15,"",F587)</f>
        <v/>
      </c>
      <c r="H587" s="49" t="str">
        <f t="shared" si="126"/>
        <v/>
      </c>
      <c r="I587" s="49" t="str">
        <f t="shared" si="126"/>
        <v/>
      </c>
      <c r="J587" s="78" t="str">
        <f t="shared" si="102"/>
        <v/>
      </c>
      <c r="K587" s="78" t="str">
        <f t="shared" si="127"/>
        <v/>
      </c>
      <c r="L587" s="79" t="str">
        <f t="shared" si="121"/>
        <v/>
      </c>
      <c r="M587" s="50">
        <f t="shared" si="122"/>
        <v>169</v>
      </c>
      <c r="O587" s="17" t="str">
        <f t="shared" si="123"/>
        <v/>
      </c>
      <c r="P587" s="18" t="str">
        <f t="shared" si="124"/>
        <v/>
      </c>
      <c r="Q587" s="17" t="str">
        <f>IF(P587&lt;&gt;"",VLOOKUP(P587,LISTAS!$F$6:$G$1106,2,0),"")</f>
        <v/>
      </c>
      <c r="R587" s="77" t="str">
        <f t="shared" si="125"/>
        <v/>
      </c>
      <c r="S587" s="18" t="str">
        <f t="shared" si="128"/>
        <v/>
      </c>
      <c r="T587" s="18" t="str">
        <f t="shared" si="129"/>
        <v/>
      </c>
    </row>
    <row r="588" spans="2:20" ht="18.75" customHeight="1" x14ac:dyDescent="0.25">
      <c r="B588" s="54"/>
      <c r="C588" s="16" t="str">
        <f>IF(B588="","",VLOOKUP(B588,LISTAS!$F$6:$G$1106,2,0))</f>
        <v/>
      </c>
      <c r="D588" s="76"/>
      <c r="E588" s="4"/>
      <c r="F588" s="90" t="str">
        <f t="shared" si="118"/>
        <v/>
      </c>
      <c r="G588" s="85" t="str">
        <f>IF(F588=LISTAS!$D$15,"",F588)</f>
        <v/>
      </c>
      <c r="H588" s="49" t="str">
        <f t="shared" si="126"/>
        <v/>
      </c>
      <c r="I588" s="49" t="str">
        <f t="shared" si="126"/>
        <v/>
      </c>
      <c r="J588" s="78" t="str">
        <f t="shared" si="102"/>
        <v/>
      </c>
      <c r="K588" s="78" t="str">
        <f t="shared" si="127"/>
        <v/>
      </c>
      <c r="L588" s="79" t="str">
        <f t="shared" si="121"/>
        <v/>
      </c>
      <c r="M588" s="50">
        <f t="shared" si="122"/>
        <v>170</v>
      </c>
      <c r="O588" s="17" t="str">
        <f t="shared" si="123"/>
        <v/>
      </c>
      <c r="P588" s="18" t="str">
        <f t="shared" si="124"/>
        <v/>
      </c>
      <c r="Q588" s="17" t="str">
        <f>IF(P588&lt;&gt;"",VLOOKUP(P588,LISTAS!$F$6:$G$1106,2,0),"")</f>
        <v/>
      </c>
      <c r="R588" s="77" t="str">
        <f t="shared" si="125"/>
        <v/>
      </c>
      <c r="S588" s="18" t="str">
        <f t="shared" si="128"/>
        <v/>
      </c>
      <c r="T588" s="18" t="str">
        <f t="shared" si="129"/>
        <v/>
      </c>
    </row>
    <row r="589" spans="2:20" ht="18.75" customHeight="1" x14ac:dyDescent="0.25">
      <c r="B589" s="54"/>
      <c r="C589" s="16" t="str">
        <f>IF(B589="","",VLOOKUP(B589,LISTAS!$F$6:$G$1106,2,0))</f>
        <v/>
      </c>
      <c r="D589" s="76"/>
      <c r="E589" s="4"/>
      <c r="F589" s="90" t="str">
        <f t="shared" si="118"/>
        <v/>
      </c>
      <c r="G589" s="85" t="str">
        <f>IF(F589=LISTAS!$D$15,"",F589)</f>
        <v/>
      </c>
      <c r="H589" s="49" t="str">
        <f t="shared" si="126"/>
        <v/>
      </c>
      <c r="I589" s="49" t="str">
        <f t="shared" si="126"/>
        <v/>
      </c>
      <c r="J589" s="78" t="str">
        <f t="shared" si="102"/>
        <v/>
      </c>
      <c r="K589" s="78" t="str">
        <f t="shared" si="127"/>
        <v/>
      </c>
      <c r="L589" s="79" t="str">
        <f t="shared" si="121"/>
        <v/>
      </c>
      <c r="M589" s="50">
        <f t="shared" si="122"/>
        <v>171</v>
      </c>
      <c r="O589" s="17" t="str">
        <f t="shared" si="123"/>
        <v/>
      </c>
      <c r="P589" s="18" t="str">
        <f t="shared" si="124"/>
        <v/>
      </c>
      <c r="Q589" s="17" t="str">
        <f>IF(P589&lt;&gt;"",VLOOKUP(P589,LISTAS!$F$6:$G$1106,2,0),"")</f>
        <v/>
      </c>
      <c r="R589" s="77" t="str">
        <f t="shared" si="125"/>
        <v/>
      </c>
      <c r="S589" s="18" t="str">
        <f t="shared" si="128"/>
        <v/>
      </c>
      <c r="T589" s="18" t="str">
        <f t="shared" si="129"/>
        <v/>
      </c>
    </row>
    <row r="590" spans="2:20" ht="18.75" customHeight="1" x14ac:dyDescent="0.25">
      <c r="B590" s="54"/>
      <c r="C590" s="16" t="str">
        <f>IF(B590="","",VLOOKUP(B590,LISTAS!$F$6:$G$1106,2,0))</f>
        <v/>
      </c>
      <c r="D590" s="76"/>
      <c r="E590" s="4"/>
      <c r="F590" s="90" t="str">
        <f t="shared" si="118"/>
        <v/>
      </c>
      <c r="G590" s="85" t="str">
        <f>IF(F590=LISTAS!$D$15,"",F590)</f>
        <v/>
      </c>
      <c r="H590" s="49" t="str">
        <f t="shared" si="126"/>
        <v/>
      </c>
      <c r="I590" s="49" t="str">
        <f t="shared" si="126"/>
        <v/>
      </c>
      <c r="J590" s="78" t="str">
        <f t="shared" si="102"/>
        <v/>
      </c>
      <c r="K590" s="78" t="str">
        <f t="shared" si="127"/>
        <v/>
      </c>
      <c r="L590" s="79" t="str">
        <f t="shared" si="121"/>
        <v/>
      </c>
      <c r="M590" s="50">
        <f t="shared" si="122"/>
        <v>172</v>
      </c>
      <c r="O590" s="17" t="str">
        <f t="shared" si="123"/>
        <v/>
      </c>
      <c r="P590" s="18" t="str">
        <f t="shared" si="124"/>
        <v/>
      </c>
      <c r="Q590" s="17" t="str">
        <f>IF(P590&lt;&gt;"",VLOOKUP(P590,LISTAS!$F$6:$G$1106,2,0),"")</f>
        <v/>
      </c>
      <c r="R590" s="77" t="str">
        <f t="shared" si="125"/>
        <v/>
      </c>
      <c r="S590" s="18" t="str">
        <f t="shared" si="128"/>
        <v/>
      </c>
      <c r="T590" s="18" t="str">
        <f t="shared" si="129"/>
        <v/>
      </c>
    </row>
    <row r="591" spans="2:20" ht="18.75" customHeight="1" x14ac:dyDescent="0.25">
      <c r="B591" s="54"/>
      <c r="C591" s="16" t="str">
        <f>IF(B591="","",VLOOKUP(B591,LISTAS!$F$6:$G$1106,2,0))</f>
        <v/>
      </c>
      <c r="D591" s="76"/>
      <c r="E591" s="4"/>
      <c r="F591" s="90" t="str">
        <f t="shared" si="118"/>
        <v/>
      </c>
      <c r="G591" s="85" t="str">
        <f>IF(F591=LISTAS!$D$15,"",F591)</f>
        <v/>
      </c>
      <c r="H591" s="49" t="str">
        <f t="shared" si="126"/>
        <v/>
      </c>
      <c r="I591" s="49" t="str">
        <f t="shared" si="126"/>
        <v/>
      </c>
      <c r="J591" s="78" t="str">
        <f t="shared" si="102"/>
        <v/>
      </c>
      <c r="K591" s="78" t="str">
        <f t="shared" si="127"/>
        <v/>
      </c>
      <c r="L591" s="79" t="str">
        <f t="shared" si="121"/>
        <v/>
      </c>
      <c r="M591" s="50">
        <f t="shared" si="122"/>
        <v>173</v>
      </c>
      <c r="O591" s="17" t="str">
        <f t="shared" si="123"/>
        <v/>
      </c>
      <c r="P591" s="18" t="str">
        <f t="shared" si="124"/>
        <v/>
      </c>
      <c r="Q591" s="17" t="str">
        <f>IF(P591&lt;&gt;"",VLOOKUP(P591,LISTAS!$F$6:$G$1106,2,0),"")</f>
        <v/>
      </c>
      <c r="R591" s="77" t="str">
        <f t="shared" si="125"/>
        <v/>
      </c>
      <c r="S591" s="18" t="str">
        <f t="shared" si="128"/>
        <v/>
      </c>
      <c r="T591" s="18" t="str">
        <f t="shared" si="129"/>
        <v/>
      </c>
    </row>
    <row r="592" spans="2:20" ht="18.75" customHeight="1" x14ac:dyDescent="0.25">
      <c r="B592" s="54"/>
      <c r="C592" s="16" t="str">
        <f>IF(B592="","",VLOOKUP(B592,LISTAS!$F$6:$G$1106,2,0))</f>
        <v/>
      </c>
      <c r="D592" s="76"/>
      <c r="E592" s="4"/>
      <c r="F592" s="90" t="str">
        <f t="shared" si="118"/>
        <v/>
      </c>
      <c r="G592" s="85" t="str">
        <f>IF(F592=LISTAS!$D$15,"",F592)</f>
        <v/>
      </c>
      <c r="H592" s="49" t="str">
        <f t="shared" si="126"/>
        <v/>
      </c>
      <c r="I592" s="49" t="str">
        <f t="shared" si="126"/>
        <v/>
      </c>
      <c r="J592" s="78" t="str">
        <f t="shared" si="102"/>
        <v/>
      </c>
      <c r="K592" s="78" t="str">
        <f t="shared" si="127"/>
        <v/>
      </c>
      <c r="L592" s="79" t="str">
        <f t="shared" si="121"/>
        <v/>
      </c>
      <c r="M592" s="50">
        <f t="shared" si="122"/>
        <v>174</v>
      </c>
      <c r="O592" s="17" t="str">
        <f t="shared" si="123"/>
        <v/>
      </c>
      <c r="P592" s="18" t="str">
        <f t="shared" si="124"/>
        <v/>
      </c>
      <c r="Q592" s="17" t="str">
        <f>IF(P592&lt;&gt;"",VLOOKUP(P592,LISTAS!$F$6:$G$1106,2,0),"")</f>
        <v/>
      </c>
      <c r="R592" s="77" t="str">
        <f t="shared" si="125"/>
        <v/>
      </c>
      <c r="S592" s="18" t="str">
        <f t="shared" si="128"/>
        <v/>
      </c>
      <c r="T592" s="18" t="str">
        <f t="shared" si="129"/>
        <v/>
      </c>
    </row>
    <row r="593" spans="2:20" ht="18.75" customHeight="1" x14ac:dyDescent="0.25">
      <c r="B593" s="54"/>
      <c r="C593" s="16" t="str">
        <f>IF(B593="","",VLOOKUP(B593,LISTAS!$F$6:$G$1106,2,0))</f>
        <v/>
      </c>
      <c r="D593" s="76"/>
      <c r="E593" s="4"/>
      <c r="F593" s="90" t="str">
        <f t="shared" si="118"/>
        <v/>
      </c>
      <c r="G593" s="85" t="str">
        <f>IF(F593=LISTAS!$D$15,"",F593)</f>
        <v/>
      </c>
      <c r="H593" s="49" t="str">
        <f t="shared" si="126"/>
        <v/>
      </c>
      <c r="I593" s="49" t="str">
        <f t="shared" si="126"/>
        <v/>
      </c>
      <c r="J593" s="78" t="str">
        <f t="shared" si="102"/>
        <v/>
      </c>
      <c r="K593" s="78" t="str">
        <f t="shared" si="127"/>
        <v/>
      </c>
      <c r="L593" s="79" t="str">
        <f t="shared" si="121"/>
        <v/>
      </c>
      <c r="M593" s="50">
        <f t="shared" si="122"/>
        <v>175</v>
      </c>
      <c r="O593" s="17" t="str">
        <f t="shared" si="123"/>
        <v/>
      </c>
      <c r="P593" s="18" t="str">
        <f t="shared" si="124"/>
        <v/>
      </c>
      <c r="Q593" s="17" t="str">
        <f>IF(P593&lt;&gt;"",VLOOKUP(P593,LISTAS!$F$6:$G$1106,2,0),"")</f>
        <v/>
      </c>
      <c r="R593" s="77" t="str">
        <f t="shared" si="125"/>
        <v/>
      </c>
      <c r="S593" s="18" t="str">
        <f t="shared" si="128"/>
        <v/>
      </c>
      <c r="T593" s="18" t="str">
        <f t="shared" si="129"/>
        <v/>
      </c>
    </row>
    <row r="594" spans="2:20" ht="18.75" customHeight="1" x14ac:dyDescent="0.25">
      <c r="B594" s="54"/>
      <c r="C594" s="16" t="str">
        <f>IF(B594="","",VLOOKUP(B594,LISTAS!$F$6:$G$1106,2,0))</f>
        <v/>
      </c>
      <c r="D594" s="76"/>
      <c r="E594" s="4"/>
      <c r="F594" s="90" t="str">
        <f t="shared" si="118"/>
        <v/>
      </c>
      <c r="G594" s="85" t="str">
        <f>IF(F594=LISTAS!$D$15,"",F594)</f>
        <v/>
      </c>
      <c r="H594" s="49" t="str">
        <f t="shared" si="126"/>
        <v/>
      </c>
      <c r="I594" s="49" t="str">
        <f t="shared" si="126"/>
        <v/>
      </c>
      <c r="J594" s="78" t="str">
        <f t="shared" si="102"/>
        <v/>
      </c>
      <c r="K594" s="78" t="str">
        <f t="shared" si="127"/>
        <v/>
      </c>
      <c r="L594" s="79" t="str">
        <f t="shared" si="121"/>
        <v/>
      </c>
      <c r="M594" s="50">
        <f t="shared" si="122"/>
        <v>176</v>
      </c>
      <c r="O594" s="17" t="str">
        <f t="shared" si="123"/>
        <v/>
      </c>
      <c r="P594" s="18" t="str">
        <f t="shared" si="124"/>
        <v/>
      </c>
      <c r="Q594" s="17" t="str">
        <f>IF(P594&lt;&gt;"",VLOOKUP(P594,LISTAS!$F$6:$G$1106,2,0),"")</f>
        <v/>
      </c>
      <c r="R594" s="77" t="str">
        <f t="shared" si="125"/>
        <v/>
      </c>
      <c r="S594" s="18" t="str">
        <f t="shared" si="128"/>
        <v/>
      </c>
      <c r="T594" s="18" t="str">
        <f t="shared" si="129"/>
        <v/>
      </c>
    </row>
    <row r="595" spans="2:20" ht="18.75" customHeight="1" x14ac:dyDescent="0.25">
      <c r="B595" s="54"/>
      <c r="C595" s="16" t="str">
        <f>IF(B595="","",VLOOKUP(B595,LISTAS!$F$6:$G$1106,2,0))</f>
        <v/>
      </c>
      <c r="D595" s="76"/>
      <c r="E595" s="4"/>
      <c r="F595" s="90" t="str">
        <f t="shared" si="118"/>
        <v/>
      </c>
      <c r="G595" s="85" t="str">
        <f>IF(F595=LISTAS!$D$15,"",F595)</f>
        <v/>
      </c>
      <c r="H595" s="49" t="str">
        <f t="shared" si="126"/>
        <v/>
      </c>
      <c r="I595" s="49" t="str">
        <f t="shared" si="126"/>
        <v/>
      </c>
      <c r="J595" s="78" t="str">
        <f t="shared" si="102"/>
        <v/>
      </c>
      <c r="K595" s="78" t="str">
        <f t="shared" si="127"/>
        <v/>
      </c>
      <c r="L595" s="79" t="str">
        <f t="shared" si="121"/>
        <v/>
      </c>
      <c r="M595" s="50">
        <f t="shared" si="122"/>
        <v>177</v>
      </c>
      <c r="O595" s="17" t="str">
        <f t="shared" si="123"/>
        <v/>
      </c>
      <c r="P595" s="18" t="str">
        <f t="shared" si="124"/>
        <v/>
      </c>
      <c r="Q595" s="17" t="str">
        <f>IF(P595&lt;&gt;"",VLOOKUP(P595,LISTAS!$F$6:$G$1106,2,0),"")</f>
        <v/>
      </c>
      <c r="R595" s="77" t="str">
        <f t="shared" si="125"/>
        <v/>
      </c>
      <c r="S595" s="18" t="str">
        <f t="shared" si="128"/>
        <v/>
      </c>
      <c r="T595" s="18" t="str">
        <f t="shared" si="129"/>
        <v/>
      </c>
    </row>
    <row r="596" spans="2:20" ht="18.75" customHeight="1" x14ac:dyDescent="0.25">
      <c r="B596" s="54"/>
      <c r="C596" s="16" t="str">
        <f>IF(B596="","",VLOOKUP(B596,LISTAS!$F$6:$G$1106,2,0))</f>
        <v/>
      </c>
      <c r="D596" s="76"/>
      <c r="E596" s="4"/>
      <c r="F596" s="90" t="str">
        <f t="shared" si="118"/>
        <v/>
      </c>
      <c r="G596" s="85" t="str">
        <f>IF(F596=LISTAS!$D$15,"",F596)</f>
        <v/>
      </c>
      <c r="H596" s="49" t="str">
        <f t="shared" si="126"/>
        <v/>
      </c>
      <c r="I596" s="49" t="str">
        <f t="shared" si="126"/>
        <v/>
      </c>
      <c r="J596" s="78" t="str">
        <f t="shared" si="102"/>
        <v/>
      </c>
      <c r="K596" s="78" t="str">
        <f t="shared" si="127"/>
        <v/>
      </c>
      <c r="L596" s="79" t="str">
        <f t="shared" si="121"/>
        <v/>
      </c>
      <c r="M596" s="50">
        <f t="shared" si="122"/>
        <v>178</v>
      </c>
      <c r="O596" s="17" t="str">
        <f t="shared" si="123"/>
        <v/>
      </c>
      <c r="P596" s="18" t="str">
        <f t="shared" si="124"/>
        <v/>
      </c>
      <c r="Q596" s="17" t="str">
        <f>IF(P596&lt;&gt;"",VLOOKUP(P596,LISTAS!$F$6:$G$1106,2,0),"")</f>
        <v/>
      </c>
      <c r="R596" s="77" t="str">
        <f t="shared" si="125"/>
        <v/>
      </c>
      <c r="S596" s="18" t="str">
        <f t="shared" si="128"/>
        <v/>
      </c>
      <c r="T596" s="18" t="str">
        <f t="shared" si="129"/>
        <v/>
      </c>
    </row>
    <row r="597" spans="2:20" ht="18.75" customHeight="1" x14ac:dyDescent="0.25">
      <c r="B597" s="54"/>
      <c r="C597" s="16" t="str">
        <f>IF(B597="","",VLOOKUP(B597,LISTAS!$F$6:$G$1106,2,0))</f>
        <v/>
      </c>
      <c r="D597" s="76"/>
      <c r="E597" s="4"/>
      <c r="F597" s="90" t="str">
        <f t="shared" si="118"/>
        <v/>
      </c>
      <c r="G597" s="85" t="str">
        <f>IF(F597=LISTAS!$D$15,"",F597)</f>
        <v/>
      </c>
      <c r="H597" s="49" t="str">
        <f t="shared" si="126"/>
        <v/>
      </c>
      <c r="I597" s="49" t="str">
        <f t="shared" si="126"/>
        <v/>
      </c>
      <c r="J597" s="78" t="str">
        <f t="shared" si="102"/>
        <v/>
      </c>
      <c r="K597" s="78" t="str">
        <f t="shared" si="127"/>
        <v/>
      </c>
      <c r="L597" s="79" t="str">
        <f t="shared" si="121"/>
        <v/>
      </c>
      <c r="M597" s="50">
        <f t="shared" si="122"/>
        <v>179</v>
      </c>
      <c r="O597" s="17" t="str">
        <f t="shared" si="123"/>
        <v/>
      </c>
      <c r="P597" s="18" t="str">
        <f t="shared" si="124"/>
        <v/>
      </c>
      <c r="Q597" s="17" t="str">
        <f>IF(P597&lt;&gt;"",VLOOKUP(P597,LISTAS!$F$6:$G$1106,2,0),"")</f>
        <v/>
      </c>
      <c r="R597" s="77" t="str">
        <f t="shared" si="125"/>
        <v/>
      </c>
      <c r="S597" s="18" t="str">
        <f t="shared" si="128"/>
        <v/>
      </c>
      <c r="T597" s="18" t="str">
        <f t="shared" si="129"/>
        <v/>
      </c>
    </row>
    <row r="598" spans="2:20" ht="18.75" customHeight="1" x14ac:dyDescent="0.25">
      <c r="B598" s="54"/>
      <c r="C598" s="16" t="str">
        <f>IF(B598="","",VLOOKUP(B598,LISTAS!$F$6:$G$1106,2,0))</f>
        <v/>
      </c>
      <c r="D598" s="76"/>
      <c r="E598" s="4"/>
      <c r="F598" s="90" t="str">
        <f t="shared" si="118"/>
        <v/>
      </c>
      <c r="G598" s="85" t="str">
        <f>IF(F598=LISTAS!$D$15,"",F598)</f>
        <v/>
      </c>
      <c r="H598" s="49" t="str">
        <f t="shared" si="126"/>
        <v/>
      </c>
      <c r="I598" s="49" t="str">
        <f t="shared" si="126"/>
        <v/>
      </c>
      <c r="J598" s="78" t="str">
        <f t="shared" si="102"/>
        <v/>
      </c>
      <c r="K598" s="78" t="str">
        <f t="shared" si="127"/>
        <v/>
      </c>
      <c r="L598" s="79" t="str">
        <f t="shared" si="121"/>
        <v/>
      </c>
      <c r="M598" s="50">
        <f t="shared" si="122"/>
        <v>180</v>
      </c>
      <c r="O598" s="17" t="str">
        <f t="shared" si="123"/>
        <v/>
      </c>
      <c r="P598" s="18" t="str">
        <f t="shared" si="124"/>
        <v/>
      </c>
      <c r="Q598" s="17" t="str">
        <f>IF(P598&lt;&gt;"",VLOOKUP(P598,LISTAS!$F$6:$G$1106,2,0),"")</f>
        <v/>
      </c>
      <c r="R598" s="77" t="str">
        <f t="shared" si="125"/>
        <v/>
      </c>
      <c r="S598" s="18" t="str">
        <f t="shared" si="128"/>
        <v/>
      </c>
      <c r="T598" s="18" t="str">
        <f t="shared" si="129"/>
        <v/>
      </c>
    </row>
    <row r="599" spans="2:20" ht="18.75" customHeight="1" x14ac:dyDescent="0.25">
      <c r="B599" s="54"/>
      <c r="C599" s="16" t="str">
        <f>IF(B599="","",VLOOKUP(B599,LISTAS!$F$6:$G$1106,2,0))</f>
        <v/>
      </c>
      <c r="D599" s="76"/>
      <c r="E599" s="4"/>
      <c r="F599" s="90" t="str">
        <f t="shared" si="118"/>
        <v/>
      </c>
      <c r="G599" s="85" t="str">
        <f>IF(F599=LISTAS!$D$15,"",F599)</f>
        <v/>
      </c>
      <c r="H599" s="49" t="str">
        <f t="shared" si="126"/>
        <v/>
      </c>
      <c r="I599" s="49" t="str">
        <f t="shared" si="126"/>
        <v/>
      </c>
      <c r="J599" s="78" t="str">
        <f t="shared" si="102"/>
        <v/>
      </c>
      <c r="K599" s="78" t="str">
        <f t="shared" si="127"/>
        <v/>
      </c>
      <c r="L599" s="79" t="str">
        <f t="shared" si="121"/>
        <v/>
      </c>
      <c r="M599" s="50">
        <f t="shared" si="122"/>
        <v>181</v>
      </c>
      <c r="O599" s="17" t="str">
        <f t="shared" si="123"/>
        <v/>
      </c>
      <c r="P599" s="18" t="str">
        <f t="shared" si="124"/>
        <v/>
      </c>
      <c r="Q599" s="17" t="str">
        <f>IF(P599&lt;&gt;"",VLOOKUP(P599,LISTAS!$F$6:$G$1106,2,0),"")</f>
        <v/>
      </c>
      <c r="R599" s="77" t="str">
        <f t="shared" si="125"/>
        <v/>
      </c>
      <c r="S599" s="18" t="str">
        <f t="shared" si="128"/>
        <v/>
      </c>
      <c r="T599" s="18" t="str">
        <f t="shared" si="129"/>
        <v/>
      </c>
    </row>
    <row r="600" spans="2:20" ht="18.75" customHeight="1" x14ac:dyDescent="0.25">
      <c r="B600" s="54"/>
      <c r="C600" s="16" t="str">
        <f>IF(B600="","",VLOOKUP(B600,LISTAS!$F$6:$G$1106,2,0))</f>
        <v/>
      </c>
      <c r="D600" s="76"/>
      <c r="E600" s="4"/>
      <c r="F600" s="90" t="str">
        <f t="shared" si="118"/>
        <v/>
      </c>
      <c r="G600" s="85" t="str">
        <f>IF(F600=LISTAS!$D$15,"",F600)</f>
        <v/>
      </c>
      <c r="H600" s="49" t="str">
        <f t="shared" si="126"/>
        <v/>
      </c>
      <c r="I600" s="49" t="str">
        <f t="shared" si="126"/>
        <v/>
      </c>
      <c r="J600" s="78" t="str">
        <f t="shared" si="102"/>
        <v/>
      </c>
      <c r="K600" s="78" t="str">
        <f t="shared" si="127"/>
        <v/>
      </c>
      <c r="L600" s="79" t="str">
        <f t="shared" si="121"/>
        <v/>
      </c>
      <c r="M600" s="50">
        <f t="shared" si="122"/>
        <v>182</v>
      </c>
      <c r="O600" s="17" t="str">
        <f t="shared" si="123"/>
        <v/>
      </c>
      <c r="P600" s="18" t="str">
        <f t="shared" si="124"/>
        <v/>
      </c>
      <c r="Q600" s="17" t="str">
        <f>IF(P600&lt;&gt;"",VLOOKUP(P600,LISTAS!$F$6:$G$1106,2,0),"")</f>
        <v/>
      </c>
      <c r="R600" s="77" t="str">
        <f t="shared" si="125"/>
        <v/>
      </c>
      <c r="S600" s="18" t="str">
        <f t="shared" si="128"/>
        <v/>
      </c>
      <c r="T600" s="18" t="str">
        <f t="shared" si="129"/>
        <v/>
      </c>
    </row>
    <row r="601" spans="2:20" ht="18.75" customHeight="1" x14ac:dyDescent="0.25">
      <c r="B601" s="54"/>
      <c r="C601" s="16" t="str">
        <f>IF(B601="","",VLOOKUP(B601,LISTAS!$F$6:$G$1106,2,0))</f>
        <v/>
      </c>
      <c r="D601" s="76"/>
      <c r="E601" s="4"/>
      <c r="F601" s="90" t="str">
        <f t="shared" si="118"/>
        <v/>
      </c>
      <c r="G601" s="85" t="str">
        <f>IF(F601=LISTAS!$D$15,"",F601)</f>
        <v/>
      </c>
      <c r="H601" s="49" t="str">
        <f t="shared" si="126"/>
        <v/>
      </c>
      <c r="I601" s="49" t="str">
        <f t="shared" si="126"/>
        <v/>
      </c>
      <c r="J601" s="78" t="str">
        <f t="shared" si="102"/>
        <v/>
      </c>
      <c r="K601" s="78" t="str">
        <f t="shared" si="127"/>
        <v/>
      </c>
      <c r="L601" s="79" t="str">
        <f t="shared" si="121"/>
        <v/>
      </c>
      <c r="M601" s="50">
        <f t="shared" si="122"/>
        <v>183</v>
      </c>
      <c r="O601" s="17" t="str">
        <f t="shared" si="123"/>
        <v/>
      </c>
      <c r="P601" s="18" t="str">
        <f t="shared" si="124"/>
        <v/>
      </c>
      <c r="Q601" s="17" t="str">
        <f>IF(P601&lt;&gt;"",VLOOKUP(P601,LISTAS!$F$6:$G$1106,2,0),"")</f>
        <v/>
      </c>
      <c r="R601" s="77" t="str">
        <f t="shared" si="125"/>
        <v/>
      </c>
      <c r="S601" s="18" t="str">
        <f t="shared" si="128"/>
        <v/>
      </c>
      <c r="T601" s="18" t="str">
        <f t="shared" si="129"/>
        <v/>
      </c>
    </row>
    <row r="602" spans="2:20" ht="18.75" customHeight="1" x14ac:dyDescent="0.25">
      <c r="B602" s="54"/>
      <c r="C602" s="16" t="str">
        <f>IF(B602="","",VLOOKUP(B602,LISTAS!$F$6:$G$1106,2,0))</f>
        <v/>
      </c>
      <c r="D602" s="76"/>
      <c r="E602" s="4"/>
      <c r="F602" s="90" t="str">
        <f t="shared" si="118"/>
        <v/>
      </c>
      <c r="G602" s="85" t="str">
        <f>IF(F602=LISTAS!$D$15,"",F602)</f>
        <v/>
      </c>
      <c r="H602" s="49" t="str">
        <f t="shared" si="126"/>
        <v/>
      </c>
      <c r="I602" s="49" t="str">
        <f t="shared" si="126"/>
        <v/>
      </c>
      <c r="J602" s="78" t="str">
        <f t="shared" si="102"/>
        <v/>
      </c>
      <c r="K602" s="78" t="str">
        <f t="shared" si="127"/>
        <v/>
      </c>
      <c r="L602" s="79" t="str">
        <f t="shared" si="121"/>
        <v/>
      </c>
      <c r="M602" s="50">
        <f t="shared" si="122"/>
        <v>184</v>
      </c>
      <c r="O602" s="17" t="str">
        <f t="shared" si="123"/>
        <v/>
      </c>
      <c r="P602" s="18" t="str">
        <f t="shared" si="124"/>
        <v/>
      </c>
      <c r="Q602" s="17" t="str">
        <f>IF(P602&lt;&gt;"",VLOOKUP(P602,LISTAS!$F$6:$G$1106,2,0),"")</f>
        <v/>
      </c>
      <c r="R602" s="77" t="str">
        <f t="shared" si="125"/>
        <v/>
      </c>
      <c r="S602" s="18" t="str">
        <f t="shared" si="128"/>
        <v/>
      </c>
      <c r="T602" s="18" t="str">
        <f t="shared" si="129"/>
        <v/>
      </c>
    </row>
    <row r="603" spans="2:20" ht="18.75" customHeight="1" x14ac:dyDescent="0.25">
      <c r="B603" s="54"/>
      <c r="C603" s="16" t="str">
        <f>IF(B603="","",VLOOKUP(B603,LISTAS!$F$6:$G$1106,2,0))</f>
        <v/>
      </c>
      <c r="D603" s="76"/>
      <c r="E603" s="4"/>
      <c r="F603" s="90" t="str">
        <f t="shared" si="118"/>
        <v/>
      </c>
      <c r="G603" s="85" t="str">
        <f>IF(F603=LISTAS!$D$15,"",F603)</f>
        <v/>
      </c>
      <c r="H603" s="49" t="str">
        <f t="shared" si="126"/>
        <v/>
      </c>
      <c r="I603" s="49" t="str">
        <f t="shared" si="126"/>
        <v/>
      </c>
      <c r="J603" s="78" t="str">
        <f t="shared" si="102"/>
        <v/>
      </c>
      <c r="K603" s="78" t="str">
        <f t="shared" si="127"/>
        <v/>
      </c>
      <c r="L603" s="79" t="str">
        <f t="shared" si="121"/>
        <v/>
      </c>
      <c r="M603" s="50">
        <f t="shared" si="122"/>
        <v>185</v>
      </c>
      <c r="O603" s="17" t="str">
        <f t="shared" si="123"/>
        <v/>
      </c>
      <c r="P603" s="18" t="str">
        <f t="shared" si="124"/>
        <v/>
      </c>
      <c r="Q603" s="17" t="str">
        <f>IF(P603&lt;&gt;"",VLOOKUP(P603,LISTAS!$F$6:$G$1106,2,0),"")</f>
        <v/>
      </c>
      <c r="R603" s="77" t="str">
        <f t="shared" si="125"/>
        <v/>
      </c>
      <c r="S603" s="18" t="str">
        <f t="shared" si="128"/>
        <v/>
      </c>
      <c r="T603" s="18" t="str">
        <f t="shared" si="129"/>
        <v/>
      </c>
    </row>
    <row r="604" spans="2:20" ht="18.75" customHeight="1" x14ac:dyDescent="0.25">
      <c r="B604" s="54"/>
      <c r="C604" s="16" t="str">
        <f>IF(B604="","",VLOOKUP(B604,LISTAS!$F$6:$G$1106,2,0))</f>
        <v/>
      </c>
      <c r="D604" s="76"/>
      <c r="E604" s="4"/>
      <c r="F604" s="90" t="str">
        <f t="shared" si="118"/>
        <v/>
      </c>
      <c r="G604" s="85" t="str">
        <f>IF(F604=LISTAS!$D$15,"",F604)</f>
        <v/>
      </c>
      <c r="H604" s="49" t="str">
        <f t="shared" si="126"/>
        <v/>
      </c>
      <c r="I604" s="49" t="str">
        <f t="shared" si="126"/>
        <v/>
      </c>
      <c r="J604" s="78" t="str">
        <f t="shared" si="102"/>
        <v/>
      </c>
      <c r="K604" s="78" t="str">
        <f t="shared" si="127"/>
        <v/>
      </c>
      <c r="L604" s="79" t="str">
        <f t="shared" si="121"/>
        <v/>
      </c>
      <c r="M604" s="50">
        <f t="shared" si="122"/>
        <v>186</v>
      </c>
      <c r="O604" s="17" t="str">
        <f t="shared" si="123"/>
        <v/>
      </c>
      <c r="P604" s="18" t="str">
        <f t="shared" si="124"/>
        <v/>
      </c>
      <c r="Q604" s="17" t="str">
        <f>IF(P604&lt;&gt;"",VLOOKUP(P604,LISTAS!$F$6:$G$1106,2,0),"")</f>
        <v/>
      </c>
      <c r="R604" s="77" t="str">
        <f t="shared" si="125"/>
        <v/>
      </c>
      <c r="S604" s="18" t="str">
        <f t="shared" si="128"/>
        <v/>
      </c>
      <c r="T604" s="18" t="str">
        <f t="shared" si="129"/>
        <v/>
      </c>
    </row>
    <row r="605" spans="2:20" ht="18.75" customHeight="1" x14ac:dyDescent="0.25">
      <c r="B605" s="54"/>
      <c r="C605" s="16" t="str">
        <f>IF(B605="","",VLOOKUP(B605,LISTAS!$F$6:$G$1106,2,0))</f>
        <v/>
      </c>
      <c r="D605" s="76"/>
      <c r="E605" s="4"/>
      <c r="F605" s="90" t="str">
        <f t="shared" si="118"/>
        <v/>
      </c>
      <c r="G605" s="85" t="str">
        <f>IF(F605=LISTAS!$D$15,"",F605)</f>
        <v/>
      </c>
      <c r="H605" s="49" t="str">
        <f t="shared" si="126"/>
        <v/>
      </c>
      <c r="I605" s="49" t="str">
        <f t="shared" si="126"/>
        <v/>
      </c>
      <c r="J605" s="78" t="str">
        <f t="shared" si="102"/>
        <v/>
      </c>
      <c r="K605" s="78" t="str">
        <f t="shared" si="127"/>
        <v/>
      </c>
      <c r="L605" s="79" t="str">
        <f t="shared" si="121"/>
        <v/>
      </c>
      <c r="M605" s="50">
        <f t="shared" si="122"/>
        <v>187</v>
      </c>
      <c r="O605" s="17" t="str">
        <f t="shared" si="123"/>
        <v/>
      </c>
      <c r="P605" s="18" t="str">
        <f t="shared" si="124"/>
        <v/>
      </c>
      <c r="Q605" s="17" t="str">
        <f>IF(P605&lt;&gt;"",VLOOKUP(P605,LISTAS!$F$6:$G$1106,2,0),"")</f>
        <v/>
      </c>
      <c r="R605" s="77" t="str">
        <f t="shared" si="125"/>
        <v/>
      </c>
      <c r="S605" s="18" t="str">
        <f t="shared" si="128"/>
        <v/>
      </c>
      <c r="T605" s="18" t="str">
        <f t="shared" si="129"/>
        <v/>
      </c>
    </row>
    <row r="606" spans="2:20" ht="18.75" customHeight="1" x14ac:dyDescent="0.25">
      <c r="B606" s="54"/>
      <c r="C606" s="16" t="str">
        <f>IF(B606="","",VLOOKUP(B606,LISTAS!$F$6:$G$1106,2,0))</f>
        <v/>
      </c>
      <c r="D606" s="76"/>
      <c r="E606" s="4"/>
      <c r="F606" s="90" t="str">
        <f t="shared" si="118"/>
        <v/>
      </c>
      <c r="G606" s="85" t="str">
        <f>IF(F606=LISTAS!$D$15,"",F606)</f>
        <v/>
      </c>
      <c r="H606" s="49" t="str">
        <f t="shared" si="126"/>
        <v/>
      </c>
      <c r="I606" s="49" t="str">
        <f t="shared" si="126"/>
        <v/>
      </c>
      <c r="J606" s="78" t="str">
        <f t="shared" si="102"/>
        <v/>
      </c>
      <c r="K606" s="78" t="str">
        <f t="shared" si="127"/>
        <v/>
      </c>
      <c r="L606" s="79" t="str">
        <f t="shared" si="121"/>
        <v/>
      </c>
      <c r="M606" s="50">
        <f t="shared" si="122"/>
        <v>188</v>
      </c>
      <c r="O606" s="17" t="str">
        <f t="shared" si="123"/>
        <v/>
      </c>
      <c r="P606" s="18" t="str">
        <f t="shared" si="124"/>
        <v/>
      </c>
      <c r="Q606" s="17" t="str">
        <f>IF(P606&lt;&gt;"",VLOOKUP(P606,LISTAS!$F$6:$G$1106,2,0),"")</f>
        <v/>
      </c>
      <c r="R606" s="77" t="str">
        <f t="shared" si="125"/>
        <v/>
      </c>
      <c r="S606" s="18" t="str">
        <f t="shared" si="128"/>
        <v/>
      </c>
      <c r="T606" s="18" t="str">
        <f t="shared" si="129"/>
        <v/>
      </c>
    </row>
    <row r="607" spans="2:20" ht="18.75" customHeight="1" x14ac:dyDescent="0.25">
      <c r="B607" s="54"/>
      <c r="C607" s="16" t="str">
        <f>IF(B607="","",VLOOKUP(B607,LISTAS!$F$6:$G$1106,2,0))</f>
        <v/>
      </c>
      <c r="D607" s="76"/>
      <c r="E607" s="4"/>
      <c r="F607" s="90" t="str">
        <f t="shared" si="118"/>
        <v/>
      </c>
      <c r="G607" s="85" t="str">
        <f>IF(F607=LISTAS!$D$15,"",F607)</f>
        <v/>
      </c>
      <c r="H607" s="49" t="str">
        <f t="shared" si="126"/>
        <v/>
      </c>
      <c r="I607" s="49" t="str">
        <f t="shared" si="126"/>
        <v/>
      </c>
      <c r="J607" s="78" t="str">
        <f t="shared" si="102"/>
        <v/>
      </c>
      <c r="K607" s="78" t="str">
        <f t="shared" si="127"/>
        <v/>
      </c>
      <c r="L607" s="79" t="str">
        <f t="shared" si="121"/>
        <v/>
      </c>
      <c r="M607" s="50">
        <f t="shared" si="122"/>
        <v>189</v>
      </c>
      <c r="O607" s="17" t="str">
        <f t="shared" si="123"/>
        <v/>
      </c>
      <c r="P607" s="18" t="str">
        <f t="shared" si="124"/>
        <v/>
      </c>
      <c r="Q607" s="17" t="str">
        <f>IF(P607&lt;&gt;"",VLOOKUP(P607,LISTAS!$F$6:$G$1106,2,0),"")</f>
        <v/>
      </c>
      <c r="R607" s="77" t="str">
        <f t="shared" si="125"/>
        <v/>
      </c>
      <c r="S607" s="18" t="str">
        <f t="shared" si="128"/>
        <v/>
      </c>
      <c r="T607" s="18" t="str">
        <f t="shared" si="129"/>
        <v/>
      </c>
    </row>
    <row r="608" spans="2:20" ht="18.75" customHeight="1" x14ac:dyDescent="0.25">
      <c r="B608" s="54"/>
      <c r="C608" s="16" t="str">
        <f>IF(B608="","",VLOOKUP(B608,LISTAS!$F$6:$G$1106,2,0))</f>
        <v/>
      </c>
      <c r="D608" s="76"/>
      <c r="E608" s="4"/>
      <c r="F608" s="90" t="str">
        <f t="shared" si="118"/>
        <v/>
      </c>
      <c r="G608" s="85" t="str">
        <f>IF(F608=LISTAS!$D$15,"",F608)</f>
        <v/>
      </c>
      <c r="H608" s="49" t="str">
        <f t="shared" si="126"/>
        <v/>
      </c>
      <c r="I608" s="49" t="str">
        <f t="shared" si="126"/>
        <v/>
      </c>
      <c r="J608" s="78" t="str">
        <f t="shared" si="102"/>
        <v/>
      </c>
      <c r="K608" s="78" t="str">
        <f t="shared" si="127"/>
        <v/>
      </c>
      <c r="L608" s="79" t="str">
        <f t="shared" si="121"/>
        <v/>
      </c>
      <c r="M608" s="50">
        <f t="shared" si="122"/>
        <v>190</v>
      </c>
      <c r="O608" s="17" t="str">
        <f t="shared" si="123"/>
        <v/>
      </c>
      <c r="P608" s="18" t="str">
        <f t="shared" si="124"/>
        <v/>
      </c>
      <c r="Q608" s="17" t="str">
        <f>IF(P608&lt;&gt;"",VLOOKUP(P608,LISTAS!$F$6:$G$1106,2,0),"")</f>
        <v/>
      </c>
      <c r="R608" s="77" t="str">
        <f t="shared" si="125"/>
        <v/>
      </c>
      <c r="S608" s="18" t="str">
        <f t="shared" si="128"/>
        <v/>
      </c>
      <c r="T608" s="18" t="str">
        <f t="shared" si="129"/>
        <v/>
      </c>
    </row>
    <row r="609" spans="2:20" ht="18.75" customHeight="1" x14ac:dyDescent="0.25">
      <c r="B609" s="54"/>
      <c r="C609" s="16" t="str">
        <f>IF(B609="","",VLOOKUP(B609,LISTAS!$F$6:$G$1106,2,0))</f>
        <v/>
      </c>
      <c r="D609" s="76"/>
      <c r="E609" s="4"/>
      <c r="F609" s="90" t="str">
        <f t="shared" si="118"/>
        <v/>
      </c>
      <c r="G609" s="85" t="str">
        <f>IF(F609=LISTAS!$D$15,"",F609)</f>
        <v/>
      </c>
      <c r="H609" s="49" t="str">
        <f t="shared" si="126"/>
        <v/>
      </c>
      <c r="I609" s="49" t="str">
        <f t="shared" si="126"/>
        <v/>
      </c>
      <c r="J609" s="78" t="str">
        <f t="shared" si="102"/>
        <v/>
      </c>
      <c r="K609" s="78" t="str">
        <f t="shared" si="127"/>
        <v/>
      </c>
      <c r="L609" s="79" t="str">
        <f t="shared" si="121"/>
        <v/>
      </c>
      <c r="M609" s="50">
        <f t="shared" si="122"/>
        <v>191</v>
      </c>
      <c r="O609" s="17" t="str">
        <f t="shared" si="123"/>
        <v/>
      </c>
      <c r="P609" s="18" t="str">
        <f t="shared" si="124"/>
        <v/>
      </c>
      <c r="Q609" s="17" t="str">
        <f>IF(P609&lt;&gt;"",VLOOKUP(P609,LISTAS!$F$6:$G$1106,2,0),"")</f>
        <v/>
      </c>
      <c r="R609" s="77" t="str">
        <f t="shared" si="125"/>
        <v/>
      </c>
      <c r="S609" s="18" t="str">
        <f t="shared" si="128"/>
        <v/>
      </c>
      <c r="T609" s="18" t="str">
        <f t="shared" si="129"/>
        <v/>
      </c>
    </row>
    <row r="610" spans="2:20" ht="18.75" customHeight="1" x14ac:dyDescent="0.25">
      <c r="B610" s="54"/>
      <c r="C610" s="16" t="str">
        <f>IF(B610="","",VLOOKUP(B610,LISTAS!$F$6:$G$1106,2,0))</f>
        <v/>
      </c>
      <c r="D610" s="76"/>
      <c r="E610" s="4"/>
      <c r="F610" s="90" t="str">
        <f t="shared" si="118"/>
        <v/>
      </c>
      <c r="G610" s="85" t="str">
        <f>IF(F610=LISTAS!$D$15,"",F610)</f>
        <v/>
      </c>
      <c r="H610" s="49" t="str">
        <f t="shared" si="126"/>
        <v/>
      </c>
      <c r="I610" s="49" t="str">
        <f t="shared" si="126"/>
        <v/>
      </c>
      <c r="J610" s="78" t="str">
        <f t="shared" si="102"/>
        <v/>
      </c>
      <c r="K610" s="78" t="str">
        <f t="shared" si="127"/>
        <v/>
      </c>
      <c r="L610" s="79" t="str">
        <f t="shared" si="121"/>
        <v/>
      </c>
      <c r="M610" s="50">
        <f t="shared" si="122"/>
        <v>192</v>
      </c>
      <c r="O610" s="17" t="str">
        <f t="shared" si="123"/>
        <v/>
      </c>
      <c r="P610" s="18" t="str">
        <f t="shared" si="124"/>
        <v/>
      </c>
      <c r="Q610" s="17" t="str">
        <f>IF(P610&lt;&gt;"",VLOOKUP(P610,LISTAS!$F$6:$G$1106,2,0),"")</f>
        <v/>
      </c>
      <c r="R610" s="77" t="str">
        <f t="shared" si="125"/>
        <v/>
      </c>
      <c r="S610" s="18" t="str">
        <f t="shared" si="128"/>
        <v/>
      </c>
      <c r="T610" s="18" t="str">
        <f t="shared" si="129"/>
        <v/>
      </c>
    </row>
    <row r="611" spans="2:20" ht="18.75" customHeight="1" x14ac:dyDescent="0.25">
      <c r="B611" s="54"/>
      <c r="C611" s="16" t="str">
        <f>IF(B611="","",VLOOKUP(B611,LISTAS!$F$6:$G$1106,2,0))</f>
        <v/>
      </c>
      <c r="D611" s="76"/>
      <c r="E611" s="4"/>
      <c r="F611" s="90" t="str">
        <f t="shared" ref="F611:F618" si="130">IF(D611="","",D611+(ROW(D611)/1000))</f>
        <v/>
      </c>
      <c r="G611" s="85" t="str">
        <f>IF(F611=LISTAS!$D$15,"",F611)</f>
        <v/>
      </c>
      <c r="H611" s="49" t="str">
        <f t="shared" si="126"/>
        <v/>
      </c>
      <c r="I611" s="49" t="str">
        <f t="shared" si="126"/>
        <v/>
      </c>
      <c r="J611" s="78" t="str">
        <f t="shared" si="102"/>
        <v/>
      </c>
      <c r="K611" s="78" t="str">
        <f t="shared" si="127"/>
        <v/>
      </c>
      <c r="L611" s="79" t="str">
        <f t="shared" si="121"/>
        <v/>
      </c>
      <c r="M611" s="50">
        <f t="shared" si="122"/>
        <v>193</v>
      </c>
      <c r="O611" s="17" t="str">
        <f t="shared" si="123"/>
        <v/>
      </c>
      <c r="P611" s="18" t="str">
        <f t="shared" ref="P611:P618" si="131">IF(K611="","",VLOOKUP(L611,$G$419:$J$618,2,0))</f>
        <v/>
      </c>
      <c r="Q611" s="17" t="str">
        <f>IF(P611&lt;&gt;"",VLOOKUP(P611,LISTAS!$F$6:$G$1106,2,0),"")</f>
        <v/>
      </c>
      <c r="R611" s="77" t="str">
        <f t="shared" ref="R611:R618" si="132">IF(K611="","",VLOOKUP(L611,$G$419:$J$618,4,0))</f>
        <v/>
      </c>
      <c r="S611" s="18" t="str">
        <f t="shared" si="128"/>
        <v/>
      </c>
      <c r="T611" s="18" t="str">
        <f t="shared" si="129"/>
        <v/>
      </c>
    </row>
    <row r="612" spans="2:20" ht="18.75" customHeight="1" x14ac:dyDescent="0.25">
      <c r="B612" s="54"/>
      <c r="C612" s="16" t="str">
        <f>IF(B612="","",VLOOKUP(B612,LISTAS!$F$6:$G$1106,2,0))</f>
        <v/>
      </c>
      <c r="D612" s="76"/>
      <c r="E612" s="4"/>
      <c r="F612" s="90" t="str">
        <f t="shared" si="130"/>
        <v/>
      </c>
      <c r="G612" s="85" t="str">
        <f>IF(F612=LISTAS!$D$15,"",F612)</f>
        <v/>
      </c>
      <c r="H612" s="49" t="str">
        <f t="shared" si="126"/>
        <v/>
      </c>
      <c r="I612" s="49" t="str">
        <f t="shared" si="126"/>
        <v/>
      </c>
      <c r="J612" s="78" t="str">
        <f t="shared" si="102"/>
        <v/>
      </c>
      <c r="K612" s="78" t="str">
        <f t="shared" si="127"/>
        <v/>
      </c>
      <c r="L612" s="79" t="str">
        <f t="shared" ref="L612:L618" si="133">IF(K612="","",LARGE($G$419:$G$618,M612))</f>
        <v/>
      </c>
      <c r="M612" s="50">
        <f t="shared" ref="M612:M618" si="134">IF(F611="FALTA",M611,M611+1)</f>
        <v>194</v>
      </c>
      <c r="O612" s="17" t="str">
        <f t="shared" ref="O612:O618" si="135">IF(R612&lt;&gt;"",_xlfn.RANK.EQ(R612,$R$419:$R$618,1),"")</f>
        <v/>
      </c>
      <c r="P612" s="18" t="str">
        <f t="shared" si="131"/>
        <v/>
      </c>
      <c r="Q612" s="17" t="str">
        <f>IF(P612&lt;&gt;"",VLOOKUP(P612,LISTAS!$F$6:$G$1106,2,0),"")</f>
        <v/>
      </c>
      <c r="R612" s="77" t="str">
        <f t="shared" si="132"/>
        <v/>
      </c>
      <c r="S612" s="18" t="str">
        <f t="shared" si="128"/>
        <v/>
      </c>
      <c r="T612" s="18" t="str">
        <f t="shared" si="129"/>
        <v/>
      </c>
    </row>
    <row r="613" spans="2:20" ht="18.75" customHeight="1" x14ac:dyDescent="0.25">
      <c r="B613" s="54"/>
      <c r="C613" s="16" t="str">
        <f>IF(B613="","",VLOOKUP(B613,LISTAS!$F$6:$G$1106,2,0))</f>
        <v/>
      </c>
      <c r="D613" s="76"/>
      <c r="E613" s="4"/>
      <c r="F613" s="90" t="str">
        <f t="shared" si="130"/>
        <v/>
      </c>
      <c r="G613" s="85" t="str">
        <f>IF(F613=LISTAS!$D$15,"",F613)</f>
        <v/>
      </c>
      <c r="H613" s="49" t="str">
        <f t="shared" si="126"/>
        <v/>
      </c>
      <c r="I613" s="49" t="str">
        <f t="shared" si="126"/>
        <v/>
      </c>
      <c r="J613" s="78" t="str">
        <f t="shared" si="102"/>
        <v/>
      </c>
      <c r="K613" s="78" t="str">
        <f t="shared" si="127"/>
        <v/>
      </c>
      <c r="L613" s="79" t="str">
        <f t="shared" si="133"/>
        <v/>
      </c>
      <c r="M613" s="50">
        <f t="shared" si="134"/>
        <v>195</v>
      </c>
      <c r="O613" s="17" t="str">
        <f t="shared" si="135"/>
        <v/>
      </c>
      <c r="P613" s="18" t="str">
        <f t="shared" si="131"/>
        <v/>
      </c>
      <c r="Q613" s="17" t="str">
        <f>IF(P613&lt;&gt;"",VLOOKUP(P613,LISTAS!$F$6:$G$1106,2,0),"")</f>
        <v/>
      </c>
      <c r="R613" s="77" t="str">
        <f t="shared" si="132"/>
        <v/>
      </c>
      <c r="S613" s="18" t="str">
        <f t="shared" si="128"/>
        <v/>
      </c>
      <c r="T613" s="18" t="str">
        <f t="shared" si="129"/>
        <v/>
      </c>
    </row>
    <row r="614" spans="2:20" ht="18.75" customHeight="1" x14ac:dyDescent="0.25">
      <c r="B614" s="54"/>
      <c r="C614" s="16" t="str">
        <f>IF(B614="","",VLOOKUP(B614,LISTAS!$F$6:$G$1106,2,0))</f>
        <v/>
      </c>
      <c r="D614" s="76"/>
      <c r="E614" s="4"/>
      <c r="F614" s="90" t="str">
        <f t="shared" si="130"/>
        <v/>
      </c>
      <c r="G614" s="85" t="str">
        <f>IF(F614=LISTAS!$D$15,"",F614)</f>
        <v/>
      </c>
      <c r="H614" s="49" t="str">
        <f t="shared" si="126"/>
        <v/>
      </c>
      <c r="I614" s="49" t="str">
        <f t="shared" si="126"/>
        <v/>
      </c>
      <c r="J614" s="78" t="str">
        <f t="shared" si="102"/>
        <v/>
      </c>
      <c r="K614" s="78" t="str">
        <f t="shared" si="127"/>
        <v/>
      </c>
      <c r="L614" s="79" t="str">
        <f t="shared" si="133"/>
        <v/>
      </c>
      <c r="M614" s="50">
        <f t="shared" si="134"/>
        <v>196</v>
      </c>
      <c r="O614" s="17" t="str">
        <f t="shared" si="135"/>
        <v/>
      </c>
      <c r="P614" s="18" t="str">
        <f t="shared" si="131"/>
        <v/>
      </c>
      <c r="Q614" s="17" t="str">
        <f>IF(P614&lt;&gt;"",VLOOKUP(P614,LISTAS!$F$6:$G$1106,2,0),"")</f>
        <v/>
      </c>
      <c r="R614" s="77" t="str">
        <f t="shared" si="132"/>
        <v/>
      </c>
      <c r="S614" s="18" t="str">
        <f t="shared" si="128"/>
        <v/>
      </c>
      <c r="T614" s="18" t="str">
        <f t="shared" si="129"/>
        <v/>
      </c>
    </row>
    <row r="615" spans="2:20" ht="18.75" customHeight="1" x14ac:dyDescent="0.25">
      <c r="B615" s="54"/>
      <c r="C615" s="16" t="str">
        <f>IF(B615="","",VLOOKUP(B615,LISTAS!$F$6:$G$1106,2,0))</f>
        <v/>
      </c>
      <c r="D615" s="76"/>
      <c r="E615" s="4"/>
      <c r="F615" s="90" t="str">
        <f t="shared" si="130"/>
        <v/>
      </c>
      <c r="G615" s="85" t="str">
        <f>IF(F615=LISTAS!$D$15,"",F615)</f>
        <v/>
      </c>
      <c r="H615" s="49" t="str">
        <f t="shared" si="126"/>
        <v/>
      </c>
      <c r="I615" s="49" t="str">
        <f t="shared" si="126"/>
        <v/>
      </c>
      <c r="J615" s="78" t="str">
        <f t="shared" si="102"/>
        <v/>
      </c>
      <c r="K615" s="78" t="str">
        <f t="shared" si="127"/>
        <v/>
      </c>
      <c r="L615" s="79" t="str">
        <f t="shared" si="133"/>
        <v/>
      </c>
      <c r="M615" s="50">
        <f t="shared" si="134"/>
        <v>197</v>
      </c>
      <c r="O615" s="17" t="str">
        <f t="shared" si="135"/>
        <v/>
      </c>
      <c r="P615" s="18" t="str">
        <f t="shared" si="131"/>
        <v/>
      </c>
      <c r="Q615" s="17" t="str">
        <f>IF(P615&lt;&gt;"",VLOOKUP(P615,LISTAS!$F$6:$G$1106,2,0),"")</f>
        <v/>
      </c>
      <c r="R615" s="77" t="str">
        <f t="shared" si="132"/>
        <v/>
      </c>
      <c r="S615" s="18" t="str">
        <f t="shared" si="128"/>
        <v/>
      </c>
      <c r="T615" s="18" t="str">
        <f t="shared" si="129"/>
        <v/>
      </c>
    </row>
    <row r="616" spans="2:20" ht="18.75" customHeight="1" x14ac:dyDescent="0.25">
      <c r="B616" s="54"/>
      <c r="C616" s="16" t="str">
        <f>IF(B616="","",VLOOKUP(B616,LISTAS!$F$6:$G$1106,2,0))</f>
        <v/>
      </c>
      <c r="D616" s="76"/>
      <c r="E616" s="4"/>
      <c r="F616" s="90" t="str">
        <f t="shared" si="130"/>
        <v/>
      </c>
      <c r="G616" s="85" t="str">
        <f>IF(F616=LISTAS!$D$15,"",F616)</f>
        <v/>
      </c>
      <c r="H616" s="49" t="str">
        <f t="shared" si="126"/>
        <v/>
      </c>
      <c r="I616" s="49" t="str">
        <f t="shared" si="126"/>
        <v/>
      </c>
      <c r="J616" s="78" t="str">
        <f t="shared" si="102"/>
        <v/>
      </c>
      <c r="K616" s="78" t="str">
        <f t="shared" si="127"/>
        <v/>
      </c>
      <c r="L616" s="79" t="str">
        <f t="shared" si="133"/>
        <v/>
      </c>
      <c r="M616" s="50">
        <f t="shared" si="134"/>
        <v>198</v>
      </c>
      <c r="O616" s="17" t="str">
        <f t="shared" si="135"/>
        <v/>
      </c>
      <c r="P616" s="18" t="str">
        <f t="shared" si="131"/>
        <v/>
      </c>
      <c r="Q616" s="17" t="str">
        <f>IF(P616&lt;&gt;"",VLOOKUP(P616,LISTAS!$F$6:$G$1106,2,0),"")</f>
        <v/>
      </c>
      <c r="R616" s="77" t="str">
        <f t="shared" si="132"/>
        <v/>
      </c>
      <c r="S616" s="18" t="str">
        <f t="shared" si="128"/>
        <v/>
      </c>
      <c r="T616" s="18" t="str">
        <f t="shared" si="129"/>
        <v/>
      </c>
    </row>
    <row r="617" spans="2:20" ht="18.75" customHeight="1" x14ac:dyDescent="0.25">
      <c r="B617" s="54"/>
      <c r="C617" s="16" t="str">
        <f>IF(B617="","",VLOOKUP(B617,LISTAS!$F$6:$G$1106,2,0))</f>
        <v/>
      </c>
      <c r="D617" s="76"/>
      <c r="E617" s="4"/>
      <c r="F617" s="90" t="str">
        <f t="shared" si="130"/>
        <v/>
      </c>
      <c r="G617" s="85" t="str">
        <f>IF(F617=LISTAS!$D$15,"",F617)</f>
        <v/>
      </c>
      <c r="H617" s="49" t="str">
        <f t="shared" si="126"/>
        <v/>
      </c>
      <c r="I617" s="49" t="str">
        <f t="shared" si="126"/>
        <v/>
      </c>
      <c r="J617" s="78" t="str">
        <f t="shared" si="102"/>
        <v/>
      </c>
      <c r="K617" s="78" t="str">
        <f t="shared" si="127"/>
        <v/>
      </c>
      <c r="L617" s="79" t="str">
        <f t="shared" si="133"/>
        <v/>
      </c>
      <c r="M617" s="50">
        <f t="shared" si="134"/>
        <v>199</v>
      </c>
      <c r="O617" s="17" t="str">
        <f t="shared" si="135"/>
        <v/>
      </c>
      <c r="P617" s="18" t="str">
        <f t="shared" si="131"/>
        <v/>
      </c>
      <c r="Q617" s="17" t="str">
        <f>IF(P617&lt;&gt;"",VLOOKUP(P617,LISTAS!$F$6:$G$1106,2,0),"")</f>
        <v/>
      </c>
      <c r="R617" s="77" t="str">
        <f t="shared" si="132"/>
        <v/>
      </c>
      <c r="S617" s="18" t="str">
        <f t="shared" si="128"/>
        <v/>
      </c>
      <c r="T617" s="18" t="str">
        <f t="shared" si="129"/>
        <v/>
      </c>
    </row>
    <row r="618" spans="2:20" ht="18.75" customHeight="1" x14ac:dyDescent="0.25">
      <c r="B618" s="54"/>
      <c r="C618" s="16" t="str">
        <f>IF(B618="","",VLOOKUP(B618,LISTAS!$F$6:$G$1106,2,0))</f>
        <v/>
      </c>
      <c r="D618" s="76"/>
      <c r="E618" s="4"/>
      <c r="F618" s="90" t="str">
        <f t="shared" si="130"/>
        <v/>
      </c>
      <c r="G618" s="85" t="str">
        <f>IF(F618=LISTAS!$D$15,"",F618)</f>
        <v/>
      </c>
      <c r="H618" s="49" t="str">
        <f t="shared" ref="H618:I618" si="136">IF($K618="","",IF(B618="","",B618))</f>
        <v/>
      </c>
      <c r="I618" s="49" t="str">
        <f t="shared" si="136"/>
        <v/>
      </c>
      <c r="J618" s="78" t="str">
        <f t="shared" si="102"/>
        <v/>
      </c>
      <c r="K618" s="78" t="str">
        <f t="shared" si="127"/>
        <v/>
      </c>
      <c r="L618" s="79" t="str">
        <f t="shared" si="133"/>
        <v/>
      </c>
      <c r="M618" s="50">
        <f t="shared" si="134"/>
        <v>200</v>
      </c>
      <c r="O618" s="17" t="str">
        <f t="shared" si="135"/>
        <v/>
      </c>
      <c r="P618" s="18" t="str">
        <f t="shared" si="131"/>
        <v/>
      </c>
      <c r="Q618" s="17" t="str">
        <f>IF(P618&lt;&gt;"",VLOOKUP(P618,LISTAS!$F$6:$G$1106,2,0),"")</f>
        <v/>
      </c>
      <c r="R618" s="77" t="str">
        <f t="shared" si="132"/>
        <v/>
      </c>
      <c r="S618" s="18" t="str">
        <f t="shared" si="110"/>
        <v/>
      </c>
      <c r="T618" s="18" t="str">
        <f t="shared" si="111"/>
        <v/>
      </c>
    </row>
    <row r="619" spans="2:20" ht="18.75" customHeight="1" x14ac:dyDescent="0.25">
      <c r="G619" s="86"/>
      <c r="H619" s="9"/>
      <c r="I619" s="9"/>
      <c r="J619" s="65"/>
      <c r="K619" s="65"/>
      <c r="O619" s="4"/>
      <c r="P619" s="5"/>
      <c r="Q619" s="4"/>
      <c r="R619" s="55"/>
      <c r="S619" s="4"/>
      <c r="T619" s="5"/>
    </row>
    <row r="620" spans="2:20" ht="18.75" customHeight="1" x14ac:dyDescent="0.25">
      <c r="G620" s="86"/>
      <c r="H620" s="9"/>
      <c r="I620" s="9"/>
      <c r="J620" s="65"/>
      <c r="K620" s="65"/>
      <c r="O620" s="4"/>
      <c r="P620" s="5"/>
      <c r="Q620" s="4"/>
      <c r="R620" s="55"/>
      <c r="S620" s="4"/>
      <c r="T620" s="5"/>
    </row>
    <row r="621" spans="2:20" s="1" customFormat="1" ht="20.25" customHeight="1" x14ac:dyDescent="0.25">
      <c r="B621" s="109" t="s">
        <v>12</v>
      </c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1"/>
    </row>
    <row r="622" spans="2:20" s="1" customFormat="1" ht="20.25" customHeight="1" x14ac:dyDescent="0.25">
      <c r="B622" s="112" t="s">
        <v>52</v>
      </c>
      <c r="C622" s="113"/>
      <c r="D622" s="114"/>
      <c r="E622" s="14"/>
      <c r="F622" s="70"/>
      <c r="G622" s="82"/>
      <c r="H622" s="12"/>
      <c r="I622" s="12"/>
      <c r="J622" s="63"/>
      <c r="K622" s="68"/>
      <c r="L622" s="88"/>
      <c r="M622" s="12"/>
      <c r="N622" s="13"/>
      <c r="O622" s="108" t="s">
        <v>25</v>
      </c>
      <c r="P622" s="108"/>
      <c r="Q622" s="108"/>
      <c r="R622" s="108"/>
      <c r="S622" s="108"/>
      <c r="T622" s="108"/>
    </row>
    <row r="623" spans="2:20" s="5" customFormat="1" ht="28.5" customHeight="1" x14ac:dyDescent="0.25">
      <c r="B623" s="21" t="s">
        <v>21</v>
      </c>
      <c r="C623" s="21" t="s">
        <v>0</v>
      </c>
      <c r="D623" s="73" t="s">
        <v>1</v>
      </c>
      <c r="E623" s="15"/>
      <c r="F623" s="60"/>
      <c r="G623" s="83"/>
      <c r="H623" s="23"/>
      <c r="I623" s="23"/>
      <c r="J623" s="64"/>
      <c r="K623" s="69"/>
      <c r="L623" s="89"/>
      <c r="M623" s="23"/>
      <c r="N623" s="22"/>
      <c r="O623" s="24" t="s">
        <v>2</v>
      </c>
      <c r="P623" s="24" t="s">
        <v>21</v>
      </c>
      <c r="Q623" s="24" t="s">
        <v>0</v>
      </c>
      <c r="R623" s="71" t="s">
        <v>1</v>
      </c>
      <c r="S623" s="24" t="s">
        <v>22</v>
      </c>
      <c r="T623" s="24" t="s">
        <v>23</v>
      </c>
    </row>
    <row r="624" spans="2:20" ht="18.75" customHeight="1" x14ac:dyDescent="0.25">
      <c r="B624" s="54" t="s">
        <v>79</v>
      </c>
      <c r="C624" s="16" t="str">
        <f>IF(B624="","",VLOOKUP(B624,LISTAS!$F$6:$G$1106,2,0))</f>
        <v>LICEU JARDIM</v>
      </c>
      <c r="D624" s="74">
        <v>2.0429398148148147E-3</v>
      </c>
      <c r="F624" s="11">
        <f>IF(D624="","",D624)</f>
        <v>2.0429398148148147E-3</v>
      </c>
      <c r="G624" s="61">
        <f>IF(F624=LISTAS!$D$15,"",F624)</f>
        <v>2.0429398148148147E-3</v>
      </c>
      <c r="H624" s="49" t="str">
        <f>IF($K624="","",IF(B624="","",B624))</f>
        <v>RAFAEL MENDES</v>
      </c>
      <c r="I624" s="49" t="str">
        <f>IF($K624="","",IF(C624="","",C624))</f>
        <v>LICEU JARDIM</v>
      </c>
      <c r="J624" s="11">
        <f t="shared" ref="J624:J687" si="137">IF($K624="","",D624)</f>
        <v>2.0429398148148147E-3</v>
      </c>
      <c r="K624" s="11">
        <f>G624</f>
        <v>2.0429398148148147E-3</v>
      </c>
      <c r="L624" s="66">
        <f>IF(K624="","",SMALL($G$624:$G$823,M624))</f>
        <v>2.0429398148148147E-3</v>
      </c>
      <c r="M624" s="50">
        <f>IF(F623="FALTA",M623,M623+1)</f>
        <v>1</v>
      </c>
      <c r="N624" s="50"/>
      <c r="O624" s="17">
        <f>IF(R624&lt;&gt;"",_xlfn.RANK.EQ(R624,$R$624:$R$823,1),"")</f>
        <v>1</v>
      </c>
      <c r="P624" s="18" t="str">
        <f>IF(K624="","",VLOOKUP(L624,$G$624:$J$823,2,0))</f>
        <v>RAFAEL MENDES</v>
      </c>
      <c r="Q624" s="17" t="str">
        <f>IF(P624&lt;&gt;"",VLOOKUP(P624,LISTAS!$F$6:$G$1106,2,0),"")</f>
        <v>LICEU JARDIM</v>
      </c>
      <c r="R624" s="72">
        <f>IF(K624="","",VLOOKUP(L624,$G$624:$J$823,4,0))</f>
        <v>2.0429398148148147E-3</v>
      </c>
      <c r="S624" s="18">
        <f>IF($O624="","",IF(R624=$T$5,"0,00",IF($O624=1,400,IF($O624=2,340,IF($O624=3,300,IF($O624=4,280,IF($O624=5,270,IF($O624=6,260,IF($O624=7,250,IF($O624=8,240,IF($O624=9,200,IF($O624=10,200,IF($O624=11,200,IF($O624=12,200,IF($O624=13,200,IF($O624=14,200,IF($O624=15,200,IF($O624=16,200,IF($O624&gt;16,"","")))))))))))))))))))</f>
        <v>400</v>
      </c>
      <c r="T624" s="18">
        <f>IF(O624="","",IF($R$5="NÃO","",IF(R624=$T$5,"0,00",IF(O624=1,400,IF(O624=2,340,IF(O624=3,300,IF(O624=4,280,IF(O624=5,270,IF(O624=6,260,IF(O624=7,250,IF(O624=8,240,IF(O624=9,200,IF(O624=10,200,IF(O624=11,200,IF(O624=12,200,IF(O624=13,200,IF(O624=14,200,IF(O624=15,200,IF(O624=16,200,IF(O624&gt;16,"",""))))))))))))))))))))</f>
        <v>400</v>
      </c>
    </row>
    <row r="625" spans="2:20" ht="18.75" customHeight="1" x14ac:dyDescent="0.25">
      <c r="B625" s="54" t="s">
        <v>430</v>
      </c>
      <c r="C625" s="16" t="str">
        <f>IF(B625="","",VLOOKUP(B625,LISTAS!$F$6:$G$1106,2,0))</f>
        <v>LICEU JARDIM</v>
      </c>
      <c r="D625" s="74">
        <v>2.0516203703703703E-3</v>
      </c>
      <c r="F625" s="11">
        <f t="shared" ref="F625:F688" si="138">IF(D625="","",D625)</f>
        <v>2.0516203703703703E-3</v>
      </c>
      <c r="G625" s="61">
        <f>IF(F625=LISTAS!$D$15,"",F625)</f>
        <v>2.0516203703703703E-3</v>
      </c>
      <c r="H625" s="49" t="str">
        <f t="shared" ref="H625:I688" si="139">IF($K625="","",IF(B625="","",B625))</f>
        <v>CAIO PEZZUOL</v>
      </c>
      <c r="I625" s="49" t="str">
        <f t="shared" si="139"/>
        <v>LICEU JARDIM</v>
      </c>
      <c r="J625" s="11">
        <f t="shared" si="137"/>
        <v>2.0516203703703703E-3</v>
      </c>
      <c r="K625" s="11">
        <f t="shared" ref="K625:K688" si="140">G625</f>
        <v>2.0516203703703703E-3</v>
      </c>
      <c r="L625" s="66">
        <f t="shared" ref="L625:L688" si="141">IF(K625="","",SMALL($G$624:$G$823,M625))</f>
        <v>2.0516203703703703E-3</v>
      </c>
      <c r="M625" s="50">
        <f t="shared" ref="M625:M688" si="142">IF(F624="FALTA",M624,M624+1)</f>
        <v>2</v>
      </c>
      <c r="N625" s="50"/>
      <c r="O625" s="17">
        <f t="shared" ref="O625:O688" si="143">IF(R625&lt;&gt;"",_xlfn.RANK.EQ(R625,$R$624:$R$823,1),"")</f>
        <v>2</v>
      </c>
      <c r="P625" s="18" t="str">
        <f t="shared" ref="P625:P688" si="144">IF(K625="","",VLOOKUP(L625,$G$624:$J$823,2,0))</f>
        <v>CAIO PEZZUOL</v>
      </c>
      <c r="Q625" s="17" t="str">
        <f>IF(P625&lt;&gt;"",VLOOKUP(P625,LISTAS!$F$6:$G$1106,2,0),"")</f>
        <v>LICEU JARDIM</v>
      </c>
      <c r="R625" s="72">
        <f t="shared" ref="R625:R688" si="145">IF(K625="","",VLOOKUP(L625,$G$624:$J$823,4,0))</f>
        <v>2.0516203703703703E-3</v>
      </c>
      <c r="S625" s="18">
        <f t="shared" ref="S625:S688" si="146">IF($O625="","",IF(R625=$T$5,"0,00",IF($O625=1,400,IF($O625=2,340,IF($O625=3,300,IF($O625=4,280,IF($O625=5,270,IF($O625=6,260,IF($O625=7,250,IF($O625=8,240,IF($O625=9,200,IF($O625=10,200,IF($O625=11,200,IF($O625=12,200,IF($O625=13,200,IF($O625=14,200,IF($O625=15,200,IF($O625=16,200,IF($O625&gt;16,"","")))))))))))))))))))</f>
        <v>340</v>
      </c>
      <c r="T625" s="18">
        <f t="shared" ref="T625:T688" si="147">IF(O625="","",IF($R$5="NÃO","",IF(R625=$T$5,"0,00",IF(O625=1,400,IF(O625=2,340,IF(O625=3,300,IF(O625=4,280,IF(O625=5,270,IF(O625=6,260,IF(O625=7,250,IF(O625=8,240,IF(O625=9,200,IF(O625=10,200,IF(O625=11,200,IF(O625=12,200,IF(O625=13,200,IF(O625=14,200,IF(O625=15,200,IF(O625=16,200,IF(O625&gt;16,"",""))))))))))))))))))))</f>
        <v>340</v>
      </c>
    </row>
    <row r="626" spans="2:20" ht="18.75" customHeight="1" x14ac:dyDescent="0.25">
      <c r="B626" s="99" t="s">
        <v>536</v>
      </c>
      <c r="C626" s="103" t="s">
        <v>56</v>
      </c>
      <c r="D626" s="74">
        <v>2.0583333333333335E-3</v>
      </c>
      <c r="F626" s="11">
        <f t="shared" si="138"/>
        <v>2.0583333333333335E-3</v>
      </c>
      <c r="G626" s="61">
        <f>IF(F626=LISTAS!$D$15,"",F626)</f>
        <v>2.0583333333333335E-3</v>
      </c>
      <c r="H626" s="49" t="str">
        <f t="shared" si="139"/>
        <v>EDUARDO CHAVES</v>
      </c>
      <c r="I626" s="49" t="str">
        <f t="shared" si="139"/>
        <v>CCDA - COLÉGIO CARLOS DRUMMOND DE ANDRADE</v>
      </c>
      <c r="J626" s="11">
        <f t="shared" si="137"/>
        <v>2.0583333333333335E-3</v>
      </c>
      <c r="K626" s="11">
        <f t="shared" si="140"/>
        <v>2.0583333333333335E-3</v>
      </c>
      <c r="L626" s="66">
        <f t="shared" si="141"/>
        <v>2.0583333333333335E-3</v>
      </c>
      <c r="M626" s="50">
        <f t="shared" si="142"/>
        <v>3</v>
      </c>
      <c r="N626" s="50"/>
      <c r="O626" s="17">
        <f t="shared" si="143"/>
        <v>3</v>
      </c>
      <c r="P626" s="18" t="str">
        <f t="shared" si="144"/>
        <v>EDUARDO CHAVES</v>
      </c>
      <c r="Q626" s="17" t="str">
        <f>IF(P626&lt;&gt;"",VLOOKUP(P626,LISTAS!$F$6:$G$1106,2,0),"")</f>
        <v>CCDA - COLÉGIO CARLOS DRUMMOND DE ANDRADE</v>
      </c>
      <c r="R626" s="72">
        <f t="shared" si="145"/>
        <v>2.0583333333333335E-3</v>
      </c>
      <c r="S626" s="18">
        <f t="shared" si="146"/>
        <v>300</v>
      </c>
      <c r="T626" s="18">
        <f t="shared" si="147"/>
        <v>300</v>
      </c>
    </row>
    <row r="627" spans="2:20" ht="18.75" customHeight="1" x14ac:dyDescent="0.25">
      <c r="B627" s="54" t="s">
        <v>431</v>
      </c>
      <c r="C627" s="16" t="str">
        <f>IF(B627="","",VLOOKUP(B627,LISTAS!$F$6:$G$1106,2,0))</f>
        <v>LICEU JARDIM</v>
      </c>
      <c r="D627" s="74">
        <v>2.0847222222222222E-3</v>
      </c>
      <c r="F627" s="11">
        <f t="shared" si="138"/>
        <v>2.0847222222222222E-3</v>
      </c>
      <c r="G627" s="61">
        <f>IF(F627=LISTAS!$D$15,"",F627)</f>
        <v>2.0847222222222222E-3</v>
      </c>
      <c r="H627" s="49" t="str">
        <f t="shared" si="139"/>
        <v>JOÃO PEDRO PIERINI</v>
      </c>
      <c r="I627" s="49" t="str">
        <f t="shared" si="139"/>
        <v>LICEU JARDIM</v>
      </c>
      <c r="J627" s="11">
        <f t="shared" si="137"/>
        <v>2.0847222222222222E-3</v>
      </c>
      <c r="K627" s="11">
        <f t="shared" si="140"/>
        <v>2.0847222222222222E-3</v>
      </c>
      <c r="L627" s="66">
        <f t="shared" si="141"/>
        <v>2.0847222222222222E-3</v>
      </c>
      <c r="M627" s="50">
        <f t="shared" si="142"/>
        <v>4</v>
      </c>
      <c r="N627" s="50"/>
      <c r="O627" s="17">
        <f t="shared" si="143"/>
        <v>4</v>
      </c>
      <c r="P627" s="18" t="str">
        <f t="shared" si="144"/>
        <v>JOÃO PEDRO PIERINI</v>
      </c>
      <c r="Q627" s="17" t="str">
        <f>IF(P627&lt;&gt;"",VLOOKUP(P627,LISTAS!$F$6:$G$1106,2,0),"")</f>
        <v>LICEU JARDIM</v>
      </c>
      <c r="R627" s="72">
        <f t="shared" si="145"/>
        <v>2.0847222222222222E-3</v>
      </c>
      <c r="S627" s="18">
        <f t="shared" si="146"/>
        <v>280</v>
      </c>
      <c r="T627" s="18">
        <f t="shared" si="147"/>
        <v>280</v>
      </c>
    </row>
    <row r="628" spans="2:20" ht="18.75" customHeight="1" x14ac:dyDescent="0.25">
      <c r="B628" s="54" t="s">
        <v>77</v>
      </c>
      <c r="C628" s="16" t="str">
        <f>IF(B628="","",VLOOKUP(B628,LISTAS!$F$6:$G$1106,2,0))</f>
        <v>LICEU JARDIM</v>
      </c>
      <c r="D628" s="74">
        <v>2.1311342592592593E-3</v>
      </c>
      <c r="F628" s="11">
        <f t="shared" si="138"/>
        <v>2.1311342592592593E-3</v>
      </c>
      <c r="G628" s="61">
        <f>IF(F628=LISTAS!$D$15,"",F628)</f>
        <v>2.1311342592592593E-3</v>
      </c>
      <c r="H628" s="49" t="str">
        <f t="shared" si="139"/>
        <v>JOÃO GUILHERME TIROEL</v>
      </c>
      <c r="I628" s="49" t="str">
        <f t="shared" si="139"/>
        <v>LICEU JARDIM</v>
      </c>
      <c r="J628" s="11">
        <f t="shared" si="137"/>
        <v>2.1311342592592593E-3</v>
      </c>
      <c r="K628" s="11">
        <f t="shared" si="140"/>
        <v>2.1311342592592593E-3</v>
      </c>
      <c r="L628" s="66">
        <f t="shared" si="141"/>
        <v>2.1311342592592593E-3</v>
      </c>
      <c r="M628" s="50">
        <f t="shared" si="142"/>
        <v>5</v>
      </c>
      <c r="N628" s="50"/>
      <c r="O628" s="17">
        <f t="shared" si="143"/>
        <v>5</v>
      </c>
      <c r="P628" s="18" t="str">
        <f t="shared" si="144"/>
        <v>JOÃO GUILHERME TIROEL</v>
      </c>
      <c r="Q628" s="17" t="str">
        <f>IF(P628&lt;&gt;"",VLOOKUP(P628,LISTAS!$F$6:$G$1106,2,0),"")</f>
        <v>LICEU JARDIM</v>
      </c>
      <c r="R628" s="72">
        <f t="shared" si="145"/>
        <v>2.1311342592592593E-3</v>
      </c>
      <c r="S628" s="18">
        <f t="shared" si="146"/>
        <v>270</v>
      </c>
      <c r="T628" s="18">
        <f t="shared" si="147"/>
        <v>270</v>
      </c>
    </row>
    <row r="629" spans="2:20" ht="18.75" customHeight="1" x14ac:dyDescent="0.25">
      <c r="B629" s="54" t="s">
        <v>73</v>
      </c>
      <c r="C629" s="16" t="str">
        <f>IF(B629="","",VLOOKUP(B629,LISTAS!$F$6:$G$1106,2,0))</f>
        <v>COLÉGIO ARBOS - SÃO CAETANO DO SUL</v>
      </c>
      <c r="D629" s="74" t="s">
        <v>49</v>
      </c>
      <c r="F629" s="11" t="str">
        <f t="shared" si="138"/>
        <v>FALTA</v>
      </c>
      <c r="G629" s="61" t="str">
        <f>IF(F629=LISTAS!$D$15,"",F629)</f>
        <v/>
      </c>
      <c r="H629" s="49" t="str">
        <f t="shared" si="139"/>
        <v/>
      </c>
      <c r="I629" s="49" t="str">
        <f t="shared" si="139"/>
        <v/>
      </c>
      <c r="J629" s="11" t="str">
        <f t="shared" si="137"/>
        <v/>
      </c>
      <c r="K629" s="11" t="str">
        <f t="shared" si="140"/>
        <v/>
      </c>
      <c r="L629" s="66" t="str">
        <f t="shared" si="141"/>
        <v/>
      </c>
      <c r="M629" s="50">
        <f t="shared" si="142"/>
        <v>6</v>
      </c>
      <c r="N629" s="50"/>
      <c r="O629" s="17" t="str">
        <f t="shared" si="143"/>
        <v/>
      </c>
      <c r="P629" s="18" t="str">
        <f t="shared" si="144"/>
        <v/>
      </c>
      <c r="Q629" s="17" t="str">
        <f>IF(P629&lt;&gt;"",VLOOKUP(P629,LISTAS!$F$6:$G$1106,2,0),"")</f>
        <v/>
      </c>
      <c r="R629" s="72" t="str">
        <f t="shared" si="145"/>
        <v/>
      </c>
      <c r="S629" s="18" t="str">
        <f t="shared" si="146"/>
        <v/>
      </c>
      <c r="T629" s="18" t="str">
        <f t="shared" si="147"/>
        <v/>
      </c>
    </row>
    <row r="630" spans="2:20" ht="18.75" customHeight="1" x14ac:dyDescent="0.25">
      <c r="B630" s="54" t="s">
        <v>428</v>
      </c>
      <c r="C630" s="16" t="str">
        <f>IF(B630="","",VLOOKUP(B630,LISTAS!$F$6:$G$1106,2,0))</f>
        <v>COLÉGIO ARBOS - SÃO CAETANO DO SUL</v>
      </c>
      <c r="D630" s="74" t="s">
        <v>49</v>
      </c>
      <c r="F630" s="11" t="str">
        <f t="shared" si="138"/>
        <v>FALTA</v>
      </c>
      <c r="G630" s="61" t="str">
        <f>IF(F630=LISTAS!$D$15,"",F630)</f>
        <v/>
      </c>
      <c r="H630" s="49" t="str">
        <f t="shared" si="139"/>
        <v/>
      </c>
      <c r="I630" s="49" t="str">
        <f t="shared" si="139"/>
        <v/>
      </c>
      <c r="J630" s="11" t="str">
        <f t="shared" si="137"/>
        <v/>
      </c>
      <c r="K630" s="11" t="str">
        <f t="shared" si="140"/>
        <v/>
      </c>
      <c r="L630" s="66" t="str">
        <f t="shared" si="141"/>
        <v/>
      </c>
      <c r="M630" s="50">
        <f t="shared" si="142"/>
        <v>6</v>
      </c>
      <c r="N630" s="50"/>
      <c r="O630" s="17" t="str">
        <f t="shared" si="143"/>
        <v/>
      </c>
      <c r="P630" s="18" t="str">
        <f t="shared" si="144"/>
        <v/>
      </c>
      <c r="Q630" s="17" t="str">
        <f>IF(P630&lt;&gt;"",VLOOKUP(P630,LISTAS!$F$6:$G$1106,2,0),"")</f>
        <v/>
      </c>
      <c r="R630" s="72" t="str">
        <f t="shared" si="145"/>
        <v/>
      </c>
      <c r="S630" s="18" t="str">
        <f t="shared" si="146"/>
        <v/>
      </c>
      <c r="T630" s="18" t="str">
        <f t="shared" si="147"/>
        <v/>
      </c>
    </row>
    <row r="631" spans="2:20" ht="18.75" customHeight="1" x14ac:dyDescent="0.25">
      <c r="B631" s="54" t="s">
        <v>75</v>
      </c>
      <c r="C631" s="16" t="str">
        <f>IF(B631="","",VLOOKUP(B631,LISTAS!$F$6:$G$1106,2,0))</f>
        <v>COLÉGIO ARBOS - SÃO CAETANO DO SUL</v>
      </c>
      <c r="D631" s="74" t="s">
        <v>49</v>
      </c>
      <c r="F631" s="11" t="str">
        <f t="shared" si="138"/>
        <v>FALTA</v>
      </c>
      <c r="G631" s="61" t="str">
        <f>IF(F631=LISTAS!$D$15,"",F631)</f>
        <v/>
      </c>
      <c r="H631" s="49" t="str">
        <f t="shared" si="139"/>
        <v/>
      </c>
      <c r="I631" s="49" t="str">
        <f t="shared" si="139"/>
        <v/>
      </c>
      <c r="J631" s="11" t="str">
        <f t="shared" si="137"/>
        <v/>
      </c>
      <c r="K631" s="11" t="str">
        <f t="shared" si="140"/>
        <v/>
      </c>
      <c r="L631" s="66" t="str">
        <f t="shared" si="141"/>
        <v/>
      </c>
      <c r="M631" s="50">
        <f t="shared" si="142"/>
        <v>6</v>
      </c>
      <c r="N631" s="50"/>
      <c r="O631" s="17" t="str">
        <f t="shared" si="143"/>
        <v/>
      </c>
      <c r="P631" s="18" t="str">
        <f t="shared" si="144"/>
        <v/>
      </c>
      <c r="Q631" s="17" t="str">
        <f>IF(P631&lt;&gt;"",VLOOKUP(P631,LISTAS!$F$6:$G$1106,2,0),"")</f>
        <v/>
      </c>
      <c r="R631" s="72" t="str">
        <f t="shared" si="145"/>
        <v/>
      </c>
      <c r="S631" s="18" t="str">
        <f t="shared" si="146"/>
        <v/>
      </c>
      <c r="T631" s="18" t="str">
        <f t="shared" si="147"/>
        <v/>
      </c>
    </row>
    <row r="632" spans="2:20" ht="18.75" customHeight="1" x14ac:dyDescent="0.25">
      <c r="B632" s="102" t="s">
        <v>429</v>
      </c>
      <c r="C632" s="104" t="str">
        <f>IF(B632="","",VLOOKUP(B632,LISTAS!$F$6:$G$1106,2,0))</f>
        <v>COLÉGIO ARBOS - SÃO CAETANO DO SUL</v>
      </c>
      <c r="D632" s="74" t="s">
        <v>49</v>
      </c>
      <c r="F632" s="11" t="str">
        <f t="shared" si="138"/>
        <v>FALTA</v>
      </c>
      <c r="G632" s="61" t="str">
        <f>IF(F632=LISTAS!$D$15,"",F632)</f>
        <v/>
      </c>
      <c r="H632" s="49" t="str">
        <f t="shared" si="139"/>
        <v/>
      </c>
      <c r="I632" s="49" t="str">
        <f t="shared" si="139"/>
        <v/>
      </c>
      <c r="J632" s="11" t="str">
        <f t="shared" si="137"/>
        <v/>
      </c>
      <c r="K632" s="11" t="str">
        <f t="shared" si="140"/>
        <v/>
      </c>
      <c r="L632" s="66" t="str">
        <f t="shared" si="141"/>
        <v/>
      </c>
      <c r="M632" s="50">
        <f t="shared" si="142"/>
        <v>6</v>
      </c>
      <c r="N632" s="50"/>
      <c r="O632" s="17" t="str">
        <f t="shared" si="143"/>
        <v/>
      </c>
      <c r="P632" s="18" t="str">
        <f t="shared" si="144"/>
        <v/>
      </c>
      <c r="Q632" s="17" t="str">
        <f>IF(P632&lt;&gt;"",VLOOKUP(P632,LISTAS!$F$6:$G$1106,2,0),"")</f>
        <v/>
      </c>
      <c r="R632" s="72" t="str">
        <f t="shared" si="145"/>
        <v/>
      </c>
      <c r="S632" s="18" t="str">
        <f t="shared" si="146"/>
        <v/>
      </c>
      <c r="T632" s="18" t="str">
        <f t="shared" si="147"/>
        <v/>
      </c>
    </row>
    <row r="633" spans="2:20" ht="18.75" customHeight="1" x14ac:dyDescent="0.25">
      <c r="B633" s="54"/>
      <c r="C633" s="16" t="str">
        <f>IF(B633="","",VLOOKUP(B633,LISTAS!$F$6:$G$1106,2,0))</f>
        <v/>
      </c>
      <c r="D633" s="74"/>
      <c r="F633" s="11" t="str">
        <f t="shared" si="138"/>
        <v/>
      </c>
      <c r="G633" s="61" t="str">
        <f>IF(F633=LISTAS!$D$15,"",F633)</f>
        <v/>
      </c>
      <c r="H633" s="49" t="str">
        <f t="shared" si="139"/>
        <v/>
      </c>
      <c r="I633" s="49" t="str">
        <f t="shared" si="139"/>
        <v/>
      </c>
      <c r="J633" s="11" t="str">
        <f t="shared" si="137"/>
        <v/>
      </c>
      <c r="K633" s="11" t="str">
        <f t="shared" si="140"/>
        <v/>
      </c>
      <c r="L633" s="66" t="str">
        <f t="shared" si="141"/>
        <v/>
      </c>
      <c r="M633" s="50">
        <f t="shared" si="142"/>
        <v>6</v>
      </c>
      <c r="N633" s="50"/>
      <c r="O633" s="17" t="str">
        <f t="shared" si="143"/>
        <v/>
      </c>
      <c r="P633" s="18" t="str">
        <f t="shared" si="144"/>
        <v/>
      </c>
      <c r="Q633" s="17" t="str">
        <f>IF(P633&lt;&gt;"",VLOOKUP(P633,LISTAS!$F$6:$G$1106,2,0),"")</f>
        <v/>
      </c>
      <c r="R633" s="72" t="str">
        <f t="shared" si="145"/>
        <v/>
      </c>
      <c r="S633" s="18" t="str">
        <f t="shared" si="146"/>
        <v/>
      </c>
      <c r="T633" s="18" t="str">
        <f t="shared" si="147"/>
        <v/>
      </c>
    </row>
    <row r="634" spans="2:20" ht="18.75" customHeight="1" x14ac:dyDescent="0.25">
      <c r="B634" s="54"/>
      <c r="C634" s="16" t="str">
        <f>IF(B634="","",VLOOKUP(B634,LISTAS!$F$6:$G$1106,2,0))</f>
        <v/>
      </c>
      <c r="D634" s="74"/>
      <c r="F634" s="11" t="str">
        <f t="shared" si="138"/>
        <v/>
      </c>
      <c r="G634" s="61" t="str">
        <f>IF(F634=LISTAS!$D$15,"",F634)</f>
        <v/>
      </c>
      <c r="H634" s="49" t="str">
        <f t="shared" si="139"/>
        <v/>
      </c>
      <c r="I634" s="49" t="str">
        <f t="shared" si="139"/>
        <v/>
      </c>
      <c r="J634" s="11" t="str">
        <f t="shared" si="137"/>
        <v/>
      </c>
      <c r="K634" s="11" t="str">
        <f t="shared" si="140"/>
        <v/>
      </c>
      <c r="L634" s="66" t="str">
        <f t="shared" si="141"/>
        <v/>
      </c>
      <c r="M634" s="50">
        <f t="shared" si="142"/>
        <v>7</v>
      </c>
      <c r="N634" s="50"/>
      <c r="O634" s="17" t="str">
        <f t="shared" si="143"/>
        <v/>
      </c>
      <c r="P634" s="18" t="str">
        <f t="shared" si="144"/>
        <v/>
      </c>
      <c r="Q634" s="17" t="str">
        <f>IF(P634&lt;&gt;"",VLOOKUP(P634,LISTAS!$F$6:$G$1106,2,0),"")</f>
        <v/>
      </c>
      <c r="R634" s="72" t="str">
        <f t="shared" si="145"/>
        <v/>
      </c>
      <c r="S634" s="18" t="str">
        <f t="shared" si="146"/>
        <v/>
      </c>
      <c r="T634" s="18" t="str">
        <f t="shared" si="147"/>
        <v/>
      </c>
    </row>
    <row r="635" spans="2:20" ht="18.75" customHeight="1" x14ac:dyDescent="0.25">
      <c r="B635" s="54"/>
      <c r="C635" s="16" t="str">
        <f>IF(B635="","",VLOOKUP(B635,LISTAS!$F$6:$G$1106,2,0))</f>
        <v/>
      </c>
      <c r="D635" s="74"/>
      <c r="F635" s="11" t="str">
        <f t="shared" si="138"/>
        <v/>
      </c>
      <c r="G635" s="61" t="str">
        <f>IF(F635=LISTAS!$D$15,"",F635)</f>
        <v/>
      </c>
      <c r="H635" s="49" t="str">
        <f t="shared" si="139"/>
        <v/>
      </c>
      <c r="I635" s="49" t="str">
        <f t="shared" si="139"/>
        <v/>
      </c>
      <c r="J635" s="11" t="str">
        <f t="shared" si="137"/>
        <v/>
      </c>
      <c r="K635" s="11" t="str">
        <f t="shared" si="140"/>
        <v/>
      </c>
      <c r="L635" s="66" t="str">
        <f t="shared" si="141"/>
        <v/>
      </c>
      <c r="M635" s="50">
        <f t="shared" si="142"/>
        <v>8</v>
      </c>
      <c r="N635" s="50"/>
      <c r="O635" s="17" t="str">
        <f t="shared" si="143"/>
        <v/>
      </c>
      <c r="P635" s="18" t="str">
        <f t="shared" si="144"/>
        <v/>
      </c>
      <c r="Q635" s="17" t="str">
        <f>IF(P635&lt;&gt;"",VLOOKUP(P635,LISTAS!$F$6:$G$1106,2,0),"")</f>
        <v/>
      </c>
      <c r="R635" s="72" t="str">
        <f t="shared" si="145"/>
        <v/>
      </c>
      <c r="S635" s="18" t="str">
        <f t="shared" si="146"/>
        <v/>
      </c>
      <c r="T635" s="18" t="str">
        <f t="shared" si="147"/>
        <v/>
      </c>
    </row>
    <row r="636" spans="2:20" ht="18.75" customHeight="1" x14ac:dyDescent="0.25">
      <c r="B636" s="54"/>
      <c r="C636" s="16" t="str">
        <f>IF(B636="","",VLOOKUP(B636,LISTAS!$F$6:$G$1106,2,0))</f>
        <v/>
      </c>
      <c r="D636" s="74"/>
      <c r="F636" s="11" t="str">
        <f t="shared" si="138"/>
        <v/>
      </c>
      <c r="G636" s="61" t="str">
        <f>IF(F636=LISTAS!$D$15,"",F636)</f>
        <v/>
      </c>
      <c r="H636" s="49" t="str">
        <f t="shared" si="139"/>
        <v/>
      </c>
      <c r="I636" s="49" t="str">
        <f t="shared" si="139"/>
        <v/>
      </c>
      <c r="J636" s="11" t="str">
        <f t="shared" si="137"/>
        <v/>
      </c>
      <c r="K636" s="11" t="str">
        <f t="shared" si="140"/>
        <v/>
      </c>
      <c r="L636" s="66" t="str">
        <f t="shared" si="141"/>
        <v/>
      </c>
      <c r="M636" s="50">
        <f t="shared" si="142"/>
        <v>9</v>
      </c>
      <c r="N636" s="50"/>
      <c r="O636" s="17" t="str">
        <f t="shared" si="143"/>
        <v/>
      </c>
      <c r="P636" s="18" t="str">
        <f t="shared" si="144"/>
        <v/>
      </c>
      <c r="Q636" s="17" t="str">
        <f>IF(P636&lt;&gt;"",VLOOKUP(P636,LISTAS!$F$6:$G$1106,2,0),"")</f>
        <v/>
      </c>
      <c r="R636" s="72" t="str">
        <f t="shared" si="145"/>
        <v/>
      </c>
      <c r="S636" s="18" t="str">
        <f t="shared" si="146"/>
        <v/>
      </c>
      <c r="T636" s="18" t="str">
        <f t="shared" si="147"/>
        <v/>
      </c>
    </row>
    <row r="637" spans="2:20" ht="18.75" customHeight="1" x14ac:dyDescent="0.25">
      <c r="B637" s="54"/>
      <c r="C637" s="16" t="str">
        <f>IF(B637="","",VLOOKUP(B637,LISTAS!$F$6:$G$1106,2,0))</f>
        <v/>
      </c>
      <c r="D637" s="74"/>
      <c r="F637" s="11" t="str">
        <f t="shared" si="138"/>
        <v/>
      </c>
      <c r="G637" s="61" t="str">
        <f>IF(F637=LISTAS!$D$15,"",F637)</f>
        <v/>
      </c>
      <c r="H637" s="49" t="str">
        <f t="shared" si="139"/>
        <v/>
      </c>
      <c r="I637" s="49" t="str">
        <f t="shared" si="139"/>
        <v/>
      </c>
      <c r="J637" s="11" t="str">
        <f t="shared" si="137"/>
        <v/>
      </c>
      <c r="K637" s="11" t="str">
        <f t="shared" si="140"/>
        <v/>
      </c>
      <c r="L637" s="66" t="str">
        <f t="shared" si="141"/>
        <v/>
      </c>
      <c r="M637" s="50">
        <f t="shared" si="142"/>
        <v>10</v>
      </c>
      <c r="N637" s="50"/>
      <c r="O637" s="17" t="str">
        <f t="shared" si="143"/>
        <v/>
      </c>
      <c r="P637" s="18" t="str">
        <f t="shared" si="144"/>
        <v/>
      </c>
      <c r="Q637" s="17" t="str">
        <f>IF(P637&lt;&gt;"",VLOOKUP(P637,LISTAS!$F$6:$G$1106,2,0),"")</f>
        <v/>
      </c>
      <c r="R637" s="72" t="str">
        <f t="shared" si="145"/>
        <v/>
      </c>
      <c r="S637" s="18" t="str">
        <f t="shared" si="146"/>
        <v/>
      </c>
      <c r="T637" s="18" t="str">
        <f t="shared" si="147"/>
        <v/>
      </c>
    </row>
    <row r="638" spans="2:20" ht="18.75" customHeight="1" x14ac:dyDescent="0.25">
      <c r="B638" s="54"/>
      <c r="C638" s="16" t="str">
        <f>IF(B638="","",VLOOKUP(B638,LISTAS!$F$6:$G$1106,2,0))</f>
        <v/>
      </c>
      <c r="D638" s="74"/>
      <c r="F638" s="11" t="str">
        <f t="shared" si="138"/>
        <v/>
      </c>
      <c r="G638" s="61" t="str">
        <f>IF(F638=LISTAS!$D$15,"",F638)</f>
        <v/>
      </c>
      <c r="H638" s="49" t="str">
        <f t="shared" si="139"/>
        <v/>
      </c>
      <c r="I638" s="49" t="str">
        <f t="shared" si="139"/>
        <v/>
      </c>
      <c r="J638" s="11" t="str">
        <f t="shared" si="137"/>
        <v/>
      </c>
      <c r="K638" s="11" t="str">
        <f t="shared" si="140"/>
        <v/>
      </c>
      <c r="L638" s="66" t="str">
        <f t="shared" si="141"/>
        <v/>
      </c>
      <c r="M638" s="50">
        <f t="shared" si="142"/>
        <v>11</v>
      </c>
      <c r="N638" s="50"/>
      <c r="O638" s="17" t="str">
        <f t="shared" si="143"/>
        <v/>
      </c>
      <c r="P638" s="18" t="str">
        <f t="shared" si="144"/>
        <v/>
      </c>
      <c r="Q638" s="17" t="str">
        <f>IF(P638&lt;&gt;"",VLOOKUP(P638,LISTAS!$F$6:$G$1106,2,0),"")</f>
        <v/>
      </c>
      <c r="R638" s="72" t="str">
        <f t="shared" si="145"/>
        <v/>
      </c>
      <c r="S638" s="18" t="str">
        <f t="shared" si="146"/>
        <v/>
      </c>
      <c r="T638" s="18" t="str">
        <f t="shared" si="147"/>
        <v/>
      </c>
    </row>
    <row r="639" spans="2:20" ht="18.75" customHeight="1" x14ac:dyDescent="0.25">
      <c r="B639" s="54"/>
      <c r="C639" s="16" t="str">
        <f>IF(B639="","",VLOOKUP(B639,LISTAS!$F$6:$G$1106,2,0))</f>
        <v/>
      </c>
      <c r="D639" s="74"/>
      <c r="F639" s="11" t="str">
        <f t="shared" si="138"/>
        <v/>
      </c>
      <c r="G639" s="61" t="str">
        <f>IF(F639=LISTAS!$D$15,"",F639)</f>
        <v/>
      </c>
      <c r="H639" s="49" t="str">
        <f t="shared" si="139"/>
        <v/>
      </c>
      <c r="I639" s="49" t="str">
        <f t="shared" si="139"/>
        <v/>
      </c>
      <c r="J639" s="11" t="str">
        <f t="shared" si="137"/>
        <v/>
      </c>
      <c r="K639" s="11" t="str">
        <f t="shared" si="140"/>
        <v/>
      </c>
      <c r="L639" s="66" t="str">
        <f t="shared" si="141"/>
        <v/>
      </c>
      <c r="M639" s="50">
        <f t="shared" si="142"/>
        <v>12</v>
      </c>
      <c r="N639" s="50"/>
      <c r="O639" s="17" t="str">
        <f t="shared" si="143"/>
        <v/>
      </c>
      <c r="P639" s="18" t="str">
        <f t="shared" si="144"/>
        <v/>
      </c>
      <c r="Q639" s="17" t="str">
        <f>IF(P639&lt;&gt;"",VLOOKUP(P639,LISTAS!$F$6:$G$1106,2,0),"")</f>
        <v/>
      </c>
      <c r="R639" s="72" t="str">
        <f t="shared" si="145"/>
        <v/>
      </c>
      <c r="S639" s="18" t="str">
        <f t="shared" si="146"/>
        <v/>
      </c>
      <c r="T639" s="18" t="str">
        <f t="shared" si="147"/>
        <v/>
      </c>
    </row>
    <row r="640" spans="2:20" ht="18.75" customHeight="1" x14ac:dyDescent="0.25">
      <c r="B640" s="54"/>
      <c r="C640" s="16" t="str">
        <f>IF(B640="","",VLOOKUP(B640,LISTAS!$F$6:$G$1106,2,0))</f>
        <v/>
      </c>
      <c r="D640" s="74"/>
      <c r="F640" s="11" t="str">
        <f t="shared" si="138"/>
        <v/>
      </c>
      <c r="G640" s="61" t="str">
        <f>IF(F640=LISTAS!$D$15,"",F640)</f>
        <v/>
      </c>
      <c r="H640" s="49" t="str">
        <f t="shared" si="139"/>
        <v/>
      </c>
      <c r="I640" s="49" t="str">
        <f t="shared" si="139"/>
        <v/>
      </c>
      <c r="J640" s="11" t="str">
        <f t="shared" si="137"/>
        <v/>
      </c>
      <c r="K640" s="11" t="str">
        <f t="shared" si="140"/>
        <v/>
      </c>
      <c r="L640" s="66" t="str">
        <f t="shared" si="141"/>
        <v/>
      </c>
      <c r="M640" s="50">
        <f t="shared" si="142"/>
        <v>13</v>
      </c>
      <c r="N640" s="50"/>
      <c r="O640" s="17" t="str">
        <f t="shared" si="143"/>
        <v/>
      </c>
      <c r="P640" s="18" t="str">
        <f t="shared" si="144"/>
        <v/>
      </c>
      <c r="Q640" s="17" t="str">
        <f>IF(P640&lt;&gt;"",VLOOKUP(P640,LISTAS!$F$6:$G$1106,2,0),"")</f>
        <v/>
      </c>
      <c r="R640" s="72" t="str">
        <f t="shared" si="145"/>
        <v/>
      </c>
      <c r="S640" s="18" t="str">
        <f t="shared" si="146"/>
        <v/>
      </c>
      <c r="T640" s="18" t="str">
        <f t="shared" si="147"/>
        <v/>
      </c>
    </row>
    <row r="641" spans="2:20" ht="18.75" customHeight="1" x14ac:dyDescent="0.25">
      <c r="B641" s="54"/>
      <c r="C641" s="16" t="str">
        <f>IF(B641="","",VLOOKUP(B641,LISTAS!$F$6:$G$1106,2,0))</f>
        <v/>
      </c>
      <c r="D641" s="74"/>
      <c r="F641" s="11" t="str">
        <f t="shared" si="138"/>
        <v/>
      </c>
      <c r="G641" s="61" t="str">
        <f>IF(F641=LISTAS!$D$15,"",F641)</f>
        <v/>
      </c>
      <c r="H641" s="49" t="str">
        <f t="shared" si="139"/>
        <v/>
      </c>
      <c r="I641" s="49" t="str">
        <f t="shared" si="139"/>
        <v/>
      </c>
      <c r="J641" s="11" t="str">
        <f t="shared" si="137"/>
        <v/>
      </c>
      <c r="K641" s="11" t="str">
        <f t="shared" si="140"/>
        <v/>
      </c>
      <c r="L641" s="66" t="str">
        <f t="shared" si="141"/>
        <v/>
      </c>
      <c r="M641" s="50">
        <f t="shared" si="142"/>
        <v>14</v>
      </c>
      <c r="N641" s="50"/>
      <c r="O641" s="17" t="str">
        <f t="shared" si="143"/>
        <v/>
      </c>
      <c r="P641" s="18" t="str">
        <f t="shared" si="144"/>
        <v/>
      </c>
      <c r="Q641" s="17" t="str">
        <f>IF(P641&lt;&gt;"",VLOOKUP(P641,LISTAS!$F$6:$G$1106,2,0),"")</f>
        <v/>
      </c>
      <c r="R641" s="72" t="str">
        <f t="shared" si="145"/>
        <v/>
      </c>
      <c r="S641" s="18" t="str">
        <f t="shared" si="146"/>
        <v/>
      </c>
      <c r="T641" s="18" t="str">
        <f t="shared" si="147"/>
        <v/>
      </c>
    </row>
    <row r="642" spans="2:20" ht="18.75" customHeight="1" x14ac:dyDescent="0.25">
      <c r="B642" s="54"/>
      <c r="C642" s="16" t="str">
        <f>IF(B642="","",VLOOKUP(B642,LISTAS!$F$6:$G$1106,2,0))</f>
        <v/>
      </c>
      <c r="D642" s="74"/>
      <c r="F642" s="11" t="str">
        <f t="shared" si="138"/>
        <v/>
      </c>
      <c r="G642" s="61" t="str">
        <f>IF(F642=LISTAS!$D$15,"",F642)</f>
        <v/>
      </c>
      <c r="H642" s="49" t="str">
        <f t="shared" si="139"/>
        <v/>
      </c>
      <c r="I642" s="49" t="str">
        <f t="shared" si="139"/>
        <v/>
      </c>
      <c r="J642" s="11" t="str">
        <f t="shared" si="137"/>
        <v/>
      </c>
      <c r="K642" s="11" t="str">
        <f t="shared" si="140"/>
        <v/>
      </c>
      <c r="L642" s="66" t="str">
        <f t="shared" si="141"/>
        <v/>
      </c>
      <c r="M642" s="50">
        <f t="shared" si="142"/>
        <v>15</v>
      </c>
      <c r="N642" s="50"/>
      <c r="O642" s="17" t="str">
        <f t="shared" si="143"/>
        <v/>
      </c>
      <c r="P642" s="18" t="str">
        <f t="shared" si="144"/>
        <v/>
      </c>
      <c r="Q642" s="17" t="str">
        <f>IF(P642&lt;&gt;"",VLOOKUP(P642,LISTAS!$F$6:$G$1106,2,0),"")</f>
        <v/>
      </c>
      <c r="R642" s="72" t="str">
        <f t="shared" si="145"/>
        <v/>
      </c>
      <c r="S642" s="18" t="str">
        <f t="shared" si="146"/>
        <v/>
      </c>
      <c r="T642" s="18" t="str">
        <f t="shared" si="147"/>
        <v/>
      </c>
    </row>
    <row r="643" spans="2:20" ht="18.75" customHeight="1" x14ac:dyDescent="0.25">
      <c r="B643" s="54"/>
      <c r="C643" s="16" t="str">
        <f>IF(B643="","",VLOOKUP(B643,LISTAS!$F$6:$G$1106,2,0))</f>
        <v/>
      </c>
      <c r="D643" s="74"/>
      <c r="F643" s="11" t="str">
        <f t="shared" si="138"/>
        <v/>
      </c>
      <c r="G643" s="61" t="str">
        <f>IF(F643=LISTAS!$D$15,"",F643)</f>
        <v/>
      </c>
      <c r="H643" s="49" t="str">
        <f t="shared" si="139"/>
        <v/>
      </c>
      <c r="I643" s="49" t="str">
        <f t="shared" si="139"/>
        <v/>
      </c>
      <c r="J643" s="11" t="str">
        <f t="shared" si="137"/>
        <v/>
      </c>
      <c r="K643" s="11" t="str">
        <f t="shared" si="140"/>
        <v/>
      </c>
      <c r="L643" s="66" t="str">
        <f t="shared" si="141"/>
        <v/>
      </c>
      <c r="M643" s="50">
        <f t="shared" si="142"/>
        <v>16</v>
      </c>
      <c r="N643" s="50"/>
      <c r="O643" s="17" t="str">
        <f t="shared" si="143"/>
        <v/>
      </c>
      <c r="P643" s="18" t="str">
        <f t="shared" si="144"/>
        <v/>
      </c>
      <c r="Q643" s="17" t="str">
        <f>IF(P643&lt;&gt;"",VLOOKUP(P643,LISTAS!$F$6:$G$1106,2,0),"")</f>
        <v/>
      </c>
      <c r="R643" s="72" t="str">
        <f t="shared" si="145"/>
        <v/>
      </c>
      <c r="S643" s="18" t="str">
        <f t="shared" si="146"/>
        <v/>
      </c>
      <c r="T643" s="18" t="str">
        <f t="shared" si="147"/>
        <v/>
      </c>
    </row>
    <row r="644" spans="2:20" ht="18.75" customHeight="1" x14ac:dyDescent="0.25">
      <c r="B644" s="54"/>
      <c r="C644" s="16" t="str">
        <f>IF(B644="","",VLOOKUP(B644,LISTAS!$F$6:$G$1106,2,0))</f>
        <v/>
      </c>
      <c r="D644" s="74"/>
      <c r="F644" s="11" t="str">
        <f t="shared" si="138"/>
        <v/>
      </c>
      <c r="G644" s="61" t="str">
        <f>IF(F644=LISTAS!$D$15,"",F644)</f>
        <v/>
      </c>
      <c r="H644" s="49" t="str">
        <f t="shared" si="139"/>
        <v/>
      </c>
      <c r="I644" s="49" t="str">
        <f t="shared" si="139"/>
        <v/>
      </c>
      <c r="J644" s="11" t="str">
        <f t="shared" si="137"/>
        <v/>
      </c>
      <c r="K644" s="11" t="str">
        <f t="shared" si="140"/>
        <v/>
      </c>
      <c r="L644" s="66" t="str">
        <f t="shared" si="141"/>
        <v/>
      </c>
      <c r="M644" s="50">
        <f t="shared" si="142"/>
        <v>17</v>
      </c>
      <c r="N644" s="50"/>
      <c r="O644" s="17" t="str">
        <f t="shared" si="143"/>
        <v/>
      </c>
      <c r="P644" s="18" t="str">
        <f t="shared" si="144"/>
        <v/>
      </c>
      <c r="Q644" s="17" t="str">
        <f>IF(P644&lt;&gt;"",VLOOKUP(P644,LISTAS!$F$6:$G$1106,2,0),"")</f>
        <v/>
      </c>
      <c r="R644" s="72" t="str">
        <f t="shared" si="145"/>
        <v/>
      </c>
      <c r="S644" s="18" t="str">
        <f t="shared" si="146"/>
        <v/>
      </c>
      <c r="T644" s="18" t="str">
        <f t="shared" si="147"/>
        <v/>
      </c>
    </row>
    <row r="645" spans="2:20" ht="18.75" customHeight="1" x14ac:dyDescent="0.25">
      <c r="B645" s="54"/>
      <c r="C645" s="16" t="str">
        <f>IF(B645="","",VLOOKUP(B645,LISTAS!$F$6:$G$1106,2,0))</f>
        <v/>
      </c>
      <c r="D645" s="74"/>
      <c r="F645" s="11" t="str">
        <f t="shared" si="138"/>
        <v/>
      </c>
      <c r="G645" s="61" t="str">
        <f>IF(F645=LISTAS!$D$15,"",F645)</f>
        <v/>
      </c>
      <c r="H645" s="49" t="str">
        <f t="shared" si="139"/>
        <v/>
      </c>
      <c r="I645" s="49" t="str">
        <f t="shared" si="139"/>
        <v/>
      </c>
      <c r="J645" s="11" t="str">
        <f t="shared" si="137"/>
        <v/>
      </c>
      <c r="K645" s="11" t="str">
        <f t="shared" si="140"/>
        <v/>
      </c>
      <c r="L645" s="66" t="str">
        <f t="shared" si="141"/>
        <v/>
      </c>
      <c r="M645" s="50">
        <f t="shared" si="142"/>
        <v>18</v>
      </c>
      <c r="N645" s="50"/>
      <c r="O645" s="17" t="str">
        <f t="shared" si="143"/>
        <v/>
      </c>
      <c r="P645" s="18" t="str">
        <f t="shared" si="144"/>
        <v/>
      </c>
      <c r="Q645" s="17" t="str">
        <f>IF(P645&lt;&gt;"",VLOOKUP(P645,LISTAS!$F$6:$G$1106,2,0),"")</f>
        <v/>
      </c>
      <c r="R645" s="72" t="str">
        <f t="shared" si="145"/>
        <v/>
      </c>
      <c r="S645" s="18" t="str">
        <f t="shared" si="146"/>
        <v/>
      </c>
      <c r="T645" s="18" t="str">
        <f t="shared" si="147"/>
        <v/>
      </c>
    </row>
    <row r="646" spans="2:20" ht="18.75" customHeight="1" x14ac:dyDescent="0.25">
      <c r="B646" s="54"/>
      <c r="C646" s="16" t="str">
        <f>IF(B646="","",VLOOKUP(B646,LISTAS!$F$6:$G$1106,2,0))</f>
        <v/>
      </c>
      <c r="D646" s="74"/>
      <c r="F646" s="11" t="str">
        <f t="shared" si="138"/>
        <v/>
      </c>
      <c r="G646" s="61" t="str">
        <f>IF(F646=LISTAS!$D$15,"",F646)</f>
        <v/>
      </c>
      <c r="H646" s="49" t="str">
        <f t="shared" si="139"/>
        <v/>
      </c>
      <c r="I646" s="49" t="str">
        <f t="shared" si="139"/>
        <v/>
      </c>
      <c r="J646" s="11" t="str">
        <f t="shared" si="137"/>
        <v/>
      </c>
      <c r="K646" s="11" t="str">
        <f t="shared" si="140"/>
        <v/>
      </c>
      <c r="L646" s="66" t="str">
        <f t="shared" si="141"/>
        <v/>
      </c>
      <c r="M646" s="50">
        <f t="shared" si="142"/>
        <v>19</v>
      </c>
      <c r="N646" s="50"/>
      <c r="O646" s="17" t="str">
        <f t="shared" si="143"/>
        <v/>
      </c>
      <c r="P646" s="18" t="str">
        <f t="shared" si="144"/>
        <v/>
      </c>
      <c r="Q646" s="17" t="str">
        <f>IF(P646&lt;&gt;"",VLOOKUP(P646,LISTAS!$F$6:$G$1106,2,0),"")</f>
        <v/>
      </c>
      <c r="R646" s="72" t="str">
        <f t="shared" si="145"/>
        <v/>
      </c>
      <c r="S646" s="18" t="str">
        <f t="shared" si="146"/>
        <v/>
      </c>
      <c r="T646" s="18" t="str">
        <f t="shared" si="147"/>
        <v/>
      </c>
    </row>
    <row r="647" spans="2:20" ht="18.75" customHeight="1" x14ac:dyDescent="0.25">
      <c r="B647" s="54"/>
      <c r="C647" s="16" t="str">
        <f>IF(B647="","",VLOOKUP(B647,LISTAS!$F$6:$G$1106,2,0))</f>
        <v/>
      </c>
      <c r="D647" s="74"/>
      <c r="F647" s="11" t="str">
        <f t="shared" si="138"/>
        <v/>
      </c>
      <c r="G647" s="61" t="str">
        <f>IF(F647=LISTAS!$D$15,"",F647)</f>
        <v/>
      </c>
      <c r="H647" s="49" t="str">
        <f t="shared" si="139"/>
        <v/>
      </c>
      <c r="I647" s="49" t="str">
        <f t="shared" si="139"/>
        <v/>
      </c>
      <c r="J647" s="11" t="str">
        <f t="shared" si="137"/>
        <v/>
      </c>
      <c r="K647" s="11" t="str">
        <f t="shared" si="140"/>
        <v/>
      </c>
      <c r="L647" s="66" t="str">
        <f t="shared" si="141"/>
        <v/>
      </c>
      <c r="M647" s="50">
        <f t="shared" si="142"/>
        <v>20</v>
      </c>
      <c r="N647" s="50"/>
      <c r="O647" s="17" t="str">
        <f t="shared" si="143"/>
        <v/>
      </c>
      <c r="P647" s="18" t="str">
        <f t="shared" si="144"/>
        <v/>
      </c>
      <c r="Q647" s="17" t="str">
        <f>IF(P647&lt;&gt;"",VLOOKUP(P647,LISTAS!$F$6:$G$1106,2,0),"")</f>
        <v/>
      </c>
      <c r="R647" s="72" t="str">
        <f t="shared" si="145"/>
        <v/>
      </c>
      <c r="S647" s="18" t="str">
        <f t="shared" si="146"/>
        <v/>
      </c>
      <c r="T647" s="18" t="str">
        <f t="shared" si="147"/>
        <v/>
      </c>
    </row>
    <row r="648" spans="2:20" ht="18.75" customHeight="1" x14ac:dyDescent="0.25">
      <c r="B648" s="54"/>
      <c r="C648" s="16" t="str">
        <f>IF(B648="","",VLOOKUP(B648,LISTAS!$F$6:$G$1106,2,0))</f>
        <v/>
      </c>
      <c r="D648" s="74"/>
      <c r="F648" s="11" t="str">
        <f t="shared" si="138"/>
        <v/>
      </c>
      <c r="G648" s="61" t="str">
        <f>IF(F648=LISTAS!$D$15,"",F648)</f>
        <v/>
      </c>
      <c r="H648" s="49" t="str">
        <f t="shared" si="139"/>
        <v/>
      </c>
      <c r="I648" s="49" t="str">
        <f t="shared" si="139"/>
        <v/>
      </c>
      <c r="J648" s="11" t="str">
        <f t="shared" si="137"/>
        <v/>
      </c>
      <c r="K648" s="11" t="str">
        <f t="shared" si="140"/>
        <v/>
      </c>
      <c r="L648" s="66" t="str">
        <f t="shared" si="141"/>
        <v/>
      </c>
      <c r="M648" s="50">
        <f t="shared" si="142"/>
        <v>21</v>
      </c>
      <c r="N648" s="50"/>
      <c r="O648" s="17" t="str">
        <f t="shared" si="143"/>
        <v/>
      </c>
      <c r="P648" s="18" t="str">
        <f t="shared" si="144"/>
        <v/>
      </c>
      <c r="Q648" s="17" t="str">
        <f>IF(P648&lt;&gt;"",VLOOKUP(P648,LISTAS!$F$6:$G$1106,2,0),"")</f>
        <v/>
      </c>
      <c r="R648" s="72" t="str">
        <f t="shared" si="145"/>
        <v/>
      </c>
      <c r="S648" s="18" t="str">
        <f t="shared" si="146"/>
        <v/>
      </c>
      <c r="T648" s="18" t="str">
        <f t="shared" si="147"/>
        <v/>
      </c>
    </row>
    <row r="649" spans="2:20" ht="18.75" customHeight="1" x14ac:dyDescent="0.25">
      <c r="B649" s="54"/>
      <c r="C649" s="16" t="str">
        <f>IF(B649="","",VLOOKUP(B649,LISTAS!$F$6:$G$1106,2,0))</f>
        <v/>
      </c>
      <c r="D649" s="74"/>
      <c r="F649" s="11" t="str">
        <f t="shared" si="138"/>
        <v/>
      </c>
      <c r="G649" s="61" t="str">
        <f>IF(F649=LISTAS!$D$15,"",F649)</f>
        <v/>
      </c>
      <c r="H649" s="49" t="str">
        <f t="shared" si="139"/>
        <v/>
      </c>
      <c r="I649" s="49" t="str">
        <f t="shared" si="139"/>
        <v/>
      </c>
      <c r="J649" s="11" t="str">
        <f t="shared" si="137"/>
        <v/>
      </c>
      <c r="K649" s="11" t="str">
        <f t="shared" si="140"/>
        <v/>
      </c>
      <c r="L649" s="66" t="str">
        <f t="shared" si="141"/>
        <v/>
      </c>
      <c r="M649" s="50">
        <f t="shared" si="142"/>
        <v>22</v>
      </c>
      <c r="N649" s="50"/>
      <c r="O649" s="17" t="str">
        <f t="shared" si="143"/>
        <v/>
      </c>
      <c r="P649" s="18" t="str">
        <f t="shared" si="144"/>
        <v/>
      </c>
      <c r="Q649" s="17" t="str">
        <f>IF(P649&lt;&gt;"",VLOOKUP(P649,LISTAS!$F$6:$G$1106,2,0),"")</f>
        <v/>
      </c>
      <c r="R649" s="72" t="str">
        <f t="shared" si="145"/>
        <v/>
      </c>
      <c r="S649" s="18" t="str">
        <f t="shared" si="146"/>
        <v/>
      </c>
      <c r="T649" s="18" t="str">
        <f t="shared" si="147"/>
        <v/>
      </c>
    </row>
    <row r="650" spans="2:20" ht="18.75" customHeight="1" x14ac:dyDescent="0.25">
      <c r="B650" s="54"/>
      <c r="C650" s="16" t="str">
        <f>IF(B650="","",VLOOKUP(B650,LISTAS!$F$6:$G$1106,2,0))</f>
        <v/>
      </c>
      <c r="D650" s="74"/>
      <c r="F650" s="11" t="str">
        <f t="shared" si="138"/>
        <v/>
      </c>
      <c r="G650" s="61" t="str">
        <f>IF(F650=LISTAS!$D$15,"",F650)</f>
        <v/>
      </c>
      <c r="H650" s="49" t="str">
        <f t="shared" si="139"/>
        <v/>
      </c>
      <c r="I650" s="49" t="str">
        <f t="shared" si="139"/>
        <v/>
      </c>
      <c r="J650" s="11" t="str">
        <f t="shared" si="137"/>
        <v/>
      </c>
      <c r="K650" s="11" t="str">
        <f t="shared" si="140"/>
        <v/>
      </c>
      <c r="L650" s="66" t="str">
        <f t="shared" si="141"/>
        <v/>
      </c>
      <c r="M650" s="50">
        <f t="shared" si="142"/>
        <v>23</v>
      </c>
      <c r="N650" s="50"/>
      <c r="O650" s="17" t="str">
        <f t="shared" si="143"/>
        <v/>
      </c>
      <c r="P650" s="18" t="str">
        <f t="shared" si="144"/>
        <v/>
      </c>
      <c r="Q650" s="17" t="str">
        <f>IF(P650&lt;&gt;"",VLOOKUP(P650,LISTAS!$F$6:$G$1106,2,0),"")</f>
        <v/>
      </c>
      <c r="R650" s="72" t="str">
        <f t="shared" si="145"/>
        <v/>
      </c>
      <c r="S650" s="18" t="str">
        <f t="shared" si="146"/>
        <v/>
      </c>
      <c r="T650" s="18" t="str">
        <f t="shared" si="147"/>
        <v/>
      </c>
    </row>
    <row r="651" spans="2:20" ht="18.75" customHeight="1" x14ac:dyDescent="0.25">
      <c r="B651" s="54"/>
      <c r="C651" s="16" t="str">
        <f>IF(B651="","",VLOOKUP(B651,LISTAS!$F$6:$G$1106,2,0))</f>
        <v/>
      </c>
      <c r="D651" s="74"/>
      <c r="F651" s="11" t="str">
        <f t="shared" si="138"/>
        <v/>
      </c>
      <c r="G651" s="61" t="str">
        <f>IF(F651=LISTAS!$D$15,"",F651)</f>
        <v/>
      </c>
      <c r="H651" s="49" t="str">
        <f t="shared" si="139"/>
        <v/>
      </c>
      <c r="I651" s="49" t="str">
        <f t="shared" si="139"/>
        <v/>
      </c>
      <c r="J651" s="11" t="str">
        <f t="shared" si="137"/>
        <v/>
      </c>
      <c r="K651" s="11" t="str">
        <f t="shared" si="140"/>
        <v/>
      </c>
      <c r="L651" s="66" t="str">
        <f t="shared" si="141"/>
        <v/>
      </c>
      <c r="M651" s="50">
        <f t="shared" si="142"/>
        <v>24</v>
      </c>
      <c r="N651" s="50"/>
      <c r="O651" s="17" t="str">
        <f t="shared" si="143"/>
        <v/>
      </c>
      <c r="P651" s="18" t="str">
        <f t="shared" si="144"/>
        <v/>
      </c>
      <c r="Q651" s="17" t="str">
        <f>IF(P651&lt;&gt;"",VLOOKUP(P651,LISTAS!$F$6:$G$1106,2,0),"")</f>
        <v/>
      </c>
      <c r="R651" s="72" t="str">
        <f t="shared" si="145"/>
        <v/>
      </c>
      <c r="S651" s="18" t="str">
        <f t="shared" si="146"/>
        <v/>
      </c>
      <c r="T651" s="18" t="str">
        <f t="shared" si="147"/>
        <v/>
      </c>
    </row>
    <row r="652" spans="2:20" ht="18.75" customHeight="1" x14ac:dyDescent="0.25">
      <c r="B652" s="54"/>
      <c r="C652" s="16" t="str">
        <f>IF(B652="","",VLOOKUP(B652,LISTAS!$F$6:$G$1106,2,0))</f>
        <v/>
      </c>
      <c r="D652" s="74"/>
      <c r="E652" s="4"/>
      <c r="F652" s="11" t="str">
        <f t="shared" si="138"/>
        <v/>
      </c>
      <c r="G652" s="61" t="str">
        <f>IF(F652=LISTAS!$D$15,"",F652)</f>
        <v/>
      </c>
      <c r="H652" s="49" t="str">
        <f t="shared" si="139"/>
        <v/>
      </c>
      <c r="I652" s="49" t="str">
        <f t="shared" si="139"/>
        <v/>
      </c>
      <c r="J652" s="11" t="str">
        <f t="shared" si="137"/>
        <v/>
      </c>
      <c r="K652" s="11" t="str">
        <f t="shared" si="140"/>
        <v/>
      </c>
      <c r="L652" s="66" t="str">
        <f t="shared" si="141"/>
        <v/>
      </c>
      <c r="M652" s="50">
        <f t="shared" si="142"/>
        <v>25</v>
      </c>
      <c r="N652" s="50"/>
      <c r="O652" s="17" t="str">
        <f t="shared" si="143"/>
        <v/>
      </c>
      <c r="P652" s="18" t="str">
        <f t="shared" si="144"/>
        <v/>
      </c>
      <c r="Q652" s="17" t="str">
        <f>IF(P652&lt;&gt;"",VLOOKUP(P652,LISTAS!$F$6:$G$1106,2,0),"")</f>
        <v/>
      </c>
      <c r="R652" s="72" t="str">
        <f t="shared" si="145"/>
        <v/>
      </c>
      <c r="S652" s="18" t="str">
        <f t="shared" si="146"/>
        <v/>
      </c>
      <c r="T652" s="18" t="str">
        <f t="shared" si="147"/>
        <v/>
      </c>
    </row>
    <row r="653" spans="2:20" ht="18.75" customHeight="1" x14ac:dyDescent="0.25">
      <c r="B653" s="54"/>
      <c r="C653" s="16" t="str">
        <f>IF(B653="","",VLOOKUP(B653,LISTAS!$F$6:$G$1106,2,0))</f>
        <v/>
      </c>
      <c r="D653" s="74"/>
      <c r="E653" s="4"/>
      <c r="F653" s="11" t="str">
        <f t="shared" si="138"/>
        <v/>
      </c>
      <c r="G653" s="61" t="str">
        <f>IF(F653=LISTAS!$D$15,"",F653)</f>
        <v/>
      </c>
      <c r="H653" s="49" t="str">
        <f t="shared" si="139"/>
        <v/>
      </c>
      <c r="I653" s="49" t="str">
        <f t="shared" si="139"/>
        <v/>
      </c>
      <c r="J653" s="11" t="str">
        <f t="shared" si="137"/>
        <v/>
      </c>
      <c r="K653" s="11" t="str">
        <f t="shared" si="140"/>
        <v/>
      </c>
      <c r="L653" s="66" t="str">
        <f t="shared" si="141"/>
        <v/>
      </c>
      <c r="M653" s="50">
        <f t="shared" si="142"/>
        <v>26</v>
      </c>
      <c r="N653" s="50"/>
      <c r="O653" s="17" t="str">
        <f t="shared" si="143"/>
        <v/>
      </c>
      <c r="P653" s="18" t="str">
        <f t="shared" si="144"/>
        <v/>
      </c>
      <c r="Q653" s="17" t="str">
        <f>IF(P653&lt;&gt;"",VLOOKUP(P653,LISTAS!$F$6:$G$1106,2,0),"")</f>
        <v/>
      </c>
      <c r="R653" s="72" t="str">
        <f t="shared" si="145"/>
        <v/>
      </c>
      <c r="S653" s="18" t="str">
        <f t="shared" si="146"/>
        <v/>
      </c>
      <c r="T653" s="18" t="str">
        <f t="shared" si="147"/>
        <v/>
      </c>
    </row>
    <row r="654" spans="2:20" ht="18.75" customHeight="1" x14ac:dyDescent="0.25">
      <c r="B654" s="54"/>
      <c r="C654" s="16" t="str">
        <f>IF(B654="","",VLOOKUP(B654,LISTAS!$F$6:$G$1106,2,0))</f>
        <v/>
      </c>
      <c r="D654" s="74"/>
      <c r="E654" s="4"/>
      <c r="F654" s="11" t="str">
        <f t="shared" si="138"/>
        <v/>
      </c>
      <c r="G654" s="61" t="str">
        <f>IF(F654=LISTAS!$D$15,"",F654)</f>
        <v/>
      </c>
      <c r="H654" s="49" t="str">
        <f t="shared" si="139"/>
        <v/>
      </c>
      <c r="I654" s="49" t="str">
        <f t="shared" si="139"/>
        <v/>
      </c>
      <c r="J654" s="11" t="str">
        <f t="shared" si="137"/>
        <v/>
      </c>
      <c r="K654" s="11" t="str">
        <f t="shared" si="140"/>
        <v/>
      </c>
      <c r="L654" s="66" t="str">
        <f t="shared" si="141"/>
        <v/>
      </c>
      <c r="M654" s="50">
        <f t="shared" si="142"/>
        <v>27</v>
      </c>
      <c r="N654" s="50"/>
      <c r="O654" s="17" t="str">
        <f t="shared" si="143"/>
        <v/>
      </c>
      <c r="P654" s="18" t="str">
        <f t="shared" si="144"/>
        <v/>
      </c>
      <c r="Q654" s="17" t="str">
        <f>IF(P654&lt;&gt;"",VLOOKUP(P654,LISTAS!$F$6:$G$1106,2,0),"")</f>
        <v/>
      </c>
      <c r="R654" s="72" t="str">
        <f t="shared" si="145"/>
        <v/>
      </c>
      <c r="S654" s="18" t="str">
        <f t="shared" si="146"/>
        <v/>
      </c>
      <c r="T654" s="18" t="str">
        <f t="shared" si="147"/>
        <v/>
      </c>
    </row>
    <row r="655" spans="2:20" ht="18.75" customHeight="1" x14ac:dyDescent="0.25">
      <c r="B655" s="54"/>
      <c r="C655" s="16" t="str">
        <f>IF(B655="","",VLOOKUP(B655,LISTAS!$F$6:$G$1106,2,0))</f>
        <v/>
      </c>
      <c r="D655" s="74"/>
      <c r="E655" s="4"/>
      <c r="F655" s="11" t="str">
        <f t="shared" si="138"/>
        <v/>
      </c>
      <c r="G655" s="61" t="str">
        <f>IF(F655=LISTAS!$D$15,"",F655)</f>
        <v/>
      </c>
      <c r="H655" s="49" t="str">
        <f t="shared" si="139"/>
        <v/>
      </c>
      <c r="I655" s="49" t="str">
        <f t="shared" si="139"/>
        <v/>
      </c>
      <c r="J655" s="11" t="str">
        <f t="shared" si="137"/>
        <v/>
      </c>
      <c r="K655" s="11" t="str">
        <f t="shared" si="140"/>
        <v/>
      </c>
      <c r="L655" s="66" t="str">
        <f t="shared" si="141"/>
        <v/>
      </c>
      <c r="M655" s="50">
        <f t="shared" si="142"/>
        <v>28</v>
      </c>
      <c r="N655" s="50"/>
      <c r="O655" s="17" t="str">
        <f t="shared" si="143"/>
        <v/>
      </c>
      <c r="P655" s="18" t="str">
        <f t="shared" si="144"/>
        <v/>
      </c>
      <c r="Q655" s="17" t="str">
        <f>IF(P655&lt;&gt;"",VLOOKUP(P655,LISTAS!$F$6:$G$1106,2,0),"")</f>
        <v/>
      </c>
      <c r="R655" s="72" t="str">
        <f t="shared" si="145"/>
        <v/>
      </c>
      <c r="S655" s="18" t="str">
        <f t="shared" si="146"/>
        <v/>
      </c>
      <c r="T655" s="18" t="str">
        <f t="shared" si="147"/>
        <v/>
      </c>
    </row>
    <row r="656" spans="2:20" ht="18.75" customHeight="1" x14ac:dyDescent="0.25">
      <c r="B656" s="54"/>
      <c r="C656" s="16" t="str">
        <f>IF(B656="","",VLOOKUP(B656,LISTAS!$F$6:$G$1106,2,0))</f>
        <v/>
      </c>
      <c r="D656" s="74"/>
      <c r="E656" s="4"/>
      <c r="F656" s="11" t="str">
        <f t="shared" si="138"/>
        <v/>
      </c>
      <c r="G656" s="61" t="str">
        <f>IF(F656=LISTAS!$D$15,"",F656)</f>
        <v/>
      </c>
      <c r="H656" s="49" t="str">
        <f t="shared" si="139"/>
        <v/>
      </c>
      <c r="I656" s="49" t="str">
        <f t="shared" si="139"/>
        <v/>
      </c>
      <c r="J656" s="11" t="str">
        <f t="shared" si="137"/>
        <v/>
      </c>
      <c r="K656" s="11" t="str">
        <f t="shared" si="140"/>
        <v/>
      </c>
      <c r="L656" s="66" t="str">
        <f t="shared" si="141"/>
        <v/>
      </c>
      <c r="M656" s="50">
        <f t="shared" si="142"/>
        <v>29</v>
      </c>
      <c r="N656" s="50"/>
      <c r="O656" s="17" t="str">
        <f t="shared" si="143"/>
        <v/>
      </c>
      <c r="P656" s="18" t="str">
        <f t="shared" si="144"/>
        <v/>
      </c>
      <c r="Q656" s="17" t="str">
        <f>IF(P656&lt;&gt;"",VLOOKUP(P656,LISTAS!$F$6:$G$1106,2,0),"")</f>
        <v/>
      </c>
      <c r="R656" s="72" t="str">
        <f t="shared" si="145"/>
        <v/>
      </c>
      <c r="S656" s="18" t="str">
        <f t="shared" si="146"/>
        <v/>
      </c>
      <c r="T656" s="18" t="str">
        <f t="shared" si="147"/>
        <v/>
      </c>
    </row>
    <row r="657" spans="2:20" ht="18.75" customHeight="1" x14ac:dyDescent="0.25">
      <c r="B657" s="54"/>
      <c r="C657" s="16" t="str">
        <f>IF(B657="","",VLOOKUP(B657,LISTAS!$F$6:$G$1106,2,0))</f>
        <v/>
      </c>
      <c r="D657" s="74"/>
      <c r="E657" s="4"/>
      <c r="F657" s="11" t="str">
        <f t="shared" si="138"/>
        <v/>
      </c>
      <c r="G657" s="61" t="str">
        <f>IF(F657=LISTAS!$D$15,"",F657)</f>
        <v/>
      </c>
      <c r="H657" s="49" t="str">
        <f t="shared" si="139"/>
        <v/>
      </c>
      <c r="I657" s="49" t="str">
        <f t="shared" si="139"/>
        <v/>
      </c>
      <c r="J657" s="11" t="str">
        <f t="shared" si="137"/>
        <v/>
      </c>
      <c r="K657" s="11" t="str">
        <f t="shared" si="140"/>
        <v/>
      </c>
      <c r="L657" s="66" t="str">
        <f t="shared" si="141"/>
        <v/>
      </c>
      <c r="M657" s="50">
        <f t="shared" si="142"/>
        <v>30</v>
      </c>
      <c r="N657" s="50"/>
      <c r="O657" s="17" t="str">
        <f t="shared" si="143"/>
        <v/>
      </c>
      <c r="P657" s="18" t="str">
        <f t="shared" si="144"/>
        <v/>
      </c>
      <c r="Q657" s="17" t="str">
        <f>IF(P657&lt;&gt;"",VLOOKUP(P657,LISTAS!$F$6:$G$1106,2,0),"")</f>
        <v/>
      </c>
      <c r="R657" s="72" t="str">
        <f t="shared" si="145"/>
        <v/>
      </c>
      <c r="S657" s="18" t="str">
        <f t="shared" si="146"/>
        <v/>
      </c>
      <c r="T657" s="18" t="str">
        <f t="shared" si="147"/>
        <v/>
      </c>
    </row>
    <row r="658" spans="2:20" ht="18.75" customHeight="1" x14ac:dyDescent="0.25">
      <c r="B658" s="54"/>
      <c r="C658" s="16" t="str">
        <f>IF(B658="","",VLOOKUP(B658,LISTAS!$F$6:$G$1106,2,0))</f>
        <v/>
      </c>
      <c r="D658" s="74"/>
      <c r="E658" s="4"/>
      <c r="F658" s="11" t="str">
        <f t="shared" si="138"/>
        <v/>
      </c>
      <c r="G658" s="61" t="str">
        <f>IF(F658=LISTAS!$D$15,"",F658)</f>
        <v/>
      </c>
      <c r="H658" s="49" t="str">
        <f t="shared" si="139"/>
        <v/>
      </c>
      <c r="I658" s="49" t="str">
        <f t="shared" si="139"/>
        <v/>
      </c>
      <c r="J658" s="11" t="str">
        <f t="shared" si="137"/>
        <v/>
      </c>
      <c r="K658" s="11" t="str">
        <f t="shared" si="140"/>
        <v/>
      </c>
      <c r="L658" s="66" t="str">
        <f t="shared" si="141"/>
        <v/>
      </c>
      <c r="M658" s="50">
        <f t="shared" si="142"/>
        <v>31</v>
      </c>
      <c r="N658" s="50"/>
      <c r="O658" s="17" t="str">
        <f t="shared" si="143"/>
        <v/>
      </c>
      <c r="P658" s="18" t="str">
        <f t="shared" si="144"/>
        <v/>
      </c>
      <c r="Q658" s="17" t="str">
        <f>IF(P658&lt;&gt;"",VLOOKUP(P658,LISTAS!$F$6:$G$1106,2,0),"")</f>
        <v/>
      </c>
      <c r="R658" s="72" t="str">
        <f t="shared" si="145"/>
        <v/>
      </c>
      <c r="S658" s="18" t="str">
        <f t="shared" si="146"/>
        <v/>
      </c>
      <c r="T658" s="18" t="str">
        <f t="shared" si="147"/>
        <v/>
      </c>
    </row>
    <row r="659" spans="2:20" ht="18.75" customHeight="1" x14ac:dyDescent="0.25">
      <c r="B659" s="54"/>
      <c r="C659" s="16" t="str">
        <f>IF(B659="","",VLOOKUP(B659,LISTAS!$F$6:$G$1106,2,0))</f>
        <v/>
      </c>
      <c r="D659" s="74"/>
      <c r="E659" s="4"/>
      <c r="F659" s="11" t="str">
        <f t="shared" si="138"/>
        <v/>
      </c>
      <c r="G659" s="61" t="str">
        <f>IF(F659=LISTAS!$D$15,"",F659)</f>
        <v/>
      </c>
      <c r="H659" s="49" t="str">
        <f t="shared" si="139"/>
        <v/>
      </c>
      <c r="I659" s="49" t="str">
        <f t="shared" si="139"/>
        <v/>
      </c>
      <c r="J659" s="11" t="str">
        <f t="shared" si="137"/>
        <v/>
      </c>
      <c r="K659" s="11" t="str">
        <f t="shared" si="140"/>
        <v/>
      </c>
      <c r="L659" s="66" t="str">
        <f t="shared" si="141"/>
        <v/>
      </c>
      <c r="M659" s="50">
        <f t="shared" si="142"/>
        <v>32</v>
      </c>
      <c r="N659" s="50"/>
      <c r="O659" s="17" t="str">
        <f t="shared" si="143"/>
        <v/>
      </c>
      <c r="P659" s="18" t="str">
        <f t="shared" si="144"/>
        <v/>
      </c>
      <c r="Q659" s="17" t="str">
        <f>IF(P659&lt;&gt;"",VLOOKUP(P659,LISTAS!$F$6:$G$1106,2,0),"")</f>
        <v/>
      </c>
      <c r="R659" s="72" t="str">
        <f t="shared" si="145"/>
        <v/>
      </c>
      <c r="S659" s="18" t="str">
        <f t="shared" si="146"/>
        <v/>
      </c>
      <c r="T659" s="18" t="str">
        <f t="shared" si="147"/>
        <v/>
      </c>
    </row>
    <row r="660" spans="2:20" ht="18.75" customHeight="1" x14ac:dyDescent="0.25">
      <c r="B660" s="54"/>
      <c r="C660" s="16" t="str">
        <f>IF(B660="","",VLOOKUP(B660,LISTAS!$F$6:$G$1106,2,0))</f>
        <v/>
      </c>
      <c r="D660" s="74"/>
      <c r="E660" s="4"/>
      <c r="F660" s="11" t="str">
        <f t="shared" si="138"/>
        <v/>
      </c>
      <c r="G660" s="61" t="str">
        <f>IF(F660=LISTAS!$D$15,"",F660)</f>
        <v/>
      </c>
      <c r="H660" s="49" t="str">
        <f t="shared" si="139"/>
        <v/>
      </c>
      <c r="I660" s="49" t="str">
        <f t="shared" si="139"/>
        <v/>
      </c>
      <c r="J660" s="11" t="str">
        <f t="shared" si="137"/>
        <v/>
      </c>
      <c r="K660" s="11" t="str">
        <f t="shared" si="140"/>
        <v/>
      </c>
      <c r="L660" s="66" t="str">
        <f t="shared" si="141"/>
        <v/>
      </c>
      <c r="M660" s="50">
        <f t="shared" si="142"/>
        <v>33</v>
      </c>
      <c r="N660" s="50"/>
      <c r="O660" s="17" t="str">
        <f t="shared" si="143"/>
        <v/>
      </c>
      <c r="P660" s="18" t="str">
        <f t="shared" si="144"/>
        <v/>
      </c>
      <c r="Q660" s="17" t="str">
        <f>IF(P660&lt;&gt;"",VLOOKUP(P660,LISTAS!$F$6:$G$1106,2,0),"")</f>
        <v/>
      </c>
      <c r="R660" s="72" t="str">
        <f t="shared" si="145"/>
        <v/>
      </c>
      <c r="S660" s="18" t="str">
        <f t="shared" si="146"/>
        <v/>
      </c>
      <c r="T660" s="18" t="str">
        <f t="shared" si="147"/>
        <v/>
      </c>
    </row>
    <row r="661" spans="2:20" ht="18.75" customHeight="1" x14ac:dyDescent="0.25">
      <c r="B661" s="54"/>
      <c r="C661" s="16" t="str">
        <f>IF(B661="","",VLOOKUP(B661,LISTAS!$F$6:$G$1106,2,0))</f>
        <v/>
      </c>
      <c r="D661" s="74"/>
      <c r="E661" s="4"/>
      <c r="F661" s="11" t="str">
        <f t="shared" si="138"/>
        <v/>
      </c>
      <c r="G661" s="61" t="str">
        <f>IF(F661=LISTAS!$D$15,"",F661)</f>
        <v/>
      </c>
      <c r="H661" s="49" t="str">
        <f t="shared" si="139"/>
        <v/>
      </c>
      <c r="I661" s="49" t="str">
        <f t="shared" si="139"/>
        <v/>
      </c>
      <c r="J661" s="11" t="str">
        <f t="shared" si="137"/>
        <v/>
      </c>
      <c r="K661" s="11" t="str">
        <f t="shared" si="140"/>
        <v/>
      </c>
      <c r="L661" s="66" t="str">
        <f t="shared" si="141"/>
        <v/>
      </c>
      <c r="M661" s="50">
        <f t="shared" si="142"/>
        <v>34</v>
      </c>
      <c r="N661" s="50"/>
      <c r="O661" s="17" t="str">
        <f t="shared" si="143"/>
        <v/>
      </c>
      <c r="P661" s="18" t="str">
        <f t="shared" si="144"/>
        <v/>
      </c>
      <c r="Q661" s="17" t="str">
        <f>IF(P661&lt;&gt;"",VLOOKUP(P661,LISTAS!$F$6:$G$1106,2,0),"")</f>
        <v/>
      </c>
      <c r="R661" s="72" t="str">
        <f t="shared" si="145"/>
        <v/>
      </c>
      <c r="S661" s="18" t="str">
        <f t="shared" si="146"/>
        <v/>
      </c>
      <c r="T661" s="18" t="str">
        <f t="shared" si="147"/>
        <v/>
      </c>
    </row>
    <row r="662" spans="2:20" ht="18.75" customHeight="1" x14ac:dyDescent="0.25">
      <c r="B662" s="54"/>
      <c r="C662" s="16" t="str">
        <f>IF(B662="","",VLOOKUP(B662,LISTAS!$F$6:$G$1106,2,0))</f>
        <v/>
      </c>
      <c r="D662" s="74"/>
      <c r="E662" s="4"/>
      <c r="F662" s="11" t="str">
        <f t="shared" si="138"/>
        <v/>
      </c>
      <c r="G662" s="61" t="str">
        <f>IF(F662=LISTAS!$D$15,"",F662)</f>
        <v/>
      </c>
      <c r="H662" s="49" t="str">
        <f t="shared" si="139"/>
        <v/>
      </c>
      <c r="I662" s="49" t="str">
        <f t="shared" si="139"/>
        <v/>
      </c>
      <c r="J662" s="11" t="str">
        <f t="shared" si="137"/>
        <v/>
      </c>
      <c r="K662" s="11" t="str">
        <f t="shared" si="140"/>
        <v/>
      </c>
      <c r="L662" s="66" t="str">
        <f t="shared" si="141"/>
        <v/>
      </c>
      <c r="M662" s="50">
        <f t="shared" si="142"/>
        <v>35</v>
      </c>
      <c r="N662" s="50"/>
      <c r="O662" s="17" t="str">
        <f t="shared" si="143"/>
        <v/>
      </c>
      <c r="P662" s="18" t="str">
        <f t="shared" si="144"/>
        <v/>
      </c>
      <c r="Q662" s="17" t="str">
        <f>IF(P662&lt;&gt;"",VLOOKUP(P662,LISTAS!$F$6:$G$1106,2,0),"")</f>
        <v/>
      </c>
      <c r="R662" s="72" t="str">
        <f t="shared" si="145"/>
        <v/>
      </c>
      <c r="S662" s="18" t="str">
        <f t="shared" si="146"/>
        <v/>
      </c>
      <c r="T662" s="18" t="str">
        <f t="shared" si="147"/>
        <v/>
      </c>
    </row>
    <row r="663" spans="2:20" ht="18.75" customHeight="1" x14ac:dyDescent="0.25">
      <c r="B663" s="54"/>
      <c r="C663" s="16" t="str">
        <f>IF(B663="","",VLOOKUP(B663,LISTAS!$F$6:$G$1106,2,0))</f>
        <v/>
      </c>
      <c r="D663" s="74"/>
      <c r="E663" s="4"/>
      <c r="F663" s="11" t="str">
        <f t="shared" si="138"/>
        <v/>
      </c>
      <c r="G663" s="61" t="str">
        <f>IF(F663=LISTAS!$D$15,"",F663)</f>
        <v/>
      </c>
      <c r="H663" s="49" t="str">
        <f t="shared" si="139"/>
        <v/>
      </c>
      <c r="I663" s="49" t="str">
        <f t="shared" si="139"/>
        <v/>
      </c>
      <c r="J663" s="11" t="str">
        <f t="shared" si="137"/>
        <v/>
      </c>
      <c r="K663" s="11" t="str">
        <f t="shared" si="140"/>
        <v/>
      </c>
      <c r="L663" s="66" t="str">
        <f t="shared" si="141"/>
        <v/>
      </c>
      <c r="M663" s="50">
        <f t="shared" si="142"/>
        <v>36</v>
      </c>
      <c r="N663" s="50"/>
      <c r="O663" s="17" t="str">
        <f t="shared" si="143"/>
        <v/>
      </c>
      <c r="P663" s="18" t="str">
        <f t="shared" si="144"/>
        <v/>
      </c>
      <c r="Q663" s="17" t="str">
        <f>IF(P663&lt;&gt;"",VLOOKUP(P663,LISTAS!$F$6:$G$1106,2,0),"")</f>
        <v/>
      </c>
      <c r="R663" s="72" t="str">
        <f t="shared" si="145"/>
        <v/>
      </c>
      <c r="S663" s="18" t="str">
        <f t="shared" si="146"/>
        <v/>
      </c>
      <c r="T663" s="18" t="str">
        <f t="shared" si="147"/>
        <v/>
      </c>
    </row>
    <row r="664" spans="2:20" ht="18.75" customHeight="1" x14ac:dyDescent="0.25">
      <c r="B664" s="54"/>
      <c r="C664" s="16" t="str">
        <f>IF(B664="","",VLOOKUP(B664,LISTAS!$F$6:$G$1106,2,0))</f>
        <v/>
      </c>
      <c r="D664" s="74"/>
      <c r="E664" s="4"/>
      <c r="F664" s="11" t="str">
        <f t="shared" si="138"/>
        <v/>
      </c>
      <c r="G664" s="61" t="str">
        <f>IF(F664=LISTAS!$D$15,"",F664)</f>
        <v/>
      </c>
      <c r="H664" s="49" t="str">
        <f t="shared" si="139"/>
        <v/>
      </c>
      <c r="I664" s="49" t="str">
        <f t="shared" si="139"/>
        <v/>
      </c>
      <c r="J664" s="11" t="str">
        <f t="shared" si="137"/>
        <v/>
      </c>
      <c r="K664" s="11" t="str">
        <f t="shared" si="140"/>
        <v/>
      </c>
      <c r="L664" s="66" t="str">
        <f t="shared" si="141"/>
        <v/>
      </c>
      <c r="M664" s="50">
        <f t="shared" si="142"/>
        <v>37</v>
      </c>
      <c r="O664" s="17" t="str">
        <f t="shared" si="143"/>
        <v/>
      </c>
      <c r="P664" s="18" t="str">
        <f t="shared" si="144"/>
        <v/>
      </c>
      <c r="Q664" s="17" t="str">
        <f>IF(P664&lt;&gt;"",VLOOKUP(P664,LISTAS!$F$6:$G$1106,2,0),"")</f>
        <v/>
      </c>
      <c r="R664" s="72" t="str">
        <f t="shared" si="145"/>
        <v/>
      </c>
      <c r="S664" s="18" t="str">
        <f t="shared" si="146"/>
        <v/>
      </c>
      <c r="T664" s="18" t="str">
        <f t="shared" si="147"/>
        <v/>
      </c>
    </row>
    <row r="665" spans="2:20" ht="18.75" customHeight="1" x14ac:dyDescent="0.25">
      <c r="B665" s="54"/>
      <c r="C665" s="16" t="str">
        <f>IF(B665="","",VLOOKUP(B665,LISTAS!$F$6:$G$1106,2,0))</f>
        <v/>
      </c>
      <c r="D665" s="74"/>
      <c r="E665" s="4"/>
      <c r="F665" s="11" t="str">
        <f t="shared" si="138"/>
        <v/>
      </c>
      <c r="G665" s="61" t="str">
        <f>IF(F665=LISTAS!$D$15,"",F665)</f>
        <v/>
      </c>
      <c r="H665" s="49" t="str">
        <f t="shared" si="139"/>
        <v/>
      </c>
      <c r="I665" s="49" t="str">
        <f t="shared" si="139"/>
        <v/>
      </c>
      <c r="J665" s="11" t="str">
        <f t="shared" si="137"/>
        <v/>
      </c>
      <c r="K665" s="11" t="str">
        <f t="shared" si="140"/>
        <v/>
      </c>
      <c r="L665" s="66" t="str">
        <f t="shared" si="141"/>
        <v/>
      </c>
      <c r="M665" s="50">
        <f t="shared" si="142"/>
        <v>38</v>
      </c>
      <c r="O665" s="17" t="str">
        <f t="shared" si="143"/>
        <v/>
      </c>
      <c r="P665" s="18" t="str">
        <f t="shared" si="144"/>
        <v/>
      </c>
      <c r="Q665" s="17" t="str">
        <f>IF(P665&lt;&gt;"",VLOOKUP(P665,LISTAS!$F$6:$G$1106,2,0),"")</f>
        <v/>
      </c>
      <c r="R665" s="72" t="str">
        <f t="shared" si="145"/>
        <v/>
      </c>
      <c r="S665" s="18" t="str">
        <f t="shared" si="146"/>
        <v/>
      </c>
      <c r="T665" s="18" t="str">
        <f t="shared" si="147"/>
        <v/>
      </c>
    </row>
    <row r="666" spans="2:20" ht="18.75" customHeight="1" x14ac:dyDescent="0.25">
      <c r="B666" s="54"/>
      <c r="C666" s="16" t="str">
        <f>IF(B666="","",VLOOKUP(B666,LISTAS!$F$6:$G$1106,2,0))</f>
        <v/>
      </c>
      <c r="D666" s="74"/>
      <c r="E666" s="4"/>
      <c r="F666" s="11" t="str">
        <f t="shared" si="138"/>
        <v/>
      </c>
      <c r="G666" s="61" t="str">
        <f>IF(F666=LISTAS!$D$15,"",F666)</f>
        <v/>
      </c>
      <c r="H666" s="49" t="str">
        <f t="shared" si="139"/>
        <v/>
      </c>
      <c r="I666" s="49" t="str">
        <f t="shared" si="139"/>
        <v/>
      </c>
      <c r="J666" s="11" t="str">
        <f t="shared" si="137"/>
        <v/>
      </c>
      <c r="K666" s="11" t="str">
        <f t="shared" si="140"/>
        <v/>
      </c>
      <c r="L666" s="66" t="str">
        <f t="shared" si="141"/>
        <v/>
      </c>
      <c r="M666" s="50">
        <f t="shared" si="142"/>
        <v>39</v>
      </c>
      <c r="O666" s="17" t="str">
        <f t="shared" si="143"/>
        <v/>
      </c>
      <c r="P666" s="18" t="str">
        <f t="shared" si="144"/>
        <v/>
      </c>
      <c r="Q666" s="17" t="str">
        <f>IF(P666&lt;&gt;"",VLOOKUP(P666,LISTAS!$F$6:$G$1106,2,0),"")</f>
        <v/>
      </c>
      <c r="R666" s="72" t="str">
        <f t="shared" si="145"/>
        <v/>
      </c>
      <c r="S666" s="18" t="str">
        <f t="shared" si="146"/>
        <v/>
      </c>
      <c r="T666" s="18" t="str">
        <f t="shared" si="147"/>
        <v/>
      </c>
    </row>
    <row r="667" spans="2:20" ht="18.75" customHeight="1" x14ac:dyDescent="0.25">
      <c r="B667" s="54"/>
      <c r="C667" s="16" t="str">
        <f>IF(B667="","",VLOOKUP(B667,LISTAS!$F$6:$G$1106,2,0))</f>
        <v/>
      </c>
      <c r="D667" s="74"/>
      <c r="E667" s="4"/>
      <c r="F667" s="11" t="str">
        <f t="shared" si="138"/>
        <v/>
      </c>
      <c r="G667" s="61" t="str">
        <f>IF(F667=LISTAS!$D$15,"",F667)</f>
        <v/>
      </c>
      <c r="H667" s="49" t="str">
        <f t="shared" si="139"/>
        <v/>
      </c>
      <c r="I667" s="49" t="str">
        <f t="shared" si="139"/>
        <v/>
      </c>
      <c r="J667" s="11" t="str">
        <f t="shared" si="137"/>
        <v/>
      </c>
      <c r="K667" s="11" t="str">
        <f t="shared" si="140"/>
        <v/>
      </c>
      <c r="L667" s="66" t="str">
        <f t="shared" si="141"/>
        <v/>
      </c>
      <c r="M667" s="50">
        <f t="shared" si="142"/>
        <v>40</v>
      </c>
      <c r="O667" s="17" t="str">
        <f t="shared" si="143"/>
        <v/>
      </c>
      <c r="P667" s="18" t="str">
        <f t="shared" si="144"/>
        <v/>
      </c>
      <c r="Q667" s="17" t="str">
        <f>IF(P667&lt;&gt;"",VLOOKUP(P667,LISTAS!$F$6:$G$1106,2,0),"")</f>
        <v/>
      </c>
      <c r="R667" s="72" t="str">
        <f t="shared" si="145"/>
        <v/>
      </c>
      <c r="S667" s="18" t="str">
        <f t="shared" si="146"/>
        <v/>
      </c>
      <c r="T667" s="18" t="str">
        <f t="shared" si="147"/>
        <v/>
      </c>
    </row>
    <row r="668" spans="2:20" ht="18.75" customHeight="1" x14ac:dyDescent="0.25">
      <c r="B668" s="54"/>
      <c r="C668" s="16" t="str">
        <f>IF(B668="","",VLOOKUP(B668,LISTAS!$F$6:$G$1106,2,0))</f>
        <v/>
      </c>
      <c r="D668" s="74"/>
      <c r="E668" s="4"/>
      <c r="F668" s="11" t="str">
        <f t="shared" si="138"/>
        <v/>
      </c>
      <c r="G668" s="61" t="str">
        <f>IF(F668=LISTAS!$D$15,"",F668)</f>
        <v/>
      </c>
      <c r="H668" s="49" t="str">
        <f t="shared" si="139"/>
        <v/>
      </c>
      <c r="I668" s="49" t="str">
        <f t="shared" si="139"/>
        <v/>
      </c>
      <c r="J668" s="11" t="str">
        <f t="shared" si="137"/>
        <v/>
      </c>
      <c r="K668" s="11" t="str">
        <f t="shared" si="140"/>
        <v/>
      </c>
      <c r="L668" s="66" t="str">
        <f t="shared" si="141"/>
        <v/>
      </c>
      <c r="M668" s="50">
        <f t="shared" si="142"/>
        <v>41</v>
      </c>
      <c r="O668" s="17" t="str">
        <f t="shared" si="143"/>
        <v/>
      </c>
      <c r="P668" s="18" t="str">
        <f t="shared" si="144"/>
        <v/>
      </c>
      <c r="Q668" s="17" t="str">
        <f>IF(P668&lt;&gt;"",VLOOKUP(P668,LISTAS!$F$6:$G$1106,2,0),"")</f>
        <v/>
      </c>
      <c r="R668" s="72" t="str">
        <f t="shared" si="145"/>
        <v/>
      </c>
      <c r="S668" s="18" t="str">
        <f t="shared" si="146"/>
        <v/>
      </c>
      <c r="T668" s="18" t="str">
        <f t="shared" si="147"/>
        <v/>
      </c>
    </row>
    <row r="669" spans="2:20" ht="18.75" customHeight="1" x14ac:dyDescent="0.25">
      <c r="B669" s="54"/>
      <c r="C669" s="16" t="str">
        <f>IF(B669="","",VLOOKUP(B669,LISTAS!$F$6:$G$1106,2,0))</f>
        <v/>
      </c>
      <c r="D669" s="74"/>
      <c r="E669" s="4"/>
      <c r="F669" s="11" t="str">
        <f t="shared" si="138"/>
        <v/>
      </c>
      <c r="G669" s="61" t="str">
        <f>IF(F669=LISTAS!$D$15,"",F669)</f>
        <v/>
      </c>
      <c r="H669" s="49" t="str">
        <f t="shared" si="139"/>
        <v/>
      </c>
      <c r="I669" s="49" t="str">
        <f t="shared" si="139"/>
        <v/>
      </c>
      <c r="J669" s="11" t="str">
        <f t="shared" si="137"/>
        <v/>
      </c>
      <c r="K669" s="11" t="str">
        <f t="shared" si="140"/>
        <v/>
      </c>
      <c r="L669" s="66" t="str">
        <f t="shared" si="141"/>
        <v/>
      </c>
      <c r="M669" s="50">
        <f t="shared" si="142"/>
        <v>42</v>
      </c>
      <c r="O669" s="17" t="str">
        <f t="shared" si="143"/>
        <v/>
      </c>
      <c r="P669" s="18" t="str">
        <f t="shared" si="144"/>
        <v/>
      </c>
      <c r="Q669" s="17" t="str">
        <f>IF(P669&lt;&gt;"",VLOOKUP(P669,LISTAS!$F$6:$G$1106,2,0),"")</f>
        <v/>
      </c>
      <c r="R669" s="72" t="str">
        <f t="shared" si="145"/>
        <v/>
      </c>
      <c r="S669" s="18" t="str">
        <f t="shared" si="146"/>
        <v/>
      </c>
      <c r="T669" s="18" t="str">
        <f t="shared" si="147"/>
        <v/>
      </c>
    </row>
    <row r="670" spans="2:20" ht="18.75" customHeight="1" x14ac:dyDescent="0.25">
      <c r="B670" s="54"/>
      <c r="C670" s="16" t="str">
        <f>IF(B670="","",VLOOKUP(B670,LISTAS!$F$6:$G$1106,2,0))</f>
        <v/>
      </c>
      <c r="D670" s="74"/>
      <c r="E670" s="4"/>
      <c r="F670" s="11" t="str">
        <f t="shared" si="138"/>
        <v/>
      </c>
      <c r="G670" s="61" t="str">
        <f>IF(F670=LISTAS!$D$15,"",F670)</f>
        <v/>
      </c>
      <c r="H670" s="49" t="str">
        <f t="shared" si="139"/>
        <v/>
      </c>
      <c r="I670" s="49" t="str">
        <f t="shared" si="139"/>
        <v/>
      </c>
      <c r="J670" s="11" t="str">
        <f t="shared" si="137"/>
        <v/>
      </c>
      <c r="K670" s="11" t="str">
        <f t="shared" si="140"/>
        <v/>
      </c>
      <c r="L670" s="66" t="str">
        <f t="shared" si="141"/>
        <v/>
      </c>
      <c r="M670" s="50">
        <f t="shared" si="142"/>
        <v>43</v>
      </c>
      <c r="O670" s="17" t="str">
        <f t="shared" si="143"/>
        <v/>
      </c>
      <c r="P670" s="18" t="str">
        <f t="shared" si="144"/>
        <v/>
      </c>
      <c r="Q670" s="17" t="str">
        <f>IF(P670&lt;&gt;"",VLOOKUP(P670,LISTAS!$F$6:$G$1106,2,0),"")</f>
        <v/>
      </c>
      <c r="R670" s="72" t="str">
        <f t="shared" si="145"/>
        <v/>
      </c>
      <c r="S670" s="18" t="str">
        <f t="shared" si="146"/>
        <v/>
      </c>
      <c r="T670" s="18" t="str">
        <f t="shared" si="147"/>
        <v/>
      </c>
    </row>
    <row r="671" spans="2:20" ht="18.75" customHeight="1" x14ac:dyDescent="0.25">
      <c r="B671" s="54"/>
      <c r="C671" s="16" t="str">
        <f>IF(B671="","",VLOOKUP(B671,LISTAS!$F$6:$G$1106,2,0))</f>
        <v/>
      </c>
      <c r="D671" s="74"/>
      <c r="E671" s="4"/>
      <c r="F671" s="11" t="str">
        <f t="shared" si="138"/>
        <v/>
      </c>
      <c r="G671" s="61" t="str">
        <f>IF(F671=LISTAS!$D$15,"",F671)</f>
        <v/>
      </c>
      <c r="H671" s="49" t="str">
        <f t="shared" si="139"/>
        <v/>
      </c>
      <c r="I671" s="49" t="str">
        <f t="shared" si="139"/>
        <v/>
      </c>
      <c r="J671" s="11" t="str">
        <f t="shared" si="137"/>
        <v/>
      </c>
      <c r="K671" s="11" t="str">
        <f t="shared" si="140"/>
        <v/>
      </c>
      <c r="L671" s="66" t="str">
        <f t="shared" si="141"/>
        <v/>
      </c>
      <c r="M671" s="50">
        <f t="shared" si="142"/>
        <v>44</v>
      </c>
      <c r="O671" s="17" t="str">
        <f t="shared" si="143"/>
        <v/>
      </c>
      <c r="P671" s="18" t="str">
        <f t="shared" si="144"/>
        <v/>
      </c>
      <c r="Q671" s="17" t="str">
        <f>IF(P671&lt;&gt;"",VLOOKUP(P671,LISTAS!$F$6:$G$1106,2,0),"")</f>
        <v/>
      </c>
      <c r="R671" s="72" t="str">
        <f t="shared" si="145"/>
        <v/>
      </c>
      <c r="S671" s="18" t="str">
        <f t="shared" si="146"/>
        <v/>
      </c>
      <c r="T671" s="18" t="str">
        <f t="shared" si="147"/>
        <v/>
      </c>
    </row>
    <row r="672" spans="2:20" ht="18.75" customHeight="1" x14ac:dyDescent="0.25">
      <c r="B672" s="54"/>
      <c r="C672" s="16" t="str">
        <f>IF(B672="","",VLOOKUP(B672,LISTAS!$F$6:$G$1106,2,0))</f>
        <v/>
      </c>
      <c r="D672" s="74"/>
      <c r="E672" s="4"/>
      <c r="F672" s="11" t="str">
        <f t="shared" si="138"/>
        <v/>
      </c>
      <c r="G672" s="61" t="str">
        <f>IF(F672=LISTAS!$D$15,"",F672)</f>
        <v/>
      </c>
      <c r="H672" s="49" t="str">
        <f t="shared" si="139"/>
        <v/>
      </c>
      <c r="I672" s="49" t="str">
        <f t="shared" si="139"/>
        <v/>
      </c>
      <c r="J672" s="11" t="str">
        <f t="shared" si="137"/>
        <v/>
      </c>
      <c r="K672" s="11" t="str">
        <f t="shared" si="140"/>
        <v/>
      </c>
      <c r="L672" s="66" t="str">
        <f t="shared" si="141"/>
        <v/>
      </c>
      <c r="M672" s="50">
        <f t="shared" si="142"/>
        <v>45</v>
      </c>
      <c r="O672" s="17" t="str">
        <f t="shared" si="143"/>
        <v/>
      </c>
      <c r="P672" s="18" t="str">
        <f t="shared" si="144"/>
        <v/>
      </c>
      <c r="Q672" s="17" t="str">
        <f>IF(P672&lt;&gt;"",VLOOKUP(P672,LISTAS!$F$6:$G$1106,2,0),"")</f>
        <v/>
      </c>
      <c r="R672" s="72" t="str">
        <f t="shared" si="145"/>
        <v/>
      </c>
      <c r="S672" s="18" t="str">
        <f t="shared" si="146"/>
        <v/>
      </c>
      <c r="T672" s="18" t="str">
        <f t="shared" si="147"/>
        <v/>
      </c>
    </row>
    <row r="673" spans="2:20" ht="18.75" customHeight="1" x14ac:dyDescent="0.25">
      <c r="B673" s="54"/>
      <c r="C673" s="16" t="str">
        <f>IF(B673="","",VLOOKUP(B673,LISTAS!$F$6:$G$1106,2,0))</f>
        <v/>
      </c>
      <c r="D673" s="74"/>
      <c r="E673" s="4"/>
      <c r="F673" s="11" t="str">
        <f t="shared" si="138"/>
        <v/>
      </c>
      <c r="G673" s="61" t="str">
        <f>IF(F673=LISTAS!$D$15,"",F673)</f>
        <v/>
      </c>
      <c r="H673" s="49" t="str">
        <f t="shared" si="139"/>
        <v/>
      </c>
      <c r="I673" s="49" t="str">
        <f t="shared" si="139"/>
        <v/>
      </c>
      <c r="J673" s="11" t="str">
        <f t="shared" si="137"/>
        <v/>
      </c>
      <c r="K673" s="11" t="str">
        <f t="shared" si="140"/>
        <v/>
      </c>
      <c r="L673" s="66" t="str">
        <f t="shared" si="141"/>
        <v/>
      </c>
      <c r="M673" s="50">
        <f t="shared" si="142"/>
        <v>46</v>
      </c>
      <c r="O673" s="17" t="str">
        <f t="shared" si="143"/>
        <v/>
      </c>
      <c r="P673" s="18" t="str">
        <f t="shared" si="144"/>
        <v/>
      </c>
      <c r="Q673" s="17" t="str">
        <f>IF(P673&lt;&gt;"",VLOOKUP(P673,LISTAS!$F$6:$G$1106,2,0),"")</f>
        <v/>
      </c>
      <c r="R673" s="72" t="str">
        <f t="shared" si="145"/>
        <v/>
      </c>
      <c r="S673" s="18" t="str">
        <f t="shared" si="146"/>
        <v/>
      </c>
      <c r="T673" s="18" t="str">
        <f t="shared" si="147"/>
        <v/>
      </c>
    </row>
    <row r="674" spans="2:20" ht="18.75" customHeight="1" x14ac:dyDescent="0.25">
      <c r="B674" s="54"/>
      <c r="C674" s="16" t="str">
        <f>IF(B674="","",VLOOKUP(B674,LISTAS!$F$6:$G$1106,2,0))</f>
        <v/>
      </c>
      <c r="D674" s="74"/>
      <c r="E674" s="4"/>
      <c r="F674" s="11" t="str">
        <f t="shared" si="138"/>
        <v/>
      </c>
      <c r="G674" s="61" t="str">
        <f>IF(F674=LISTAS!$D$15,"",F674)</f>
        <v/>
      </c>
      <c r="H674" s="49" t="str">
        <f t="shared" si="139"/>
        <v/>
      </c>
      <c r="I674" s="49" t="str">
        <f t="shared" si="139"/>
        <v/>
      </c>
      <c r="J674" s="11" t="str">
        <f t="shared" si="137"/>
        <v/>
      </c>
      <c r="K674" s="11" t="str">
        <f t="shared" si="140"/>
        <v/>
      </c>
      <c r="L674" s="66" t="str">
        <f t="shared" si="141"/>
        <v/>
      </c>
      <c r="M674" s="50">
        <f t="shared" si="142"/>
        <v>47</v>
      </c>
      <c r="O674" s="17" t="str">
        <f t="shared" si="143"/>
        <v/>
      </c>
      <c r="P674" s="18" t="str">
        <f t="shared" si="144"/>
        <v/>
      </c>
      <c r="Q674" s="17" t="str">
        <f>IF(P674&lt;&gt;"",VLOOKUP(P674,LISTAS!$F$6:$G$1106,2,0),"")</f>
        <v/>
      </c>
      <c r="R674" s="72" t="str">
        <f t="shared" si="145"/>
        <v/>
      </c>
      <c r="S674" s="18" t="str">
        <f t="shared" si="146"/>
        <v/>
      </c>
      <c r="T674" s="18" t="str">
        <f t="shared" si="147"/>
        <v/>
      </c>
    </row>
    <row r="675" spans="2:20" ht="18.75" customHeight="1" x14ac:dyDescent="0.25">
      <c r="B675" s="54"/>
      <c r="C675" s="16" t="str">
        <f>IF(B675="","",VLOOKUP(B675,LISTAS!$F$6:$G$1106,2,0))</f>
        <v/>
      </c>
      <c r="D675" s="74"/>
      <c r="E675" s="4"/>
      <c r="F675" s="11" t="str">
        <f t="shared" si="138"/>
        <v/>
      </c>
      <c r="G675" s="61" t="str">
        <f>IF(F675=LISTAS!$D$15,"",F675)</f>
        <v/>
      </c>
      <c r="H675" s="49" t="str">
        <f t="shared" si="139"/>
        <v/>
      </c>
      <c r="I675" s="49" t="str">
        <f t="shared" si="139"/>
        <v/>
      </c>
      <c r="J675" s="11" t="str">
        <f t="shared" si="137"/>
        <v/>
      </c>
      <c r="K675" s="11" t="str">
        <f t="shared" si="140"/>
        <v/>
      </c>
      <c r="L675" s="66" t="str">
        <f t="shared" si="141"/>
        <v/>
      </c>
      <c r="M675" s="50">
        <f t="shared" si="142"/>
        <v>48</v>
      </c>
      <c r="O675" s="17" t="str">
        <f t="shared" si="143"/>
        <v/>
      </c>
      <c r="P675" s="18" t="str">
        <f t="shared" si="144"/>
        <v/>
      </c>
      <c r="Q675" s="17" t="str">
        <f>IF(P675&lt;&gt;"",VLOOKUP(P675,LISTAS!$F$6:$G$1106,2,0),"")</f>
        <v/>
      </c>
      <c r="R675" s="72" t="str">
        <f t="shared" si="145"/>
        <v/>
      </c>
      <c r="S675" s="18" t="str">
        <f t="shared" si="146"/>
        <v/>
      </c>
      <c r="T675" s="18" t="str">
        <f t="shared" si="147"/>
        <v/>
      </c>
    </row>
    <row r="676" spans="2:20" ht="18.75" customHeight="1" x14ac:dyDescent="0.25">
      <c r="B676" s="54"/>
      <c r="C676" s="16" t="str">
        <f>IF(B676="","",VLOOKUP(B676,LISTAS!$F$6:$G$1106,2,0))</f>
        <v/>
      </c>
      <c r="D676" s="74"/>
      <c r="E676" s="4"/>
      <c r="F676" s="11" t="str">
        <f t="shared" si="138"/>
        <v/>
      </c>
      <c r="G676" s="61" t="str">
        <f>IF(F676=LISTAS!$D$15,"",F676)</f>
        <v/>
      </c>
      <c r="H676" s="49" t="str">
        <f t="shared" si="139"/>
        <v/>
      </c>
      <c r="I676" s="49" t="str">
        <f t="shared" si="139"/>
        <v/>
      </c>
      <c r="J676" s="11" t="str">
        <f t="shared" si="137"/>
        <v/>
      </c>
      <c r="K676" s="11" t="str">
        <f t="shared" si="140"/>
        <v/>
      </c>
      <c r="L676" s="66" t="str">
        <f t="shared" si="141"/>
        <v/>
      </c>
      <c r="M676" s="50">
        <f t="shared" si="142"/>
        <v>49</v>
      </c>
      <c r="O676" s="17" t="str">
        <f t="shared" si="143"/>
        <v/>
      </c>
      <c r="P676" s="18" t="str">
        <f t="shared" si="144"/>
        <v/>
      </c>
      <c r="Q676" s="17" t="str">
        <f>IF(P676&lt;&gt;"",VLOOKUP(P676,LISTAS!$F$6:$G$1106,2,0),"")</f>
        <v/>
      </c>
      <c r="R676" s="72" t="str">
        <f t="shared" si="145"/>
        <v/>
      </c>
      <c r="S676" s="18" t="str">
        <f t="shared" si="146"/>
        <v/>
      </c>
      <c r="T676" s="18" t="str">
        <f t="shared" si="147"/>
        <v/>
      </c>
    </row>
    <row r="677" spans="2:20" ht="18.75" customHeight="1" x14ac:dyDescent="0.25">
      <c r="B677" s="54"/>
      <c r="C677" s="16" t="str">
        <f>IF(B677="","",VLOOKUP(B677,LISTAS!$F$6:$G$1106,2,0))</f>
        <v/>
      </c>
      <c r="D677" s="74"/>
      <c r="E677" s="4"/>
      <c r="F677" s="11" t="str">
        <f t="shared" si="138"/>
        <v/>
      </c>
      <c r="G677" s="61" t="str">
        <f>IF(F677=LISTAS!$D$15,"",F677)</f>
        <v/>
      </c>
      <c r="H677" s="49" t="str">
        <f t="shared" si="139"/>
        <v/>
      </c>
      <c r="I677" s="49" t="str">
        <f t="shared" si="139"/>
        <v/>
      </c>
      <c r="J677" s="11" t="str">
        <f t="shared" si="137"/>
        <v/>
      </c>
      <c r="K677" s="11" t="str">
        <f t="shared" si="140"/>
        <v/>
      </c>
      <c r="L677" s="66" t="str">
        <f t="shared" si="141"/>
        <v/>
      </c>
      <c r="M677" s="50">
        <f t="shared" si="142"/>
        <v>50</v>
      </c>
      <c r="O677" s="17" t="str">
        <f t="shared" si="143"/>
        <v/>
      </c>
      <c r="P677" s="18" t="str">
        <f t="shared" si="144"/>
        <v/>
      </c>
      <c r="Q677" s="17" t="str">
        <f>IF(P677&lt;&gt;"",VLOOKUP(P677,LISTAS!$F$6:$G$1106,2,0),"")</f>
        <v/>
      </c>
      <c r="R677" s="72" t="str">
        <f t="shared" si="145"/>
        <v/>
      </c>
      <c r="S677" s="18" t="str">
        <f t="shared" si="146"/>
        <v/>
      </c>
      <c r="T677" s="18" t="str">
        <f t="shared" si="147"/>
        <v/>
      </c>
    </row>
    <row r="678" spans="2:20" ht="18.75" customHeight="1" x14ac:dyDescent="0.25">
      <c r="B678" s="54"/>
      <c r="C678" s="16" t="str">
        <f>IF(B678="","",VLOOKUP(B678,LISTAS!$F$6:$G$1106,2,0))</f>
        <v/>
      </c>
      <c r="D678" s="74"/>
      <c r="E678" s="4"/>
      <c r="F678" s="11" t="str">
        <f t="shared" si="138"/>
        <v/>
      </c>
      <c r="G678" s="61" t="str">
        <f>IF(F678=LISTAS!$D$15,"",F678)</f>
        <v/>
      </c>
      <c r="H678" s="49" t="str">
        <f t="shared" si="139"/>
        <v/>
      </c>
      <c r="I678" s="49" t="str">
        <f t="shared" si="139"/>
        <v/>
      </c>
      <c r="J678" s="11" t="str">
        <f t="shared" si="137"/>
        <v/>
      </c>
      <c r="K678" s="11" t="str">
        <f t="shared" si="140"/>
        <v/>
      </c>
      <c r="L678" s="66" t="str">
        <f t="shared" si="141"/>
        <v/>
      </c>
      <c r="M678" s="50">
        <f t="shared" si="142"/>
        <v>51</v>
      </c>
      <c r="O678" s="17" t="str">
        <f t="shared" si="143"/>
        <v/>
      </c>
      <c r="P678" s="18" t="str">
        <f t="shared" si="144"/>
        <v/>
      </c>
      <c r="Q678" s="17" t="str">
        <f>IF(P678&lt;&gt;"",VLOOKUP(P678,LISTAS!$F$6:$G$1106,2,0),"")</f>
        <v/>
      </c>
      <c r="R678" s="72" t="str">
        <f t="shared" si="145"/>
        <v/>
      </c>
      <c r="S678" s="18" t="str">
        <f t="shared" si="146"/>
        <v/>
      </c>
      <c r="T678" s="18" t="str">
        <f t="shared" si="147"/>
        <v/>
      </c>
    </row>
    <row r="679" spans="2:20" ht="18.75" customHeight="1" x14ac:dyDescent="0.25">
      <c r="B679" s="54"/>
      <c r="C679" s="16" t="str">
        <f>IF(B679="","",VLOOKUP(B679,LISTAS!$F$6:$G$1106,2,0))</f>
        <v/>
      </c>
      <c r="D679" s="74"/>
      <c r="E679" s="4"/>
      <c r="F679" s="11" t="str">
        <f t="shared" si="138"/>
        <v/>
      </c>
      <c r="G679" s="61" t="str">
        <f>IF(F679=LISTAS!$D$15,"",F679)</f>
        <v/>
      </c>
      <c r="H679" s="49" t="str">
        <f t="shared" si="139"/>
        <v/>
      </c>
      <c r="I679" s="49" t="str">
        <f t="shared" si="139"/>
        <v/>
      </c>
      <c r="J679" s="11" t="str">
        <f t="shared" si="137"/>
        <v/>
      </c>
      <c r="K679" s="11" t="str">
        <f t="shared" si="140"/>
        <v/>
      </c>
      <c r="L679" s="66" t="str">
        <f t="shared" si="141"/>
        <v/>
      </c>
      <c r="M679" s="50">
        <f t="shared" si="142"/>
        <v>52</v>
      </c>
      <c r="O679" s="17" t="str">
        <f t="shared" si="143"/>
        <v/>
      </c>
      <c r="P679" s="18" t="str">
        <f t="shared" si="144"/>
        <v/>
      </c>
      <c r="Q679" s="17" t="str">
        <f>IF(P679&lt;&gt;"",VLOOKUP(P679,LISTAS!$F$6:$G$1106,2,0),"")</f>
        <v/>
      </c>
      <c r="R679" s="72" t="str">
        <f t="shared" si="145"/>
        <v/>
      </c>
      <c r="S679" s="18" t="str">
        <f t="shared" si="146"/>
        <v/>
      </c>
      <c r="T679" s="18" t="str">
        <f t="shared" si="147"/>
        <v/>
      </c>
    </row>
    <row r="680" spans="2:20" ht="18.75" customHeight="1" x14ac:dyDescent="0.25">
      <c r="B680" s="54"/>
      <c r="C680" s="16" t="str">
        <f>IF(B680="","",VLOOKUP(B680,LISTAS!$F$6:$G$1106,2,0))</f>
        <v/>
      </c>
      <c r="D680" s="74"/>
      <c r="E680" s="4"/>
      <c r="F680" s="11" t="str">
        <f t="shared" si="138"/>
        <v/>
      </c>
      <c r="G680" s="61" t="str">
        <f>IF(F680=LISTAS!$D$15,"",F680)</f>
        <v/>
      </c>
      <c r="H680" s="49" t="str">
        <f t="shared" si="139"/>
        <v/>
      </c>
      <c r="I680" s="49" t="str">
        <f t="shared" si="139"/>
        <v/>
      </c>
      <c r="J680" s="11" t="str">
        <f t="shared" si="137"/>
        <v/>
      </c>
      <c r="K680" s="11" t="str">
        <f t="shared" si="140"/>
        <v/>
      </c>
      <c r="L680" s="66" t="str">
        <f t="shared" si="141"/>
        <v/>
      </c>
      <c r="M680" s="50">
        <f t="shared" si="142"/>
        <v>53</v>
      </c>
      <c r="O680" s="17" t="str">
        <f t="shared" si="143"/>
        <v/>
      </c>
      <c r="P680" s="18" t="str">
        <f t="shared" si="144"/>
        <v/>
      </c>
      <c r="Q680" s="17" t="str">
        <f>IF(P680&lt;&gt;"",VLOOKUP(P680,LISTAS!$F$6:$G$1106,2,0),"")</f>
        <v/>
      </c>
      <c r="R680" s="72" t="str">
        <f t="shared" si="145"/>
        <v/>
      </c>
      <c r="S680" s="18" t="str">
        <f t="shared" si="146"/>
        <v/>
      </c>
      <c r="T680" s="18" t="str">
        <f t="shared" si="147"/>
        <v/>
      </c>
    </row>
    <row r="681" spans="2:20" ht="18.75" customHeight="1" x14ac:dyDescent="0.25">
      <c r="B681" s="54"/>
      <c r="C681" s="16" t="str">
        <f>IF(B681="","",VLOOKUP(B681,LISTAS!$F$6:$G$1106,2,0))</f>
        <v/>
      </c>
      <c r="D681" s="74"/>
      <c r="E681" s="4"/>
      <c r="F681" s="11" t="str">
        <f t="shared" si="138"/>
        <v/>
      </c>
      <c r="G681" s="61" t="str">
        <f>IF(F681=LISTAS!$D$15,"",F681)</f>
        <v/>
      </c>
      <c r="H681" s="49" t="str">
        <f t="shared" si="139"/>
        <v/>
      </c>
      <c r="I681" s="49" t="str">
        <f t="shared" si="139"/>
        <v/>
      </c>
      <c r="J681" s="11" t="str">
        <f t="shared" si="137"/>
        <v/>
      </c>
      <c r="K681" s="11" t="str">
        <f t="shared" si="140"/>
        <v/>
      </c>
      <c r="L681" s="66" t="str">
        <f t="shared" si="141"/>
        <v/>
      </c>
      <c r="M681" s="50">
        <f t="shared" si="142"/>
        <v>54</v>
      </c>
      <c r="O681" s="17" t="str">
        <f t="shared" si="143"/>
        <v/>
      </c>
      <c r="P681" s="18" t="str">
        <f t="shared" si="144"/>
        <v/>
      </c>
      <c r="Q681" s="17" t="str">
        <f>IF(P681&lt;&gt;"",VLOOKUP(P681,LISTAS!$F$6:$G$1106,2,0),"")</f>
        <v/>
      </c>
      <c r="R681" s="72" t="str">
        <f t="shared" si="145"/>
        <v/>
      </c>
      <c r="S681" s="18" t="str">
        <f t="shared" si="146"/>
        <v/>
      </c>
      <c r="T681" s="18" t="str">
        <f t="shared" si="147"/>
        <v/>
      </c>
    </row>
    <row r="682" spans="2:20" ht="18.75" customHeight="1" x14ac:dyDescent="0.25">
      <c r="B682" s="54"/>
      <c r="C682" s="16" t="str">
        <f>IF(B682="","",VLOOKUP(B682,LISTAS!$F$6:$G$1106,2,0))</f>
        <v/>
      </c>
      <c r="D682" s="74"/>
      <c r="E682" s="4"/>
      <c r="F682" s="11" t="str">
        <f t="shared" si="138"/>
        <v/>
      </c>
      <c r="G682" s="61" t="str">
        <f>IF(F682=LISTAS!$D$15,"",F682)</f>
        <v/>
      </c>
      <c r="H682" s="49" t="str">
        <f t="shared" si="139"/>
        <v/>
      </c>
      <c r="I682" s="49" t="str">
        <f t="shared" si="139"/>
        <v/>
      </c>
      <c r="J682" s="11" t="str">
        <f t="shared" si="137"/>
        <v/>
      </c>
      <c r="K682" s="11" t="str">
        <f t="shared" si="140"/>
        <v/>
      </c>
      <c r="L682" s="66" t="str">
        <f t="shared" si="141"/>
        <v/>
      </c>
      <c r="M682" s="50">
        <f t="shared" si="142"/>
        <v>55</v>
      </c>
      <c r="O682" s="17" t="str">
        <f t="shared" si="143"/>
        <v/>
      </c>
      <c r="P682" s="18" t="str">
        <f t="shared" si="144"/>
        <v/>
      </c>
      <c r="Q682" s="17" t="str">
        <f>IF(P682&lt;&gt;"",VLOOKUP(P682,LISTAS!$F$6:$G$1106,2,0),"")</f>
        <v/>
      </c>
      <c r="R682" s="72" t="str">
        <f t="shared" si="145"/>
        <v/>
      </c>
      <c r="S682" s="18" t="str">
        <f t="shared" si="146"/>
        <v/>
      </c>
      <c r="T682" s="18" t="str">
        <f t="shared" si="147"/>
        <v/>
      </c>
    </row>
    <row r="683" spans="2:20" ht="18.75" customHeight="1" x14ac:dyDescent="0.25">
      <c r="B683" s="54"/>
      <c r="C683" s="16" t="str">
        <f>IF(B683="","",VLOOKUP(B683,LISTAS!$F$6:$G$1106,2,0))</f>
        <v/>
      </c>
      <c r="D683" s="74"/>
      <c r="E683" s="4"/>
      <c r="F683" s="11" t="str">
        <f t="shared" si="138"/>
        <v/>
      </c>
      <c r="G683" s="61" t="str">
        <f>IF(F683=LISTAS!$D$15,"",F683)</f>
        <v/>
      </c>
      <c r="H683" s="49" t="str">
        <f t="shared" si="139"/>
        <v/>
      </c>
      <c r="I683" s="49" t="str">
        <f t="shared" si="139"/>
        <v/>
      </c>
      <c r="J683" s="11" t="str">
        <f t="shared" si="137"/>
        <v/>
      </c>
      <c r="K683" s="11" t="str">
        <f t="shared" si="140"/>
        <v/>
      </c>
      <c r="L683" s="66" t="str">
        <f t="shared" si="141"/>
        <v/>
      </c>
      <c r="M683" s="50">
        <f t="shared" si="142"/>
        <v>56</v>
      </c>
      <c r="O683" s="17" t="str">
        <f t="shared" si="143"/>
        <v/>
      </c>
      <c r="P683" s="18" t="str">
        <f t="shared" si="144"/>
        <v/>
      </c>
      <c r="Q683" s="17" t="str">
        <f>IF(P683&lt;&gt;"",VLOOKUP(P683,LISTAS!$F$6:$G$1106,2,0),"")</f>
        <v/>
      </c>
      <c r="R683" s="72" t="str">
        <f t="shared" si="145"/>
        <v/>
      </c>
      <c r="S683" s="18" t="str">
        <f t="shared" si="146"/>
        <v/>
      </c>
      <c r="T683" s="18" t="str">
        <f t="shared" si="147"/>
        <v/>
      </c>
    </row>
    <row r="684" spans="2:20" ht="18.75" customHeight="1" x14ac:dyDescent="0.25">
      <c r="B684" s="54"/>
      <c r="C684" s="16" t="str">
        <f>IF(B684="","",VLOOKUP(B684,LISTAS!$F$6:$G$1106,2,0))</f>
        <v/>
      </c>
      <c r="D684" s="74"/>
      <c r="E684" s="4"/>
      <c r="F684" s="11" t="str">
        <f t="shared" si="138"/>
        <v/>
      </c>
      <c r="G684" s="61" t="str">
        <f>IF(F684=LISTAS!$D$15,"",F684)</f>
        <v/>
      </c>
      <c r="H684" s="49" t="str">
        <f t="shared" si="139"/>
        <v/>
      </c>
      <c r="I684" s="49" t="str">
        <f t="shared" si="139"/>
        <v/>
      </c>
      <c r="J684" s="11" t="str">
        <f t="shared" si="137"/>
        <v/>
      </c>
      <c r="K684" s="11" t="str">
        <f t="shared" si="140"/>
        <v/>
      </c>
      <c r="L684" s="66" t="str">
        <f t="shared" si="141"/>
        <v/>
      </c>
      <c r="M684" s="50">
        <f t="shared" si="142"/>
        <v>57</v>
      </c>
      <c r="O684" s="17" t="str">
        <f t="shared" si="143"/>
        <v/>
      </c>
      <c r="P684" s="18" t="str">
        <f t="shared" si="144"/>
        <v/>
      </c>
      <c r="Q684" s="17" t="str">
        <f>IF(P684&lt;&gt;"",VLOOKUP(P684,LISTAS!$F$6:$G$1106,2,0),"")</f>
        <v/>
      </c>
      <c r="R684" s="72" t="str">
        <f t="shared" si="145"/>
        <v/>
      </c>
      <c r="S684" s="18" t="str">
        <f t="shared" si="146"/>
        <v/>
      </c>
      <c r="T684" s="18" t="str">
        <f t="shared" si="147"/>
        <v/>
      </c>
    </row>
    <row r="685" spans="2:20" ht="18.75" customHeight="1" x14ac:dyDescent="0.25">
      <c r="B685" s="54"/>
      <c r="C685" s="16" t="str">
        <f>IF(B685="","",VLOOKUP(B685,LISTAS!$F$6:$G$1106,2,0))</f>
        <v/>
      </c>
      <c r="D685" s="74"/>
      <c r="E685" s="4"/>
      <c r="F685" s="11" t="str">
        <f t="shared" si="138"/>
        <v/>
      </c>
      <c r="G685" s="61" t="str">
        <f>IF(F685=LISTAS!$D$15,"",F685)</f>
        <v/>
      </c>
      <c r="H685" s="49" t="str">
        <f t="shared" si="139"/>
        <v/>
      </c>
      <c r="I685" s="49" t="str">
        <f t="shared" si="139"/>
        <v/>
      </c>
      <c r="J685" s="11" t="str">
        <f t="shared" si="137"/>
        <v/>
      </c>
      <c r="K685" s="11" t="str">
        <f t="shared" si="140"/>
        <v/>
      </c>
      <c r="L685" s="66" t="str">
        <f t="shared" si="141"/>
        <v/>
      </c>
      <c r="M685" s="50">
        <f t="shared" si="142"/>
        <v>58</v>
      </c>
      <c r="O685" s="17" t="str">
        <f t="shared" si="143"/>
        <v/>
      </c>
      <c r="P685" s="18" t="str">
        <f t="shared" si="144"/>
        <v/>
      </c>
      <c r="Q685" s="17" t="str">
        <f>IF(P685&lt;&gt;"",VLOOKUP(P685,LISTAS!$F$6:$G$1106,2,0),"")</f>
        <v/>
      </c>
      <c r="R685" s="72" t="str">
        <f t="shared" si="145"/>
        <v/>
      </c>
      <c r="S685" s="18" t="str">
        <f t="shared" si="146"/>
        <v/>
      </c>
      <c r="T685" s="18" t="str">
        <f t="shared" si="147"/>
        <v/>
      </c>
    </row>
    <row r="686" spans="2:20" ht="18.75" customHeight="1" x14ac:dyDescent="0.25">
      <c r="B686" s="54"/>
      <c r="C686" s="16" t="str">
        <f>IF(B686="","",VLOOKUP(B686,LISTAS!$F$6:$G$1106,2,0))</f>
        <v/>
      </c>
      <c r="D686" s="74"/>
      <c r="E686" s="4"/>
      <c r="F686" s="11" t="str">
        <f t="shared" si="138"/>
        <v/>
      </c>
      <c r="G686" s="61" t="str">
        <f>IF(F686=LISTAS!$D$15,"",F686)</f>
        <v/>
      </c>
      <c r="H686" s="49" t="str">
        <f t="shared" si="139"/>
        <v/>
      </c>
      <c r="I686" s="49" t="str">
        <f t="shared" si="139"/>
        <v/>
      </c>
      <c r="J686" s="11" t="str">
        <f t="shared" si="137"/>
        <v/>
      </c>
      <c r="K686" s="11" t="str">
        <f t="shared" si="140"/>
        <v/>
      </c>
      <c r="L686" s="66" t="str">
        <f t="shared" si="141"/>
        <v/>
      </c>
      <c r="M686" s="50">
        <f t="shared" si="142"/>
        <v>59</v>
      </c>
      <c r="O686" s="17" t="str">
        <f t="shared" si="143"/>
        <v/>
      </c>
      <c r="P686" s="18" t="str">
        <f t="shared" si="144"/>
        <v/>
      </c>
      <c r="Q686" s="17" t="str">
        <f>IF(P686&lt;&gt;"",VLOOKUP(P686,LISTAS!$F$6:$G$1106,2,0),"")</f>
        <v/>
      </c>
      <c r="R686" s="72" t="str">
        <f t="shared" si="145"/>
        <v/>
      </c>
      <c r="S686" s="18" t="str">
        <f t="shared" si="146"/>
        <v/>
      </c>
      <c r="T686" s="18" t="str">
        <f t="shared" si="147"/>
        <v/>
      </c>
    </row>
    <row r="687" spans="2:20" ht="18.75" customHeight="1" x14ac:dyDescent="0.25">
      <c r="B687" s="54"/>
      <c r="C687" s="16" t="str">
        <f>IF(B687="","",VLOOKUP(B687,LISTAS!$F$6:$G$1106,2,0))</f>
        <v/>
      </c>
      <c r="D687" s="74"/>
      <c r="E687" s="4"/>
      <c r="F687" s="11" t="str">
        <f t="shared" si="138"/>
        <v/>
      </c>
      <c r="G687" s="61" t="str">
        <f>IF(F687=LISTAS!$D$15,"",F687)</f>
        <v/>
      </c>
      <c r="H687" s="49" t="str">
        <f t="shared" si="139"/>
        <v/>
      </c>
      <c r="I687" s="49" t="str">
        <f t="shared" si="139"/>
        <v/>
      </c>
      <c r="J687" s="11" t="str">
        <f t="shared" si="137"/>
        <v/>
      </c>
      <c r="K687" s="11" t="str">
        <f t="shared" si="140"/>
        <v/>
      </c>
      <c r="L687" s="66" t="str">
        <f t="shared" si="141"/>
        <v/>
      </c>
      <c r="M687" s="50">
        <f t="shared" si="142"/>
        <v>60</v>
      </c>
      <c r="O687" s="17" t="str">
        <f t="shared" si="143"/>
        <v/>
      </c>
      <c r="P687" s="18" t="str">
        <f t="shared" si="144"/>
        <v/>
      </c>
      <c r="Q687" s="17" t="str">
        <f>IF(P687&lt;&gt;"",VLOOKUP(P687,LISTAS!$F$6:$G$1106,2,0),"")</f>
        <v/>
      </c>
      <c r="R687" s="72" t="str">
        <f t="shared" si="145"/>
        <v/>
      </c>
      <c r="S687" s="18" t="str">
        <f t="shared" si="146"/>
        <v/>
      </c>
      <c r="T687" s="18" t="str">
        <f t="shared" si="147"/>
        <v/>
      </c>
    </row>
    <row r="688" spans="2:20" ht="18.75" customHeight="1" x14ac:dyDescent="0.25">
      <c r="B688" s="54"/>
      <c r="C688" s="16" t="str">
        <f>IF(B688="","",VLOOKUP(B688,LISTAS!$F$6:$G$1106,2,0))</f>
        <v/>
      </c>
      <c r="D688" s="74"/>
      <c r="E688" s="4"/>
      <c r="F688" s="11" t="str">
        <f t="shared" si="138"/>
        <v/>
      </c>
      <c r="G688" s="61" t="str">
        <f>IF(F688=LISTAS!$D$15,"",F688)</f>
        <v/>
      </c>
      <c r="H688" s="49" t="str">
        <f t="shared" si="139"/>
        <v/>
      </c>
      <c r="I688" s="49" t="str">
        <f t="shared" si="139"/>
        <v/>
      </c>
      <c r="J688" s="11" t="str">
        <f t="shared" ref="J688:J823" si="148">IF($K688="","",D688)</f>
        <v/>
      </c>
      <c r="K688" s="11" t="str">
        <f t="shared" si="140"/>
        <v/>
      </c>
      <c r="L688" s="66" t="str">
        <f t="shared" si="141"/>
        <v/>
      </c>
      <c r="M688" s="50">
        <f t="shared" si="142"/>
        <v>61</v>
      </c>
      <c r="O688" s="17" t="str">
        <f t="shared" si="143"/>
        <v/>
      </c>
      <c r="P688" s="18" t="str">
        <f t="shared" si="144"/>
        <v/>
      </c>
      <c r="Q688" s="17" t="str">
        <f>IF(P688&lt;&gt;"",VLOOKUP(P688,LISTAS!$F$6:$G$1106,2,0),"")</f>
        <v/>
      </c>
      <c r="R688" s="72" t="str">
        <f t="shared" si="145"/>
        <v/>
      </c>
      <c r="S688" s="18" t="str">
        <f t="shared" si="146"/>
        <v/>
      </c>
      <c r="T688" s="18" t="str">
        <f t="shared" si="147"/>
        <v/>
      </c>
    </row>
    <row r="689" spans="2:20" ht="18.75" customHeight="1" x14ac:dyDescent="0.25">
      <c r="B689" s="54"/>
      <c r="C689" s="16" t="str">
        <f>IF(B689="","",VLOOKUP(B689,LISTAS!$F$6:$G$1106,2,0))</f>
        <v/>
      </c>
      <c r="D689" s="74"/>
      <c r="E689" s="4"/>
      <c r="F689" s="11" t="str">
        <f t="shared" ref="F689:F752" si="149">IF(D689="","",D689)</f>
        <v/>
      </c>
      <c r="G689" s="61" t="str">
        <f>IF(F689=LISTAS!$D$15,"",F689)</f>
        <v/>
      </c>
      <c r="H689" s="49" t="str">
        <f t="shared" ref="H689:I722" si="150">IF($K689="","",IF(B689="","",B689))</f>
        <v/>
      </c>
      <c r="I689" s="49" t="str">
        <f t="shared" si="150"/>
        <v/>
      </c>
      <c r="J689" s="11" t="str">
        <f t="shared" si="148"/>
        <v/>
      </c>
      <c r="K689" s="11" t="str">
        <f t="shared" ref="K689:K722" si="151">G689</f>
        <v/>
      </c>
      <c r="L689" s="66" t="str">
        <f t="shared" ref="L689:L752" si="152">IF(K689="","",SMALL($G$624:$G$823,M689))</f>
        <v/>
      </c>
      <c r="M689" s="50">
        <f t="shared" ref="M689:M722" si="153">IF(F688="FALTA",M688,M688+1)</f>
        <v>62</v>
      </c>
      <c r="O689" s="17" t="str">
        <f t="shared" ref="O689:O752" si="154">IF(R689&lt;&gt;"",_xlfn.RANK.EQ(R689,$R$624:$R$823,1),"")</f>
        <v/>
      </c>
      <c r="P689" s="18" t="str">
        <f t="shared" ref="P689:P752" si="155">IF(K689="","",VLOOKUP(L689,$G$624:$J$823,2,0))</f>
        <v/>
      </c>
      <c r="Q689" s="17" t="str">
        <f>IF(P689&lt;&gt;"",VLOOKUP(P689,LISTAS!$F$6:$G$1106,2,0),"")</f>
        <v/>
      </c>
      <c r="R689" s="72" t="str">
        <f t="shared" ref="R689:R752" si="156">IF(K689="","",VLOOKUP(L689,$G$624:$J$823,4,0))</f>
        <v/>
      </c>
      <c r="S689" s="18" t="str">
        <f t="shared" ref="S689:S752" si="157">IF($O689="","",IF(R689=$T$5,"0,00",IF($O689=1,400,IF($O689=2,340,IF($O689=3,300,IF($O689=4,280,IF($O689=5,270,IF($O689=6,260,IF($O689=7,250,IF($O689=8,240,IF($O689=9,200,IF($O689=10,200,IF($O689=11,200,IF($O689=12,200,IF($O689=13,200,IF($O689=14,200,IF($O689=15,200,IF($O689=16,200,IF($O689&gt;16,"","")))))))))))))))))))</f>
        <v/>
      </c>
      <c r="T689" s="18" t="str">
        <f t="shared" ref="T689:T752" si="158">IF(O689="","",IF($R$5="NÃO","",IF(R689=$T$5,"0,00",IF(O689=1,400,IF(O689=2,340,IF(O689=3,300,IF(O689=4,280,IF(O689=5,270,IF(O689=6,260,IF(O689=7,250,IF(O689=8,240,IF(O689=9,200,IF(O689=10,200,IF(O689=11,200,IF(O689=12,200,IF(O689=13,200,IF(O689=14,200,IF(O689=15,200,IF(O689=16,200,IF(O689&gt;16,"",""))))))))))))))))))))</f>
        <v/>
      </c>
    </row>
    <row r="690" spans="2:20" ht="18.75" customHeight="1" x14ac:dyDescent="0.25">
      <c r="B690" s="54"/>
      <c r="C690" s="16" t="str">
        <f>IF(B690="","",VLOOKUP(B690,LISTAS!$F$6:$G$1106,2,0))</f>
        <v/>
      </c>
      <c r="D690" s="74"/>
      <c r="E690" s="4"/>
      <c r="F690" s="11" t="str">
        <f t="shared" si="149"/>
        <v/>
      </c>
      <c r="G690" s="61" t="str">
        <f>IF(F690=LISTAS!$D$15,"",F690)</f>
        <v/>
      </c>
      <c r="H690" s="49" t="str">
        <f t="shared" si="150"/>
        <v/>
      </c>
      <c r="I690" s="49" t="str">
        <f t="shared" si="150"/>
        <v/>
      </c>
      <c r="J690" s="11" t="str">
        <f t="shared" si="148"/>
        <v/>
      </c>
      <c r="K690" s="11" t="str">
        <f t="shared" si="151"/>
        <v/>
      </c>
      <c r="L690" s="66" t="str">
        <f t="shared" si="152"/>
        <v/>
      </c>
      <c r="M690" s="50">
        <f t="shared" si="153"/>
        <v>63</v>
      </c>
      <c r="O690" s="17" t="str">
        <f t="shared" si="154"/>
        <v/>
      </c>
      <c r="P690" s="18" t="str">
        <f t="shared" si="155"/>
        <v/>
      </c>
      <c r="Q690" s="17" t="str">
        <f>IF(P690&lt;&gt;"",VLOOKUP(P690,LISTAS!$F$6:$G$1106,2,0),"")</f>
        <v/>
      </c>
      <c r="R690" s="72" t="str">
        <f t="shared" si="156"/>
        <v/>
      </c>
      <c r="S690" s="18" t="str">
        <f t="shared" si="157"/>
        <v/>
      </c>
      <c r="T690" s="18" t="str">
        <f t="shared" si="158"/>
        <v/>
      </c>
    </row>
    <row r="691" spans="2:20" ht="18.75" customHeight="1" x14ac:dyDescent="0.25">
      <c r="B691" s="54"/>
      <c r="C691" s="16" t="str">
        <f>IF(B691="","",VLOOKUP(B691,LISTAS!$F$6:$G$1106,2,0))</f>
        <v/>
      </c>
      <c r="D691" s="74"/>
      <c r="E691" s="4"/>
      <c r="F691" s="11" t="str">
        <f t="shared" si="149"/>
        <v/>
      </c>
      <c r="G691" s="61" t="str">
        <f>IF(F691=LISTAS!$D$15,"",F691)</f>
        <v/>
      </c>
      <c r="H691" s="49" t="str">
        <f t="shared" si="150"/>
        <v/>
      </c>
      <c r="I691" s="49" t="str">
        <f t="shared" si="150"/>
        <v/>
      </c>
      <c r="J691" s="11" t="str">
        <f t="shared" si="148"/>
        <v/>
      </c>
      <c r="K691" s="11" t="str">
        <f t="shared" si="151"/>
        <v/>
      </c>
      <c r="L691" s="66" t="str">
        <f t="shared" si="152"/>
        <v/>
      </c>
      <c r="M691" s="50">
        <f t="shared" si="153"/>
        <v>64</v>
      </c>
      <c r="O691" s="17" t="str">
        <f t="shared" si="154"/>
        <v/>
      </c>
      <c r="P691" s="18" t="str">
        <f t="shared" si="155"/>
        <v/>
      </c>
      <c r="Q691" s="17" t="str">
        <f>IF(P691&lt;&gt;"",VLOOKUP(P691,LISTAS!$F$6:$G$1106,2,0),"")</f>
        <v/>
      </c>
      <c r="R691" s="72" t="str">
        <f t="shared" si="156"/>
        <v/>
      </c>
      <c r="S691" s="18" t="str">
        <f t="shared" si="157"/>
        <v/>
      </c>
      <c r="T691" s="18" t="str">
        <f t="shared" si="158"/>
        <v/>
      </c>
    </row>
    <row r="692" spans="2:20" ht="18.75" customHeight="1" x14ac:dyDescent="0.25">
      <c r="B692" s="54"/>
      <c r="C692" s="16" t="str">
        <f>IF(B692="","",VLOOKUP(B692,LISTAS!$F$6:$G$1106,2,0))</f>
        <v/>
      </c>
      <c r="D692" s="74"/>
      <c r="E692" s="4"/>
      <c r="F692" s="11" t="str">
        <f t="shared" si="149"/>
        <v/>
      </c>
      <c r="G692" s="61" t="str">
        <f>IF(F692=LISTAS!$D$15,"",F692)</f>
        <v/>
      </c>
      <c r="H692" s="49" t="str">
        <f t="shared" si="150"/>
        <v/>
      </c>
      <c r="I692" s="49" t="str">
        <f t="shared" si="150"/>
        <v/>
      </c>
      <c r="J692" s="11" t="str">
        <f t="shared" si="148"/>
        <v/>
      </c>
      <c r="K692" s="11" t="str">
        <f t="shared" si="151"/>
        <v/>
      </c>
      <c r="L692" s="66" t="str">
        <f t="shared" si="152"/>
        <v/>
      </c>
      <c r="M692" s="50">
        <f t="shared" si="153"/>
        <v>65</v>
      </c>
      <c r="O692" s="17" t="str">
        <f t="shared" si="154"/>
        <v/>
      </c>
      <c r="P692" s="18" t="str">
        <f t="shared" si="155"/>
        <v/>
      </c>
      <c r="Q692" s="17" t="str">
        <f>IF(P692&lt;&gt;"",VLOOKUP(P692,LISTAS!$F$6:$G$1106,2,0),"")</f>
        <v/>
      </c>
      <c r="R692" s="72" t="str">
        <f t="shared" si="156"/>
        <v/>
      </c>
      <c r="S692" s="18" t="str">
        <f t="shared" si="157"/>
        <v/>
      </c>
      <c r="T692" s="18" t="str">
        <f t="shared" si="158"/>
        <v/>
      </c>
    </row>
    <row r="693" spans="2:20" ht="18.75" customHeight="1" x14ac:dyDescent="0.25">
      <c r="B693" s="54"/>
      <c r="C693" s="16" t="str">
        <f>IF(B693="","",VLOOKUP(B693,LISTAS!$F$6:$G$1106,2,0))</f>
        <v/>
      </c>
      <c r="D693" s="74"/>
      <c r="E693" s="4"/>
      <c r="F693" s="11" t="str">
        <f t="shared" si="149"/>
        <v/>
      </c>
      <c r="G693" s="61" t="str">
        <f>IF(F693=LISTAS!$D$15,"",F693)</f>
        <v/>
      </c>
      <c r="H693" s="49" t="str">
        <f t="shared" si="150"/>
        <v/>
      </c>
      <c r="I693" s="49" t="str">
        <f t="shared" si="150"/>
        <v/>
      </c>
      <c r="J693" s="11" t="str">
        <f t="shared" si="148"/>
        <v/>
      </c>
      <c r="K693" s="11" t="str">
        <f t="shared" si="151"/>
        <v/>
      </c>
      <c r="L693" s="66" t="str">
        <f t="shared" si="152"/>
        <v/>
      </c>
      <c r="M693" s="50">
        <f t="shared" si="153"/>
        <v>66</v>
      </c>
      <c r="O693" s="17" t="str">
        <f t="shared" si="154"/>
        <v/>
      </c>
      <c r="P693" s="18" t="str">
        <f t="shared" si="155"/>
        <v/>
      </c>
      <c r="Q693" s="17" t="str">
        <f>IF(P693&lt;&gt;"",VLOOKUP(P693,LISTAS!$F$6:$G$1106,2,0),"")</f>
        <v/>
      </c>
      <c r="R693" s="72" t="str">
        <f t="shared" si="156"/>
        <v/>
      </c>
      <c r="S693" s="18" t="str">
        <f t="shared" si="157"/>
        <v/>
      </c>
      <c r="T693" s="18" t="str">
        <f t="shared" si="158"/>
        <v/>
      </c>
    </row>
    <row r="694" spans="2:20" ht="18.75" customHeight="1" x14ac:dyDescent="0.25">
      <c r="B694" s="54"/>
      <c r="C694" s="16" t="str">
        <f>IF(B694="","",VLOOKUP(B694,LISTAS!$F$6:$G$1106,2,0))</f>
        <v/>
      </c>
      <c r="D694" s="74"/>
      <c r="E694" s="4"/>
      <c r="F694" s="11" t="str">
        <f t="shared" si="149"/>
        <v/>
      </c>
      <c r="G694" s="61" t="str">
        <f>IF(F694=LISTAS!$D$15,"",F694)</f>
        <v/>
      </c>
      <c r="H694" s="49" t="str">
        <f t="shared" si="150"/>
        <v/>
      </c>
      <c r="I694" s="49" t="str">
        <f t="shared" si="150"/>
        <v/>
      </c>
      <c r="J694" s="11" t="str">
        <f t="shared" si="148"/>
        <v/>
      </c>
      <c r="K694" s="11" t="str">
        <f t="shared" si="151"/>
        <v/>
      </c>
      <c r="L694" s="66" t="str">
        <f t="shared" si="152"/>
        <v/>
      </c>
      <c r="M694" s="50">
        <f t="shared" si="153"/>
        <v>67</v>
      </c>
      <c r="O694" s="17" t="str">
        <f t="shared" si="154"/>
        <v/>
      </c>
      <c r="P694" s="18" t="str">
        <f t="shared" si="155"/>
        <v/>
      </c>
      <c r="Q694" s="17" t="str">
        <f>IF(P694&lt;&gt;"",VLOOKUP(P694,LISTAS!$F$6:$G$1106,2,0),"")</f>
        <v/>
      </c>
      <c r="R694" s="72" t="str">
        <f t="shared" si="156"/>
        <v/>
      </c>
      <c r="S694" s="18" t="str">
        <f t="shared" si="157"/>
        <v/>
      </c>
      <c r="T694" s="18" t="str">
        <f t="shared" si="158"/>
        <v/>
      </c>
    </row>
    <row r="695" spans="2:20" ht="18.75" customHeight="1" x14ac:dyDescent="0.25">
      <c r="B695" s="54"/>
      <c r="C695" s="16" t="str">
        <f>IF(B695="","",VLOOKUP(B695,LISTAS!$F$6:$G$1106,2,0))</f>
        <v/>
      </c>
      <c r="D695" s="74"/>
      <c r="E695" s="4"/>
      <c r="F695" s="11" t="str">
        <f t="shared" si="149"/>
        <v/>
      </c>
      <c r="G695" s="61" t="str">
        <f>IF(F695=LISTAS!$D$15,"",F695)</f>
        <v/>
      </c>
      <c r="H695" s="49" t="str">
        <f t="shared" si="150"/>
        <v/>
      </c>
      <c r="I695" s="49" t="str">
        <f t="shared" si="150"/>
        <v/>
      </c>
      <c r="J695" s="11" t="str">
        <f t="shared" si="148"/>
        <v/>
      </c>
      <c r="K695" s="11" t="str">
        <f t="shared" si="151"/>
        <v/>
      </c>
      <c r="L695" s="66" t="str">
        <f t="shared" si="152"/>
        <v/>
      </c>
      <c r="M695" s="50">
        <f t="shared" si="153"/>
        <v>68</v>
      </c>
      <c r="O695" s="17" t="str">
        <f t="shared" si="154"/>
        <v/>
      </c>
      <c r="P695" s="18" t="str">
        <f t="shared" si="155"/>
        <v/>
      </c>
      <c r="Q695" s="17" t="str">
        <f>IF(P695&lt;&gt;"",VLOOKUP(P695,LISTAS!$F$6:$G$1106,2,0),"")</f>
        <v/>
      </c>
      <c r="R695" s="72" t="str">
        <f t="shared" si="156"/>
        <v/>
      </c>
      <c r="S695" s="18" t="str">
        <f t="shared" si="157"/>
        <v/>
      </c>
      <c r="T695" s="18" t="str">
        <f t="shared" si="158"/>
        <v/>
      </c>
    </row>
    <row r="696" spans="2:20" ht="18.75" customHeight="1" x14ac:dyDescent="0.25">
      <c r="B696" s="54"/>
      <c r="C696" s="16" t="str">
        <f>IF(B696="","",VLOOKUP(B696,LISTAS!$F$6:$G$1106,2,0))</f>
        <v/>
      </c>
      <c r="D696" s="74"/>
      <c r="E696" s="4"/>
      <c r="F696" s="11" t="str">
        <f t="shared" si="149"/>
        <v/>
      </c>
      <c r="G696" s="61" t="str">
        <f>IF(F696=LISTAS!$D$15,"",F696)</f>
        <v/>
      </c>
      <c r="H696" s="49" t="str">
        <f t="shared" si="150"/>
        <v/>
      </c>
      <c r="I696" s="49" t="str">
        <f t="shared" si="150"/>
        <v/>
      </c>
      <c r="J696" s="11" t="str">
        <f t="shared" si="148"/>
        <v/>
      </c>
      <c r="K696" s="11" t="str">
        <f t="shared" si="151"/>
        <v/>
      </c>
      <c r="L696" s="66" t="str">
        <f t="shared" si="152"/>
        <v/>
      </c>
      <c r="M696" s="50">
        <f t="shared" si="153"/>
        <v>69</v>
      </c>
      <c r="O696" s="17" t="str">
        <f t="shared" si="154"/>
        <v/>
      </c>
      <c r="P696" s="18" t="str">
        <f t="shared" si="155"/>
        <v/>
      </c>
      <c r="Q696" s="17" t="str">
        <f>IF(P696&lt;&gt;"",VLOOKUP(P696,LISTAS!$F$6:$G$1106,2,0),"")</f>
        <v/>
      </c>
      <c r="R696" s="72" t="str">
        <f t="shared" si="156"/>
        <v/>
      </c>
      <c r="S696" s="18" t="str">
        <f t="shared" si="157"/>
        <v/>
      </c>
      <c r="T696" s="18" t="str">
        <f t="shared" si="158"/>
        <v/>
      </c>
    </row>
    <row r="697" spans="2:20" ht="18.75" customHeight="1" x14ac:dyDescent="0.25">
      <c r="B697" s="54"/>
      <c r="C697" s="16" t="str">
        <f>IF(B697="","",VLOOKUP(B697,LISTAS!$F$6:$G$1106,2,0))</f>
        <v/>
      </c>
      <c r="D697" s="74"/>
      <c r="E697" s="4"/>
      <c r="F697" s="11" t="str">
        <f t="shared" si="149"/>
        <v/>
      </c>
      <c r="G697" s="61" t="str">
        <f>IF(F697=LISTAS!$D$15,"",F697)</f>
        <v/>
      </c>
      <c r="H697" s="49" t="str">
        <f t="shared" si="150"/>
        <v/>
      </c>
      <c r="I697" s="49" t="str">
        <f t="shared" si="150"/>
        <v/>
      </c>
      <c r="J697" s="11" t="str">
        <f t="shared" si="148"/>
        <v/>
      </c>
      <c r="K697" s="11" t="str">
        <f t="shared" si="151"/>
        <v/>
      </c>
      <c r="L697" s="66" t="str">
        <f t="shared" si="152"/>
        <v/>
      </c>
      <c r="M697" s="50">
        <f t="shared" si="153"/>
        <v>70</v>
      </c>
      <c r="O697" s="17" t="str">
        <f t="shared" si="154"/>
        <v/>
      </c>
      <c r="P697" s="18" t="str">
        <f t="shared" si="155"/>
        <v/>
      </c>
      <c r="Q697" s="17" t="str">
        <f>IF(P697&lt;&gt;"",VLOOKUP(P697,LISTAS!$F$6:$G$1106,2,0),"")</f>
        <v/>
      </c>
      <c r="R697" s="72" t="str">
        <f t="shared" si="156"/>
        <v/>
      </c>
      <c r="S697" s="18" t="str">
        <f t="shared" si="157"/>
        <v/>
      </c>
      <c r="T697" s="18" t="str">
        <f t="shared" si="158"/>
        <v/>
      </c>
    </row>
    <row r="698" spans="2:20" ht="18.75" customHeight="1" x14ac:dyDescent="0.25">
      <c r="B698" s="54"/>
      <c r="C698" s="16" t="str">
        <f>IF(B698="","",VLOOKUP(B698,LISTAS!$F$6:$G$1106,2,0))</f>
        <v/>
      </c>
      <c r="D698" s="74"/>
      <c r="E698" s="4"/>
      <c r="F698" s="11" t="str">
        <f t="shared" si="149"/>
        <v/>
      </c>
      <c r="G698" s="61" t="str">
        <f>IF(F698=LISTAS!$D$15,"",F698)</f>
        <v/>
      </c>
      <c r="H698" s="49" t="str">
        <f t="shared" si="150"/>
        <v/>
      </c>
      <c r="I698" s="49" t="str">
        <f t="shared" si="150"/>
        <v/>
      </c>
      <c r="J698" s="11" t="str">
        <f t="shared" si="148"/>
        <v/>
      </c>
      <c r="K698" s="11" t="str">
        <f t="shared" si="151"/>
        <v/>
      </c>
      <c r="L698" s="66" t="str">
        <f t="shared" si="152"/>
        <v/>
      </c>
      <c r="M698" s="50">
        <f t="shared" si="153"/>
        <v>71</v>
      </c>
      <c r="O698" s="17" t="str">
        <f t="shared" si="154"/>
        <v/>
      </c>
      <c r="P698" s="18" t="str">
        <f t="shared" si="155"/>
        <v/>
      </c>
      <c r="Q698" s="17" t="str">
        <f>IF(P698&lt;&gt;"",VLOOKUP(P698,LISTAS!$F$6:$G$1106,2,0),"")</f>
        <v/>
      </c>
      <c r="R698" s="72" t="str">
        <f t="shared" si="156"/>
        <v/>
      </c>
      <c r="S698" s="18" t="str">
        <f t="shared" si="157"/>
        <v/>
      </c>
      <c r="T698" s="18" t="str">
        <f t="shared" si="158"/>
        <v/>
      </c>
    </row>
    <row r="699" spans="2:20" ht="18.75" customHeight="1" x14ac:dyDescent="0.25">
      <c r="B699" s="54"/>
      <c r="C699" s="16" t="str">
        <f>IF(B699="","",VLOOKUP(B699,LISTAS!$F$6:$G$1106,2,0))</f>
        <v/>
      </c>
      <c r="D699" s="74"/>
      <c r="E699" s="4"/>
      <c r="F699" s="11" t="str">
        <f t="shared" si="149"/>
        <v/>
      </c>
      <c r="G699" s="61" t="str">
        <f>IF(F699=LISTAS!$D$15,"",F699)</f>
        <v/>
      </c>
      <c r="H699" s="49" t="str">
        <f t="shared" si="150"/>
        <v/>
      </c>
      <c r="I699" s="49" t="str">
        <f t="shared" si="150"/>
        <v/>
      </c>
      <c r="J699" s="11" t="str">
        <f t="shared" si="148"/>
        <v/>
      </c>
      <c r="K699" s="11" t="str">
        <f t="shared" si="151"/>
        <v/>
      </c>
      <c r="L699" s="66" t="str">
        <f t="shared" si="152"/>
        <v/>
      </c>
      <c r="M699" s="50">
        <f t="shared" si="153"/>
        <v>72</v>
      </c>
      <c r="O699" s="17" t="str">
        <f t="shared" si="154"/>
        <v/>
      </c>
      <c r="P699" s="18" t="str">
        <f t="shared" si="155"/>
        <v/>
      </c>
      <c r="Q699" s="17" t="str">
        <f>IF(P699&lt;&gt;"",VLOOKUP(P699,LISTAS!$F$6:$G$1106,2,0),"")</f>
        <v/>
      </c>
      <c r="R699" s="72" t="str">
        <f t="shared" si="156"/>
        <v/>
      </c>
      <c r="S699" s="18" t="str">
        <f t="shared" si="157"/>
        <v/>
      </c>
      <c r="T699" s="18" t="str">
        <f t="shared" si="158"/>
        <v/>
      </c>
    </row>
    <row r="700" spans="2:20" ht="18.75" customHeight="1" x14ac:dyDescent="0.25">
      <c r="B700" s="54"/>
      <c r="C700" s="16" t="str">
        <f>IF(B700="","",VLOOKUP(B700,LISTAS!$F$6:$G$1106,2,0))</f>
        <v/>
      </c>
      <c r="D700" s="74"/>
      <c r="E700" s="4"/>
      <c r="F700" s="11" t="str">
        <f t="shared" si="149"/>
        <v/>
      </c>
      <c r="G700" s="61" t="str">
        <f>IF(F700=LISTAS!$D$15,"",F700)</f>
        <v/>
      </c>
      <c r="H700" s="49" t="str">
        <f t="shared" si="150"/>
        <v/>
      </c>
      <c r="I700" s="49" t="str">
        <f t="shared" si="150"/>
        <v/>
      </c>
      <c r="J700" s="11" t="str">
        <f t="shared" si="148"/>
        <v/>
      </c>
      <c r="K700" s="11" t="str">
        <f t="shared" si="151"/>
        <v/>
      </c>
      <c r="L700" s="66" t="str">
        <f t="shared" si="152"/>
        <v/>
      </c>
      <c r="M700" s="50">
        <f t="shared" si="153"/>
        <v>73</v>
      </c>
      <c r="O700" s="17" t="str">
        <f t="shared" si="154"/>
        <v/>
      </c>
      <c r="P700" s="18" t="str">
        <f t="shared" si="155"/>
        <v/>
      </c>
      <c r="Q700" s="17" t="str">
        <f>IF(P700&lt;&gt;"",VLOOKUP(P700,LISTAS!$F$6:$G$1106,2,0),"")</f>
        <v/>
      </c>
      <c r="R700" s="72" t="str">
        <f t="shared" si="156"/>
        <v/>
      </c>
      <c r="S700" s="18" t="str">
        <f t="shared" si="157"/>
        <v/>
      </c>
      <c r="T700" s="18" t="str">
        <f t="shared" si="158"/>
        <v/>
      </c>
    </row>
    <row r="701" spans="2:20" ht="18.75" customHeight="1" x14ac:dyDescent="0.25">
      <c r="B701" s="54"/>
      <c r="C701" s="16" t="str">
        <f>IF(B701="","",VLOOKUP(B701,LISTAS!$F$6:$G$1106,2,0))</f>
        <v/>
      </c>
      <c r="D701" s="74"/>
      <c r="E701" s="4"/>
      <c r="F701" s="11" t="str">
        <f t="shared" si="149"/>
        <v/>
      </c>
      <c r="G701" s="61" t="str">
        <f>IF(F701=LISTAS!$D$15,"",F701)</f>
        <v/>
      </c>
      <c r="H701" s="49" t="str">
        <f t="shared" si="150"/>
        <v/>
      </c>
      <c r="I701" s="49" t="str">
        <f t="shared" si="150"/>
        <v/>
      </c>
      <c r="J701" s="11" t="str">
        <f t="shared" si="148"/>
        <v/>
      </c>
      <c r="K701" s="11" t="str">
        <f t="shared" si="151"/>
        <v/>
      </c>
      <c r="L701" s="66" t="str">
        <f t="shared" si="152"/>
        <v/>
      </c>
      <c r="M701" s="50">
        <f t="shared" si="153"/>
        <v>74</v>
      </c>
      <c r="O701" s="17" t="str">
        <f t="shared" si="154"/>
        <v/>
      </c>
      <c r="P701" s="18" t="str">
        <f t="shared" si="155"/>
        <v/>
      </c>
      <c r="Q701" s="17" t="str">
        <f>IF(P701&lt;&gt;"",VLOOKUP(P701,LISTAS!$F$6:$G$1106,2,0),"")</f>
        <v/>
      </c>
      <c r="R701" s="72" t="str">
        <f t="shared" si="156"/>
        <v/>
      </c>
      <c r="S701" s="18" t="str">
        <f t="shared" si="157"/>
        <v/>
      </c>
      <c r="T701" s="18" t="str">
        <f t="shared" si="158"/>
        <v/>
      </c>
    </row>
    <row r="702" spans="2:20" ht="18.75" customHeight="1" x14ac:dyDescent="0.25">
      <c r="B702" s="54"/>
      <c r="C702" s="16" t="str">
        <f>IF(B702="","",VLOOKUP(B702,LISTAS!$F$6:$G$1106,2,0))</f>
        <v/>
      </c>
      <c r="D702" s="74"/>
      <c r="E702" s="4"/>
      <c r="F702" s="11" t="str">
        <f t="shared" si="149"/>
        <v/>
      </c>
      <c r="G702" s="61" t="str">
        <f>IF(F702=LISTAS!$D$15,"",F702)</f>
        <v/>
      </c>
      <c r="H702" s="49" t="str">
        <f t="shared" si="150"/>
        <v/>
      </c>
      <c r="I702" s="49" t="str">
        <f t="shared" si="150"/>
        <v/>
      </c>
      <c r="J702" s="11" t="str">
        <f t="shared" si="148"/>
        <v/>
      </c>
      <c r="K702" s="11" t="str">
        <f t="shared" si="151"/>
        <v/>
      </c>
      <c r="L702" s="66" t="str">
        <f t="shared" si="152"/>
        <v/>
      </c>
      <c r="M702" s="50">
        <f t="shared" si="153"/>
        <v>75</v>
      </c>
      <c r="O702" s="17" t="str">
        <f t="shared" si="154"/>
        <v/>
      </c>
      <c r="P702" s="18" t="str">
        <f t="shared" si="155"/>
        <v/>
      </c>
      <c r="Q702" s="17" t="str">
        <f>IF(P702&lt;&gt;"",VLOOKUP(P702,LISTAS!$F$6:$G$1106,2,0),"")</f>
        <v/>
      </c>
      <c r="R702" s="72" t="str">
        <f t="shared" si="156"/>
        <v/>
      </c>
      <c r="S702" s="18" t="str">
        <f t="shared" si="157"/>
        <v/>
      </c>
      <c r="T702" s="18" t="str">
        <f t="shared" si="158"/>
        <v/>
      </c>
    </row>
    <row r="703" spans="2:20" ht="18.75" customHeight="1" x14ac:dyDescent="0.25">
      <c r="B703" s="54"/>
      <c r="C703" s="16" t="str">
        <f>IF(B703="","",VLOOKUP(B703,LISTAS!$F$6:$G$1106,2,0))</f>
        <v/>
      </c>
      <c r="D703" s="74"/>
      <c r="E703" s="4"/>
      <c r="F703" s="11" t="str">
        <f t="shared" si="149"/>
        <v/>
      </c>
      <c r="G703" s="61" t="str">
        <f>IF(F703=LISTAS!$D$15,"",F703)</f>
        <v/>
      </c>
      <c r="H703" s="49" t="str">
        <f t="shared" si="150"/>
        <v/>
      </c>
      <c r="I703" s="49" t="str">
        <f t="shared" si="150"/>
        <v/>
      </c>
      <c r="J703" s="11" t="str">
        <f t="shared" si="148"/>
        <v/>
      </c>
      <c r="K703" s="11" t="str">
        <f t="shared" si="151"/>
        <v/>
      </c>
      <c r="L703" s="66" t="str">
        <f t="shared" si="152"/>
        <v/>
      </c>
      <c r="M703" s="50">
        <f t="shared" si="153"/>
        <v>76</v>
      </c>
      <c r="O703" s="17" t="str">
        <f t="shared" si="154"/>
        <v/>
      </c>
      <c r="P703" s="18" t="str">
        <f t="shared" si="155"/>
        <v/>
      </c>
      <c r="Q703" s="17" t="str">
        <f>IF(P703&lt;&gt;"",VLOOKUP(P703,LISTAS!$F$6:$G$1106,2,0),"")</f>
        <v/>
      </c>
      <c r="R703" s="72" t="str">
        <f t="shared" si="156"/>
        <v/>
      </c>
      <c r="S703" s="18" t="str">
        <f t="shared" si="157"/>
        <v/>
      </c>
      <c r="T703" s="18" t="str">
        <f t="shared" si="158"/>
        <v/>
      </c>
    </row>
    <row r="704" spans="2:20" ht="18.75" customHeight="1" x14ac:dyDescent="0.25">
      <c r="B704" s="54"/>
      <c r="C704" s="16" t="str">
        <f>IF(B704="","",VLOOKUP(B704,LISTAS!$F$6:$G$1106,2,0))</f>
        <v/>
      </c>
      <c r="D704" s="74"/>
      <c r="E704" s="4"/>
      <c r="F704" s="11" t="str">
        <f t="shared" si="149"/>
        <v/>
      </c>
      <c r="G704" s="61" t="str">
        <f>IF(F704=LISTAS!$D$15,"",F704)</f>
        <v/>
      </c>
      <c r="H704" s="49" t="str">
        <f t="shared" si="150"/>
        <v/>
      </c>
      <c r="I704" s="49" t="str">
        <f t="shared" si="150"/>
        <v/>
      </c>
      <c r="J704" s="11" t="str">
        <f t="shared" si="148"/>
        <v/>
      </c>
      <c r="K704" s="11" t="str">
        <f t="shared" si="151"/>
        <v/>
      </c>
      <c r="L704" s="66" t="str">
        <f t="shared" si="152"/>
        <v/>
      </c>
      <c r="M704" s="50">
        <f t="shared" si="153"/>
        <v>77</v>
      </c>
      <c r="O704" s="17" t="str">
        <f t="shared" si="154"/>
        <v/>
      </c>
      <c r="P704" s="18" t="str">
        <f t="shared" si="155"/>
        <v/>
      </c>
      <c r="Q704" s="17" t="str">
        <f>IF(P704&lt;&gt;"",VLOOKUP(P704,LISTAS!$F$6:$G$1106,2,0),"")</f>
        <v/>
      </c>
      <c r="R704" s="72" t="str">
        <f t="shared" si="156"/>
        <v/>
      </c>
      <c r="S704" s="18" t="str">
        <f t="shared" si="157"/>
        <v/>
      </c>
      <c r="T704" s="18" t="str">
        <f t="shared" si="158"/>
        <v/>
      </c>
    </row>
    <row r="705" spans="2:20" ht="18.75" customHeight="1" x14ac:dyDescent="0.25">
      <c r="B705" s="54"/>
      <c r="C705" s="16" t="str">
        <f>IF(B705="","",VLOOKUP(B705,LISTAS!$F$6:$G$1106,2,0))</f>
        <v/>
      </c>
      <c r="D705" s="74"/>
      <c r="E705" s="4"/>
      <c r="F705" s="11" t="str">
        <f t="shared" si="149"/>
        <v/>
      </c>
      <c r="G705" s="61" t="str">
        <f>IF(F705=LISTAS!$D$15,"",F705)</f>
        <v/>
      </c>
      <c r="H705" s="49" t="str">
        <f t="shared" si="150"/>
        <v/>
      </c>
      <c r="I705" s="49" t="str">
        <f t="shared" si="150"/>
        <v/>
      </c>
      <c r="J705" s="11" t="str">
        <f t="shared" si="148"/>
        <v/>
      </c>
      <c r="K705" s="11" t="str">
        <f t="shared" si="151"/>
        <v/>
      </c>
      <c r="L705" s="66" t="str">
        <f t="shared" si="152"/>
        <v/>
      </c>
      <c r="M705" s="50">
        <f t="shared" si="153"/>
        <v>78</v>
      </c>
      <c r="O705" s="17" t="str">
        <f t="shared" si="154"/>
        <v/>
      </c>
      <c r="P705" s="18" t="str">
        <f t="shared" si="155"/>
        <v/>
      </c>
      <c r="Q705" s="17" t="str">
        <f>IF(P705&lt;&gt;"",VLOOKUP(P705,LISTAS!$F$6:$G$1106,2,0),"")</f>
        <v/>
      </c>
      <c r="R705" s="72" t="str">
        <f t="shared" si="156"/>
        <v/>
      </c>
      <c r="S705" s="18" t="str">
        <f t="shared" si="157"/>
        <v/>
      </c>
      <c r="T705" s="18" t="str">
        <f t="shared" si="158"/>
        <v/>
      </c>
    </row>
    <row r="706" spans="2:20" ht="18.75" customHeight="1" x14ac:dyDescent="0.25">
      <c r="B706" s="54"/>
      <c r="C706" s="16" t="str">
        <f>IF(B706="","",VLOOKUP(B706,LISTAS!$F$6:$G$1106,2,0))</f>
        <v/>
      </c>
      <c r="D706" s="74"/>
      <c r="E706" s="4"/>
      <c r="F706" s="11" t="str">
        <f t="shared" si="149"/>
        <v/>
      </c>
      <c r="G706" s="61" t="str">
        <f>IF(F706=LISTAS!$D$15,"",F706)</f>
        <v/>
      </c>
      <c r="H706" s="49" t="str">
        <f t="shared" si="150"/>
        <v/>
      </c>
      <c r="I706" s="49" t="str">
        <f t="shared" si="150"/>
        <v/>
      </c>
      <c r="J706" s="11" t="str">
        <f t="shared" si="148"/>
        <v/>
      </c>
      <c r="K706" s="11" t="str">
        <f t="shared" si="151"/>
        <v/>
      </c>
      <c r="L706" s="66" t="str">
        <f t="shared" si="152"/>
        <v/>
      </c>
      <c r="M706" s="50">
        <f t="shared" si="153"/>
        <v>79</v>
      </c>
      <c r="O706" s="17" t="str">
        <f t="shared" si="154"/>
        <v/>
      </c>
      <c r="P706" s="18" t="str">
        <f t="shared" si="155"/>
        <v/>
      </c>
      <c r="Q706" s="17" t="str">
        <f>IF(P706&lt;&gt;"",VLOOKUP(P706,LISTAS!$F$6:$G$1106,2,0),"")</f>
        <v/>
      </c>
      <c r="R706" s="72" t="str">
        <f t="shared" si="156"/>
        <v/>
      </c>
      <c r="S706" s="18" t="str">
        <f t="shared" si="157"/>
        <v/>
      </c>
      <c r="T706" s="18" t="str">
        <f t="shared" si="158"/>
        <v/>
      </c>
    </row>
    <row r="707" spans="2:20" ht="18.75" customHeight="1" x14ac:dyDescent="0.25">
      <c r="B707" s="54"/>
      <c r="C707" s="16" t="str">
        <f>IF(B707="","",VLOOKUP(B707,LISTAS!$F$6:$G$1106,2,0))</f>
        <v/>
      </c>
      <c r="D707" s="74"/>
      <c r="E707" s="4"/>
      <c r="F707" s="11" t="str">
        <f t="shared" si="149"/>
        <v/>
      </c>
      <c r="G707" s="61" t="str">
        <f>IF(F707=LISTAS!$D$15,"",F707)</f>
        <v/>
      </c>
      <c r="H707" s="49" t="str">
        <f t="shared" si="150"/>
        <v/>
      </c>
      <c r="I707" s="49" t="str">
        <f t="shared" si="150"/>
        <v/>
      </c>
      <c r="J707" s="11" t="str">
        <f t="shared" si="148"/>
        <v/>
      </c>
      <c r="K707" s="11" t="str">
        <f t="shared" si="151"/>
        <v/>
      </c>
      <c r="L707" s="66" t="str">
        <f t="shared" si="152"/>
        <v/>
      </c>
      <c r="M707" s="50">
        <f t="shared" si="153"/>
        <v>80</v>
      </c>
      <c r="O707" s="17" t="str">
        <f t="shared" si="154"/>
        <v/>
      </c>
      <c r="P707" s="18" t="str">
        <f t="shared" si="155"/>
        <v/>
      </c>
      <c r="Q707" s="17" t="str">
        <f>IF(P707&lt;&gt;"",VLOOKUP(P707,LISTAS!$F$6:$G$1106,2,0),"")</f>
        <v/>
      </c>
      <c r="R707" s="72" t="str">
        <f t="shared" si="156"/>
        <v/>
      </c>
      <c r="S707" s="18" t="str">
        <f t="shared" si="157"/>
        <v/>
      </c>
      <c r="T707" s="18" t="str">
        <f t="shared" si="158"/>
        <v/>
      </c>
    </row>
    <row r="708" spans="2:20" ht="18.75" customHeight="1" x14ac:dyDescent="0.25">
      <c r="B708" s="54"/>
      <c r="C708" s="16" t="str">
        <f>IF(B708="","",VLOOKUP(B708,LISTAS!$F$6:$G$1106,2,0))</f>
        <v/>
      </c>
      <c r="D708" s="74"/>
      <c r="E708" s="4"/>
      <c r="F708" s="11" t="str">
        <f t="shared" si="149"/>
        <v/>
      </c>
      <c r="G708" s="61" t="str">
        <f>IF(F708=LISTAS!$D$15,"",F708)</f>
        <v/>
      </c>
      <c r="H708" s="49" t="str">
        <f t="shared" si="150"/>
        <v/>
      </c>
      <c r="I708" s="49" t="str">
        <f t="shared" si="150"/>
        <v/>
      </c>
      <c r="J708" s="11" t="str">
        <f t="shared" si="148"/>
        <v/>
      </c>
      <c r="K708" s="11" t="str">
        <f t="shared" si="151"/>
        <v/>
      </c>
      <c r="L708" s="66" t="str">
        <f t="shared" si="152"/>
        <v/>
      </c>
      <c r="M708" s="50">
        <f t="shared" si="153"/>
        <v>81</v>
      </c>
      <c r="O708" s="17" t="str">
        <f t="shared" si="154"/>
        <v/>
      </c>
      <c r="P708" s="18" t="str">
        <f t="shared" si="155"/>
        <v/>
      </c>
      <c r="Q708" s="17" t="str">
        <f>IF(P708&lt;&gt;"",VLOOKUP(P708,LISTAS!$F$6:$G$1106,2,0),"")</f>
        <v/>
      </c>
      <c r="R708" s="72" t="str">
        <f t="shared" si="156"/>
        <v/>
      </c>
      <c r="S708" s="18" t="str">
        <f t="shared" si="157"/>
        <v/>
      </c>
      <c r="T708" s="18" t="str">
        <f t="shared" si="158"/>
        <v/>
      </c>
    </row>
    <row r="709" spans="2:20" ht="18.75" customHeight="1" x14ac:dyDescent="0.25">
      <c r="B709" s="54"/>
      <c r="C709" s="16" t="str">
        <f>IF(B709="","",VLOOKUP(B709,LISTAS!$F$6:$G$1106,2,0))</f>
        <v/>
      </c>
      <c r="D709" s="74"/>
      <c r="E709" s="4"/>
      <c r="F709" s="11" t="str">
        <f t="shared" si="149"/>
        <v/>
      </c>
      <c r="G709" s="61" t="str">
        <f>IF(F709=LISTAS!$D$15,"",F709)</f>
        <v/>
      </c>
      <c r="H709" s="49" t="str">
        <f t="shared" si="150"/>
        <v/>
      </c>
      <c r="I709" s="49" t="str">
        <f t="shared" si="150"/>
        <v/>
      </c>
      <c r="J709" s="11" t="str">
        <f t="shared" si="148"/>
        <v/>
      </c>
      <c r="K709" s="11" t="str">
        <f t="shared" si="151"/>
        <v/>
      </c>
      <c r="L709" s="66" t="str">
        <f t="shared" si="152"/>
        <v/>
      </c>
      <c r="M709" s="50">
        <f t="shared" si="153"/>
        <v>82</v>
      </c>
      <c r="O709" s="17" t="str">
        <f t="shared" si="154"/>
        <v/>
      </c>
      <c r="P709" s="18" t="str">
        <f t="shared" si="155"/>
        <v/>
      </c>
      <c r="Q709" s="17" t="str">
        <f>IF(P709&lt;&gt;"",VLOOKUP(P709,LISTAS!$F$6:$G$1106,2,0),"")</f>
        <v/>
      </c>
      <c r="R709" s="72" t="str">
        <f t="shared" si="156"/>
        <v/>
      </c>
      <c r="S709" s="18" t="str">
        <f t="shared" si="157"/>
        <v/>
      </c>
      <c r="T709" s="18" t="str">
        <f t="shared" si="158"/>
        <v/>
      </c>
    </row>
    <row r="710" spans="2:20" ht="18.75" customHeight="1" x14ac:dyDescent="0.25">
      <c r="B710" s="54"/>
      <c r="C710" s="16" t="str">
        <f>IF(B710="","",VLOOKUP(B710,LISTAS!$F$6:$G$1106,2,0))</f>
        <v/>
      </c>
      <c r="D710" s="74"/>
      <c r="E710" s="4"/>
      <c r="F710" s="11" t="str">
        <f t="shared" si="149"/>
        <v/>
      </c>
      <c r="G710" s="61" t="str">
        <f>IF(F710=LISTAS!$D$15,"",F710)</f>
        <v/>
      </c>
      <c r="H710" s="49" t="str">
        <f t="shared" si="150"/>
        <v/>
      </c>
      <c r="I710" s="49" t="str">
        <f t="shared" si="150"/>
        <v/>
      </c>
      <c r="J710" s="11" t="str">
        <f t="shared" si="148"/>
        <v/>
      </c>
      <c r="K710" s="11" t="str">
        <f t="shared" si="151"/>
        <v/>
      </c>
      <c r="L710" s="66" t="str">
        <f t="shared" si="152"/>
        <v/>
      </c>
      <c r="M710" s="50">
        <f t="shared" si="153"/>
        <v>83</v>
      </c>
      <c r="O710" s="17" t="str">
        <f t="shared" si="154"/>
        <v/>
      </c>
      <c r="P710" s="18" t="str">
        <f t="shared" si="155"/>
        <v/>
      </c>
      <c r="Q710" s="17" t="str">
        <f>IF(P710&lt;&gt;"",VLOOKUP(P710,LISTAS!$F$6:$G$1106,2,0),"")</f>
        <v/>
      </c>
      <c r="R710" s="72" t="str">
        <f t="shared" si="156"/>
        <v/>
      </c>
      <c r="S710" s="18" t="str">
        <f t="shared" si="157"/>
        <v/>
      </c>
      <c r="T710" s="18" t="str">
        <f t="shared" si="158"/>
        <v/>
      </c>
    </row>
    <row r="711" spans="2:20" ht="18.75" customHeight="1" x14ac:dyDescent="0.25">
      <c r="B711" s="54"/>
      <c r="C711" s="16" t="str">
        <f>IF(B711="","",VLOOKUP(B711,LISTAS!$F$6:$G$1106,2,0))</f>
        <v/>
      </c>
      <c r="D711" s="74"/>
      <c r="E711" s="4"/>
      <c r="F711" s="11" t="str">
        <f t="shared" si="149"/>
        <v/>
      </c>
      <c r="G711" s="61" t="str">
        <f>IF(F711=LISTAS!$D$15,"",F711)</f>
        <v/>
      </c>
      <c r="H711" s="49" t="str">
        <f t="shared" si="150"/>
        <v/>
      </c>
      <c r="I711" s="49" t="str">
        <f t="shared" si="150"/>
        <v/>
      </c>
      <c r="J711" s="11" t="str">
        <f t="shared" si="148"/>
        <v/>
      </c>
      <c r="K711" s="11" t="str">
        <f t="shared" si="151"/>
        <v/>
      </c>
      <c r="L711" s="66" t="str">
        <f t="shared" si="152"/>
        <v/>
      </c>
      <c r="M711" s="50">
        <f t="shared" si="153"/>
        <v>84</v>
      </c>
      <c r="O711" s="17" t="str">
        <f t="shared" si="154"/>
        <v/>
      </c>
      <c r="P711" s="18" t="str">
        <f t="shared" si="155"/>
        <v/>
      </c>
      <c r="Q711" s="17" t="str">
        <f>IF(P711&lt;&gt;"",VLOOKUP(P711,LISTAS!$F$6:$G$1106,2,0),"")</f>
        <v/>
      </c>
      <c r="R711" s="72" t="str">
        <f t="shared" si="156"/>
        <v/>
      </c>
      <c r="S711" s="18" t="str">
        <f t="shared" si="157"/>
        <v/>
      </c>
      <c r="T711" s="18" t="str">
        <f t="shared" si="158"/>
        <v/>
      </c>
    </row>
    <row r="712" spans="2:20" ht="18.75" customHeight="1" x14ac:dyDescent="0.25">
      <c r="B712" s="54"/>
      <c r="C712" s="16" t="str">
        <f>IF(B712="","",VLOOKUP(B712,LISTAS!$F$6:$G$1106,2,0))</f>
        <v/>
      </c>
      <c r="D712" s="74"/>
      <c r="E712" s="4"/>
      <c r="F712" s="11" t="str">
        <f t="shared" si="149"/>
        <v/>
      </c>
      <c r="G712" s="61" t="str">
        <f>IF(F712=LISTAS!$D$15,"",F712)</f>
        <v/>
      </c>
      <c r="H712" s="49" t="str">
        <f t="shared" si="150"/>
        <v/>
      </c>
      <c r="I712" s="49" t="str">
        <f t="shared" si="150"/>
        <v/>
      </c>
      <c r="J712" s="11" t="str">
        <f t="shared" si="148"/>
        <v/>
      </c>
      <c r="K712" s="11" t="str">
        <f t="shared" si="151"/>
        <v/>
      </c>
      <c r="L712" s="66" t="str">
        <f t="shared" si="152"/>
        <v/>
      </c>
      <c r="M712" s="50">
        <f t="shared" si="153"/>
        <v>85</v>
      </c>
      <c r="O712" s="17" t="str">
        <f t="shared" si="154"/>
        <v/>
      </c>
      <c r="P712" s="18" t="str">
        <f t="shared" si="155"/>
        <v/>
      </c>
      <c r="Q712" s="17" t="str">
        <f>IF(P712&lt;&gt;"",VLOOKUP(P712,LISTAS!$F$6:$G$1106,2,0),"")</f>
        <v/>
      </c>
      <c r="R712" s="72" t="str">
        <f t="shared" si="156"/>
        <v/>
      </c>
      <c r="S712" s="18" t="str">
        <f t="shared" si="157"/>
        <v/>
      </c>
      <c r="T712" s="18" t="str">
        <f t="shared" si="158"/>
        <v/>
      </c>
    </row>
    <row r="713" spans="2:20" ht="18.75" customHeight="1" x14ac:dyDescent="0.25">
      <c r="B713" s="54"/>
      <c r="C713" s="16" t="str">
        <f>IF(B713="","",VLOOKUP(B713,LISTAS!$F$6:$G$1106,2,0))</f>
        <v/>
      </c>
      <c r="D713" s="74"/>
      <c r="E713" s="4"/>
      <c r="F713" s="11" t="str">
        <f t="shared" si="149"/>
        <v/>
      </c>
      <c r="G713" s="61" t="str">
        <f>IF(F713=LISTAS!$D$15,"",F713)</f>
        <v/>
      </c>
      <c r="H713" s="49" t="str">
        <f t="shared" si="150"/>
        <v/>
      </c>
      <c r="I713" s="49" t="str">
        <f t="shared" si="150"/>
        <v/>
      </c>
      <c r="J713" s="11" t="str">
        <f t="shared" si="148"/>
        <v/>
      </c>
      <c r="K713" s="11" t="str">
        <f t="shared" si="151"/>
        <v/>
      </c>
      <c r="L713" s="66" t="str">
        <f t="shared" si="152"/>
        <v/>
      </c>
      <c r="M713" s="50">
        <f t="shared" si="153"/>
        <v>86</v>
      </c>
      <c r="O713" s="17" t="str">
        <f t="shared" si="154"/>
        <v/>
      </c>
      <c r="P713" s="18" t="str">
        <f t="shared" si="155"/>
        <v/>
      </c>
      <c r="Q713" s="17" t="str">
        <f>IF(P713&lt;&gt;"",VLOOKUP(P713,LISTAS!$F$6:$G$1106,2,0),"")</f>
        <v/>
      </c>
      <c r="R713" s="72" t="str">
        <f t="shared" si="156"/>
        <v/>
      </c>
      <c r="S713" s="18" t="str">
        <f t="shared" si="157"/>
        <v/>
      </c>
      <c r="T713" s="18" t="str">
        <f t="shared" si="158"/>
        <v/>
      </c>
    </row>
    <row r="714" spans="2:20" ht="18.75" customHeight="1" x14ac:dyDescent="0.25">
      <c r="B714" s="54"/>
      <c r="C714" s="16" t="str">
        <f>IF(B714="","",VLOOKUP(B714,LISTAS!$F$6:$G$1106,2,0))</f>
        <v/>
      </c>
      <c r="D714" s="74"/>
      <c r="E714" s="4"/>
      <c r="F714" s="11" t="str">
        <f t="shared" si="149"/>
        <v/>
      </c>
      <c r="G714" s="61" t="str">
        <f>IF(F714=LISTAS!$D$15,"",F714)</f>
        <v/>
      </c>
      <c r="H714" s="49" t="str">
        <f t="shared" si="150"/>
        <v/>
      </c>
      <c r="I714" s="49" t="str">
        <f t="shared" si="150"/>
        <v/>
      </c>
      <c r="J714" s="11" t="str">
        <f t="shared" si="148"/>
        <v/>
      </c>
      <c r="K714" s="11" t="str">
        <f t="shared" si="151"/>
        <v/>
      </c>
      <c r="L714" s="66" t="str">
        <f t="shared" si="152"/>
        <v/>
      </c>
      <c r="M714" s="50">
        <f t="shared" si="153"/>
        <v>87</v>
      </c>
      <c r="O714" s="17" t="str">
        <f t="shared" si="154"/>
        <v/>
      </c>
      <c r="P714" s="18" t="str">
        <f t="shared" si="155"/>
        <v/>
      </c>
      <c r="Q714" s="17" t="str">
        <f>IF(P714&lt;&gt;"",VLOOKUP(P714,LISTAS!$F$6:$G$1106,2,0),"")</f>
        <v/>
      </c>
      <c r="R714" s="72" t="str">
        <f t="shared" si="156"/>
        <v/>
      </c>
      <c r="S714" s="18" t="str">
        <f t="shared" si="157"/>
        <v/>
      </c>
      <c r="T714" s="18" t="str">
        <f t="shared" si="158"/>
        <v/>
      </c>
    </row>
    <row r="715" spans="2:20" ht="18.75" customHeight="1" x14ac:dyDescent="0.25">
      <c r="B715" s="54"/>
      <c r="C715" s="16" t="str">
        <f>IF(B715="","",VLOOKUP(B715,LISTAS!$F$6:$G$1106,2,0))</f>
        <v/>
      </c>
      <c r="D715" s="74"/>
      <c r="E715" s="4"/>
      <c r="F715" s="11" t="str">
        <f t="shared" si="149"/>
        <v/>
      </c>
      <c r="G715" s="61" t="str">
        <f>IF(F715=LISTAS!$D$15,"",F715)</f>
        <v/>
      </c>
      <c r="H715" s="49" t="str">
        <f t="shared" si="150"/>
        <v/>
      </c>
      <c r="I715" s="49" t="str">
        <f t="shared" si="150"/>
        <v/>
      </c>
      <c r="J715" s="11" t="str">
        <f t="shared" si="148"/>
        <v/>
      </c>
      <c r="K715" s="11" t="str">
        <f t="shared" si="151"/>
        <v/>
      </c>
      <c r="L715" s="66" t="str">
        <f t="shared" si="152"/>
        <v/>
      </c>
      <c r="M715" s="50">
        <f t="shared" si="153"/>
        <v>88</v>
      </c>
      <c r="O715" s="17" t="str">
        <f t="shared" si="154"/>
        <v/>
      </c>
      <c r="P715" s="18" t="str">
        <f t="shared" si="155"/>
        <v/>
      </c>
      <c r="Q715" s="17" t="str">
        <f>IF(P715&lt;&gt;"",VLOOKUP(P715,LISTAS!$F$6:$G$1106,2,0),"")</f>
        <v/>
      </c>
      <c r="R715" s="72" t="str">
        <f t="shared" si="156"/>
        <v/>
      </c>
      <c r="S715" s="18" t="str">
        <f t="shared" si="157"/>
        <v/>
      </c>
      <c r="T715" s="18" t="str">
        <f t="shared" si="158"/>
        <v/>
      </c>
    </row>
    <row r="716" spans="2:20" ht="18.75" customHeight="1" x14ac:dyDescent="0.25">
      <c r="B716" s="54"/>
      <c r="C716" s="16" t="str">
        <f>IF(B716="","",VLOOKUP(B716,LISTAS!$F$6:$G$1106,2,0))</f>
        <v/>
      </c>
      <c r="D716" s="74"/>
      <c r="E716" s="4"/>
      <c r="F716" s="11" t="str">
        <f t="shared" si="149"/>
        <v/>
      </c>
      <c r="G716" s="61" t="str">
        <f>IF(F716=LISTAS!$D$15,"",F716)</f>
        <v/>
      </c>
      <c r="H716" s="49" t="str">
        <f t="shared" si="150"/>
        <v/>
      </c>
      <c r="I716" s="49" t="str">
        <f t="shared" si="150"/>
        <v/>
      </c>
      <c r="J716" s="11" t="str">
        <f t="shared" si="148"/>
        <v/>
      </c>
      <c r="K716" s="11" t="str">
        <f t="shared" si="151"/>
        <v/>
      </c>
      <c r="L716" s="66" t="str">
        <f t="shared" si="152"/>
        <v/>
      </c>
      <c r="M716" s="50">
        <f t="shared" si="153"/>
        <v>89</v>
      </c>
      <c r="O716" s="17" t="str">
        <f t="shared" si="154"/>
        <v/>
      </c>
      <c r="P716" s="18" t="str">
        <f t="shared" si="155"/>
        <v/>
      </c>
      <c r="Q716" s="17" t="str">
        <f>IF(P716&lt;&gt;"",VLOOKUP(P716,LISTAS!$F$6:$G$1106,2,0),"")</f>
        <v/>
      </c>
      <c r="R716" s="72" t="str">
        <f t="shared" si="156"/>
        <v/>
      </c>
      <c r="S716" s="18" t="str">
        <f t="shared" si="157"/>
        <v/>
      </c>
      <c r="T716" s="18" t="str">
        <f t="shared" si="158"/>
        <v/>
      </c>
    </row>
    <row r="717" spans="2:20" ht="18.75" customHeight="1" x14ac:dyDescent="0.25">
      <c r="B717" s="54"/>
      <c r="C717" s="16" t="str">
        <f>IF(B717="","",VLOOKUP(B717,LISTAS!$F$6:$G$1106,2,0))</f>
        <v/>
      </c>
      <c r="D717" s="74"/>
      <c r="E717" s="4"/>
      <c r="F717" s="11" t="str">
        <f t="shared" si="149"/>
        <v/>
      </c>
      <c r="G717" s="61" t="str">
        <f>IF(F717=LISTAS!$D$15,"",F717)</f>
        <v/>
      </c>
      <c r="H717" s="49" t="str">
        <f t="shared" si="150"/>
        <v/>
      </c>
      <c r="I717" s="49" t="str">
        <f t="shared" si="150"/>
        <v/>
      </c>
      <c r="J717" s="11" t="str">
        <f t="shared" si="148"/>
        <v/>
      </c>
      <c r="K717" s="11" t="str">
        <f t="shared" si="151"/>
        <v/>
      </c>
      <c r="L717" s="66" t="str">
        <f t="shared" si="152"/>
        <v/>
      </c>
      <c r="M717" s="50">
        <f t="shared" si="153"/>
        <v>90</v>
      </c>
      <c r="O717" s="17" t="str">
        <f t="shared" si="154"/>
        <v/>
      </c>
      <c r="P717" s="18" t="str">
        <f t="shared" si="155"/>
        <v/>
      </c>
      <c r="Q717" s="17" t="str">
        <f>IF(P717&lt;&gt;"",VLOOKUP(P717,LISTAS!$F$6:$G$1106,2,0),"")</f>
        <v/>
      </c>
      <c r="R717" s="72" t="str">
        <f t="shared" si="156"/>
        <v/>
      </c>
      <c r="S717" s="18" t="str">
        <f t="shared" si="157"/>
        <v/>
      </c>
      <c r="T717" s="18" t="str">
        <f t="shared" si="158"/>
        <v/>
      </c>
    </row>
    <row r="718" spans="2:20" ht="18.75" customHeight="1" x14ac:dyDescent="0.25">
      <c r="B718" s="54"/>
      <c r="C718" s="16" t="str">
        <f>IF(B718="","",VLOOKUP(B718,LISTAS!$F$6:$G$1106,2,0))</f>
        <v/>
      </c>
      <c r="D718" s="74"/>
      <c r="E718" s="4"/>
      <c r="F718" s="11" t="str">
        <f t="shared" si="149"/>
        <v/>
      </c>
      <c r="G718" s="61" t="str">
        <f>IF(F718=LISTAS!$D$15,"",F718)</f>
        <v/>
      </c>
      <c r="H718" s="49" t="str">
        <f t="shared" si="150"/>
        <v/>
      </c>
      <c r="I718" s="49" t="str">
        <f t="shared" si="150"/>
        <v/>
      </c>
      <c r="J718" s="11" t="str">
        <f t="shared" si="148"/>
        <v/>
      </c>
      <c r="K718" s="11" t="str">
        <f t="shared" si="151"/>
        <v/>
      </c>
      <c r="L718" s="66" t="str">
        <f t="shared" si="152"/>
        <v/>
      </c>
      <c r="M718" s="50">
        <f t="shared" si="153"/>
        <v>91</v>
      </c>
      <c r="O718" s="17" t="str">
        <f t="shared" si="154"/>
        <v/>
      </c>
      <c r="P718" s="18" t="str">
        <f t="shared" si="155"/>
        <v/>
      </c>
      <c r="Q718" s="17" t="str">
        <f>IF(P718&lt;&gt;"",VLOOKUP(P718,LISTAS!$F$6:$G$1106,2,0),"")</f>
        <v/>
      </c>
      <c r="R718" s="72" t="str">
        <f t="shared" si="156"/>
        <v/>
      </c>
      <c r="S718" s="18" t="str">
        <f t="shared" si="157"/>
        <v/>
      </c>
      <c r="T718" s="18" t="str">
        <f t="shared" si="158"/>
        <v/>
      </c>
    </row>
    <row r="719" spans="2:20" ht="18.75" customHeight="1" x14ac:dyDescent="0.25">
      <c r="B719" s="54"/>
      <c r="C719" s="16" t="str">
        <f>IF(B719="","",VLOOKUP(B719,LISTAS!$F$6:$G$1106,2,0))</f>
        <v/>
      </c>
      <c r="D719" s="74"/>
      <c r="E719" s="4"/>
      <c r="F719" s="11" t="str">
        <f t="shared" si="149"/>
        <v/>
      </c>
      <c r="G719" s="61" t="str">
        <f>IF(F719=LISTAS!$D$15,"",F719)</f>
        <v/>
      </c>
      <c r="H719" s="49" t="str">
        <f t="shared" si="150"/>
        <v/>
      </c>
      <c r="I719" s="49" t="str">
        <f t="shared" si="150"/>
        <v/>
      </c>
      <c r="J719" s="11" t="str">
        <f t="shared" si="148"/>
        <v/>
      </c>
      <c r="K719" s="11" t="str">
        <f t="shared" si="151"/>
        <v/>
      </c>
      <c r="L719" s="66" t="str">
        <f t="shared" si="152"/>
        <v/>
      </c>
      <c r="M719" s="50">
        <f t="shared" si="153"/>
        <v>92</v>
      </c>
      <c r="O719" s="17" t="str">
        <f t="shared" si="154"/>
        <v/>
      </c>
      <c r="P719" s="18" t="str">
        <f t="shared" si="155"/>
        <v/>
      </c>
      <c r="Q719" s="17" t="str">
        <f>IF(P719&lt;&gt;"",VLOOKUP(P719,LISTAS!$F$6:$G$1106,2,0),"")</f>
        <v/>
      </c>
      <c r="R719" s="72" t="str">
        <f t="shared" si="156"/>
        <v/>
      </c>
      <c r="S719" s="18" t="str">
        <f t="shared" si="157"/>
        <v/>
      </c>
      <c r="T719" s="18" t="str">
        <f t="shared" si="158"/>
        <v/>
      </c>
    </row>
    <row r="720" spans="2:20" ht="18.75" customHeight="1" x14ac:dyDescent="0.25">
      <c r="B720" s="54"/>
      <c r="C720" s="16" t="str">
        <f>IF(B720="","",VLOOKUP(B720,LISTAS!$F$6:$G$1106,2,0))</f>
        <v/>
      </c>
      <c r="D720" s="74"/>
      <c r="E720" s="4"/>
      <c r="F720" s="11" t="str">
        <f t="shared" si="149"/>
        <v/>
      </c>
      <c r="G720" s="61" t="str">
        <f>IF(F720=LISTAS!$D$15,"",F720)</f>
        <v/>
      </c>
      <c r="H720" s="49" t="str">
        <f t="shared" si="150"/>
        <v/>
      </c>
      <c r="I720" s="49" t="str">
        <f t="shared" si="150"/>
        <v/>
      </c>
      <c r="J720" s="11" t="str">
        <f t="shared" si="148"/>
        <v/>
      </c>
      <c r="K720" s="11" t="str">
        <f t="shared" si="151"/>
        <v/>
      </c>
      <c r="L720" s="66" t="str">
        <f t="shared" si="152"/>
        <v/>
      </c>
      <c r="M720" s="50">
        <f t="shared" si="153"/>
        <v>93</v>
      </c>
      <c r="O720" s="17" t="str">
        <f t="shared" si="154"/>
        <v/>
      </c>
      <c r="P720" s="18" t="str">
        <f t="shared" si="155"/>
        <v/>
      </c>
      <c r="Q720" s="17" t="str">
        <f>IF(P720&lt;&gt;"",VLOOKUP(P720,LISTAS!$F$6:$G$1106,2,0),"")</f>
        <v/>
      </c>
      <c r="R720" s="72" t="str">
        <f t="shared" si="156"/>
        <v/>
      </c>
      <c r="S720" s="18" t="str">
        <f t="shared" si="157"/>
        <v/>
      </c>
      <c r="T720" s="18" t="str">
        <f t="shared" si="158"/>
        <v/>
      </c>
    </row>
    <row r="721" spans="2:20" ht="18.75" customHeight="1" x14ac:dyDescent="0.25">
      <c r="B721" s="54"/>
      <c r="C721" s="16" t="str">
        <f>IF(B721="","",VLOOKUP(B721,LISTAS!$F$6:$G$1106,2,0))</f>
        <v/>
      </c>
      <c r="D721" s="74"/>
      <c r="E721" s="4"/>
      <c r="F721" s="11" t="str">
        <f t="shared" si="149"/>
        <v/>
      </c>
      <c r="G721" s="61" t="str">
        <f>IF(F721=LISTAS!$D$15,"",F721)</f>
        <v/>
      </c>
      <c r="H721" s="49" t="str">
        <f t="shared" si="150"/>
        <v/>
      </c>
      <c r="I721" s="49" t="str">
        <f t="shared" si="150"/>
        <v/>
      </c>
      <c r="J721" s="11" t="str">
        <f t="shared" si="148"/>
        <v/>
      </c>
      <c r="K721" s="11" t="str">
        <f t="shared" si="151"/>
        <v/>
      </c>
      <c r="L721" s="66" t="str">
        <f t="shared" si="152"/>
        <v/>
      </c>
      <c r="M721" s="50">
        <f t="shared" si="153"/>
        <v>94</v>
      </c>
      <c r="O721" s="17" t="str">
        <f t="shared" si="154"/>
        <v/>
      </c>
      <c r="P721" s="18" t="str">
        <f t="shared" si="155"/>
        <v/>
      </c>
      <c r="Q721" s="17" t="str">
        <f>IF(P721&lt;&gt;"",VLOOKUP(P721,LISTAS!$F$6:$G$1106,2,0),"")</f>
        <v/>
      </c>
      <c r="R721" s="72" t="str">
        <f t="shared" si="156"/>
        <v/>
      </c>
      <c r="S721" s="18" t="str">
        <f t="shared" si="157"/>
        <v/>
      </c>
      <c r="T721" s="18" t="str">
        <f t="shared" si="158"/>
        <v/>
      </c>
    </row>
    <row r="722" spans="2:20" ht="18.75" customHeight="1" x14ac:dyDescent="0.25">
      <c r="B722" s="54"/>
      <c r="C722" s="16" t="str">
        <f>IF(B722="","",VLOOKUP(B722,LISTAS!$F$6:$G$1106,2,0))</f>
        <v/>
      </c>
      <c r="D722" s="74"/>
      <c r="E722" s="4"/>
      <c r="F722" s="11" t="str">
        <f t="shared" si="149"/>
        <v/>
      </c>
      <c r="G722" s="61" t="str">
        <f>IF(F722=LISTAS!$D$15,"",F722)</f>
        <v/>
      </c>
      <c r="H722" s="49" t="str">
        <f t="shared" si="150"/>
        <v/>
      </c>
      <c r="I722" s="49" t="str">
        <f t="shared" si="150"/>
        <v/>
      </c>
      <c r="J722" s="11" t="str">
        <f t="shared" si="148"/>
        <v/>
      </c>
      <c r="K722" s="11" t="str">
        <f t="shared" si="151"/>
        <v/>
      </c>
      <c r="L722" s="66" t="str">
        <f t="shared" si="152"/>
        <v/>
      </c>
      <c r="M722" s="50">
        <f t="shared" si="153"/>
        <v>95</v>
      </c>
      <c r="O722" s="17" t="str">
        <f t="shared" si="154"/>
        <v/>
      </c>
      <c r="P722" s="18" t="str">
        <f t="shared" si="155"/>
        <v/>
      </c>
      <c r="Q722" s="17" t="str">
        <f>IF(P722&lt;&gt;"",VLOOKUP(P722,LISTAS!$F$6:$G$1106,2,0),"")</f>
        <v/>
      </c>
      <c r="R722" s="72" t="str">
        <f t="shared" si="156"/>
        <v/>
      </c>
      <c r="S722" s="18" t="str">
        <f t="shared" si="157"/>
        <v/>
      </c>
      <c r="T722" s="18" t="str">
        <f t="shared" si="158"/>
        <v/>
      </c>
    </row>
    <row r="723" spans="2:20" ht="18.75" customHeight="1" x14ac:dyDescent="0.25">
      <c r="B723" s="54"/>
      <c r="C723" s="16" t="str">
        <f>IF(B723="","",VLOOKUP(B723,LISTAS!$F$6:$G$1106,2,0))</f>
        <v/>
      </c>
      <c r="D723" s="74"/>
      <c r="F723" s="11" t="str">
        <f t="shared" si="149"/>
        <v/>
      </c>
      <c r="G723" s="61" t="str">
        <f>IF(F723=LISTAS!$D$15,"",F723)</f>
        <v/>
      </c>
      <c r="H723" s="49" t="str">
        <f>IF($K723="","",IF(B723="","",B723))</f>
        <v/>
      </c>
      <c r="I723" s="49" t="str">
        <f>IF($K723="","",IF(C723="","",C723))</f>
        <v/>
      </c>
      <c r="J723" s="11" t="str">
        <f t="shared" si="148"/>
        <v/>
      </c>
      <c r="K723" s="11" t="str">
        <f>G723</f>
        <v/>
      </c>
      <c r="L723" s="66" t="str">
        <f t="shared" si="152"/>
        <v/>
      </c>
      <c r="M723" s="50">
        <f>IF(F722="FALTA",M722,M722+1)</f>
        <v>96</v>
      </c>
      <c r="N723" s="50"/>
      <c r="O723" s="17" t="str">
        <f t="shared" si="154"/>
        <v/>
      </c>
      <c r="P723" s="18" t="str">
        <f t="shared" si="155"/>
        <v/>
      </c>
      <c r="Q723" s="17" t="str">
        <f>IF(P723&lt;&gt;"",VLOOKUP(P723,LISTAS!$F$6:$G$1106,2,0),"")</f>
        <v/>
      </c>
      <c r="R723" s="72" t="str">
        <f t="shared" si="156"/>
        <v/>
      </c>
      <c r="S723" s="18" t="str">
        <f t="shared" si="157"/>
        <v/>
      </c>
      <c r="T723" s="18" t="str">
        <f t="shared" si="158"/>
        <v/>
      </c>
    </row>
    <row r="724" spans="2:20" ht="18.75" customHeight="1" x14ac:dyDescent="0.25">
      <c r="B724" s="54"/>
      <c r="C724" s="16" t="str">
        <f>IF(B724="","",VLOOKUP(B724,LISTAS!$F$6:$G$1106,2,0))</f>
        <v/>
      </c>
      <c r="D724" s="74"/>
      <c r="F724" s="11" t="str">
        <f t="shared" si="149"/>
        <v/>
      </c>
      <c r="G724" s="61" t="str">
        <f>IF(F724=LISTAS!$D$15,"",F724)</f>
        <v/>
      </c>
      <c r="H724" s="49" t="str">
        <f t="shared" ref="H724:I787" si="159">IF($K724="","",IF(B724="","",B724))</f>
        <v/>
      </c>
      <c r="I724" s="49" t="str">
        <f t="shared" si="159"/>
        <v/>
      </c>
      <c r="J724" s="11" t="str">
        <f t="shared" si="148"/>
        <v/>
      </c>
      <c r="K724" s="11" t="str">
        <f t="shared" ref="K724:K787" si="160">G724</f>
        <v/>
      </c>
      <c r="L724" s="66" t="str">
        <f t="shared" si="152"/>
        <v/>
      </c>
      <c r="M724" s="50">
        <f t="shared" ref="M724:M787" si="161">IF(F723="FALTA",M723,M723+1)</f>
        <v>97</v>
      </c>
      <c r="N724" s="50"/>
      <c r="O724" s="17" t="str">
        <f t="shared" si="154"/>
        <v/>
      </c>
      <c r="P724" s="18" t="str">
        <f t="shared" si="155"/>
        <v/>
      </c>
      <c r="Q724" s="17" t="str">
        <f>IF(P724&lt;&gt;"",VLOOKUP(P724,LISTAS!$F$6:$G$1106,2,0),"")</f>
        <v/>
      </c>
      <c r="R724" s="72" t="str">
        <f t="shared" si="156"/>
        <v/>
      </c>
      <c r="S724" s="18" t="str">
        <f t="shared" si="157"/>
        <v/>
      </c>
      <c r="T724" s="18" t="str">
        <f t="shared" si="158"/>
        <v/>
      </c>
    </row>
    <row r="725" spans="2:20" ht="18.75" customHeight="1" x14ac:dyDescent="0.25">
      <c r="B725" s="54"/>
      <c r="C725" s="16" t="str">
        <f>IF(B725="","",VLOOKUP(B725,LISTAS!$F$6:$G$1106,2,0))</f>
        <v/>
      </c>
      <c r="D725" s="74"/>
      <c r="F725" s="11" t="str">
        <f t="shared" si="149"/>
        <v/>
      </c>
      <c r="G725" s="61" t="str">
        <f>IF(F725=LISTAS!$D$15,"",F725)</f>
        <v/>
      </c>
      <c r="H725" s="49" t="str">
        <f t="shared" si="159"/>
        <v/>
      </c>
      <c r="I725" s="49" t="str">
        <f t="shared" si="159"/>
        <v/>
      </c>
      <c r="J725" s="11" t="str">
        <f t="shared" si="148"/>
        <v/>
      </c>
      <c r="K725" s="11" t="str">
        <f t="shared" si="160"/>
        <v/>
      </c>
      <c r="L725" s="66" t="str">
        <f t="shared" si="152"/>
        <v/>
      </c>
      <c r="M725" s="50">
        <f t="shared" si="161"/>
        <v>98</v>
      </c>
      <c r="N725" s="50"/>
      <c r="O725" s="17" t="str">
        <f t="shared" si="154"/>
        <v/>
      </c>
      <c r="P725" s="18" t="str">
        <f t="shared" si="155"/>
        <v/>
      </c>
      <c r="Q725" s="17" t="str">
        <f>IF(P725&lt;&gt;"",VLOOKUP(P725,LISTAS!$F$6:$G$1106,2,0),"")</f>
        <v/>
      </c>
      <c r="R725" s="72" t="str">
        <f t="shared" si="156"/>
        <v/>
      </c>
      <c r="S725" s="18" t="str">
        <f t="shared" si="157"/>
        <v/>
      </c>
      <c r="T725" s="18" t="str">
        <f t="shared" si="158"/>
        <v/>
      </c>
    </row>
    <row r="726" spans="2:20" ht="18.75" customHeight="1" x14ac:dyDescent="0.25">
      <c r="B726" s="54"/>
      <c r="C726" s="16" t="str">
        <f>IF(B726="","",VLOOKUP(B726,LISTAS!$F$6:$G$1106,2,0))</f>
        <v/>
      </c>
      <c r="D726" s="74"/>
      <c r="F726" s="11" t="str">
        <f t="shared" si="149"/>
        <v/>
      </c>
      <c r="G726" s="61" t="str">
        <f>IF(F726=LISTAS!$D$15,"",F726)</f>
        <v/>
      </c>
      <c r="H726" s="49" t="str">
        <f t="shared" si="159"/>
        <v/>
      </c>
      <c r="I726" s="49" t="str">
        <f t="shared" si="159"/>
        <v/>
      </c>
      <c r="J726" s="11" t="str">
        <f t="shared" si="148"/>
        <v/>
      </c>
      <c r="K726" s="11" t="str">
        <f t="shared" si="160"/>
        <v/>
      </c>
      <c r="L726" s="66" t="str">
        <f t="shared" si="152"/>
        <v/>
      </c>
      <c r="M726" s="50">
        <f t="shared" si="161"/>
        <v>99</v>
      </c>
      <c r="N726" s="50"/>
      <c r="O726" s="17" t="str">
        <f t="shared" si="154"/>
        <v/>
      </c>
      <c r="P726" s="18" t="str">
        <f t="shared" si="155"/>
        <v/>
      </c>
      <c r="Q726" s="17" t="str">
        <f>IF(P726&lt;&gt;"",VLOOKUP(P726,LISTAS!$F$6:$G$1106,2,0),"")</f>
        <v/>
      </c>
      <c r="R726" s="72" t="str">
        <f t="shared" si="156"/>
        <v/>
      </c>
      <c r="S726" s="18" t="str">
        <f t="shared" si="157"/>
        <v/>
      </c>
      <c r="T726" s="18" t="str">
        <f t="shared" si="158"/>
        <v/>
      </c>
    </row>
    <row r="727" spans="2:20" ht="18.75" customHeight="1" x14ac:dyDescent="0.25">
      <c r="B727" s="54"/>
      <c r="C727" s="16" t="str">
        <f>IF(B727="","",VLOOKUP(B727,LISTAS!$F$6:$G$1106,2,0))</f>
        <v/>
      </c>
      <c r="D727" s="74"/>
      <c r="F727" s="11" t="str">
        <f t="shared" si="149"/>
        <v/>
      </c>
      <c r="G727" s="61" t="str">
        <f>IF(F727=LISTAS!$D$15,"",F727)</f>
        <v/>
      </c>
      <c r="H727" s="49" t="str">
        <f t="shared" si="159"/>
        <v/>
      </c>
      <c r="I727" s="49" t="str">
        <f t="shared" si="159"/>
        <v/>
      </c>
      <c r="J727" s="11" t="str">
        <f t="shared" si="148"/>
        <v/>
      </c>
      <c r="K727" s="11" t="str">
        <f t="shared" si="160"/>
        <v/>
      </c>
      <c r="L727" s="66" t="str">
        <f t="shared" si="152"/>
        <v/>
      </c>
      <c r="M727" s="50">
        <f t="shared" si="161"/>
        <v>100</v>
      </c>
      <c r="N727" s="50"/>
      <c r="O727" s="17" t="str">
        <f t="shared" si="154"/>
        <v/>
      </c>
      <c r="P727" s="18" t="str">
        <f t="shared" si="155"/>
        <v/>
      </c>
      <c r="Q727" s="17" t="str">
        <f>IF(P727&lt;&gt;"",VLOOKUP(P727,LISTAS!$F$6:$G$1106,2,0),"")</f>
        <v/>
      </c>
      <c r="R727" s="72" t="str">
        <f t="shared" si="156"/>
        <v/>
      </c>
      <c r="S727" s="18" t="str">
        <f t="shared" si="157"/>
        <v/>
      </c>
      <c r="T727" s="18" t="str">
        <f t="shared" si="158"/>
        <v/>
      </c>
    </row>
    <row r="728" spans="2:20" ht="18.75" customHeight="1" x14ac:dyDescent="0.25">
      <c r="B728" s="54"/>
      <c r="C728" s="16" t="str">
        <f>IF(B728="","",VLOOKUP(B728,LISTAS!$F$6:$G$1106,2,0))</f>
        <v/>
      </c>
      <c r="D728" s="74"/>
      <c r="F728" s="11" t="str">
        <f t="shared" si="149"/>
        <v/>
      </c>
      <c r="G728" s="61" t="str">
        <f>IF(F728=LISTAS!$D$15,"",F728)</f>
        <v/>
      </c>
      <c r="H728" s="49" t="str">
        <f t="shared" si="159"/>
        <v/>
      </c>
      <c r="I728" s="49" t="str">
        <f t="shared" si="159"/>
        <v/>
      </c>
      <c r="J728" s="11" t="str">
        <f t="shared" si="148"/>
        <v/>
      </c>
      <c r="K728" s="11" t="str">
        <f t="shared" si="160"/>
        <v/>
      </c>
      <c r="L728" s="66" t="str">
        <f t="shared" si="152"/>
        <v/>
      </c>
      <c r="M728" s="50">
        <f t="shared" si="161"/>
        <v>101</v>
      </c>
      <c r="N728" s="50"/>
      <c r="O728" s="17" t="str">
        <f t="shared" si="154"/>
        <v/>
      </c>
      <c r="P728" s="18" t="str">
        <f t="shared" si="155"/>
        <v/>
      </c>
      <c r="Q728" s="17" t="str">
        <f>IF(P728&lt;&gt;"",VLOOKUP(P728,LISTAS!$F$6:$G$1106,2,0),"")</f>
        <v/>
      </c>
      <c r="R728" s="72" t="str">
        <f t="shared" si="156"/>
        <v/>
      </c>
      <c r="S728" s="18" t="str">
        <f t="shared" si="157"/>
        <v/>
      </c>
      <c r="T728" s="18" t="str">
        <f t="shared" si="158"/>
        <v/>
      </c>
    </row>
    <row r="729" spans="2:20" ht="18.75" customHeight="1" x14ac:dyDescent="0.25">
      <c r="B729" s="54"/>
      <c r="C729" s="16" t="str">
        <f>IF(B729="","",VLOOKUP(B729,LISTAS!$F$6:$G$1106,2,0))</f>
        <v/>
      </c>
      <c r="D729" s="74"/>
      <c r="F729" s="11" t="str">
        <f t="shared" si="149"/>
        <v/>
      </c>
      <c r="G729" s="61" t="str">
        <f>IF(F729=LISTAS!$D$15,"",F729)</f>
        <v/>
      </c>
      <c r="H729" s="49" t="str">
        <f t="shared" si="159"/>
        <v/>
      </c>
      <c r="I729" s="49" t="str">
        <f t="shared" si="159"/>
        <v/>
      </c>
      <c r="J729" s="11" t="str">
        <f t="shared" si="148"/>
        <v/>
      </c>
      <c r="K729" s="11" t="str">
        <f t="shared" si="160"/>
        <v/>
      </c>
      <c r="L729" s="66" t="str">
        <f t="shared" si="152"/>
        <v/>
      </c>
      <c r="M729" s="50">
        <f t="shared" si="161"/>
        <v>102</v>
      </c>
      <c r="N729" s="50"/>
      <c r="O729" s="17" t="str">
        <f t="shared" si="154"/>
        <v/>
      </c>
      <c r="P729" s="18" t="str">
        <f t="shared" si="155"/>
        <v/>
      </c>
      <c r="Q729" s="17" t="str">
        <f>IF(P729&lt;&gt;"",VLOOKUP(P729,LISTAS!$F$6:$G$1106,2,0),"")</f>
        <v/>
      </c>
      <c r="R729" s="72" t="str">
        <f t="shared" si="156"/>
        <v/>
      </c>
      <c r="S729" s="18" t="str">
        <f t="shared" si="157"/>
        <v/>
      </c>
      <c r="T729" s="18" t="str">
        <f t="shared" si="158"/>
        <v/>
      </c>
    </row>
    <row r="730" spans="2:20" ht="18.75" customHeight="1" x14ac:dyDescent="0.25">
      <c r="B730" s="54"/>
      <c r="C730" s="16" t="str">
        <f>IF(B730="","",VLOOKUP(B730,LISTAS!$F$6:$G$1106,2,0))</f>
        <v/>
      </c>
      <c r="D730" s="74"/>
      <c r="F730" s="11" t="str">
        <f t="shared" si="149"/>
        <v/>
      </c>
      <c r="G730" s="61" t="str">
        <f>IF(F730=LISTAS!$D$15,"",F730)</f>
        <v/>
      </c>
      <c r="H730" s="49" t="str">
        <f t="shared" si="159"/>
        <v/>
      </c>
      <c r="I730" s="49" t="str">
        <f t="shared" si="159"/>
        <v/>
      </c>
      <c r="J730" s="11" t="str">
        <f t="shared" si="148"/>
        <v/>
      </c>
      <c r="K730" s="11" t="str">
        <f t="shared" si="160"/>
        <v/>
      </c>
      <c r="L730" s="66" t="str">
        <f t="shared" si="152"/>
        <v/>
      </c>
      <c r="M730" s="50">
        <f t="shared" si="161"/>
        <v>103</v>
      </c>
      <c r="N730" s="50"/>
      <c r="O730" s="17" t="str">
        <f t="shared" si="154"/>
        <v/>
      </c>
      <c r="P730" s="18" t="str">
        <f t="shared" si="155"/>
        <v/>
      </c>
      <c r="Q730" s="17" t="str">
        <f>IF(P730&lt;&gt;"",VLOOKUP(P730,LISTAS!$F$6:$G$1106,2,0),"")</f>
        <v/>
      </c>
      <c r="R730" s="72" t="str">
        <f t="shared" si="156"/>
        <v/>
      </c>
      <c r="S730" s="18" t="str">
        <f t="shared" si="157"/>
        <v/>
      </c>
      <c r="T730" s="18" t="str">
        <f t="shared" si="158"/>
        <v/>
      </c>
    </row>
    <row r="731" spans="2:20" ht="18.75" customHeight="1" x14ac:dyDescent="0.25">
      <c r="B731" s="54"/>
      <c r="C731" s="16" t="str">
        <f>IF(B731="","",VLOOKUP(B731,LISTAS!$F$6:$G$1106,2,0))</f>
        <v/>
      </c>
      <c r="D731" s="74"/>
      <c r="F731" s="11" t="str">
        <f t="shared" si="149"/>
        <v/>
      </c>
      <c r="G731" s="61" t="str">
        <f>IF(F731=LISTAS!$D$15,"",F731)</f>
        <v/>
      </c>
      <c r="H731" s="49" t="str">
        <f t="shared" si="159"/>
        <v/>
      </c>
      <c r="I731" s="49" t="str">
        <f t="shared" si="159"/>
        <v/>
      </c>
      <c r="J731" s="11" t="str">
        <f t="shared" si="148"/>
        <v/>
      </c>
      <c r="K731" s="11" t="str">
        <f t="shared" si="160"/>
        <v/>
      </c>
      <c r="L731" s="66" t="str">
        <f t="shared" si="152"/>
        <v/>
      </c>
      <c r="M731" s="50">
        <f t="shared" si="161"/>
        <v>104</v>
      </c>
      <c r="N731" s="50"/>
      <c r="O731" s="17" t="str">
        <f t="shared" si="154"/>
        <v/>
      </c>
      <c r="P731" s="18" t="str">
        <f t="shared" si="155"/>
        <v/>
      </c>
      <c r="Q731" s="17" t="str">
        <f>IF(P731&lt;&gt;"",VLOOKUP(P731,LISTAS!$F$6:$G$1106,2,0),"")</f>
        <v/>
      </c>
      <c r="R731" s="72" t="str">
        <f t="shared" si="156"/>
        <v/>
      </c>
      <c r="S731" s="18" t="str">
        <f t="shared" si="157"/>
        <v/>
      </c>
      <c r="T731" s="18" t="str">
        <f t="shared" si="158"/>
        <v/>
      </c>
    </row>
    <row r="732" spans="2:20" ht="18.75" customHeight="1" x14ac:dyDescent="0.25">
      <c r="B732" s="54"/>
      <c r="C732" s="16" t="str">
        <f>IF(B732="","",VLOOKUP(B732,LISTAS!$F$6:$G$1106,2,0))</f>
        <v/>
      </c>
      <c r="D732" s="74"/>
      <c r="F732" s="11" t="str">
        <f t="shared" si="149"/>
        <v/>
      </c>
      <c r="G732" s="61" t="str">
        <f>IF(F732=LISTAS!$D$15,"",F732)</f>
        <v/>
      </c>
      <c r="H732" s="49" t="str">
        <f t="shared" si="159"/>
        <v/>
      </c>
      <c r="I732" s="49" t="str">
        <f t="shared" si="159"/>
        <v/>
      </c>
      <c r="J732" s="11" t="str">
        <f t="shared" si="148"/>
        <v/>
      </c>
      <c r="K732" s="11" t="str">
        <f t="shared" si="160"/>
        <v/>
      </c>
      <c r="L732" s="66" t="str">
        <f t="shared" si="152"/>
        <v/>
      </c>
      <c r="M732" s="50">
        <f t="shared" si="161"/>
        <v>105</v>
      </c>
      <c r="N732" s="50"/>
      <c r="O732" s="17" t="str">
        <f t="shared" si="154"/>
        <v/>
      </c>
      <c r="P732" s="18" t="str">
        <f t="shared" si="155"/>
        <v/>
      </c>
      <c r="Q732" s="17" t="str">
        <f>IF(P732&lt;&gt;"",VLOOKUP(P732,LISTAS!$F$6:$G$1106,2,0),"")</f>
        <v/>
      </c>
      <c r="R732" s="72" t="str">
        <f t="shared" si="156"/>
        <v/>
      </c>
      <c r="S732" s="18" t="str">
        <f t="shared" si="157"/>
        <v/>
      </c>
      <c r="T732" s="18" t="str">
        <f t="shared" si="158"/>
        <v/>
      </c>
    </row>
    <row r="733" spans="2:20" ht="18.75" customHeight="1" x14ac:dyDescent="0.25">
      <c r="B733" s="54"/>
      <c r="C733" s="16" t="str">
        <f>IF(B733="","",VLOOKUP(B733,LISTAS!$F$6:$G$1106,2,0))</f>
        <v/>
      </c>
      <c r="D733" s="74"/>
      <c r="F733" s="11" t="str">
        <f t="shared" si="149"/>
        <v/>
      </c>
      <c r="G733" s="61" t="str">
        <f>IF(F733=LISTAS!$D$15,"",F733)</f>
        <v/>
      </c>
      <c r="H733" s="49" t="str">
        <f t="shared" si="159"/>
        <v/>
      </c>
      <c r="I733" s="49" t="str">
        <f t="shared" si="159"/>
        <v/>
      </c>
      <c r="J733" s="11" t="str">
        <f t="shared" si="148"/>
        <v/>
      </c>
      <c r="K733" s="11" t="str">
        <f t="shared" si="160"/>
        <v/>
      </c>
      <c r="L733" s="66" t="str">
        <f t="shared" si="152"/>
        <v/>
      </c>
      <c r="M733" s="50">
        <f t="shared" si="161"/>
        <v>106</v>
      </c>
      <c r="N733" s="50"/>
      <c r="O733" s="17" t="str">
        <f t="shared" si="154"/>
        <v/>
      </c>
      <c r="P733" s="18" t="str">
        <f t="shared" si="155"/>
        <v/>
      </c>
      <c r="Q733" s="17" t="str">
        <f>IF(P733&lt;&gt;"",VLOOKUP(P733,LISTAS!$F$6:$G$1106,2,0),"")</f>
        <v/>
      </c>
      <c r="R733" s="72" t="str">
        <f t="shared" si="156"/>
        <v/>
      </c>
      <c r="S733" s="18" t="str">
        <f t="shared" si="157"/>
        <v/>
      </c>
      <c r="T733" s="18" t="str">
        <f t="shared" si="158"/>
        <v/>
      </c>
    </row>
    <row r="734" spans="2:20" ht="18.75" customHeight="1" x14ac:dyDescent="0.25">
      <c r="B734" s="54"/>
      <c r="C734" s="16" t="str">
        <f>IF(B734="","",VLOOKUP(B734,LISTAS!$F$6:$G$1106,2,0))</f>
        <v/>
      </c>
      <c r="D734" s="74"/>
      <c r="F734" s="11" t="str">
        <f t="shared" si="149"/>
        <v/>
      </c>
      <c r="G734" s="61" t="str">
        <f>IF(F734=LISTAS!$D$15,"",F734)</f>
        <v/>
      </c>
      <c r="H734" s="49" t="str">
        <f t="shared" si="159"/>
        <v/>
      </c>
      <c r="I734" s="49" t="str">
        <f t="shared" si="159"/>
        <v/>
      </c>
      <c r="J734" s="11" t="str">
        <f t="shared" si="148"/>
        <v/>
      </c>
      <c r="K734" s="11" t="str">
        <f t="shared" si="160"/>
        <v/>
      </c>
      <c r="L734" s="66" t="str">
        <f t="shared" si="152"/>
        <v/>
      </c>
      <c r="M734" s="50">
        <f t="shared" si="161"/>
        <v>107</v>
      </c>
      <c r="N734" s="50"/>
      <c r="O734" s="17" t="str">
        <f t="shared" si="154"/>
        <v/>
      </c>
      <c r="P734" s="18" t="str">
        <f t="shared" si="155"/>
        <v/>
      </c>
      <c r="Q734" s="17" t="str">
        <f>IF(P734&lt;&gt;"",VLOOKUP(P734,LISTAS!$F$6:$G$1106,2,0),"")</f>
        <v/>
      </c>
      <c r="R734" s="72" t="str">
        <f t="shared" si="156"/>
        <v/>
      </c>
      <c r="S734" s="18" t="str">
        <f t="shared" si="157"/>
        <v/>
      </c>
      <c r="T734" s="18" t="str">
        <f t="shared" si="158"/>
        <v/>
      </c>
    </row>
    <row r="735" spans="2:20" ht="18.75" customHeight="1" x14ac:dyDescent="0.25">
      <c r="B735" s="54"/>
      <c r="C735" s="16" t="str">
        <f>IF(B735="","",VLOOKUP(B735,LISTAS!$F$6:$G$1106,2,0))</f>
        <v/>
      </c>
      <c r="D735" s="74"/>
      <c r="F735" s="11" t="str">
        <f t="shared" si="149"/>
        <v/>
      </c>
      <c r="G735" s="61" t="str">
        <f>IF(F735=LISTAS!$D$15,"",F735)</f>
        <v/>
      </c>
      <c r="H735" s="49" t="str">
        <f t="shared" si="159"/>
        <v/>
      </c>
      <c r="I735" s="49" t="str">
        <f t="shared" si="159"/>
        <v/>
      </c>
      <c r="J735" s="11" t="str">
        <f t="shared" si="148"/>
        <v/>
      </c>
      <c r="K735" s="11" t="str">
        <f t="shared" si="160"/>
        <v/>
      </c>
      <c r="L735" s="66" t="str">
        <f t="shared" si="152"/>
        <v/>
      </c>
      <c r="M735" s="50">
        <f t="shared" si="161"/>
        <v>108</v>
      </c>
      <c r="N735" s="50"/>
      <c r="O735" s="17" t="str">
        <f t="shared" si="154"/>
        <v/>
      </c>
      <c r="P735" s="18" t="str">
        <f t="shared" si="155"/>
        <v/>
      </c>
      <c r="Q735" s="17" t="str">
        <f>IF(P735&lt;&gt;"",VLOOKUP(P735,LISTAS!$F$6:$G$1106,2,0),"")</f>
        <v/>
      </c>
      <c r="R735" s="72" t="str">
        <f t="shared" si="156"/>
        <v/>
      </c>
      <c r="S735" s="18" t="str">
        <f t="shared" si="157"/>
        <v/>
      </c>
      <c r="T735" s="18" t="str">
        <f t="shared" si="158"/>
        <v/>
      </c>
    </row>
    <row r="736" spans="2:20" ht="18.75" customHeight="1" x14ac:dyDescent="0.25">
      <c r="B736" s="54"/>
      <c r="C736" s="16" t="str">
        <f>IF(B736="","",VLOOKUP(B736,LISTAS!$F$6:$G$1106,2,0))</f>
        <v/>
      </c>
      <c r="D736" s="74"/>
      <c r="F736" s="11" t="str">
        <f t="shared" si="149"/>
        <v/>
      </c>
      <c r="G736" s="61" t="str">
        <f>IF(F736=LISTAS!$D$15,"",F736)</f>
        <v/>
      </c>
      <c r="H736" s="49" t="str">
        <f t="shared" si="159"/>
        <v/>
      </c>
      <c r="I736" s="49" t="str">
        <f t="shared" si="159"/>
        <v/>
      </c>
      <c r="J736" s="11" t="str">
        <f t="shared" si="148"/>
        <v/>
      </c>
      <c r="K736" s="11" t="str">
        <f t="shared" si="160"/>
        <v/>
      </c>
      <c r="L736" s="66" t="str">
        <f t="shared" si="152"/>
        <v/>
      </c>
      <c r="M736" s="50">
        <f t="shared" si="161"/>
        <v>109</v>
      </c>
      <c r="N736" s="50"/>
      <c r="O736" s="17" t="str">
        <f t="shared" si="154"/>
        <v/>
      </c>
      <c r="P736" s="18" t="str">
        <f t="shared" si="155"/>
        <v/>
      </c>
      <c r="Q736" s="17" t="str">
        <f>IF(P736&lt;&gt;"",VLOOKUP(P736,LISTAS!$F$6:$G$1106,2,0),"")</f>
        <v/>
      </c>
      <c r="R736" s="72" t="str">
        <f t="shared" si="156"/>
        <v/>
      </c>
      <c r="S736" s="18" t="str">
        <f t="shared" si="157"/>
        <v/>
      </c>
      <c r="T736" s="18" t="str">
        <f t="shared" si="158"/>
        <v/>
      </c>
    </row>
    <row r="737" spans="2:20" ht="18.75" customHeight="1" x14ac:dyDescent="0.25">
      <c r="B737" s="54"/>
      <c r="C737" s="16" t="str">
        <f>IF(B737="","",VLOOKUP(B737,LISTAS!$F$6:$G$1106,2,0))</f>
        <v/>
      </c>
      <c r="D737" s="74"/>
      <c r="F737" s="11" t="str">
        <f t="shared" si="149"/>
        <v/>
      </c>
      <c r="G737" s="61" t="str">
        <f>IF(F737=LISTAS!$D$15,"",F737)</f>
        <v/>
      </c>
      <c r="H737" s="49" t="str">
        <f t="shared" si="159"/>
        <v/>
      </c>
      <c r="I737" s="49" t="str">
        <f t="shared" si="159"/>
        <v/>
      </c>
      <c r="J737" s="11" t="str">
        <f t="shared" si="148"/>
        <v/>
      </c>
      <c r="K737" s="11" t="str">
        <f t="shared" si="160"/>
        <v/>
      </c>
      <c r="L737" s="66" t="str">
        <f t="shared" si="152"/>
        <v/>
      </c>
      <c r="M737" s="50">
        <f t="shared" si="161"/>
        <v>110</v>
      </c>
      <c r="N737" s="50"/>
      <c r="O737" s="17" t="str">
        <f t="shared" si="154"/>
        <v/>
      </c>
      <c r="P737" s="18" t="str">
        <f t="shared" si="155"/>
        <v/>
      </c>
      <c r="Q737" s="17" t="str">
        <f>IF(P737&lt;&gt;"",VLOOKUP(P737,LISTAS!$F$6:$G$1106,2,0),"")</f>
        <v/>
      </c>
      <c r="R737" s="72" t="str">
        <f t="shared" si="156"/>
        <v/>
      </c>
      <c r="S737" s="18" t="str">
        <f t="shared" si="157"/>
        <v/>
      </c>
      <c r="T737" s="18" t="str">
        <f t="shared" si="158"/>
        <v/>
      </c>
    </row>
    <row r="738" spans="2:20" ht="18.75" customHeight="1" x14ac:dyDescent="0.25">
      <c r="B738" s="54"/>
      <c r="C738" s="16" t="str">
        <f>IF(B738="","",VLOOKUP(B738,LISTAS!$F$6:$G$1106,2,0))</f>
        <v/>
      </c>
      <c r="D738" s="74"/>
      <c r="F738" s="11" t="str">
        <f t="shared" si="149"/>
        <v/>
      </c>
      <c r="G738" s="61" t="str">
        <f>IF(F738=LISTAS!$D$15,"",F738)</f>
        <v/>
      </c>
      <c r="H738" s="49" t="str">
        <f t="shared" si="159"/>
        <v/>
      </c>
      <c r="I738" s="49" t="str">
        <f t="shared" si="159"/>
        <v/>
      </c>
      <c r="J738" s="11" t="str">
        <f t="shared" si="148"/>
        <v/>
      </c>
      <c r="K738" s="11" t="str">
        <f t="shared" si="160"/>
        <v/>
      </c>
      <c r="L738" s="66" t="str">
        <f t="shared" si="152"/>
        <v/>
      </c>
      <c r="M738" s="50">
        <f t="shared" si="161"/>
        <v>111</v>
      </c>
      <c r="N738" s="50"/>
      <c r="O738" s="17" t="str">
        <f t="shared" si="154"/>
        <v/>
      </c>
      <c r="P738" s="18" t="str">
        <f t="shared" si="155"/>
        <v/>
      </c>
      <c r="Q738" s="17" t="str">
        <f>IF(P738&lt;&gt;"",VLOOKUP(P738,LISTAS!$F$6:$G$1106,2,0),"")</f>
        <v/>
      </c>
      <c r="R738" s="72" t="str">
        <f t="shared" si="156"/>
        <v/>
      </c>
      <c r="S738" s="18" t="str">
        <f t="shared" si="157"/>
        <v/>
      </c>
      <c r="T738" s="18" t="str">
        <f t="shared" si="158"/>
        <v/>
      </c>
    </row>
    <row r="739" spans="2:20" ht="18.75" customHeight="1" x14ac:dyDescent="0.25">
      <c r="B739" s="54"/>
      <c r="C739" s="16" t="str">
        <f>IF(B739="","",VLOOKUP(B739,LISTAS!$F$6:$G$1106,2,0))</f>
        <v/>
      </c>
      <c r="D739" s="74"/>
      <c r="F739" s="11" t="str">
        <f t="shared" si="149"/>
        <v/>
      </c>
      <c r="G739" s="61" t="str">
        <f>IF(F739=LISTAS!$D$15,"",F739)</f>
        <v/>
      </c>
      <c r="H739" s="49" t="str">
        <f t="shared" si="159"/>
        <v/>
      </c>
      <c r="I739" s="49" t="str">
        <f t="shared" si="159"/>
        <v/>
      </c>
      <c r="J739" s="11" t="str">
        <f t="shared" si="148"/>
        <v/>
      </c>
      <c r="K739" s="11" t="str">
        <f t="shared" si="160"/>
        <v/>
      </c>
      <c r="L739" s="66" t="str">
        <f t="shared" si="152"/>
        <v/>
      </c>
      <c r="M739" s="50">
        <f t="shared" si="161"/>
        <v>112</v>
      </c>
      <c r="N739" s="50"/>
      <c r="O739" s="17" t="str">
        <f t="shared" si="154"/>
        <v/>
      </c>
      <c r="P739" s="18" t="str">
        <f t="shared" si="155"/>
        <v/>
      </c>
      <c r="Q739" s="17" t="str">
        <f>IF(P739&lt;&gt;"",VLOOKUP(P739,LISTAS!$F$6:$G$1106,2,0),"")</f>
        <v/>
      </c>
      <c r="R739" s="72" t="str">
        <f t="shared" si="156"/>
        <v/>
      </c>
      <c r="S739" s="18" t="str">
        <f t="shared" si="157"/>
        <v/>
      </c>
      <c r="T739" s="18" t="str">
        <f t="shared" si="158"/>
        <v/>
      </c>
    </row>
    <row r="740" spans="2:20" ht="18.75" customHeight="1" x14ac:dyDescent="0.25">
      <c r="B740" s="54"/>
      <c r="C740" s="16" t="str">
        <f>IF(B740="","",VLOOKUP(B740,LISTAS!$F$6:$G$1106,2,0))</f>
        <v/>
      </c>
      <c r="D740" s="74"/>
      <c r="F740" s="11" t="str">
        <f t="shared" si="149"/>
        <v/>
      </c>
      <c r="G740" s="61" t="str">
        <f>IF(F740=LISTAS!$D$15,"",F740)</f>
        <v/>
      </c>
      <c r="H740" s="49" t="str">
        <f t="shared" si="159"/>
        <v/>
      </c>
      <c r="I740" s="49" t="str">
        <f t="shared" si="159"/>
        <v/>
      </c>
      <c r="J740" s="11" t="str">
        <f t="shared" si="148"/>
        <v/>
      </c>
      <c r="K740" s="11" t="str">
        <f t="shared" si="160"/>
        <v/>
      </c>
      <c r="L740" s="66" t="str">
        <f t="shared" si="152"/>
        <v/>
      </c>
      <c r="M740" s="50">
        <f t="shared" si="161"/>
        <v>113</v>
      </c>
      <c r="N740" s="50"/>
      <c r="O740" s="17" t="str">
        <f t="shared" si="154"/>
        <v/>
      </c>
      <c r="P740" s="18" t="str">
        <f t="shared" si="155"/>
        <v/>
      </c>
      <c r="Q740" s="17" t="str">
        <f>IF(P740&lt;&gt;"",VLOOKUP(P740,LISTAS!$F$6:$G$1106,2,0),"")</f>
        <v/>
      </c>
      <c r="R740" s="72" t="str">
        <f t="shared" si="156"/>
        <v/>
      </c>
      <c r="S740" s="18" t="str">
        <f t="shared" si="157"/>
        <v/>
      </c>
      <c r="T740" s="18" t="str">
        <f t="shared" si="158"/>
        <v/>
      </c>
    </row>
    <row r="741" spans="2:20" ht="18.75" customHeight="1" x14ac:dyDescent="0.25">
      <c r="B741" s="54"/>
      <c r="C741" s="16" t="str">
        <f>IF(B741="","",VLOOKUP(B741,LISTAS!$F$6:$G$1106,2,0))</f>
        <v/>
      </c>
      <c r="D741" s="74"/>
      <c r="F741" s="11" t="str">
        <f t="shared" si="149"/>
        <v/>
      </c>
      <c r="G741" s="61" t="str">
        <f>IF(F741=LISTAS!$D$15,"",F741)</f>
        <v/>
      </c>
      <c r="H741" s="49" t="str">
        <f t="shared" si="159"/>
        <v/>
      </c>
      <c r="I741" s="49" t="str">
        <f t="shared" si="159"/>
        <v/>
      </c>
      <c r="J741" s="11" t="str">
        <f t="shared" si="148"/>
        <v/>
      </c>
      <c r="K741" s="11" t="str">
        <f t="shared" si="160"/>
        <v/>
      </c>
      <c r="L741" s="66" t="str">
        <f t="shared" si="152"/>
        <v/>
      </c>
      <c r="M741" s="50">
        <f t="shared" si="161"/>
        <v>114</v>
      </c>
      <c r="N741" s="50"/>
      <c r="O741" s="17" t="str">
        <f t="shared" si="154"/>
        <v/>
      </c>
      <c r="P741" s="18" t="str">
        <f t="shared" si="155"/>
        <v/>
      </c>
      <c r="Q741" s="17" t="str">
        <f>IF(P741&lt;&gt;"",VLOOKUP(P741,LISTAS!$F$6:$G$1106,2,0),"")</f>
        <v/>
      </c>
      <c r="R741" s="72" t="str">
        <f t="shared" si="156"/>
        <v/>
      </c>
      <c r="S741" s="18" t="str">
        <f t="shared" si="157"/>
        <v/>
      </c>
      <c r="T741" s="18" t="str">
        <f t="shared" si="158"/>
        <v/>
      </c>
    </row>
    <row r="742" spans="2:20" ht="18.75" customHeight="1" x14ac:dyDescent="0.25">
      <c r="B742" s="54"/>
      <c r="C742" s="16" t="str">
        <f>IF(B742="","",VLOOKUP(B742,LISTAS!$F$6:$G$1106,2,0))</f>
        <v/>
      </c>
      <c r="D742" s="74"/>
      <c r="F742" s="11" t="str">
        <f t="shared" si="149"/>
        <v/>
      </c>
      <c r="G742" s="61" t="str">
        <f>IF(F742=LISTAS!$D$15,"",F742)</f>
        <v/>
      </c>
      <c r="H742" s="49" t="str">
        <f t="shared" si="159"/>
        <v/>
      </c>
      <c r="I742" s="49" t="str">
        <f t="shared" si="159"/>
        <v/>
      </c>
      <c r="J742" s="11" t="str">
        <f t="shared" si="148"/>
        <v/>
      </c>
      <c r="K742" s="11" t="str">
        <f t="shared" si="160"/>
        <v/>
      </c>
      <c r="L742" s="66" t="str">
        <f t="shared" si="152"/>
        <v/>
      </c>
      <c r="M742" s="50">
        <f t="shared" si="161"/>
        <v>115</v>
      </c>
      <c r="N742" s="50"/>
      <c r="O742" s="17" t="str">
        <f t="shared" si="154"/>
        <v/>
      </c>
      <c r="P742" s="18" t="str">
        <f t="shared" si="155"/>
        <v/>
      </c>
      <c r="Q742" s="17" t="str">
        <f>IF(P742&lt;&gt;"",VLOOKUP(P742,LISTAS!$F$6:$G$1106,2,0),"")</f>
        <v/>
      </c>
      <c r="R742" s="72" t="str">
        <f t="shared" si="156"/>
        <v/>
      </c>
      <c r="S742" s="18" t="str">
        <f t="shared" si="157"/>
        <v/>
      </c>
      <c r="T742" s="18" t="str">
        <f t="shared" si="158"/>
        <v/>
      </c>
    </row>
    <row r="743" spans="2:20" ht="18.75" customHeight="1" x14ac:dyDescent="0.25">
      <c r="B743" s="54"/>
      <c r="C743" s="16" t="str">
        <f>IF(B743="","",VLOOKUP(B743,LISTAS!$F$6:$G$1106,2,0))</f>
        <v/>
      </c>
      <c r="D743" s="74"/>
      <c r="F743" s="11" t="str">
        <f t="shared" si="149"/>
        <v/>
      </c>
      <c r="G743" s="61" t="str">
        <f>IF(F743=LISTAS!$D$15,"",F743)</f>
        <v/>
      </c>
      <c r="H743" s="49" t="str">
        <f t="shared" si="159"/>
        <v/>
      </c>
      <c r="I743" s="49" t="str">
        <f t="shared" si="159"/>
        <v/>
      </c>
      <c r="J743" s="11" t="str">
        <f t="shared" si="148"/>
        <v/>
      </c>
      <c r="K743" s="11" t="str">
        <f t="shared" si="160"/>
        <v/>
      </c>
      <c r="L743" s="66" t="str">
        <f t="shared" si="152"/>
        <v/>
      </c>
      <c r="M743" s="50">
        <f t="shared" si="161"/>
        <v>116</v>
      </c>
      <c r="N743" s="50"/>
      <c r="O743" s="17" t="str">
        <f t="shared" si="154"/>
        <v/>
      </c>
      <c r="P743" s="18" t="str">
        <f t="shared" si="155"/>
        <v/>
      </c>
      <c r="Q743" s="17" t="str">
        <f>IF(P743&lt;&gt;"",VLOOKUP(P743,LISTAS!$F$6:$G$1106,2,0),"")</f>
        <v/>
      </c>
      <c r="R743" s="72" t="str">
        <f t="shared" si="156"/>
        <v/>
      </c>
      <c r="S743" s="18" t="str">
        <f t="shared" si="157"/>
        <v/>
      </c>
      <c r="T743" s="18" t="str">
        <f t="shared" si="158"/>
        <v/>
      </c>
    </row>
    <row r="744" spans="2:20" ht="18.75" customHeight="1" x14ac:dyDescent="0.25">
      <c r="B744" s="54"/>
      <c r="C744" s="16" t="str">
        <f>IF(B744="","",VLOOKUP(B744,LISTAS!$F$6:$G$1106,2,0))</f>
        <v/>
      </c>
      <c r="D744" s="74"/>
      <c r="F744" s="11" t="str">
        <f t="shared" si="149"/>
        <v/>
      </c>
      <c r="G744" s="61" t="str">
        <f>IF(F744=LISTAS!$D$15,"",F744)</f>
        <v/>
      </c>
      <c r="H744" s="49" t="str">
        <f t="shared" si="159"/>
        <v/>
      </c>
      <c r="I744" s="49" t="str">
        <f t="shared" si="159"/>
        <v/>
      </c>
      <c r="J744" s="11" t="str">
        <f t="shared" si="148"/>
        <v/>
      </c>
      <c r="K744" s="11" t="str">
        <f t="shared" si="160"/>
        <v/>
      </c>
      <c r="L744" s="66" t="str">
        <f t="shared" si="152"/>
        <v/>
      </c>
      <c r="M744" s="50">
        <f t="shared" si="161"/>
        <v>117</v>
      </c>
      <c r="N744" s="50"/>
      <c r="O744" s="17" t="str">
        <f t="shared" si="154"/>
        <v/>
      </c>
      <c r="P744" s="18" t="str">
        <f t="shared" si="155"/>
        <v/>
      </c>
      <c r="Q744" s="17" t="str">
        <f>IF(P744&lt;&gt;"",VLOOKUP(P744,LISTAS!$F$6:$G$1106,2,0),"")</f>
        <v/>
      </c>
      <c r="R744" s="72" t="str">
        <f t="shared" si="156"/>
        <v/>
      </c>
      <c r="S744" s="18" t="str">
        <f t="shared" si="157"/>
        <v/>
      </c>
      <c r="T744" s="18" t="str">
        <f t="shared" si="158"/>
        <v/>
      </c>
    </row>
    <row r="745" spans="2:20" ht="18.75" customHeight="1" x14ac:dyDescent="0.25">
      <c r="B745" s="54"/>
      <c r="C745" s="16" t="str">
        <f>IF(B745="","",VLOOKUP(B745,LISTAS!$F$6:$G$1106,2,0))</f>
        <v/>
      </c>
      <c r="D745" s="74"/>
      <c r="F745" s="11" t="str">
        <f t="shared" si="149"/>
        <v/>
      </c>
      <c r="G745" s="61" t="str">
        <f>IF(F745=LISTAS!$D$15,"",F745)</f>
        <v/>
      </c>
      <c r="H745" s="49" t="str">
        <f t="shared" si="159"/>
        <v/>
      </c>
      <c r="I745" s="49" t="str">
        <f t="shared" si="159"/>
        <v/>
      </c>
      <c r="J745" s="11" t="str">
        <f t="shared" si="148"/>
        <v/>
      </c>
      <c r="K745" s="11" t="str">
        <f t="shared" si="160"/>
        <v/>
      </c>
      <c r="L745" s="66" t="str">
        <f t="shared" si="152"/>
        <v/>
      </c>
      <c r="M745" s="50">
        <f t="shared" si="161"/>
        <v>118</v>
      </c>
      <c r="N745" s="50"/>
      <c r="O745" s="17" t="str">
        <f t="shared" si="154"/>
        <v/>
      </c>
      <c r="P745" s="18" t="str">
        <f t="shared" si="155"/>
        <v/>
      </c>
      <c r="Q745" s="17" t="str">
        <f>IF(P745&lt;&gt;"",VLOOKUP(P745,LISTAS!$F$6:$G$1106,2,0),"")</f>
        <v/>
      </c>
      <c r="R745" s="72" t="str">
        <f t="shared" si="156"/>
        <v/>
      </c>
      <c r="S745" s="18" t="str">
        <f t="shared" si="157"/>
        <v/>
      </c>
      <c r="T745" s="18" t="str">
        <f t="shared" si="158"/>
        <v/>
      </c>
    </row>
    <row r="746" spans="2:20" ht="18.75" customHeight="1" x14ac:dyDescent="0.25">
      <c r="B746" s="54"/>
      <c r="C746" s="16" t="str">
        <f>IF(B746="","",VLOOKUP(B746,LISTAS!$F$6:$G$1106,2,0))</f>
        <v/>
      </c>
      <c r="D746" s="74"/>
      <c r="F746" s="11" t="str">
        <f t="shared" si="149"/>
        <v/>
      </c>
      <c r="G746" s="61" t="str">
        <f>IF(F746=LISTAS!$D$15,"",F746)</f>
        <v/>
      </c>
      <c r="H746" s="49" t="str">
        <f t="shared" si="159"/>
        <v/>
      </c>
      <c r="I746" s="49" t="str">
        <f t="shared" si="159"/>
        <v/>
      </c>
      <c r="J746" s="11" t="str">
        <f t="shared" si="148"/>
        <v/>
      </c>
      <c r="K746" s="11" t="str">
        <f t="shared" si="160"/>
        <v/>
      </c>
      <c r="L746" s="66" t="str">
        <f t="shared" si="152"/>
        <v/>
      </c>
      <c r="M746" s="50">
        <f t="shared" si="161"/>
        <v>119</v>
      </c>
      <c r="N746" s="50"/>
      <c r="O746" s="17" t="str">
        <f t="shared" si="154"/>
        <v/>
      </c>
      <c r="P746" s="18" t="str">
        <f t="shared" si="155"/>
        <v/>
      </c>
      <c r="Q746" s="17" t="str">
        <f>IF(P746&lt;&gt;"",VLOOKUP(P746,LISTAS!$F$6:$G$1106,2,0),"")</f>
        <v/>
      </c>
      <c r="R746" s="72" t="str">
        <f t="shared" si="156"/>
        <v/>
      </c>
      <c r="S746" s="18" t="str">
        <f t="shared" si="157"/>
        <v/>
      </c>
      <c r="T746" s="18" t="str">
        <f t="shared" si="158"/>
        <v/>
      </c>
    </row>
    <row r="747" spans="2:20" ht="18.75" customHeight="1" x14ac:dyDescent="0.25">
      <c r="B747" s="54"/>
      <c r="C747" s="16" t="str">
        <f>IF(B747="","",VLOOKUP(B747,LISTAS!$F$6:$G$1106,2,0))</f>
        <v/>
      </c>
      <c r="D747" s="74"/>
      <c r="F747" s="11" t="str">
        <f t="shared" si="149"/>
        <v/>
      </c>
      <c r="G747" s="61" t="str">
        <f>IF(F747=LISTAS!$D$15,"",F747)</f>
        <v/>
      </c>
      <c r="H747" s="49" t="str">
        <f t="shared" si="159"/>
        <v/>
      </c>
      <c r="I747" s="49" t="str">
        <f t="shared" si="159"/>
        <v/>
      </c>
      <c r="J747" s="11" t="str">
        <f t="shared" si="148"/>
        <v/>
      </c>
      <c r="K747" s="11" t="str">
        <f t="shared" si="160"/>
        <v/>
      </c>
      <c r="L747" s="66" t="str">
        <f t="shared" si="152"/>
        <v/>
      </c>
      <c r="M747" s="50">
        <f t="shared" si="161"/>
        <v>120</v>
      </c>
      <c r="N747" s="50"/>
      <c r="O747" s="17" t="str">
        <f t="shared" si="154"/>
        <v/>
      </c>
      <c r="P747" s="18" t="str">
        <f t="shared" si="155"/>
        <v/>
      </c>
      <c r="Q747" s="17" t="str">
        <f>IF(P747&lt;&gt;"",VLOOKUP(P747,LISTAS!$F$6:$G$1106,2,0),"")</f>
        <v/>
      </c>
      <c r="R747" s="72" t="str">
        <f t="shared" si="156"/>
        <v/>
      </c>
      <c r="S747" s="18" t="str">
        <f t="shared" si="157"/>
        <v/>
      </c>
      <c r="T747" s="18" t="str">
        <f t="shared" si="158"/>
        <v/>
      </c>
    </row>
    <row r="748" spans="2:20" ht="18.75" customHeight="1" x14ac:dyDescent="0.25">
      <c r="B748" s="54"/>
      <c r="C748" s="16" t="str">
        <f>IF(B748="","",VLOOKUP(B748,LISTAS!$F$6:$G$1106,2,0))</f>
        <v/>
      </c>
      <c r="D748" s="74"/>
      <c r="F748" s="11" t="str">
        <f t="shared" si="149"/>
        <v/>
      </c>
      <c r="G748" s="61" t="str">
        <f>IF(F748=LISTAS!$D$15,"",F748)</f>
        <v/>
      </c>
      <c r="H748" s="49" t="str">
        <f t="shared" si="159"/>
        <v/>
      </c>
      <c r="I748" s="49" t="str">
        <f t="shared" si="159"/>
        <v/>
      </c>
      <c r="J748" s="11" t="str">
        <f t="shared" si="148"/>
        <v/>
      </c>
      <c r="K748" s="11" t="str">
        <f t="shared" si="160"/>
        <v/>
      </c>
      <c r="L748" s="66" t="str">
        <f t="shared" si="152"/>
        <v/>
      </c>
      <c r="M748" s="50">
        <f t="shared" si="161"/>
        <v>121</v>
      </c>
      <c r="N748" s="50"/>
      <c r="O748" s="17" t="str">
        <f t="shared" si="154"/>
        <v/>
      </c>
      <c r="P748" s="18" t="str">
        <f t="shared" si="155"/>
        <v/>
      </c>
      <c r="Q748" s="17" t="str">
        <f>IF(P748&lt;&gt;"",VLOOKUP(P748,LISTAS!$F$6:$G$1106,2,0),"")</f>
        <v/>
      </c>
      <c r="R748" s="72" t="str">
        <f t="shared" si="156"/>
        <v/>
      </c>
      <c r="S748" s="18" t="str">
        <f t="shared" si="157"/>
        <v/>
      </c>
      <c r="T748" s="18" t="str">
        <f t="shared" si="158"/>
        <v/>
      </c>
    </row>
    <row r="749" spans="2:20" ht="18.75" customHeight="1" x14ac:dyDescent="0.25">
      <c r="B749" s="54"/>
      <c r="C749" s="16" t="str">
        <f>IF(B749="","",VLOOKUP(B749,LISTAS!$F$6:$G$1106,2,0))</f>
        <v/>
      </c>
      <c r="D749" s="74"/>
      <c r="F749" s="11" t="str">
        <f t="shared" si="149"/>
        <v/>
      </c>
      <c r="G749" s="61" t="str">
        <f>IF(F749=LISTAS!$D$15,"",F749)</f>
        <v/>
      </c>
      <c r="H749" s="49" t="str">
        <f t="shared" si="159"/>
        <v/>
      </c>
      <c r="I749" s="49" t="str">
        <f t="shared" si="159"/>
        <v/>
      </c>
      <c r="J749" s="11" t="str">
        <f t="shared" si="148"/>
        <v/>
      </c>
      <c r="K749" s="11" t="str">
        <f t="shared" si="160"/>
        <v/>
      </c>
      <c r="L749" s="66" t="str">
        <f t="shared" si="152"/>
        <v/>
      </c>
      <c r="M749" s="50">
        <f t="shared" si="161"/>
        <v>122</v>
      </c>
      <c r="N749" s="50"/>
      <c r="O749" s="17" t="str">
        <f t="shared" si="154"/>
        <v/>
      </c>
      <c r="P749" s="18" t="str">
        <f t="shared" si="155"/>
        <v/>
      </c>
      <c r="Q749" s="17" t="str">
        <f>IF(P749&lt;&gt;"",VLOOKUP(P749,LISTAS!$F$6:$G$1106,2,0),"")</f>
        <v/>
      </c>
      <c r="R749" s="72" t="str">
        <f t="shared" si="156"/>
        <v/>
      </c>
      <c r="S749" s="18" t="str">
        <f t="shared" si="157"/>
        <v/>
      </c>
      <c r="T749" s="18" t="str">
        <f t="shared" si="158"/>
        <v/>
      </c>
    </row>
    <row r="750" spans="2:20" ht="18.75" customHeight="1" x14ac:dyDescent="0.25">
      <c r="B750" s="54"/>
      <c r="C750" s="16" t="str">
        <f>IF(B750="","",VLOOKUP(B750,LISTAS!$F$6:$G$1106,2,0))</f>
        <v/>
      </c>
      <c r="D750" s="74"/>
      <c r="F750" s="11" t="str">
        <f t="shared" si="149"/>
        <v/>
      </c>
      <c r="G750" s="61" t="str">
        <f>IF(F750=LISTAS!$D$15,"",F750)</f>
        <v/>
      </c>
      <c r="H750" s="49" t="str">
        <f t="shared" si="159"/>
        <v/>
      </c>
      <c r="I750" s="49" t="str">
        <f t="shared" si="159"/>
        <v/>
      </c>
      <c r="J750" s="11" t="str">
        <f t="shared" si="148"/>
        <v/>
      </c>
      <c r="K750" s="11" t="str">
        <f t="shared" si="160"/>
        <v/>
      </c>
      <c r="L750" s="66" t="str">
        <f t="shared" si="152"/>
        <v/>
      </c>
      <c r="M750" s="50">
        <f t="shared" si="161"/>
        <v>123</v>
      </c>
      <c r="N750" s="50"/>
      <c r="O750" s="17" t="str">
        <f t="shared" si="154"/>
        <v/>
      </c>
      <c r="P750" s="18" t="str">
        <f t="shared" si="155"/>
        <v/>
      </c>
      <c r="Q750" s="17" t="str">
        <f>IF(P750&lt;&gt;"",VLOOKUP(P750,LISTAS!$F$6:$G$1106,2,0),"")</f>
        <v/>
      </c>
      <c r="R750" s="72" t="str">
        <f t="shared" si="156"/>
        <v/>
      </c>
      <c r="S750" s="18" t="str">
        <f t="shared" si="157"/>
        <v/>
      </c>
      <c r="T750" s="18" t="str">
        <f t="shared" si="158"/>
        <v/>
      </c>
    </row>
    <row r="751" spans="2:20" ht="18.75" customHeight="1" x14ac:dyDescent="0.25">
      <c r="B751" s="54"/>
      <c r="C751" s="16" t="str">
        <f>IF(B751="","",VLOOKUP(B751,LISTAS!$F$6:$G$1106,2,0))</f>
        <v/>
      </c>
      <c r="D751" s="74"/>
      <c r="E751" s="4"/>
      <c r="F751" s="11" t="str">
        <f t="shared" si="149"/>
        <v/>
      </c>
      <c r="G751" s="61" t="str">
        <f>IF(F751=LISTAS!$D$15,"",F751)</f>
        <v/>
      </c>
      <c r="H751" s="49" t="str">
        <f t="shared" si="159"/>
        <v/>
      </c>
      <c r="I751" s="49" t="str">
        <f t="shared" si="159"/>
        <v/>
      </c>
      <c r="J751" s="11" t="str">
        <f t="shared" si="148"/>
        <v/>
      </c>
      <c r="K751" s="11" t="str">
        <f t="shared" si="160"/>
        <v/>
      </c>
      <c r="L751" s="66" t="str">
        <f t="shared" si="152"/>
        <v/>
      </c>
      <c r="M751" s="50">
        <f t="shared" si="161"/>
        <v>124</v>
      </c>
      <c r="N751" s="50"/>
      <c r="O751" s="17" t="str">
        <f t="shared" si="154"/>
        <v/>
      </c>
      <c r="P751" s="18" t="str">
        <f t="shared" si="155"/>
        <v/>
      </c>
      <c r="Q751" s="17" t="str">
        <f>IF(P751&lt;&gt;"",VLOOKUP(P751,LISTAS!$F$6:$G$1106,2,0),"")</f>
        <v/>
      </c>
      <c r="R751" s="72" t="str">
        <f t="shared" si="156"/>
        <v/>
      </c>
      <c r="S751" s="18" t="str">
        <f t="shared" si="157"/>
        <v/>
      </c>
      <c r="T751" s="18" t="str">
        <f t="shared" si="158"/>
        <v/>
      </c>
    </row>
    <row r="752" spans="2:20" ht="18.75" customHeight="1" x14ac:dyDescent="0.25">
      <c r="B752" s="54"/>
      <c r="C752" s="16" t="str">
        <f>IF(B752="","",VLOOKUP(B752,LISTAS!$F$6:$G$1106,2,0))</f>
        <v/>
      </c>
      <c r="D752" s="74"/>
      <c r="E752" s="4"/>
      <c r="F752" s="11" t="str">
        <f t="shared" si="149"/>
        <v/>
      </c>
      <c r="G752" s="61" t="str">
        <f>IF(F752=LISTAS!$D$15,"",F752)</f>
        <v/>
      </c>
      <c r="H752" s="49" t="str">
        <f t="shared" si="159"/>
        <v/>
      </c>
      <c r="I752" s="49" t="str">
        <f t="shared" si="159"/>
        <v/>
      </c>
      <c r="J752" s="11" t="str">
        <f t="shared" si="148"/>
        <v/>
      </c>
      <c r="K752" s="11" t="str">
        <f t="shared" si="160"/>
        <v/>
      </c>
      <c r="L752" s="66" t="str">
        <f t="shared" si="152"/>
        <v/>
      </c>
      <c r="M752" s="50">
        <f t="shared" si="161"/>
        <v>125</v>
      </c>
      <c r="N752" s="50"/>
      <c r="O752" s="17" t="str">
        <f t="shared" si="154"/>
        <v/>
      </c>
      <c r="P752" s="18" t="str">
        <f t="shared" si="155"/>
        <v/>
      </c>
      <c r="Q752" s="17" t="str">
        <f>IF(P752&lt;&gt;"",VLOOKUP(P752,LISTAS!$F$6:$G$1106,2,0),"")</f>
        <v/>
      </c>
      <c r="R752" s="72" t="str">
        <f t="shared" si="156"/>
        <v/>
      </c>
      <c r="S752" s="18" t="str">
        <f t="shared" si="157"/>
        <v/>
      </c>
      <c r="T752" s="18" t="str">
        <f t="shared" si="158"/>
        <v/>
      </c>
    </row>
    <row r="753" spans="2:20" ht="18.75" customHeight="1" x14ac:dyDescent="0.25">
      <c r="B753" s="54"/>
      <c r="C753" s="16" t="str">
        <f>IF(B753="","",VLOOKUP(B753,LISTAS!$F$6:$G$1106,2,0))</f>
        <v/>
      </c>
      <c r="D753" s="74"/>
      <c r="E753" s="4"/>
      <c r="F753" s="11" t="str">
        <f t="shared" ref="F753:F816" si="162">IF(D753="","",D753)</f>
        <v/>
      </c>
      <c r="G753" s="61" t="str">
        <f>IF(F753=LISTAS!$D$15,"",F753)</f>
        <v/>
      </c>
      <c r="H753" s="49" t="str">
        <f t="shared" si="159"/>
        <v/>
      </c>
      <c r="I753" s="49" t="str">
        <f t="shared" si="159"/>
        <v/>
      </c>
      <c r="J753" s="11" t="str">
        <f t="shared" si="148"/>
        <v/>
      </c>
      <c r="K753" s="11" t="str">
        <f t="shared" si="160"/>
        <v/>
      </c>
      <c r="L753" s="66" t="str">
        <f t="shared" ref="L753:L816" si="163">IF(K753="","",SMALL($G$624:$G$823,M753))</f>
        <v/>
      </c>
      <c r="M753" s="50">
        <f t="shared" si="161"/>
        <v>126</v>
      </c>
      <c r="N753" s="50"/>
      <c r="O753" s="17" t="str">
        <f t="shared" ref="O753:O816" si="164">IF(R753&lt;&gt;"",_xlfn.RANK.EQ(R753,$R$624:$R$823,1),"")</f>
        <v/>
      </c>
      <c r="P753" s="18" t="str">
        <f t="shared" ref="P753:P816" si="165">IF(K753="","",VLOOKUP(L753,$G$624:$J$823,2,0))</f>
        <v/>
      </c>
      <c r="Q753" s="17" t="str">
        <f>IF(P753&lt;&gt;"",VLOOKUP(P753,LISTAS!$F$6:$G$1106,2,0),"")</f>
        <v/>
      </c>
      <c r="R753" s="72" t="str">
        <f t="shared" ref="R753:R816" si="166">IF(K753="","",VLOOKUP(L753,$G$624:$J$823,4,0))</f>
        <v/>
      </c>
      <c r="S753" s="18" t="str">
        <f t="shared" ref="S753:S816" si="167">IF($O753="","",IF(R753=$T$5,"0,00",IF($O753=1,400,IF($O753=2,340,IF($O753=3,300,IF($O753=4,280,IF($O753=5,270,IF($O753=6,260,IF($O753=7,250,IF($O753=8,240,IF($O753=9,200,IF($O753=10,200,IF($O753=11,200,IF($O753=12,200,IF($O753=13,200,IF($O753=14,200,IF($O753=15,200,IF($O753=16,200,IF($O753&gt;16,"","")))))))))))))))))))</f>
        <v/>
      </c>
      <c r="T753" s="18" t="str">
        <f t="shared" ref="T753:T816" si="168">IF(O753="","",IF($R$5="NÃO","",IF(R753=$T$5,"0,00",IF(O753=1,400,IF(O753=2,340,IF(O753=3,300,IF(O753=4,280,IF(O753=5,270,IF(O753=6,260,IF(O753=7,250,IF(O753=8,240,IF(O753=9,200,IF(O753=10,200,IF(O753=11,200,IF(O753=12,200,IF(O753=13,200,IF(O753=14,200,IF(O753=15,200,IF(O753=16,200,IF(O753&gt;16,"",""))))))))))))))))))))</f>
        <v/>
      </c>
    </row>
    <row r="754" spans="2:20" ht="18.75" customHeight="1" x14ac:dyDescent="0.25">
      <c r="B754" s="54"/>
      <c r="C754" s="16" t="str">
        <f>IF(B754="","",VLOOKUP(B754,LISTAS!$F$6:$G$1106,2,0))</f>
        <v/>
      </c>
      <c r="D754" s="74"/>
      <c r="E754" s="4"/>
      <c r="F754" s="11" t="str">
        <f t="shared" si="162"/>
        <v/>
      </c>
      <c r="G754" s="61" t="str">
        <f>IF(F754=LISTAS!$D$15,"",F754)</f>
        <v/>
      </c>
      <c r="H754" s="49" t="str">
        <f t="shared" si="159"/>
        <v/>
      </c>
      <c r="I754" s="49" t="str">
        <f t="shared" si="159"/>
        <v/>
      </c>
      <c r="J754" s="11" t="str">
        <f t="shared" si="148"/>
        <v/>
      </c>
      <c r="K754" s="11" t="str">
        <f t="shared" si="160"/>
        <v/>
      </c>
      <c r="L754" s="66" t="str">
        <f t="shared" si="163"/>
        <v/>
      </c>
      <c r="M754" s="50">
        <f t="shared" si="161"/>
        <v>127</v>
      </c>
      <c r="N754" s="50"/>
      <c r="O754" s="17" t="str">
        <f t="shared" si="164"/>
        <v/>
      </c>
      <c r="P754" s="18" t="str">
        <f t="shared" si="165"/>
        <v/>
      </c>
      <c r="Q754" s="17" t="str">
        <f>IF(P754&lt;&gt;"",VLOOKUP(P754,LISTAS!$F$6:$G$1106,2,0),"")</f>
        <v/>
      </c>
      <c r="R754" s="72" t="str">
        <f t="shared" si="166"/>
        <v/>
      </c>
      <c r="S754" s="18" t="str">
        <f t="shared" si="167"/>
        <v/>
      </c>
      <c r="T754" s="18" t="str">
        <f t="shared" si="168"/>
        <v/>
      </c>
    </row>
    <row r="755" spans="2:20" ht="18.75" customHeight="1" x14ac:dyDescent="0.25">
      <c r="B755" s="54"/>
      <c r="C755" s="16" t="str">
        <f>IF(B755="","",VLOOKUP(B755,LISTAS!$F$6:$G$1106,2,0))</f>
        <v/>
      </c>
      <c r="D755" s="74"/>
      <c r="E755" s="4"/>
      <c r="F755" s="11" t="str">
        <f t="shared" si="162"/>
        <v/>
      </c>
      <c r="G755" s="61" t="str">
        <f>IF(F755=LISTAS!$D$15,"",F755)</f>
        <v/>
      </c>
      <c r="H755" s="49" t="str">
        <f t="shared" si="159"/>
        <v/>
      </c>
      <c r="I755" s="49" t="str">
        <f t="shared" si="159"/>
        <v/>
      </c>
      <c r="J755" s="11" t="str">
        <f t="shared" si="148"/>
        <v/>
      </c>
      <c r="K755" s="11" t="str">
        <f t="shared" si="160"/>
        <v/>
      </c>
      <c r="L755" s="66" t="str">
        <f t="shared" si="163"/>
        <v/>
      </c>
      <c r="M755" s="50">
        <f t="shared" si="161"/>
        <v>128</v>
      </c>
      <c r="N755" s="50"/>
      <c r="O755" s="17" t="str">
        <f t="shared" si="164"/>
        <v/>
      </c>
      <c r="P755" s="18" t="str">
        <f t="shared" si="165"/>
        <v/>
      </c>
      <c r="Q755" s="17" t="str">
        <f>IF(P755&lt;&gt;"",VLOOKUP(P755,LISTAS!$F$6:$G$1106,2,0),"")</f>
        <v/>
      </c>
      <c r="R755" s="72" t="str">
        <f t="shared" si="166"/>
        <v/>
      </c>
      <c r="S755" s="18" t="str">
        <f t="shared" si="167"/>
        <v/>
      </c>
      <c r="T755" s="18" t="str">
        <f t="shared" si="168"/>
        <v/>
      </c>
    </row>
    <row r="756" spans="2:20" ht="18.75" customHeight="1" x14ac:dyDescent="0.25">
      <c r="B756" s="54"/>
      <c r="C756" s="16" t="str">
        <f>IF(B756="","",VLOOKUP(B756,LISTAS!$F$6:$G$1106,2,0))</f>
        <v/>
      </c>
      <c r="D756" s="74"/>
      <c r="E756" s="4"/>
      <c r="F756" s="11" t="str">
        <f t="shared" si="162"/>
        <v/>
      </c>
      <c r="G756" s="61" t="str">
        <f>IF(F756=LISTAS!$D$15,"",F756)</f>
        <v/>
      </c>
      <c r="H756" s="49" t="str">
        <f t="shared" si="159"/>
        <v/>
      </c>
      <c r="I756" s="49" t="str">
        <f t="shared" si="159"/>
        <v/>
      </c>
      <c r="J756" s="11" t="str">
        <f t="shared" si="148"/>
        <v/>
      </c>
      <c r="K756" s="11" t="str">
        <f t="shared" si="160"/>
        <v/>
      </c>
      <c r="L756" s="66" t="str">
        <f t="shared" si="163"/>
        <v/>
      </c>
      <c r="M756" s="50">
        <f t="shared" si="161"/>
        <v>129</v>
      </c>
      <c r="N756" s="50"/>
      <c r="O756" s="17" t="str">
        <f t="shared" si="164"/>
        <v/>
      </c>
      <c r="P756" s="18" t="str">
        <f t="shared" si="165"/>
        <v/>
      </c>
      <c r="Q756" s="17" t="str">
        <f>IF(P756&lt;&gt;"",VLOOKUP(P756,LISTAS!$F$6:$G$1106,2,0),"")</f>
        <v/>
      </c>
      <c r="R756" s="72" t="str">
        <f t="shared" si="166"/>
        <v/>
      </c>
      <c r="S756" s="18" t="str">
        <f t="shared" si="167"/>
        <v/>
      </c>
      <c r="T756" s="18" t="str">
        <f t="shared" si="168"/>
        <v/>
      </c>
    </row>
    <row r="757" spans="2:20" ht="18.75" customHeight="1" x14ac:dyDescent="0.25">
      <c r="B757" s="54"/>
      <c r="C757" s="16" t="str">
        <f>IF(B757="","",VLOOKUP(B757,LISTAS!$F$6:$G$1106,2,0))</f>
        <v/>
      </c>
      <c r="D757" s="74"/>
      <c r="E757" s="4"/>
      <c r="F757" s="11" t="str">
        <f t="shared" si="162"/>
        <v/>
      </c>
      <c r="G757" s="61" t="str">
        <f>IF(F757=LISTAS!$D$15,"",F757)</f>
        <v/>
      </c>
      <c r="H757" s="49" t="str">
        <f t="shared" si="159"/>
        <v/>
      </c>
      <c r="I757" s="49" t="str">
        <f t="shared" si="159"/>
        <v/>
      </c>
      <c r="J757" s="11" t="str">
        <f t="shared" si="148"/>
        <v/>
      </c>
      <c r="K757" s="11" t="str">
        <f t="shared" si="160"/>
        <v/>
      </c>
      <c r="L757" s="66" t="str">
        <f t="shared" si="163"/>
        <v/>
      </c>
      <c r="M757" s="50">
        <f t="shared" si="161"/>
        <v>130</v>
      </c>
      <c r="N757" s="50"/>
      <c r="O757" s="17" t="str">
        <f t="shared" si="164"/>
        <v/>
      </c>
      <c r="P757" s="18" t="str">
        <f t="shared" si="165"/>
        <v/>
      </c>
      <c r="Q757" s="17" t="str">
        <f>IF(P757&lt;&gt;"",VLOOKUP(P757,LISTAS!$F$6:$G$1106,2,0),"")</f>
        <v/>
      </c>
      <c r="R757" s="72" t="str">
        <f t="shared" si="166"/>
        <v/>
      </c>
      <c r="S757" s="18" t="str">
        <f t="shared" si="167"/>
        <v/>
      </c>
      <c r="T757" s="18" t="str">
        <f t="shared" si="168"/>
        <v/>
      </c>
    </row>
    <row r="758" spans="2:20" ht="18.75" customHeight="1" x14ac:dyDescent="0.25">
      <c r="B758" s="54"/>
      <c r="C758" s="16" t="str">
        <f>IF(B758="","",VLOOKUP(B758,LISTAS!$F$6:$G$1106,2,0))</f>
        <v/>
      </c>
      <c r="D758" s="74"/>
      <c r="E758" s="4"/>
      <c r="F758" s="11" t="str">
        <f t="shared" si="162"/>
        <v/>
      </c>
      <c r="G758" s="61" t="str">
        <f>IF(F758=LISTAS!$D$15,"",F758)</f>
        <v/>
      </c>
      <c r="H758" s="49" t="str">
        <f t="shared" si="159"/>
        <v/>
      </c>
      <c r="I758" s="49" t="str">
        <f t="shared" si="159"/>
        <v/>
      </c>
      <c r="J758" s="11" t="str">
        <f t="shared" si="148"/>
        <v/>
      </c>
      <c r="K758" s="11" t="str">
        <f t="shared" si="160"/>
        <v/>
      </c>
      <c r="L758" s="66" t="str">
        <f t="shared" si="163"/>
        <v/>
      </c>
      <c r="M758" s="50">
        <f t="shared" si="161"/>
        <v>131</v>
      </c>
      <c r="N758" s="50"/>
      <c r="O758" s="17" t="str">
        <f t="shared" si="164"/>
        <v/>
      </c>
      <c r="P758" s="18" t="str">
        <f t="shared" si="165"/>
        <v/>
      </c>
      <c r="Q758" s="17" t="str">
        <f>IF(P758&lt;&gt;"",VLOOKUP(P758,LISTAS!$F$6:$G$1106,2,0),"")</f>
        <v/>
      </c>
      <c r="R758" s="72" t="str">
        <f t="shared" si="166"/>
        <v/>
      </c>
      <c r="S758" s="18" t="str">
        <f t="shared" si="167"/>
        <v/>
      </c>
      <c r="T758" s="18" t="str">
        <f t="shared" si="168"/>
        <v/>
      </c>
    </row>
    <row r="759" spans="2:20" ht="18.75" customHeight="1" x14ac:dyDescent="0.25">
      <c r="B759" s="54"/>
      <c r="C759" s="16" t="str">
        <f>IF(B759="","",VLOOKUP(B759,LISTAS!$F$6:$G$1106,2,0))</f>
        <v/>
      </c>
      <c r="D759" s="74"/>
      <c r="E759" s="4"/>
      <c r="F759" s="11" t="str">
        <f t="shared" si="162"/>
        <v/>
      </c>
      <c r="G759" s="61" t="str">
        <f>IF(F759=LISTAS!$D$15,"",F759)</f>
        <v/>
      </c>
      <c r="H759" s="49" t="str">
        <f t="shared" si="159"/>
        <v/>
      </c>
      <c r="I759" s="49" t="str">
        <f t="shared" si="159"/>
        <v/>
      </c>
      <c r="J759" s="11" t="str">
        <f t="shared" si="148"/>
        <v/>
      </c>
      <c r="K759" s="11" t="str">
        <f t="shared" si="160"/>
        <v/>
      </c>
      <c r="L759" s="66" t="str">
        <f t="shared" si="163"/>
        <v/>
      </c>
      <c r="M759" s="50">
        <f t="shared" si="161"/>
        <v>132</v>
      </c>
      <c r="N759" s="50"/>
      <c r="O759" s="17" t="str">
        <f t="shared" si="164"/>
        <v/>
      </c>
      <c r="P759" s="18" t="str">
        <f t="shared" si="165"/>
        <v/>
      </c>
      <c r="Q759" s="17" t="str">
        <f>IF(P759&lt;&gt;"",VLOOKUP(P759,LISTAS!$F$6:$G$1106,2,0),"")</f>
        <v/>
      </c>
      <c r="R759" s="72" t="str">
        <f t="shared" si="166"/>
        <v/>
      </c>
      <c r="S759" s="18" t="str">
        <f t="shared" si="167"/>
        <v/>
      </c>
      <c r="T759" s="18" t="str">
        <f t="shared" si="168"/>
        <v/>
      </c>
    </row>
    <row r="760" spans="2:20" ht="18.75" customHeight="1" x14ac:dyDescent="0.25">
      <c r="B760" s="54"/>
      <c r="C760" s="16" t="str">
        <f>IF(B760="","",VLOOKUP(B760,LISTAS!$F$6:$G$1106,2,0))</f>
        <v/>
      </c>
      <c r="D760" s="74"/>
      <c r="E760" s="4"/>
      <c r="F760" s="11" t="str">
        <f t="shared" si="162"/>
        <v/>
      </c>
      <c r="G760" s="61" t="str">
        <f>IF(F760=LISTAS!$D$15,"",F760)</f>
        <v/>
      </c>
      <c r="H760" s="49" t="str">
        <f t="shared" si="159"/>
        <v/>
      </c>
      <c r="I760" s="49" t="str">
        <f t="shared" si="159"/>
        <v/>
      </c>
      <c r="J760" s="11" t="str">
        <f t="shared" si="148"/>
        <v/>
      </c>
      <c r="K760" s="11" t="str">
        <f t="shared" si="160"/>
        <v/>
      </c>
      <c r="L760" s="66" t="str">
        <f t="shared" si="163"/>
        <v/>
      </c>
      <c r="M760" s="50">
        <f t="shared" si="161"/>
        <v>133</v>
      </c>
      <c r="N760" s="50"/>
      <c r="O760" s="17" t="str">
        <f t="shared" si="164"/>
        <v/>
      </c>
      <c r="P760" s="18" t="str">
        <f t="shared" si="165"/>
        <v/>
      </c>
      <c r="Q760" s="17" t="str">
        <f>IF(P760&lt;&gt;"",VLOOKUP(P760,LISTAS!$F$6:$G$1106,2,0),"")</f>
        <v/>
      </c>
      <c r="R760" s="72" t="str">
        <f t="shared" si="166"/>
        <v/>
      </c>
      <c r="S760" s="18" t="str">
        <f t="shared" si="167"/>
        <v/>
      </c>
      <c r="T760" s="18" t="str">
        <f t="shared" si="168"/>
        <v/>
      </c>
    </row>
    <row r="761" spans="2:20" ht="18.75" customHeight="1" x14ac:dyDescent="0.25">
      <c r="B761" s="54"/>
      <c r="C761" s="16" t="str">
        <f>IF(B761="","",VLOOKUP(B761,LISTAS!$F$6:$G$1106,2,0))</f>
        <v/>
      </c>
      <c r="D761" s="74"/>
      <c r="E761" s="4"/>
      <c r="F761" s="11" t="str">
        <f t="shared" si="162"/>
        <v/>
      </c>
      <c r="G761" s="61" t="str">
        <f>IF(F761=LISTAS!$D$15,"",F761)</f>
        <v/>
      </c>
      <c r="H761" s="49" t="str">
        <f t="shared" si="159"/>
        <v/>
      </c>
      <c r="I761" s="49" t="str">
        <f t="shared" si="159"/>
        <v/>
      </c>
      <c r="J761" s="11" t="str">
        <f t="shared" si="148"/>
        <v/>
      </c>
      <c r="K761" s="11" t="str">
        <f t="shared" si="160"/>
        <v/>
      </c>
      <c r="L761" s="66" t="str">
        <f t="shared" si="163"/>
        <v/>
      </c>
      <c r="M761" s="50">
        <f t="shared" si="161"/>
        <v>134</v>
      </c>
      <c r="N761" s="50"/>
      <c r="O761" s="17" t="str">
        <f t="shared" si="164"/>
        <v/>
      </c>
      <c r="P761" s="18" t="str">
        <f t="shared" si="165"/>
        <v/>
      </c>
      <c r="Q761" s="17" t="str">
        <f>IF(P761&lt;&gt;"",VLOOKUP(P761,LISTAS!$F$6:$G$1106,2,0),"")</f>
        <v/>
      </c>
      <c r="R761" s="72" t="str">
        <f t="shared" si="166"/>
        <v/>
      </c>
      <c r="S761" s="18" t="str">
        <f t="shared" si="167"/>
        <v/>
      </c>
      <c r="T761" s="18" t="str">
        <f t="shared" si="168"/>
        <v/>
      </c>
    </row>
    <row r="762" spans="2:20" ht="18.75" customHeight="1" x14ac:dyDescent="0.25">
      <c r="B762" s="54"/>
      <c r="C762" s="16" t="str">
        <f>IF(B762="","",VLOOKUP(B762,LISTAS!$F$6:$G$1106,2,0))</f>
        <v/>
      </c>
      <c r="D762" s="74"/>
      <c r="E762" s="4"/>
      <c r="F762" s="11" t="str">
        <f t="shared" si="162"/>
        <v/>
      </c>
      <c r="G762" s="61" t="str">
        <f>IF(F762=LISTAS!$D$15,"",F762)</f>
        <v/>
      </c>
      <c r="H762" s="49" t="str">
        <f t="shared" si="159"/>
        <v/>
      </c>
      <c r="I762" s="49" t="str">
        <f t="shared" si="159"/>
        <v/>
      </c>
      <c r="J762" s="11" t="str">
        <f t="shared" si="148"/>
        <v/>
      </c>
      <c r="K762" s="11" t="str">
        <f t="shared" si="160"/>
        <v/>
      </c>
      <c r="L762" s="66" t="str">
        <f t="shared" si="163"/>
        <v/>
      </c>
      <c r="M762" s="50">
        <f t="shared" si="161"/>
        <v>135</v>
      </c>
      <c r="N762" s="50"/>
      <c r="O762" s="17" t="str">
        <f t="shared" si="164"/>
        <v/>
      </c>
      <c r="P762" s="18" t="str">
        <f t="shared" si="165"/>
        <v/>
      </c>
      <c r="Q762" s="17" t="str">
        <f>IF(P762&lt;&gt;"",VLOOKUP(P762,LISTAS!$F$6:$G$1106,2,0),"")</f>
        <v/>
      </c>
      <c r="R762" s="72" t="str">
        <f t="shared" si="166"/>
        <v/>
      </c>
      <c r="S762" s="18" t="str">
        <f t="shared" si="167"/>
        <v/>
      </c>
      <c r="T762" s="18" t="str">
        <f t="shared" si="168"/>
        <v/>
      </c>
    </row>
    <row r="763" spans="2:20" ht="18.75" customHeight="1" x14ac:dyDescent="0.25">
      <c r="B763" s="54"/>
      <c r="C763" s="16" t="str">
        <f>IF(B763="","",VLOOKUP(B763,LISTAS!$F$6:$G$1106,2,0))</f>
        <v/>
      </c>
      <c r="D763" s="74"/>
      <c r="E763" s="4"/>
      <c r="F763" s="11" t="str">
        <f t="shared" si="162"/>
        <v/>
      </c>
      <c r="G763" s="61" t="str">
        <f>IF(F763=LISTAS!$D$15,"",F763)</f>
        <v/>
      </c>
      <c r="H763" s="49" t="str">
        <f t="shared" si="159"/>
        <v/>
      </c>
      <c r="I763" s="49" t="str">
        <f t="shared" si="159"/>
        <v/>
      </c>
      <c r="J763" s="11" t="str">
        <f t="shared" si="148"/>
        <v/>
      </c>
      <c r="K763" s="11" t="str">
        <f t="shared" si="160"/>
        <v/>
      </c>
      <c r="L763" s="66" t="str">
        <f t="shared" si="163"/>
        <v/>
      </c>
      <c r="M763" s="50">
        <f t="shared" si="161"/>
        <v>136</v>
      </c>
      <c r="O763" s="17" t="str">
        <f t="shared" si="164"/>
        <v/>
      </c>
      <c r="P763" s="18" t="str">
        <f t="shared" si="165"/>
        <v/>
      </c>
      <c r="Q763" s="17" t="str">
        <f>IF(P763&lt;&gt;"",VLOOKUP(P763,LISTAS!$F$6:$G$1106,2,0),"")</f>
        <v/>
      </c>
      <c r="R763" s="72" t="str">
        <f t="shared" si="166"/>
        <v/>
      </c>
      <c r="S763" s="18" t="str">
        <f t="shared" si="167"/>
        <v/>
      </c>
      <c r="T763" s="18" t="str">
        <f t="shared" si="168"/>
        <v/>
      </c>
    </row>
    <row r="764" spans="2:20" ht="18.75" customHeight="1" x14ac:dyDescent="0.25">
      <c r="B764" s="54"/>
      <c r="C764" s="16" t="str">
        <f>IF(B764="","",VLOOKUP(B764,LISTAS!$F$6:$G$1106,2,0))</f>
        <v/>
      </c>
      <c r="D764" s="74"/>
      <c r="E764" s="4"/>
      <c r="F764" s="11" t="str">
        <f t="shared" si="162"/>
        <v/>
      </c>
      <c r="G764" s="61" t="str">
        <f>IF(F764=LISTAS!$D$15,"",F764)</f>
        <v/>
      </c>
      <c r="H764" s="49" t="str">
        <f t="shared" si="159"/>
        <v/>
      </c>
      <c r="I764" s="49" t="str">
        <f t="shared" si="159"/>
        <v/>
      </c>
      <c r="J764" s="11" t="str">
        <f t="shared" si="148"/>
        <v/>
      </c>
      <c r="K764" s="11" t="str">
        <f t="shared" si="160"/>
        <v/>
      </c>
      <c r="L764" s="66" t="str">
        <f t="shared" si="163"/>
        <v/>
      </c>
      <c r="M764" s="50">
        <f t="shared" si="161"/>
        <v>137</v>
      </c>
      <c r="O764" s="17" t="str">
        <f t="shared" si="164"/>
        <v/>
      </c>
      <c r="P764" s="18" t="str">
        <f t="shared" si="165"/>
        <v/>
      </c>
      <c r="Q764" s="17" t="str">
        <f>IF(P764&lt;&gt;"",VLOOKUP(P764,LISTAS!$F$6:$G$1106,2,0),"")</f>
        <v/>
      </c>
      <c r="R764" s="72" t="str">
        <f t="shared" si="166"/>
        <v/>
      </c>
      <c r="S764" s="18" t="str">
        <f t="shared" si="167"/>
        <v/>
      </c>
      <c r="T764" s="18" t="str">
        <f t="shared" si="168"/>
        <v/>
      </c>
    </row>
    <row r="765" spans="2:20" ht="18.75" customHeight="1" x14ac:dyDescent="0.25">
      <c r="B765" s="54"/>
      <c r="C765" s="16" t="str">
        <f>IF(B765="","",VLOOKUP(B765,LISTAS!$F$6:$G$1106,2,0))</f>
        <v/>
      </c>
      <c r="D765" s="74"/>
      <c r="E765" s="4"/>
      <c r="F765" s="11" t="str">
        <f t="shared" si="162"/>
        <v/>
      </c>
      <c r="G765" s="61" t="str">
        <f>IF(F765=LISTAS!$D$15,"",F765)</f>
        <v/>
      </c>
      <c r="H765" s="49" t="str">
        <f t="shared" si="159"/>
        <v/>
      </c>
      <c r="I765" s="49" t="str">
        <f t="shared" si="159"/>
        <v/>
      </c>
      <c r="J765" s="11" t="str">
        <f t="shared" si="148"/>
        <v/>
      </c>
      <c r="K765" s="11" t="str">
        <f t="shared" si="160"/>
        <v/>
      </c>
      <c r="L765" s="66" t="str">
        <f t="shared" si="163"/>
        <v/>
      </c>
      <c r="M765" s="50">
        <f t="shared" si="161"/>
        <v>138</v>
      </c>
      <c r="O765" s="17" t="str">
        <f t="shared" si="164"/>
        <v/>
      </c>
      <c r="P765" s="18" t="str">
        <f t="shared" si="165"/>
        <v/>
      </c>
      <c r="Q765" s="17" t="str">
        <f>IF(P765&lt;&gt;"",VLOOKUP(P765,LISTAS!$F$6:$G$1106,2,0),"")</f>
        <v/>
      </c>
      <c r="R765" s="72" t="str">
        <f t="shared" si="166"/>
        <v/>
      </c>
      <c r="S765" s="18" t="str">
        <f t="shared" si="167"/>
        <v/>
      </c>
      <c r="T765" s="18" t="str">
        <f t="shared" si="168"/>
        <v/>
      </c>
    </row>
    <row r="766" spans="2:20" ht="18.75" customHeight="1" x14ac:dyDescent="0.25">
      <c r="B766" s="54"/>
      <c r="C766" s="16" t="str">
        <f>IF(B766="","",VLOOKUP(B766,LISTAS!$F$6:$G$1106,2,0))</f>
        <v/>
      </c>
      <c r="D766" s="74"/>
      <c r="E766" s="4"/>
      <c r="F766" s="11" t="str">
        <f t="shared" si="162"/>
        <v/>
      </c>
      <c r="G766" s="61" t="str">
        <f>IF(F766=LISTAS!$D$15,"",F766)</f>
        <v/>
      </c>
      <c r="H766" s="49" t="str">
        <f t="shared" si="159"/>
        <v/>
      </c>
      <c r="I766" s="49" t="str">
        <f t="shared" si="159"/>
        <v/>
      </c>
      <c r="J766" s="11" t="str">
        <f t="shared" si="148"/>
        <v/>
      </c>
      <c r="K766" s="11" t="str">
        <f t="shared" si="160"/>
        <v/>
      </c>
      <c r="L766" s="66" t="str">
        <f t="shared" si="163"/>
        <v/>
      </c>
      <c r="M766" s="50">
        <f t="shared" si="161"/>
        <v>139</v>
      </c>
      <c r="O766" s="17" t="str">
        <f t="shared" si="164"/>
        <v/>
      </c>
      <c r="P766" s="18" t="str">
        <f t="shared" si="165"/>
        <v/>
      </c>
      <c r="Q766" s="17" t="str">
        <f>IF(P766&lt;&gt;"",VLOOKUP(P766,LISTAS!$F$6:$G$1106,2,0),"")</f>
        <v/>
      </c>
      <c r="R766" s="72" t="str">
        <f t="shared" si="166"/>
        <v/>
      </c>
      <c r="S766" s="18" t="str">
        <f t="shared" si="167"/>
        <v/>
      </c>
      <c r="T766" s="18" t="str">
        <f t="shared" si="168"/>
        <v/>
      </c>
    </row>
    <row r="767" spans="2:20" ht="18.75" customHeight="1" x14ac:dyDescent="0.25">
      <c r="B767" s="54"/>
      <c r="C767" s="16" t="str">
        <f>IF(B767="","",VLOOKUP(B767,LISTAS!$F$6:$G$1106,2,0))</f>
        <v/>
      </c>
      <c r="D767" s="74"/>
      <c r="E767" s="4"/>
      <c r="F767" s="11" t="str">
        <f t="shared" si="162"/>
        <v/>
      </c>
      <c r="G767" s="61" t="str">
        <f>IF(F767=LISTAS!$D$15,"",F767)</f>
        <v/>
      </c>
      <c r="H767" s="49" t="str">
        <f t="shared" si="159"/>
        <v/>
      </c>
      <c r="I767" s="49" t="str">
        <f t="shared" si="159"/>
        <v/>
      </c>
      <c r="J767" s="11" t="str">
        <f t="shared" si="148"/>
        <v/>
      </c>
      <c r="K767" s="11" t="str">
        <f t="shared" si="160"/>
        <v/>
      </c>
      <c r="L767" s="66" t="str">
        <f t="shared" si="163"/>
        <v/>
      </c>
      <c r="M767" s="50">
        <f t="shared" si="161"/>
        <v>140</v>
      </c>
      <c r="O767" s="17" t="str">
        <f t="shared" si="164"/>
        <v/>
      </c>
      <c r="P767" s="18" t="str">
        <f t="shared" si="165"/>
        <v/>
      </c>
      <c r="Q767" s="17" t="str">
        <f>IF(P767&lt;&gt;"",VLOOKUP(P767,LISTAS!$F$6:$G$1106,2,0),"")</f>
        <v/>
      </c>
      <c r="R767" s="72" t="str">
        <f t="shared" si="166"/>
        <v/>
      </c>
      <c r="S767" s="18" t="str">
        <f t="shared" si="167"/>
        <v/>
      </c>
      <c r="T767" s="18" t="str">
        <f t="shared" si="168"/>
        <v/>
      </c>
    </row>
    <row r="768" spans="2:20" ht="18.75" customHeight="1" x14ac:dyDescent="0.25">
      <c r="B768" s="54"/>
      <c r="C768" s="16" t="str">
        <f>IF(B768="","",VLOOKUP(B768,LISTAS!$F$6:$G$1106,2,0))</f>
        <v/>
      </c>
      <c r="D768" s="74"/>
      <c r="E768" s="4"/>
      <c r="F768" s="11" t="str">
        <f t="shared" si="162"/>
        <v/>
      </c>
      <c r="G768" s="61" t="str">
        <f>IF(F768=LISTAS!$D$15,"",F768)</f>
        <v/>
      </c>
      <c r="H768" s="49" t="str">
        <f t="shared" si="159"/>
        <v/>
      </c>
      <c r="I768" s="49" t="str">
        <f t="shared" si="159"/>
        <v/>
      </c>
      <c r="J768" s="11" t="str">
        <f t="shared" si="148"/>
        <v/>
      </c>
      <c r="K768" s="11" t="str">
        <f t="shared" si="160"/>
        <v/>
      </c>
      <c r="L768" s="66" t="str">
        <f t="shared" si="163"/>
        <v/>
      </c>
      <c r="M768" s="50">
        <f t="shared" si="161"/>
        <v>141</v>
      </c>
      <c r="O768" s="17" t="str">
        <f t="shared" si="164"/>
        <v/>
      </c>
      <c r="P768" s="18" t="str">
        <f t="shared" si="165"/>
        <v/>
      </c>
      <c r="Q768" s="17" t="str">
        <f>IF(P768&lt;&gt;"",VLOOKUP(P768,LISTAS!$F$6:$G$1106,2,0),"")</f>
        <v/>
      </c>
      <c r="R768" s="72" t="str">
        <f t="shared" si="166"/>
        <v/>
      </c>
      <c r="S768" s="18" t="str">
        <f t="shared" si="167"/>
        <v/>
      </c>
      <c r="T768" s="18" t="str">
        <f t="shared" si="168"/>
        <v/>
      </c>
    </row>
    <row r="769" spans="2:20" ht="18.75" customHeight="1" x14ac:dyDescent="0.25">
      <c r="B769" s="54"/>
      <c r="C769" s="16" t="str">
        <f>IF(B769="","",VLOOKUP(B769,LISTAS!$F$6:$G$1106,2,0))</f>
        <v/>
      </c>
      <c r="D769" s="74"/>
      <c r="E769" s="4"/>
      <c r="F769" s="11" t="str">
        <f t="shared" si="162"/>
        <v/>
      </c>
      <c r="G769" s="61" t="str">
        <f>IF(F769=LISTAS!$D$15,"",F769)</f>
        <v/>
      </c>
      <c r="H769" s="49" t="str">
        <f t="shared" si="159"/>
        <v/>
      </c>
      <c r="I769" s="49" t="str">
        <f t="shared" si="159"/>
        <v/>
      </c>
      <c r="J769" s="11" t="str">
        <f t="shared" si="148"/>
        <v/>
      </c>
      <c r="K769" s="11" t="str">
        <f t="shared" si="160"/>
        <v/>
      </c>
      <c r="L769" s="66" t="str">
        <f t="shared" si="163"/>
        <v/>
      </c>
      <c r="M769" s="50">
        <f t="shared" si="161"/>
        <v>142</v>
      </c>
      <c r="O769" s="17" t="str">
        <f t="shared" si="164"/>
        <v/>
      </c>
      <c r="P769" s="18" t="str">
        <f t="shared" si="165"/>
        <v/>
      </c>
      <c r="Q769" s="17" t="str">
        <f>IF(P769&lt;&gt;"",VLOOKUP(P769,LISTAS!$F$6:$G$1106,2,0),"")</f>
        <v/>
      </c>
      <c r="R769" s="72" t="str">
        <f t="shared" si="166"/>
        <v/>
      </c>
      <c r="S769" s="18" t="str">
        <f t="shared" si="167"/>
        <v/>
      </c>
      <c r="T769" s="18" t="str">
        <f t="shared" si="168"/>
        <v/>
      </c>
    </row>
    <row r="770" spans="2:20" ht="18.75" customHeight="1" x14ac:dyDescent="0.25">
      <c r="B770" s="54"/>
      <c r="C770" s="16" t="str">
        <f>IF(B770="","",VLOOKUP(B770,LISTAS!$F$6:$G$1106,2,0))</f>
        <v/>
      </c>
      <c r="D770" s="74"/>
      <c r="E770" s="4"/>
      <c r="F770" s="11" t="str">
        <f t="shared" si="162"/>
        <v/>
      </c>
      <c r="G770" s="61" t="str">
        <f>IF(F770=LISTAS!$D$15,"",F770)</f>
        <v/>
      </c>
      <c r="H770" s="49" t="str">
        <f t="shared" si="159"/>
        <v/>
      </c>
      <c r="I770" s="49" t="str">
        <f t="shared" si="159"/>
        <v/>
      </c>
      <c r="J770" s="11" t="str">
        <f t="shared" si="148"/>
        <v/>
      </c>
      <c r="K770" s="11" t="str">
        <f t="shared" si="160"/>
        <v/>
      </c>
      <c r="L770" s="66" t="str">
        <f t="shared" si="163"/>
        <v/>
      </c>
      <c r="M770" s="50">
        <f t="shared" si="161"/>
        <v>143</v>
      </c>
      <c r="O770" s="17" t="str">
        <f t="shared" si="164"/>
        <v/>
      </c>
      <c r="P770" s="18" t="str">
        <f t="shared" si="165"/>
        <v/>
      </c>
      <c r="Q770" s="17" t="str">
        <f>IF(P770&lt;&gt;"",VLOOKUP(P770,LISTAS!$F$6:$G$1106,2,0),"")</f>
        <v/>
      </c>
      <c r="R770" s="72" t="str">
        <f t="shared" si="166"/>
        <v/>
      </c>
      <c r="S770" s="18" t="str">
        <f t="shared" si="167"/>
        <v/>
      </c>
      <c r="T770" s="18" t="str">
        <f t="shared" si="168"/>
        <v/>
      </c>
    </row>
    <row r="771" spans="2:20" ht="18.75" customHeight="1" x14ac:dyDescent="0.25">
      <c r="B771" s="54"/>
      <c r="C771" s="16" t="str">
        <f>IF(B771="","",VLOOKUP(B771,LISTAS!$F$6:$G$1106,2,0))</f>
        <v/>
      </c>
      <c r="D771" s="74"/>
      <c r="E771" s="4"/>
      <c r="F771" s="11" t="str">
        <f t="shared" si="162"/>
        <v/>
      </c>
      <c r="G771" s="61" t="str">
        <f>IF(F771=LISTAS!$D$15,"",F771)</f>
        <v/>
      </c>
      <c r="H771" s="49" t="str">
        <f t="shared" si="159"/>
        <v/>
      </c>
      <c r="I771" s="49" t="str">
        <f t="shared" si="159"/>
        <v/>
      </c>
      <c r="J771" s="11" t="str">
        <f t="shared" si="148"/>
        <v/>
      </c>
      <c r="K771" s="11" t="str">
        <f t="shared" si="160"/>
        <v/>
      </c>
      <c r="L771" s="66" t="str">
        <f t="shared" si="163"/>
        <v/>
      </c>
      <c r="M771" s="50">
        <f t="shared" si="161"/>
        <v>144</v>
      </c>
      <c r="O771" s="17" t="str">
        <f t="shared" si="164"/>
        <v/>
      </c>
      <c r="P771" s="18" t="str">
        <f t="shared" si="165"/>
        <v/>
      </c>
      <c r="Q771" s="17" t="str">
        <f>IF(P771&lt;&gt;"",VLOOKUP(P771,LISTAS!$F$6:$G$1106,2,0),"")</f>
        <v/>
      </c>
      <c r="R771" s="72" t="str">
        <f t="shared" si="166"/>
        <v/>
      </c>
      <c r="S771" s="18" t="str">
        <f t="shared" si="167"/>
        <v/>
      </c>
      <c r="T771" s="18" t="str">
        <f t="shared" si="168"/>
        <v/>
      </c>
    </row>
    <row r="772" spans="2:20" ht="18.75" customHeight="1" x14ac:dyDescent="0.25">
      <c r="B772" s="54"/>
      <c r="C772" s="16" t="str">
        <f>IF(B772="","",VLOOKUP(B772,LISTAS!$F$6:$G$1106,2,0))</f>
        <v/>
      </c>
      <c r="D772" s="74"/>
      <c r="E772" s="4"/>
      <c r="F772" s="11" t="str">
        <f t="shared" si="162"/>
        <v/>
      </c>
      <c r="G772" s="61" t="str">
        <f>IF(F772=LISTAS!$D$15,"",F772)</f>
        <v/>
      </c>
      <c r="H772" s="49" t="str">
        <f t="shared" si="159"/>
        <v/>
      </c>
      <c r="I772" s="49" t="str">
        <f t="shared" si="159"/>
        <v/>
      </c>
      <c r="J772" s="11" t="str">
        <f t="shared" si="148"/>
        <v/>
      </c>
      <c r="K772" s="11" t="str">
        <f t="shared" si="160"/>
        <v/>
      </c>
      <c r="L772" s="66" t="str">
        <f t="shared" si="163"/>
        <v/>
      </c>
      <c r="M772" s="50">
        <f t="shared" si="161"/>
        <v>145</v>
      </c>
      <c r="O772" s="17" t="str">
        <f t="shared" si="164"/>
        <v/>
      </c>
      <c r="P772" s="18" t="str">
        <f t="shared" si="165"/>
        <v/>
      </c>
      <c r="Q772" s="17" t="str">
        <f>IF(P772&lt;&gt;"",VLOOKUP(P772,LISTAS!$F$6:$G$1106,2,0),"")</f>
        <v/>
      </c>
      <c r="R772" s="72" t="str">
        <f t="shared" si="166"/>
        <v/>
      </c>
      <c r="S772" s="18" t="str">
        <f t="shared" si="167"/>
        <v/>
      </c>
      <c r="T772" s="18" t="str">
        <f t="shared" si="168"/>
        <v/>
      </c>
    </row>
    <row r="773" spans="2:20" ht="18.75" customHeight="1" x14ac:dyDescent="0.25">
      <c r="B773" s="54"/>
      <c r="C773" s="16" t="str">
        <f>IF(B773="","",VLOOKUP(B773,LISTAS!$F$6:$G$1106,2,0))</f>
        <v/>
      </c>
      <c r="D773" s="74"/>
      <c r="E773" s="4"/>
      <c r="F773" s="11" t="str">
        <f t="shared" si="162"/>
        <v/>
      </c>
      <c r="G773" s="61" t="str">
        <f>IF(F773=LISTAS!$D$15,"",F773)</f>
        <v/>
      </c>
      <c r="H773" s="49" t="str">
        <f t="shared" si="159"/>
        <v/>
      </c>
      <c r="I773" s="49" t="str">
        <f t="shared" si="159"/>
        <v/>
      </c>
      <c r="J773" s="11" t="str">
        <f t="shared" si="148"/>
        <v/>
      </c>
      <c r="K773" s="11" t="str">
        <f t="shared" si="160"/>
        <v/>
      </c>
      <c r="L773" s="66" t="str">
        <f t="shared" si="163"/>
        <v/>
      </c>
      <c r="M773" s="50">
        <f t="shared" si="161"/>
        <v>146</v>
      </c>
      <c r="O773" s="17" t="str">
        <f t="shared" si="164"/>
        <v/>
      </c>
      <c r="P773" s="18" t="str">
        <f t="shared" si="165"/>
        <v/>
      </c>
      <c r="Q773" s="17" t="str">
        <f>IF(P773&lt;&gt;"",VLOOKUP(P773,LISTAS!$F$6:$G$1106,2,0),"")</f>
        <v/>
      </c>
      <c r="R773" s="72" t="str">
        <f t="shared" si="166"/>
        <v/>
      </c>
      <c r="S773" s="18" t="str">
        <f t="shared" si="167"/>
        <v/>
      </c>
      <c r="T773" s="18" t="str">
        <f t="shared" si="168"/>
        <v/>
      </c>
    </row>
    <row r="774" spans="2:20" ht="18.75" customHeight="1" x14ac:dyDescent="0.25">
      <c r="B774" s="54"/>
      <c r="C774" s="16" t="str">
        <f>IF(B774="","",VLOOKUP(B774,LISTAS!$F$6:$G$1106,2,0))</f>
        <v/>
      </c>
      <c r="D774" s="74"/>
      <c r="E774" s="4"/>
      <c r="F774" s="11" t="str">
        <f t="shared" si="162"/>
        <v/>
      </c>
      <c r="G774" s="61" t="str">
        <f>IF(F774=LISTAS!$D$15,"",F774)</f>
        <v/>
      </c>
      <c r="H774" s="49" t="str">
        <f t="shared" si="159"/>
        <v/>
      </c>
      <c r="I774" s="49" t="str">
        <f t="shared" si="159"/>
        <v/>
      </c>
      <c r="J774" s="11" t="str">
        <f t="shared" si="148"/>
        <v/>
      </c>
      <c r="K774" s="11" t="str">
        <f t="shared" si="160"/>
        <v/>
      </c>
      <c r="L774" s="66" t="str">
        <f t="shared" si="163"/>
        <v/>
      </c>
      <c r="M774" s="50">
        <f t="shared" si="161"/>
        <v>147</v>
      </c>
      <c r="O774" s="17" t="str">
        <f t="shared" si="164"/>
        <v/>
      </c>
      <c r="P774" s="18" t="str">
        <f t="shared" si="165"/>
        <v/>
      </c>
      <c r="Q774" s="17" t="str">
        <f>IF(P774&lt;&gt;"",VLOOKUP(P774,LISTAS!$F$6:$G$1106,2,0),"")</f>
        <v/>
      </c>
      <c r="R774" s="72" t="str">
        <f t="shared" si="166"/>
        <v/>
      </c>
      <c r="S774" s="18" t="str">
        <f t="shared" si="167"/>
        <v/>
      </c>
      <c r="T774" s="18" t="str">
        <f t="shared" si="168"/>
        <v/>
      </c>
    </row>
    <row r="775" spans="2:20" ht="18.75" customHeight="1" x14ac:dyDescent="0.25">
      <c r="B775" s="54"/>
      <c r="C775" s="16" t="str">
        <f>IF(B775="","",VLOOKUP(B775,LISTAS!$F$6:$G$1106,2,0))</f>
        <v/>
      </c>
      <c r="D775" s="74"/>
      <c r="E775" s="4"/>
      <c r="F775" s="11" t="str">
        <f t="shared" si="162"/>
        <v/>
      </c>
      <c r="G775" s="61" t="str">
        <f>IF(F775=LISTAS!$D$15,"",F775)</f>
        <v/>
      </c>
      <c r="H775" s="49" t="str">
        <f t="shared" si="159"/>
        <v/>
      </c>
      <c r="I775" s="49" t="str">
        <f t="shared" si="159"/>
        <v/>
      </c>
      <c r="J775" s="11" t="str">
        <f t="shared" si="148"/>
        <v/>
      </c>
      <c r="K775" s="11" t="str">
        <f t="shared" si="160"/>
        <v/>
      </c>
      <c r="L775" s="66" t="str">
        <f t="shared" si="163"/>
        <v/>
      </c>
      <c r="M775" s="50">
        <f t="shared" si="161"/>
        <v>148</v>
      </c>
      <c r="O775" s="17" t="str">
        <f t="shared" si="164"/>
        <v/>
      </c>
      <c r="P775" s="18" t="str">
        <f t="shared" si="165"/>
        <v/>
      </c>
      <c r="Q775" s="17" t="str">
        <f>IF(P775&lt;&gt;"",VLOOKUP(P775,LISTAS!$F$6:$G$1106,2,0),"")</f>
        <v/>
      </c>
      <c r="R775" s="72" t="str">
        <f t="shared" si="166"/>
        <v/>
      </c>
      <c r="S775" s="18" t="str">
        <f t="shared" si="167"/>
        <v/>
      </c>
      <c r="T775" s="18" t="str">
        <f t="shared" si="168"/>
        <v/>
      </c>
    </row>
    <row r="776" spans="2:20" ht="18.75" customHeight="1" x14ac:dyDescent="0.25">
      <c r="B776" s="54"/>
      <c r="C776" s="16" t="str">
        <f>IF(B776="","",VLOOKUP(B776,LISTAS!$F$6:$G$1106,2,0))</f>
        <v/>
      </c>
      <c r="D776" s="74"/>
      <c r="E776" s="4"/>
      <c r="F776" s="11" t="str">
        <f t="shared" si="162"/>
        <v/>
      </c>
      <c r="G776" s="61" t="str">
        <f>IF(F776=LISTAS!$D$15,"",F776)</f>
        <v/>
      </c>
      <c r="H776" s="49" t="str">
        <f t="shared" si="159"/>
        <v/>
      </c>
      <c r="I776" s="49" t="str">
        <f t="shared" si="159"/>
        <v/>
      </c>
      <c r="J776" s="11" t="str">
        <f t="shared" si="148"/>
        <v/>
      </c>
      <c r="K776" s="11" t="str">
        <f t="shared" si="160"/>
        <v/>
      </c>
      <c r="L776" s="66" t="str">
        <f t="shared" si="163"/>
        <v/>
      </c>
      <c r="M776" s="50">
        <f t="shared" si="161"/>
        <v>149</v>
      </c>
      <c r="O776" s="17" t="str">
        <f t="shared" si="164"/>
        <v/>
      </c>
      <c r="P776" s="18" t="str">
        <f t="shared" si="165"/>
        <v/>
      </c>
      <c r="Q776" s="17" t="str">
        <f>IF(P776&lt;&gt;"",VLOOKUP(P776,LISTAS!$F$6:$G$1106,2,0),"")</f>
        <v/>
      </c>
      <c r="R776" s="72" t="str">
        <f t="shared" si="166"/>
        <v/>
      </c>
      <c r="S776" s="18" t="str">
        <f t="shared" si="167"/>
        <v/>
      </c>
      <c r="T776" s="18" t="str">
        <f t="shared" si="168"/>
        <v/>
      </c>
    </row>
    <row r="777" spans="2:20" ht="18.75" customHeight="1" x14ac:dyDescent="0.25">
      <c r="B777" s="54"/>
      <c r="C777" s="16" t="str">
        <f>IF(B777="","",VLOOKUP(B777,LISTAS!$F$6:$G$1106,2,0))</f>
        <v/>
      </c>
      <c r="D777" s="74"/>
      <c r="E777" s="4"/>
      <c r="F777" s="11" t="str">
        <f t="shared" si="162"/>
        <v/>
      </c>
      <c r="G777" s="61" t="str">
        <f>IF(F777=LISTAS!$D$15,"",F777)</f>
        <v/>
      </c>
      <c r="H777" s="49" t="str">
        <f t="shared" si="159"/>
        <v/>
      </c>
      <c r="I777" s="49" t="str">
        <f t="shared" si="159"/>
        <v/>
      </c>
      <c r="J777" s="11" t="str">
        <f t="shared" si="148"/>
        <v/>
      </c>
      <c r="K777" s="11" t="str">
        <f t="shared" si="160"/>
        <v/>
      </c>
      <c r="L777" s="66" t="str">
        <f t="shared" si="163"/>
        <v/>
      </c>
      <c r="M777" s="50">
        <f t="shared" si="161"/>
        <v>150</v>
      </c>
      <c r="O777" s="17" t="str">
        <f t="shared" si="164"/>
        <v/>
      </c>
      <c r="P777" s="18" t="str">
        <f t="shared" si="165"/>
        <v/>
      </c>
      <c r="Q777" s="17" t="str">
        <f>IF(P777&lt;&gt;"",VLOOKUP(P777,LISTAS!$F$6:$G$1106,2,0),"")</f>
        <v/>
      </c>
      <c r="R777" s="72" t="str">
        <f t="shared" si="166"/>
        <v/>
      </c>
      <c r="S777" s="18" t="str">
        <f t="shared" si="167"/>
        <v/>
      </c>
      <c r="T777" s="18" t="str">
        <f t="shared" si="168"/>
        <v/>
      </c>
    </row>
    <row r="778" spans="2:20" ht="18.75" customHeight="1" x14ac:dyDescent="0.25">
      <c r="B778" s="54"/>
      <c r="C778" s="16" t="str">
        <f>IF(B778="","",VLOOKUP(B778,LISTAS!$F$6:$G$1106,2,0))</f>
        <v/>
      </c>
      <c r="D778" s="74"/>
      <c r="E778" s="4"/>
      <c r="F778" s="11" t="str">
        <f t="shared" si="162"/>
        <v/>
      </c>
      <c r="G778" s="61" t="str">
        <f>IF(F778=LISTAS!$D$15,"",F778)</f>
        <v/>
      </c>
      <c r="H778" s="49" t="str">
        <f t="shared" si="159"/>
        <v/>
      </c>
      <c r="I778" s="49" t="str">
        <f t="shared" si="159"/>
        <v/>
      </c>
      <c r="J778" s="11" t="str">
        <f t="shared" si="148"/>
        <v/>
      </c>
      <c r="K778" s="11" t="str">
        <f t="shared" si="160"/>
        <v/>
      </c>
      <c r="L778" s="66" t="str">
        <f t="shared" si="163"/>
        <v/>
      </c>
      <c r="M778" s="50">
        <f t="shared" si="161"/>
        <v>151</v>
      </c>
      <c r="O778" s="17" t="str">
        <f t="shared" si="164"/>
        <v/>
      </c>
      <c r="P778" s="18" t="str">
        <f t="shared" si="165"/>
        <v/>
      </c>
      <c r="Q778" s="17" t="str">
        <f>IF(P778&lt;&gt;"",VLOOKUP(P778,LISTAS!$F$6:$G$1106,2,0),"")</f>
        <v/>
      </c>
      <c r="R778" s="72" t="str">
        <f t="shared" si="166"/>
        <v/>
      </c>
      <c r="S778" s="18" t="str">
        <f t="shared" si="167"/>
        <v/>
      </c>
      <c r="T778" s="18" t="str">
        <f t="shared" si="168"/>
        <v/>
      </c>
    </row>
    <row r="779" spans="2:20" ht="18.75" customHeight="1" x14ac:dyDescent="0.25">
      <c r="B779" s="54"/>
      <c r="C779" s="16" t="str">
        <f>IF(B779="","",VLOOKUP(B779,LISTAS!$F$6:$G$1106,2,0))</f>
        <v/>
      </c>
      <c r="D779" s="74"/>
      <c r="E779" s="4"/>
      <c r="F779" s="11" t="str">
        <f t="shared" si="162"/>
        <v/>
      </c>
      <c r="G779" s="61" t="str">
        <f>IF(F779=LISTAS!$D$15,"",F779)</f>
        <v/>
      </c>
      <c r="H779" s="49" t="str">
        <f t="shared" si="159"/>
        <v/>
      </c>
      <c r="I779" s="49" t="str">
        <f t="shared" si="159"/>
        <v/>
      </c>
      <c r="J779" s="11" t="str">
        <f t="shared" si="148"/>
        <v/>
      </c>
      <c r="K779" s="11" t="str">
        <f t="shared" si="160"/>
        <v/>
      </c>
      <c r="L779" s="66" t="str">
        <f t="shared" si="163"/>
        <v/>
      </c>
      <c r="M779" s="50">
        <f t="shared" si="161"/>
        <v>152</v>
      </c>
      <c r="O779" s="17" t="str">
        <f t="shared" si="164"/>
        <v/>
      </c>
      <c r="P779" s="18" t="str">
        <f t="shared" si="165"/>
        <v/>
      </c>
      <c r="Q779" s="17" t="str">
        <f>IF(P779&lt;&gt;"",VLOOKUP(P779,LISTAS!$F$6:$G$1106,2,0),"")</f>
        <v/>
      </c>
      <c r="R779" s="72" t="str">
        <f t="shared" si="166"/>
        <v/>
      </c>
      <c r="S779" s="18" t="str">
        <f t="shared" si="167"/>
        <v/>
      </c>
      <c r="T779" s="18" t="str">
        <f t="shared" si="168"/>
        <v/>
      </c>
    </row>
    <row r="780" spans="2:20" ht="18.75" customHeight="1" x14ac:dyDescent="0.25">
      <c r="B780" s="54"/>
      <c r="C780" s="16" t="str">
        <f>IF(B780="","",VLOOKUP(B780,LISTAS!$F$6:$G$1106,2,0))</f>
        <v/>
      </c>
      <c r="D780" s="74"/>
      <c r="E780" s="4"/>
      <c r="F780" s="11" t="str">
        <f t="shared" si="162"/>
        <v/>
      </c>
      <c r="G780" s="61" t="str">
        <f>IF(F780=LISTAS!$D$15,"",F780)</f>
        <v/>
      </c>
      <c r="H780" s="49" t="str">
        <f t="shared" si="159"/>
        <v/>
      </c>
      <c r="I780" s="49" t="str">
        <f t="shared" si="159"/>
        <v/>
      </c>
      <c r="J780" s="11" t="str">
        <f t="shared" si="148"/>
        <v/>
      </c>
      <c r="K780" s="11" t="str">
        <f t="shared" si="160"/>
        <v/>
      </c>
      <c r="L780" s="66" t="str">
        <f t="shared" si="163"/>
        <v/>
      </c>
      <c r="M780" s="50">
        <f t="shared" si="161"/>
        <v>153</v>
      </c>
      <c r="O780" s="17" t="str">
        <f t="shared" si="164"/>
        <v/>
      </c>
      <c r="P780" s="18" t="str">
        <f t="shared" si="165"/>
        <v/>
      </c>
      <c r="Q780" s="17" t="str">
        <f>IF(P780&lt;&gt;"",VLOOKUP(P780,LISTAS!$F$6:$G$1106,2,0),"")</f>
        <v/>
      </c>
      <c r="R780" s="72" t="str">
        <f t="shared" si="166"/>
        <v/>
      </c>
      <c r="S780" s="18" t="str">
        <f t="shared" si="167"/>
        <v/>
      </c>
      <c r="T780" s="18" t="str">
        <f t="shared" si="168"/>
        <v/>
      </c>
    </row>
    <row r="781" spans="2:20" ht="18.75" customHeight="1" x14ac:dyDescent="0.25">
      <c r="B781" s="54"/>
      <c r="C781" s="16" t="str">
        <f>IF(B781="","",VLOOKUP(B781,LISTAS!$F$6:$G$1106,2,0))</f>
        <v/>
      </c>
      <c r="D781" s="74"/>
      <c r="E781" s="4"/>
      <c r="F781" s="11" t="str">
        <f t="shared" si="162"/>
        <v/>
      </c>
      <c r="G781" s="61" t="str">
        <f>IF(F781=LISTAS!$D$15,"",F781)</f>
        <v/>
      </c>
      <c r="H781" s="49" t="str">
        <f t="shared" si="159"/>
        <v/>
      </c>
      <c r="I781" s="49" t="str">
        <f t="shared" si="159"/>
        <v/>
      </c>
      <c r="J781" s="11" t="str">
        <f t="shared" si="148"/>
        <v/>
      </c>
      <c r="K781" s="11" t="str">
        <f t="shared" si="160"/>
        <v/>
      </c>
      <c r="L781" s="66" t="str">
        <f t="shared" si="163"/>
        <v/>
      </c>
      <c r="M781" s="50">
        <f t="shared" si="161"/>
        <v>154</v>
      </c>
      <c r="O781" s="17" t="str">
        <f t="shared" si="164"/>
        <v/>
      </c>
      <c r="P781" s="18" t="str">
        <f t="shared" si="165"/>
        <v/>
      </c>
      <c r="Q781" s="17" t="str">
        <f>IF(P781&lt;&gt;"",VLOOKUP(P781,LISTAS!$F$6:$G$1106,2,0),"")</f>
        <v/>
      </c>
      <c r="R781" s="72" t="str">
        <f t="shared" si="166"/>
        <v/>
      </c>
      <c r="S781" s="18" t="str">
        <f t="shared" si="167"/>
        <v/>
      </c>
      <c r="T781" s="18" t="str">
        <f t="shared" si="168"/>
        <v/>
      </c>
    </row>
    <row r="782" spans="2:20" ht="18.75" customHeight="1" x14ac:dyDescent="0.25">
      <c r="B782" s="54"/>
      <c r="C782" s="16" t="str">
        <f>IF(B782="","",VLOOKUP(B782,LISTAS!$F$6:$G$1106,2,0))</f>
        <v/>
      </c>
      <c r="D782" s="74"/>
      <c r="E782" s="4"/>
      <c r="F782" s="11" t="str">
        <f t="shared" si="162"/>
        <v/>
      </c>
      <c r="G782" s="61" t="str">
        <f>IF(F782=LISTAS!$D$15,"",F782)</f>
        <v/>
      </c>
      <c r="H782" s="49" t="str">
        <f t="shared" si="159"/>
        <v/>
      </c>
      <c r="I782" s="49" t="str">
        <f t="shared" si="159"/>
        <v/>
      </c>
      <c r="J782" s="11" t="str">
        <f t="shared" si="148"/>
        <v/>
      </c>
      <c r="K782" s="11" t="str">
        <f t="shared" si="160"/>
        <v/>
      </c>
      <c r="L782" s="66" t="str">
        <f t="shared" si="163"/>
        <v/>
      </c>
      <c r="M782" s="50">
        <f t="shared" si="161"/>
        <v>155</v>
      </c>
      <c r="O782" s="17" t="str">
        <f t="shared" si="164"/>
        <v/>
      </c>
      <c r="P782" s="18" t="str">
        <f t="shared" si="165"/>
        <v/>
      </c>
      <c r="Q782" s="17" t="str">
        <f>IF(P782&lt;&gt;"",VLOOKUP(P782,LISTAS!$F$6:$G$1106,2,0),"")</f>
        <v/>
      </c>
      <c r="R782" s="72" t="str">
        <f t="shared" si="166"/>
        <v/>
      </c>
      <c r="S782" s="18" t="str">
        <f t="shared" si="167"/>
        <v/>
      </c>
      <c r="T782" s="18" t="str">
        <f t="shared" si="168"/>
        <v/>
      </c>
    </row>
    <row r="783" spans="2:20" ht="18.75" customHeight="1" x14ac:dyDescent="0.25">
      <c r="B783" s="54"/>
      <c r="C783" s="16" t="str">
        <f>IF(B783="","",VLOOKUP(B783,LISTAS!$F$6:$G$1106,2,0))</f>
        <v/>
      </c>
      <c r="D783" s="74"/>
      <c r="E783" s="4"/>
      <c r="F783" s="11" t="str">
        <f t="shared" si="162"/>
        <v/>
      </c>
      <c r="G783" s="61" t="str">
        <f>IF(F783=LISTAS!$D$15,"",F783)</f>
        <v/>
      </c>
      <c r="H783" s="49" t="str">
        <f t="shared" si="159"/>
        <v/>
      </c>
      <c r="I783" s="49" t="str">
        <f t="shared" si="159"/>
        <v/>
      </c>
      <c r="J783" s="11" t="str">
        <f t="shared" si="148"/>
        <v/>
      </c>
      <c r="K783" s="11" t="str">
        <f t="shared" si="160"/>
        <v/>
      </c>
      <c r="L783" s="66" t="str">
        <f t="shared" si="163"/>
        <v/>
      </c>
      <c r="M783" s="50">
        <f t="shared" si="161"/>
        <v>156</v>
      </c>
      <c r="O783" s="17" t="str">
        <f t="shared" si="164"/>
        <v/>
      </c>
      <c r="P783" s="18" t="str">
        <f t="shared" si="165"/>
        <v/>
      </c>
      <c r="Q783" s="17" t="str">
        <f>IF(P783&lt;&gt;"",VLOOKUP(P783,LISTAS!$F$6:$G$1106,2,0),"")</f>
        <v/>
      </c>
      <c r="R783" s="72" t="str">
        <f t="shared" si="166"/>
        <v/>
      </c>
      <c r="S783" s="18" t="str">
        <f t="shared" si="167"/>
        <v/>
      </c>
      <c r="T783" s="18" t="str">
        <f t="shared" si="168"/>
        <v/>
      </c>
    </row>
    <row r="784" spans="2:20" ht="18.75" customHeight="1" x14ac:dyDescent="0.25">
      <c r="B784" s="54"/>
      <c r="C784" s="16" t="str">
        <f>IF(B784="","",VLOOKUP(B784,LISTAS!$F$6:$G$1106,2,0))</f>
        <v/>
      </c>
      <c r="D784" s="74"/>
      <c r="E784" s="4"/>
      <c r="F784" s="11" t="str">
        <f t="shared" si="162"/>
        <v/>
      </c>
      <c r="G784" s="61" t="str">
        <f>IF(F784=LISTAS!$D$15,"",F784)</f>
        <v/>
      </c>
      <c r="H784" s="49" t="str">
        <f t="shared" si="159"/>
        <v/>
      </c>
      <c r="I784" s="49" t="str">
        <f t="shared" si="159"/>
        <v/>
      </c>
      <c r="J784" s="11" t="str">
        <f t="shared" si="148"/>
        <v/>
      </c>
      <c r="K784" s="11" t="str">
        <f t="shared" si="160"/>
        <v/>
      </c>
      <c r="L784" s="66" t="str">
        <f t="shared" si="163"/>
        <v/>
      </c>
      <c r="M784" s="50">
        <f t="shared" si="161"/>
        <v>157</v>
      </c>
      <c r="O784" s="17" t="str">
        <f t="shared" si="164"/>
        <v/>
      </c>
      <c r="P784" s="18" t="str">
        <f t="shared" si="165"/>
        <v/>
      </c>
      <c r="Q784" s="17" t="str">
        <f>IF(P784&lt;&gt;"",VLOOKUP(P784,LISTAS!$F$6:$G$1106,2,0),"")</f>
        <v/>
      </c>
      <c r="R784" s="72" t="str">
        <f t="shared" si="166"/>
        <v/>
      </c>
      <c r="S784" s="18" t="str">
        <f t="shared" si="167"/>
        <v/>
      </c>
      <c r="T784" s="18" t="str">
        <f t="shared" si="168"/>
        <v/>
      </c>
    </row>
    <row r="785" spans="2:20" ht="18.75" customHeight="1" x14ac:dyDescent="0.25">
      <c r="B785" s="54"/>
      <c r="C785" s="16" t="str">
        <f>IF(B785="","",VLOOKUP(B785,LISTAS!$F$6:$G$1106,2,0))</f>
        <v/>
      </c>
      <c r="D785" s="74"/>
      <c r="E785" s="4"/>
      <c r="F785" s="11" t="str">
        <f t="shared" si="162"/>
        <v/>
      </c>
      <c r="G785" s="61" t="str">
        <f>IF(F785=LISTAS!$D$15,"",F785)</f>
        <v/>
      </c>
      <c r="H785" s="49" t="str">
        <f t="shared" si="159"/>
        <v/>
      </c>
      <c r="I785" s="49" t="str">
        <f t="shared" si="159"/>
        <v/>
      </c>
      <c r="J785" s="11" t="str">
        <f t="shared" si="148"/>
        <v/>
      </c>
      <c r="K785" s="11" t="str">
        <f t="shared" si="160"/>
        <v/>
      </c>
      <c r="L785" s="66" t="str">
        <f t="shared" si="163"/>
        <v/>
      </c>
      <c r="M785" s="50">
        <f t="shared" si="161"/>
        <v>158</v>
      </c>
      <c r="O785" s="17" t="str">
        <f t="shared" si="164"/>
        <v/>
      </c>
      <c r="P785" s="18" t="str">
        <f t="shared" si="165"/>
        <v/>
      </c>
      <c r="Q785" s="17" t="str">
        <f>IF(P785&lt;&gt;"",VLOOKUP(P785,LISTAS!$F$6:$G$1106,2,0),"")</f>
        <v/>
      </c>
      <c r="R785" s="72" t="str">
        <f t="shared" si="166"/>
        <v/>
      </c>
      <c r="S785" s="18" t="str">
        <f t="shared" si="167"/>
        <v/>
      </c>
      <c r="T785" s="18" t="str">
        <f t="shared" si="168"/>
        <v/>
      </c>
    </row>
    <row r="786" spans="2:20" ht="18.75" customHeight="1" x14ac:dyDescent="0.25">
      <c r="B786" s="54"/>
      <c r="C786" s="16" t="str">
        <f>IF(B786="","",VLOOKUP(B786,LISTAS!$F$6:$G$1106,2,0))</f>
        <v/>
      </c>
      <c r="D786" s="74"/>
      <c r="E786" s="4"/>
      <c r="F786" s="11" t="str">
        <f t="shared" si="162"/>
        <v/>
      </c>
      <c r="G786" s="61" t="str">
        <f>IF(F786=LISTAS!$D$15,"",F786)</f>
        <v/>
      </c>
      <c r="H786" s="49" t="str">
        <f t="shared" si="159"/>
        <v/>
      </c>
      <c r="I786" s="49" t="str">
        <f t="shared" si="159"/>
        <v/>
      </c>
      <c r="J786" s="11" t="str">
        <f t="shared" si="148"/>
        <v/>
      </c>
      <c r="K786" s="11" t="str">
        <f t="shared" si="160"/>
        <v/>
      </c>
      <c r="L786" s="66" t="str">
        <f t="shared" si="163"/>
        <v/>
      </c>
      <c r="M786" s="50">
        <f t="shared" si="161"/>
        <v>159</v>
      </c>
      <c r="O786" s="17" t="str">
        <f t="shared" si="164"/>
        <v/>
      </c>
      <c r="P786" s="18" t="str">
        <f t="shared" si="165"/>
        <v/>
      </c>
      <c r="Q786" s="17" t="str">
        <f>IF(P786&lt;&gt;"",VLOOKUP(P786,LISTAS!$F$6:$G$1106,2,0),"")</f>
        <v/>
      </c>
      <c r="R786" s="72" t="str">
        <f t="shared" si="166"/>
        <v/>
      </c>
      <c r="S786" s="18" t="str">
        <f t="shared" si="167"/>
        <v/>
      </c>
      <c r="T786" s="18" t="str">
        <f t="shared" si="168"/>
        <v/>
      </c>
    </row>
    <row r="787" spans="2:20" ht="18.75" customHeight="1" x14ac:dyDescent="0.25">
      <c r="B787" s="54"/>
      <c r="C787" s="16" t="str">
        <f>IF(B787="","",VLOOKUP(B787,LISTAS!$F$6:$G$1106,2,0))</f>
        <v/>
      </c>
      <c r="D787" s="74"/>
      <c r="E787" s="4"/>
      <c r="F787" s="11" t="str">
        <f t="shared" si="162"/>
        <v/>
      </c>
      <c r="G787" s="61" t="str">
        <f>IF(F787=LISTAS!$D$15,"",F787)</f>
        <v/>
      </c>
      <c r="H787" s="49" t="str">
        <f t="shared" si="159"/>
        <v/>
      </c>
      <c r="I787" s="49" t="str">
        <f t="shared" si="159"/>
        <v/>
      </c>
      <c r="J787" s="11" t="str">
        <f t="shared" si="148"/>
        <v/>
      </c>
      <c r="K787" s="11" t="str">
        <f t="shared" si="160"/>
        <v/>
      </c>
      <c r="L787" s="66" t="str">
        <f t="shared" si="163"/>
        <v/>
      </c>
      <c r="M787" s="50">
        <f t="shared" si="161"/>
        <v>160</v>
      </c>
      <c r="O787" s="17" t="str">
        <f t="shared" si="164"/>
        <v/>
      </c>
      <c r="P787" s="18" t="str">
        <f t="shared" si="165"/>
        <v/>
      </c>
      <c r="Q787" s="17" t="str">
        <f>IF(P787&lt;&gt;"",VLOOKUP(P787,LISTAS!$F$6:$G$1106,2,0),"")</f>
        <v/>
      </c>
      <c r="R787" s="72" t="str">
        <f t="shared" si="166"/>
        <v/>
      </c>
      <c r="S787" s="18" t="str">
        <f t="shared" si="167"/>
        <v/>
      </c>
      <c r="T787" s="18" t="str">
        <f t="shared" si="168"/>
        <v/>
      </c>
    </row>
    <row r="788" spans="2:20" ht="18.75" customHeight="1" x14ac:dyDescent="0.25">
      <c r="B788" s="54"/>
      <c r="C788" s="16" t="str">
        <f>IF(B788="","",VLOOKUP(B788,LISTAS!$F$6:$G$1106,2,0))</f>
        <v/>
      </c>
      <c r="D788" s="74"/>
      <c r="E788" s="4"/>
      <c r="F788" s="11" t="str">
        <f t="shared" si="162"/>
        <v/>
      </c>
      <c r="G788" s="61" t="str">
        <f>IF(F788=LISTAS!$D$15,"",F788)</f>
        <v/>
      </c>
      <c r="H788" s="49" t="str">
        <f t="shared" ref="H788:I821" si="169">IF($K788="","",IF(B788="","",B788))</f>
        <v/>
      </c>
      <c r="I788" s="49" t="str">
        <f t="shared" si="169"/>
        <v/>
      </c>
      <c r="J788" s="11" t="str">
        <f t="shared" si="148"/>
        <v/>
      </c>
      <c r="K788" s="11" t="str">
        <f t="shared" ref="K788:K823" si="170">G788</f>
        <v/>
      </c>
      <c r="L788" s="66" t="str">
        <f t="shared" si="163"/>
        <v/>
      </c>
      <c r="M788" s="50">
        <f t="shared" ref="M788:M823" si="171">IF(F787="FALTA",M787,M787+1)</f>
        <v>161</v>
      </c>
      <c r="O788" s="17" t="str">
        <f t="shared" si="164"/>
        <v/>
      </c>
      <c r="P788" s="18" t="str">
        <f t="shared" si="165"/>
        <v/>
      </c>
      <c r="Q788" s="17" t="str">
        <f>IF(P788&lt;&gt;"",VLOOKUP(P788,LISTAS!$F$6:$G$1106,2,0),"")</f>
        <v/>
      </c>
      <c r="R788" s="72" t="str">
        <f t="shared" si="166"/>
        <v/>
      </c>
      <c r="S788" s="18" t="str">
        <f t="shared" si="167"/>
        <v/>
      </c>
      <c r="T788" s="18" t="str">
        <f t="shared" si="168"/>
        <v/>
      </c>
    </row>
    <row r="789" spans="2:20" ht="18.75" customHeight="1" x14ac:dyDescent="0.25">
      <c r="B789" s="54"/>
      <c r="C789" s="16" t="str">
        <f>IF(B789="","",VLOOKUP(B789,LISTAS!$F$6:$G$1106,2,0))</f>
        <v/>
      </c>
      <c r="D789" s="74"/>
      <c r="E789" s="4"/>
      <c r="F789" s="11" t="str">
        <f t="shared" si="162"/>
        <v/>
      </c>
      <c r="G789" s="61" t="str">
        <f>IF(F789=LISTAS!$D$15,"",F789)</f>
        <v/>
      </c>
      <c r="H789" s="49" t="str">
        <f t="shared" si="169"/>
        <v/>
      </c>
      <c r="I789" s="49" t="str">
        <f t="shared" si="169"/>
        <v/>
      </c>
      <c r="J789" s="11" t="str">
        <f t="shared" si="148"/>
        <v/>
      </c>
      <c r="K789" s="11" t="str">
        <f t="shared" si="170"/>
        <v/>
      </c>
      <c r="L789" s="66" t="str">
        <f t="shared" si="163"/>
        <v/>
      </c>
      <c r="M789" s="50">
        <f t="shared" si="171"/>
        <v>162</v>
      </c>
      <c r="O789" s="17" t="str">
        <f t="shared" si="164"/>
        <v/>
      </c>
      <c r="P789" s="18" t="str">
        <f t="shared" si="165"/>
        <v/>
      </c>
      <c r="Q789" s="17" t="str">
        <f>IF(P789&lt;&gt;"",VLOOKUP(P789,LISTAS!$F$6:$G$1106,2,0),"")</f>
        <v/>
      </c>
      <c r="R789" s="72" t="str">
        <f t="shared" si="166"/>
        <v/>
      </c>
      <c r="S789" s="18" t="str">
        <f t="shared" si="167"/>
        <v/>
      </c>
      <c r="T789" s="18" t="str">
        <f t="shared" si="168"/>
        <v/>
      </c>
    </row>
    <row r="790" spans="2:20" ht="18.75" customHeight="1" x14ac:dyDescent="0.25">
      <c r="B790" s="54"/>
      <c r="C790" s="16" t="str">
        <f>IF(B790="","",VLOOKUP(B790,LISTAS!$F$6:$G$1106,2,0))</f>
        <v/>
      </c>
      <c r="D790" s="74"/>
      <c r="E790" s="4"/>
      <c r="F790" s="11" t="str">
        <f t="shared" si="162"/>
        <v/>
      </c>
      <c r="G790" s="61" t="str">
        <f>IF(F790=LISTAS!$D$15,"",F790)</f>
        <v/>
      </c>
      <c r="H790" s="49" t="str">
        <f t="shared" si="169"/>
        <v/>
      </c>
      <c r="I790" s="49" t="str">
        <f t="shared" si="169"/>
        <v/>
      </c>
      <c r="J790" s="11" t="str">
        <f t="shared" si="148"/>
        <v/>
      </c>
      <c r="K790" s="11" t="str">
        <f t="shared" si="170"/>
        <v/>
      </c>
      <c r="L790" s="66" t="str">
        <f t="shared" si="163"/>
        <v/>
      </c>
      <c r="M790" s="50">
        <f t="shared" si="171"/>
        <v>163</v>
      </c>
      <c r="O790" s="17" t="str">
        <f t="shared" si="164"/>
        <v/>
      </c>
      <c r="P790" s="18" t="str">
        <f t="shared" si="165"/>
        <v/>
      </c>
      <c r="Q790" s="17" t="str">
        <f>IF(P790&lt;&gt;"",VLOOKUP(P790,LISTAS!$F$6:$G$1106,2,0),"")</f>
        <v/>
      </c>
      <c r="R790" s="72" t="str">
        <f t="shared" si="166"/>
        <v/>
      </c>
      <c r="S790" s="18" t="str">
        <f t="shared" si="167"/>
        <v/>
      </c>
      <c r="T790" s="18" t="str">
        <f t="shared" si="168"/>
        <v/>
      </c>
    </row>
    <row r="791" spans="2:20" ht="18.75" customHeight="1" x14ac:dyDescent="0.25">
      <c r="B791" s="54"/>
      <c r="C791" s="16" t="str">
        <f>IF(B791="","",VLOOKUP(B791,LISTAS!$F$6:$G$1106,2,0))</f>
        <v/>
      </c>
      <c r="D791" s="74"/>
      <c r="E791" s="4"/>
      <c r="F791" s="11" t="str">
        <f t="shared" si="162"/>
        <v/>
      </c>
      <c r="G791" s="61" t="str">
        <f>IF(F791=LISTAS!$D$15,"",F791)</f>
        <v/>
      </c>
      <c r="H791" s="49" t="str">
        <f t="shared" si="169"/>
        <v/>
      </c>
      <c r="I791" s="49" t="str">
        <f t="shared" si="169"/>
        <v/>
      </c>
      <c r="J791" s="11" t="str">
        <f t="shared" si="148"/>
        <v/>
      </c>
      <c r="K791" s="11" t="str">
        <f t="shared" si="170"/>
        <v/>
      </c>
      <c r="L791" s="66" t="str">
        <f t="shared" si="163"/>
        <v/>
      </c>
      <c r="M791" s="50">
        <f t="shared" si="171"/>
        <v>164</v>
      </c>
      <c r="O791" s="17" t="str">
        <f t="shared" si="164"/>
        <v/>
      </c>
      <c r="P791" s="18" t="str">
        <f t="shared" si="165"/>
        <v/>
      </c>
      <c r="Q791" s="17" t="str">
        <f>IF(P791&lt;&gt;"",VLOOKUP(P791,LISTAS!$F$6:$G$1106,2,0),"")</f>
        <v/>
      </c>
      <c r="R791" s="72" t="str">
        <f t="shared" si="166"/>
        <v/>
      </c>
      <c r="S791" s="18" t="str">
        <f t="shared" si="167"/>
        <v/>
      </c>
      <c r="T791" s="18" t="str">
        <f t="shared" si="168"/>
        <v/>
      </c>
    </row>
    <row r="792" spans="2:20" ht="18.75" customHeight="1" x14ac:dyDescent="0.25">
      <c r="B792" s="54"/>
      <c r="C792" s="16" t="str">
        <f>IF(B792="","",VLOOKUP(B792,LISTAS!$F$6:$G$1106,2,0))</f>
        <v/>
      </c>
      <c r="D792" s="74"/>
      <c r="E792" s="4"/>
      <c r="F792" s="11" t="str">
        <f t="shared" si="162"/>
        <v/>
      </c>
      <c r="G792" s="61" t="str">
        <f>IF(F792=LISTAS!$D$15,"",F792)</f>
        <v/>
      </c>
      <c r="H792" s="49" t="str">
        <f t="shared" si="169"/>
        <v/>
      </c>
      <c r="I792" s="49" t="str">
        <f t="shared" si="169"/>
        <v/>
      </c>
      <c r="J792" s="11" t="str">
        <f t="shared" si="148"/>
        <v/>
      </c>
      <c r="K792" s="11" t="str">
        <f t="shared" si="170"/>
        <v/>
      </c>
      <c r="L792" s="66" t="str">
        <f t="shared" si="163"/>
        <v/>
      </c>
      <c r="M792" s="50">
        <f t="shared" si="171"/>
        <v>165</v>
      </c>
      <c r="O792" s="17" t="str">
        <f t="shared" si="164"/>
        <v/>
      </c>
      <c r="P792" s="18" t="str">
        <f t="shared" si="165"/>
        <v/>
      </c>
      <c r="Q792" s="17" t="str">
        <f>IF(P792&lt;&gt;"",VLOOKUP(P792,LISTAS!$F$6:$G$1106,2,0),"")</f>
        <v/>
      </c>
      <c r="R792" s="72" t="str">
        <f t="shared" si="166"/>
        <v/>
      </c>
      <c r="S792" s="18" t="str">
        <f t="shared" si="167"/>
        <v/>
      </c>
      <c r="T792" s="18" t="str">
        <f t="shared" si="168"/>
        <v/>
      </c>
    </row>
    <row r="793" spans="2:20" ht="18.75" customHeight="1" x14ac:dyDescent="0.25">
      <c r="B793" s="54"/>
      <c r="C793" s="16" t="str">
        <f>IF(B793="","",VLOOKUP(B793,LISTAS!$F$6:$G$1106,2,0))</f>
        <v/>
      </c>
      <c r="D793" s="74"/>
      <c r="E793" s="4"/>
      <c r="F793" s="11" t="str">
        <f t="shared" si="162"/>
        <v/>
      </c>
      <c r="G793" s="61" t="str">
        <f>IF(F793=LISTAS!$D$15,"",F793)</f>
        <v/>
      </c>
      <c r="H793" s="49" t="str">
        <f t="shared" si="169"/>
        <v/>
      </c>
      <c r="I793" s="49" t="str">
        <f t="shared" si="169"/>
        <v/>
      </c>
      <c r="J793" s="11" t="str">
        <f t="shared" si="148"/>
        <v/>
      </c>
      <c r="K793" s="11" t="str">
        <f t="shared" si="170"/>
        <v/>
      </c>
      <c r="L793" s="66" t="str">
        <f t="shared" si="163"/>
        <v/>
      </c>
      <c r="M793" s="50">
        <f t="shared" si="171"/>
        <v>166</v>
      </c>
      <c r="O793" s="17" t="str">
        <f t="shared" si="164"/>
        <v/>
      </c>
      <c r="P793" s="18" t="str">
        <f t="shared" si="165"/>
        <v/>
      </c>
      <c r="Q793" s="17" t="str">
        <f>IF(P793&lt;&gt;"",VLOOKUP(P793,LISTAS!$F$6:$G$1106,2,0),"")</f>
        <v/>
      </c>
      <c r="R793" s="72" t="str">
        <f t="shared" si="166"/>
        <v/>
      </c>
      <c r="S793" s="18" t="str">
        <f t="shared" si="167"/>
        <v/>
      </c>
      <c r="T793" s="18" t="str">
        <f t="shared" si="168"/>
        <v/>
      </c>
    </row>
    <row r="794" spans="2:20" ht="18.75" customHeight="1" x14ac:dyDescent="0.25">
      <c r="B794" s="54"/>
      <c r="C794" s="16" t="str">
        <f>IF(B794="","",VLOOKUP(B794,LISTAS!$F$6:$G$1106,2,0))</f>
        <v/>
      </c>
      <c r="D794" s="74"/>
      <c r="E794" s="4"/>
      <c r="F794" s="11" t="str">
        <f t="shared" si="162"/>
        <v/>
      </c>
      <c r="G794" s="61" t="str">
        <f>IF(F794=LISTAS!$D$15,"",F794)</f>
        <v/>
      </c>
      <c r="H794" s="49" t="str">
        <f t="shared" si="169"/>
        <v/>
      </c>
      <c r="I794" s="49" t="str">
        <f t="shared" si="169"/>
        <v/>
      </c>
      <c r="J794" s="11" t="str">
        <f t="shared" si="148"/>
        <v/>
      </c>
      <c r="K794" s="11" t="str">
        <f t="shared" si="170"/>
        <v/>
      </c>
      <c r="L794" s="66" t="str">
        <f t="shared" si="163"/>
        <v/>
      </c>
      <c r="M794" s="50">
        <f t="shared" si="171"/>
        <v>167</v>
      </c>
      <c r="O794" s="17" t="str">
        <f t="shared" si="164"/>
        <v/>
      </c>
      <c r="P794" s="18" t="str">
        <f t="shared" si="165"/>
        <v/>
      </c>
      <c r="Q794" s="17" t="str">
        <f>IF(P794&lt;&gt;"",VLOOKUP(P794,LISTAS!$F$6:$G$1106,2,0),"")</f>
        <v/>
      </c>
      <c r="R794" s="72" t="str">
        <f t="shared" si="166"/>
        <v/>
      </c>
      <c r="S794" s="18" t="str">
        <f t="shared" si="167"/>
        <v/>
      </c>
      <c r="T794" s="18" t="str">
        <f t="shared" si="168"/>
        <v/>
      </c>
    </row>
    <row r="795" spans="2:20" ht="18.75" customHeight="1" x14ac:dyDescent="0.25">
      <c r="B795" s="54"/>
      <c r="C795" s="16" t="str">
        <f>IF(B795="","",VLOOKUP(B795,LISTAS!$F$6:$G$1106,2,0))</f>
        <v/>
      </c>
      <c r="D795" s="74"/>
      <c r="E795" s="4"/>
      <c r="F795" s="11" t="str">
        <f t="shared" si="162"/>
        <v/>
      </c>
      <c r="G795" s="61" t="str">
        <f>IF(F795=LISTAS!$D$15,"",F795)</f>
        <v/>
      </c>
      <c r="H795" s="49" t="str">
        <f t="shared" si="169"/>
        <v/>
      </c>
      <c r="I795" s="49" t="str">
        <f t="shared" si="169"/>
        <v/>
      </c>
      <c r="J795" s="11" t="str">
        <f t="shared" si="148"/>
        <v/>
      </c>
      <c r="K795" s="11" t="str">
        <f t="shared" si="170"/>
        <v/>
      </c>
      <c r="L795" s="66" t="str">
        <f t="shared" si="163"/>
        <v/>
      </c>
      <c r="M795" s="50">
        <f t="shared" si="171"/>
        <v>168</v>
      </c>
      <c r="O795" s="17" t="str">
        <f t="shared" si="164"/>
        <v/>
      </c>
      <c r="P795" s="18" t="str">
        <f t="shared" si="165"/>
        <v/>
      </c>
      <c r="Q795" s="17" t="str">
        <f>IF(P795&lt;&gt;"",VLOOKUP(P795,LISTAS!$F$6:$G$1106,2,0),"")</f>
        <v/>
      </c>
      <c r="R795" s="72" t="str">
        <f t="shared" si="166"/>
        <v/>
      </c>
      <c r="S795" s="18" t="str">
        <f t="shared" si="167"/>
        <v/>
      </c>
      <c r="T795" s="18" t="str">
        <f t="shared" si="168"/>
        <v/>
      </c>
    </row>
    <row r="796" spans="2:20" ht="18.75" customHeight="1" x14ac:dyDescent="0.25">
      <c r="B796" s="54"/>
      <c r="C796" s="16" t="str">
        <f>IF(B796="","",VLOOKUP(B796,LISTAS!$F$6:$G$1106,2,0))</f>
        <v/>
      </c>
      <c r="D796" s="74"/>
      <c r="E796" s="4"/>
      <c r="F796" s="11" t="str">
        <f t="shared" si="162"/>
        <v/>
      </c>
      <c r="G796" s="61" t="str">
        <f>IF(F796=LISTAS!$D$15,"",F796)</f>
        <v/>
      </c>
      <c r="H796" s="49" t="str">
        <f t="shared" si="169"/>
        <v/>
      </c>
      <c r="I796" s="49" t="str">
        <f t="shared" si="169"/>
        <v/>
      </c>
      <c r="J796" s="11" t="str">
        <f t="shared" si="148"/>
        <v/>
      </c>
      <c r="K796" s="11" t="str">
        <f t="shared" si="170"/>
        <v/>
      </c>
      <c r="L796" s="66" t="str">
        <f t="shared" si="163"/>
        <v/>
      </c>
      <c r="M796" s="50">
        <f t="shared" si="171"/>
        <v>169</v>
      </c>
      <c r="O796" s="17" t="str">
        <f t="shared" si="164"/>
        <v/>
      </c>
      <c r="P796" s="18" t="str">
        <f t="shared" si="165"/>
        <v/>
      </c>
      <c r="Q796" s="17" t="str">
        <f>IF(P796&lt;&gt;"",VLOOKUP(P796,LISTAS!$F$6:$G$1106,2,0),"")</f>
        <v/>
      </c>
      <c r="R796" s="72" t="str">
        <f t="shared" si="166"/>
        <v/>
      </c>
      <c r="S796" s="18" t="str">
        <f t="shared" si="167"/>
        <v/>
      </c>
      <c r="T796" s="18" t="str">
        <f t="shared" si="168"/>
        <v/>
      </c>
    </row>
    <row r="797" spans="2:20" ht="18.75" customHeight="1" x14ac:dyDescent="0.25">
      <c r="B797" s="54"/>
      <c r="C797" s="16" t="str">
        <f>IF(B797="","",VLOOKUP(B797,LISTAS!$F$6:$G$1106,2,0))</f>
        <v/>
      </c>
      <c r="D797" s="74"/>
      <c r="E797" s="4"/>
      <c r="F797" s="11" t="str">
        <f t="shared" si="162"/>
        <v/>
      </c>
      <c r="G797" s="61" t="str">
        <f>IF(F797=LISTAS!$D$15,"",F797)</f>
        <v/>
      </c>
      <c r="H797" s="49" t="str">
        <f t="shared" si="169"/>
        <v/>
      </c>
      <c r="I797" s="49" t="str">
        <f t="shared" si="169"/>
        <v/>
      </c>
      <c r="J797" s="11" t="str">
        <f t="shared" si="148"/>
        <v/>
      </c>
      <c r="K797" s="11" t="str">
        <f t="shared" si="170"/>
        <v/>
      </c>
      <c r="L797" s="66" t="str">
        <f t="shared" si="163"/>
        <v/>
      </c>
      <c r="M797" s="50">
        <f t="shared" si="171"/>
        <v>170</v>
      </c>
      <c r="O797" s="17" t="str">
        <f t="shared" si="164"/>
        <v/>
      </c>
      <c r="P797" s="18" t="str">
        <f t="shared" si="165"/>
        <v/>
      </c>
      <c r="Q797" s="17" t="str">
        <f>IF(P797&lt;&gt;"",VLOOKUP(P797,LISTAS!$F$6:$G$1106,2,0),"")</f>
        <v/>
      </c>
      <c r="R797" s="72" t="str">
        <f t="shared" si="166"/>
        <v/>
      </c>
      <c r="S797" s="18" t="str">
        <f t="shared" si="167"/>
        <v/>
      </c>
      <c r="T797" s="18" t="str">
        <f t="shared" si="168"/>
        <v/>
      </c>
    </row>
    <row r="798" spans="2:20" ht="18.75" customHeight="1" x14ac:dyDescent="0.25">
      <c r="B798" s="54"/>
      <c r="C798" s="16" t="str">
        <f>IF(B798="","",VLOOKUP(B798,LISTAS!$F$6:$G$1106,2,0))</f>
        <v/>
      </c>
      <c r="D798" s="74"/>
      <c r="E798" s="4"/>
      <c r="F798" s="11" t="str">
        <f t="shared" si="162"/>
        <v/>
      </c>
      <c r="G798" s="61" t="str">
        <f>IF(F798=LISTAS!$D$15,"",F798)</f>
        <v/>
      </c>
      <c r="H798" s="49" t="str">
        <f t="shared" si="169"/>
        <v/>
      </c>
      <c r="I798" s="49" t="str">
        <f t="shared" si="169"/>
        <v/>
      </c>
      <c r="J798" s="11" t="str">
        <f t="shared" si="148"/>
        <v/>
      </c>
      <c r="K798" s="11" t="str">
        <f t="shared" si="170"/>
        <v/>
      </c>
      <c r="L798" s="66" t="str">
        <f t="shared" si="163"/>
        <v/>
      </c>
      <c r="M798" s="50">
        <f t="shared" si="171"/>
        <v>171</v>
      </c>
      <c r="O798" s="17" t="str">
        <f t="shared" si="164"/>
        <v/>
      </c>
      <c r="P798" s="18" t="str">
        <f t="shared" si="165"/>
        <v/>
      </c>
      <c r="Q798" s="17" t="str">
        <f>IF(P798&lt;&gt;"",VLOOKUP(P798,LISTAS!$F$6:$G$1106,2,0),"")</f>
        <v/>
      </c>
      <c r="R798" s="72" t="str">
        <f t="shared" si="166"/>
        <v/>
      </c>
      <c r="S798" s="18" t="str">
        <f t="shared" si="167"/>
        <v/>
      </c>
      <c r="T798" s="18" t="str">
        <f t="shared" si="168"/>
        <v/>
      </c>
    </row>
    <row r="799" spans="2:20" ht="18.75" customHeight="1" x14ac:dyDescent="0.25">
      <c r="B799" s="54"/>
      <c r="C799" s="16" t="str">
        <f>IF(B799="","",VLOOKUP(B799,LISTAS!$F$6:$G$1106,2,0))</f>
        <v/>
      </c>
      <c r="D799" s="74"/>
      <c r="E799" s="4"/>
      <c r="F799" s="11" t="str">
        <f t="shared" si="162"/>
        <v/>
      </c>
      <c r="G799" s="61" t="str">
        <f>IF(F799=LISTAS!$D$15,"",F799)</f>
        <v/>
      </c>
      <c r="H799" s="49" t="str">
        <f t="shared" si="169"/>
        <v/>
      </c>
      <c r="I799" s="49" t="str">
        <f t="shared" si="169"/>
        <v/>
      </c>
      <c r="J799" s="11" t="str">
        <f t="shared" si="148"/>
        <v/>
      </c>
      <c r="K799" s="11" t="str">
        <f t="shared" si="170"/>
        <v/>
      </c>
      <c r="L799" s="66" t="str">
        <f t="shared" si="163"/>
        <v/>
      </c>
      <c r="M799" s="50">
        <f t="shared" si="171"/>
        <v>172</v>
      </c>
      <c r="O799" s="17" t="str">
        <f t="shared" si="164"/>
        <v/>
      </c>
      <c r="P799" s="18" t="str">
        <f t="shared" si="165"/>
        <v/>
      </c>
      <c r="Q799" s="17" t="str">
        <f>IF(P799&lt;&gt;"",VLOOKUP(P799,LISTAS!$F$6:$G$1106,2,0),"")</f>
        <v/>
      </c>
      <c r="R799" s="72" t="str">
        <f t="shared" si="166"/>
        <v/>
      </c>
      <c r="S799" s="18" t="str">
        <f t="shared" si="167"/>
        <v/>
      </c>
      <c r="T799" s="18" t="str">
        <f t="shared" si="168"/>
        <v/>
      </c>
    </row>
    <row r="800" spans="2:20" ht="18.75" customHeight="1" x14ac:dyDescent="0.25">
      <c r="B800" s="54"/>
      <c r="C800" s="16" t="str">
        <f>IF(B800="","",VLOOKUP(B800,LISTAS!$F$6:$G$1106,2,0))</f>
        <v/>
      </c>
      <c r="D800" s="74"/>
      <c r="E800" s="4"/>
      <c r="F800" s="11" t="str">
        <f t="shared" si="162"/>
        <v/>
      </c>
      <c r="G800" s="61" t="str">
        <f>IF(F800=LISTAS!$D$15,"",F800)</f>
        <v/>
      </c>
      <c r="H800" s="49" t="str">
        <f t="shared" si="169"/>
        <v/>
      </c>
      <c r="I800" s="49" t="str">
        <f t="shared" si="169"/>
        <v/>
      </c>
      <c r="J800" s="11" t="str">
        <f t="shared" si="148"/>
        <v/>
      </c>
      <c r="K800" s="11" t="str">
        <f t="shared" si="170"/>
        <v/>
      </c>
      <c r="L800" s="66" t="str">
        <f t="shared" si="163"/>
        <v/>
      </c>
      <c r="M800" s="50">
        <f t="shared" si="171"/>
        <v>173</v>
      </c>
      <c r="O800" s="17" t="str">
        <f t="shared" si="164"/>
        <v/>
      </c>
      <c r="P800" s="18" t="str">
        <f t="shared" si="165"/>
        <v/>
      </c>
      <c r="Q800" s="17" t="str">
        <f>IF(P800&lt;&gt;"",VLOOKUP(P800,LISTAS!$F$6:$G$1106,2,0),"")</f>
        <v/>
      </c>
      <c r="R800" s="72" t="str">
        <f t="shared" si="166"/>
        <v/>
      </c>
      <c r="S800" s="18" t="str">
        <f t="shared" si="167"/>
        <v/>
      </c>
      <c r="T800" s="18" t="str">
        <f t="shared" si="168"/>
        <v/>
      </c>
    </row>
    <row r="801" spans="2:20" ht="18.75" customHeight="1" x14ac:dyDescent="0.25">
      <c r="B801" s="54"/>
      <c r="C801" s="16" t="str">
        <f>IF(B801="","",VLOOKUP(B801,LISTAS!$F$6:$G$1106,2,0))</f>
        <v/>
      </c>
      <c r="D801" s="74"/>
      <c r="E801" s="4"/>
      <c r="F801" s="11" t="str">
        <f t="shared" si="162"/>
        <v/>
      </c>
      <c r="G801" s="61" t="str">
        <f>IF(F801=LISTAS!$D$15,"",F801)</f>
        <v/>
      </c>
      <c r="H801" s="49" t="str">
        <f t="shared" si="169"/>
        <v/>
      </c>
      <c r="I801" s="49" t="str">
        <f t="shared" si="169"/>
        <v/>
      </c>
      <c r="J801" s="11" t="str">
        <f t="shared" si="148"/>
        <v/>
      </c>
      <c r="K801" s="11" t="str">
        <f t="shared" si="170"/>
        <v/>
      </c>
      <c r="L801" s="66" t="str">
        <f t="shared" si="163"/>
        <v/>
      </c>
      <c r="M801" s="50">
        <f t="shared" si="171"/>
        <v>174</v>
      </c>
      <c r="O801" s="17" t="str">
        <f t="shared" si="164"/>
        <v/>
      </c>
      <c r="P801" s="18" t="str">
        <f t="shared" si="165"/>
        <v/>
      </c>
      <c r="Q801" s="17" t="str">
        <f>IF(P801&lt;&gt;"",VLOOKUP(P801,LISTAS!$F$6:$G$1106,2,0),"")</f>
        <v/>
      </c>
      <c r="R801" s="72" t="str">
        <f t="shared" si="166"/>
        <v/>
      </c>
      <c r="S801" s="18" t="str">
        <f t="shared" si="167"/>
        <v/>
      </c>
      <c r="T801" s="18" t="str">
        <f t="shared" si="168"/>
        <v/>
      </c>
    </row>
    <row r="802" spans="2:20" ht="18.75" customHeight="1" x14ac:dyDescent="0.25">
      <c r="B802" s="54"/>
      <c r="C802" s="16" t="str">
        <f>IF(B802="","",VLOOKUP(B802,LISTAS!$F$6:$G$1106,2,0))</f>
        <v/>
      </c>
      <c r="D802" s="74"/>
      <c r="E802" s="4"/>
      <c r="F802" s="11" t="str">
        <f t="shared" si="162"/>
        <v/>
      </c>
      <c r="G802" s="61" t="str">
        <f>IF(F802=LISTAS!$D$15,"",F802)</f>
        <v/>
      </c>
      <c r="H802" s="49" t="str">
        <f t="shared" si="169"/>
        <v/>
      </c>
      <c r="I802" s="49" t="str">
        <f t="shared" si="169"/>
        <v/>
      </c>
      <c r="J802" s="11" t="str">
        <f t="shared" si="148"/>
        <v/>
      </c>
      <c r="K802" s="11" t="str">
        <f t="shared" si="170"/>
        <v/>
      </c>
      <c r="L802" s="66" t="str">
        <f t="shared" si="163"/>
        <v/>
      </c>
      <c r="M802" s="50">
        <f t="shared" si="171"/>
        <v>175</v>
      </c>
      <c r="O802" s="17" t="str">
        <f t="shared" si="164"/>
        <v/>
      </c>
      <c r="P802" s="18" t="str">
        <f t="shared" si="165"/>
        <v/>
      </c>
      <c r="Q802" s="17" t="str">
        <f>IF(P802&lt;&gt;"",VLOOKUP(P802,LISTAS!$F$6:$G$1106,2,0),"")</f>
        <v/>
      </c>
      <c r="R802" s="72" t="str">
        <f t="shared" si="166"/>
        <v/>
      </c>
      <c r="S802" s="18" t="str">
        <f t="shared" si="167"/>
        <v/>
      </c>
      <c r="T802" s="18" t="str">
        <f t="shared" si="168"/>
        <v/>
      </c>
    </row>
    <row r="803" spans="2:20" ht="18.75" customHeight="1" x14ac:dyDescent="0.25">
      <c r="B803" s="54"/>
      <c r="C803" s="16" t="str">
        <f>IF(B803="","",VLOOKUP(B803,LISTAS!$F$6:$G$1106,2,0))</f>
        <v/>
      </c>
      <c r="D803" s="74"/>
      <c r="E803" s="4"/>
      <c r="F803" s="11" t="str">
        <f t="shared" si="162"/>
        <v/>
      </c>
      <c r="G803" s="61" t="str">
        <f>IF(F803=LISTAS!$D$15,"",F803)</f>
        <v/>
      </c>
      <c r="H803" s="49" t="str">
        <f t="shared" si="169"/>
        <v/>
      </c>
      <c r="I803" s="49" t="str">
        <f t="shared" si="169"/>
        <v/>
      </c>
      <c r="J803" s="11" t="str">
        <f t="shared" si="148"/>
        <v/>
      </c>
      <c r="K803" s="11" t="str">
        <f t="shared" si="170"/>
        <v/>
      </c>
      <c r="L803" s="66" t="str">
        <f t="shared" si="163"/>
        <v/>
      </c>
      <c r="M803" s="50">
        <f t="shared" si="171"/>
        <v>176</v>
      </c>
      <c r="O803" s="17" t="str">
        <f t="shared" si="164"/>
        <v/>
      </c>
      <c r="P803" s="18" t="str">
        <f t="shared" si="165"/>
        <v/>
      </c>
      <c r="Q803" s="17" t="str">
        <f>IF(P803&lt;&gt;"",VLOOKUP(P803,LISTAS!$F$6:$G$1106,2,0),"")</f>
        <v/>
      </c>
      <c r="R803" s="72" t="str">
        <f t="shared" si="166"/>
        <v/>
      </c>
      <c r="S803" s="18" t="str">
        <f t="shared" si="167"/>
        <v/>
      </c>
      <c r="T803" s="18" t="str">
        <f t="shared" si="168"/>
        <v/>
      </c>
    </row>
    <row r="804" spans="2:20" ht="18.75" customHeight="1" x14ac:dyDescent="0.25">
      <c r="B804" s="54"/>
      <c r="C804" s="16" t="str">
        <f>IF(B804="","",VLOOKUP(B804,LISTAS!$F$6:$G$1106,2,0))</f>
        <v/>
      </c>
      <c r="D804" s="74"/>
      <c r="E804" s="4"/>
      <c r="F804" s="11" t="str">
        <f t="shared" si="162"/>
        <v/>
      </c>
      <c r="G804" s="61" t="str">
        <f>IF(F804=LISTAS!$D$15,"",F804)</f>
        <v/>
      </c>
      <c r="H804" s="49" t="str">
        <f t="shared" si="169"/>
        <v/>
      </c>
      <c r="I804" s="49" t="str">
        <f t="shared" si="169"/>
        <v/>
      </c>
      <c r="J804" s="11" t="str">
        <f t="shared" si="148"/>
        <v/>
      </c>
      <c r="K804" s="11" t="str">
        <f t="shared" si="170"/>
        <v/>
      </c>
      <c r="L804" s="66" t="str">
        <f t="shared" si="163"/>
        <v/>
      </c>
      <c r="M804" s="50">
        <f t="shared" si="171"/>
        <v>177</v>
      </c>
      <c r="O804" s="17" t="str">
        <f t="shared" si="164"/>
        <v/>
      </c>
      <c r="P804" s="18" t="str">
        <f t="shared" si="165"/>
        <v/>
      </c>
      <c r="Q804" s="17" t="str">
        <f>IF(P804&lt;&gt;"",VLOOKUP(P804,LISTAS!$F$6:$G$1106,2,0),"")</f>
        <v/>
      </c>
      <c r="R804" s="72" t="str">
        <f t="shared" si="166"/>
        <v/>
      </c>
      <c r="S804" s="18" t="str">
        <f t="shared" si="167"/>
        <v/>
      </c>
      <c r="T804" s="18" t="str">
        <f t="shared" si="168"/>
        <v/>
      </c>
    </row>
    <row r="805" spans="2:20" ht="18.75" customHeight="1" x14ac:dyDescent="0.25">
      <c r="B805" s="54"/>
      <c r="C805" s="16" t="str">
        <f>IF(B805="","",VLOOKUP(B805,LISTAS!$F$6:$G$1106,2,0))</f>
        <v/>
      </c>
      <c r="D805" s="74"/>
      <c r="E805" s="4"/>
      <c r="F805" s="11" t="str">
        <f t="shared" si="162"/>
        <v/>
      </c>
      <c r="G805" s="61" t="str">
        <f>IF(F805=LISTAS!$D$15,"",F805)</f>
        <v/>
      </c>
      <c r="H805" s="49" t="str">
        <f t="shared" si="169"/>
        <v/>
      </c>
      <c r="I805" s="49" t="str">
        <f t="shared" si="169"/>
        <v/>
      </c>
      <c r="J805" s="11" t="str">
        <f t="shared" si="148"/>
        <v/>
      </c>
      <c r="K805" s="11" t="str">
        <f t="shared" si="170"/>
        <v/>
      </c>
      <c r="L805" s="66" t="str">
        <f t="shared" si="163"/>
        <v/>
      </c>
      <c r="M805" s="50">
        <f t="shared" si="171"/>
        <v>178</v>
      </c>
      <c r="O805" s="17" t="str">
        <f t="shared" si="164"/>
        <v/>
      </c>
      <c r="P805" s="18" t="str">
        <f t="shared" si="165"/>
        <v/>
      </c>
      <c r="Q805" s="17" t="str">
        <f>IF(P805&lt;&gt;"",VLOOKUP(P805,LISTAS!$F$6:$G$1106,2,0),"")</f>
        <v/>
      </c>
      <c r="R805" s="72" t="str">
        <f t="shared" si="166"/>
        <v/>
      </c>
      <c r="S805" s="18" t="str">
        <f t="shared" si="167"/>
        <v/>
      </c>
      <c r="T805" s="18" t="str">
        <f t="shared" si="168"/>
        <v/>
      </c>
    </row>
    <row r="806" spans="2:20" ht="18.75" customHeight="1" x14ac:dyDescent="0.25">
      <c r="B806" s="54"/>
      <c r="C806" s="16" t="str">
        <f>IF(B806="","",VLOOKUP(B806,LISTAS!$F$6:$G$1106,2,0))</f>
        <v/>
      </c>
      <c r="D806" s="74"/>
      <c r="E806" s="4"/>
      <c r="F806" s="11" t="str">
        <f t="shared" si="162"/>
        <v/>
      </c>
      <c r="G806" s="61" t="str">
        <f>IF(F806=LISTAS!$D$15,"",F806)</f>
        <v/>
      </c>
      <c r="H806" s="49" t="str">
        <f t="shared" si="169"/>
        <v/>
      </c>
      <c r="I806" s="49" t="str">
        <f t="shared" si="169"/>
        <v/>
      </c>
      <c r="J806" s="11" t="str">
        <f t="shared" si="148"/>
        <v/>
      </c>
      <c r="K806" s="11" t="str">
        <f t="shared" si="170"/>
        <v/>
      </c>
      <c r="L806" s="66" t="str">
        <f t="shared" si="163"/>
        <v/>
      </c>
      <c r="M806" s="50">
        <f t="shared" si="171"/>
        <v>179</v>
      </c>
      <c r="O806" s="17" t="str">
        <f t="shared" si="164"/>
        <v/>
      </c>
      <c r="P806" s="18" t="str">
        <f t="shared" si="165"/>
        <v/>
      </c>
      <c r="Q806" s="17" t="str">
        <f>IF(P806&lt;&gt;"",VLOOKUP(P806,LISTAS!$F$6:$G$1106,2,0),"")</f>
        <v/>
      </c>
      <c r="R806" s="72" t="str">
        <f t="shared" si="166"/>
        <v/>
      </c>
      <c r="S806" s="18" t="str">
        <f t="shared" si="167"/>
        <v/>
      </c>
      <c r="T806" s="18" t="str">
        <f t="shared" si="168"/>
        <v/>
      </c>
    </row>
    <row r="807" spans="2:20" ht="18.75" customHeight="1" x14ac:dyDescent="0.25">
      <c r="B807" s="54"/>
      <c r="C807" s="16" t="str">
        <f>IF(B807="","",VLOOKUP(B807,LISTAS!$F$6:$G$1106,2,0))</f>
        <v/>
      </c>
      <c r="D807" s="74"/>
      <c r="E807" s="4"/>
      <c r="F807" s="11" t="str">
        <f t="shared" si="162"/>
        <v/>
      </c>
      <c r="G807" s="61" t="str">
        <f>IF(F807=LISTAS!$D$15,"",F807)</f>
        <v/>
      </c>
      <c r="H807" s="49" t="str">
        <f t="shared" si="169"/>
        <v/>
      </c>
      <c r="I807" s="49" t="str">
        <f t="shared" si="169"/>
        <v/>
      </c>
      <c r="J807" s="11" t="str">
        <f t="shared" si="148"/>
        <v/>
      </c>
      <c r="K807" s="11" t="str">
        <f t="shared" si="170"/>
        <v/>
      </c>
      <c r="L807" s="66" t="str">
        <f t="shared" si="163"/>
        <v/>
      </c>
      <c r="M807" s="50">
        <f t="shared" si="171"/>
        <v>180</v>
      </c>
      <c r="O807" s="17" t="str">
        <f t="shared" si="164"/>
        <v/>
      </c>
      <c r="P807" s="18" t="str">
        <f t="shared" si="165"/>
        <v/>
      </c>
      <c r="Q807" s="17" t="str">
        <f>IF(P807&lt;&gt;"",VLOOKUP(P807,LISTAS!$F$6:$G$1106,2,0),"")</f>
        <v/>
      </c>
      <c r="R807" s="72" t="str">
        <f t="shared" si="166"/>
        <v/>
      </c>
      <c r="S807" s="18" t="str">
        <f t="shared" si="167"/>
        <v/>
      </c>
      <c r="T807" s="18" t="str">
        <f t="shared" si="168"/>
        <v/>
      </c>
    </row>
    <row r="808" spans="2:20" ht="18.75" customHeight="1" x14ac:dyDescent="0.25">
      <c r="B808" s="54"/>
      <c r="C808" s="16" t="str">
        <f>IF(B808="","",VLOOKUP(B808,LISTAS!$F$6:$G$1106,2,0))</f>
        <v/>
      </c>
      <c r="D808" s="74"/>
      <c r="E808" s="4"/>
      <c r="F808" s="11" t="str">
        <f t="shared" si="162"/>
        <v/>
      </c>
      <c r="G808" s="61" t="str">
        <f>IF(F808=LISTAS!$D$15,"",F808)</f>
        <v/>
      </c>
      <c r="H808" s="49" t="str">
        <f t="shared" si="169"/>
        <v/>
      </c>
      <c r="I808" s="49" t="str">
        <f t="shared" si="169"/>
        <v/>
      </c>
      <c r="J808" s="11" t="str">
        <f t="shared" si="148"/>
        <v/>
      </c>
      <c r="K808" s="11" t="str">
        <f t="shared" si="170"/>
        <v/>
      </c>
      <c r="L808" s="66" t="str">
        <f t="shared" si="163"/>
        <v/>
      </c>
      <c r="M808" s="50">
        <f t="shared" si="171"/>
        <v>181</v>
      </c>
      <c r="O808" s="17" t="str">
        <f t="shared" si="164"/>
        <v/>
      </c>
      <c r="P808" s="18" t="str">
        <f t="shared" si="165"/>
        <v/>
      </c>
      <c r="Q808" s="17" t="str">
        <f>IF(P808&lt;&gt;"",VLOOKUP(P808,LISTAS!$F$6:$G$1106,2,0),"")</f>
        <v/>
      </c>
      <c r="R808" s="72" t="str">
        <f t="shared" si="166"/>
        <v/>
      </c>
      <c r="S808" s="18" t="str">
        <f t="shared" si="167"/>
        <v/>
      </c>
      <c r="T808" s="18" t="str">
        <f t="shared" si="168"/>
        <v/>
      </c>
    </row>
    <row r="809" spans="2:20" ht="18.75" customHeight="1" x14ac:dyDescent="0.25">
      <c r="B809" s="54"/>
      <c r="C809" s="16" t="str">
        <f>IF(B809="","",VLOOKUP(B809,LISTAS!$F$6:$G$1106,2,0))</f>
        <v/>
      </c>
      <c r="D809" s="74"/>
      <c r="E809" s="4"/>
      <c r="F809" s="11" t="str">
        <f t="shared" si="162"/>
        <v/>
      </c>
      <c r="G809" s="61" t="str">
        <f>IF(F809=LISTAS!$D$15,"",F809)</f>
        <v/>
      </c>
      <c r="H809" s="49" t="str">
        <f t="shared" si="169"/>
        <v/>
      </c>
      <c r="I809" s="49" t="str">
        <f t="shared" si="169"/>
        <v/>
      </c>
      <c r="J809" s="11" t="str">
        <f t="shared" si="148"/>
        <v/>
      </c>
      <c r="K809" s="11" t="str">
        <f t="shared" si="170"/>
        <v/>
      </c>
      <c r="L809" s="66" t="str">
        <f t="shared" si="163"/>
        <v/>
      </c>
      <c r="M809" s="50">
        <f t="shared" si="171"/>
        <v>182</v>
      </c>
      <c r="O809" s="17" t="str">
        <f t="shared" si="164"/>
        <v/>
      </c>
      <c r="P809" s="18" t="str">
        <f t="shared" si="165"/>
        <v/>
      </c>
      <c r="Q809" s="17" t="str">
        <f>IF(P809&lt;&gt;"",VLOOKUP(P809,LISTAS!$F$6:$G$1106,2,0),"")</f>
        <v/>
      </c>
      <c r="R809" s="72" t="str">
        <f t="shared" si="166"/>
        <v/>
      </c>
      <c r="S809" s="18" t="str">
        <f t="shared" si="167"/>
        <v/>
      </c>
      <c r="T809" s="18" t="str">
        <f t="shared" si="168"/>
        <v/>
      </c>
    </row>
    <row r="810" spans="2:20" ht="18.75" customHeight="1" x14ac:dyDescent="0.25">
      <c r="B810" s="54"/>
      <c r="C810" s="16" t="str">
        <f>IF(B810="","",VLOOKUP(B810,LISTAS!$F$6:$G$1106,2,0))</f>
        <v/>
      </c>
      <c r="D810" s="74"/>
      <c r="E810" s="4"/>
      <c r="F810" s="11" t="str">
        <f t="shared" si="162"/>
        <v/>
      </c>
      <c r="G810" s="61" t="str">
        <f>IF(F810=LISTAS!$D$15,"",F810)</f>
        <v/>
      </c>
      <c r="H810" s="49" t="str">
        <f t="shared" si="169"/>
        <v/>
      </c>
      <c r="I810" s="49" t="str">
        <f t="shared" si="169"/>
        <v/>
      </c>
      <c r="J810" s="11" t="str">
        <f t="shared" si="148"/>
        <v/>
      </c>
      <c r="K810" s="11" t="str">
        <f t="shared" si="170"/>
        <v/>
      </c>
      <c r="L810" s="66" t="str">
        <f t="shared" si="163"/>
        <v/>
      </c>
      <c r="M810" s="50">
        <f t="shared" si="171"/>
        <v>183</v>
      </c>
      <c r="O810" s="17" t="str">
        <f t="shared" si="164"/>
        <v/>
      </c>
      <c r="P810" s="18" t="str">
        <f t="shared" si="165"/>
        <v/>
      </c>
      <c r="Q810" s="17" t="str">
        <f>IF(P810&lt;&gt;"",VLOOKUP(P810,LISTAS!$F$6:$G$1106,2,0),"")</f>
        <v/>
      </c>
      <c r="R810" s="72" t="str">
        <f t="shared" si="166"/>
        <v/>
      </c>
      <c r="S810" s="18" t="str">
        <f t="shared" si="167"/>
        <v/>
      </c>
      <c r="T810" s="18" t="str">
        <f t="shared" si="168"/>
        <v/>
      </c>
    </row>
    <row r="811" spans="2:20" ht="18.75" customHeight="1" x14ac:dyDescent="0.25">
      <c r="B811" s="54"/>
      <c r="C811" s="16" t="str">
        <f>IF(B811="","",VLOOKUP(B811,LISTAS!$F$6:$G$1106,2,0))</f>
        <v/>
      </c>
      <c r="D811" s="74"/>
      <c r="E811" s="4"/>
      <c r="F811" s="11" t="str">
        <f t="shared" si="162"/>
        <v/>
      </c>
      <c r="G811" s="61" t="str">
        <f>IF(F811=LISTAS!$D$15,"",F811)</f>
        <v/>
      </c>
      <c r="H811" s="49" t="str">
        <f t="shared" si="169"/>
        <v/>
      </c>
      <c r="I811" s="49" t="str">
        <f t="shared" si="169"/>
        <v/>
      </c>
      <c r="J811" s="11" t="str">
        <f t="shared" si="148"/>
        <v/>
      </c>
      <c r="K811" s="11" t="str">
        <f t="shared" si="170"/>
        <v/>
      </c>
      <c r="L811" s="66" t="str">
        <f t="shared" si="163"/>
        <v/>
      </c>
      <c r="M811" s="50">
        <f t="shared" si="171"/>
        <v>184</v>
      </c>
      <c r="O811" s="17" t="str">
        <f t="shared" si="164"/>
        <v/>
      </c>
      <c r="P811" s="18" t="str">
        <f t="shared" si="165"/>
        <v/>
      </c>
      <c r="Q811" s="17" t="str">
        <f>IF(P811&lt;&gt;"",VLOOKUP(P811,LISTAS!$F$6:$G$1106,2,0),"")</f>
        <v/>
      </c>
      <c r="R811" s="72" t="str">
        <f t="shared" si="166"/>
        <v/>
      </c>
      <c r="S811" s="18" t="str">
        <f t="shared" si="167"/>
        <v/>
      </c>
      <c r="T811" s="18" t="str">
        <f t="shared" si="168"/>
        <v/>
      </c>
    </row>
    <row r="812" spans="2:20" ht="18.75" customHeight="1" x14ac:dyDescent="0.25">
      <c r="B812" s="54"/>
      <c r="C812" s="16" t="str">
        <f>IF(B812="","",VLOOKUP(B812,LISTAS!$F$6:$G$1106,2,0))</f>
        <v/>
      </c>
      <c r="D812" s="74"/>
      <c r="E812" s="4"/>
      <c r="F812" s="11" t="str">
        <f t="shared" si="162"/>
        <v/>
      </c>
      <c r="G812" s="61" t="str">
        <f>IF(F812=LISTAS!$D$15,"",F812)</f>
        <v/>
      </c>
      <c r="H812" s="49" t="str">
        <f t="shared" si="169"/>
        <v/>
      </c>
      <c r="I812" s="49" t="str">
        <f t="shared" si="169"/>
        <v/>
      </c>
      <c r="J812" s="11" t="str">
        <f t="shared" si="148"/>
        <v/>
      </c>
      <c r="K812" s="11" t="str">
        <f t="shared" si="170"/>
        <v/>
      </c>
      <c r="L812" s="66" t="str">
        <f t="shared" si="163"/>
        <v/>
      </c>
      <c r="M812" s="50">
        <f t="shared" si="171"/>
        <v>185</v>
      </c>
      <c r="O812" s="17" t="str">
        <f t="shared" si="164"/>
        <v/>
      </c>
      <c r="P812" s="18" t="str">
        <f t="shared" si="165"/>
        <v/>
      </c>
      <c r="Q812" s="17" t="str">
        <f>IF(P812&lt;&gt;"",VLOOKUP(P812,LISTAS!$F$6:$G$1106,2,0),"")</f>
        <v/>
      </c>
      <c r="R812" s="72" t="str">
        <f t="shared" si="166"/>
        <v/>
      </c>
      <c r="S812" s="18" t="str">
        <f t="shared" si="167"/>
        <v/>
      </c>
      <c r="T812" s="18" t="str">
        <f t="shared" si="168"/>
        <v/>
      </c>
    </row>
    <row r="813" spans="2:20" ht="18.75" customHeight="1" x14ac:dyDescent="0.25">
      <c r="B813" s="54"/>
      <c r="C813" s="16" t="str">
        <f>IF(B813="","",VLOOKUP(B813,LISTAS!$F$6:$G$1106,2,0))</f>
        <v/>
      </c>
      <c r="D813" s="74"/>
      <c r="E813" s="4"/>
      <c r="F813" s="11" t="str">
        <f t="shared" si="162"/>
        <v/>
      </c>
      <c r="G813" s="61" t="str">
        <f>IF(F813=LISTAS!$D$15,"",F813)</f>
        <v/>
      </c>
      <c r="H813" s="49" t="str">
        <f t="shared" si="169"/>
        <v/>
      </c>
      <c r="I813" s="49" t="str">
        <f t="shared" si="169"/>
        <v/>
      </c>
      <c r="J813" s="11" t="str">
        <f t="shared" si="148"/>
        <v/>
      </c>
      <c r="K813" s="11" t="str">
        <f t="shared" si="170"/>
        <v/>
      </c>
      <c r="L813" s="66" t="str">
        <f t="shared" si="163"/>
        <v/>
      </c>
      <c r="M813" s="50">
        <f t="shared" si="171"/>
        <v>186</v>
      </c>
      <c r="O813" s="17" t="str">
        <f t="shared" si="164"/>
        <v/>
      </c>
      <c r="P813" s="18" t="str">
        <f t="shared" si="165"/>
        <v/>
      </c>
      <c r="Q813" s="17" t="str">
        <f>IF(P813&lt;&gt;"",VLOOKUP(P813,LISTAS!$F$6:$G$1106,2,0),"")</f>
        <v/>
      </c>
      <c r="R813" s="72" t="str">
        <f t="shared" si="166"/>
        <v/>
      </c>
      <c r="S813" s="18" t="str">
        <f t="shared" si="167"/>
        <v/>
      </c>
      <c r="T813" s="18" t="str">
        <f t="shared" si="168"/>
        <v/>
      </c>
    </row>
    <row r="814" spans="2:20" ht="18.75" customHeight="1" x14ac:dyDescent="0.25">
      <c r="B814" s="54"/>
      <c r="C814" s="16" t="str">
        <f>IF(B814="","",VLOOKUP(B814,LISTAS!$F$6:$G$1106,2,0))</f>
        <v/>
      </c>
      <c r="D814" s="74"/>
      <c r="E814" s="4"/>
      <c r="F814" s="11" t="str">
        <f t="shared" si="162"/>
        <v/>
      </c>
      <c r="G814" s="61" t="str">
        <f>IF(F814=LISTAS!$D$15,"",F814)</f>
        <v/>
      </c>
      <c r="H814" s="49" t="str">
        <f t="shared" si="169"/>
        <v/>
      </c>
      <c r="I814" s="49" t="str">
        <f t="shared" si="169"/>
        <v/>
      </c>
      <c r="J814" s="11" t="str">
        <f t="shared" si="148"/>
        <v/>
      </c>
      <c r="K814" s="11" t="str">
        <f t="shared" si="170"/>
        <v/>
      </c>
      <c r="L814" s="66" t="str">
        <f t="shared" si="163"/>
        <v/>
      </c>
      <c r="M814" s="50">
        <f t="shared" si="171"/>
        <v>187</v>
      </c>
      <c r="O814" s="17" t="str">
        <f t="shared" si="164"/>
        <v/>
      </c>
      <c r="P814" s="18" t="str">
        <f t="shared" si="165"/>
        <v/>
      </c>
      <c r="Q814" s="17" t="str">
        <f>IF(P814&lt;&gt;"",VLOOKUP(P814,LISTAS!$F$6:$G$1106,2,0),"")</f>
        <v/>
      </c>
      <c r="R814" s="72" t="str">
        <f t="shared" si="166"/>
        <v/>
      </c>
      <c r="S814" s="18" t="str">
        <f t="shared" si="167"/>
        <v/>
      </c>
      <c r="T814" s="18" t="str">
        <f t="shared" si="168"/>
        <v/>
      </c>
    </row>
    <row r="815" spans="2:20" ht="18.75" customHeight="1" x14ac:dyDescent="0.25">
      <c r="B815" s="54"/>
      <c r="C815" s="16" t="str">
        <f>IF(B815="","",VLOOKUP(B815,LISTAS!$F$6:$G$1106,2,0))</f>
        <v/>
      </c>
      <c r="D815" s="74"/>
      <c r="E815" s="4"/>
      <c r="F815" s="11" t="str">
        <f t="shared" si="162"/>
        <v/>
      </c>
      <c r="G815" s="61" t="str">
        <f>IF(F815=LISTAS!$D$15,"",F815)</f>
        <v/>
      </c>
      <c r="H815" s="49" t="str">
        <f t="shared" si="169"/>
        <v/>
      </c>
      <c r="I815" s="49" t="str">
        <f t="shared" si="169"/>
        <v/>
      </c>
      <c r="J815" s="11" t="str">
        <f t="shared" si="148"/>
        <v/>
      </c>
      <c r="K815" s="11" t="str">
        <f t="shared" si="170"/>
        <v/>
      </c>
      <c r="L815" s="66" t="str">
        <f t="shared" si="163"/>
        <v/>
      </c>
      <c r="M815" s="50">
        <f t="shared" si="171"/>
        <v>188</v>
      </c>
      <c r="O815" s="17" t="str">
        <f t="shared" si="164"/>
        <v/>
      </c>
      <c r="P815" s="18" t="str">
        <f t="shared" si="165"/>
        <v/>
      </c>
      <c r="Q815" s="17" t="str">
        <f>IF(P815&lt;&gt;"",VLOOKUP(P815,LISTAS!$F$6:$G$1106,2,0),"")</f>
        <v/>
      </c>
      <c r="R815" s="72" t="str">
        <f t="shared" si="166"/>
        <v/>
      </c>
      <c r="S815" s="18" t="str">
        <f t="shared" si="167"/>
        <v/>
      </c>
      <c r="T815" s="18" t="str">
        <f t="shared" si="168"/>
        <v/>
      </c>
    </row>
    <row r="816" spans="2:20" ht="18.75" customHeight="1" x14ac:dyDescent="0.25">
      <c r="B816" s="54"/>
      <c r="C816" s="16" t="str">
        <f>IF(B816="","",VLOOKUP(B816,LISTAS!$F$6:$G$1106,2,0))</f>
        <v/>
      </c>
      <c r="D816" s="74"/>
      <c r="E816" s="4"/>
      <c r="F816" s="11" t="str">
        <f t="shared" si="162"/>
        <v/>
      </c>
      <c r="G816" s="61" t="str">
        <f>IF(F816=LISTAS!$D$15,"",F816)</f>
        <v/>
      </c>
      <c r="H816" s="49" t="str">
        <f t="shared" si="169"/>
        <v/>
      </c>
      <c r="I816" s="49" t="str">
        <f t="shared" si="169"/>
        <v/>
      </c>
      <c r="J816" s="11" t="str">
        <f t="shared" si="148"/>
        <v/>
      </c>
      <c r="K816" s="11" t="str">
        <f t="shared" si="170"/>
        <v/>
      </c>
      <c r="L816" s="66" t="str">
        <f t="shared" si="163"/>
        <v/>
      </c>
      <c r="M816" s="50">
        <f t="shared" si="171"/>
        <v>189</v>
      </c>
      <c r="O816" s="17" t="str">
        <f t="shared" si="164"/>
        <v/>
      </c>
      <c r="P816" s="18" t="str">
        <f t="shared" si="165"/>
        <v/>
      </c>
      <c r="Q816" s="17" t="str">
        <f>IF(P816&lt;&gt;"",VLOOKUP(P816,LISTAS!$F$6:$G$1106,2,0),"")</f>
        <v/>
      </c>
      <c r="R816" s="72" t="str">
        <f t="shared" si="166"/>
        <v/>
      </c>
      <c r="S816" s="18" t="str">
        <f t="shared" si="167"/>
        <v/>
      </c>
      <c r="T816" s="18" t="str">
        <f t="shared" si="168"/>
        <v/>
      </c>
    </row>
    <row r="817" spans="2:20" ht="18.75" customHeight="1" x14ac:dyDescent="0.25">
      <c r="B817" s="54"/>
      <c r="C817" s="16" t="str">
        <f>IF(B817="","",VLOOKUP(B817,LISTAS!$F$6:$G$1106,2,0))</f>
        <v/>
      </c>
      <c r="D817" s="74"/>
      <c r="E817" s="4"/>
      <c r="F817" s="11" t="str">
        <f t="shared" ref="F817:F823" si="172">IF(D817="","",D817)</f>
        <v/>
      </c>
      <c r="G817" s="61" t="str">
        <f>IF(F817=LISTAS!$D$15,"",F817)</f>
        <v/>
      </c>
      <c r="H817" s="49" t="str">
        <f t="shared" si="169"/>
        <v/>
      </c>
      <c r="I817" s="49" t="str">
        <f t="shared" si="169"/>
        <v/>
      </c>
      <c r="J817" s="11" t="str">
        <f t="shared" si="148"/>
        <v/>
      </c>
      <c r="K817" s="11" t="str">
        <f t="shared" si="170"/>
        <v/>
      </c>
      <c r="L817" s="66" t="str">
        <f t="shared" ref="L817:L823" si="173">IF(K817="","",SMALL($G$624:$G$823,M817))</f>
        <v/>
      </c>
      <c r="M817" s="50">
        <f t="shared" si="171"/>
        <v>190</v>
      </c>
      <c r="O817" s="17" t="str">
        <f t="shared" ref="O817:O823" si="174">IF(R817&lt;&gt;"",_xlfn.RANK.EQ(R817,$R$624:$R$823,1),"")</f>
        <v/>
      </c>
      <c r="P817" s="18" t="str">
        <f t="shared" ref="P817:P823" si="175">IF(K817="","",VLOOKUP(L817,$G$624:$J$823,2,0))</f>
        <v/>
      </c>
      <c r="Q817" s="17" t="str">
        <f>IF(P817&lt;&gt;"",VLOOKUP(P817,LISTAS!$F$6:$G$1106,2,0),"")</f>
        <v/>
      </c>
      <c r="R817" s="72" t="str">
        <f t="shared" ref="R817:R823" si="176">IF(K817="","",VLOOKUP(L817,$G$624:$J$823,4,0))</f>
        <v/>
      </c>
      <c r="S817" s="18" t="str">
        <f t="shared" ref="S817:S823" si="177">IF($O817="","",IF(R817=$T$5,"0,00",IF($O817=1,400,IF($O817=2,340,IF($O817=3,300,IF($O817=4,280,IF($O817=5,270,IF($O817=6,260,IF($O817=7,250,IF($O817=8,240,IF($O817=9,200,IF($O817=10,200,IF($O817=11,200,IF($O817=12,200,IF($O817=13,200,IF($O817=14,200,IF($O817=15,200,IF($O817=16,200,IF($O817&gt;16,"","")))))))))))))))))))</f>
        <v/>
      </c>
      <c r="T817" s="18" t="str">
        <f t="shared" ref="T817:T823" si="178">IF(O817="","",IF($R$5="NÃO","",IF(R817=$T$5,"0,00",IF(O817=1,400,IF(O817=2,340,IF(O817=3,300,IF(O817=4,280,IF(O817=5,270,IF(O817=6,260,IF(O817=7,250,IF(O817=8,240,IF(O817=9,200,IF(O817=10,200,IF(O817=11,200,IF(O817=12,200,IF(O817=13,200,IF(O817=14,200,IF(O817=15,200,IF(O817=16,200,IF(O817&gt;16,"",""))))))))))))))))))))</f>
        <v/>
      </c>
    </row>
    <row r="818" spans="2:20" ht="18.75" customHeight="1" x14ac:dyDescent="0.25">
      <c r="B818" s="54"/>
      <c r="C818" s="16" t="str">
        <f>IF(B818="","",VLOOKUP(B818,LISTAS!$F$6:$G$1106,2,0))</f>
        <v/>
      </c>
      <c r="D818" s="74"/>
      <c r="E818" s="4"/>
      <c r="F818" s="11" t="str">
        <f t="shared" si="172"/>
        <v/>
      </c>
      <c r="G818" s="61" t="str">
        <f>IF(F818=LISTAS!$D$15,"",F818)</f>
        <v/>
      </c>
      <c r="H818" s="49" t="str">
        <f t="shared" si="169"/>
        <v/>
      </c>
      <c r="I818" s="49" t="str">
        <f t="shared" si="169"/>
        <v/>
      </c>
      <c r="J818" s="11" t="str">
        <f t="shared" si="148"/>
        <v/>
      </c>
      <c r="K818" s="11" t="str">
        <f t="shared" si="170"/>
        <v/>
      </c>
      <c r="L818" s="66" t="str">
        <f t="shared" si="173"/>
        <v/>
      </c>
      <c r="M818" s="50">
        <f t="shared" si="171"/>
        <v>191</v>
      </c>
      <c r="O818" s="17" t="str">
        <f t="shared" si="174"/>
        <v/>
      </c>
      <c r="P818" s="18" t="str">
        <f t="shared" si="175"/>
        <v/>
      </c>
      <c r="Q818" s="17" t="str">
        <f>IF(P818&lt;&gt;"",VLOOKUP(P818,LISTAS!$F$6:$G$1106,2,0),"")</f>
        <v/>
      </c>
      <c r="R818" s="72" t="str">
        <f t="shared" si="176"/>
        <v/>
      </c>
      <c r="S818" s="18" t="str">
        <f t="shared" si="177"/>
        <v/>
      </c>
      <c r="T818" s="18" t="str">
        <f t="shared" si="178"/>
        <v/>
      </c>
    </row>
    <row r="819" spans="2:20" ht="18.75" customHeight="1" x14ac:dyDescent="0.25">
      <c r="B819" s="54"/>
      <c r="C819" s="16" t="str">
        <f>IF(B819="","",VLOOKUP(B819,LISTAS!$F$6:$G$1106,2,0))</f>
        <v/>
      </c>
      <c r="D819" s="74"/>
      <c r="E819" s="4"/>
      <c r="F819" s="11" t="str">
        <f t="shared" si="172"/>
        <v/>
      </c>
      <c r="G819" s="61" t="str">
        <f>IF(F819=LISTAS!$D$15,"",F819)</f>
        <v/>
      </c>
      <c r="H819" s="49" t="str">
        <f t="shared" si="169"/>
        <v/>
      </c>
      <c r="I819" s="49" t="str">
        <f t="shared" si="169"/>
        <v/>
      </c>
      <c r="J819" s="11" t="str">
        <f t="shared" si="148"/>
        <v/>
      </c>
      <c r="K819" s="11" t="str">
        <f t="shared" si="170"/>
        <v/>
      </c>
      <c r="L819" s="66" t="str">
        <f t="shared" si="173"/>
        <v/>
      </c>
      <c r="M819" s="50">
        <f t="shared" si="171"/>
        <v>192</v>
      </c>
      <c r="O819" s="17" t="str">
        <f t="shared" si="174"/>
        <v/>
      </c>
      <c r="P819" s="18" t="str">
        <f t="shared" si="175"/>
        <v/>
      </c>
      <c r="Q819" s="17" t="str">
        <f>IF(P819&lt;&gt;"",VLOOKUP(P819,LISTAS!$F$6:$G$1106,2,0),"")</f>
        <v/>
      </c>
      <c r="R819" s="72" t="str">
        <f t="shared" si="176"/>
        <v/>
      </c>
      <c r="S819" s="18" t="str">
        <f t="shared" si="177"/>
        <v/>
      </c>
      <c r="T819" s="18" t="str">
        <f t="shared" si="178"/>
        <v/>
      </c>
    </row>
    <row r="820" spans="2:20" ht="18.75" customHeight="1" x14ac:dyDescent="0.25">
      <c r="B820" s="54"/>
      <c r="C820" s="16" t="str">
        <f>IF(B820="","",VLOOKUP(B820,LISTAS!$F$6:$G$1106,2,0))</f>
        <v/>
      </c>
      <c r="D820" s="74"/>
      <c r="E820" s="4"/>
      <c r="F820" s="11" t="str">
        <f t="shared" si="172"/>
        <v/>
      </c>
      <c r="G820" s="61" t="str">
        <f>IF(F820=LISTAS!$D$15,"",F820)</f>
        <v/>
      </c>
      <c r="H820" s="49" t="str">
        <f t="shared" si="169"/>
        <v/>
      </c>
      <c r="I820" s="49" t="str">
        <f t="shared" si="169"/>
        <v/>
      </c>
      <c r="J820" s="11" t="str">
        <f t="shared" si="148"/>
        <v/>
      </c>
      <c r="K820" s="11" t="str">
        <f t="shared" si="170"/>
        <v/>
      </c>
      <c r="L820" s="66" t="str">
        <f t="shared" si="173"/>
        <v/>
      </c>
      <c r="M820" s="50">
        <f t="shared" si="171"/>
        <v>193</v>
      </c>
      <c r="O820" s="17" t="str">
        <f t="shared" si="174"/>
        <v/>
      </c>
      <c r="P820" s="18" t="str">
        <f t="shared" si="175"/>
        <v/>
      </c>
      <c r="Q820" s="17" t="str">
        <f>IF(P820&lt;&gt;"",VLOOKUP(P820,LISTAS!$F$6:$G$1106,2,0),"")</f>
        <v/>
      </c>
      <c r="R820" s="72" t="str">
        <f t="shared" si="176"/>
        <v/>
      </c>
      <c r="S820" s="18" t="str">
        <f t="shared" si="177"/>
        <v/>
      </c>
      <c r="T820" s="18" t="str">
        <f t="shared" si="178"/>
        <v/>
      </c>
    </row>
    <row r="821" spans="2:20" ht="18.75" customHeight="1" x14ac:dyDescent="0.25">
      <c r="B821" s="54"/>
      <c r="C821" s="16" t="str">
        <f>IF(B821="","",VLOOKUP(B821,LISTAS!$F$6:$G$1106,2,0))</f>
        <v/>
      </c>
      <c r="D821" s="74"/>
      <c r="E821" s="4"/>
      <c r="F821" s="11" t="str">
        <f t="shared" si="172"/>
        <v/>
      </c>
      <c r="G821" s="61" t="str">
        <f>IF(F821=LISTAS!$D$15,"",F821)</f>
        <v/>
      </c>
      <c r="H821" s="49" t="str">
        <f t="shared" si="169"/>
        <v/>
      </c>
      <c r="I821" s="49" t="str">
        <f t="shared" si="169"/>
        <v/>
      </c>
      <c r="J821" s="11" t="str">
        <f t="shared" si="148"/>
        <v/>
      </c>
      <c r="K821" s="11" t="str">
        <f t="shared" si="170"/>
        <v/>
      </c>
      <c r="L821" s="66" t="str">
        <f t="shared" si="173"/>
        <v/>
      </c>
      <c r="M821" s="50">
        <f t="shared" si="171"/>
        <v>194</v>
      </c>
      <c r="O821" s="17" t="str">
        <f t="shared" si="174"/>
        <v/>
      </c>
      <c r="P821" s="18" t="str">
        <f t="shared" si="175"/>
        <v/>
      </c>
      <c r="Q821" s="17" t="str">
        <f>IF(P821&lt;&gt;"",VLOOKUP(P821,LISTAS!$F$6:$G$1106,2,0),"")</f>
        <v/>
      </c>
      <c r="R821" s="72" t="str">
        <f t="shared" si="176"/>
        <v/>
      </c>
      <c r="S821" s="18" t="str">
        <f t="shared" si="177"/>
        <v/>
      </c>
      <c r="T821" s="18" t="str">
        <f t="shared" si="178"/>
        <v/>
      </c>
    </row>
    <row r="822" spans="2:20" ht="18.75" customHeight="1" x14ac:dyDescent="0.25">
      <c r="B822" s="54"/>
      <c r="C822" s="16" t="str">
        <f>IF(B822="","",VLOOKUP(B822,LISTAS!$F$6:$G$1106,2,0))</f>
        <v/>
      </c>
      <c r="D822" s="74"/>
      <c r="E822" s="4"/>
      <c r="F822" s="11" t="str">
        <f t="shared" si="172"/>
        <v/>
      </c>
      <c r="G822" s="61" t="str">
        <f>IF(F822=LISTAS!$D$15,"",F822)</f>
        <v/>
      </c>
      <c r="H822" s="49" t="str">
        <f t="shared" ref="H822:I823" si="179">IF($K822="","",IF(B822="","",B822))</f>
        <v/>
      </c>
      <c r="I822" s="49" t="str">
        <f t="shared" si="179"/>
        <v/>
      </c>
      <c r="J822" s="11" t="str">
        <f t="shared" si="148"/>
        <v/>
      </c>
      <c r="K822" s="11" t="str">
        <f t="shared" si="170"/>
        <v/>
      </c>
      <c r="L822" s="66" t="str">
        <f t="shared" si="173"/>
        <v/>
      </c>
      <c r="M822" s="50">
        <f t="shared" si="171"/>
        <v>195</v>
      </c>
      <c r="O822" s="17" t="str">
        <f t="shared" si="174"/>
        <v/>
      </c>
      <c r="P822" s="18" t="str">
        <f t="shared" si="175"/>
        <v/>
      </c>
      <c r="Q822" s="17" t="str">
        <f>IF(P822&lt;&gt;"",VLOOKUP(P822,LISTAS!$F$6:$G$1106,2,0),"")</f>
        <v/>
      </c>
      <c r="R822" s="72" t="str">
        <f t="shared" si="176"/>
        <v/>
      </c>
      <c r="S822" s="18" t="str">
        <f t="shared" si="177"/>
        <v/>
      </c>
      <c r="T822" s="18" t="str">
        <f t="shared" si="178"/>
        <v/>
      </c>
    </row>
    <row r="823" spans="2:20" ht="18.75" customHeight="1" x14ac:dyDescent="0.25">
      <c r="B823" s="54"/>
      <c r="C823" s="16" t="str">
        <f>IF(B823="","",VLOOKUP(B823,LISTAS!$F$6:$G$1106,2,0))</f>
        <v/>
      </c>
      <c r="D823" s="74"/>
      <c r="E823" s="4"/>
      <c r="F823" s="11" t="str">
        <f t="shared" si="172"/>
        <v/>
      </c>
      <c r="G823" s="61" t="str">
        <f>IF(F823=LISTAS!$D$15,"",F823)</f>
        <v/>
      </c>
      <c r="H823" s="49" t="str">
        <f t="shared" si="179"/>
        <v/>
      </c>
      <c r="I823" s="49" t="str">
        <f t="shared" si="179"/>
        <v/>
      </c>
      <c r="J823" s="11" t="str">
        <f t="shared" si="148"/>
        <v/>
      </c>
      <c r="K823" s="11" t="str">
        <f t="shared" si="170"/>
        <v/>
      </c>
      <c r="L823" s="66" t="str">
        <f t="shared" si="173"/>
        <v/>
      </c>
      <c r="M823" s="50">
        <f t="shared" si="171"/>
        <v>196</v>
      </c>
      <c r="O823" s="17" t="str">
        <f t="shared" si="174"/>
        <v/>
      </c>
      <c r="P823" s="18" t="str">
        <f t="shared" si="175"/>
        <v/>
      </c>
      <c r="Q823" s="17" t="str">
        <f>IF(P823&lt;&gt;"",VLOOKUP(P823,LISTAS!$F$6:$G$1106,2,0),"")</f>
        <v/>
      </c>
      <c r="R823" s="72" t="str">
        <f t="shared" si="176"/>
        <v/>
      </c>
      <c r="S823" s="18" t="str">
        <f t="shared" si="177"/>
        <v/>
      </c>
      <c r="T823" s="18" t="str">
        <f t="shared" si="178"/>
        <v/>
      </c>
    </row>
    <row r="824" spans="2:20" ht="18.75" customHeight="1" x14ac:dyDescent="0.25">
      <c r="G824" s="86"/>
      <c r="H824" s="9"/>
      <c r="I824" s="9"/>
      <c r="J824" s="65"/>
      <c r="K824" s="65"/>
      <c r="O824" s="4"/>
      <c r="P824" s="5"/>
      <c r="Q824" s="4"/>
      <c r="R824" s="55"/>
      <c r="S824" s="4"/>
      <c r="T824" s="5"/>
    </row>
    <row r="825" spans="2:20" ht="18.75" customHeight="1" x14ac:dyDescent="0.25">
      <c r="G825" s="86"/>
      <c r="H825" s="9"/>
      <c r="I825" s="9"/>
      <c r="J825" s="65"/>
      <c r="K825" s="65"/>
      <c r="O825" s="4"/>
      <c r="P825" s="5"/>
      <c r="Q825" s="4"/>
      <c r="R825" s="55"/>
      <c r="S825" s="4"/>
      <c r="T825" s="5"/>
    </row>
    <row r="826" spans="2:20" s="1" customFormat="1" ht="20.25" customHeight="1" x14ac:dyDescent="0.25">
      <c r="B826" s="109" t="s">
        <v>44</v>
      </c>
      <c r="C826" s="110"/>
      <c r="D826" s="110"/>
      <c r="E826" s="110"/>
      <c r="F826" s="110"/>
      <c r="G826" s="110"/>
      <c r="H826" s="110"/>
      <c r="I826" s="110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1"/>
    </row>
    <row r="827" spans="2:20" s="1" customFormat="1" ht="20.25" customHeight="1" x14ac:dyDescent="0.25">
      <c r="B827" s="112" t="s">
        <v>52</v>
      </c>
      <c r="C827" s="113"/>
      <c r="D827" s="114"/>
      <c r="E827" s="14"/>
      <c r="F827" s="70"/>
      <c r="G827" s="82"/>
      <c r="H827" s="12"/>
      <c r="I827" s="12"/>
      <c r="J827" s="63"/>
      <c r="K827" s="68"/>
      <c r="L827" s="88"/>
      <c r="M827" s="12"/>
      <c r="N827" s="13"/>
      <c r="O827" s="108" t="s">
        <v>25</v>
      </c>
      <c r="P827" s="108"/>
      <c r="Q827" s="108"/>
      <c r="R827" s="108"/>
      <c r="S827" s="108"/>
      <c r="T827" s="108"/>
    </row>
    <row r="828" spans="2:20" s="5" customFormat="1" ht="28.5" customHeight="1" x14ac:dyDescent="0.25">
      <c r="B828" s="21" t="s">
        <v>21</v>
      </c>
      <c r="C828" s="21" t="s">
        <v>0</v>
      </c>
      <c r="D828" s="73" t="s">
        <v>1</v>
      </c>
      <c r="E828" s="15"/>
      <c r="F828" s="60"/>
      <c r="G828" s="83"/>
      <c r="H828" s="23"/>
      <c r="I828" s="23"/>
      <c r="J828" s="64"/>
      <c r="K828" s="69"/>
      <c r="L828" s="89"/>
      <c r="M828" s="23"/>
      <c r="N828" s="22"/>
      <c r="O828" s="24" t="s">
        <v>2</v>
      </c>
      <c r="P828" s="24" t="s">
        <v>21</v>
      </c>
      <c r="Q828" s="24" t="s">
        <v>0</v>
      </c>
      <c r="R828" s="71" t="s">
        <v>1</v>
      </c>
      <c r="S828" s="24" t="s">
        <v>22</v>
      </c>
      <c r="T828" s="24" t="s">
        <v>23</v>
      </c>
    </row>
    <row r="829" spans="2:20" ht="18.75" customHeight="1" x14ac:dyDescent="0.25">
      <c r="B829" s="39" t="s">
        <v>539</v>
      </c>
      <c r="C829" s="40" t="s">
        <v>56</v>
      </c>
      <c r="D829" s="74">
        <v>6.2824074074074073E-4</v>
      </c>
      <c r="F829" s="11">
        <f>IF(D829="","",D829)</f>
        <v>6.2824074074074073E-4</v>
      </c>
      <c r="G829" s="61">
        <f>IF(F829=LISTAS!$D$15,"",F829)</f>
        <v>6.2824074074074073E-4</v>
      </c>
      <c r="H829" s="49" t="str">
        <f>IF($K829="","",IF(B829="","",B829))</f>
        <v>ANDRE/HARRY/EDUARDO/VICTOR</v>
      </c>
      <c r="I829" s="49" t="str">
        <f>IF($K829="","",IF(C829="","",C829))</f>
        <v>CCDA - COLÉGIO CARLOS DRUMMOND DE ANDRADE</v>
      </c>
      <c r="J829" s="11">
        <f t="shared" ref="J829:J892" si="180">IF($K829="","",D829)</f>
        <v>6.2824074074074073E-4</v>
      </c>
      <c r="K829" s="11">
        <f>G829</f>
        <v>6.2824074074074073E-4</v>
      </c>
      <c r="L829" s="66">
        <f>IF(K829="","",SMALL($G$829:$G$1028,M829))</f>
        <v>6.1585648148148144E-4</v>
      </c>
      <c r="M829" s="50">
        <f>IF(F828="FALTA",M828,M828+1)</f>
        <v>1</v>
      </c>
      <c r="N829" s="50"/>
      <c r="O829" s="17">
        <f>IF(R829&lt;&gt;"",_xlfn.RANK.EQ(R829,$R$829:$R$1028,1),"")</f>
        <v>1</v>
      </c>
      <c r="P829" s="18" t="str">
        <f>IF(K829="","",VLOOKUP(L829,$G$829:$J$1028,2,0))</f>
        <v>GUILHERME/CAIO/JOÃO PEDRO/RAFAEL</v>
      </c>
      <c r="Q829" s="17" t="str">
        <f>IF(P829&lt;&gt;"",VLOOKUP(P829,LISTAS!$F$6:$G$1106,2,0),"")</f>
        <v>LICEU JARDIM</v>
      </c>
      <c r="R829" s="72">
        <f>IF(K829="","",VLOOKUP(L829,$G$829:$J$1028,4,0))</f>
        <v>6.1585648148148144E-4</v>
      </c>
      <c r="S829" s="18">
        <f>IF($O829="","",IF(R829=$T$5,"0,00",IF($O829=1,400,IF($O829=2,340,IF($O829=3,300,IF($O829=4,280,IF($O829=5,270,IF($O829=6,260,IF($O829=7,250,IF($O829=8,240,IF($O829=9,200,IF($O829=10,200,IF($O829=11,200,IF($O829=12,200,IF($O829=13,200,IF($O829=14,200,IF($O829=15,200,IF($O829=16,200,IF($O829&gt;16,"","")))))))))))))))))))</f>
        <v>400</v>
      </c>
      <c r="T829" s="18">
        <v>800</v>
      </c>
    </row>
    <row r="830" spans="2:20" ht="18.75" customHeight="1" x14ac:dyDescent="0.25">
      <c r="B830" s="39" t="s">
        <v>540</v>
      </c>
      <c r="C830" s="40" t="s">
        <v>61</v>
      </c>
      <c r="D830" s="74">
        <v>6.1585648148148144E-4</v>
      </c>
      <c r="F830" s="11">
        <f t="shared" ref="F830:F893" si="181">IF(D830="","",D830)</f>
        <v>6.1585648148148144E-4</v>
      </c>
      <c r="G830" s="61">
        <f>IF(F830=LISTAS!$D$15,"",F830)</f>
        <v>6.1585648148148144E-4</v>
      </c>
      <c r="H830" s="49" t="str">
        <f t="shared" ref="H830:I893" si="182">IF($K830="","",IF(B830="","",B830))</f>
        <v>GUILHERME/CAIO/JOÃO PEDRO/RAFAEL</v>
      </c>
      <c r="I830" s="49" t="str">
        <f t="shared" si="182"/>
        <v>LICEU JARDIM</v>
      </c>
      <c r="J830" s="11">
        <f t="shared" si="180"/>
        <v>6.1585648148148144E-4</v>
      </c>
      <c r="K830" s="11">
        <f t="shared" ref="K830:K893" si="183">G830</f>
        <v>6.1585648148148144E-4</v>
      </c>
      <c r="L830" s="66">
        <f t="shared" ref="L830:L893" si="184">IF(K830="","",SMALL($G$829:$G$1028,M830))</f>
        <v>6.2824074074074073E-4</v>
      </c>
      <c r="M830" s="50">
        <f t="shared" ref="M830:M893" si="185">IF(F829="FALTA",M829,M829+1)</f>
        <v>2</v>
      </c>
      <c r="N830" s="50"/>
      <c r="O830" s="17">
        <f t="shared" ref="O830:O893" si="186">IF(R830&lt;&gt;"",_xlfn.RANK.EQ(R830,$R$829:$R$1028,1),"")</f>
        <v>2</v>
      </c>
      <c r="P830" s="18" t="str">
        <f t="shared" ref="P830:P893" si="187">IF(K830="","",VLOOKUP(L830,$G$829:$J$1028,2,0))</f>
        <v>ANDRE/HARRY/EDUARDO/VICTOR</v>
      </c>
      <c r="Q830" s="17" t="str">
        <f>IF(P830&lt;&gt;"",VLOOKUP(P830,LISTAS!$F$6:$G$1106,2,0),"")</f>
        <v>CCDA - COLÉGIO CARLOS DRUMMOND DE ANDRADE</v>
      </c>
      <c r="R830" s="72">
        <f t="shared" ref="R830:R893" si="188">IF(K830="","",VLOOKUP(L830,$G$829:$J$1028,4,0))</f>
        <v>6.2824074074074073E-4</v>
      </c>
      <c r="S830" s="18">
        <f t="shared" ref="S830:S893" si="189">IF($O830="","",IF(R830=$T$5,"0,00",IF($O830=1,400,IF($O830=2,340,IF($O830=3,300,IF($O830=4,280,IF($O830=5,270,IF($O830=6,260,IF($O830=7,250,IF($O830=8,240,IF($O830=9,200,IF($O830=10,200,IF($O830=11,200,IF($O830=12,200,IF($O830=13,200,IF($O830=14,200,IF($O830=15,200,IF($O830=16,200,IF($O830&gt;16,"","")))))))))))))))))))</f>
        <v>340</v>
      </c>
      <c r="T830" s="18">
        <v>680</v>
      </c>
    </row>
    <row r="831" spans="2:20" ht="18.75" customHeight="1" x14ac:dyDescent="0.25">
      <c r="B831" s="54"/>
      <c r="C831" s="16" t="str">
        <f>IF(B831="","",VLOOKUP(B831,LISTAS!$F$6:$G$1106,2,0))</f>
        <v/>
      </c>
      <c r="D831" s="74"/>
      <c r="F831" s="11" t="str">
        <f t="shared" si="181"/>
        <v/>
      </c>
      <c r="G831" s="61" t="str">
        <f>IF(F831=LISTAS!$D$15,"",F831)</f>
        <v/>
      </c>
      <c r="H831" s="49" t="str">
        <f t="shared" si="182"/>
        <v/>
      </c>
      <c r="I831" s="49" t="str">
        <f t="shared" si="182"/>
        <v/>
      </c>
      <c r="J831" s="11" t="str">
        <f t="shared" si="180"/>
        <v/>
      </c>
      <c r="K831" s="11" t="str">
        <f t="shared" si="183"/>
        <v/>
      </c>
      <c r="L831" s="66" t="str">
        <f t="shared" si="184"/>
        <v/>
      </c>
      <c r="M831" s="50">
        <f t="shared" si="185"/>
        <v>3</v>
      </c>
      <c r="N831" s="50"/>
      <c r="O831" s="17" t="str">
        <f t="shared" si="186"/>
        <v/>
      </c>
      <c r="P831" s="18" t="str">
        <f t="shared" si="187"/>
        <v/>
      </c>
      <c r="Q831" s="17" t="str">
        <f>IF(P831&lt;&gt;"",VLOOKUP(P831,LISTAS!$F$6:$G$1106,2,0),"")</f>
        <v/>
      </c>
      <c r="R831" s="72" t="str">
        <f t="shared" si="188"/>
        <v/>
      </c>
      <c r="S831" s="18" t="str">
        <f t="shared" si="189"/>
        <v/>
      </c>
      <c r="T831" s="18" t="str">
        <f t="shared" ref="T831:T893" si="190">IF(O831="","",IF($R$5="NÃO","",IF(R831=$T$5,"0,00",IF(O831=1,400,IF(O831=2,340,IF(O831=3,300,IF(O831=4,280,IF(O831=5,270,IF(O831=6,260,IF(O831=7,250,IF(O831=8,240,IF(O831=9,200,IF(O831=10,200,IF(O831=11,200,IF(O831=12,200,IF(O831=13,200,IF(O831=14,200,IF(O831=15,200,IF(O831=16,200,IF(O831&gt;16,"",""))))))))))))))))))))</f>
        <v/>
      </c>
    </row>
    <row r="832" spans="2:20" ht="18.75" customHeight="1" x14ac:dyDescent="0.25">
      <c r="B832" s="54"/>
      <c r="C832" s="16" t="str">
        <f>IF(B832="","",VLOOKUP(B832,LISTAS!$F$6:$G$1106,2,0))</f>
        <v/>
      </c>
      <c r="D832" s="74"/>
      <c r="F832" s="11" t="str">
        <f t="shared" si="181"/>
        <v/>
      </c>
      <c r="G832" s="61" t="str">
        <f>IF(F832=LISTAS!$D$15,"",F832)</f>
        <v/>
      </c>
      <c r="H832" s="49" t="str">
        <f t="shared" si="182"/>
        <v/>
      </c>
      <c r="I832" s="49" t="str">
        <f t="shared" si="182"/>
        <v/>
      </c>
      <c r="J832" s="11" t="str">
        <f t="shared" si="180"/>
        <v/>
      </c>
      <c r="K832" s="11" t="str">
        <f t="shared" si="183"/>
        <v/>
      </c>
      <c r="L832" s="66" t="str">
        <f t="shared" si="184"/>
        <v/>
      </c>
      <c r="M832" s="50">
        <f t="shared" si="185"/>
        <v>4</v>
      </c>
      <c r="N832" s="50"/>
      <c r="O832" s="17" t="str">
        <f t="shared" si="186"/>
        <v/>
      </c>
      <c r="P832" s="18" t="str">
        <f t="shared" si="187"/>
        <v/>
      </c>
      <c r="Q832" s="17" t="str">
        <f>IF(P832&lt;&gt;"",VLOOKUP(P832,LISTAS!$F$6:$G$1106,2,0),"")</f>
        <v/>
      </c>
      <c r="R832" s="72" t="str">
        <f t="shared" si="188"/>
        <v/>
      </c>
      <c r="S832" s="18" t="str">
        <f t="shared" si="189"/>
        <v/>
      </c>
      <c r="T832" s="18" t="str">
        <f t="shared" si="190"/>
        <v/>
      </c>
    </row>
    <row r="833" spans="2:20" ht="18.75" customHeight="1" x14ac:dyDescent="0.25">
      <c r="B833" s="54"/>
      <c r="C833" s="16" t="str">
        <f>IF(B833="","",VLOOKUP(B833,LISTAS!$F$6:$G$1106,2,0))</f>
        <v/>
      </c>
      <c r="D833" s="74"/>
      <c r="F833" s="11" t="str">
        <f t="shared" si="181"/>
        <v/>
      </c>
      <c r="G833" s="61" t="str">
        <f>IF(F833=LISTAS!$D$15,"",F833)</f>
        <v/>
      </c>
      <c r="H833" s="49" t="str">
        <f t="shared" si="182"/>
        <v/>
      </c>
      <c r="I833" s="49" t="str">
        <f t="shared" si="182"/>
        <v/>
      </c>
      <c r="J833" s="11" t="str">
        <f t="shared" si="180"/>
        <v/>
      </c>
      <c r="K833" s="11" t="str">
        <f t="shared" si="183"/>
        <v/>
      </c>
      <c r="L833" s="66" t="str">
        <f t="shared" si="184"/>
        <v/>
      </c>
      <c r="M833" s="50">
        <f t="shared" si="185"/>
        <v>5</v>
      </c>
      <c r="N833" s="50"/>
      <c r="O833" s="17" t="str">
        <f t="shared" si="186"/>
        <v/>
      </c>
      <c r="P833" s="18" t="str">
        <f t="shared" si="187"/>
        <v/>
      </c>
      <c r="Q833" s="17" t="str">
        <f>IF(P833&lt;&gt;"",VLOOKUP(P833,LISTAS!$F$6:$G$1106,2,0),"")</f>
        <v/>
      </c>
      <c r="R833" s="72" t="str">
        <f t="shared" si="188"/>
        <v/>
      </c>
      <c r="S833" s="18" t="str">
        <f t="shared" si="189"/>
        <v/>
      </c>
      <c r="T833" s="18" t="str">
        <f t="shared" si="190"/>
        <v/>
      </c>
    </row>
    <row r="834" spans="2:20" ht="18.75" customHeight="1" x14ac:dyDescent="0.25">
      <c r="B834" s="54"/>
      <c r="C834" s="16" t="str">
        <f>IF(B834="","",VLOOKUP(B834,LISTAS!$F$6:$G$1106,2,0))</f>
        <v/>
      </c>
      <c r="D834" s="74"/>
      <c r="F834" s="11" t="str">
        <f t="shared" si="181"/>
        <v/>
      </c>
      <c r="G834" s="61" t="str">
        <f>IF(F834=LISTAS!$D$15,"",F834)</f>
        <v/>
      </c>
      <c r="H834" s="49" t="str">
        <f t="shared" si="182"/>
        <v/>
      </c>
      <c r="I834" s="49" t="str">
        <f t="shared" si="182"/>
        <v/>
      </c>
      <c r="J834" s="11" t="str">
        <f t="shared" si="180"/>
        <v/>
      </c>
      <c r="K834" s="11" t="str">
        <f t="shared" si="183"/>
        <v/>
      </c>
      <c r="L834" s="66" t="str">
        <f t="shared" si="184"/>
        <v/>
      </c>
      <c r="M834" s="50">
        <f t="shared" si="185"/>
        <v>6</v>
      </c>
      <c r="N834" s="50"/>
      <c r="O834" s="17" t="str">
        <f t="shared" si="186"/>
        <v/>
      </c>
      <c r="P834" s="18" t="str">
        <f t="shared" si="187"/>
        <v/>
      </c>
      <c r="Q834" s="17" t="str">
        <f>IF(P834&lt;&gt;"",VLOOKUP(P834,LISTAS!$F$6:$G$1106,2,0),"")</f>
        <v/>
      </c>
      <c r="R834" s="72" t="str">
        <f t="shared" si="188"/>
        <v/>
      </c>
      <c r="S834" s="18" t="str">
        <f t="shared" si="189"/>
        <v/>
      </c>
      <c r="T834" s="18" t="str">
        <f t="shared" si="190"/>
        <v/>
      </c>
    </row>
    <row r="835" spans="2:20" ht="18.75" customHeight="1" x14ac:dyDescent="0.25">
      <c r="B835" s="54"/>
      <c r="C835" s="16" t="str">
        <f>IF(B835="","",VLOOKUP(B835,LISTAS!$F$6:$G$1106,2,0))</f>
        <v/>
      </c>
      <c r="D835" s="74"/>
      <c r="F835" s="11" t="str">
        <f t="shared" si="181"/>
        <v/>
      </c>
      <c r="G835" s="61" t="str">
        <f>IF(F835=LISTAS!$D$15,"",F835)</f>
        <v/>
      </c>
      <c r="H835" s="49" t="str">
        <f t="shared" si="182"/>
        <v/>
      </c>
      <c r="I835" s="49" t="str">
        <f t="shared" si="182"/>
        <v/>
      </c>
      <c r="J835" s="11" t="str">
        <f t="shared" si="180"/>
        <v/>
      </c>
      <c r="K835" s="11" t="str">
        <f t="shared" si="183"/>
        <v/>
      </c>
      <c r="L835" s="66" t="str">
        <f t="shared" si="184"/>
        <v/>
      </c>
      <c r="M835" s="50">
        <f t="shared" si="185"/>
        <v>7</v>
      </c>
      <c r="N835" s="50"/>
      <c r="O835" s="17" t="str">
        <f t="shared" si="186"/>
        <v/>
      </c>
      <c r="P835" s="18" t="str">
        <f t="shared" si="187"/>
        <v/>
      </c>
      <c r="Q835" s="17" t="str">
        <f>IF(P835&lt;&gt;"",VLOOKUP(P835,LISTAS!$F$6:$G$1106,2,0),"")</f>
        <v/>
      </c>
      <c r="R835" s="72" t="str">
        <f t="shared" si="188"/>
        <v/>
      </c>
      <c r="S835" s="18" t="str">
        <f t="shared" si="189"/>
        <v/>
      </c>
      <c r="T835" s="18" t="str">
        <f t="shared" si="190"/>
        <v/>
      </c>
    </row>
    <row r="836" spans="2:20" ht="18.75" customHeight="1" x14ac:dyDescent="0.25">
      <c r="B836" s="54"/>
      <c r="C836" s="16" t="str">
        <f>IF(B836="","",VLOOKUP(B836,LISTAS!$F$6:$G$1106,2,0))</f>
        <v/>
      </c>
      <c r="D836" s="74"/>
      <c r="F836" s="11" t="str">
        <f t="shared" si="181"/>
        <v/>
      </c>
      <c r="G836" s="61" t="str">
        <f>IF(F836=LISTAS!$D$15,"",F836)</f>
        <v/>
      </c>
      <c r="H836" s="49" t="str">
        <f t="shared" si="182"/>
        <v/>
      </c>
      <c r="I836" s="49" t="str">
        <f t="shared" si="182"/>
        <v/>
      </c>
      <c r="J836" s="11" t="str">
        <f t="shared" si="180"/>
        <v/>
      </c>
      <c r="K836" s="11" t="str">
        <f t="shared" si="183"/>
        <v/>
      </c>
      <c r="L836" s="66" t="str">
        <f t="shared" si="184"/>
        <v/>
      </c>
      <c r="M836" s="50">
        <f t="shared" si="185"/>
        <v>8</v>
      </c>
      <c r="N836" s="50"/>
      <c r="O836" s="17" t="str">
        <f t="shared" si="186"/>
        <v/>
      </c>
      <c r="P836" s="18" t="str">
        <f t="shared" si="187"/>
        <v/>
      </c>
      <c r="Q836" s="17" t="str">
        <f>IF(P836&lt;&gt;"",VLOOKUP(P836,LISTAS!$F$6:$G$1106,2,0),"")</f>
        <v/>
      </c>
      <c r="R836" s="72" t="str">
        <f t="shared" si="188"/>
        <v/>
      </c>
      <c r="S836" s="18" t="str">
        <f t="shared" si="189"/>
        <v/>
      </c>
      <c r="T836" s="18" t="str">
        <f t="shared" si="190"/>
        <v/>
      </c>
    </row>
    <row r="837" spans="2:20" ht="18.75" customHeight="1" x14ac:dyDescent="0.25">
      <c r="B837" s="54"/>
      <c r="C837" s="16" t="str">
        <f>IF(B837="","",VLOOKUP(B837,LISTAS!$F$6:$G$1106,2,0))</f>
        <v/>
      </c>
      <c r="D837" s="74"/>
      <c r="F837" s="11" t="str">
        <f t="shared" si="181"/>
        <v/>
      </c>
      <c r="G837" s="61" t="str">
        <f>IF(F837=LISTAS!$D$15,"",F837)</f>
        <v/>
      </c>
      <c r="H837" s="49" t="str">
        <f t="shared" si="182"/>
        <v/>
      </c>
      <c r="I837" s="49" t="str">
        <f t="shared" si="182"/>
        <v/>
      </c>
      <c r="J837" s="11" t="str">
        <f t="shared" si="180"/>
        <v/>
      </c>
      <c r="K837" s="11" t="str">
        <f t="shared" si="183"/>
        <v/>
      </c>
      <c r="L837" s="66" t="str">
        <f t="shared" si="184"/>
        <v/>
      </c>
      <c r="M837" s="50">
        <f t="shared" si="185"/>
        <v>9</v>
      </c>
      <c r="N837" s="50"/>
      <c r="O837" s="17" t="str">
        <f t="shared" si="186"/>
        <v/>
      </c>
      <c r="P837" s="18" t="str">
        <f t="shared" si="187"/>
        <v/>
      </c>
      <c r="Q837" s="17" t="str">
        <f>IF(P837&lt;&gt;"",VLOOKUP(P837,LISTAS!$F$6:$G$1106,2,0),"")</f>
        <v/>
      </c>
      <c r="R837" s="72" t="str">
        <f t="shared" si="188"/>
        <v/>
      </c>
      <c r="S837" s="18" t="str">
        <f t="shared" si="189"/>
        <v/>
      </c>
      <c r="T837" s="18" t="str">
        <f t="shared" si="190"/>
        <v/>
      </c>
    </row>
    <row r="838" spans="2:20" ht="18.75" customHeight="1" x14ac:dyDescent="0.25">
      <c r="B838" s="54"/>
      <c r="C838" s="16" t="str">
        <f>IF(B838="","",VLOOKUP(B838,LISTAS!$F$6:$G$1106,2,0))</f>
        <v/>
      </c>
      <c r="D838" s="74"/>
      <c r="F838" s="11" t="str">
        <f t="shared" si="181"/>
        <v/>
      </c>
      <c r="G838" s="61" t="str">
        <f>IF(F838=LISTAS!$D$15,"",F838)</f>
        <v/>
      </c>
      <c r="H838" s="49" t="str">
        <f t="shared" si="182"/>
        <v/>
      </c>
      <c r="I838" s="49" t="str">
        <f t="shared" si="182"/>
        <v/>
      </c>
      <c r="J838" s="11" t="str">
        <f t="shared" si="180"/>
        <v/>
      </c>
      <c r="K838" s="11" t="str">
        <f t="shared" si="183"/>
        <v/>
      </c>
      <c r="L838" s="66" t="str">
        <f t="shared" si="184"/>
        <v/>
      </c>
      <c r="M838" s="50">
        <f t="shared" si="185"/>
        <v>10</v>
      </c>
      <c r="N838" s="50"/>
      <c r="O838" s="17" t="str">
        <f t="shared" si="186"/>
        <v/>
      </c>
      <c r="P838" s="18" t="str">
        <f t="shared" si="187"/>
        <v/>
      </c>
      <c r="Q838" s="17" t="str">
        <f>IF(P838&lt;&gt;"",VLOOKUP(P838,LISTAS!$F$6:$G$1106,2,0),"")</f>
        <v/>
      </c>
      <c r="R838" s="72" t="str">
        <f t="shared" si="188"/>
        <v/>
      </c>
      <c r="S838" s="18" t="str">
        <f t="shared" si="189"/>
        <v/>
      </c>
      <c r="T838" s="18" t="str">
        <f t="shared" si="190"/>
        <v/>
      </c>
    </row>
    <row r="839" spans="2:20" ht="18.75" customHeight="1" x14ac:dyDescent="0.25">
      <c r="B839" s="54"/>
      <c r="C839" s="16" t="str">
        <f>IF(B839="","",VLOOKUP(B839,LISTAS!$F$6:$G$1106,2,0))</f>
        <v/>
      </c>
      <c r="D839" s="74"/>
      <c r="F839" s="11" t="str">
        <f t="shared" si="181"/>
        <v/>
      </c>
      <c r="G839" s="61" t="str">
        <f>IF(F839=LISTAS!$D$15,"",F839)</f>
        <v/>
      </c>
      <c r="H839" s="49" t="str">
        <f t="shared" si="182"/>
        <v/>
      </c>
      <c r="I839" s="49" t="str">
        <f t="shared" si="182"/>
        <v/>
      </c>
      <c r="J839" s="11" t="str">
        <f t="shared" si="180"/>
        <v/>
      </c>
      <c r="K839" s="11" t="str">
        <f t="shared" si="183"/>
        <v/>
      </c>
      <c r="L839" s="66" t="str">
        <f t="shared" si="184"/>
        <v/>
      </c>
      <c r="M839" s="50">
        <f t="shared" si="185"/>
        <v>11</v>
      </c>
      <c r="N839" s="50"/>
      <c r="O839" s="17" t="str">
        <f t="shared" si="186"/>
        <v/>
      </c>
      <c r="P839" s="18" t="str">
        <f t="shared" si="187"/>
        <v/>
      </c>
      <c r="Q839" s="17" t="str">
        <f>IF(P839&lt;&gt;"",VLOOKUP(P839,LISTAS!$F$6:$G$1106,2,0),"")</f>
        <v/>
      </c>
      <c r="R839" s="72" t="str">
        <f t="shared" si="188"/>
        <v/>
      </c>
      <c r="S839" s="18" t="str">
        <f t="shared" si="189"/>
        <v/>
      </c>
      <c r="T839" s="18" t="str">
        <f t="shared" si="190"/>
        <v/>
      </c>
    </row>
    <row r="840" spans="2:20" ht="18.75" customHeight="1" x14ac:dyDescent="0.25">
      <c r="B840" s="54"/>
      <c r="C840" s="16" t="str">
        <f>IF(B840="","",VLOOKUP(B840,LISTAS!$F$6:$G$1106,2,0))</f>
        <v/>
      </c>
      <c r="D840" s="74"/>
      <c r="F840" s="11" t="str">
        <f t="shared" si="181"/>
        <v/>
      </c>
      <c r="G840" s="61" t="str">
        <f>IF(F840=LISTAS!$D$15,"",F840)</f>
        <v/>
      </c>
      <c r="H840" s="49" t="str">
        <f t="shared" si="182"/>
        <v/>
      </c>
      <c r="I840" s="49" t="str">
        <f t="shared" si="182"/>
        <v/>
      </c>
      <c r="J840" s="11" t="str">
        <f t="shared" si="180"/>
        <v/>
      </c>
      <c r="K840" s="11" t="str">
        <f t="shared" si="183"/>
        <v/>
      </c>
      <c r="L840" s="66" t="str">
        <f t="shared" si="184"/>
        <v/>
      </c>
      <c r="M840" s="50">
        <f t="shared" si="185"/>
        <v>12</v>
      </c>
      <c r="N840" s="50"/>
      <c r="O840" s="17" t="str">
        <f t="shared" si="186"/>
        <v/>
      </c>
      <c r="P840" s="18" t="str">
        <f t="shared" si="187"/>
        <v/>
      </c>
      <c r="Q840" s="17" t="str">
        <f>IF(P840&lt;&gt;"",VLOOKUP(P840,LISTAS!$F$6:$G$1106,2,0),"")</f>
        <v/>
      </c>
      <c r="R840" s="72" t="str">
        <f t="shared" si="188"/>
        <v/>
      </c>
      <c r="S840" s="18" t="str">
        <f t="shared" si="189"/>
        <v/>
      </c>
      <c r="T840" s="18" t="str">
        <f t="shared" si="190"/>
        <v/>
      </c>
    </row>
    <row r="841" spans="2:20" ht="18.75" customHeight="1" x14ac:dyDescent="0.25">
      <c r="B841" s="54"/>
      <c r="C841" s="16" t="str">
        <f>IF(B841="","",VLOOKUP(B841,LISTAS!$F$6:$G$1106,2,0))</f>
        <v/>
      </c>
      <c r="D841" s="74"/>
      <c r="F841" s="11" t="str">
        <f t="shared" si="181"/>
        <v/>
      </c>
      <c r="G841" s="61" t="str">
        <f>IF(F841=LISTAS!$D$15,"",F841)</f>
        <v/>
      </c>
      <c r="H841" s="49" t="str">
        <f t="shared" si="182"/>
        <v/>
      </c>
      <c r="I841" s="49" t="str">
        <f t="shared" si="182"/>
        <v/>
      </c>
      <c r="J841" s="11" t="str">
        <f t="shared" si="180"/>
        <v/>
      </c>
      <c r="K841" s="11" t="str">
        <f t="shared" si="183"/>
        <v/>
      </c>
      <c r="L841" s="66" t="str">
        <f t="shared" si="184"/>
        <v/>
      </c>
      <c r="M841" s="50">
        <f t="shared" si="185"/>
        <v>13</v>
      </c>
      <c r="N841" s="50"/>
      <c r="O841" s="17" t="str">
        <f t="shared" si="186"/>
        <v/>
      </c>
      <c r="P841" s="18" t="str">
        <f t="shared" si="187"/>
        <v/>
      </c>
      <c r="Q841" s="17" t="str">
        <f>IF(P841&lt;&gt;"",VLOOKUP(P841,LISTAS!$F$6:$G$1106,2,0),"")</f>
        <v/>
      </c>
      <c r="R841" s="72" t="str">
        <f t="shared" si="188"/>
        <v/>
      </c>
      <c r="S841" s="18" t="str">
        <f t="shared" si="189"/>
        <v/>
      </c>
      <c r="T841" s="18" t="str">
        <f t="shared" si="190"/>
        <v/>
      </c>
    </row>
    <row r="842" spans="2:20" ht="18.75" customHeight="1" x14ac:dyDescent="0.25">
      <c r="B842" s="54"/>
      <c r="C842" s="16" t="str">
        <f>IF(B842="","",VLOOKUP(B842,LISTAS!$F$6:$G$1106,2,0))</f>
        <v/>
      </c>
      <c r="D842" s="74"/>
      <c r="F842" s="11" t="str">
        <f t="shared" si="181"/>
        <v/>
      </c>
      <c r="G842" s="61" t="str">
        <f>IF(F842=LISTAS!$D$15,"",F842)</f>
        <v/>
      </c>
      <c r="H842" s="49" t="str">
        <f t="shared" si="182"/>
        <v/>
      </c>
      <c r="I842" s="49" t="str">
        <f t="shared" si="182"/>
        <v/>
      </c>
      <c r="J842" s="11" t="str">
        <f t="shared" si="180"/>
        <v/>
      </c>
      <c r="K842" s="11" t="str">
        <f t="shared" si="183"/>
        <v/>
      </c>
      <c r="L842" s="66" t="str">
        <f t="shared" si="184"/>
        <v/>
      </c>
      <c r="M842" s="50">
        <f t="shared" si="185"/>
        <v>14</v>
      </c>
      <c r="N842" s="50"/>
      <c r="O842" s="17" t="str">
        <f t="shared" si="186"/>
        <v/>
      </c>
      <c r="P842" s="18" t="str">
        <f t="shared" si="187"/>
        <v/>
      </c>
      <c r="Q842" s="17" t="str">
        <f>IF(P842&lt;&gt;"",VLOOKUP(P842,LISTAS!$F$6:$G$1106,2,0),"")</f>
        <v/>
      </c>
      <c r="R842" s="72" t="str">
        <f t="shared" si="188"/>
        <v/>
      </c>
      <c r="S842" s="18" t="str">
        <f t="shared" si="189"/>
        <v/>
      </c>
      <c r="T842" s="18" t="str">
        <f t="shared" si="190"/>
        <v/>
      </c>
    </row>
    <row r="843" spans="2:20" ht="18.75" customHeight="1" x14ac:dyDescent="0.25">
      <c r="B843" s="54"/>
      <c r="C843" s="16" t="str">
        <f>IF(B843="","",VLOOKUP(B843,LISTAS!$F$6:$G$1106,2,0))</f>
        <v/>
      </c>
      <c r="D843" s="74"/>
      <c r="F843" s="11" t="str">
        <f t="shared" si="181"/>
        <v/>
      </c>
      <c r="G843" s="61" t="str">
        <f>IF(F843=LISTAS!$D$15,"",F843)</f>
        <v/>
      </c>
      <c r="H843" s="49" t="str">
        <f t="shared" si="182"/>
        <v/>
      </c>
      <c r="I843" s="49" t="str">
        <f t="shared" si="182"/>
        <v/>
      </c>
      <c r="J843" s="11" t="str">
        <f t="shared" si="180"/>
        <v/>
      </c>
      <c r="K843" s="11" t="str">
        <f t="shared" si="183"/>
        <v/>
      </c>
      <c r="L843" s="66" t="str">
        <f t="shared" si="184"/>
        <v/>
      </c>
      <c r="M843" s="50">
        <f t="shared" si="185"/>
        <v>15</v>
      </c>
      <c r="N843" s="50"/>
      <c r="O843" s="17" t="str">
        <f t="shared" si="186"/>
        <v/>
      </c>
      <c r="P843" s="18" t="str">
        <f t="shared" si="187"/>
        <v/>
      </c>
      <c r="Q843" s="17" t="str">
        <f>IF(P843&lt;&gt;"",VLOOKUP(P843,LISTAS!$F$6:$G$1106,2,0),"")</f>
        <v/>
      </c>
      <c r="R843" s="72" t="str">
        <f t="shared" si="188"/>
        <v/>
      </c>
      <c r="S843" s="18" t="str">
        <f t="shared" si="189"/>
        <v/>
      </c>
      <c r="T843" s="18" t="str">
        <f t="shared" si="190"/>
        <v/>
      </c>
    </row>
    <row r="844" spans="2:20" ht="18.75" customHeight="1" x14ac:dyDescent="0.25">
      <c r="B844" s="54"/>
      <c r="C844" s="16" t="str">
        <f>IF(B844="","",VLOOKUP(B844,LISTAS!$F$6:$G$1106,2,0))</f>
        <v/>
      </c>
      <c r="D844" s="74"/>
      <c r="F844" s="11" t="str">
        <f t="shared" si="181"/>
        <v/>
      </c>
      <c r="G844" s="61" t="str">
        <f>IF(F844=LISTAS!$D$15,"",F844)</f>
        <v/>
      </c>
      <c r="H844" s="49" t="str">
        <f t="shared" si="182"/>
        <v/>
      </c>
      <c r="I844" s="49" t="str">
        <f t="shared" si="182"/>
        <v/>
      </c>
      <c r="J844" s="11" t="str">
        <f t="shared" si="180"/>
        <v/>
      </c>
      <c r="K844" s="11" t="str">
        <f t="shared" si="183"/>
        <v/>
      </c>
      <c r="L844" s="66" t="str">
        <f t="shared" si="184"/>
        <v/>
      </c>
      <c r="M844" s="50">
        <f t="shared" si="185"/>
        <v>16</v>
      </c>
      <c r="N844" s="50"/>
      <c r="O844" s="17" t="str">
        <f t="shared" si="186"/>
        <v/>
      </c>
      <c r="P844" s="18" t="str">
        <f t="shared" si="187"/>
        <v/>
      </c>
      <c r="Q844" s="17" t="str">
        <f>IF(P844&lt;&gt;"",VLOOKUP(P844,LISTAS!$F$6:$G$1106,2,0),"")</f>
        <v/>
      </c>
      <c r="R844" s="72" t="str">
        <f t="shared" si="188"/>
        <v/>
      </c>
      <c r="S844" s="18" t="str">
        <f t="shared" si="189"/>
        <v/>
      </c>
      <c r="T844" s="18" t="str">
        <f t="shared" si="190"/>
        <v/>
      </c>
    </row>
    <row r="845" spans="2:20" ht="18.75" customHeight="1" x14ac:dyDescent="0.25">
      <c r="B845" s="54"/>
      <c r="C845" s="16" t="str">
        <f>IF(B845="","",VLOOKUP(B845,LISTAS!$F$6:$G$1106,2,0))</f>
        <v/>
      </c>
      <c r="D845" s="74"/>
      <c r="F845" s="11" t="str">
        <f t="shared" si="181"/>
        <v/>
      </c>
      <c r="G845" s="61" t="str">
        <f>IF(F845=LISTAS!$D$15,"",F845)</f>
        <v/>
      </c>
      <c r="H845" s="49" t="str">
        <f t="shared" si="182"/>
        <v/>
      </c>
      <c r="I845" s="49" t="str">
        <f t="shared" si="182"/>
        <v/>
      </c>
      <c r="J845" s="11" t="str">
        <f t="shared" si="180"/>
        <v/>
      </c>
      <c r="K845" s="11" t="str">
        <f t="shared" si="183"/>
        <v/>
      </c>
      <c r="L845" s="66" t="str">
        <f t="shared" si="184"/>
        <v/>
      </c>
      <c r="M845" s="50">
        <f t="shared" si="185"/>
        <v>17</v>
      </c>
      <c r="N845" s="50"/>
      <c r="O845" s="17" t="str">
        <f t="shared" si="186"/>
        <v/>
      </c>
      <c r="P845" s="18" t="str">
        <f t="shared" si="187"/>
        <v/>
      </c>
      <c r="Q845" s="17" t="str">
        <f>IF(P845&lt;&gt;"",VLOOKUP(P845,LISTAS!$F$6:$G$1106,2,0),"")</f>
        <v/>
      </c>
      <c r="R845" s="72" t="str">
        <f t="shared" si="188"/>
        <v/>
      </c>
      <c r="S845" s="18" t="str">
        <f t="shared" si="189"/>
        <v/>
      </c>
      <c r="T845" s="18" t="str">
        <f t="shared" si="190"/>
        <v/>
      </c>
    </row>
    <row r="846" spans="2:20" ht="18.75" customHeight="1" x14ac:dyDescent="0.25">
      <c r="B846" s="54"/>
      <c r="C846" s="16" t="str">
        <f>IF(B846="","",VLOOKUP(B846,LISTAS!$F$6:$G$1106,2,0))</f>
        <v/>
      </c>
      <c r="D846" s="74"/>
      <c r="F846" s="11" t="str">
        <f t="shared" si="181"/>
        <v/>
      </c>
      <c r="G846" s="61" t="str">
        <f>IF(F846=LISTAS!$D$15,"",F846)</f>
        <v/>
      </c>
      <c r="H846" s="49" t="str">
        <f t="shared" si="182"/>
        <v/>
      </c>
      <c r="I846" s="49" t="str">
        <f t="shared" si="182"/>
        <v/>
      </c>
      <c r="J846" s="11" t="str">
        <f t="shared" si="180"/>
        <v/>
      </c>
      <c r="K846" s="11" t="str">
        <f t="shared" si="183"/>
        <v/>
      </c>
      <c r="L846" s="66" t="str">
        <f t="shared" si="184"/>
        <v/>
      </c>
      <c r="M846" s="50">
        <f t="shared" si="185"/>
        <v>18</v>
      </c>
      <c r="N846" s="50"/>
      <c r="O846" s="17" t="str">
        <f t="shared" si="186"/>
        <v/>
      </c>
      <c r="P846" s="18" t="str">
        <f t="shared" si="187"/>
        <v/>
      </c>
      <c r="Q846" s="17" t="str">
        <f>IF(P846&lt;&gt;"",VLOOKUP(P846,LISTAS!$F$6:$G$1106,2,0),"")</f>
        <v/>
      </c>
      <c r="R846" s="72" t="str">
        <f t="shared" si="188"/>
        <v/>
      </c>
      <c r="S846" s="18" t="str">
        <f t="shared" si="189"/>
        <v/>
      </c>
      <c r="T846" s="18" t="str">
        <f t="shared" si="190"/>
        <v/>
      </c>
    </row>
    <row r="847" spans="2:20" ht="18.75" customHeight="1" x14ac:dyDescent="0.25">
      <c r="B847" s="54"/>
      <c r="C847" s="16" t="str">
        <f>IF(B847="","",VLOOKUP(B847,LISTAS!$F$6:$G$1106,2,0))</f>
        <v/>
      </c>
      <c r="D847" s="74"/>
      <c r="F847" s="11" t="str">
        <f t="shared" si="181"/>
        <v/>
      </c>
      <c r="G847" s="61" t="str">
        <f>IF(F847=LISTAS!$D$15,"",F847)</f>
        <v/>
      </c>
      <c r="H847" s="49" t="str">
        <f t="shared" si="182"/>
        <v/>
      </c>
      <c r="I847" s="49" t="str">
        <f t="shared" si="182"/>
        <v/>
      </c>
      <c r="J847" s="11" t="str">
        <f t="shared" si="180"/>
        <v/>
      </c>
      <c r="K847" s="11" t="str">
        <f t="shared" si="183"/>
        <v/>
      </c>
      <c r="L847" s="66" t="str">
        <f t="shared" si="184"/>
        <v/>
      </c>
      <c r="M847" s="50">
        <f t="shared" si="185"/>
        <v>19</v>
      </c>
      <c r="N847" s="50"/>
      <c r="O847" s="17" t="str">
        <f t="shared" si="186"/>
        <v/>
      </c>
      <c r="P847" s="18" t="str">
        <f t="shared" si="187"/>
        <v/>
      </c>
      <c r="Q847" s="17" t="str">
        <f>IF(P847&lt;&gt;"",VLOOKUP(P847,LISTAS!$F$6:$G$1106,2,0),"")</f>
        <v/>
      </c>
      <c r="R847" s="72" t="str">
        <f t="shared" si="188"/>
        <v/>
      </c>
      <c r="S847" s="18" t="str">
        <f t="shared" si="189"/>
        <v/>
      </c>
      <c r="T847" s="18" t="str">
        <f t="shared" si="190"/>
        <v/>
      </c>
    </row>
    <row r="848" spans="2:20" ht="18.75" customHeight="1" x14ac:dyDescent="0.25">
      <c r="B848" s="54"/>
      <c r="C848" s="16" t="str">
        <f>IF(B848="","",VLOOKUP(B848,LISTAS!$F$6:$G$1106,2,0))</f>
        <v/>
      </c>
      <c r="D848" s="74"/>
      <c r="F848" s="11" t="str">
        <f t="shared" si="181"/>
        <v/>
      </c>
      <c r="G848" s="61" t="str">
        <f>IF(F848=LISTAS!$D$15,"",F848)</f>
        <v/>
      </c>
      <c r="H848" s="49" t="str">
        <f t="shared" si="182"/>
        <v/>
      </c>
      <c r="I848" s="49" t="str">
        <f t="shared" si="182"/>
        <v/>
      </c>
      <c r="J848" s="11" t="str">
        <f t="shared" si="180"/>
        <v/>
      </c>
      <c r="K848" s="11" t="str">
        <f t="shared" si="183"/>
        <v/>
      </c>
      <c r="L848" s="66" t="str">
        <f t="shared" si="184"/>
        <v/>
      </c>
      <c r="M848" s="50">
        <f t="shared" si="185"/>
        <v>20</v>
      </c>
      <c r="N848" s="50"/>
      <c r="O848" s="17" t="str">
        <f t="shared" si="186"/>
        <v/>
      </c>
      <c r="P848" s="18" t="str">
        <f t="shared" si="187"/>
        <v/>
      </c>
      <c r="Q848" s="17" t="str">
        <f>IF(P848&lt;&gt;"",VLOOKUP(P848,LISTAS!$F$6:$G$1106,2,0),"")</f>
        <v/>
      </c>
      <c r="R848" s="72" t="str">
        <f t="shared" si="188"/>
        <v/>
      </c>
      <c r="S848" s="18" t="str">
        <f t="shared" si="189"/>
        <v/>
      </c>
      <c r="T848" s="18" t="str">
        <f t="shared" si="190"/>
        <v/>
      </c>
    </row>
    <row r="849" spans="2:20" ht="18.75" customHeight="1" x14ac:dyDescent="0.25">
      <c r="B849" s="54"/>
      <c r="C849" s="16" t="str">
        <f>IF(B849="","",VLOOKUP(B849,LISTAS!$F$6:$G$1106,2,0))</f>
        <v/>
      </c>
      <c r="D849" s="74"/>
      <c r="F849" s="11" t="str">
        <f t="shared" si="181"/>
        <v/>
      </c>
      <c r="G849" s="61" t="str">
        <f>IF(F849=LISTAS!$D$15,"",F849)</f>
        <v/>
      </c>
      <c r="H849" s="49" t="str">
        <f t="shared" si="182"/>
        <v/>
      </c>
      <c r="I849" s="49" t="str">
        <f t="shared" si="182"/>
        <v/>
      </c>
      <c r="J849" s="11" t="str">
        <f t="shared" si="180"/>
        <v/>
      </c>
      <c r="K849" s="11" t="str">
        <f t="shared" si="183"/>
        <v/>
      </c>
      <c r="L849" s="66" t="str">
        <f t="shared" si="184"/>
        <v/>
      </c>
      <c r="M849" s="50">
        <f t="shared" si="185"/>
        <v>21</v>
      </c>
      <c r="N849" s="50"/>
      <c r="O849" s="17" t="str">
        <f t="shared" si="186"/>
        <v/>
      </c>
      <c r="P849" s="18" t="str">
        <f t="shared" si="187"/>
        <v/>
      </c>
      <c r="Q849" s="17" t="str">
        <f>IF(P849&lt;&gt;"",VLOOKUP(P849,LISTAS!$F$6:$G$1106,2,0),"")</f>
        <v/>
      </c>
      <c r="R849" s="72" t="str">
        <f t="shared" si="188"/>
        <v/>
      </c>
      <c r="S849" s="18" t="str">
        <f t="shared" si="189"/>
        <v/>
      </c>
      <c r="T849" s="18" t="str">
        <f t="shared" si="190"/>
        <v/>
      </c>
    </row>
    <row r="850" spans="2:20" ht="18.75" customHeight="1" x14ac:dyDescent="0.25">
      <c r="B850" s="54"/>
      <c r="C850" s="16" t="str">
        <f>IF(B850="","",VLOOKUP(B850,LISTAS!$F$6:$G$1106,2,0))</f>
        <v/>
      </c>
      <c r="D850" s="74"/>
      <c r="F850" s="11" t="str">
        <f t="shared" si="181"/>
        <v/>
      </c>
      <c r="G850" s="61" t="str">
        <f>IF(F850=LISTAS!$D$15,"",F850)</f>
        <v/>
      </c>
      <c r="H850" s="49" t="str">
        <f t="shared" si="182"/>
        <v/>
      </c>
      <c r="I850" s="49" t="str">
        <f t="shared" si="182"/>
        <v/>
      </c>
      <c r="J850" s="11" t="str">
        <f t="shared" si="180"/>
        <v/>
      </c>
      <c r="K850" s="11" t="str">
        <f t="shared" si="183"/>
        <v/>
      </c>
      <c r="L850" s="66" t="str">
        <f t="shared" si="184"/>
        <v/>
      </c>
      <c r="M850" s="50">
        <f t="shared" si="185"/>
        <v>22</v>
      </c>
      <c r="N850" s="50"/>
      <c r="O850" s="17" t="str">
        <f t="shared" si="186"/>
        <v/>
      </c>
      <c r="P850" s="18" t="str">
        <f t="shared" si="187"/>
        <v/>
      </c>
      <c r="Q850" s="17" t="str">
        <f>IF(P850&lt;&gt;"",VLOOKUP(P850,LISTAS!$F$6:$G$1106,2,0),"")</f>
        <v/>
      </c>
      <c r="R850" s="72" t="str">
        <f t="shared" si="188"/>
        <v/>
      </c>
      <c r="S850" s="18" t="str">
        <f t="shared" si="189"/>
        <v/>
      </c>
      <c r="T850" s="18" t="str">
        <f t="shared" si="190"/>
        <v/>
      </c>
    </row>
    <row r="851" spans="2:20" ht="18.75" customHeight="1" x14ac:dyDescent="0.25">
      <c r="B851" s="54"/>
      <c r="C851" s="16" t="str">
        <f>IF(B851="","",VLOOKUP(B851,LISTAS!$F$6:$G$1106,2,0))</f>
        <v/>
      </c>
      <c r="D851" s="74"/>
      <c r="F851" s="11" t="str">
        <f t="shared" si="181"/>
        <v/>
      </c>
      <c r="G851" s="61" t="str">
        <f>IF(F851=LISTAS!$D$15,"",F851)</f>
        <v/>
      </c>
      <c r="H851" s="49" t="str">
        <f t="shared" si="182"/>
        <v/>
      </c>
      <c r="I851" s="49" t="str">
        <f t="shared" si="182"/>
        <v/>
      </c>
      <c r="J851" s="11" t="str">
        <f t="shared" si="180"/>
        <v/>
      </c>
      <c r="K851" s="11" t="str">
        <f t="shared" si="183"/>
        <v/>
      </c>
      <c r="L851" s="66" t="str">
        <f t="shared" si="184"/>
        <v/>
      </c>
      <c r="M851" s="50">
        <f t="shared" si="185"/>
        <v>23</v>
      </c>
      <c r="N851" s="50"/>
      <c r="O851" s="17" t="str">
        <f t="shared" si="186"/>
        <v/>
      </c>
      <c r="P851" s="18" t="str">
        <f t="shared" si="187"/>
        <v/>
      </c>
      <c r="Q851" s="17" t="str">
        <f>IF(P851&lt;&gt;"",VLOOKUP(P851,LISTAS!$F$6:$G$1106,2,0),"")</f>
        <v/>
      </c>
      <c r="R851" s="72" t="str">
        <f t="shared" si="188"/>
        <v/>
      </c>
      <c r="S851" s="18" t="str">
        <f t="shared" si="189"/>
        <v/>
      </c>
      <c r="T851" s="18" t="str">
        <f t="shared" si="190"/>
        <v/>
      </c>
    </row>
    <row r="852" spans="2:20" ht="18.75" customHeight="1" x14ac:dyDescent="0.25">
      <c r="B852" s="54"/>
      <c r="C852" s="16" t="str">
        <f>IF(B852="","",VLOOKUP(B852,LISTAS!$F$6:$G$1106,2,0))</f>
        <v/>
      </c>
      <c r="D852" s="74"/>
      <c r="F852" s="11" t="str">
        <f t="shared" si="181"/>
        <v/>
      </c>
      <c r="G852" s="61" t="str">
        <f>IF(F852=LISTAS!$D$15,"",F852)</f>
        <v/>
      </c>
      <c r="H852" s="49" t="str">
        <f t="shared" si="182"/>
        <v/>
      </c>
      <c r="I852" s="49" t="str">
        <f t="shared" si="182"/>
        <v/>
      </c>
      <c r="J852" s="11" t="str">
        <f t="shared" si="180"/>
        <v/>
      </c>
      <c r="K852" s="11" t="str">
        <f t="shared" si="183"/>
        <v/>
      </c>
      <c r="L852" s="66" t="str">
        <f t="shared" si="184"/>
        <v/>
      </c>
      <c r="M852" s="50">
        <f t="shared" si="185"/>
        <v>24</v>
      </c>
      <c r="N852" s="50"/>
      <c r="O852" s="17" t="str">
        <f t="shared" si="186"/>
        <v/>
      </c>
      <c r="P852" s="18" t="str">
        <f t="shared" si="187"/>
        <v/>
      </c>
      <c r="Q852" s="17" t="str">
        <f>IF(P852&lt;&gt;"",VLOOKUP(P852,LISTAS!$F$6:$G$1106,2,0),"")</f>
        <v/>
      </c>
      <c r="R852" s="72" t="str">
        <f t="shared" si="188"/>
        <v/>
      </c>
      <c r="S852" s="18" t="str">
        <f t="shared" si="189"/>
        <v/>
      </c>
      <c r="T852" s="18" t="str">
        <f t="shared" si="190"/>
        <v/>
      </c>
    </row>
    <row r="853" spans="2:20" ht="18.75" customHeight="1" x14ac:dyDescent="0.25">
      <c r="B853" s="54"/>
      <c r="C853" s="16" t="str">
        <f>IF(B853="","",VLOOKUP(B853,LISTAS!$F$6:$G$1106,2,0))</f>
        <v/>
      </c>
      <c r="D853" s="74"/>
      <c r="F853" s="11" t="str">
        <f t="shared" si="181"/>
        <v/>
      </c>
      <c r="G853" s="61" t="str">
        <f>IF(F853=LISTAS!$D$15,"",F853)</f>
        <v/>
      </c>
      <c r="H853" s="49" t="str">
        <f t="shared" si="182"/>
        <v/>
      </c>
      <c r="I853" s="49" t="str">
        <f t="shared" si="182"/>
        <v/>
      </c>
      <c r="J853" s="11" t="str">
        <f t="shared" si="180"/>
        <v/>
      </c>
      <c r="K853" s="11" t="str">
        <f t="shared" si="183"/>
        <v/>
      </c>
      <c r="L853" s="66" t="str">
        <f t="shared" si="184"/>
        <v/>
      </c>
      <c r="M853" s="50">
        <f t="shared" si="185"/>
        <v>25</v>
      </c>
      <c r="N853" s="50"/>
      <c r="O853" s="17" t="str">
        <f t="shared" si="186"/>
        <v/>
      </c>
      <c r="P853" s="18" t="str">
        <f t="shared" si="187"/>
        <v/>
      </c>
      <c r="Q853" s="17" t="str">
        <f>IF(P853&lt;&gt;"",VLOOKUP(P853,LISTAS!$F$6:$G$1106,2,0),"")</f>
        <v/>
      </c>
      <c r="R853" s="72" t="str">
        <f t="shared" si="188"/>
        <v/>
      </c>
      <c r="S853" s="18" t="str">
        <f t="shared" si="189"/>
        <v/>
      </c>
      <c r="T853" s="18" t="str">
        <f t="shared" si="190"/>
        <v/>
      </c>
    </row>
    <row r="854" spans="2:20" ht="18.75" customHeight="1" x14ac:dyDescent="0.25">
      <c r="B854" s="54"/>
      <c r="C854" s="16" t="str">
        <f>IF(B854="","",VLOOKUP(B854,LISTAS!$F$6:$G$1106,2,0))</f>
        <v/>
      </c>
      <c r="D854" s="74"/>
      <c r="F854" s="11" t="str">
        <f t="shared" si="181"/>
        <v/>
      </c>
      <c r="G854" s="61" t="str">
        <f>IF(F854=LISTAS!$D$15,"",F854)</f>
        <v/>
      </c>
      <c r="H854" s="49" t="str">
        <f t="shared" si="182"/>
        <v/>
      </c>
      <c r="I854" s="49" t="str">
        <f t="shared" si="182"/>
        <v/>
      </c>
      <c r="J854" s="11" t="str">
        <f t="shared" si="180"/>
        <v/>
      </c>
      <c r="K854" s="11" t="str">
        <f t="shared" si="183"/>
        <v/>
      </c>
      <c r="L854" s="66" t="str">
        <f t="shared" si="184"/>
        <v/>
      </c>
      <c r="M854" s="50">
        <f t="shared" si="185"/>
        <v>26</v>
      </c>
      <c r="N854" s="50"/>
      <c r="O854" s="17" t="str">
        <f t="shared" si="186"/>
        <v/>
      </c>
      <c r="P854" s="18" t="str">
        <f t="shared" si="187"/>
        <v/>
      </c>
      <c r="Q854" s="17" t="str">
        <f>IF(P854&lt;&gt;"",VLOOKUP(P854,LISTAS!$F$6:$G$1106,2,0),"")</f>
        <v/>
      </c>
      <c r="R854" s="72" t="str">
        <f t="shared" si="188"/>
        <v/>
      </c>
      <c r="S854" s="18" t="str">
        <f t="shared" si="189"/>
        <v/>
      </c>
      <c r="T854" s="18" t="str">
        <f t="shared" si="190"/>
        <v/>
      </c>
    </row>
    <row r="855" spans="2:20" ht="18.75" customHeight="1" x14ac:dyDescent="0.25">
      <c r="B855" s="54"/>
      <c r="C855" s="16" t="str">
        <f>IF(B855="","",VLOOKUP(B855,LISTAS!$F$6:$G$1106,2,0))</f>
        <v/>
      </c>
      <c r="D855" s="74"/>
      <c r="F855" s="11" t="str">
        <f t="shared" si="181"/>
        <v/>
      </c>
      <c r="G855" s="61" t="str">
        <f>IF(F855=LISTAS!$D$15,"",F855)</f>
        <v/>
      </c>
      <c r="H855" s="49" t="str">
        <f t="shared" si="182"/>
        <v/>
      </c>
      <c r="I855" s="49" t="str">
        <f t="shared" si="182"/>
        <v/>
      </c>
      <c r="J855" s="11" t="str">
        <f t="shared" si="180"/>
        <v/>
      </c>
      <c r="K855" s="11" t="str">
        <f t="shared" si="183"/>
        <v/>
      </c>
      <c r="L855" s="66" t="str">
        <f t="shared" si="184"/>
        <v/>
      </c>
      <c r="M855" s="50">
        <f t="shared" si="185"/>
        <v>27</v>
      </c>
      <c r="N855" s="50"/>
      <c r="O855" s="17" t="str">
        <f t="shared" si="186"/>
        <v/>
      </c>
      <c r="P855" s="18" t="str">
        <f t="shared" si="187"/>
        <v/>
      </c>
      <c r="Q855" s="17" t="str">
        <f>IF(P855&lt;&gt;"",VLOOKUP(P855,LISTAS!$F$6:$G$1106,2,0),"")</f>
        <v/>
      </c>
      <c r="R855" s="72" t="str">
        <f t="shared" si="188"/>
        <v/>
      </c>
      <c r="S855" s="18" t="str">
        <f t="shared" si="189"/>
        <v/>
      </c>
      <c r="T855" s="18" t="str">
        <f t="shared" si="190"/>
        <v/>
      </c>
    </row>
    <row r="856" spans="2:20" ht="18.75" customHeight="1" x14ac:dyDescent="0.25">
      <c r="B856" s="54"/>
      <c r="C856" s="16" t="str">
        <f>IF(B856="","",VLOOKUP(B856,LISTAS!$F$6:$G$1106,2,0))</f>
        <v/>
      </c>
      <c r="D856" s="74"/>
      <c r="F856" s="11" t="str">
        <f t="shared" si="181"/>
        <v/>
      </c>
      <c r="G856" s="61" t="str">
        <f>IF(F856=LISTAS!$D$15,"",F856)</f>
        <v/>
      </c>
      <c r="H856" s="49" t="str">
        <f t="shared" si="182"/>
        <v/>
      </c>
      <c r="I856" s="49" t="str">
        <f t="shared" si="182"/>
        <v/>
      </c>
      <c r="J856" s="11" t="str">
        <f t="shared" si="180"/>
        <v/>
      </c>
      <c r="K856" s="11" t="str">
        <f t="shared" si="183"/>
        <v/>
      </c>
      <c r="L856" s="66" t="str">
        <f t="shared" si="184"/>
        <v/>
      </c>
      <c r="M856" s="50">
        <f t="shared" si="185"/>
        <v>28</v>
      </c>
      <c r="N856" s="50"/>
      <c r="O856" s="17" t="str">
        <f t="shared" si="186"/>
        <v/>
      </c>
      <c r="P856" s="18" t="str">
        <f t="shared" si="187"/>
        <v/>
      </c>
      <c r="Q856" s="17" t="str">
        <f>IF(P856&lt;&gt;"",VLOOKUP(P856,LISTAS!$F$6:$G$1106,2,0),"")</f>
        <v/>
      </c>
      <c r="R856" s="72" t="str">
        <f t="shared" si="188"/>
        <v/>
      </c>
      <c r="S856" s="18" t="str">
        <f t="shared" si="189"/>
        <v/>
      </c>
      <c r="T856" s="18" t="str">
        <f t="shared" si="190"/>
        <v/>
      </c>
    </row>
    <row r="857" spans="2:20" ht="18.75" customHeight="1" x14ac:dyDescent="0.25">
      <c r="B857" s="54"/>
      <c r="C857" s="16" t="str">
        <f>IF(B857="","",VLOOKUP(B857,LISTAS!$F$6:$G$1106,2,0))</f>
        <v/>
      </c>
      <c r="D857" s="74"/>
      <c r="E857" s="4"/>
      <c r="F857" s="11" t="str">
        <f t="shared" si="181"/>
        <v/>
      </c>
      <c r="G857" s="61" t="str">
        <f>IF(F857=LISTAS!$D$15,"",F857)</f>
        <v/>
      </c>
      <c r="H857" s="49" t="str">
        <f t="shared" si="182"/>
        <v/>
      </c>
      <c r="I857" s="49" t="str">
        <f t="shared" si="182"/>
        <v/>
      </c>
      <c r="J857" s="11" t="str">
        <f t="shared" si="180"/>
        <v/>
      </c>
      <c r="K857" s="11" t="str">
        <f t="shared" si="183"/>
        <v/>
      </c>
      <c r="L857" s="66" t="str">
        <f t="shared" si="184"/>
        <v/>
      </c>
      <c r="M857" s="50">
        <f t="shared" si="185"/>
        <v>29</v>
      </c>
      <c r="N857" s="50"/>
      <c r="O857" s="17" t="str">
        <f t="shared" si="186"/>
        <v/>
      </c>
      <c r="P857" s="18" t="str">
        <f t="shared" si="187"/>
        <v/>
      </c>
      <c r="Q857" s="17" t="str">
        <f>IF(P857&lt;&gt;"",VLOOKUP(P857,LISTAS!$F$6:$G$1106,2,0),"")</f>
        <v/>
      </c>
      <c r="R857" s="72" t="str">
        <f t="shared" si="188"/>
        <v/>
      </c>
      <c r="S857" s="18" t="str">
        <f t="shared" si="189"/>
        <v/>
      </c>
      <c r="T857" s="18" t="str">
        <f t="shared" si="190"/>
        <v/>
      </c>
    </row>
    <row r="858" spans="2:20" ht="18.75" customHeight="1" x14ac:dyDescent="0.25">
      <c r="B858" s="54"/>
      <c r="C858" s="16" t="str">
        <f>IF(B858="","",VLOOKUP(B858,LISTAS!$F$6:$G$1106,2,0))</f>
        <v/>
      </c>
      <c r="D858" s="74"/>
      <c r="E858" s="4"/>
      <c r="F858" s="11" t="str">
        <f t="shared" si="181"/>
        <v/>
      </c>
      <c r="G858" s="61" t="str">
        <f>IF(F858=LISTAS!$D$15,"",F858)</f>
        <v/>
      </c>
      <c r="H858" s="49" t="str">
        <f t="shared" si="182"/>
        <v/>
      </c>
      <c r="I858" s="49" t="str">
        <f t="shared" si="182"/>
        <v/>
      </c>
      <c r="J858" s="11" t="str">
        <f t="shared" si="180"/>
        <v/>
      </c>
      <c r="K858" s="11" t="str">
        <f t="shared" si="183"/>
        <v/>
      </c>
      <c r="L858" s="66" t="str">
        <f t="shared" si="184"/>
        <v/>
      </c>
      <c r="M858" s="50">
        <f t="shared" si="185"/>
        <v>30</v>
      </c>
      <c r="N858" s="50"/>
      <c r="O858" s="17" t="str">
        <f t="shared" si="186"/>
        <v/>
      </c>
      <c r="P858" s="18" t="str">
        <f t="shared" si="187"/>
        <v/>
      </c>
      <c r="Q858" s="17" t="str">
        <f>IF(P858&lt;&gt;"",VLOOKUP(P858,LISTAS!$F$6:$G$1106,2,0),"")</f>
        <v/>
      </c>
      <c r="R858" s="72" t="str">
        <f t="shared" si="188"/>
        <v/>
      </c>
      <c r="S858" s="18" t="str">
        <f t="shared" si="189"/>
        <v/>
      </c>
      <c r="T858" s="18" t="str">
        <f t="shared" si="190"/>
        <v/>
      </c>
    </row>
    <row r="859" spans="2:20" ht="18.75" customHeight="1" x14ac:dyDescent="0.25">
      <c r="B859" s="54"/>
      <c r="C859" s="16" t="str">
        <f>IF(B859="","",VLOOKUP(B859,LISTAS!$F$6:$G$1106,2,0))</f>
        <v/>
      </c>
      <c r="D859" s="74"/>
      <c r="E859" s="4"/>
      <c r="F859" s="11" t="str">
        <f t="shared" si="181"/>
        <v/>
      </c>
      <c r="G859" s="61" t="str">
        <f>IF(F859=LISTAS!$D$15,"",F859)</f>
        <v/>
      </c>
      <c r="H859" s="49" t="str">
        <f t="shared" si="182"/>
        <v/>
      </c>
      <c r="I859" s="49" t="str">
        <f t="shared" si="182"/>
        <v/>
      </c>
      <c r="J859" s="11" t="str">
        <f t="shared" si="180"/>
        <v/>
      </c>
      <c r="K859" s="11" t="str">
        <f t="shared" si="183"/>
        <v/>
      </c>
      <c r="L859" s="66" t="str">
        <f t="shared" si="184"/>
        <v/>
      </c>
      <c r="M859" s="50">
        <f t="shared" si="185"/>
        <v>31</v>
      </c>
      <c r="N859" s="50"/>
      <c r="O859" s="17" t="str">
        <f t="shared" si="186"/>
        <v/>
      </c>
      <c r="P859" s="18" t="str">
        <f t="shared" si="187"/>
        <v/>
      </c>
      <c r="Q859" s="17" t="str">
        <f>IF(P859&lt;&gt;"",VLOOKUP(P859,LISTAS!$F$6:$G$1106,2,0),"")</f>
        <v/>
      </c>
      <c r="R859" s="72" t="str">
        <f t="shared" si="188"/>
        <v/>
      </c>
      <c r="S859" s="18" t="str">
        <f t="shared" si="189"/>
        <v/>
      </c>
      <c r="T859" s="18" t="str">
        <f t="shared" si="190"/>
        <v/>
      </c>
    </row>
    <row r="860" spans="2:20" ht="18.75" customHeight="1" x14ac:dyDescent="0.25">
      <c r="B860" s="54"/>
      <c r="C860" s="16" t="str">
        <f>IF(B860="","",VLOOKUP(B860,LISTAS!$F$6:$G$1106,2,0))</f>
        <v/>
      </c>
      <c r="D860" s="74"/>
      <c r="E860" s="4"/>
      <c r="F860" s="11" t="str">
        <f t="shared" si="181"/>
        <v/>
      </c>
      <c r="G860" s="61" t="str">
        <f>IF(F860=LISTAS!$D$15,"",F860)</f>
        <v/>
      </c>
      <c r="H860" s="49" t="str">
        <f t="shared" si="182"/>
        <v/>
      </c>
      <c r="I860" s="49" t="str">
        <f t="shared" si="182"/>
        <v/>
      </c>
      <c r="J860" s="11" t="str">
        <f t="shared" si="180"/>
        <v/>
      </c>
      <c r="K860" s="11" t="str">
        <f t="shared" si="183"/>
        <v/>
      </c>
      <c r="L860" s="66" t="str">
        <f t="shared" si="184"/>
        <v/>
      </c>
      <c r="M860" s="50">
        <f t="shared" si="185"/>
        <v>32</v>
      </c>
      <c r="N860" s="50"/>
      <c r="O860" s="17" t="str">
        <f t="shared" si="186"/>
        <v/>
      </c>
      <c r="P860" s="18" t="str">
        <f t="shared" si="187"/>
        <v/>
      </c>
      <c r="Q860" s="17" t="str">
        <f>IF(P860&lt;&gt;"",VLOOKUP(P860,LISTAS!$F$6:$G$1106,2,0),"")</f>
        <v/>
      </c>
      <c r="R860" s="72" t="str">
        <f t="shared" si="188"/>
        <v/>
      </c>
      <c r="S860" s="18" t="str">
        <f t="shared" si="189"/>
        <v/>
      </c>
      <c r="T860" s="18" t="str">
        <f t="shared" si="190"/>
        <v/>
      </c>
    </row>
    <row r="861" spans="2:20" ht="18.75" customHeight="1" x14ac:dyDescent="0.25">
      <c r="B861" s="54"/>
      <c r="C861" s="16" t="str">
        <f>IF(B861="","",VLOOKUP(B861,LISTAS!$F$6:$G$1106,2,0))</f>
        <v/>
      </c>
      <c r="D861" s="74"/>
      <c r="E861" s="4"/>
      <c r="F861" s="11" t="str">
        <f t="shared" si="181"/>
        <v/>
      </c>
      <c r="G861" s="61" t="str">
        <f>IF(F861=LISTAS!$D$15,"",F861)</f>
        <v/>
      </c>
      <c r="H861" s="49" t="str">
        <f t="shared" si="182"/>
        <v/>
      </c>
      <c r="I861" s="49" t="str">
        <f t="shared" si="182"/>
        <v/>
      </c>
      <c r="J861" s="11" t="str">
        <f t="shared" si="180"/>
        <v/>
      </c>
      <c r="K861" s="11" t="str">
        <f t="shared" si="183"/>
        <v/>
      </c>
      <c r="L861" s="66" t="str">
        <f t="shared" si="184"/>
        <v/>
      </c>
      <c r="M861" s="50">
        <f t="shared" si="185"/>
        <v>33</v>
      </c>
      <c r="N861" s="50"/>
      <c r="O861" s="17" t="str">
        <f t="shared" si="186"/>
        <v/>
      </c>
      <c r="P861" s="18" t="str">
        <f t="shared" si="187"/>
        <v/>
      </c>
      <c r="Q861" s="17" t="str">
        <f>IF(P861&lt;&gt;"",VLOOKUP(P861,LISTAS!$F$6:$G$1106,2,0),"")</f>
        <v/>
      </c>
      <c r="R861" s="72" t="str">
        <f t="shared" si="188"/>
        <v/>
      </c>
      <c r="S861" s="18" t="str">
        <f t="shared" si="189"/>
        <v/>
      </c>
      <c r="T861" s="18" t="str">
        <f t="shared" si="190"/>
        <v/>
      </c>
    </row>
    <row r="862" spans="2:20" ht="18.75" customHeight="1" x14ac:dyDescent="0.25">
      <c r="B862" s="54"/>
      <c r="C862" s="16" t="str">
        <f>IF(B862="","",VLOOKUP(B862,LISTAS!$F$6:$G$1106,2,0))</f>
        <v/>
      </c>
      <c r="D862" s="74"/>
      <c r="E862" s="4"/>
      <c r="F862" s="11" t="str">
        <f t="shared" si="181"/>
        <v/>
      </c>
      <c r="G862" s="61" t="str">
        <f>IF(F862=LISTAS!$D$15,"",F862)</f>
        <v/>
      </c>
      <c r="H862" s="49" t="str">
        <f t="shared" si="182"/>
        <v/>
      </c>
      <c r="I862" s="49" t="str">
        <f t="shared" si="182"/>
        <v/>
      </c>
      <c r="J862" s="11" t="str">
        <f t="shared" si="180"/>
        <v/>
      </c>
      <c r="K862" s="11" t="str">
        <f t="shared" si="183"/>
        <v/>
      </c>
      <c r="L862" s="66" t="str">
        <f t="shared" si="184"/>
        <v/>
      </c>
      <c r="M862" s="50">
        <f t="shared" si="185"/>
        <v>34</v>
      </c>
      <c r="N862" s="50"/>
      <c r="O862" s="17" t="str">
        <f t="shared" si="186"/>
        <v/>
      </c>
      <c r="P862" s="18" t="str">
        <f t="shared" si="187"/>
        <v/>
      </c>
      <c r="Q862" s="17" t="str">
        <f>IF(P862&lt;&gt;"",VLOOKUP(P862,LISTAS!$F$6:$G$1106,2,0),"")</f>
        <v/>
      </c>
      <c r="R862" s="72" t="str">
        <f t="shared" si="188"/>
        <v/>
      </c>
      <c r="S862" s="18" t="str">
        <f t="shared" si="189"/>
        <v/>
      </c>
      <c r="T862" s="18" t="str">
        <f t="shared" si="190"/>
        <v/>
      </c>
    </row>
    <row r="863" spans="2:20" ht="18.75" customHeight="1" x14ac:dyDescent="0.25">
      <c r="B863" s="54"/>
      <c r="C863" s="16" t="str">
        <f>IF(B863="","",VLOOKUP(B863,LISTAS!$F$6:$G$1106,2,0))</f>
        <v/>
      </c>
      <c r="D863" s="74"/>
      <c r="E863" s="4"/>
      <c r="F863" s="11" t="str">
        <f t="shared" si="181"/>
        <v/>
      </c>
      <c r="G863" s="61" t="str">
        <f>IF(F863=LISTAS!$D$15,"",F863)</f>
        <v/>
      </c>
      <c r="H863" s="49" t="str">
        <f t="shared" si="182"/>
        <v/>
      </c>
      <c r="I863" s="49" t="str">
        <f t="shared" si="182"/>
        <v/>
      </c>
      <c r="J863" s="11" t="str">
        <f t="shared" si="180"/>
        <v/>
      </c>
      <c r="K863" s="11" t="str">
        <f t="shared" si="183"/>
        <v/>
      </c>
      <c r="L863" s="66" t="str">
        <f t="shared" si="184"/>
        <v/>
      </c>
      <c r="M863" s="50">
        <f t="shared" si="185"/>
        <v>35</v>
      </c>
      <c r="N863" s="50"/>
      <c r="O863" s="17" t="str">
        <f t="shared" si="186"/>
        <v/>
      </c>
      <c r="P863" s="18" t="str">
        <f t="shared" si="187"/>
        <v/>
      </c>
      <c r="Q863" s="17" t="str">
        <f>IF(P863&lt;&gt;"",VLOOKUP(P863,LISTAS!$F$6:$G$1106,2,0),"")</f>
        <v/>
      </c>
      <c r="R863" s="72" t="str">
        <f t="shared" si="188"/>
        <v/>
      </c>
      <c r="S863" s="18" t="str">
        <f t="shared" si="189"/>
        <v/>
      </c>
      <c r="T863" s="18" t="str">
        <f t="shared" si="190"/>
        <v/>
      </c>
    </row>
    <row r="864" spans="2:20" ht="18.75" customHeight="1" x14ac:dyDescent="0.25">
      <c r="B864" s="54"/>
      <c r="C864" s="16" t="str">
        <f>IF(B864="","",VLOOKUP(B864,LISTAS!$F$6:$G$1106,2,0))</f>
        <v/>
      </c>
      <c r="D864" s="74"/>
      <c r="E864" s="4"/>
      <c r="F864" s="11" t="str">
        <f t="shared" si="181"/>
        <v/>
      </c>
      <c r="G864" s="61" t="str">
        <f>IF(F864=LISTAS!$D$15,"",F864)</f>
        <v/>
      </c>
      <c r="H864" s="49" t="str">
        <f t="shared" si="182"/>
        <v/>
      </c>
      <c r="I864" s="49" t="str">
        <f t="shared" si="182"/>
        <v/>
      </c>
      <c r="J864" s="11" t="str">
        <f t="shared" si="180"/>
        <v/>
      </c>
      <c r="K864" s="11" t="str">
        <f t="shared" si="183"/>
        <v/>
      </c>
      <c r="L864" s="66" t="str">
        <f t="shared" si="184"/>
        <v/>
      </c>
      <c r="M864" s="50">
        <f t="shared" si="185"/>
        <v>36</v>
      </c>
      <c r="N864" s="50"/>
      <c r="O864" s="17" t="str">
        <f t="shared" si="186"/>
        <v/>
      </c>
      <c r="P864" s="18" t="str">
        <f t="shared" si="187"/>
        <v/>
      </c>
      <c r="Q864" s="17" t="str">
        <f>IF(P864&lt;&gt;"",VLOOKUP(P864,LISTAS!$F$6:$G$1106,2,0),"")</f>
        <v/>
      </c>
      <c r="R864" s="72" t="str">
        <f t="shared" si="188"/>
        <v/>
      </c>
      <c r="S864" s="18" t="str">
        <f t="shared" si="189"/>
        <v/>
      </c>
      <c r="T864" s="18" t="str">
        <f t="shared" si="190"/>
        <v/>
      </c>
    </row>
    <row r="865" spans="2:20" ht="18.75" customHeight="1" x14ac:dyDescent="0.25">
      <c r="B865" s="54"/>
      <c r="C865" s="16" t="str">
        <f>IF(B865="","",VLOOKUP(B865,LISTAS!$F$6:$G$1106,2,0))</f>
        <v/>
      </c>
      <c r="D865" s="74"/>
      <c r="E865" s="4"/>
      <c r="F865" s="11" t="str">
        <f t="shared" si="181"/>
        <v/>
      </c>
      <c r="G865" s="61" t="str">
        <f>IF(F865=LISTAS!$D$15,"",F865)</f>
        <v/>
      </c>
      <c r="H865" s="49" t="str">
        <f t="shared" si="182"/>
        <v/>
      </c>
      <c r="I865" s="49" t="str">
        <f t="shared" si="182"/>
        <v/>
      </c>
      <c r="J865" s="11" t="str">
        <f t="shared" si="180"/>
        <v/>
      </c>
      <c r="K865" s="11" t="str">
        <f t="shared" si="183"/>
        <v/>
      </c>
      <c r="L865" s="66" t="str">
        <f t="shared" si="184"/>
        <v/>
      </c>
      <c r="M865" s="50">
        <f t="shared" si="185"/>
        <v>37</v>
      </c>
      <c r="N865" s="50"/>
      <c r="O865" s="17" t="str">
        <f t="shared" si="186"/>
        <v/>
      </c>
      <c r="P865" s="18" t="str">
        <f t="shared" si="187"/>
        <v/>
      </c>
      <c r="Q865" s="17" t="str">
        <f>IF(P865&lt;&gt;"",VLOOKUP(P865,LISTAS!$F$6:$G$1106,2,0),"")</f>
        <v/>
      </c>
      <c r="R865" s="72" t="str">
        <f t="shared" si="188"/>
        <v/>
      </c>
      <c r="S865" s="18" t="str">
        <f t="shared" si="189"/>
        <v/>
      </c>
      <c r="T865" s="18" t="str">
        <f t="shared" si="190"/>
        <v/>
      </c>
    </row>
    <row r="866" spans="2:20" ht="18.75" customHeight="1" x14ac:dyDescent="0.25">
      <c r="B866" s="54"/>
      <c r="C866" s="16" t="str">
        <f>IF(B866="","",VLOOKUP(B866,LISTAS!$F$6:$G$1106,2,0))</f>
        <v/>
      </c>
      <c r="D866" s="74"/>
      <c r="E866" s="4"/>
      <c r="F866" s="11" t="str">
        <f t="shared" si="181"/>
        <v/>
      </c>
      <c r="G866" s="61" t="str">
        <f>IF(F866=LISTAS!$D$15,"",F866)</f>
        <v/>
      </c>
      <c r="H866" s="49" t="str">
        <f t="shared" si="182"/>
        <v/>
      </c>
      <c r="I866" s="49" t="str">
        <f t="shared" si="182"/>
        <v/>
      </c>
      <c r="J866" s="11" t="str">
        <f t="shared" si="180"/>
        <v/>
      </c>
      <c r="K866" s="11" t="str">
        <f t="shared" si="183"/>
        <v/>
      </c>
      <c r="L866" s="66" t="str">
        <f t="shared" si="184"/>
        <v/>
      </c>
      <c r="M866" s="50">
        <f t="shared" si="185"/>
        <v>38</v>
      </c>
      <c r="N866" s="50"/>
      <c r="O866" s="17" t="str">
        <f t="shared" si="186"/>
        <v/>
      </c>
      <c r="P866" s="18" t="str">
        <f t="shared" si="187"/>
        <v/>
      </c>
      <c r="Q866" s="17" t="str">
        <f>IF(P866&lt;&gt;"",VLOOKUP(P866,LISTAS!$F$6:$G$1106,2,0),"")</f>
        <v/>
      </c>
      <c r="R866" s="72" t="str">
        <f t="shared" si="188"/>
        <v/>
      </c>
      <c r="S866" s="18" t="str">
        <f t="shared" si="189"/>
        <v/>
      </c>
      <c r="T866" s="18" t="str">
        <f t="shared" si="190"/>
        <v/>
      </c>
    </row>
    <row r="867" spans="2:20" ht="18.75" customHeight="1" x14ac:dyDescent="0.25">
      <c r="B867" s="54"/>
      <c r="C867" s="16" t="str">
        <f>IF(B867="","",VLOOKUP(B867,LISTAS!$F$6:$G$1106,2,0))</f>
        <v/>
      </c>
      <c r="D867" s="74"/>
      <c r="E867" s="4"/>
      <c r="F867" s="11" t="str">
        <f t="shared" si="181"/>
        <v/>
      </c>
      <c r="G867" s="61" t="str">
        <f>IF(F867=LISTAS!$D$15,"",F867)</f>
        <v/>
      </c>
      <c r="H867" s="49" t="str">
        <f t="shared" si="182"/>
        <v/>
      </c>
      <c r="I867" s="49" t="str">
        <f t="shared" si="182"/>
        <v/>
      </c>
      <c r="J867" s="11" t="str">
        <f t="shared" si="180"/>
        <v/>
      </c>
      <c r="K867" s="11" t="str">
        <f t="shared" si="183"/>
        <v/>
      </c>
      <c r="L867" s="66" t="str">
        <f t="shared" si="184"/>
        <v/>
      </c>
      <c r="M867" s="50">
        <f t="shared" si="185"/>
        <v>39</v>
      </c>
      <c r="N867" s="50"/>
      <c r="O867" s="17" t="str">
        <f t="shared" si="186"/>
        <v/>
      </c>
      <c r="P867" s="18" t="str">
        <f t="shared" si="187"/>
        <v/>
      </c>
      <c r="Q867" s="17" t="str">
        <f>IF(P867&lt;&gt;"",VLOOKUP(P867,LISTAS!$F$6:$G$1106,2,0),"")</f>
        <v/>
      </c>
      <c r="R867" s="72" t="str">
        <f t="shared" si="188"/>
        <v/>
      </c>
      <c r="S867" s="18" t="str">
        <f t="shared" si="189"/>
        <v/>
      </c>
      <c r="T867" s="18" t="str">
        <f t="shared" si="190"/>
        <v/>
      </c>
    </row>
    <row r="868" spans="2:20" ht="18.75" customHeight="1" x14ac:dyDescent="0.25">
      <c r="B868" s="54"/>
      <c r="C868" s="16" t="str">
        <f>IF(B868="","",VLOOKUP(B868,LISTAS!$F$6:$G$1106,2,0))</f>
        <v/>
      </c>
      <c r="D868" s="74"/>
      <c r="E868" s="4"/>
      <c r="F868" s="11" t="str">
        <f t="shared" si="181"/>
        <v/>
      </c>
      <c r="G868" s="61" t="str">
        <f>IF(F868=LISTAS!$D$15,"",F868)</f>
        <v/>
      </c>
      <c r="H868" s="49" t="str">
        <f t="shared" si="182"/>
        <v/>
      </c>
      <c r="I868" s="49" t="str">
        <f t="shared" si="182"/>
        <v/>
      </c>
      <c r="J868" s="11" t="str">
        <f t="shared" si="180"/>
        <v/>
      </c>
      <c r="K868" s="11" t="str">
        <f t="shared" si="183"/>
        <v/>
      </c>
      <c r="L868" s="66" t="str">
        <f t="shared" si="184"/>
        <v/>
      </c>
      <c r="M868" s="50">
        <f t="shared" si="185"/>
        <v>40</v>
      </c>
      <c r="N868" s="50"/>
      <c r="O868" s="17" t="str">
        <f t="shared" si="186"/>
        <v/>
      </c>
      <c r="P868" s="18" t="str">
        <f t="shared" si="187"/>
        <v/>
      </c>
      <c r="Q868" s="17" t="str">
        <f>IF(P868&lt;&gt;"",VLOOKUP(P868,LISTAS!$F$6:$G$1106,2,0),"")</f>
        <v/>
      </c>
      <c r="R868" s="72" t="str">
        <f t="shared" si="188"/>
        <v/>
      </c>
      <c r="S868" s="18" t="str">
        <f t="shared" si="189"/>
        <v/>
      </c>
      <c r="T868" s="18" t="str">
        <f t="shared" si="190"/>
        <v/>
      </c>
    </row>
    <row r="869" spans="2:20" ht="18.75" customHeight="1" x14ac:dyDescent="0.25">
      <c r="B869" s="54"/>
      <c r="C869" s="16" t="str">
        <f>IF(B869="","",VLOOKUP(B869,LISTAS!$F$6:$G$1106,2,0))</f>
        <v/>
      </c>
      <c r="D869" s="74"/>
      <c r="E869" s="4"/>
      <c r="F869" s="11" t="str">
        <f t="shared" si="181"/>
        <v/>
      </c>
      <c r="G869" s="61" t="str">
        <f>IF(F869=LISTAS!$D$15,"",F869)</f>
        <v/>
      </c>
      <c r="H869" s="49" t="str">
        <f t="shared" si="182"/>
        <v/>
      </c>
      <c r="I869" s="49" t="str">
        <f t="shared" si="182"/>
        <v/>
      </c>
      <c r="J869" s="11" t="str">
        <f t="shared" si="180"/>
        <v/>
      </c>
      <c r="K869" s="11" t="str">
        <f t="shared" si="183"/>
        <v/>
      </c>
      <c r="L869" s="66" t="str">
        <f t="shared" si="184"/>
        <v/>
      </c>
      <c r="M869" s="50">
        <f t="shared" si="185"/>
        <v>41</v>
      </c>
      <c r="O869" s="17" t="str">
        <f t="shared" si="186"/>
        <v/>
      </c>
      <c r="P869" s="18" t="str">
        <f t="shared" si="187"/>
        <v/>
      </c>
      <c r="Q869" s="17" t="str">
        <f>IF(P869&lt;&gt;"",VLOOKUP(P869,LISTAS!$F$6:$G$1106,2,0),"")</f>
        <v/>
      </c>
      <c r="R869" s="72" t="str">
        <f t="shared" si="188"/>
        <v/>
      </c>
      <c r="S869" s="18" t="str">
        <f t="shared" si="189"/>
        <v/>
      </c>
      <c r="T869" s="18" t="str">
        <f t="shared" si="190"/>
        <v/>
      </c>
    </row>
    <row r="870" spans="2:20" ht="18.75" customHeight="1" x14ac:dyDescent="0.25">
      <c r="B870" s="54"/>
      <c r="C870" s="16" t="str">
        <f>IF(B870="","",VLOOKUP(B870,LISTAS!$F$6:$G$1106,2,0))</f>
        <v/>
      </c>
      <c r="D870" s="74"/>
      <c r="E870" s="4"/>
      <c r="F870" s="11" t="str">
        <f t="shared" si="181"/>
        <v/>
      </c>
      <c r="G870" s="61" t="str">
        <f>IF(F870=LISTAS!$D$15,"",F870)</f>
        <v/>
      </c>
      <c r="H870" s="49" t="str">
        <f t="shared" si="182"/>
        <v/>
      </c>
      <c r="I870" s="49" t="str">
        <f t="shared" si="182"/>
        <v/>
      </c>
      <c r="J870" s="11" t="str">
        <f t="shared" si="180"/>
        <v/>
      </c>
      <c r="K870" s="11" t="str">
        <f t="shared" si="183"/>
        <v/>
      </c>
      <c r="L870" s="66" t="str">
        <f t="shared" si="184"/>
        <v/>
      </c>
      <c r="M870" s="50">
        <f t="shared" si="185"/>
        <v>42</v>
      </c>
      <c r="O870" s="17" t="str">
        <f t="shared" si="186"/>
        <v/>
      </c>
      <c r="P870" s="18" t="str">
        <f t="shared" si="187"/>
        <v/>
      </c>
      <c r="Q870" s="17" t="str">
        <f>IF(P870&lt;&gt;"",VLOOKUP(P870,LISTAS!$F$6:$G$1106,2,0),"")</f>
        <v/>
      </c>
      <c r="R870" s="72" t="str">
        <f t="shared" si="188"/>
        <v/>
      </c>
      <c r="S870" s="18" t="str">
        <f t="shared" si="189"/>
        <v/>
      </c>
      <c r="T870" s="18" t="str">
        <f t="shared" si="190"/>
        <v/>
      </c>
    </row>
    <row r="871" spans="2:20" ht="18.75" customHeight="1" x14ac:dyDescent="0.25">
      <c r="B871" s="54"/>
      <c r="C871" s="16" t="str">
        <f>IF(B871="","",VLOOKUP(B871,LISTAS!$F$6:$G$1106,2,0))</f>
        <v/>
      </c>
      <c r="D871" s="74"/>
      <c r="E871" s="4"/>
      <c r="F871" s="11" t="str">
        <f t="shared" si="181"/>
        <v/>
      </c>
      <c r="G871" s="61" t="str">
        <f>IF(F871=LISTAS!$D$15,"",F871)</f>
        <v/>
      </c>
      <c r="H871" s="49" t="str">
        <f t="shared" si="182"/>
        <v/>
      </c>
      <c r="I871" s="49" t="str">
        <f t="shared" si="182"/>
        <v/>
      </c>
      <c r="J871" s="11" t="str">
        <f t="shared" si="180"/>
        <v/>
      </c>
      <c r="K871" s="11" t="str">
        <f t="shared" si="183"/>
        <v/>
      </c>
      <c r="L871" s="66" t="str">
        <f t="shared" si="184"/>
        <v/>
      </c>
      <c r="M871" s="50">
        <f t="shared" si="185"/>
        <v>43</v>
      </c>
      <c r="O871" s="17" t="str">
        <f t="shared" si="186"/>
        <v/>
      </c>
      <c r="P871" s="18" t="str">
        <f t="shared" si="187"/>
        <v/>
      </c>
      <c r="Q871" s="17" t="str">
        <f>IF(P871&lt;&gt;"",VLOOKUP(P871,LISTAS!$F$6:$G$1106,2,0),"")</f>
        <v/>
      </c>
      <c r="R871" s="72" t="str">
        <f t="shared" si="188"/>
        <v/>
      </c>
      <c r="S871" s="18" t="str">
        <f t="shared" si="189"/>
        <v/>
      </c>
      <c r="T871" s="18" t="str">
        <f t="shared" si="190"/>
        <v/>
      </c>
    </row>
    <row r="872" spans="2:20" ht="18.75" customHeight="1" x14ac:dyDescent="0.25">
      <c r="B872" s="54"/>
      <c r="C872" s="16" t="str">
        <f>IF(B872="","",VLOOKUP(B872,LISTAS!$F$6:$G$1106,2,0))</f>
        <v/>
      </c>
      <c r="D872" s="74"/>
      <c r="E872" s="4"/>
      <c r="F872" s="11" t="str">
        <f t="shared" si="181"/>
        <v/>
      </c>
      <c r="G872" s="61" t="str">
        <f>IF(F872=LISTAS!$D$15,"",F872)</f>
        <v/>
      </c>
      <c r="H872" s="49" t="str">
        <f t="shared" si="182"/>
        <v/>
      </c>
      <c r="I872" s="49" t="str">
        <f t="shared" si="182"/>
        <v/>
      </c>
      <c r="J872" s="11" t="str">
        <f t="shared" si="180"/>
        <v/>
      </c>
      <c r="K872" s="11" t="str">
        <f t="shared" si="183"/>
        <v/>
      </c>
      <c r="L872" s="66" t="str">
        <f t="shared" si="184"/>
        <v/>
      </c>
      <c r="M872" s="50">
        <f t="shared" si="185"/>
        <v>44</v>
      </c>
      <c r="O872" s="17" t="str">
        <f t="shared" si="186"/>
        <v/>
      </c>
      <c r="P872" s="18" t="str">
        <f t="shared" si="187"/>
        <v/>
      </c>
      <c r="Q872" s="17" t="str">
        <f>IF(P872&lt;&gt;"",VLOOKUP(P872,LISTAS!$F$6:$G$1106,2,0),"")</f>
        <v/>
      </c>
      <c r="R872" s="72" t="str">
        <f t="shared" si="188"/>
        <v/>
      </c>
      <c r="S872" s="18" t="str">
        <f t="shared" si="189"/>
        <v/>
      </c>
      <c r="T872" s="18" t="str">
        <f t="shared" si="190"/>
        <v/>
      </c>
    </row>
    <row r="873" spans="2:20" ht="18.75" customHeight="1" x14ac:dyDescent="0.25">
      <c r="B873" s="54"/>
      <c r="C873" s="16" t="str">
        <f>IF(B873="","",VLOOKUP(B873,LISTAS!$F$6:$G$1106,2,0))</f>
        <v/>
      </c>
      <c r="D873" s="74"/>
      <c r="E873" s="4"/>
      <c r="F873" s="11" t="str">
        <f t="shared" si="181"/>
        <v/>
      </c>
      <c r="G873" s="61" t="str">
        <f>IF(F873=LISTAS!$D$15,"",F873)</f>
        <v/>
      </c>
      <c r="H873" s="49" t="str">
        <f t="shared" si="182"/>
        <v/>
      </c>
      <c r="I873" s="49" t="str">
        <f t="shared" si="182"/>
        <v/>
      </c>
      <c r="J873" s="11" t="str">
        <f t="shared" si="180"/>
        <v/>
      </c>
      <c r="K873" s="11" t="str">
        <f t="shared" si="183"/>
        <v/>
      </c>
      <c r="L873" s="66" t="str">
        <f t="shared" si="184"/>
        <v/>
      </c>
      <c r="M873" s="50">
        <f t="shared" si="185"/>
        <v>45</v>
      </c>
      <c r="O873" s="17" t="str">
        <f t="shared" si="186"/>
        <v/>
      </c>
      <c r="P873" s="18" t="str">
        <f t="shared" si="187"/>
        <v/>
      </c>
      <c r="Q873" s="17" t="str">
        <f>IF(P873&lt;&gt;"",VLOOKUP(P873,LISTAS!$F$6:$G$1106,2,0),"")</f>
        <v/>
      </c>
      <c r="R873" s="72" t="str">
        <f t="shared" si="188"/>
        <v/>
      </c>
      <c r="S873" s="18" t="str">
        <f t="shared" si="189"/>
        <v/>
      </c>
      <c r="T873" s="18" t="str">
        <f t="shared" si="190"/>
        <v/>
      </c>
    </row>
    <row r="874" spans="2:20" ht="18.75" customHeight="1" x14ac:dyDescent="0.25">
      <c r="B874" s="54"/>
      <c r="C874" s="16" t="str">
        <f>IF(B874="","",VLOOKUP(B874,LISTAS!$F$6:$G$1106,2,0))</f>
        <v/>
      </c>
      <c r="D874" s="74"/>
      <c r="E874" s="4"/>
      <c r="F874" s="11" t="str">
        <f t="shared" si="181"/>
        <v/>
      </c>
      <c r="G874" s="61" t="str">
        <f>IF(F874=LISTAS!$D$15,"",F874)</f>
        <v/>
      </c>
      <c r="H874" s="49" t="str">
        <f t="shared" si="182"/>
        <v/>
      </c>
      <c r="I874" s="49" t="str">
        <f t="shared" si="182"/>
        <v/>
      </c>
      <c r="J874" s="11" t="str">
        <f t="shared" si="180"/>
        <v/>
      </c>
      <c r="K874" s="11" t="str">
        <f t="shared" si="183"/>
        <v/>
      </c>
      <c r="L874" s="66" t="str">
        <f t="shared" si="184"/>
        <v/>
      </c>
      <c r="M874" s="50">
        <f t="shared" si="185"/>
        <v>46</v>
      </c>
      <c r="O874" s="17" t="str">
        <f t="shared" si="186"/>
        <v/>
      </c>
      <c r="P874" s="18" t="str">
        <f t="shared" si="187"/>
        <v/>
      </c>
      <c r="Q874" s="17" t="str">
        <f>IF(P874&lt;&gt;"",VLOOKUP(P874,LISTAS!$F$6:$G$1106,2,0),"")</f>
        <v/>
      </c>
      <c r="R874" s="72" t="str">
        <f t="shared" si="188"/>
        <v/>
      </c>
      <c r="S874" s="18" t="str">
        <f t="shared" si="189"/>
        <v/>
      </c>
      <c r="T874" s="18" t="str">
        <f t="shared" si="190"/>
        <v/>
      </c>
    </row>
    <row r="875" spans="2:20" ht="18.75" customHeight="1" x14ac:dyDescent="0.25">
      <c r="B875" s="54"/>
      <c r="C875" s="16" t="str">
        <f>IF(B875="","",VLOOKUP(B875,LISTAS!$F$6:$G$1106,2,0))</f>
        <v/>
      </c>
      <c r="D875" s="74"/>
      <c r="E875" s="4"/>
      <c r="F875" s="11" t="str">
        <f t="shared" si="181"/>
        <v/>
      </c>
      <c r="G875" s="61" t="str">
        <f>IF(F875=LISTAS!$D$15,"",F875)</f>
        <v/>
      </c>
      <c r="H875" s="49" t="str">
        <f t="shared" si="182"/>
        <v/>
      </c>
      <c r="I875" s="49" t="str">
        <f t="shared" si="182"/>
        <v/>
      </c>
      <c r="J875" s="11" t="str">
        <f t="shared" si="180"/>
        <v/>
      </c>
      <c r="K875" s="11" t="str">
        <f t="shared" si="183"/>
        <v/>
      </c>
      <c r="L875" s="66" t="str">
        <f t="shared" si="184"/>
        <v/>
      </c>
      <c r="M875" s="50">
        <f t="shared" si="185"/>
        <v>47</v>
      </c>
      <c r="O875" s="17" t="str">
        <f t="shared" si="186"/>
        <v/>
      </c>
      <c r="P875" s="18" t="str">
        <f t="shared" si="187"/>
        <v/>
      </c>
      <c r="Q875" s="17" t="str">
        <f>IF(P875&lt;&gt;"",VLOOKUP(P875,LISTAS!$F$6:$G$1106,2,0),"")</f>
        <v/>
      </c>
      <c r="R875" s="72" t="str">
        <f t="shared" si="188"/>
        <v/>
      </c>
      <c r="S875" s="18" t="str">
        <f t="shared" si="189"/>
        <v/>
      </c>
      <c r="T875" s="18" t="str">
        <f t="shared" si="190"/>
        <v/>
      </c>
    </row>
    <row r="876" spans="2:20" ht="18.75" customHeight="1" x14ac:dyDescent="0.25">
      <c r="B876" s="54"/>
      <c r="C876" s="16" t="str">
        <f>IF(B876="","",VLOOKUP(B876,LISTAS!$F$6:$G$1106,2,0))</f>
        <v/>
      </c>
      <c r="D876" s="74"/>
      <c r="E876" s="4"/>
      <c r="F876" s="11" t="str">
        <f t="shared" si="181"/>
        <v/>
      </c>
      <c r="G876" s="61" t="str">
        <f>IF(F876=LISTAS!$D$15,"",F876)</f>
        <v/>
      </c>
      <c r="H876" s="49" t="str">
        <f t="shared" si="182"/>
        <v/>
      </c>
      <c r="I876" s="49" t="str">
        <f t="shared" si="182"/>
        <v/>
      </c>
      <c r="J876" s="11" t="str">
        <f t="shared" si="180"/>
        <v/>
      </c>
      <c r="K876" s="11" t="str">
        <f t="shared" si="183"/>
        <v/>
      </c>
      <c r="L876" s="66" t="str">
        <f t="shared" si="184"/>
        <v/>
      </c>
      <c r="M876" s="50">
        <f t="shared" si="185"/>
        <v>48</v>
      </c>
      <c r="O876" s="17" t="str">
        <f t="shared" si="186"/>
        <v/>
      </c>
      <c r="P876" s="18" t="str">
        <f t="shared" si="187"/>
        <v/>
      </c>
      <c r="Q876" s="17" t="str">
        <f>IF(P876&lt;&gt;"",VLOOKUP(P876,LISTAS!$F$6:$G$1106,2,0),"")</f>
        <v/>
      </c>
      <c r="R876" s="72" t="str">
        <f t="shared" si="188"/>
        <v/>
      </c>
      <c r="S876" s="18" t="str">
        <f t="shared" si="189"/>
        <v/>
      </c>
      <c r="T876" s="18" t="str">
        <f t="shared" si="190"/>
        <v/>
      </c>
    </row>
    <row r="877" spans="2:20" ht="18.75" customHeight="1" x14ac:dyDescent="0.25">
      <c r="B877" s="54"/>
      <c r="C877" s="16" t="str">
        <f>IF(B877="","",VLOOKUP(B877,LISTAS!$F$6:$G$1106,2,0))</f>
        <v/>
      </c>
      <c r="D877" s="74"/>
      <c r="E877" s="4"/>
      <c r="F877" s="11" t="str">
        <f t="shared" si="181"/>
        <v/>
      </c>
      <c r="G877" s="61" t="str">
        <f>IF(F877=LISTAS!$D$15,"",F877)</f>
        <v/>
      </c>
      <c r="H877" s="49" t="str">
        <f t="shared" si="182"/>
        <v/>
      </c>
      <c r="I877" s="49" t="str">
        <f t="shared" si="182"/>
        <v/>
      </c>
      <c r="J877" s="11" t="str">
        <f t="shared" si="180"/>
        <v/>
      </c>
      <c r="K877" s="11" t="str">
        <f t="shared" si="183"/>
        <v/>
      </c>
      <c r="L877" s="66" t="str">
        <f t="shared" si="184"/>
        <v/>
      </c>
      <c r="M877" s="50">
        <f t="shared" si="185"/>
        <v>49</v>
      </c>
      <c r="O877" s="17" t="str">
        <f t="shared" si="186"/>
        <v/>
      </c>
      <c r="P877" s="18" t="str">
        <f t="shared" si="187"/>
        <v/>
      </c>
      <c r="Q877" s="17" t="str">
        <f>IF(P877&lt;&gt;"",VLOOKUP(P877,LISTAS!$F$6:$G$1106,2,0),"")</f>
        <v/>
      </c>
      <c r="R877" s="72" t="str">
        <f t="shared" si="188"/>
        <v/>
      </c>
      <c r="S877" s="18" t="str">
        <f t="shared" si="189"/>
        <v/>
      </c>
      <c r="T877" s="18" t="str">
        <f t="shared" si="190"/>
        <v/>
      </c>
    </row>
    <row r="878" spans="2:20" ht="18.75" customHeight="1" x14ac:dyDescent="0.25">
      <c r="B878" s="54"/>
      <c r="C878" s="16" t="str">
        <f>IF(B878="","",VLOOKUP(B878,LISTAS!$F$6:$G$1106,2,0))</f>
        <v/>
      </c>
      <c r="D878" s="74"/>
      <c r="E878" s="4"/>
      <c r="F878" s="11" t="str">
        <f t="shared" si="181"/>
        <v/>
      </c>
      <c r="G878" s="61" t="str">
        <f>IF(F878=LISTAS!$D$15,"",F878)</f>
        <v/>
      </c>
      <c r="H878" s="49" t="str">
        <f t="shared" si="182"/>
        <v/>
      </c>
      <c r="I878" s="49" t="str">
        <f t="shared" si="182"/>
        <v/>
      </c>
      <c r="J878" s="11" t="str">
        <f t="shared" si="180"/>
        <v/>
      </c>
      <c r="K878" s="11" t="str">
        <f t="shared" si="183"/>
        <v/>
      </c>
      <c r="L878" s="66" t="str">
        <f t="shared" si="184"/>
        <v/>
      </c>
      <c r="M878" s="50">
        <f t="shared" si="185"/>
        <v>50</v>
      </c>
      <c r="O878" s="17" t="str">
        <f t="shared" si="186"/>
        <v/>
      </c>
      <c r="P878" s="18" t="str">
        <f t="shared" si="187"/>
        <v/>
      </c>
      <c r="Q878" s="17" t="str">
        <f>IF(P878&lt;&gt;"",VLOOKUP(P878,LISTAS!$F$6:$G$1106,2,0),"")</f>
        <v/>
      </c>
      <c r="R878" s="72" t="str">
        <f t="shared" si="188"/>
        <v/>
      </c>
      <c r="S878" s="18" t="str">
        <f t="shared" si="189"/>
        <v/>
      </c>
      <c r="T878" s="18" t="str">
        <f t="shared" si="190"/>
        <v/>
      </c>
    </row>
    <row r="879" spans="2:20" ht="18.75" customHeight="1" x14ac:dyDescent="0.25">
      <c r="B879" s="54"/>
      <c r="C879" s="16" t="str">
        <f>IF(B879="","",VLOOKUP(B879,LISTAS!$F$6:$G$1106,2,0))</f>
        <v/>
      </c>
      <c r="D879" s="74"/>
      <c r="E879" s="4"/>
      <c r="F879" s="11" t="str">
        <f t="shared" si="181"/>
        <v/>
      </c>
      <c r="G879" s="61" t="str">
        <f>IF(F879=LISTAS!$D$15,"",F879)</f>
        <v/>
      </c>
      <c r="H879" s="49" t="str">
        <f t="shared" si="182"/>
        <v/>
      </c>
      <c r="I879" s="49" t="str">
        <f t="shared" si="182"/>
        <v/>
      </c>
      <c r="J879" s="11" t="str">
        <f t="shared" si="180"/>
        <v/>
      </c>
      <c r="K879" s="11" t="str">
        <f t="shared" si="183"/>
        <v/>
      </c>
      <c r="L879" s="66" t="str">
        <f t="shared" si="184"/>
        <v/>
      </c>
      <c r="M879" s="50">
        <f t="shared" si="185"/>
        <v>51</v>
      </c>
      <c r="O879" s="17" t="str">
        <f t="shared" si="186"/>
        <v/>
      </c>
      <c r="P879" s="18" t="str">
        <f t="shared" si="187"/>
        <v/>
      </c>
      <c r="Q879" s="17" t="str">
        <f>IF(P879&lt;&gt;"",VLOOKUP(P879,LISTAS!$F$6:$G$1106,2,0),"")</f>
        <v/>
      </c>
      <c r="R879" s="72" t="str">
        <f t="shared" si="188"/>
        <v/>
      </c>
      <c r="S879" s="18" t="str">
        <f t="shared" si="189"/>
        <v/>
      </c>
      <c r="T879" s="18" t="str">
        <f t="shared" si="190"/>
        <v/>
      </c>
    </row>
    <row r="880" spans="2:20" ht="18.75" customHeight="1" x14ac:dyDescent="0.25">
      <c r="B880" s="54"/>
      <c r="C880" s="16" t="str">
        <f>IF(B880="","",VLOOKUP(B880,LISTAS!$F$6:$G$1106,2,0))</f>
        <v/>
      </c>
      <c r="D880" s="74"/>
      <c r="E880" s="4"/>
      <c r="F880" s="11" t="str">
        <f t="shared" si="181"/>
        <v/>
      </c>
      <c r="G880" s="61" t="str">
        <f>IF(F880=LISTAS!$D$15,"",F880)</f>
        <v/>
      </c>
      <c r="H880" s="49" t="str">
        <f t="shared" si="182"/>
        <v/>
      </c>
      <c r="I880" s="49" t="str">
        <f t="shared" si="182"/>
        <v/>
      </c>
      <c r="J880" s="11" t="str">
        <f t="shared" si="180"/>
        <v/>
      </c>
      <c r="K880" s="11" t="str">
        <f t="shared" si="183"/>
        <v/>
      </c>
      <c r="L880" s="66" t="str">
        <f t="shared" si="184"/>
        <v/>
      </c>
      <c r="M880" s="50">
        <f t="shared" si="185"/>
        <v>52</v>
      </c>
      <c r="O880" s="17" t="str">
        <f t="shared" si="186"/>
        <v/>
      </c>
      <c r="P880" s="18" t="str">
        <f t="shared" si="187"/>
        <v/>
      </c>
      <c r="Q880" s="17" t="str">
        <f>IF(P880&lt;&gt;"",VLOOKUP(P880,LISTAS!$F$6:$G$1106,2,0),"")</f>
        <v/>
      </c>
      <c r="R880" s="72" t="str">
        <f t="shared" si="188"/>
        <v/>
      </c>
      <c r="S880" s="18" t="str">
        <f t="shared" si="189"/>
        <v/>
      </c>
      <c r="T880" s="18" t="str">
        <f t="shared" si="190"/>
        <v/>
      </c>
    </row>
    <row r="881" spans="2:20" ht="18.75" customHeight="1" x14ac:dyDescent="0.25">
      <c r="B881" s="54"/>
      <c r="C881" s="16" t="str">
        <f>IF(B881="","",VLOOKUP(B881,LISTAS!$F$6:$G$1106,2,0))</f>
        <v/>
      </c>
      <c r="D881" s="74"/>
      <c r="E881" s="4"/>
      <c r="F881" s="11" t="str">
        <f t="shared" si="181"/>
        <v/>
      </c>
      <c r="G881" s="61" t="str">
        <f>IF(F881=LISTAS!$D$15,"",F881)</f>
        <v/>
      </c>
      <c r="H881" s="49" t="str">
        <f t="shared" si="182"/>
        <v/>
      </c>
      <c r="I881" s="49" t="str">
        <f t="shared" si="182"/>
        <v/>
      </c>
      <c r="J881" s="11" t="str">
        <f t="shared" si="180"/>
        <v/>
      </c>
      <c r="K881" s="11" t="str">
        <f t="shared" si="183"/>
        <v/>
      </c>
      <c r="L881" s="66" t="str">
        <f t="shared" si="184"/>
        <v/>
      </c>
      <c r="M881" s="50">
        <f t="shared" si="185"/>
        <v>53</v>
      </c>
      <c r="O881" s="17" t="str">
        <f t="shared" si="186"/>
        <v/>
      </c>
      <c r="P881" s="18" t="str">
        <f t="shared" si="187"/>
        <v/>
      </c>
      <c r="Q881" s="17" t="str">
        <f>IF(P881&lt;&gt;"",VLOOKUP(P881,LISTAS!$F$6:$G$1106,2,0),"")</f>
        <v/>
      </c>
      <c r="R881" s="72" t="str">
        <f t="shared" si="188"/>
        <v/>
      </c>
      <c r="S881" s="18" t="str">
        <f t="shared" si="189"/>
        <v/>
      </c>
      <c r="T881" s="18" t="str">
        <f t="shared" si="190"/>
        <v/>
      </c>
    </row>
    <row r="882" spans="2:20" ht="18.75" customHeight="1" x14ac:dyDescent="0.25">
      <c r="B882" s="54"/>
      <c r="C882" s="16" t="str">
        <f>IF(B882="","",VLOOKUP(B882,LISTAS!$F$6:$G$1106,2,0))</f>
        <v/>
      </c>
      <c r="D882" s="74"/>
      <c r="E882" s="4"/>
      <c r="F882" s="11" t="str">
        <f t="shared" si="181"/>
        <v/>
      </c>
      <c r="G882" s="61" t="str">
        <f>IF(F882=LISTAS!$D$15,"",F882)</f>
        <v/>
      </c>
      <c r="H882" s="49" t="str">
        <f t="shared" si="182"/>
        <v/>
      </c>
      <c r="I882" s="49" t="str">
        <f t="shared" si="182"/>
        <v/>
      </c>
      <c r="J882" s="11" t="str">
        <f t="shared" si="180"/>
        <v/>
      </c>
      <c r="K882" s="11" t="str">
        <f t="shared" si="183"/>
        <v/>
      </c>
      <c r="L882" s="66" t="str">
        <f t="shared" si="184"/>
        <v/>
      </c>
      <c r="M882" s="50">
        <f t="shared" si="185"/>
        <v>54</v>
      </c>
      <c r="O882" s="17" t="str">
        <f t="shared" si="186"/>
        <v/>
      </c>
      <c r="P882" s="18" t="str">
        <f t="shared" si="187"/>
        <v/>
      </c>
      <c r="Q882" s="17" t="str">
        <f>IF(P882&lt;&gt;"",VLOOKUP(P882,LISTAS!$F$6:$G$1106,2,0),"")</f>
        <v/>
      </c>
      <c r="R882" s="72" t="str">
        <f t="shared" si="188"/>
        <v/>
      </c>
      <c r="S882" s="18" t="str">
        <f t="shared" si="189"/>
        <v/>
      </c>
      <c r="T882" s="18" t="str">
        <f t="shared" si="190"/>
        <v/>
      </c>
    </row>
    <row r="883" spans="2:20" ht="18.75" customHeight="1" x14ac:dyDescent="0.25">
      <c r="B883" s="54"/>
      <c r="C883" s="16" t="str">
        <f>IF(B883="","",VLOOKUP(B883,LISTAS!$F$6:$G$1106,2,0))</f>
        <v/>
      </c>
      <c r="D883" s="74"/>
      <c r="E883" s="4"/>
      <c r="F883" s="11" t="str">
        <f t="shared" si="181"/>
        <v/>
      </c>
      <c r="G883" s="61" t="str">
        <f>IF(F883=LISTAS!$D$15,"",F883)</f>
        <v/>
      </c>
      <c r="H883" s="49" t="str">
        <f t="shared" si="182"/>
        <v/>
      </c>
      <c r="I883" s="49" t="str">
        <f t="shared" si="182"/>
        <v/>
      </c>
      <c r="J883" s="11" t="str">
        <f t="shared" si="180"/>
        <v/>
      </c>
      <c r="K883" s="11" t="str">
        <f t="shared" si="183"/>
        <v/>
      </c>
      <c r="L883" s="66" t="str">
        <f t="shared" si="184"/>
        <v/>
      </c>
      <c r="M883" s="50">
        <f t="shared" si="185"/>
        <v>55</v>
      </c>
      <c r="O883" s="17" t="str">
        <f t="shared" si="186"/>
        <v/>
      </c>
      <c r="P883" s="18" t="str">
        <f t="shared" si="187"/>
        <v/>
      </c>
      <c r="Q883" s="17" t="str">
        <f>IF(P883&lt;&gt;"",VLOOKUP(P883,LISTAS!$F$6:$G$1106,2,0),"")</f>
        <v/>
      </c>
      <c r="R883" s="72" t="str">
        <f t="shared" si="188"/>
        <v/>
      </c>
      <c r="S883" s="18" t="str">
        <f t="shared" si="189"/>
        <v/>
      </c>
      <c r="T883" s="18" t="str">
        <f t="shared" si="190"/>
        <v/>
      </c>
    </row>
    <row r="884" spans="2:20" ht="18.75" customHeight="1" x14ac:dyDescent="0.25">
      <c r="B884" s="54"/>
      <c r="C884" s="16" t="str">
        <f>IF(B884="","",VLOOKUP(B884,LISTAS!$F$6:$G$1106,2,0))</f>
        <v/>
      </c>
      <c r="D884" s="74"/>
      <c r="E884" s="4"/>
      <c r="F884" s="11" t="str">
        <f t="shared" si="181"/>
        <v/>
      </c>
      <c r="G884" s="61" t="str">
        <f>IF(F884=LISTAS!$D$15,"",F884)</f>
        <v/>
      </c>
      <c r="H884" s="49" t="str">
        <f t="shared" si="182"/>
        <v/>
      </c>
      <c r="I884" s="49" t="str">
        <f t="shared" si="182"/>
        <v/>
      </c>
      <c r="J884" s="11" t="str">
        <f t="shared" si="180"/>
        <v/>
      </c>
      <c r="K884" s="11" t="str">
        <f t="shared" si="183"/>
        <v/>
      </c>
      <c r="L884" s="66" t="str">
        <f t="shared" si="184"/>
        <v/>
      </c>
      <c r="M884" s="50">
        <f t="shared" si="185"/>
        <v>56</v>
      </c>
      <c r="O884" s="17" t="str">
        <f t="shared" si="186"/>
        <v/>
      </c>
      <c r="P884" s="18" t="str">
        <f t="shared" si="187"/>
        <v/>
      </c>
      <c r="Q884" s="17" t="str">
        <f>IF(P884&lt;&gt;"",VLOOKUP(P884,LISTAS!$F$6:$G$1106,2,0),"")</f>
        <v/>
      </c>
      <c r="R884" s="72" t="str">
        <f t="shared" si="188"/>
        <v/>
      </c>
      <c r="S884" s="18" t="str">
        <f t="shared" si="189"/>
        <v/>
      </c>
      <c r="T884" s="18" t="str">
        <f t="shared" si="190"/>
        <v/>
      </c>
    </row>
    <row r="885" spans="2:20" ht="18.75" customHeight="1" x14ac:dyDescent="0.25">
      <c r="B885" s="54"/>
      <c r="C885" s="16" t="str">
        <f>IF(B885="","",VLOOKUP(B885,LISTAS!$F$6:$G$1106,2,0))</f>
        <v/>
      </c>
      <c r="D885" s="74"/>
      <c r="E885" s="4"/>
      <c r="F885" s="11" t="str">
        <f t="shared" si="181"/>
        <v/>
      </c>
      <c r="G885" s="61" t="str">
        <f>IF(F885=LISTAS!$D$15,"",F885)</f>
        <v/>
      </c>
      <c r="H885" s="49" t="str">
        <f t="shared" si="182"/>
        <v/>
      </c>
      <c r="I885" s="49" t="str">
        <f t="shared" si="182"/>
        <v/>
      </c>
      <c r="J885" s="11" t="str">
        <f t="shared" si="180"/>
        <v/>
      </c>
      <c r="K885" s="11" t="str">
        <f t="shared" si="183"/>
        <v/>
      </c>
      <c r="L885" s="66" t="str">
        <f t="shared" si="184"/>
        <v/>
      </c>
      <c r="M885" s="50">
        <f t="shared" si="185"/>
        <v>57</v>
      </c>
      <c r="O885" s="17" t="str">
        <f t="shared" si="186"/>
        <v/>
      </c>
      <c r="P885" s="18" t="str">
        <f t="shared" si="187"/>
        <v/>
      </c>
      <c r="Q885" s="17" t="str">
        <f>IF(P885&lt;&gt;"",VLOOKUP(P885,LISTAS!$F$6:$G$1106,2,0),"")</f>
        <v/>
      </c>
      <c r="R885" s="72" t="str">
        <f t="shared" si="188"/>
        <v/>
      </c>
      <c r="S885" s="18" t="str">
        <f t="shared" si="189"/>
        <v/>
      </c>
      <c r="T885" s="18" t="str">
        <f t="shared" si="190"/>
        <v/>
      </c>
    </row>
    <row r="886" spans="2:20" ht="18.75" customHeight="1" x14ac:dyDescent="0.25">
      <c r="B886" s="54"/>
      <c r="C886" s="16" t="str">
        <f>IF(B886="","",VLOOKUP(B886,LISTAS!$F$6:$G$1106,2,0))</f>
        <v/>
      </c>
      <c r="D886" s="74"/>
      <c r="E886" s="4"/>
      <c r="F886" s="11" t="str">
        <f t="shared" si="181"/>
        <v/>
      </c>
      <c r="G886" s="61" t="str">
        <f>IF(F886=LISTAS!$D$15,"",F886)</f>
        <v/>
      </c>
      <c r="H886" s="49" t="str">
        <f t="shared" si="182"/>
        <v/>
      </c>
      <c r="I886" s="49" t="str">
        <f t="shared" si="182"/>
        <v/>
      </c>
      <c r="J886" s="11" t="str">
        <f t="shared" si="180"/>
        <v/>
      </c>
      <c r="K886" s="11" t="str">
        <f t="shared" si="183"/>
        <v/>
      </c>
      <c r="L886" s="66" t="str">
        <f t="shared" si="184"/>
        <v/>
      </c>
      <c r="M886" s="50">
        <f t="shared" si="185"/>
        <v>58</v>
      </c>
      <c r="O886" s="17" t="str">
        <f t="shared" si="186"/>
        <v/>
      </c>
      <c r="P886" s="18" t="str">
        <f t="shared" si="187"/>
        <v/>
      </c>
      <c r="Q886" s="17" t="str">
        <f>IF(P886&lt;&gt;"",VLOOKUP(P886,LISTAS!$F$6:$G$1106,2,0),"")</f>
        <v/>
      </c>
      <c r="R886" s="72" t="str">
        <f t="shared" si="188"/>
        <v/>
      </c>
      <c r="S886" s="18" t="str">
        <f t="shared" si="189"/>
        <v/>
      </c>
      <c r="T886" s="18" t="str">
        <f t="shared" si="190"/>
        <v/>
      </c>
    </row>
    <row r="887" spans="2:20" ht="18.75" customHeight="1" x14ac:dyDescent="0.25">
      <c r="B887" s="54"/>
      <c r="C887" s="16" t="str">
        <f>IF(B887="","",VLOOKUP(B887,LISTAS!$F$6:$G$1106,2,0))</f>
        <v/>
      </c>
      <c r="D887" s="74"/>
      <c r="E887" s="4"/>
      <c r="F887" s="11" t="str">
        <f t="shared" si="181"/>
        <v/>
      </c>
      <c r="G887" s="61" t="str">
        <f>IF(F887=LISTAS!$D$15,"",F887)</f>
        <v/>
      </c>
      <c r="H887" s="49" t="str">
        <f t="shared" si="182"/>
        <v/>
      </c>
      <c r="I887" s="49" t="str">
        <f t="shared" si="182"/>
        <v/>
      </c>
      <c r="J887" s="11" t="str">
        <f t="shared" si="180"/>
        <v/>
      </c>
      <c r="K887" s="11" t="str">
        <f t="shared" si="183"/>
        <v/>
      </c>
      <c r="L887" s="66" t="str">
        <f t="shared" si="184"/>
        <v/>
      </c>
      <c r="M887" s="50">
        <f t="shared" si="185"/>
        <v>59</v>
      </c>
      <c r="O887" s="17" t="str">
        <f t="shared" si="186"/>
        <v/>
      </c>
      <c r="P887" s="18" t="str">
        <f t="shared" si="187"/>
        <v/>
      </c>
      <c r="Q887" s="17" t="str">
        <f>IF(P887&lt;&gt;"",VLOOKUP(P887,LISTAS!$F$6:$G$1106,2,0),"")</f>
        <v/>
      </c>
      <c r="R887" s="72" t="str">
        <f t="shared" si="188"/>
        <v/>
      </c>
      <c r="S887" s="18" t="str">
        <f t="shared" si="189"/>
        <v/>
      </c>
      <c r="T887" s="18" t="str">
        <f t="shared" si="190"/>
        <v/>
      </c>
    </row>
    <row r="888" spans="2:20" ht="18.75" customHeight="1" x14ac:dyDescent="0.25">
      <c r="B888" s="54"/>
      <c r="C888" s="16" t="str">
        <f>IF(B888="","",VLOOKUP(B888,LISTAS!$F$6:$G$1106,2,0))</f>
        <v/>
      </c>
      <c r="D888" s="74"/>
      <c r="E888" s="4"/>
      <c r="F888" s="11" t="str">
        <f t="shared" si="181"/>
        <v/>
      </c>
      <c r="G888" s="61" t="str">
        <f>IF(F888=LISTAS!$D$15,"",F888)</f>
        <v/>
      </c>
      <c r="H888" s="49" t="str">
        <f t="shared" si="182"/>
        <v/>
      </c>
      <c r="I888" s="49" t="str">
        <f t="shared" si="182"/>
        <v/>
      </c>
      <c r="J888" s="11" t="str">
        <f t="shared" si="180"/>
        <v/>
      </c>
      <c r="K888" s="11" t="str">
        <f t="shared" si="183"/>
        <v/>
      </c>
      <c r="L888" s="66" t="str">
        <f t="shared" si="184"/>
        <v/>
      </c>
      <c r="M888" s="50">
        <f t="shared" si="185"/>
        <v>60</v>
      </c>
      <c r="O888" s="17" t="str">
        <f t="shared" si="186"/>
        <v/>
      </c>
      <c r="P888" s="18" t="str">
        <f t="shared" si="187"/>
        <v/>
      </c>
      <c r="Q888" s="17" t="str">
        <f>IF(P888&lt;&gt;"",VLOOKUP(P888,LISTAS!$F$6:$G$1106,2,0),"")</f>
        <v/>
      </c>
      <c r="R888" s="72" t="str">
        <f t="shared" si="188"/>
        <v/>
      </c>
      <c r="S888" s="18" t="str">
        <f t="shared" si="189"/>
        <v/>
      </c>
      <c r="T888" s="18" t="str">
        <f t="shared" si="190"/>
        <v/>
      </c>
    </row>
    <row r="889" spans="2:20" ht="18.75" customHeight="1" x14ac:dyDescent="0.25">
      <c r="B889" s="54"/>
      <c r="C889" s="16" t="str">
        <f>IF(B889="","",VLOOKUP(B889,LISTAS!$F$6:$G$1106,2,0))</f>
        <v/>
      </c>
      <c r="D889" s="74"/>
      <c r="E889" s="4"/>
      <c r="F889" s="11" t="str">
        <f t="shared" si="181"/>
        <v/>
      </c>
      <c r="G889" s="61" t="str">
        <f>IF(F889=LISTAS!$D$15,"",F889)</f>
        <v/>
      </c>
      <c r="H889" s="49" t="str">
        <f t="shared" si="182"/>
        <v/>
      </c>
      <c r="I889" s="49" t="str">
        <f t="shared" si="182"/>
        <v/>
      </c>
      <c r="J889" s="11" t="str">
        <f t="shared" si="180"/>
        <v/>
      </c>
      <c r="K889" s="11" t="str">
        <f t="shared" si="183"/>
        <v/>
      </c>
      <c r="L889" s="66" t="str">
        <f t="shared" si="184"/>
        <v/>
      </c>
      <c r="M889" s="50">
        <f t="shared" si="185"/>
        <v>61</v>
      </c>
      <c r="O889" s="17" t="str">
        <f t="shared" si="186"/>
        <v/>
      </c>
      <c r="P889" s="18" t="str">
        <f t="shared" si="187"/>
        <v/>
      </c>
      <c r="Q889" s="17" t="str">
        <f>IF(P889&lt;&gt;"",VLOOKUP(P889,LISTAS!$F$6:$G$1106,2,0),"")</f>
        <v/>
      </c>
      <c r="R889" s="72" t="str">
        <f t="shared" si="188"/>
        <v/>
      </c>
      <c r="S889" s="18" t="str">
        <f t="shared" si="189"/>
        <v/>
      </c>
      <c r="T889" s="18" t="str">
        <f t="shared" si="190"/>
        <v/>
      </c>
    </row>
    <row r="890" spans="2:20" ht="18.75" customHeight="1" x14ac:dyDescent="0.25">
      <c r="B890" s="54"/>
      <c r="C890" s="16" t="str">
        <f>IF(B890="","",VLOOKUP(B890,LISTAS!$F$6:$G$1106,2,0))</f>
        <v/>
      </c>
      <c r="D890" s="74"/>
      <c r="E890" s="4"/>
      <c r="F890" s="11" t="str">
        <f t="shared" si="181"/>
        <v/>
      </c>
      <c r="G890" s="61" t="str">
        <f>IF(F890=LISTAS!$D$15,"",F890)</f>
        <v/>
      </c>
      <c r="H890" s="49" t="str">
        <f t="shared" si="182"/>
        <v/>
      </c>
      <c r="I890" s="49" t="str">
        <f t="shared" si="182"/>
        <v/>
      </c>
      <c r="J890" s="11" t="str">
        <f t="shared" si="180"/>
        <v/>
      </c>
      <c r="K890" s="11" t="str">
        <f t="shared" si="183"/>
        <v/>
      </c>
      <c r="L890" s="66" t="str">
        <f t="shared" si="184"/>
        <v/>
      </c>
      <c r="M890" s="50">
        <f t="shared" si="185"/>
        <v>62</v>
      </c>
      <c r="O890" s="17" t="str">
        <f t="shared" si="186"/>
        <v/>
      </c>
      <c r="P890" s="18" t="str">
        <f t="shared" si="187"/>
        <v/>
      </c>
      <c r="Q890" s="17" t="str">
        <f>IF(P890&lt;&gt;"",VLOOKUP(P890,LISTAS!$F$6:$G$1106,2,0),"")</f>
        <v/>
      </c>
      <c r="R890" s="72" t="str">
        <f t="shared" si="188"/>
        <v/>
      </c>
      <c r="S890" s="18" t="str">
        <f t="shared" si="189"/>
        <v/>
      </c>
      <c r="T890" s="18" t="str">
        <f t="shared" si="190"/>
        <v/>
      </c>
    </row>
    <row r="891" spans="2:20" ht="18.75" customHeight="1" x14ac:dyDescent="0.25">
      <c r="B891" s="54"/>
      <c r="C891" s="16" t="str">
        <f>IF(B891="","",VLOOKUP(B891,LISTAS!$F$6:$G$1106,2,0))</f>
        <v/>
      </c>
      <c r="D891" s="74"/>
      <c r="E891" s="4"/>
      <c r="F891" s="11" t="str">
        <f t="shared" si="181"/>
        <v/>
      </c>
      <c r="G891" s="61" t="str">
        <f>IF(F891=LISTAS!$D$15,"",F891)</f>
        <v/>
      </c>
      <c r="H891" s="49" t="str">
        <f t="shared" si="182"/>
        <v/>
      </c>
      <c r="I891" s="49" t="str">
        <f t="shared" si="182"/>
        <v/>
      </c>
      <c r="J891" s="11" t="str">
        <f t="shared" si="180"/>
        <v/>
      </c>
      <c r="K891" s="11" t="str">
        <f t="shared" si="183"/>
        <v/>
      </c>
      <c r="L891" s="66" t="str">
        <f t="shared" si="184"/>
        <v/>
      </c>
      <c r="M891" s="50">
        <f t="shared" si="185"/>
        <v>63</v>
      </c>
      <c r="O891" s="17" t="str">
        <f t="shared" si="186"/>
        <v/>
      </c>
      <c r="P891" s="18" t="str">
        <f t="shared" si="187"/>
        <v/>
      </c>
      <c r="Q891" s="17" t="str">
        <f>IF(P891&lt;&gt;"",VLOOKUP(P891,LISTAS!$F$6:$G$1106,2,0),"")</f>
        <v/>
      </c>
      <c r="R891" s="72" t="str">
        <f t="shared" si="188"/>
        <v/>
      </c>
      <c r="S891" s="18" t="str">
        <f t="shared" si="189"/>
        <v/>
      </c>
      <c r="T891" s="18" t="str">
        <f t="shared" si="190"/>
        <v/>
      </c>
    </row>
    <row r="892" spans="2:20" ht="18.75" customHeight="1" x14ac:dyDescent="0.25">
      <c r="B892" s="54"/>
      <c r="C892" s="16" t="str">
        <f>IF(B892="","",VLOOKUP(B892,LISTAS!$F$6:$G$1106,2,0))</f>
        <v/>
      </c>
      <c r="D892" s="74"/>
      <c r="E892" s="4"/>
      <c r="F892" s="11" t="str">
        <f t="shared" si="181"/>
        <v/>
      </c>
      <c r="G892" s="61" t="str">
        <f>IF(F892=LISTAS!$D$15,"",F892)</f>
        <v/>
      </c>
      <c r="H892" s="49" t="str">
        <f t="shared" si="182"/>
        <v/>
      </c>
      <c r="I892" s="49" t="str">
        <f t="shared" si="182"/>
        <v/>
      </c>
      <c r="J892" s="11" t="str">
        <f t="shared" si="180"/>
        <v/>
      </c>
      <c r="K892" s="11" t="str">
        <f t="shared" si="183"/>
        <v/>
      </c>
      <c r="L892" s="66" t="str">
        <f t="shared" si="184"/>
        <v/>
      </c>
      <c r="M892" s="50">
        <f t="shared" si="185"/>
        <v>64</v>
      </c>
      <c r="O892" s="17" t="str">
        <f t="shared" si="186"/>
        <v/>
      </c>
      <c r="P892" s="18" t="str">
        <f t="shared" si="187"/>
        <v/>
      </c>
      <c r="Q892" s="17" t="str">
        <f>IF(P892&lt;&gt;"",VLOOKUP(P892,LISTAS!$F$6:$G$1106,2,0),"")</f>
        <v/>
      </c>
      <c r="R892" s="72" t="str">
        <f t="shared" si="188"/>
        <v/>
      </c>
      <c r="S892" s="18" t="str">
        <f t="shared" si="189"/>
        <v/>
      </c>
      <c r="T892" s="18" t="str">
        <f t="shared" si="190"/>
        <v/>
      </c>
    </row>
    <row r="893" spans="2:20" ht="18.75" customHeight="1" x14ac:dyDescent="0.25">
      <c r="B893" s="54"/>
      <c r="C893" s="16" t="str">
        <f>IF(B893="","",VLOOKUP(B893,LISTAS!$F$6:$G$1106,2,0))</f>
        <v/>
      </c>
      <c r="D893" s="74"/>
      <c r="E893" s="4"/>
      <c r="F893" s="11" t="str">
        <f t="shared" si="181"/>
        <v/>
      </c>
      <c r="G893" s="61" t="str">
        <f>IF(F893=LISTAS!$D$15,"",F893)</f>
        <v/>
      </c>
      <c r="H893" s="49" t="str">
        <f t="shared" si="182"/>
        <v/>
      </c>
      <c r="I893" s="49" t="str">
        <f t="shared" si="182"/>
        <v/>
      </c>
      <c r="J893" s="11" t="str">
        <f t="shared" ref="J893:J1028" si="191">IF($K893="","",D893)</f>
        <v/>
      </c>
      <c r="K893" s="11" t="str">
        <f t="shared" si="183"/>
        <v/>
      </c>
      <c r="L893" s="66" t="str">
        <f t="shared" si="184"/>
        <v/>
      </c>
      <c r="M893" s="50">
        <f t="shared" si="185"/>
        <v>65</v>
      </c>
      <c r="O893" s="17" t="str">
        <f t="shared" si="186"/>
        <v/>
      </c>
      <c r="P893" s="18" t="str">
        <f t="shared" si="187"/>
        <v/>
      </c>
      <c r="Q893" s="17" t="str">
        <f>IF(P893&lt;&gt;"",VLOOKUP(P893,LISTAS!$F$6:$G$1106,2,0),"")</f>
        <v/>
      </c>
      <c r="R893" s="72" t="str">
        <f t="shared" si="188"/>
        <v/>
      </c>
      <c r="S893" s="18" t="str">
        <f t="shared" si="189"/>
        <v/>
      </c>
      <c r="T893" s="18" t="str">
        <f t="shared" si="190"/>
        <v/>
      </c>
    </row>
    <row r="894" spans="2:20" ht="18.75" customHeight="1" x14ac:dyDescent="0.25">
      <c r="B894" s="54"/>
      <c r="C894" s="16" t="str">
        <f>IF(B894="","",VLOOKUP(B894,LISTAS!$F$6:$G$1106,2,0))</f>
        <v/>
      </c>
      <c r="D894" s="74"/>
      <c r="E894" s="4"/>
      <c r="F894" s="11" t="str">
        <f t="shared" ref="F894:F957" si="192">IF(D894="","",D894)</f>
        <v/>
      </c>
      <c r="G894" s="61" t="str">
        <f>IF(F894=LISTAS!$D$15,"",F894)</f>
        <v/>
      </c>
      <c r="H894" s="49" t="str">
        <f t="shared" ref="H894:I927" si="193">IF($K894="","",IF(B894="","",B894))</f>
        <v/>
      </c>
      <c r="I894" s="49" t="str">
        <f t="shared" si="193"/>
        <v/>
      </c>
      <c r="J894" s="11" t="str">
        <f t="shared" si="191"/>
        <v/>
      </c>
      <c r="K894" s="11" t="str">
        <f t="shared" ref="K894:K927" si="194">G894</f>
        <v/>
      </c>
      <c r="L894" s="66" t="str">
        <f t="shared" ref="L894:L957" si="195">IF(K894="","",SMALL($G$829:$G$1028,M894))</f>
        <v/>
      </c>
      <c r="M894" s="50">
        <f t="shared" ref="M894:M927" si="196">IF(F893="FALTA",M893,M893+1)</f>
        <v>66</v>
      </c>
      <c r="O894" s="17" t="str">
        <f t="shared" ref="O894:O957" si="197">IF(R894&lt;&gt;"",_xlfn.RANK.EQ(R894,$R$829:$R$1028,1),"")</f>
        <v/>
      </c>
      <c r="P894" s="18" t="str">
        <f t="shared" ref="P894:P957" si="198">IF(K894="","",VLOOKUP(L894,$G$829:$J$1028,2,0))</f>
        <v/>
      </c>
      <c r="Q894" s="17" t="str">
        <f>IF(P894&lt;&gt;"",VLOOKUP(P894,LISTAS!$F$6:$G$1106,2,0),"")</f>
        <v/>
      </c>
      <c r="R894" s="72" t="str">
        <f t="shared" ref="R894:R957" si="199">IF(K894="","",VLOOKUP(L894,$G$829:$J$1028,4,0))</f>
        <v/>
      </c>
      <c r="S894" s="18" t="str">
        <f t="shared" ref="S894:S957" si="200">IF($O894="","",IF(R894=$T$5,"0,00",IF($O894=1,400,IF($O894=2,340,IF($O894=3,300,IF($O894=4,280,IF($O894=5,270,IF($O894=6,260,IF($O894=7,250,IF($O894=8,240,IF($O894=9,200,IF($O894=10,200,IF($O894=11,200,IF($O894=12,200,IF($O894=13,200,IF($O894=14,200,IF($O894=15,200,IF($O894=16,200,IF($O894&gt;16,"","")))))))))))))))))))</f>
        <v/>
      </c>
      <c r="T894" s="18" t="str">
        <f t="shared" ref="T894:T957" si="201">IF(O894="","",IF($R$5="NÃO","",IF(R894=$T$5,"0,00",IF(O894=1,400,IF(O894=2,340,IF(O894=3,300,IF(O894=4,280,IF(O894=5,270,IF(O894=6,260,IF(O894=7,250,IF(O894=8,240,IF(O894=9,200,IF(O894=10,200,IF(O894=11,200,IF(O894=12,200,IF(O894=13,200,IF(O894=14,200,IF(O894=15,200,IF(O894=16,200,IF(O894&gt;16,"",""))))))))))))))))))))</f>
        <v/>
      </c>
    </row>
    <row r="895" spans="2:20" ht="18.75" customHeight="1" x14ac:dyDescent="0.25">
      <c r="B895" s="54"/>
      <c r="C895" s="16" t="str">
        <f>IF(B895="","",VLOOKUP(B895,LISTAS!$F$6:$G$1106,2,0))</f>
        <v/>
      </c>
      <c r="D895" s="74"/>
      <c r="E895" s="4"/>
      <c r="F895" s="11" t="str">
        <f t="shared" si="192"/>
        <v/>
      </c>
      <c r="G895" s="61" t="str">
        <f>IF(F895=LISTAS!$D$15,"",F895)</f>
        <v/>
      </c>
      <c r="H895" s="49" t="str">
        <f t="shared" si="193"/>
        <v/>
      </c>
      <c r="I895" s="49" t="str">
        <f t="shared" si="193"/>
        <v/>
      </c>
      <c r="J895" s="11" t="str">
        <f t="shared" si="191"/>
        <v/>
      </c>
      <c r="K895" s="11" t="str">
        <f t="shared" si="194"/>
        <v/>
      </c>
      <c r="L895" s="66" t="str">
        <f t="shared" si="195"/>
        <v/>
      </c>
      <c r="M895" s="50">
        <f t="shared" si="196"/>
        <v>67</v>
      </c>
      <c r="O895" s="17" t="str">
        <f t="shared" si="197"/>
        <v/>
      </c>
      <c r="P895" s="18" t="str">
        <f t="shared" si="198"/>
        <v/>
      </c>
      <c r="Q895" s="17" t="str">
        <f>IF(P895&lt;&gt;"",VLOOKUP(P895,LISTAS!$F$6:$G$1106,2,0),"")</f>
        <v/>
      </c>
      <c r="R895" s="72" t="str">
        <f t="shared" si="199"/>
        <v/>
      </c>
      <c r="S895" s="18" t="str">
        <f t="shared" si="200"/>
        <v/>
      </c>
      <c r="T895" s="18" t="str">
        <f t="shared" si="201"/>
        <v/>
      </c>
    </row>
    <row r="896" spans="2:20" ht="18.75" customHeight="1" x14ac:dyDescent="0.25">
      <c r="B896" s="54"/>
      <c r="C896" s="16" t="str">
        <f>IF(B896="","",VLOOKUP(B896,LISTAS!$F$6:$G$1106,2,0))</f>
        <v/>
      </c>
      <c r="D896" s="74"/>
      <c r="E896" s="4"/>
      <c r="F896" s="11" t="str">
        <f t="shared" si="192"/>
        <v/>
      </c>
      <c r="G896" s="61" t="str">
        <f>IF(F896=LISTAS!$D$15,"",F896)</f>
        <v/>
      </c>
      <c r="H896" s="49" t="str">
        <f t="shared" si="193"/>
        <v/>
      </c>
      <c r="I896" s="49" t="str">
        <f t="shared" si="193"/>
        <v/>
      </c>
      <c r="J896" s="11" t="str">
        <f t="shared" si="191"/>
        <v/>
      </c>
      <c r="K896" s="11" t="str">
        <f t="shared" si="194"/>
        <v/>
      </c>
      <c r="L896" s="66" t="str">
        <f t="shared" si="195"/>
        <v/>
      </c>
      <c r="M896" s="50">
        <f t="shared" si="196"/>
        <v>68</v>
      </c>
      <c r="O896" s="17" t="str">
        <f t="shared" si="197"/>
        <v/>
      </c>
      <c r="P896" s="18" t="str">
        <f t="shared" si="198"/>
        <v/>
      </c>
      <c r="Q896" s="17" t="str">
        <f>IF(P896&lt;&gt;"",VLOOKUP(P896,LISTAS!$F$6:$G$1106,2,0),"")</f>
        <v/>
      </c>
      <c r="R896" s="72" t="str">
        <f t="shared" si="199"/>
        <v/>
      </c>
      <c r="S896" s="18" t="str">
        <f t="shared" si="200"/>
        <v/>
      </c>
      <c r="T896" s="18" t="str">
        <f t="shared" si="201"/>
        <v/>
      </c>
    </row>
    <row r="897" spans="2:20" ht="18.75" customHeight="1" x14ac:dyDescent="0.25">
      <c r="B897" s="54"/>
      <c r="C897" s="16" t="str">
        <f>IF(B897="","",VLOOKUP(B897,LISTAS!$F$6:$G$1106,2,0))</f>
        <v/>
      </c>
      <c r="D897" s="74"/>
      <c r="E897" s="4"/>
      <c r="F897" s="11" t="str">
        <f t="shared" si="192"/>
        <v/>
      </c>
      <c r="G897" s="61" t="str">
        <f>IF(F897=LISTAS!$D$15,"",F897)</f>
        <v/>
      </c>
      <c r="H897" s="49" t="str">
        <f t="shared" si="193"/>
        <v/>
      </c>
      <c r="I897" s="49" t="str">
        <f t="shared" si="193"/>
        <v/>
      </c>
      <c r="J897" s="11" t="str">
        <f t="shared" si="191"/>
        <v/>
      </c>
      <c r="K897" s="11" t="str">
        <f t="shared" si="194"/>
        <v/>
      </c>
      <c r="L897" s="66" t="str">
        <f t="shared" si="195"/>
        <v/>
      </c>
      <c r="M897" s="50">
        <f t="shared" si="196"/>
        <v>69</v>
      </c>
      <c r="O897" s="17" t="str">
        <f t="shared" si="197"/>
        <v/>
      </c>
      <c r="P897" s="18" t="str">
        <f t="shared" si="198"/>
        <v/>
      </c>
      <c r="Q897" s="17" t="str">
        <f>IF(P897&lt;&gt;"",VLOOKUP(P897,LISTAS!$F$6:$G$1106,2,0),"")</f>
        <v/>
      </c>
      <c r="R897" s="72" t="str">
        <f t="shared" si="199"/>
        <v/>
      </c>
      <c r="S897" s="18" t="str">
        <f t="shared" si="200"/>
        <v/>
      </c>
      <c r="T897" s="18" t="str">
        <f t="shared" si="201"/>
        <v/>
      </c>
    </row>
    <row r="898" spans="2:20" ht="18.75" customHeight="1" x14ac:dyDescent="0.25">
      <c r="B898" s="54"/>
      <c r="C898" s="16" t="str">
        <f>IF(B898="","",VLOOKUP(B898,LISTAS!$F$6:$G$1106,2,0))</f>
        <v/>
      </c>
      <c r="D898" s="74"/>
      <c r="E898" s="4"/>
      <c r="F898" s="11" t="str">
        <f t="shared" si="192"/>
        <v/>
      </c>
      <c r="G898" s="61" t="str">
        <f>IF(F898=LISTAS!$D$15,"",F898)</f>
        <v/>
      </c>
      <c r="H898" s="49" t="str">
        <f t="shared" si="193"/>
        <v/>
      </c>
      <c r="I898" s="49" t="str">
        <f t="shared" si="193"/>
        <v/>
      </c>
      <c r="J898" s="11" t="str">
        <f t="shared" si="191"/>
        <v/>
      </c>
      <c r="K898" s="11" t="str">
        <f t="shared" si="194"/>
        <v/>
      </c>
      <c r="L898" s="66" t="str">
        <f t="shared" si="195"/>
        <v/>
      </c>
      <c r="M898" s="50">
        <f t="shared" si="196"/>
        <v>70</v>
      </c>
      <c r="O898" s="17" t="str">
        <f t="shared" si="197"/>
        <v/>
      </c>
      <c r="P898" s="18" t="str">
        <f t="shared" si="198"/>
        <v/>
      </c>
      <c r="Q898" s="17" t="str">
        <f>IF(P898&lt;&gt;"",VLOOKUP(P898,LISTAS!$F$6:$G$1106,2,0),"")</f>
        <v/>
      </c>
      <c r="R898" s="72" t="str">
        <f t="shared" si="199"/>
        <v/>
      </c>
      <c r="S898" s="18" t="str">
        <f t="shared" si="200"/>
        <v/>
      </c>
      <c r="T898" s="18" t="str">
        <f t="shared" si="201"/>
        <v/>
      </c>
    </row>
    <row r="899" spans="2:20" ht="18.75" customHeight="1" x14ac:dyDescent="0.25">
      <c r="B899" s="54"/>
      <c r="C899" s="16" t="str">
        <f>IF(B899="","",VLOOKUP(B899,LISTAS!$F$6:$G$1106,2,0))</f>
        <v/>
      </c>
      <c r="D899" s="74"/>
      <c r="E899" s="4"/>
      <c r="F899" s="11" t="str">
        <f t="shared" si="192"/>
        <v/>
      </c>
      <c r="G899" s="61" t="str">
        <f>IF(F899=LISTAS!$D$15,"",F899)</f>
        <v/>
      </c>
      <c r="H899" s="49" t="str">
        <f t="shared" si="193"/>
        <v/>
      </c>
      <c r="I899" s="49" t="str">
        <f t="shared" si="193"/>
        <v/>
      </c>
      <c r="J899" s="11" t="str">
        <f t="shared" si="191"/>
        <v/>
      </c>
      <c r="K899" s="11" t="str">
        <f t="shared" si="194"/>
        <v/>
      </c>
      <c r="L899" s="66" t="str">
        <f t="shared" si="195"/>
        <v/>
      </c>
      <c r="M899" s="50">
        <f t="shared" si="196"/>
        <v>71</v>
      </c>
      <c r="O899" s="17" t="str">
        <f t="shared" si="197"/>
        <v/>
      </c>
      <c r="P899" s="18" t="str">
        <f t="shared" si="198"/>
        <v/>
      </c>
      <c r="Q899" s="17" t="str">
        <f>IF(P899&lt;&gt;"",VLOOKUP(P899,LISTAS!$F$6:$G$1106,2,0),"")</f>
        <v/>
      </c>
      <c r="R899" s="72" t="str">
        <f t="shared" si="199"/>
        <v/>
      </c>
      <c r="S899" s="18" t="str">
        <f t="shared" si="200"/>
        <v/>
      </c>
      <c r="T899" s="18" t="str">
        <f t="shared" si="201"/>
        <v/>
      </c>
    </row>
    <row r="900" spans="2:20" ht="18.75" customHeight="1" x14ac:dyDescent="0.25">
      <c r="B900" s="54"/>
      <c r="C900" s="16" t="str">
        <f>IF(B900="","",VLOOKUP(B900,LISTAS!$F$6:$G$1106,2,0))</f>
        <v/>
      </c>
      <c r="D900" s="74"/>
      <c r="E900" s="4"/>
      <c r="F900" s="11" t="str">
        <f t="shared" si="192"/>
        <v/>
      </c>
      <c r="G900" s="61" t="str">
        <f>IF(F900=LISTAS!$D$15,"",F900)</f>
        <v/>
      </c>
      <c r="H900" s="49" t="str">
        <f t="shared" si="193"/>
        <v/>
      </c>
      <c r="I900" s="49" t="str">
        <f t="shared" si="193"/>
        <v/>
      </c>
      <c r="J900" s="11" t="str">
        <f t="shared" si="191"/>
        <v/>
      </c>
      <c r="K900" s="11" t="str">
        <f t="shared" si="194"/>
        <v/>
      </c>
      <c r="L900" s="66" t="str">
        <f t="shared" si="195"/>
        <v/>
      </c>
      <c r="M900" s="50">
        <f t="shared" si="196"/>
        <v>72</v>
      </c>
      <c r="O900" s="17" t="str">
        <f t="shared" si="197"/>
        <v/>
      </c>
      <c r="P900" s="18" t="str">
        <f t="shared" si="198"/>
        <v/>
      </c>
      <c r="Q900" s="17" t="str">
        <f>IF(P900&lt;&gt;"",VLOOKUP(P900,LISTAS!$F$6:$G$1106,2,0),"")</f>
        <v/>
      </c>
      <c r="R900" s="72" t="str">
        <f t="shared" si="199"/>
        <v/>
      </c>
      <c r="S900" s="18" t="str">
        <f t="shared" si="200"/>
        <v/>
      </c>
      <c r="T900" s="18" t="str">
        <f t="shared" si="201"/>
        <v/>
      </c>
    </row>
    <row r="901" spans="2:20" ht="18.75" customHeight="1" x14ac:dyDescent="0.25">
      <c r="B901" s="54"/>
      <c r="C901" s="16" t="str">
        <f>IF(B901="","",VLOOKUP(B901,LISTAS!$F$6:$G$1106,2,0))</f>
        <v/>
      </c>
      <c r="D901" s="74"/>
      <c r="E901" s="4"/>
      <c r="F901" s="11" t="str">
        <f t="shared" si="192"/>
        <v/>
      </c>
      <c r="G901" s="61" t="str">
        <f>IF(F901=LISTAS!$D$15,"",F901)</f>
        <v/>
      </c>
      <c r="H901" s="49" t="str">
        <f t="shared" si="193"/>
        <v/>
      </c>
      <c r="I901" s="49" t="str">
        <f t="shared" si="193"/>
        <v/>
      </c>
      <c r="J901" s="11" t="str">
        <f t="shared" si="191"/>
        <v/>
      </c>
      <c r="K901" s="11" t="str">
        <f t="shared" si="194"/>
        <v/>
      </c>
      <c r="L901" s="66" t="str">
        <f t="shared" si="195"/>
        <v/>
      </c>
      <c r="M901" s="50">
        <f t="shared" si="196"/>
        <v>73</v>
      </c>
      <c r="O901" s="17" t="str">
        <f t="shared" si="197"/>
        <v/>
      </c>
      <c r="P901" s="18" t="str">
        <f t="shared" si="198"/>
        <v/>
      </c>
      <c r="Q901" s="17" t="str">
        <f>IF(P901&lt;&gt;"",VLOOKUP(P901,LISTAS!$F$6:$G$1106,2,0),"")</f>
        <v/>
      </c>
      <c r="R901" s="72" t="str">
        <f t="shared" si="199"/>
        <v/>
      </c>
      <c r="S901" s="18" t="str">
        <f t="shared" si="200"/>
        <v/>
      </c>
      <c r="T901" s="18" t="str">
        <f t="shared" si="201"/>
        <v/>
      </c>
    </row>
    <row r="902" spans="2:20" ht="18.75" customHeight="1" x14ac:dyDescent="0.25">
      <c r="B902" s="54"/>
      <c r="C902" s="16" t="str">
        <f>IF(B902="","",VLOOKUP(B902,LISTAS!$F$6:$G$1106,2,0))</f>
        <v/>
      </c>
      <c r="D902" s="74"/>
      <c r="E902" s="4"/>
      <c r="F902" s="11" t="str">
        <f t="shared" si="192"/>
        <v/>
      </c>
      <c r="G902" s="61" t="str">
        <f>IF(F902=LISTAS!$D$15,"",F902)</f>
        <v/>
      </c>
      <c r="H902" s="49" t="str">
        <f t="shared" si="193"/>
        <v/>
      </c>
      <c r="I902" s="49" t="str">
        <f t="shared" si="193"/>
        <v/>
      </c>
      <c r="J902" s="11" t="str">
        <f t="shared" si="191"/>
        <v/>
      </c>
      <c r="K902" s="11" t="str">
        <f t="shared" si="194"/>
        <v/>
      </c>
      <c r="L902" s="66" t="str">
        <f t="shared" si="195"/>
        <v/>
      </c>
      <c r="M902" s="50">
        <f t="shared" si="196"/>
        <v>74</v>
      </c>
      <c r="O902" s="17" t="str">
        <f t="shared" si="197"/>
        <v/>
      </c>
      <c r="P902" s="18" t="str">
        <f t="shared" si="198"/>
        <v/>
      </c>
      <c r="Q902" s="17" t="str">
        <f>IF(P902&lt;&gt;"",VLOOKUP(P902,LISTAS!$F$6:$G$1106,2,0),"")</f>
        <v/>
      </c>
      <c r="R902" s="72" t="str">
        <f t="shared" si="199"/>
        <v/>
      </c>
      <c r="S902" s="18" t="str">
        <f t="shared" si="200"/>
        <v/>
      </c>
      <c r="T902" s="18" t="str">
        <f t="shared" si="201"/>
        <v/>
      </c>
    </row>
    <row r="903" spans="2:20" ht="18.75" customHeight="1" x14ac:dyDescent="0.25">
      <c r="B903" s="54"/>
      <c r="C903" s="16" t="str">
        <f>IF(B903="","",VLOOKUP(B903,LISTAS!$F$6:$G$1106,2,0))</f>
        <v/>
      </c>
      <c r="D903" s="74"/>
      <c r="E903" s="4"/>
      <c r="F903" s="11" t="str">
        <f t="shared" si="192"/>
        <v/>
      </c>
      <c r="G903" s="61" t="str">
        <f>IF(F903=LISTAS!$D$15,"",F903)</f>
        <v/>
      </c>
      <c r="H903" s="49" t="str">
        <f t="shared" si="193"/>
        <v/>
      </c>
      <c r="I903" s="49" t="str">
        <f t="shared" si="193"/>
        <v/>
      </c>
      <c r="J903" s="11" t="str">
        <f t="shared" si="191"/>
        <v/>
      </c>
      <c r="K903" s="11" t="str">
        <f t="shared" si="194"/>
        <v/>
      </c>
      <c r="L903" s="66" t="str">
        <f t="shared" si="195"/>
        <v/>
      </c>
      <c r="M903" s="50">
        <f t="shared" si="196"/>
        <v>75</v>
      </c>
      <c r="O903" s="17" t="str">
        <f t="shared" si="197"/>
        <v/>
      </c>
      <c r="P903" s="18" t="str">
        <f t="shared" si="198"/>
        <v/>
      </c>
      <c r="Q903" s="17" t="str">
        <f>IF(P903&lt;&gt;"",VLOOKUP(P903,LISTAS!$F$6:$G$1106,2,0),"")</f>
        <v/>
      </c>
      <c r="R903" s="72" t="str">
        <f t="shared" si="199"/>
        <v/>
      </c>
      <c r="S903" s="18" t="str">
        <f t="shared" si="200"/>
        <v/>
      </c>
      <c r="T903" s="18" t="str">
        <f t="shared" si="201"/>
        <v/>
      </c>
    </row>
    <row r="904" spans="2:20" ht="18.75" customHeight="1" x14ac:dyDescent="0.25">
      <c r="B904" s="54"/>
      <c r="C904" s="16" t="str">
        <f>IF(B904="","",VLOOKUP(B904,LISTAS!$F$6:$G$1106,2,0))</f>
        <v/>
      </c>
      <c r="D904" s="74"/>
      <c r="E904" s="4"/>
      <c r="F904" s="11" t="str">
        <f t="shared" si="192"/>
        <v/>
      </c>
      <c r="G904" s="61" t="str">
        <f>IF(F904=LISTAS!$D$15,"",F904)</f>
        <v/>
      </c>
      <c r="H904" s="49" t="str">
        <f t="shared" si="193"/>
        <v/>
      </c>
      <c r="I904" s="49" t="str">
        <f t="shared" si="193"/>
        <v/>
      </c>
      <c r="J904" s="11" t="str">
        <f t="shared" si="191"/>
        <v/>
      </c>
      <c r="K904" s="11" t="str">
        <f t="shared" si="194"/>
        <v/>
      </c>
      <c r="L904" s="66" t="str">
        <f t="shared" si="195"/>
        <v/>
      </c>
      <c r="M904" s="50">
        <f t="shared" si="196"/>
        <v>76</v>
      </c>
      <c r="O904" s="17" t="str">
        <f t="shared" si="197"/>
        <v/>
      </c>
      <c r="P904" s="18" t="str">
        <f t="shared" si="198"/>
        <v/>
      </c>
      <c r="Q904" s="17" t="str">
        <f>IF(P904&lt;&gt;"",VLOOKUP(P904,LISTAS!$F$6:$G$1106,2,0),"")</f>
        <v/>
      </c>
      <c r="R904" s="72" t="str">
        <f t="shared" si="199"/>
        <v/>
      </c>
      <c r="S904" s="18" t="str">
        <f t="shared" si="200"/>
        <v/>
      </c>
      <c r="T904" s="18" t="str">
        <f t="shared" si="201"/>
        <v/>
      </c>
    </row>
    <row r="905" spans="2:20" ht="18.75" customHeight="1" x14ac:dyDescent="0.25">
      <c r="B905" s="54"/>
      <c r="C905" s="16" t="str">
        <f>IF(B905="","",VLOOKUP(B905,LISTAS!$F$6:$G$1106,2,0))</f>
        <v/>
      </c>
      <c r="D905" s="74"/>
      <c r="E905" s="4"/>
      <c r="F905" s="11" t="str">
        <f t="shared" si="192"/>
        <v/>
      </c>
      <c r="G905" s="61" t="str">
        <f>IF(F905=LISTAS!$D$15,"",F905)</f>
        <v/>
      </c>
      <c r="H905" s="49" t="str">
        <f t="shared" si="193"/>
        <v/>
      </c>
      <c r="I905" s="49" t="str">
        <f t="shared" si="193"/>
        <v/>
      </c>
      <c r="J905" s="11" t="str">
        <f t="shared" si="191"/>
        <v/>
      </c>
      <c r="K905" s="11" t="str">
        <f t="shared" si="194"/>
        <v/>
      </c>
      <c r="L905" s="66" t="str">
        <f t="shared" si="195"/>
        <v/>
      </c>
      <c r="M905" s="50">
        <f t="shared" si="196"/>
        <v>77</v>
      </c>
      <c r="O905" s="17" t="str">
        <f t="shared" si="197"/>
        <v/>
      </c>
      <c r="P905" s="18" t="str">
        <f t="shared" si="198"/>
        <v/>
      </c>
      <c r="Q905" s="17" t="str">
        <f>IF(P905&lt;&gt;"",VLOOKUP(P905,LISTAS!$F$6:$G$1106,2,0),"")</f>
        <v/>
      </c>
      <c r="R905" s="72" t="str">
        <f t="shared" si="199"/>
        <v/>
      </c>
      <c r="S905" s="18" t="str">
        <f t="shared" si="200"/>
        <v/>
      </c>
      <c r="T905" s="18" t="str">
        <f t="shared" si="201"/>
        <v/>
      </c>
    </row>
    <row r="906" spans="2:20" ht="18.75" customHeight="1" x14ac:dyDescent="0.25">
      <c r="B906" s="54"/>
      <c r="C906" s="16" t="str">
        <f>IF(B906="","",VLOOKUP(B906,LISTAS!$F$6:$G$1106,2,0))</f>
        <v/>
      </c>
      <c r="D906" s="74"/>
      <c r="E906" s="4"/>
      <c r="F906" s="11" t="str">
        <f t="shared" si="192"/>
        <v/>
      </c>
      <c r="G906" s="61" t="str">
        <f>IF(F906=LISTAS!$D$15,"",F906)</f>
        <v/>
      </c>
      <c r="H906" s="49" t="str">
        <f t="shared" si="193"/>
        <v/>
      </c>
      <c r="I906" s="49" t="str">
        <f t="shared" si="193"/>
        <v/>
      </c>
      <c r="J906" s="11" t="str">
        <f t="shared" si="191"/>
        <v/>
      </c>
      <c r="K906" s="11" t="str">
        <f t="shared" si="194"/>
        <v/>
      </c>
      <c r="L906" s="66" t="str">
        <f t="shared" si="195"/>
        <v/>
      </c>
      <c r="M906" s="50">
        <f t="shared" si="196"/>
        <v>78</v>
      </c>
      <c r="O906" s="17" t="str">
        <f t="shared" si="197"/>
        <v/>
      </c>
      <c r="P906" s="18" t="str">
        <f t="shared" si="198"/>
        <v/>
      </c>
      <c r="Q906" s="17" t="str">
        <f>IF(P906&lt;&gt;"",VLOOKUP(P906,LISTAS!$F$6:$G$1106,2,0),"")</f>
        <v/>
      </c>
      <c r="R906" s="72" t="str">
        <f t="shared" si="199"/>
        <v/>
      </c>
      <c r="S906" s="18" t="str">
        <f t="shared" si="200"/>
        <v/>
      </c>
      <c r="T906" s="18" t="str">
        <f t="shared" si="201"/>
        <v/>
      </c>
    </row>
    <row r="907" spans="2:20" ht="18.75" customHeight="1" x14ac:dyDescent="0.25">
      <c r="B907" s="54"/>
      <c r="C907" s="16" t="str">
        <f>IF(B907="","",VLOOKUP(B907,LISTAS!$F$6:$G$1106,2,0))</f>
        <v/>
      </c>
      <c r="D907" s="74"/>
      <c r="E907" s="4"/>
      <c r="F907" s="11" t="str">
        <f t="shared" si="192"/>
        <v/>
      </c>
      <c r="G907" s="61" t="str">
        <f>IF(F907=LISTAS!$D$15,"",F907)</f>
        <v/>
      </c>
      <c r="H907" s="49" t="str">
        <f t="shared" si="193"/>
        <v/>
      </c>
      <c r="I907" s="49" t="str">
        <f t="shared" si="193"/>
        <v/>
      </c>
      <c r="J907" s="11" t="str">
        <f t="shared" si="191"/>
        <v/>
      </c>
      <c r="K907" s="11" t="str">
        <f t="shared" si="194"/>
        <v/>
      </c>
      <c r="L907" s="66" t="str">
        <f t="shared" si="195"/>
        <v/>
      </c>
      <c r="M907" s="50">
        <f t="shared" si="196"/>
        <v>79</v>
      </c>
      <c r="O907" s="17" t="str">
        <f t="shared" si="197"/>
        <v/>
      </c>
      <c r="P907" s="18" t="str">
        <f t="shared" si="198"/>
        <v/>
      </c>
      <c r="Q907" s="17" t="str">
        <f>IF(P907&lt;&gt;"",VLOOKUP(P907,LISTAS!$F$6:$G$1106,2,0),"")</f>
        <v/>
      </c>
      <c r="R907" s="72" t="str">
        <f t="shared" si="199"/>
        <v/>
      </c>
      <c r="S907" s="18" t="str">
        <f t="shared" si="200"/>
        <v/>
      </c>
      <c r="T907" s="18" t="str">
        <f t="shared" si="201"/>
        <v/>
      </c>
    </row>
    <row r="908" spans="2:20" ht="18.75" customHeight="1" x14ac:dyDescent="0.25">
      <c r="B908" s="54"/>
      <c r="C908" s="16" t="str">
        <f>IF(B908="","",VLOOKUP(B908,LISTAS!$F$6:$G$1106,2,0))</f>
        <v/>
      </c>
      <c r="D908" s="74"/>
      <c r="E908" s="4"/>
      <c r="F908" s="11" t="str">
        <f t="shared" si="192"/>
        <v/>
      </c>
      <c r="G908" s="61" t="str">
        <f>IF(F908=LISTAS!$D$15,"",F908)</f>
        <v/>
      </c>
      <c r="H908" s="49" t="str">
        <f t="shared" si="193"/>
        <v/>
      </c>
      <c r="I908" s="49" t="str">
        <f t="shared" si="193"/>
        <v/>
      </c>
      <c r="J908" s="11" t="str">
        <f t="shared" si="191"/>
        <v/>
      </c>
      <c r="K908" s="11" t="str">
        <f t="shared" si="194"/>
        <v/>
      </c>
      <c r="L908" s="66" t="str">
        <f t="shared" si="195"/>
        <v/>
      </c>
      <c r="M908" s="50">
        <f t="shared" si="196"/>
        <v>80</v>
      </c>
      <c r="O908" s="17" t="str">
        <f t="shared" si="197"/>
        <v/>
      </c>
      <c r="P908" s="18" t="str">
        <f t="shared" si="198"/>
        <v/>
      </c>
      <c r="Q908" s="17" t="str">
        <f>IF(P908&lt;&gt;"",VLOOKUP(P908,LISTAS!$F$6:$G$1106,2,0),"")</f>
        <v/>
      </c>
      <c r="R908" s="72" t="str">
        <f t="shared" si="199"/>
        <v/>
      </c>
      <c r="S908" s="18" t="str">
        <f t="shared" si="200"/>
        <v/>
      </c>
      <c r="T908" s="18" t="str">
        <f t="shared" si="201"/>
        <v/>
      </c>
    </row>
    <row r="909" spans="2:20" ht="18.75" customHeight="1" x14ac:dyDescent="0.25">
      <c r="B909" s="54"/>
      <c r="C909" s="16" t="str">
        <f>IF(B909="","",VLOOKUP(B909,LISTAS!$F$6:$G$1106,2,0))</f>
        <v/>
      </c>
      <c r="D909" s="74"/>
      <c r="E909" s="4"/>
      <c r="F909" s="11" t="str">
        <f t="shared" si="192"/>
        <v/>
      </c>
      <c r="G909" s="61" t="str">
        <f>IF(F909=LISTAS!$D$15,"",F909)</f>
        <v/>
      </c>
      <c r="H909" s="49" t="str">
        <f t="shared" si="193"/>
        <v/>
      </c>
      <c r="I909" s="49" t="str">
        <f t="shared" si="193"/>
        <v/>
      </c>
      <c r="J909" s="11" t="str">
        <f t="shared" si="191"/>
        <v/>
      </c>
      <c r="K909" s="11" t="str">
        <f t="shared" si="194"/>
        <v/>
      </c>
      <c r="L909" s="66" t="str">
        <f t="shared" si="195"/>
        <v/>
      </c>
      <c r="M909" s="50">
        <f t="shared" si="196"/>
        <v>81</v>
      </c>
      <c r="O909" s="17" t="str">
        <f t="shared" si="197"/>
        <v/>
      </c>
      <c r="P909" s="18" t="str">
        <f t="shared" si="198"/>
        <v/>
      </c>
      <c r="Q909" s="17" t="str">
        <f>IF(P909&lt;&gt;"",VLOOKUP(P909,LISTAS!$F$6:$G$1106,2,0),"")</f>
        <v/>
      </c>
      <c r="R909" s="72" t="str">
        <f t="shared" si="199"/>
        <v/>
      </c>
      <c r="S909" s="18" t="str">
        <f t="shared" si="200"/>
        <v/>
      </c>
      <c r="T909" s="18" t="str">
        <f t="shared" si="201"/>
        <v/>
      </c>
    </row>
    <row r="910" spans="2:20" ht="18.75" customHeight="1" x14ac:dyDescent="0.25">
      <c r="B910" s="54"/>
      <c r="C910" s="16" t="str">
        <f>IF(B910="","",VLOOKUP(B910,LISTAS!$F$6:$G$1106,2,0))</f>
        <v/>
      </c>
      <c r="D910" s="74"/>
      <c r="E910" s="4"/>
      <c r="F910" s="11" t="str">
        <f t="shared" si="192"/>
        <v/>
      </c>
      <c r="G910" s="61" t="str">
        <f>IF(F910=LISTAS!$D$15,"",F910)</f>
        <v/>
      </c>
      <c r="H910" s="49" t="str">
        <f t="shared" si="193"/>
        <v/>
      </c>
      <c r="I910" s="49" t="str">
        <f t="shared" si="193"/>
        <v/>
      </c>
      <c r="J910" s="11" t="str">
        <f t="shared" si="191"/>
        <v/>
      </c>
      <c r="K910" s="11" t="str">
        <f t="shared" si="194"/>
        <v/>
      </c>
      <c r="L910" s="66" t="str">
        <f t="shared" si="195"/>
        <v/>
      </c>
      <c r="M910" s="50">
        <f t="shared" si="196"/>
        <v>82</v>
      </c>
      <c r="O910" s="17" t="str">
        <f t="shared" si="197"/>
        <v/>
      </c>
      <c r="P910" s="18" t="str">
        <f t="shared" si="198"/>
        <v/>
      </c>
      <c r="Q910" s="17" t="str">
        <f>IF(P910&lt;&gt;"",VLOOKUP(P910,LISTAS!$F$6:$G$1106,2,0),"")</f>
        <v/>
      </c>
      <c r="R910" s="72" t="str">
        <f t="shared" si="199"/>
        <v/>
      </c>
      <c r="S910" s="18" t="str">
        <f t="shared" si="200"/>
        <v/>
      </c>
      <c r="T910" s="18" t="str">
        <f t="shared" si="201"/>
        <v/>
      </c>
    </row>
    <row r="911" spans="2:20" ht="18.75" customHeight="1" x14ac:dyDescent="0.25">
      <c r="B911" s="54"/>
      <c r="C911" s="16" t="str">
        <f>IF(B911="","",VLOOKUP(B911,LISTAS!$F$6:$G$1106,2,0))</f>
        <v/>
      </c>
      <c r="D911" s="74"/>
      <c r="E911" s="4"/>
      <c r="F911" s="11" t="str">
        <f t="shared" si="192"/>
        <v/>
      </c>
      <c r="G911" s="61" t="str">
        <f>IF(F911=LISTAS!$D$15,"",F911)</f>
        <v/>
      </c>
      <c r="H911" s="49" t="str">
        <f t="shared" si="193"/>
        <v/>
      </c>
      <c r="I911" s="49" t="str">
        <f t="shared" si="193"/>
        <v/>
      </c>
      <c r="J911" s="11" t="str">
        <f t="shared" si="191"/>
        <v/>
      </c>
      <c r="K911" s="11" t="str">
        <f t="shared" si="194"/>
        <v/>
      </c>
      <c r="L911" s="66" t="str">
        <f t="shared" si="195"/>
        <v/>
      </c>
      <c r="M911" s="50">
        <f t="shared" si="196"/>
        <v>83</v>
      </c>
      <c r="O911" s="17" t="str">
        <f t="shared" si="197"/>
        <v/>
      </c>
      <c r="P911" s="18" t="str">
        <f t="shared" si="198"/>
        <v/>
      </c>
      <c r="Q911" s="17" t="str">
        <f>IF(P911&lt;&gt;"",VLOOKUP(P911,LISTAS!$F$6:$G$1106,2,0),"")</f>
        <v/>
      </c>
      <c r="R911" s="72" t="str">
        <f t="shared" si="199"/>
        <v/>
      </c>
      <c r="S911" s="18" t="str">
        <f t="shared" si="200"/>
        <v/>
      </c>
      <c r="T911" s="18" t="str">
        <f t="shared" si="201"/>
        <v/>
      </c>
    </row>
    <row r="912" spans="2:20" ht="18.75" customHeight="1" x14ac:dyDescent="0.25">
      <c r="B912" s="54"/>
      <c r="C912" s="16" t="str">
        <f>IF(B912="","",VLOOKUP(B912,LISTAS!$F$6:$G$1106,2,0))</f>
        <v/>
      </c>
      <c r="D912" s="74"/>
      <c r="E912" s="4"/>
      <c r="F912" s="11" t="str">
        <f t="shared" si="192"/>
        <v/>
      </c>
      <c r="G912" s="61" t="str">
        <f>IF(F912=LISTAS!$D$15,"",F912)</f>
        <v/>
      </c>
      <c r="H912" s="49" t="str">
        <f t="shared" si="193"/>
        <v/>
      </c>
      <c r="I912" s="49" t="str">
        <f t="shared" si="193"/>
        <v/>
      </c>
      <c r="J912" s="11" t="str">
        <f t="shared" si="191"/>
        <v/>
      </c>
      <c r="K912" s="11" t="str">
        <f t="shared" si="194"/>
        <v/>
      </c>
      <c r="L912" s="66" t="str">
        <f t="shared" si="195"/>
        <v/>
      </c>
      <c r="M912" s="50">
        <f t="shared" si="196"/>
        <v>84</v>
      </c>
      <c r="O912" s="17" t="str">
        <f t="shared" si="197"/>
        <v/>
      </c>
      <c r="P912" s="18" t="str">
        <f t="shared" si="198"/>
        <v/>
      </c>
      <c r="Q912" s="17" t="str">
        <f>IF(P912&lt;&gt;"",VLOOKUP(P912,LISTAS!$F$6:$G$1106,2,0),"")</f>
        <v/>
      </c>
      <c r="R912" s="72" t="str">
        <f t="shared" si="199"/>
        <v/>
      </c>
      <c r="S912" s="18" t="str">
        <f t="shared" si="200"/>
        <v/>
      </c>
      <c r="T912" s="18" t="str">
        <f t="shared" si="201"/>
        <v/>
      </c>
    </row>
    <row r="913" spans="2:20" ht="18.75" customHeight="1" x14ac:dyDescent="0.25">
      <c r="B913" s="54"/>
      <c r="C913" s="16" t="str">
        <f>IF(B913="","",VLOOKUP(B913,LISTAS!$F$6:$G$1106,2,0))</f>
        <v/>
      </c>
      <c r="D913" s="74"/>
      <c r="E913" s="4"/>
      <c r="F913" s="11" t="str">
        <f t="shared" si="192"/>
        <v/>
      </c>
      <c r="G913" s="61" t="str">
        <f>IF(F913=LISTAS!$D$15,"",F913)</f>
        <v/>
      </c>
      <c r="H913" s="49" t="str">
        <f t="shared" si="193"/>
        <v/>
      </c>
      <c r="I913" s="49" t="str">
        <f t="shared" si="193"/>
        <v/>
      </c>
      <c r="J913" s="11" t="str">
        <f t="shared" si="191"/>
        <v/>
      </c>
      <c r="K913" s="11" t="str">
        <f t="shared" si="194"/>
        <v/>
      </c>
      <c r="L913" s="66" t="str">
        <f t="shared" si="195"/>
        <v/>
      </c>
      <c r="M913" s="50">
        <f t="shared" si="196"/>
        <v>85</v>
      </c>
      <c r="O913" s="17" t="str">
        <f t="shared" si="197"/>
        <v/>
      </c>
      <c r="P913" s="18" t="str">
        <f t="shared" si="198"/>
        <v/>
      </c>
      <c r="Q913" s="17" t="str">
        <f>IF(P913&lt;&gt;"",VLOOKUP(P913,LISTAS!$F$6:$G$1106,2,0),"")</f>
        <v/>
      </c>
      <c r="R913" s="72" t="str">
        <f t="shared" si="199"/>
        <v/>
      </c>
      <c r="S913" s="18" t="str">
        <f t="shared" si="200"/>
        <v/>
      </c>
      <c r="T913" s="18" t="str">
        <f t="shared" si="201"/>
        <v/>
      </c>
    </row>
    <row r="914" spans="2:20" ht="18.75" customHeight="1" x14ac:dyDescent="0.25">
      <c r="B914" s="54"/>
      <c r="C914" s="16" t="str">
        <f>IF(B914="","",VLOOKUP(B914,LISTAS!$F$6:$G$1106,2,0))</f>
        <v/>
      </c>
      <c r="D914" s="74"/>
      <c r="E914" s="4"/>
      <c r="F914" s="11" t="str">
        <f t="shared" si="192"/>
        <v/>
      </c>
      <c r="G914" s="61" t="str">
        <f>IF(F914=LISTAS!$D$15,"",F914)</f>
        <v/>
      </c>
      <c r="H914" s="49" t="str">
        <f t="shared" si="193"/>
        <v/>
      </c>
      <c r="I914" s="49" t="str">
        <f t="shared" si="193"/>
        <v/>
      </c>
      <c r="J914" s="11" t="str">
        <f t="shared" si="191"/>
        <v/>
      </c>
      <c r="K914" s="11" t="str">
        <f t="shared" si="194"/>
        <v/>
      </c>
      <c r="L914" s="66" t="str">
        <f t="shared" si="195"/>
        <v/>
      </c>
      <c r="M914" s="50">
        <f t="shared" si="196"/>
        <v>86</v>
      </c>
      <c r="O914" s="17" t="str">
        <f t="shared" si="197"/>
        <v/>
      </c>
      <c r="P914" s="18" t="str">
        <f t="shared" si="198"/>
        <v/>
      </c>
      <c r="Q914" s="17" t="str">
        <f>IF(P914&lt;&gt;"",VLOOKUP(P914,LISTAS!$F$6:$G$1106,2,0),"")</f>
        <v/>
      </c>
      <c r="R914" s="72" t="str">
        <f t="shared" si="199"/>
        <v/>
      </c>
      <c r="S914" s="18" t="str">
        <f t="shared" si="200"/>
        <v/>
      </c>
      <c r="T914" s="18" t="str">
        <f t="shared" si="201"/>
        <v/>
      </c>
    </row>
    <row r="915" spans="2:20" ht="18.75" customHeight="1" x14ac:dyDescent="0.25">
      <c r="B915" s="54"/>
      <c r="C915" s="16" t="str">
        <f>IF(B915="","",VLOOKUP(B915,LISTAS!$F$6:$G$1106,2,0))</f>
        <v/>
      </c>
      <c r="D915" s="74"/>
      <c r="E915" s="4"/>
      <c r="F915" s="11" t="str">
        <f t="shared" si="192"/>
        <v/>
      </c>
      <c r="G915" s="61" t="str">
        <f>IF(F915=LISTAS!$D$15,"",F915)</f>
        <v/>
      </c>
      <c r="H915" s="49" t="str">
        <f t="shared" si="193"/>
        <v/>
      </c>
      <c r="I915" s="49" t="str">
        <f t="shared" si="193"/>
        <v/>
      </c>
      <c r="J915" s="11" t="str">
        <f t="shared" si="191"/>
        <v/>
      </c>
      <c r="K915" s="11" t="str">
        <f t="shared" si="194"/>
        <v/>
      </c>
      <c r="L915" s="66" t="str">
        <f t="shared" si="195"/>
        <v/>
      </c>
      <c r="M915" s="50">
        <f t="shared" si="196"/>
        <v>87</v>
      </c>
      <c r="O915" s="17" t="str">
        <f t="shared" si="197"/>
        <v/>
      </c>
      <c r="P915" s="18" t="str">
        <f t="shared" si="198"/>
        <v/>
      </c>
      <c r="Q915" s="17" t="str">
        <f>IF(P915&lt;&gt;"",VLOOKUP(P915,LISTAS!$F$6:$G$1106,2,0),"")</f>
        <v/>
      </c>
      <c r="R915" s="72" t="str">
        <f t="shared" si="199"/>
        <v/>
      </c>
      <c r="S915" s="18" t="str">
        <f t="shared" si="200"/>
        <v/>
      </c>
      <c r="T915" s="18" t="str">
        <f t="shared" si="201"/>
        <v/>
      </c>
    </row>
    <row r="916" spans="2:20" ht="18.75" customHeight="1" x14ac:dyDescent="0.25">
      <c r="B916" s="54"/>
      <c r="C916" s="16" t="str">
        <f>IF(B916="","",VLOOKUP(B916,LISTAS!$F$6:$G$1106,2,0))</f>
        <v/>
      </c>
      <c r="D916" s="74"/>
      <c r="E916" s="4"/>
      <c r="F916" s="11" t="str">
        <f t="shared" si="192"/>
        <v/>
      </c>
      <c r="G916" s="61" t="str">
        <f>IF(F916=LISTAS!$D$15,"",F916)</f>
        <v/>
      </c>
      <c r="H916" s="49" t="str">
        <f t="shared" si="193"/>
        <v/>
      </c>
      <c r="I916" s="49" t="str">
        <f t="shared" si="193"/>
        <v/>
      </c>
      <c r="J916" s="11" t="str">
        <f t="shared" si="191"/>
        <v/>
      </c>
      <c r="K916" s="11" t="str">
        <f t="shared" si="194"/>
        <v/>
      </c>
      <c r="L916" s="66" t="str">
        <f t="shared" si="195"/>
        <v/>
      </c>
      <c r="M916" s="50">
        <f t="shared" si="196"/>
        <v>88</v>
      </c>
      <c r="O916" s="17" t="str">
        <f t="shared" si="197"/>
        <v/>
      </c>
      <c r="P916" s="18" t="str">
        <f t="shared" si="198"/>
        <v/>
      </c>
      <c r="Q916" s="17" t="str">
        <f>IF(P916&lt;&gt;"",VLOOKUP(P916,LISTAS!$F$6:$G$1106,2,0),"")</f>
        <v/>
      </c>
      <c r="R916" s="72" t="str">
        <f t="shared" si="199"/>
        <v/>
      </c>
      <c r="S916" s="18" t="str">
        <f t="shared" si="200"/>
        <v/>
      </c>
      <c r="T916" s="18" t="str">
        <f t="shared" si="201"/>
        <v/>
      </c>
    </row>
    <row r="917" spans="2:20" ht="18.75" customHeight="1" x14ac:dyDescent="0.25">
      <c r="B917" s="54"/>
      <c r="C917" s="16" t="str">
        <f>IF(B917="","",VLOOKUP(B917,LISTAS!$F$6:$G$1106,2,0))</f>
        <v/>
      </c>
      <c r="D917" s="74"/>
      <c r="E917" s="4"/>
      <c r="F917" s="11" t="str">
        <f t="shared" si="192"/>
        <v/>
      </c>
      <c r="G917" s="61" t="str">
        <f>IF(F917=LISTAS!$D$15,"",F917)</f>
        <v/>
      </c>
      <c r="H917" s="49" t="str">
        <f t="shared" si="193"/>
        <v/>
      </c>
      <c r="I917" s="49" t="str">
        <f t="shared" si="193"/>
        <v/>
      </c>
      <c r="J917" s="11" t="str">
        <f t="shared" si="191"/>
        <v/>
      </c>
      <c r="K917" s="11" t="str">
        <f t="shared" si="194"/>
        <v/>
      </c>
      <c r="L917" s="66" t="str">
        <f t="shared" si="195"/>
        <v/>
      </c>
      <c r="M917" s="50">
        <f t="shared" si="196"/>
        <v>89</v>
      </c>
      <c r="O917" s="17" t="str">
        <f t="shared" si="197"/>
        <v/>
      </c>
      <c r="P917" s="18" t="str">
        <f t="shared" si="198"/>
        <v/>
      </c>
      <c r="Q917" s="17" t="str">
        <f>IF(P917&lt;&gt;"",VLOOKUP(P917,LISTAS!$F$6:$G$1106,2,0),"")</f>
        <v/>
      </c>
      <c r="R917" s="72" t="str">
        <f t="shared" si="199"/>
        <v/>
      </c>
      <c r="S917" s="18" t="str">
        <f t="shared" si="200"/>
        <v/>
      </c>
      <c r="T917" s="18" t="str">
        <f t="shared" si="201"/>
        <v/>
      </c>
    </row>
    <row r="918" spans="2:20" ht="18.75" customHeight="1" x14ac:dyDescent="0.25">
      <c r="B918" s="54"/>
      <c r="C918" s="16" t="str">
        <f>IF(B918="","",VLOOKUP(B918,LISTAS!$F$6:$G$1106,2,0))</f>
        <v/>
      </c>
      <c r="D918" s="74"/>
      <c r="E918" s="4"/>
      <c r="F918" s="11" t="str">
        <f t="shared" si="192"/>
        <v/>
      </c>
      <c r="G918" s="61" t="str">
        <f>IF(F918=LISTAS!$D$15,"",F918)</f>
        <v/>
      </c>
      <c r="H918" s="49" t="str">
        <f t="shared" si="193"/>
        <v/>
      </c>
      <c r="I918" s="49" t="str">
        <f t="shared" si="193"/>
        <v/>
      </c>
      <c r="J918" s="11" t="str">
        <f t="shared" si="191"/>
        <v/>
      </c>
      <c r="K918" s="11" t="str">
        <f t="shared" si="194"/>
        <v/>
      </c>
      <c r="L918" s="66" t="str">
        <f t="shared" si="195"/>
        <v/>
      </c>
      <c r="M918" s="50">
        <f t="shared" si="196"/>
        <v>90</v>
      </c>
      <c r="O918" s="17" t="str">
        <f t="shared" si="197"/>
        <v/>
      </c>
      <c r="P918" s="18" t="str">
        <f t="shared" si="198"/>
        <v/>
      </c>
      <c r="Q918" s="17" t="str">
        <f>IF(P918&lt;&gt;"",VLOOKUP(P918,LISTAS!$F$6:$G$1106,2,0),"")</f>
        <v/>
      </c>
      <c r="R918" s="72" t="str">
        <f t="shared" si="199"/>
        <v/>
      </c>
      <c r="S918" s="18" t="str">
        <f t="shared" si="200"/>
        <v/>
      </c>
      <c r="T918" s="18" t="str">
        <f t="shared" si="201"/>
        <v/>
      </c>
    </row>
    <row r="919" spans="2:20" ht="18.75" customHeight="1" x14ac:dyDescent="0.25">
      <c r="B919" s="54"/>
      <c r="C919" s="16" t="str">
        <f>IF(B919="","",VLOOKUP(B919,LISTAS!$F$6:$G$1106,2,0))</f>
        <v/>
      </c>
      <c r="D919" s="74"/>
      <c r="E919" s="4"/>
      <c r="F919" s="11" t="str">
        <f t="shared" si="192"/>
        <v/>
      </c>
      <c r="G919" s="61" t="str">
        <f>IF(F919=LISTAS!$D$15,"",F919)</f>
        <v/>
      </c>
      <c r="H919" s="49" t="str">
        <f t="shared" si="193"/>
        <v/>
      </c>
      <c r="I919" s="49" t="str">
        <f t="shared" si="193"/>
        <v/>
      </c>
      <c r="J919" s="11" t="str">
        <f t="shared" si="191"/>
        <v/>
      </c>
      <c r="K919" s="11" t="str">
        <f t="shared" si="194"/>
        <v/>
      </c>
      <c r="L919" s="66" t="str">
        <f t="shared" si="195"/>
        <v/>
      </c>
      <c r="M919" s="50">
        <f t="shared" si="196"/>
        <v>91</v>
      </c>
      <c r="O919" s="17" t="str">
        <f t="shared" si="197"/>
        <v/>
      </c>
      <c r="P919" s="18" t="str">
        <f t="shared" si="198"/>
        <v/>
      </c>
      <c r="Q919" s="17" t="str">
        <f>IF(P919&lt;&gt;"",VLOOKUP(P919,LISTAS!$F$6:$G$1106,2,0),"")</f>
        <v/>
      </c>
      <c r="R919" s="72" t="str">
        <f t="shared" si="199"/>
        <v/>
      </c>
      <c r="S919" s="18" t="str">
        <f t="shared" si="200"/>
        <v/>
      </c>
      <c r="T919" s="18" t="str">
        <f t="shared" si="201"/>
        <v/>
      </c>
    </row>
    <row r="920" spans="2:20" ht="18.75" customHeight="1" x14ac:dyDescent="0.25">
      <c r="B920" s="54"/>
      <c r="C920" s="16" t="str">
        <f>IF(B920="","",VLOOKUP(B920,LISTAS!$F$6:$G$1106,2,0))</f>
        <v/>
      </c>
      <c r="D920" s="74"/>
      <c r="E920" s="4"/>
      <c r="F920" s="11" t="str">
        <f t="shared" si="192"/>
        <v/>
      </c>
      <c r="G920" s="61" t="str">
        <f>IF(F920=LISTAS!$D$15,"",F920)</f>
        <v/>
      </c>
      <c r="H920" s="49" t="str">
        <f t="shared" si="193"/>
        <v/>
      </c>
      <c r="I920" s="49" t="str">
        <f t="shared" si="193"/>
        <v/>
      </c>
      <c r="J920" s="11" t="str">
        <f t="shared" si="191"/>
        <v/>
      </c>
      <c r="K920" s="11" t="str">
        <f t="shared" si="194"/>
        <v/>
      </c>
      <c r="L920" s="66" t="str">
        <f t="shared" si="195"/>
        <v/>
      </c>
      <c r="M920" s="50">
        <f t="shared" si="196"/>
        <v>92</v>
      </c>
      <c r="O920" s="17" t="str">
        <f t="shared" si="197"/>
        <v/>
      </c>
      <c r="P920" s="18" t="str">
        <f t="shared" si="198"/>
        <v/>
      </c>
      <c r="Q920" s="17" t="str">
        <f>IF(P920&lt;&gt;"",VLOOKUP(P920,LISTAS!$F$6:$G$1106,2,0),"")</f>
        <v/>
      </c>
      <c r="R920" s="72" t="str">
        <f t="shared" si="199"/>
        <v/>
      </c>
      <c r="S920" s="18" t="str">
        <f t="shared" si="200"/>
        <v/>
      </c>
      <c r="T920" s="18" t="str">
        <f t="shared" si="201"/>
        <v/>
      </c>
    </row>
    <row r="921" spans="2:20" ht="18.75" customHeight="1" x14ac:dyDescent="0.25">
      <c r="B921" s="54"/>
      <c r="C921" s="16" t="str">
        <f>IF(B921="","",VLOOKUP(B921,LISTAS!$F$6:$G$1106,2,0))</f>
        <v/>
      </c>
      <c r="D921" s="74"/>
      <c r="E921" s="4"/>
      <c r="F921" s="11" t="str">
        <f t="shared" si="192"/>
        <v/>
      </c>
      <c r="G921" s="61" t="str">
        <f>IF(F921=LISTAS!$D$15,"",F921)</f>
        <v/>
      </c>
      <c r="H921" s="49" t="str">
        <f t="shared" si="193"/>
        <v/>
      </c>
      <c r="I921" s="49" t="str">
        <f t="shared" si="193"/>
        <v/>
      </c>
      <c r="J921" s="11" t="str">
        <f t="shared" si="191"/>
        <v/>
      </c>
      <c r="K921" s="11" t="str">
        <f t="shared" si="194"/>
        <v/>
      </c>
      <c r="L921" s="66" t="str">
        <f t="shared" si="195"/>
        <v/>
      </c>
      <c r="M921" s="50">
        <f t="shared" si="196"/>
        <v>93</v>
      </c>
      <c r="O921" s="17" t="str">
        <f t="shared" si="197"/>
        <v/>
      </c>
      <c r="P921" s="18" t="str">
        <f t="shared" si="198"/>
        <v/>
      </c>
      <c r="Q921" s="17" t="str">
        <f>IF(P921&lt;&gt;"",VLOOKUP(P921,LISTAS!$F$6:$G$1106,2,0),"")</f>
        <v/>
      </c>
      <c r="R921" s="72" t="str">
        <f t="shared" si="199"/>
        <v/>
      </c>
      <c r="S921" s="18" t="str">
        <f t="shared" si="200"/>
        <v/>
      </c>
      <c r="T921" s="18" t="str">
        <f t="shared" si="201"/>
        <v/>
      </c>
    </row>
    <row r="922" spans="2:20" ht="18.75" customHeight="1" x14ac:dyDescent="0.25">
      <c r="B922" s="54"/>
      <c r="C922" s="16" t="str">
        <f>IF(B922="","",VLOOKUP(B922,LISTAS!$F$6:$G$1106,2,0))</f>
        <v/>
      </c>
      <c r="D922" s="74"/>
      <c r="E922" s="4"/>
      <c r="F922" s="11" t="str">
        <f t="shared" si="192"/>
        <v/>
      </c>
      <c r="G922" s="61" t="str">
        <f>IF(F922=LISTAS!$D$15,"",F922)</f>
        <v/>
      </c>
      <c r="H922" s="49" t="str">
        <f t="shared" si="193"/>
        <v/>
      </c>
      <c r="I922" s="49" t="str">
        <f t="shared" si="193"/>
        <v/>
      </c>
      <c r="J922" s="11" t="str">
        <f t="shared" si="191"/>
        <v/>
      </c>
      <c r="K922" s="11" t="str">
        <f t="shared" si="194"/>
        <v/>
      </c>
      <c r="L922" s="66" t="str">
        <f t="shared" si="195"/>
        <v/>
      </c>
      <c r="M922" s="50">
        <f t="shared" si="196"/>
        <v>94</v>
      </c>
      <c r="O922" s="17" t="str">
        <f t="shared" si="197"/>
        <v/>
      </c>
      <c r="P922" s="18" t="str">
        <f t="shared" si="198"/>
        <v/>
      </c>
      <c r="Q922" s="17" t="str">
        <f>IF(P922&lt;&gt;"",VLOOKUP(P922,LISTAS!$F$6:$G$1106,2,0),"")</f>
        <v/>
      </c>
      <c r="R922" s="72" t="str">
        <f t="shared" si="199"/>
        <v/>
      </c>
      <c r="S922" s="18" t="str">
        <f t="shared" si="200"/>
        <v/>
      </c>
      <c r="T922" s="18" t="str">
        <f t="shared" si="201"/>
        <v/>
      </c>
    </row>
    <row r="923" spans="2:20" ht="18.75" customHeight="1" x14ac:dyDescent="0.25">
      <c r="B923" s="54"/>
      <c r="C923" s="16" t="str">
        <f>IF(B923="","",VLOOKUP(B923,LISTAS!$F$6:$G$1106,2,0))</f>
        <v/>
      </c>
      <c r="D923" s="74"/>
      <c r="E923" s="4"/>
      <c r="F923" s="11" t="str">
        <f t="shared" si="192"/>
        <v/>
      </c>
      <c r="G923" s="61" t="str">
        <f>IF(F923=LISTAS!$D$15,"",F923)</f>
        <v/>
      </c>
      <c r="H923" s="49" t="str">
        <f t="shared" si="193"/>
        <v/>
      </c>
      <c r="I923" s="49" t="str">
        <f t="shared" si="193"/>
        <v/>
      </c>
      <c r="J923" s="11" t="str">
        <f t="shared" si="191"/>
        <v/>
      </c>
      <c r="K923" s="11" t="str">
        <f t="shared" si="194"/>
        <v/>
      </c>
      <c r="L923" s="66" t="str">
        <f t="shared" si="195"/>
        <v/>
      </c>
      <c r="M923" s="50">
        <f t="shared" si="196"/>
        <v>95</v>
      </c>
      <c r="O923" s="17" t="str">
        <f t="shared" si="197"/>
        <v/>
      </c>
      <c r="P923" s="18" t="str">
        <f t="shared" si="198"/>
        <v/>
      </c>
      <c r="Q923" s="17" t="str">
        <f>IF(P923&lt;&gt;"",VLOOKUP(P923,LISTAS!$F$6:$G$1106,2,0),"")</f>
        <v/>
      </c>
      <c r="R923" s="72" t="str">
        <f t="shared" si="199"/>
        <v/>
      </c>
      <c r="S923" s="18" t="str">
        <f t="shared" si="200"/>
        <v/>
      </c>
      <c r="T923" s="18" t="str">
        <f t="shared" si="201"/>
        <v/>
      </c>
    </row>
    <row r="924" spans="2:20" ht="18.75" customHeight="1" x14ac:dyDescent="0.25">
      <c r="B924" s="54"/>
      <c r="C924" s="16" t="str">
        <f>IF(B924="","",VLOOKUP(B924,LISTAS!$F$6:$G$1106,2,0))</f>
        <v/>
      </c>
      <c r="D924" s="74"/>
      <c r="E924" s="4"/>
      <c r="F924" s="11" t="str">
        <f t="shared" si="192"/>
        <v/>
      </c>
      <c r="G924" s="61" t="str">
        <f>IF(F924=LISTAS!$D$15,"",F924)</f>
        <v/>
      </c>
      <c r="H924" s="49" t="str">
        <f t="shared" si="193"/>
        <v/>
      </c>
      <c r="I924" s="49" t="str">
        <f t="shared" si="193"/>
        <v/>
      </c>
      <c r="J924" s="11" t="str">
        <f t="shared" si="191"/>
        <v/>
      </c>
      <c r="K924" s="11" t="str">
        <f t="shared" si="194"/>
        <v/>
      </c>
      <c r="L924" s="66" t="str">
        <f t="shared" si="195"/>
        <v/>
      </c>
      <c r="M924" s="50">
        <f t="shared" si="196"/>
        <v>96</v>
      </c>
      <c r="O924" s="17" t="str">
        <f t="shared" si="197"/>
        <v/>
      </c>
      <c r="P924" s="18" t="str">
        <f t="shared" si="198"/>
        <v/>
      </c>
      <c r="Q924" s="17" t="str">
        <f>IF(P924&lt;&gt;"",VLOOKUP(P924,LISTAS!$F$6:$G$1106,2,0),"")</f>
        <v/>
      </c>
      <c r="R924" s="72" t="str">
        <f t="shared" si="199"/>
        <v/>
      </c>
      <c r="S924" s="18" t="str">
        <f t="shared" si="200"/>
        <v/>
      </c>
      <c r="T924" s="18" t="str">
        <f t="shared" si="201"/>
        <v/>
      </c>
    </row>
    <row r="925" spans="2:20" ht="18.75" customHeight="1" x14ac:dyDescent="0.25">
      <c r="B925" s="54"/>
      <c r="C925" s="16" t="str">
        <f>IF(B925="","",VLOOKUP(B925,LISTAS!$F$6:$G$1106,2,0))</f>
        <v/>
      </c>
      <c r="D925" s="74"/>
      <c r="E925" s="4"/>
      <c r="F925" s="11" t="str">
        <f t="shared" si="192"/>
        <v/>
      </c>
      <c r="G925" s="61" t="str">
        <f>IF(F925=LISTAS!$D$15,"",F925)</f>
        <v/>
      </c>
      <c r="H925" s="49" t="str">
        <f t="shared" si="193"/>
        <v/>
      </c>
      <c r="I925" s="49" t="str">
        <f t="shared" si="193"/>
        <v/>
      </c>
      <c r="J925" s="11" t="str">
        <f t="shared" si="191"/>
        <v/>
      </c>
      <c r="K925" s="11" t="str">
        <f t="shared" si="194"/>
        <v/>
      </c>
      <c r="L925" s="66" t="str">
        <f t="shared" si="195"/>
        <v/>
      </c>
      <c r="M925" s="50">
        <f t="shared" si="196"/>
        <v>97</v>
      </c>
      <c r="O925" s="17" t="str">
        <f t="shared" si="197"/>
        <v/>
      </c>
      <c r="P925" s="18" t="str">
        <f t="shared" si="198"/>
        <v/>
      </c>
      <c r="Q925" s="17" t="str">
        <f>IF(P925&lt;&gt;"",VLOOKUP(P925,LISTAS!$F$6:$G$1106,2,0),"")</f>
        <v/>
      </c>
      <c r="R925" s="72" t="str">
        <f t="shared" si="199"/>
        <v/>
      </c>
      <c r="S925" s="18" t="str">
        <f t="shared" si="200"/>
        <v/>
      </c>
      <c r="T925" s="18" t="str">
        <f t="shared" si="201"/>
        <v/>
      </c>
    </row>
    <row r="926" spans="2:20" ht="18.75" customHeight="1" x14ac:dyDescent="0.25">
      <c r="B926" s="54"/>
      <c r="C926" s="16" t="str">
        <f>IF(B926="","",VLOOKUP(B926,LISTAS!$F$6:$G$1106,2,0))</f>
        <v/>
      </c>
      <c r="D926" s="74"/>
      <c r="E926" s="4"/>
      <c r="F926" s="11" t="str">
        <f t="shared" si="192"/>
        <v/>
      </c>
      <c r="G926" s="61" t="str">
        <f>IF(F926=LISTAS!$D$15,"",F926)</f>
        <v/>
      </c>
      <c r="H926" s="49" t="str">
        <f t="shared" si="193"/>
        <v/>
      </c>
      <c r="I926" s="49" t="str">
        <f t="shared" si="193"/>
        <v/>
      </c>
      <c r="J926" s="11" t="str">
        <f t="shared" si="191"/>
        <v/>
      </c>
      <c r="K926" s="11" t="str">
        <f t="shared" si="194"/>
        <v/>
      </c>
      <c r="L926" s="66" t="str">
        <f t="shared" si="195"/>
        <v/>
      </c>
      <c r="M926" s="50">
        <f t="shared" si="196"/>
        <v>98</v>
      </c>
      <c r="O926" s="17" t="str">
        <f t="shared" si="197"/>
        <v/>
      </c>
      <c r="P926" s="18" t="str">
        <f t="shared" si="198"/>
        <v/>
      </c>
      <c r="Q926" s="17" t="str">
        <f>IF(P926&lt;&gt;"",VLOOKUP(P926,LISTAS!$F$6:$G$1106,2,0),"")</f>
        <v/>
      </c>
      <c r="R926" s="72" t="str">
        <f t="shared" si="199"/>
        <v/>
      </c>
      <c r="S926" s="18" t="str">
        <f t="shared" si="200"/>
        <v/>
      </c>
      <c r="T926" s="18" t="str">
        <f t="shared" si="201"/>
        <v/>
      </c>
    </row>
    <row r="927" spans="2:20" ht="18.75" customHeight="1" x14ac:dyDescent="0.25">
      <c r="B927" s="54"/>
      <c r="C927" s="16" t="str">
        <f>IF(B927="","",VLOOKUP(B927,LISTAS!$F$6:$G$1106,2,0))</f>
        <v/>
      </c>
      <c r="D927" s="74"/>
      <c r="E927" s="4"/>
      <c r="F927" s="11" t="str">
        <f t="shared" si="192"/>
        <v/>
      </c>
      <c r="G927" s="61" t="str">
        <f>IF(F927=LISTAS!$D$15,"",F927)</f>
        <v/>
      </c>
      <c r="H927" s="49" t="str">
        <f t="shared" si="193"/>
        <v/>
      </c>
      <c r="I927" s="49" t="str">
        <f t="shared" si="193"/>
        <v/>
      </c>
      <c r="J927" s="11" t="str">
        <f t="shared" si="191"/>
        <v/>
      </c>
      <c r="K927" s="11" t="str">
        <f t="shared" si="194"/>
        <v/>
      </c>
      <c r="L927" s="66" t="str">
        <f t="shared" si="195"/>
        <v/>
      </c>
      <c r="M927" s="50">
        <f t="shared" si="196"/>
        <v>99</v>
      </c>
      <c r="O927" s="17" t="str">
        <f t="shared" si="197"/>
        <v/>
      </c>
      <c r="P927" s="18" t="str">
        <f t="shared" si="198"/>
        <v/>
      </c>
      <c r="Q927" s="17" t="str">
        <f>IF(P927&lt;&gt;"",VLOOKUP(P927,LISTAS!$F$6:$G$1106,2,0),"")</f>
        <v/>
      </c>
      <c r="R927" s="72" t="str">
        <f t="shared" si="199"/>
        <v/>
      </c>
      <c r="S927" s="18" t="str">
        <f t="shared" si="200"/>
        <v/>
      </c>
      <c r="T927" s="18" t="str">
        <f t="shared" si="201"/>
        <v/>
      </c>
    </row>
    <row r="928" spans="2:20" ht="18.75" customHeight="1" x14ac:dyDescent="0.25">
      <c r="B928" s="54"/>
      <c r="C928" s="16" t="str">
        <f>IF(B928="","",VLOOKUP(B928,LISTAS!$F$6:$G$1106,2,0))</f>
        <v/>
      </c>
      <c r="D928" s="74"/>
      <c r="F928" s="11" t="str">
        <f t="shared" si="192"/>
        <v/>
      </c>
      <c r="G928" s="61" t="str">
        <f>IF(F928=LISTAS!$D$15,"",F928)</f>
        <v/>
      </c>
      <c r="H928" s="49" t="str">
        <f>IF($K928="","",IF(B928="","",B928))</f>
        <v/>
      </c>
      <c r="I928" s="49" t="str">
        <f>IF($K928="","",IF(C928="","",C928))</f>
        <v/>
      </c>
      <c r="J928" s="11" t="str">
        <f t="shared" si="191"/>
        <v/>
      </c>
      <c r="K928" s="11" t="str">
        <f>G928</f>
        <v/>
      </c>
      <c r="L928" s="66" t="str">
        <f t="shared" si="195"/>
        <v/>
      </c>
      <c r="M928" s="50">
        <f>IF(F927="FALTA",M927,M927+1)</f>
        <v>100</v>
      </c>
      <c r="N928" s="50"/>
      <c r="O928" s="17" t="str">
        <f t="shared" si="197"/>
        <v/>
      </c>
      <c r="P928" s="18" t="str">
        <f t="shared" si="198"/>
        <v/>
      </c>
      <c r="Q928" s="17" t="str">
        <f>IF(P928&lt;&gt;"",VLOOKUP(P928,LISTAS!$F$6:$G$1106,2,0),"")</f>
        <v/>
      </c>
      <c r="R928" s="72" t="str">
        <f t="shared" si="199"/>
        <v/>
      </c>
      <c r="S928" s="18" t="str">
        <f t="shared" si="200"/>
        <v/>
      </c>
      <c r="T928" s="18" t="str">
        <f t="shared" si="201"/>
        <v/>
      </c>
    </row>
    <row r="929" spans="2:20" ht="18.75" customHeight="1" x14ac:dyDescent="0.25">
      <c r="B929" s="54"/>
      <c r="C929" s="16" t="str">
        <f>IF(B929="","",VLOOKUP(B929,LISTAS!$F$6:$G$1106,2,0))</f>
        <v/>
      </c>
      <c r="D929" s="74"/>
      <c r="F929" s="11" t="str">
        <f t="shared" si="192"/>
        <v/>
      </c>
      <c r="G929" s="61" t="str">
        <f>IF(F929=LISTAS!$D$15,"",F929)</f>
        <v/>
      </c>
      <c r="H929" s="49" t="str">
        <f t="shared" ref="H929:I992" si="202">IF($K929="","",IF(B929="","",B929))</f>
        <v/>
      </c>
      <c r="I929" s="49" t="str">
        <f t="shared" si="202"/>
        <v/>
      </c>
      <c r="J929" s="11" t="str">
        <f t="shared" si="191"/>
        <v/>
      </c>
      <c r="K929" s="11" t="str">
        <f t="shared" ref="K929:K992" si="203">G929</f>
        <v/>
      </c>
      <c r="L929" s="66" t="str">
        <f t="shared" si="195"/>
        <v/>
      </c>
      <c r="M929" s="50">
        <f t="shared" ref="M929:M992" si="204">IF(F928="FALTA",M928,M928+1)</f>
        <v>101</v>
      </c>
      <c r="N929" s="50"/>
      <c r="O929" s="17" t="str">
        <f t="shared" si="197"/>
        <v/>
      </c>
      <c r="P929" s="18" t="str">
        <f t="shared" si="198"/>
        <v/>
      </c>
      <c r="Q929" s="17" t="str">
        <f>IF(P929&lt;&gt;"",VLOOKUP(P929,LISTAS!$F$6:$G$1106,2,0),"")</f>
        <v/>
      </c>
      <c r="R929" s="72" t="str">
        <f t="shared" si="199"/>
        <v/>
      </c>
      <c r="S929" s="18" t="str">
        <f t="shared" si="200"/>
        <v/>
      </c>
      <c r="T929" s="18" t="str">
        <f t="shared" si="201"/>
        <v/>
      </c>
    </row>
    <row r="930" spans="2:20" ht="18.75" customHeight="1" x14ac:dyDescent="0.25">
      <c r="B930" s="54"/>
      <c r="C930" s="16" t="str">
        <f>IF(B930="","",VLOOKUP(B930,LISTAS!$F$6:$G$1106,2,0))</f>
        <v/>
      </c>
      <c r="D930" s="74"/>
      <c r="F930" s="11" t="str">
        <f t="shared" si="192"/>
        <v/>
      </c>
      <c r="G930" s="61" t="str">
        <f>IF(F930=LISTAS!$D$15,"",F930)</f>
        <v/>
      </c>
      <c r="H930" s="49" t="str">
        <f t="shared" si="202"/>
        <v/>
      </c>
      <c r="I930" s="49" t="str">
        <f t="shared" si="202"/>
        <v/>
      </c>
      <c r="J930" s="11" t="str">
        <f t="shared" si="191"/>
        <v/>
      </c>
      <c r="K930" s="11" t="str">
        <f t="shared" si="203"/>
        <v/>
      </c>
      <c r="L930" s="66" t="str">
        <f t="shared" si="195"/>
        <v/>
      </c>
      <c r="M930" s="50">
        <f t="shared" si="204"/>
        <v>102</v>
      </c>
      <c r="N930" s="50"/>
      <c r="O930" s="17" t="str">
        <f t="shared" si="197"/>
        <v/>
      </c>
      <c r="P930" s="18" t="str">
        <f t="shared" si="198"/>
        <v/>
      </c>
      <c r="Q930" s="17" t="str">
        <f>IF(P930&lt;&gt;"",VLOOKUP(P930,LISTAS!$F$6:$G$1106,2,0),"")</f>
        <v/>
      </c>
      <c r="R930" s="72" t="str">
        <f t="shared" si="199"/>
        <v/>
      </c>
      <c r="S930" s="18" t="str">
        <f t="shared" si="200"/>
        <v/>
      </c>
      <c r="T930" s="18" t="str">
        <f t="shared" si="201"/>
        <v/>
      </c>
    </row>
    <row r="931" spans="2:20" ht="18.75" customHeight="1" x14ac:dyDescent="0.25">
      <c r="B931" s="54"/>
      <c r="C931" s="16" t="str">
        <f>IF(B931="","",VLOOKUP(B931,LISTAS!$F$6:$G$1106,2,0))</f>
        <v/>
      </c>
      <c r="D931" s="74"/>
      <c r="F931" s="11" t="str">
        <f t="shared" si="192"/>
        <v/>
      </c>
      <c r="G931" s="61" t="str">
        <f>IF(F931=LISTAS!$D$15,"",F931)</f>
        <v/>
      </c>
      <c r="H931" s="49" t="str">
        <f t="shared" si="202"/>
        <v/>
      </c>
      <c r="I931" s="49" t="str">
        <f t="shared" si="202"/>
        <v/>
      </c>
      <c r="J931" s="11" t="str">
        <f t="shared" si="191"/>
        <v/>
      </c>
      <c r="K931" s="11" t="str">
        <f t="shared" si="203"/>
        <v/>
      </c>
      <c r="L931" s="66" t="str">
        <f t="shared" si="195"/>
        <v/>
      </c>
      <c r="M931" s="50">
        <f t="shared" si="204"/>
        <v>103</v>
      </c>
      <c r="N931" s="50"/>
      <c r="O931" s="17" t="str">
        <f t="shared" si="197"/>
        <v/>
      </c>
      <c r="P931" s="18" t="str">
        <f t="shared" si="198"/>
        <v/>
      </c>
      <c r="Q931" s="17" t="str">
        <f>IF(P931&lt;&gt;"",VLOOKUP(P931,LISTAS!$F$6:$G$1106,2,0),"")</f>
        <v/>
      </c>
      <c r="R931" s="72" t="str">
        <f t="shared" si="199"/>
        <v/>
      </c>
      <c r="S931" s="18" t="str">
        <f t="shared" si="200"/>
        <v/>
      </c>
      <c r="T931" s="18" t="str">
        <f t="shared" si="201"/>
        <v/>
      </c>
    </row>
    <row r="932" spans="2:20" ht="18.75" customHeight="1" x14ac:dyDescent="0.25">
      <c r="B932" s="54"/>
      <c r="C932" s="16" t="str">
        <f>IF(B932="","",VLOOKUP(B932,LISTAS!$F$6:$G$1106,2,0))</f>
        <v/>
      </c>
      <c r="D932" s="74"/>
      <c r="F932" s="11" t="str">
        <f t="shared" si="192"/>
        <v/>
      </c>
      <c r="G932" s="61" t="str">
        <f>IF(F932=LISTAS!$D$15,"",F932)</f>
        <v/>
      </c>
      <c r="H932" s="49" t="str">
        <f t="shared" si="202"/>
        <v/>
      </c>
      <c r="I932" s="49" t="str">
        <f t="shared" si="202"/>
        <v/>
      </c>
      <c r="J932" s="11" t="str">
        <f t="shared" si="191"/>
        <v/>
      </c>
      <c r="K932" s="11" t="str">
        <f t="shared" si="203"/>
        <v/>
      </c>
      <c r="L932" s="66" t="str">
        <f t="shared" si="195"/>
        <v/>
      </c>
      <c r="M932" s="50">
        <f t="shared" si="204"/>
        <v>104</v>
      </c>
      <c r="N932" s="50"/>
      <c r="O932" s="17" t="str">
        <f t="shared" si="197"/>
        <v/>
      </c>
      <c r="P932" s="18" t="str">
        <f t="shared" si="198"/>
        <v/>
      </c>
      <c r="Q932" s="17" t="str">
        <f>IF(P932&lt;&gt;"",VLOOKUP(P932,LISTAS!$F$6:$G$1106,2,0),"")</f>
        <v/>
      </c>
      <c r="R932" s="72" t="str">
        <f t="shared" si="199"/>
        <v/>
      </c>
      <c r="S932" s="18" t="str">
        <f t="shared" si="200"/>
        <v/>
      </c>
      <c r="T932" s="18" t="str">
        <f t="shared" si="201"/>
        <v/>
      </c>
    </row>
    <row r="933" spans="2:20" ht="18.75" customHeight="1" x14ac:dyDescent="0.25">
      <c r="B933" s="54"/>
      <c r="C933" s="16" t="str">
        <f>IF(B933="","",VLOOKUP(B933,LISTAS!$F$6:$G$1106,2,0))</f>
        <v/>
      </c>
      <c r="D933" s="74"/>
      <c r="F933" s="11" t="str">
        <f t="shared" si="192"/>
        <v/>
      </c>
      <c r="G933" s="61" t="str">
        <f>IF(F933=LISTAS!$D$15,"",F933)</f>
        <v/>
      </c>
      <c r="H933" s="49" t="str">
        <f t="shared" si="202"/>
        <v/>
      </c>
      <c r="I933" s="49" t="str">
        <f t="shared" si="202"/>
        <v/>
      </c>
      <c r="J933" s="11" t="str">
        <f t="shared" si="191"/>
        <v/>
      </c>
      <c r="K933" s="11" t="str">
        <f t="shared" si="203"/>
        <v/>
      </c>
      <c r="L933" s="66" t="str">
        <f t="shared" si="195"/>
        <v/>
      </c>
      <c r="M933" s="50">
        <f t="shared" si="204"/>
        <v>105</v>
      </c>
      <c r="N933" s="50"/>
      <c r="O933" s="17" t="str">
        <f t="shared" si="197"/>
        <v/>
      </c>
      <c r="P933" s="18" t="str">
        <f t="shared" si="198"/>
        <v/>
      </c>
      <c r="Q933" s="17" t="str">
        <f>IF(P933&lt;&gt;"",VLOOKUP(P933,LISTAS!$F$6:$G$1106,2,0),"")</f>
        <v/>
      </c>
      <c r="R933" s="72" t="str">
        <f t="shared" si="199"/>
        <v/>
      </c>
      <c r="S933" s="18" t="str">
        <f t="shared" si="200"/>
        <v/>
      </c>
      <c r="T933" s="18" t="str">
        <f t="shared" si="201"/>
        <v/>
      </c>
    </row>
    <row r="934" spans="2:20" ht="18.75" customHeight="1" x14ac:dyDescent="0.25">
      <c r="B934" s="54"/>
      <c r="C934" s="16" t="str">
        <f>IF(B934="","",VLOOKUP(B934,LISTAS!$F$6:$G$1106,2,0))</f>
        <v/>
      </c>
      <c r="D934" s="74"/>
      <c r="F934" s="11" t="str">
        <f t="shared" si="192"/>
        <v/>
      </c>
      <c r="G934" s="61" t="str">
        <f>IF(F934=LISTAS!$D$15,"",F934)</f>
        <v/>
      </c>
      <c r="H934" s="49" t="str">
        <f t="shared" si="202"/>
        <v/>
      </c>
      <c r="I934" s="49" t="str">
        <f t="shared" si="202"/>
        <v/>
      </c>
      <c r="J934" s="11" t="str">
        <f t="shared" si="191"/>
        <v/>
      </c>
      <c r="K934" s="11" t="str">
        <f t="shared" si="203"/>
        <v/>
      </c>
      <c r="L934" s="66" t="str">
        <f t="shared" si="195"/>
        <v/>
      </c>
      <c r="M934" s="50">
        <f t="shared" si="204"/>
        <v>106</v>
      </c>
      <c r="N934" s="50"/>
      <c r="O934" s="17" t="str">
        <f t="shared" si="197"/>
        <v/>
      </c>
      <c r="P934" s="18" t="str">
        <f t="shared" si="198"/>
        <v/>
      </c>
      <c r="Q934" s="17" t="str">
        <f>IF(P934&lt;&gt;"",VLOOKUP(P934,LISTAS!$F$6:$G$1106,2,0),"")</f>
        <v/>
      </c>
      <c r="R934" s="72" t="str">
        <f t="shared" si="199"/>
        <v/>
      </c>
      <c r="S934" s="18" t="str">
        <f t="shared" si="200"/>
        <v/>
      </c>
      <c r="T934" s="18" t="str">
        <f t="shared" si="201"/>
        <v/>
      </c>
    </row>
    <row r="935" spans="2:20" ht="18.75" customHeight="1" x14ac:dyDescent="0.25">
      <c r="B935" s="54"/>
      <c r="C935" s="16" t="str">
        <f>IF(B935="","",VLOOKUP(B935,LISTAS!$F$6:$G$1106,2,0))</f>
        <v/>
      </c>
      <c r="D935" s="74"/>
      <c r="F935" s="11" t="str">
        <f t="shared" si="192"/>
        <v/>
      </c>
      <c r="G935" s="61" t="str">
        <f>IF(F935=LISTAS!$D$15,"",F935)</f>
        <v/>
      </c>
      <c r="H935" s="49" t="str">
        <f t="shared" si="202"/>
        <v/>
      </c>
      <c r="I935" s="49" t="str">
        <f t="shared" si="202"/>
        <v/>
      </c>
      <c r="J935" s="11" t="str">
        <f t="shared" si="191"/>
        <v/>
      </c>
      <c r="K935" s="11" t="str">
        <f t="shared" si="203"/>
        <v/>
      </c>
      <c r="L935" s="66" t="str">
        <f t="shared" si="195"/>
        <v/>
      </c>
      <c r="M935" s="50">
        <f t="shared" si="204"/>
        <v>107</v>
      </c>
      <c r="N935" s="50"/>
      <c r="O935" s="17" t="str">
        <f t="shared" si="197"/>
        <v/>
      </c>
      <c r="P935" s="18" t="str">
        <f t="shared" si="198"/>
        <v/>
      </c>
      <c r="Q935" s="17" t="str">
        <f>IF(P935&lt;&gt;"",VLOOKUP(P935,LISTAS!$F$6:$G$1106,2,0),"")</f>
        <v/>
      </c>
      <c r="R935" s="72" t="str">
        <f t="shared" si="199"/>
        <v/>
      </c>
      <c r="S935" s="18" t="str">
        <f t="shared" si="200"/>
        <v/>
      </c>
      <c r="T935" s="18" t="str">
        <f t="shared" si="201"/>
        <v/>
      </c>
    </row>
    <row r="936" spans="2:20" ht="18.75" customHeight="1" x14ac:dyDescent="0.25">
      <c r="B936" s="54"/>
      <c r="C936" s="16" t="str">
        <f>IF(B936="","",VLOOKUP(B936,LISTAS!$F$6:$G$1106,2,0))</f>
        <v/>
      </c>
      <c r="D936" s="74"/>
      <c r="F936" s="11" t="str">
        <f t="shared" si="192"/>
        <v/>
      </c>
      <c r="G936" s="61" t="str">
        <f>IF(F936=LISTAS!$D$15,"",F936)</f>
        <v/>
      </c>
      <c r="H936" s="49" t="str">
        <f t="shared" si="202"/>
        <v/>
      </c>
      <c r="I936" s="49" t="str">
        <f t="shared" si="202"/>
        <v/>
      </c>
      <c r="J936" s="11" t="str">
        <f t="shared" si="191"/>
        <v/>
      </c>
      <c r="K936" s="11" t="str">
        <f t="shared" si="203"/>
        <v/>
      </c>
      <c r="L936" s="66" t="str">
        <f t="shared" si="195"/>
        <v/>
      </c>
      <c r="M936" s="50">
        <f t="shared" si="204"/>
        <v>108</v>
      </c>
      <c r="N936" s="50"/>
      <c r="O936" s="17" t="str">
        <f t="shared" si="197"/>
        <v/>
      </c>
      <c r="P936" s="18" t="str">
        <f t="shared" si="198"/>
        <v/>
      </c>
      <c r="Q936" s="17" t="str">
        <f>IF(P936&lt;&gt;"",VLOOKUP(P936,LISTAS!$F$6:$G$1106,2,0),"")</f>
        <v/>
      </c>
      <c r="R936" s="72" t="str">
        <f t="shared" si="199"/>
        <v/>
      </c>
      <c r="S936" s="18" t="str">
        <f t="shared" si="200"/>
        <v/>
      </c>
      <c r="T936" s="18" t="str">
        <f t="shared" si="201"/>
        <v/>
      </c>
    </row>
    <row r="937" spans="2:20" ht="18.75" customHeight="1" x14ac:dyDescent="0.25">
      <c r="B937" s="54"/>
      <c r="C937" s="16" t="str">
        <f>IF(B937="","",VLOOKUP(B937,LISTAS!$F$6:$G$1106,2,0))</f>
        <v/>
      </c>
      <c r="D937" s="74"/>
      <c r="F937" s="11" t="str">
        <f t="shared" si="192"/>
        <v/>
      </c>
      <c r="G937" s="61" t="str">
        <f>IF(F937=LISTAS!$D$15,"",F937)</f>
        <v/>
      </c>
      <c r="H937" s="49" t="str">
        <f t="shared" si="202"/>
        <v/>
      </c>
      <c r="I937" s="49" t="str">
        <f t="shared" si="202"/>
        <v/>
      </c>
      <c r="J937" s="11" t="str">
        <f t="shared" si="191"/>
        <v/>
      </c>
      <c r="K937" s="11" t="str">
        <f t="shared" si="203"/>
        <v/>
      </c>
      <c r="L937" s="66" t="str">
        <f t="shared" si="195"/>
        <v/>
      </c>
      <c r="M937" s="50">
        <f t="shared" si="204"/>
        <v>109</v>
      </c>
      <c r="N937" s="50"/>
      <c r="O937" s="17" t="str">
        <f t="shared" si="197"/>
        <v/>
      </c>
      <c r="P937" s="18" t="str">
        <f t="shared" si="198"/>
        <v/>
      </c>
      <c r="Q937" s="17" t="str">
        <f>IF(P937&lt;&gt;"",VLOOKUP(P937,LISTAS!$F$6:$G$1106,2,0),"")</f>
        <v/>
      </c>
      <c r="R937" s="72" t="str">
        <f t="shared" si="199"/>
        <v/>
      </c>
      <c r="S937" s="18" t="str">
        <f t="shared" si="200"/>
        <v/>
      </c>
      <c r="T937" s="18" t="str">
        <f t="shared" si="201"/>
        <v/>
      </c>
    </row>
    <row r="938" spans="2:20" ht="18.75" customHeight="1" x14ac:dyDescent="0.25">
      <c r="B938" s="54"/>
      <c r="C938" s="16" t="str">
        <f>IF(B938="","",VLOOKUP(B938,LISTAS!$F$6:$G$1106,2,0))</f>
        <v/>
      </c>
      <c r="D938" s="74"/>
      <c r="F938" s="11" t="str">
        <f t="shared" si="192"/>
        <v/>
      </c>
      <c r="G938" s="61" t="str">
        <f>IF(F938=LISTAS!$D$15,"",F938)</f>
        <v/>
      </c>
      <c r="H938" s="49" t="str">
        <f t="shared" si="202"/>
        <v/>
      </c>
      <c r="I938" s="49" t="str">
        <f t="shared" si="202"/>
        <v/>
      </c>
      <c r="J938" s="11" t="str">
        <f t="shared" si="191"/>
        <v/>
      </c>
      <c r="K938" s="11" t="str">
        <f t="shared" si="203"/>
        <v/>
      </c>
      <c r="L938" s="66" t="str">
        <f t="shared" si="195"/>
        <v/>
      </c>
      <c r="M938" s="50">
        <f t="shared" si="204"/>
        <v>110</v>
      </c>
      <c r="N938" s="50"/>
      <c r="O938" s="17" t="str">
        <f t="shared" si="197"/>
        <v/>
      </c>
      <c r="P938" s="18" t="str">
        <f t="shared" si="198"/>
        <v/>
      </c>
      <c r="Q938" s="17" t="str">
        <f>IF(P938&lt;&gt;"",VLOOKUP(P938,LISTAS!$F$6:$G$1106,2,0),"")</f>
        <v/>
      </c>
      <c r="R938" s="72" t="str">
        <f t="shared" si="199"/>
        <v/>
      </c>
      <c r="S938" s="18" t="str">
        <f t="shared" si="200"/>
        <v/>
      </c>
      <c r="T938" s="18" t="str">
        <f t="shared" si="201"/>
        <v/>
      </c>
    </row>
    <row r="939" spans="2:20" ht="18.75" customHeight="1" x14ac:dyDescent="0.25">
      <c r="B939" s="54"/>
      <c r="C939" s="16" t="str">
        <f>IF(B939="","",VLOOKUP(B939,LISTAS!$F$6:$G$1106,2,0))</f>
        <v/>
      </c>
      <c r="D939" s="74"/>
      <c r="F939" s="11" t="str">
        <f t="shared" si="192"/>
        <v/>
      </c>
      <c r="G939" s="61" t="str">
        <f>IF(F939=LISTAS!$D$15,"",F939)</f>
        <v/>
      </c>
      <c r="H939" s="49" t="str">
        <f t="shared" si="202"/>
        <v/>
      </c>
      <c r="I939" s="49" t="str">
        <f t="shared" si="202"/>
        <v/>
      </c>
      <c r="J939" s="11" t="str">
        <f t="shared" si="191"/>
        <v/>
      </c>
      <c r="K939" s="11" t="str">
        <f t="shared" si="203"/>
        <v/>
      </c>
      <c r="L939" s="66" t="str">
        <f t="shared" si="195"/>
        <v/>
      </c>
      <c r="M939" s="50">
        <f t="shared" si="204"/>
        <v>111</v>
      </c>
      <c r="N939" s="50"/>
      <c r="O939" s="17" t="str">
        <f t="shared" si="197"/>
        <v/>
      </c>
      <c r="P939" s="18" t="str">
        <f t="shared" si="198"/>
        <v/>
      </c>
      <c r="Q939" s="17" t="str">
        <f>IF(P939&lt;&gt;"",VLOOKUP(P939,LISTAS!$F$6:$G$1106,2,0),"")</f>
        <v/>
      </c>
      <c r="R939" s="72" t="str">
        <f t="shared" si="199"/>
        <v/>
      </c>
      <c r="S939" s="18" t="str">
        <f t="shared" si="200"/>
        <v/>
      </c>
      <c r="T939" s="18" t="str">
        <f t="shared" si="201"/>
        <v/>
      </c>
    </row>
    <row r="940" spans="2:20" ht="18.75" customHeight="1" x14ac:dyDescent="0.25">
      <c r="B940" s="54"/>
      <c r="C940" s="16" t="str">
        <f>IF(B940="","",VLOOKUP(B940,LISTAS!$F$6:$G$1106,2,0))</f>
        <v/>
      </c>
      <c r="D940" s="74"/>
      <c r="F940" s="11" t="str">
        <f t="shared" si="192"/>
        <v/>
      </c>
      <c r="G940" s="61" t="str">
        <f>IF(F940=LISTAS!$D$15,"",F940)</f>
        <v/>
      </c>
      <c r="H940" s="49" t="str">
        <f t="shared" si="202"/>
        <v/>
      </c>
      <c r="I940" s="49" t="str">
        <f t="shared" si="202"/>
        <v/>
      </c>
      <c r="J940" s="11" t="str">
        <f t="shared" si="191"/>
        <v/>
      </c>
      <c r="K940" s="11" t="str">
        <f t="shared" si="203"/>
        <v/>
      </c>
      <c r="L940" s="66" t="str">
        <f t="shared" si="195"/>
        <v/>
      </c>
      <c r="M940" s="50">
        <f t="shared" si="204"/>
        <v>112</v>
      </c>
      <c r="N940" s="50"/>
      <c r="O940" s="17" t="str">
        <f t="shared" si="197"/>
        <v/>
      </c>
      <c r="P940" s="18" t="str">
        <f t="shared" si="198"/>
        <v/>
      </c>
      <c r="Q940" s="17" t="str">
        <f>IF(P940&lt;&gt;"",VLOOKUP(P940,LISTAS!$F$6:$G$1106,2,0),"")</f>
        <v/>
      </c>
      <c r="R940" s="72" t="str">
        <f t="shared" si="199"/>
        <v/>
      </c>
      <c r="S940" s="18" t="str">
        <f t="shared" si="200"/>
        <v/>
      </c>
      <c r="T940" s="18" t="str">
        <f t="shared" si="201"/>
        <v/>
      </c>
    </row>
    <row r="941" spans="2:20" ht="18.75" customHeight="1" x14ac:dyDescent="0.25">
      <c r="B941" s="54"/>
      <c r="C941" s="16" t="str">
        <f>IF(B941="","",VLOOKUP(B941,LISTAS!$F$6:$G$1106,2,0))</f>
        <v/>
      </c>
      <c r="D941" s="74"/>
      <c r="F941" s="11" t="str">
        <f t="shared" si="192"/>
        <v/>
      </c>
      <c r="G941" s="61" t="str">
        <f>IF(F941=LISTAS!$D$15,"",F941)</f>
        <v/>
      </c>
      <c r="H941" s="49" t="str">
        <f t="shared" si="202"/>
        <v/>
      </c>
      <c r="I941" s="49" t="str">
        <f t="shared" si="202"/>
        <v/>
      </c>
      <c r="J941" s="11" t="str">
        <f t="shared" si="191"/>
        <v/>
      </c>
      <c r="K941" s="11" t="str">
        <f t="shared" si="203"/>
        <v/>
      </c>
      <c r="L941" s="66" t="str">
        <f t="shared" si="195"/>
        <v/>
      </c>
      <c r="M941" s="50">
        <f t="shared" si="204"/>
        <v>113</v>
      </c>
      <c r="N941" s="50"/>
      <c r="O941" s="17" t="str">
        <f t="shared" si="197"/>
        <v/>
      </c>
      <c r="P941" s="18" t="str">
        <f t="shared" si="198"/>
        <v/>
      </c>
      <c r="Q941" s="17" t="str">
        <f>IF(P941&lt;&gt;"",VLOOKUP(P941,LISTAS!$F$6:$G$1106,2,0),"")</f>
        <v/>
      </c>
      <c r="R941" s="72" t="str">
        <f t="shared" si="199"/>
        <v/>
      </c>
      <c r="S941" s="18" t="str">
        <f t="shared" si="200"/>
        <v/>
      </c>
      <c r="T941" s="18" t="str">
        <f t="shared" si="201"/>
        <v/>
      </c>
    </row>
    <row r="942" spans="2:20" ht="18.75" customHeight="1" x14ac:dyDescent="0.25">
      <c r="B942" s="54"/>
      <c r="C942" s="16" t="str">
        <f>IF(B942="","",VLOOKUP(B942,LISTAS!$F$6:$G$1106,2,0))</f>
        <v/>
      </c>
      <c r="D942" s="74"/>
      <c r="F942" s="11" t="str">
        <f t="shared" si="192"/>
        <v/>
      </c>
      <c r="G942" s="61" t="str">
        <f>IF(F942=LISTAS!$D$15,"",F942)</f>
        <v/>
      </c>
      <c r="H942" s="49" t="str">
        <f t="shared" si="202"/>
        <v/>
      </c>
      <c r="I942" s="49" t="str">
        <f t="shared" si="202"/>
        <v/>
      </c>
      <c r="J942" s="11" t="str">
        <f t="shared" si="191"/>
        <v/>
      </c>
      <c r="K942" s="11" t="str">
        <f t="shared" si="203"/>
        <v/>
      </c>
      <c r="L942" s="66" t="str">
        <f t="shared" si="195"/>
        <v/>
      </c>
      <c r="M942" s="50">
        <f t="shared" si="204"/>
        <v>114</v>
      </c>
      <c r="N942" s="50"/>
      <c r="O942" s="17" t="str">
        <f t="shared" si="197"/>
        <v/>
      </c>
      <c r="P942" s="18" t="str">
        <f t="shared" si="198"/>
        <v/>
      </c>
      <c r="Q942" s="17" t="str">
        <f>IF(P942&lt;&gt;"",VLOOKUP(P942,LISTAS!$F$6:$G$1106,2,0),"")</f>
        <v/>
      </c>
      <c r="R942" s="72" t="str">
        <f t="shared" si="199"/>
        <v/>
      </c>
      <c r="S942" s="18" t="str">
        <f t="shared" si="200"/>
        <v/>
      </c>
      <c r="T942" s="18" t="str">
        <f t="shared" si="201"/>
        <v/>
      </c>
    </row>
    <row r="943" spans="2:20" ht="18.75" customHeight="1" x14ac:dyDescent="0.25">
      <c r="B943" s="54"/>
      <c r="C943" s="16" t="str">
        <f>IF(B943="","",VLOOKUP(B943,LISTAS!$F$6:$G$1106,2,0))</f>
        <v/>
      </c>
      <c r="D943" s="74"/>
      <c r="F943" s="11" t="str">
        <f t="shared" si="192"/>
        <v/>
      </c>
      <c r="G943" s="61" t="str">
        <f>IF(F943=LISTAS!$D$15,"",F943)</f>
        <v/>
      </c>
      <c r="H943" s="49" t="str">
        <f t="shared" si="202"/>
        <v/>
      </c>
      <c r="I943" s="49" t="str">
        <f t="shared" si="202"/>
        <v/>
      </c>
      <c r="J943" s="11" t="str">
        <f t="shared" si="191"/>
        <v/>
      </c>
      <c r="K943" s="11" t="str">
        <f t="shared" si="203"/>
        <v/>
      </c>
      <c r="L943" s="66" t="str">
        <f t="shared" si="195"/>
        <v/>
      </c>
      <c r="M943" s="50">
        <f t="shared" si="204"/>
        <v>115</v>
      </c>
      <c r="N943" s="50"/>
      <c r="O943" s="17" t="str">
        <f t="shared" si="197"/>
        <v/>
      </c>
      <c r="P943" s="18" t="str">
        <f t="shared" si="198"/>
        <v/>
      </c>
      <c r="Q943" s="17" t="str">
        <f>IF(P943&lt;&gt;"",VLOOKUP(P943,LISTAS!$F$6:$G$1106,2,0),"")</f>
        <v/>
      </c>
      <c r="R943" s="72" t="str">
        <f t="shared" si="199"/>
        <v/>
      </c>
      <c r="S943" s="18" t="str">
        <f t="shared" si="200"/>
        <v/>
      </c>
      <c r="T943" s="18" t="str">
        <f t="shared" si="201"/>
        <v/>
      </c>
    </row>
    <row r="944" spans="2:20" ht="18.75" customHeight="1" x14ac:dyDescent="0.25">
      <c r="B944" s="54"/>
      <c r="C944" s="16" t="str">
        <f>IF(B944="","",VLOOKUP(B944,LISTAS!$F$6:$G$1106,2,0))</f>
        <v/>
      </c>
      <c r="D944" s="74"/>
      <c r="F944" s="11" t="str">
        <f t="shared" si="192"/>
        <v/>
      </c>
      <c r="G944" s="61" t="str">
        <f>IF(F944=LISTAS!$D$15,"",F944)</f>
        <v/>
      </c>
      <c r="H944" s="49" t="str">
        <f t="shared" si="202"/>
        <v/>
      </c>
      <c r="I944" s="49" t="str">
        <f t="shared" si="202"/>
        <v/>
      </c>
      <c r="J944" s="11" t="str">
        <f t="shared" si="191"/>
        <v/>
      </c>
      <c r="K944" s="11" t="str">
        <f t="shared" si="203"/>
        <v/>
      </c>
      <c r="L944" s="66" t="str">
        <f t="shared" si="195"/>
        <v/>
      </c>
      <c r="M944" s="50">
        <f t="shared" si="204"/>
        <v>116</v>
      </c>
      <c r="N944" s="50"/>
      <c r="O944" s="17" t="str">
        <f t="shared" si="197"/>
        <v/>
      </c>
      <c r="P944" s="18" t="str">
        <f t="shared" si="198"/>
        <v/>
      </c>
      <c r="Q944" s="17" t="str">
        <f>IF(P944&lt;&gt;"",VLOOKUP(P944,LISTAS!$F$6:$G$1106,2,0),"")</f>
        <v/>
      </c>
      <c r="R944" s="72" t="str">
        <f t="shared" si="199"/>
        <v/>
      </c>
      <c r="S944" s="18" t="str">
        <f t="shared" si="200"/>
        <v/>
      </c>
      <c r="T944" s="18" t="str">
        <f t="shared" si="201"/>
        <v/>
      </c>
    </row>
    <row r="945" spans="2:20" ht="18.75" customHeight="1" x14ac:dyDescent="0.25">
      <c r="B945" s="54"/>
      <c r="C945" s="16" t="str">
        <f>IF(B945="","",VLOOKUP(B945,LISTAS!$F$6:$G$1106,2,0))</f>
        <v/>
      </c>
      <c r="D945" s="74"/>
      <c r="F945" s="11" t="str">
        <f t="shared" si="192"/>
        <v/>
      </c>
      <c r="G945" s="61" t="str">
        <f>IF(F945=LISTAS!$D$15,"",F945)</f>
        <v/>
      </c>
      <c r="H945" s="49" t="str">
        <f t="shared" si="202"/>
        <v/>
      </c>
      <c r="I945" s="49" t="str">
        <f t="shared" si="202"/>
        <v/>
      </c>
      <c r="J945" s="11" t="str">
        <f t="shared" si="191"/>
        <v/>
      </c>
      <c r="K945" s="11" t="str">
        <f t="shared" si="203"/>
        <v/>
      </c>
      <c r="L945" s="66" t="str">
        <f t="shared" si="195"/>
        <v/>
      </c>
      <c r="M945" s="50">
        <f t="shared" si="204"/>
        <v>117</v>
      </c>
      <c r="N945" s="50"/>
      <c r="O945" s="17" t="str">
        <f t="shared" si="197"/>
        <v/>
      </c>
      <c r="P945" s="18" t="str">
        <f t="shared" si="198"/>
        <v/>
      </c>
      <c r="Q945" s="17" t="str">
        <f>IF(P945&lt;&gt;"",VLOOKUP(P945,LISTAS!$F$6:$G$1106,2,0),"")</f>
        <v/>
      </c>
      <c r="R945" s="72" t="str">
        <f t="shared" si="199"/>
        <v/>
      </c>
      <c r="S945" s="18" t="str">
        <f t="shared" si="200"/>
        <v/>
      </c>
      <c r="T945" s="18" t="str">
        <f t="shared" si="201"/>
        <v/>
      </c>
    </row>
    <row r="946" spans="2:20" ht="18.75" customHeight="1" x14ac:dyDescent="0.25">
      <c r="B946" s="54"/>
      <c r="C946" s="16" t="str">
        <f>IF(B946="","",VLOOKUP(B946,LISTAS!$F$6:$G$1106,2,0))</f>
        <v/>
      </c>
      <c r="D946" s="74"/>
      <c r="F946" s="11" t="str">
        <f t="shared" si="192"/>
        <v/>
      </c>
      <c r="G946" s="61" t="str">
        <f>IF(F946=LISTAS!$D$15,"",F946)</f>
        <v/>
      </c>
      <c r="H946" s="49" t="str">
        <f t="shared" si="202"/>
        <v/>
      </c>
      <c r="I946" s="49" t="str">
        <f t="shared" si="202"/>
        <v/>
      </c>
      <c r="J946" s="11" t="str">
        <f t="shared" si="191"/>
        <v/>
      </c>
      <c r="K946" s="11" t="str">
        <f t="shared" si="203"/>
        <v/>
      </c>
      <c r="L946" s="66" t="str">
        <f t="shared" si="195"/>
        <v/>
      </c>
      <c r="M946" s="50">
        <f t="shared" si="204"/>
        <v>118</v>
      </c>
      <c r="N946" s="50"/>
      <c r="O946" s="17" t="str">
        <f t="shared" si="197"/>
        <v/>
      </c>
      <c r="P946" s="18" t="str">
        <f t="shared" si="198"/>
        <v/>
      </c>
      <c r="Q946" s="17" t="str">
        <f>IF(P946&lt;&gt;"",VLOOKUP(P946,LISTAS!$F$6:$G$1106,2,0),"")</f>
        <v/>
      </c>
      <c r="R946" s="72" t="str">
        <f t="shared" si="199"/>
        <v/>
      </c>
      <c r="S946" s="18" t="str">
        <f t="shared" si="200"/>
        <v/>
      </c>
      <c r="T946" s="18" t="str">
        <f t="shared" si="201"/>
        <v/>
      </c>
    </row>
    <row r="947" spans="2:20" ht="18.75" customHeight="1" x14ac:dyDescent="0.25">
      <c r="B947" s="54"/>
      <c r="C947" s="16" t="str">
        <f>IF(B947="","",VLOOKUP(B947,LISTAS!$F$6:$G$1106,2,0))</f>
        <v/>
      </c>
      <c r="D947" s="74"/>
      <c r="F947" s="11" t="str">
        <f t="shared" si="192"/>
        <v/>
      </c>
      <c r="G947" s="61" t="str">
        <f>IF(F947=LISTAS!$D$15,"",F947)</f>
        <v/>
      </c>
      <c r="H947" s="49" t="str">
        <f t="shared" si="202"/>
        <v/>
      </c>
      <c r="I947" s="49" t="str">
        <f t="shared" si="202"/>
        <v/>
      </c>
      <c r="J947" s="11" t="str">
        <f t="shared" si="191"/>
        <v/>
      </c>
      <c r="K947" s="11" t="str">
        <f t="shared" si="203"/>
        <v/>
      </c>
      <c r="L947" s="66" t="str">
        <f t="shared" si="195"/>
        <v/>
      </c>
      <c r="M947" s="50">
        <f t="shared" si="204"/>
        <v>119</v>
      </c>
      <c r="N947" s="50"/>
      <c r="O947" s="17" t="str">
        <f t="shared" si="197"/>
        <v/>
      </c>
      <c r="P947" s="18" t="str">
        <f t="shared" si="198"/>
        <v/>
      </c>
      <c r="Q947" s="17" t="str">
        <f>IF(P947&lt;&gt;"",VLOOKUP(P947,LISTAS!$F$6:$G$1106,2,0),"")</f>
        <v/>
      </c>
      <c r="R947" s="72" t="str">
        <f t="shared" si="199"/>
        <v/>
      </c>
      <c r="S947" s="18" t="str">
        <f t="shared" si="200"/>
        <v/>
      </c>
      <c r="T947" s="18" t="str">
        <f t="shared" si="201"/>
        <v/>
      </c>
    </row>
    <row r="948" spans="2:20" ht="18.75" customHeight="1" x14ac:dyDescent="0.25">
      <c r="B948" s="54"/>
      <c r="C948" s="16" t="str">
        <f>IF(B948="","",VLOOKUP(B948,LISTAS!$F$6:$G$1106,2,0))</f>
        <v/>
      </c>
      <c r="D948" s="74"/>
      <c r="F948" s="11" t="str">
        <f t="shared" si="192"/>
        <v/>
      </c>
      <c r="G948" s="61" t="str">
        <f>IF(F948=LISTAS!$D$15,"",F948)</f>
        <v/>
      </c>
      <c r="H948" s="49" t="str">
        <f t="shared" si="202"/>
        <v/>
      </c>
      <c r="I948" s="49" t="str">
        <f t="shared" si="202"/>
        <v/>
      </c>
      <c r="J948" s="11" t="str">
        <f t="shared" si="191"/>
        <v/>
      </c>
      <c r="K948" s="11" t="str">
        <f t="shared" si="203"/>
        <v/>
      </c>
      <c r="L948" s="66" t="str">
        <f t="shared" si="195"/>
        <v/>
      </c>
      <c r="M948" s="50">
        <f t="shared" si="204"/>
        <v>120</v>
      </c>
      <c r="N948" s="50"/>
      <c r="O948" s="17" t="str">
        <f t="shared" si="197"/>
        <v/>
      </c>
      <c r="P948" s="18" t="str">
        <f t="shared" si="198"/>
        <v/>
      </c>
      <c r="Q948" s="17" t="str">
        <f>IF(P948&lt;&gt;"",VLOOKUP(P948,LISTAS!$F$6:$G$1106,2,0),"")</f>
        <v/>
      </c>
      <c r="R948" s="72" t="str">
        <f t="shared" si="199"/>
        <v/>
      </c>
      <c r="S948" s="18" t="str">
        <f t="shared" si="200"/>
        <v/>
      </c>
      <c r="T948" s="18" t="str">
        <f t="shared" si="201"/>
        <v/>
      </c>
    </row>
    <row r="949" spans="2:20" ht="18.75" customHeight="1" x14ac:dyDescent="0.25">
      <c r="B949" s="54"/>
      <c r="C949" s="16" t="str">
        <f>IF(B949="","",VLOOKUP(B949,LISTAS!$F$6:$G$1106,2,0))</f>
        <v/>
      </c>
      <c r="D949" s="74"/>
      <c r="F949" s="11" t="str">
        <f t="shared" si="192"/>
        <v/>
      </c>
      <c r="G949" s="61" t="str">
        <f>IF(F949=LISTAS!$D$15,"",F949)</f>
        <v/>
      </c>
      <c r="H949" s="49" t="str">
        <f t="shared" si="202"/>
        <v/>
      </c>
      <c r="I949" s="49" t="str">
        <f t="shared" si="202"/>
        <v/>
      </c>
      <c r="J949" s="11" t="str">
        <f t="shared" si="191"/>
        <v/>
      </c>
      <c r="K949" s="11" t="str">
        <f t="shared" si="203"/>
        <v/>
      </c>
      <c r="L949" s="66" t="str">
        <f t="shared" si="195"/>
        <v/>
      </c>
      <c r="M949" s="50">
        <f t="shared" si="204"/>
        <v>121</v>
      </c>
      <c r="N949" s="50"/>
      <c r="O949" s="17" t="str">
        <f t="shared" si="197"/>
        <v/>
      </c>
      <c r="P949" s="18" t="str">
        <f t="shared" si="198"/>
        <v/>
      </c>
      <c r="Q949" s="17" t="str">
        <f>IF(P949&lt;&gt;"",VLOOKUP(P949,LISTAS!$F$6:$G$1106,2,0),"")</f>
        <v/>
      </c>
      <c r="R949" s="72" t="str">
        <f t="shared" si="199"/>
        <v/>
      </c>
      <c r="S949" s="18" t="str">
        <f t="shared" si="200"/>
        <v/>
      </c>
      <c r="T949" s="18" t="str">
        <f t="shared" si="201"/>
        <v/>
      </c>
    </row>
    <row r="950" spans="2:20" ht="18.75" customHeight="1" x14ac:dyDescent="0.25">
      <c r="B950" s="54"/>
      <c r="C950" s="16" t="str">
        <f>IF(B950="","",VLOOKUP(B950,LISTAS!$F$6:$G$1106,2,0))</f>
        <v/>
      </c>
      <c r="D950" s="74"/>
      <c r="F950" s="11" t="str">
        <f t="shared" si="192"/>
        <v/>
      </c>
      <c r="G950" s="61" t="str">
        <f>IF(F950=LISTAS!$D$15,"",F950)</f>
        <v/>
      </c>
      <c r="H950" s="49" t="str">
        <f t="shared" si="202"/>
        <v/>
      </c>
      <c r="I950" s="49" t="str">
        <f t="shared" si="202"/>
        <v/>
      </c>
      <c r="J950" s="11" t="str">
        <f t="shared" si="191"/>
        <v/>
      </c>
      <c r="K950" s="11" t="str">
        <f t="shared" si="203"/>
        <v/>
      </c>
      <c r="L950" s="66" t="str">
        <f t="shared" si="195"/>
        <v/>
      </c>
      <c r="M950" s="50">
        <f t="shared" si="204"/>
        <v>122</v>
      </c>
      <c r="N950" s="50"/>
      <c r="O950" s="17" t="str">
        <f t="shared" si="197"/>
        <v/>
      </c>
      <c r="P950" s="18" t="str">
        <f t="shared" si="198"/>
        <v/>
      </c>
      <c r="Q950" s="17" t="str">
        <f>IF(P950&lt;&gt;"",VLOOKUP(P950,LISTAS!$F$6:$G$1106,2,0),"")</f>
        <v/>
      </c>
      <c r="R950" s="72" t="str">
        <f t="shared" si="199"/>
        <v/>
      </c>
      <c r="S950" s="18" t="str">
        <f t="shared" si="200"/>
        <v/>
      </c>
      <c r="T950" s="18" t="str">
        <f t="shared" si="201"/>
        <v/>
      </c>
    </row>
    <row r="951" spans="2:20" ht="18.75" customHeight="1" x14ac:dyDescent="0.25">
      <c r="B951" s="54"/>
      <c r="C951" s="16" t="str">
        <f>IF(B951="","",VLOOKUP(B951,LISTAS!$F$6:$G$1106,2,0))</f>
        <v/>
      </c>
      <c r="D951" s="74"/>
      <c r="F951" s="11" t="str">
        <f t="shared" si="192"/>
        <v/>
      </c>
      <c r="G951" s="61" t="str">
        <f>IF(F951=LISTAS!$D$15,"",F951)</f>
        <v/>
      </c>
      <c r="H951" s="49" t="str">
        <f t="shared" si="202"/>
        <v/>
      </c>
      <c r="I951" s="49" t="str">
        <f t="shared" si="202"/>
        <v/>
      </c>
      <c r="J951" s="11" t="str">
        <f t="shared" si="191"/>
        <v/>
      </c>
      <c r="K951" s="11" t="str">
        <f t="shared" si="203"/>
        <v/>
      </c>
      <c r="L951" s="66" t="str">
        <f t="shared" si="195"/>
        <v/>
      </c>
      <c r="M951" s="50">
        <f t="shared" si="204"/>
        <v>123</v>
      </c>
      <c r="N951" s="50"/>
      <c r="O951" s="17" t="str">
        <f t="shared" si="197"/>
        <v/>
      </c>
      <c r="P951" s="18" t="str">
        <f t="shared" si="198"/>
        <v/>
      </c>
      <c r="Q951" s="17" t="str">
        <f>IF(P951&lt;&gt;"",VLOOKUP(P951,LISTAS!$F$6:$G$1106,2,0),"")</f>
        <v/>
      </c>
      <c r="R951" s="72" t="str">
        <f t="shared" si="199"/>
        <v/>
      </c>
      <c r="S951" s="18" t="str">
        <f t="shared" si="200"/>
        <v/>
      </c>
      <c r="T951" s="18" t="str">
        <f t="shared" si="201"/>
        <v/>
      </c>
    </row>
    <row r="952" spans="2:20" ht="18.75" customHeight="1" x14ac:dyDescent="0.25">
      <c r="B952" s="54"/>
      <c r="C952" s="16" t="str">
        <f>IF(B952="","",VLOOKUP(B952,LISTAS!$F$6:$G$1106,2,0))</f>
        <v/>
      </c>
      <c r="D952" s="74"/>
      <c r="F952" s="11" t="str">
        <f t="shared" si="192"/>
        <v/>
      </c>
      <c r="G952" s="61" t="str">
        <f>IF(F952=LISTAS!$D$15,"",F952)</f>
        <v/>
      </c>
      <c r="H952" s="49" t="str">
        <f t="shared" si="202"/>
        <v/>
      </c>
      <c r="I952" s="49" t="str">
        <f t="shared" si="202"/>
        <v/>
      </c>
      <c r="J952" s="11" t="str">
        <f t="shared" si="191"/>
        <v/>
      </c>
      <c r="K952" s="11" t="str">
        <f t="shared" si="203"/>
        <v/>
      </c>
      <c r="L952" s="66" t="str">
        <f t="shared" si="195"/>
        <v/>
      </c>
      <c r="M952" s="50">
        <f t="shared" si="204"/>
        <v>124</v>
      </c>
      <c r="N952" s="50"/>
      <c r="O952" s="17" t="str">
        <f t="shared" si="197"/>
        <v/>
      </c>
      <c r="P952" s="18" t="str">
        <f t="shared" si="198"/>
        <v/>
      </c>
      <c r="Q952" s="17" t="str">
        <f>IF(P952&lt;&gt;"",VLOOKUP(P952,LISTAS!$F$6:$G$1106,2,0),"")</f>
        <v/>
      </c>
      <c r="R952" s="72" t="str">
        <f t="shared" si="199"/>
        <v/>
      </c>
      <c r="S952" s="18" t="str">
        <f t="shared" si="200"/>
        <v/>
      </c>
      <c r="T952" s="18" t="str">
        <f t="shared" si="201"/>
        <v/>
      </c>
    </row>
    <row r="953" spans="2:20" ht="18.75" customHeight="1" x14ac:dyDescent="0.25">
      <c r="B953" s="54"/>
      <c r="C953" s="16" t="str">
        <f>IF(B953="","",VLOOKUP(B953,LISTAS!$F$6:$G$1106,2,0))</f>
        <v/>
      </c>
      <c r="D953" s="74"/>
      <c r="F953" s="11" t="str">
        <f t="shared" si="192"/>
        <v/>
      </c>
      <c r="G953" s="61" t="str">
        <f>IF(F953=LISTAS!$D$15,"",F953)</f>
        <v/>
      </c>
      <c r="H953" s="49" t="str">
        <f t="shared" si="202"/>
        <v/>
      </c>
      <c r="I953" s="49" t="str">
        <f t="shared" si="202"/>
        <v/>
      </c>
      <c r="J953" s="11" t="str">
        <f t="shared" si="191"/>
        <v/>
      </c>
      <c r="K953" s="11" t="str">
        <f t="shared" si="203"/>
        <v/>
      </c>
      <c r="L953" s="66" t="str">
        <f t="shared" si="195"/>
        <v/>
      </c>
      <c r="M953" s="50">
        <f t="shared" si="204"/>
        <v>125</v>
      </c>
      <c r="N953" s="50"/>
      <c r="O953" s="17" t="str">
        <f t="shared" si="197"/>
        <v/>
      </c>
      <c r="P953" s="18" t="str">
        <f t="shared" si="198"/>
        <v/>
      </c>
      <c r="Q953" s="17" t="str">
        <f>IF(P953&lt;&gt;"",VLOOKUP(P953,LISTAS!$F$6:$G$1106,2,0),"")</f>
        <v/>
      </c>
      <c r="R953" s="72" t="str">
        <f t="shared" si="199"/>
        <v/>
      </c>
      <c r="S953" s="18" t="str">
        <f t="shared" si="200"/>
        <v/>
      </c>
      <c r="T953" s="18" t="str">
        <f t="shared" si="201"/>
        <v/>
      </c>
    </row>
    <row r="954" spans="2:20" ht="18.75" customHeight="1" x14ac:dyDescent="0.25">
      <c r="B954" s="54"/>
      <c r="C954" s="16" t="str">
        <f>IF(B954="","",VLOOKUP(B954,LISTAS!$F$6:$G$1106,2,0))</f>
        <v/>
      </c>
      <c r="D954" s="74"/>
      <c r="F954" s="11" t="str">
        <f t="shared" si="192"/>
        <v/>
      </c>
      <c r="G954" s="61" t="str">
        <f>IF(F954=LISTAS!$D$15,"",F954)</f>
        <v/>
      </c>
      <c r="H954" s="49" t="str">
        <f t="shared" si="202"/>
        <v/>
      </c>
      <c r="I954" s="49" t="str">
        <f t="shared" si="202"/>
        <v/>
      </c>
      <c r="J954" s="11" t="str">
        <f t="shared" si="191"/>
        <v/>
      </c>
      <c r="K954" s="11" t="str">
        <f t="shared" si="203"/>
        <v/>
      </c>
      <c r="L954" s="66" t="str">
        <f t="shared" si="195"/>
        <v/>
      </c>
      <c r="M954" s="50">
        <f t="shared" si="204"/>
        <v>126</v>
      </c>
      <c r="N954" s="50"/>
      <c r="O954" s="17" t="str">
        <f t="shared" si="197"/>
        <v/>
      </c>
      <c r="P954" s="18" t="str">
        <f t="shared" si="198"/>
        <v/>
      </c>
      <c r="Q954" s="17" t="str">
        <f>IF(P954&lt;&gt;"",VLOOKUP(P954,LISTAS!$F$6:$G$1106,2,0),"")</f>
        <v/>
      </c>
      <c r="R954" s="72" t="str">
        <f t="shared" si="199"/>
        <v/>
      </c>
      <c r="S954" s="18" t="str">
        <f t="shared" si="200"/>
        <v/>
      </c>
      <c r="T954" s="18" t="str">
        <f t="shared" si="201"/>
        <v/>
      </c>
    </row>
    <row r="955" spans="2:20" ht="18.75" customHeight="1" x14ac:dyDescent="0.25">
      <c r="B955" s="54"/>
      <c r="C955" s="16" t="str">
        <f>IF(B955="","",VLOOKUP(B955,LISTAS!$F$6:$G$1106,2,0))</f>
        <v/>
      </c>
      <c r="D955" s="74"/>
      <c r="F955" s="11" t="str">
        <f t="shared" si="192"/>
        <v/>
      </c>
      <c r="G955" s="61" t="str">
        <f>IF(F955=LISTAS!$D$15,"",F955)</f>
        <v/>
      </c>
      <c r="H955" s="49" t="str">
        <f t="shared" si="202"/>
        <v/>
      </c>
      <c r="I955" s="49" t="str">
        <f t="shared" si="202"/>
        <v/>
      </c>
      <c r="J955" s="11" t="str">
        <f t="shared" si="191"/>
        <v/>
      </c>
      <c r="K955" s="11" t="str">
        <f t="shared" si="203"/>
        <v/>
      </c>
      <c r="L955" s="66" t="str">
        <f t="shared" si="195"/>
        <v/>
      </c>
      <c r="M955" s="50">
        <f t="shared" si="204"/>
        <v>127</v>
      </c>
      <c r="N955" s="50"/>
      <c r="O955" s="17" t="str">
        <f t="shared" si="197"/>
        <v/>
      </c>
      <c r="P955" s="18" t="str">
        <f t="shared" si="198"/>
        <v/>
      </c>
      <c r="Q955" s="17" t="str">
        <f>IF(P955&lt;&gt;"",VLOOKUP(P955,LISTAS!$F$6:$G$1106,2,0),"")</f>
        <v/>
      </c>
      <c r="R955" s="72" t="str">
        <f t="shared" si="199"/>
        <v/>
      </c>
      <c r="S955" s="18" t="str">
        <f t="shared" si="200"/>
        <v/>
      </c>
      <c r="T955" s="18" t="str">
        <f t="shared" si="201"/>
        <v/>
      </c>
    </row>
    <row r="956" spans="2:20" ht="18.75" customHeight="1" x14ac:dyDescent="0.25">
      <c r="B956" s="54"/>
      <c r="C956" s="16" t="str">
        <f>IF(B956="","",VLOOKUP(B956,LISTAS!$F$6:$G$1106,2,0))</f>
        <v/>
      </c>
      <c r="D956" s="74"/>
      <c r="E956" s="4"/>
      <c r="F956" s="11" t="str">
        <f t="shared" si="192"/>
        <v/>
      </c>
      <c r="G956" s="61" t="str">
        <f>IF(F956=LISTAS!$D$15,"",F956)</f>
        <v/>
      </c>
      <c r="H956" s="49" t="str">
        <f t="shared" si="202"/>
        <v/>
      </c>
      <c r="I956" s="49" t="str">
        <f t="shared" si="202"/>
        <v/>
      </c>
      <c r="J956" s="11" t="str">
        <f t="shared" si="191"/>
        <v/>
      </c>
      <c r="K956" s="11" t="str">
        <f t="shared" si="203"/>
        <v/>
      </c>
      <c r="L956" s="66" t="str">
        <f t="shared" si="195"/>
        <v/>
      </c>
      <c r="M956" s="50">
        <f t="shared" si="204"/>
        <v>128</v>
      </c>
      <c r="N956" s="50"/>
      <c r="O956" s="17" t="str">
        <f t="shared" si="197"/>
        <v/>
      </c>
      <c r="P956" s="18" t="str">
        <f t="shared" si="198"/>
        <v/>
      </c>
      <c r="Q956" s="17" t="str">
        <f>IF(P956&lt;&gt;"",VLOOKUP(P956,LISTAS!$F$6:$G$1106,2,0),"")</f>
        <v/>
      </c>
      <c r="R956" s="72" t="str">
        <f t="shared" si="199"/>
        <v/>
      </c>
      <c r="S956" s="18" t="str">
        <f t="shared" si="200"/>
        <v/>
      </c>
      <c r="T956" s="18" t="str">
        <f t="shared" si="201"/>
        <v/>
      </c>
    </row>
    <row r="957" spans="2:20" ht="18.75" customHeight="1" x14ac:dyDescent="0.25">
      <c r="B957" s="54"/>
      <c r="C957" s="16" t="str">
        <f>IF(B957="","",VLOOKUP(B957,LISTAS!$F$6:$G$1106,2,0))</f>
        <v/>
      </c>
      <c r="D957" s="74"/>
      <c r="E957" s="4"/>
      <c r="F957" s="11" t="str">
        <f t="shared" si="192"/>
        <v/>
      </c>
      <c r="G957" s="61" t="str">
        <f>IF(F957=LISTAS!$D$15,"",F957)</f>
        <v/>
      </c>
      <c r="H957" s="49" t="str">
        <f t="shared" si="202"/>
        <v/>
      </c>
      <c r="I957" s="49" t="str">
        <f t="shared" si="202"/>
        <v/>
      </c>
      <c r="J957" s="11" t="str">
        <f t="shared" si="191"/>
        <v/>
      </c>
      <c r="K957" s="11" t="str">
        <f t="shared" si="203"/>
        <v/>
      </c>
      <c r="L957" s="66" t="str">
        <f t="shared" si="195"/>
        <v/>
      </c>
      <c r="M957" s="50">
        <f t="shared" si="204"/>
        <v>129</v>
      </c>
      <c r="N957" s="50"/>
      <c r="O957" s="17" t="str">
        <f t="shared" si="197"/>
        <v/>
      </c>
      <c r="P957" s="18" t="str">
        <f t="shared" si="198"/>
        <v/>
      </c>
      <c r="Q957" s="17" t="str">
        <f>IF(P957&lt;&gt;"",VLOOKUP(P957,LISTAS!$F$6:$G$1106,2,0),"")</f>
        <v/>
      </c>
      <c r="R957" s="72" t="str">
        <f t="shared" si="199"/>
        <v/>
      </c>
      <c r="S957" s="18" t="str">
        <f t="shared" si="200"/>
        <v/>
      </c>
      <c r="T957" s="18" t="str">
        <f t="shared" si="201"/>
        <v/>
      </c>
    </row>
    <row r="958" spans="2:20" ht="18.75" customHeight="1" x14ac:dyDescent="0.25">
      <c r="B958" s="54"/>
      <c r="C958" s="16" t="str">
        <f>IF(B958="","",VLOOKUP(B958,LISTAS!$F$6:$G$1106,2,0))</f>
        <v/>
      </c>
      <c r="D958" s="74"/>
      <c r="E958" s="4"/>
      <c r="F958" s="11" t="str">
        <f t="shared" ref="F958:F1021" si="205">IF(D958="","",D958)</f>
        <v/>
      </c>
      <c r="G958" s="61" t="str">
        <f>IF(F958=LISTAS!$D$15,"",F958)</f>
        <v/>
      </c>
      <c r="H958" s="49" t="str">
        <f t="shared" si="202"/>
        <v/>
      </c>
      <c r="I958" s="49" t="str">
        <f t="shared" si="202"/>
        <v/>
      </c>
      <c r="J958" s="11" t="str">
        <f t="shared" si="191"/>
        <v/>
      </c>
      <c r="K958" s="11" t="str">
        <f t="shared" si="203"/>
        <v/>
      </c>
      <c r="L958" s="66" t="str">
        <f t="shared" ref="L958:L1021" si="206">IF(K958="","",SMALL($G$829:$G$1028,M958))</f>
        <v/>
      </c>
      <c r="M958" s="50">
        <f t="shared" si="204"/>
        <v>130</v>
      </c>
      <c r="N958" s="50"/>
      <c r="O958" s="17" t="str">
        <f t="shared" ref="O958:O1021" si="207">IF(R958&lt;&gt;"",_xlfn.RANK.EQ(R958,$R$829:$R$1028,1),"")</f>
        <v/>
      </c>
      <c r="P958" s="18" t="str">
        <f t="shared" ref="P958:P1021" si="208">IF(K958="","",VLOOKUP(L958,$G$829:$J$1028,2,0))</f>
        <v/>
      </c>
      <c r="Q958" s="17" t="str">
        <f>IF(P958&lt;&gt;"",VLOOKUP(P958,LISTAS!$F$6:$G$1106,2,0),"")</f>
        <v/>
      </c>
      <c r="R958" s="72" t="str">
        <f t="shared" ref="R958:R1021" si="209">IF(K958="","",VLOOKUP(L958,$G$829:$J$1028,4,0))</f>
        <v/>
      </c>
      <c r="S958" s="18" t="str">
        <f t="shared" ref="S958:S1021" si="210">IF($O958="","",IF(R958=$T$5,"0,00",IF($O958=1,400,IF($O958=2,340,IF($O958=3,300,IF($O958=4,280,IF($O958=5,270,IF($O958=6,260,IF($O958=7,250,IF($O958=8,240,IF($O958=9,200,IF($O958=10,200,IF($O958=11,200,IF($O958=12,200,IF($O958=13,200,IF($O958=14,200,IF($O958=15,200,IF($O958=16,200,IF($O958&gt;16,"","")))))))))))))))))))</f>
        <v/>
      </c>
      <c r="T958" s="18" t="str">
        <f t="shared" ref="T958:T1021" si="211">IF(O958="","",IF($R$5="NÃO","",IF(R958=$T$5,"0,00",IF(O958=1,400,IF(O958=2,340,IF(O958=3,300,IF(O958=4,280,IF(O958=5,270,IF(O958=6,260,IF(O958=7,250,IF(O958=8,240,IF(O958=9,200,IF(O958=10,200,IF(O958=11,200,IF(O958=12,200,IF(O958=13,200,IF(O958=14,200,IF(O958=15,200,IF(O958=16,200,IF(O958&gt;16,"",""))))))))))))))))))))</f>
        <v/>
      </c>
    </row>
    <row r="959" spans="2:20" ht="18.75" customHeight="1" x14ac:dyDescent="0.25">
      <c r="B959" s="54"/>
      <c r="C959" s="16" t="str">
        <f>IF(B959="","",VLOOKUP(B959,LISTAS!$F$6:$G$1106,2,0))</f>
        <v/>
      </c>
      <c r="D959" s="74"/>
      <c r="E959" s="4"/>
      <c r="F959" s="11" t="str">
        <f t="shared" si="205"/>
        <v/>
      </c>
      <c r="G959" s="61" t="str">
        <f>IF(F959=LISTAS!$D$15,"",F959)</f>
        <v/>
      </c>
      <c r="H959" s="49" t="str">
        <f t="shared" si="202"/>
        <v/>
      </c>
      <c r="I959" s="49" t="str">
        <f t="shared" si="202"/>
        <v/>
      </c>
      <c r="J959" s="11" t="str">
        <f t="shared" si="191"/>
        <v/>
      </c>
      <c r="K959" s="11" t="str">
        <f t="shared" si="203"/>
        <v/>
      </c>
      <c r="L959" s="66" t="str">
        <f t="shared" si="206"/>
        <v/>
      </c>
      <c r="M959" s="50">
        <f t="shared" si="204"/>
        <v>131</v>
      </c>
      <c r="N959" s="50"/>
      <c r="O959" s="17" t="str">
        <f t="shared" si="207"/>
        <v/>
      </c>
      <c r="P959" s="18" t="str">
        <f t="shared" si="208"/>
        <v/>
      </c>
      <c r="Q959" s="17" t="str">
        <f>IF(P959&lt;&gt;"",VLOOKUP(P959,LISTAS!$F$6:$G$1106,2,0),"")</f>
        <v/>
      </c>
      <c r="R959" s="72" t="str">
        <f t="shared" si="209"/>
        <v/>
      </c>
      <c r="S959" s="18" t="str">
        <f t="shared" si="210"/>
        <v/>
      </c>
      <c r="T959" s="18" t="str">
        <f t="shared" si="211"/>
        <v/>
      </c>
    </row>
    <row r="960" spans="2:20" ht="18.75" customHeight="1" x14ac:dyDescent="0.25">
      <c r="B960" s="54"/>
      <c r="C960" s="16" t="str">
        <f>IF(B960="","",VLOOKUP(B960,LISTAS!$F$6:$G$1106,2,0))</f>
        <v/>
      </c>
      <c r="D960" s="74"/>
      <c r="E960" s="4"/>
      <c r="F960" s="11" t="str">
        <f t="shared" si="205"/>
        <v/>
      </c>
      <c r="G960" s="61" t="str">
        <f>IF(F960=LISTAS!$D$15,"",F960)</f>
        <v/>
      </c>
      <c r="H960" s="49" t="str">
        <f t="shared" si="202"/>
        <v/>
      </c>
      <c r="I960" s="49" t="str">
        <f t="shared" si="202"/>
        <v/>
      </c>
      <c r="J960" s="11" t="str">
        <f t="shared" si="191"/>
        <v/>
      </c>
      <c r="K960" s="11" t="str">
        <f t="shared" si="203"/>
        <v/>
      </c>
      <c r="L960" s="66" t="str">
        <f t="shared" si="206"/>
        <v/>
      </c>
      <c r="M960" s="50">
        <f t="shared" si="204"/>
        <v>132</v>
      </c>
      <c r="N960" s="50"/>
      <c r="O960" s="17" t="str">
        <f t="shared" si="207"/>
        <v/>
      </c>
      <c r="P960" s="18" t="str">
        <f t="shared" si="208"/>
        <v/>
      </c>
      <c r="Q960" s="17" t="str">
        <f>IF(P960&lt;&gt;"",VLOOKUP(P960,LISTAS!$F$6:$G$1106,2,0),"")</f>
        <v/>
      </c>
      <c r="R960" s="72" t="str">
        <f t="shared" si="209"/>
        <v/>
      </c>
      <c r="S960" s="18" t="str">
        <f t="shared" si="210"/>
        <v/>
      </c>
      <c r="T960" s="18" t="str">
        <f t="shared" si="211"/>
        <v/>
      </c>
    </row>
    <row r="961" spans="2:20" ht="18.75" customHeight="1" x14ac:dyDescent="0.25">
      <c r="B961" s="54"/>
      <c r="C961" s="16" t="str">
        <f>IF(B961="","",VLOOKUP(B961,LISTAS!$F$6:$G$1106,2,0))</f>
        <v/>
      </c>
      <c r="D961" s="74"/>
      <c r="E961" s="4"/>
      <c r="F961" s="11" t="str">
        <f t="shared" si="205"/>
        <v/>
      </c>
      <c r="G961" s="61" t="str">
        <f>IF(F961=LISTAS!$D$15,"",F961)</f>
        <v/>
      </c>
      <c r="H961" s="49" t="str">
        <f t="shared" si="202"/>
        <v/>
      </c>
      <c r="I961" s="49" t="str">
        <f t="shared" si="202"/>
        <v/>
      </c>
      <c r="J961" s="11" t="str">
        <f t="shared" si="191"/>
        <v/>
      </c>
      <c r="K961" s="11" t="str">
        <f t="shared" si="203"/>
        <v/>
      </c>
      <c r="L961" s="66" t="str">
        <f t="shared" si="206"/>
        <v/>
      </c>
      <c r="M961" s="50">
        <f t="shared" si="204"/>
        <v>133</v>
      </c>
      <c r="N961" s="50"/>
      <c r="O961" s="17" t="str">
        <f t="shared" si="207"/>
        <v/>
      </c>
      <c r="P961" s="18" t="str">
        <f t="shared" si="208"/>
        <v/>
      </c>
      <c r="Q961" s="17" t="str">
        <f>IF(P961&lt;&gt;"",VLOOKUP(P961,LISTAS!$F$6:$G$1106,2,0),"")</f>
        <v/>
      </c>
      <c r="R961" s="72" t="str">
        <f t="shared" si="209"/>
        <v/>
      </c>
      <c r="S961" s="18" t="str">
        <f t="shared" si="210"/>
        <v/>
      </c>
      <c r="T961" s="18" t="str">
        <f t="shared" si="211"/>
        <v/>
      </c>
    </row>
    <row r="962" spans="2:20" ht="18.75" customHeight="1" x14ac:dyDescent="0.25">
      <c r="B962" s="54"/>
      <c r="C962" s="16" t="str">
        <f>IF(B962="","",VLOOKUP(B962,LISTAS!$F$6:$G$1106,2,0))</f>
        <v/>
      </c>
      <c r="D962" s="74"/>
      <c r="E962" s="4"/>
      <c r="F962" s="11" t="str">
        <f t="shared" si="205"/>
        <v/>
      </c>
      <c r="G962" s="61" t="str">
        <f>IF(F962=LISTAS!$D$15,"",F962)</f>
        <v/>
      </c>
      <c r="H962" s="49" t="str">
        <f t="shared" si="202"/>
        <v/>
      </c>
      <c r="I962" s="49" t="str">
        <f t="shared" si="202"/>
        <v/>
      </c>
      <c r="J962" s="11" t="str">
        <f t="shared" si="191"/>
        <v/>
      </c>
      <c r="K962" s="11" t="str">
        <f t="shared" si="203"/>
        <v/>
      </c>
      <c r="L962" s="66" t="str">
        <f t="shared" si="206"/>
        <v/>
      </c>
      <c r="M962" s="50">
        <f t="shared" si="204"/>
        <v>134</v>
      </c>
      <c r="N962" s="50"/>
      <c r="O962" s="17" t="str">
        <f t="shared" si="207"/>
        <v/>
      </c>
      <c r="P962" s="18" t="str">
        <f t="shared" si="208"/>
        <v/>
      </c>
      <c r="Q962" s="17" t="str">
        <f>IF(P962&lt;&gt;"",VLOOKUP(P962,LISTAS!$F$6:$G$1106,2,0),"")</f>
        <v/>
      </c>
      <c r="R962" s="72" t="str">
        <f t="shared" si="209"/>
        <v/>
      </c>
      <c r="S962" s="18" t="str">
        <f t="shared" si="210"/>
        <v/>
      </c>
      <c r="T962" s="18" t="str">
        <f t="shared" si="211"/>
        <v/>
      </c>
    </row>
    <row r="963" spans="2:20" ht="18.75" customHeight="1" x14ac:dyDescent="0.25">
      <c r="B963" s="54"/>
      <c r="C963" s="16" t="str">
        <f>IF(B963="","",VLOOKUP(B963,LISTAS!$F$6:$G$1106,2,0))</f>
        <v/>
      </c>
      <c r="D963" s="74"/>
      <c r="E963" s="4"/>
      <c r="F963" s="11" t="str">
        <f t="shared" si="205"/>
        <v/>
      </c>
      <c r="G963" s="61" t="str">
        <f>IF(F963=LISTAS!$D$15,"",F963)</f>
        <v/>
      </c>
      <c r="H963" s="49" t="str">
        <f t="shared" si="202"/>
        <v/>
      </c>
      <c r="I963" s="49" t="str">
        <f t="shared" si="202"/>
        <v/>
      </c>
      <c r="J963" s="11" t="str">
        <f t="shared" si="191"/>
        <v/>
      </c>
      <c r="K963" s="11" t="str">
        <f t="shared" si="203"/>
        <v/>
      </c>
      <c r="L963" s="66" t="str">
        <f t="shared" si="206"/>
        <v/>
      </c>
      <c r="M963" s="50">
        <f t="shared" si="204"/>
        <v>135</v>
      </c>
      <c r="N963" s="50"/>
      <c r="O963" s="17" t="str">
        <f t="shared" si="207"/>
        <v/>
      </c>
      <c r="P963" s="18" t="str">
        <f t="shared" si="208"/>
        <v/>
      </c>
      <c r="Q963" s="17" t="str">
        <f>IF(P963&lt;&gt;"",VLOOKUP(P963,LISTAS!$F$6:$G$1106,2,0),"")</f>
        <v/>
      </c>
      <c r="R963" s="72" t="str">
        <f t="shared" si="209"/>
        <v/>
      </c>
      <c r="S963" s="18" t="str">
        <f t="shared" si="210"/>
        <v/>
      </c>
      <c r="T963" s="18" t="str">
        <f t="shared" si="211"/>
        <v/>
      </c>
    </row>
    <row r="964" spans="2:20" ht="18.75" customHeight="1" x14ac:dyDescent="0.25">
      <c r="B964" s="54"/>
      <c r="C964" s="16" t="str">
        <f>IF(B964="","",VLOOKUP(B964,LISTAS!$F$6:$G$1106,2,0))</f>
        <v/>
      </c>
      <c r="D964" s="74"/>
      <c r="E964" s="4"/>
      <c r="F964" s="11" t="str">
        <f t="shared" si="205"/>
        <v/>
      </c>
      <c r="G964" s="61" t="str">
        <f>IF(F964=LISTAS!$D$15,"",F964)</f>
        <v/>
      </c>
      <c r="H964" s="49" t="str">
        <f t="shared" si="202"/>
        <v/>
      </c>
      <c r="I964" s="49" t="str">
        <f t="shared" si="202"/>
        <v/>
      </c>
      <c r="J964" s="11" t="str">
        <f t="shared" si="191"/>
        <v/>
      </c>
      <c r="K964" s="11" t="str">
        <f t="shared" si="203"/>
        <v/>
      </c>
      <c r="L964" s="66" t="str">
        <f t="shared" si="206"/>
        <v/>
      </c>
      <c r="M964" s="50">
        <f t="shared" si="204"/>
        <v>136</v>
      </c>
      <c r="N964" s="50"/>
      <c r="O964" s="17" t="str">
        <f t="shared" si="207"/>
        <v/>
      </c>
      <c r="P964" s="18" t="str">
        <f t="shared" si="208"/>
        <v/>
      </c>
      <c r="Q964" s="17" t="str">
        <f>IF(P964&lt;&gt;"",VLOOKUP(P964,LISTAS!$F$6:$G$1106,2,0),"")</f>
        <v/>
      </c>
      <c r="R964" s="72" t="str">
        <f t="shared" si="209"/>
        <v/>
      </c>
      <c r="S964" s="18" t="str">
        <f t="shared" si="210"/>
        <v/>
      </c>
      <c r="T964" s="18" t="str">
        <f t="shared" si="211"/>
        <v/>
      </c>
    </row>
    <row r="965" spans="2:20" ht="18.75" customHeight="1" x14ac:dyDescent="0.25">
      <c r="B965" s="54"/>
      <c r="C965" s="16" t="str">
        <f>IF(B965="","",VLOOKUP(B965,LISTAS!$F$6:$G$1106,2,0))</f>
        <v/>
      </c>
      <c r="D965" s="74"/>
      <c r="E965" s="4"/>
      <c r="F965" s="11" t="str">
        <f t="shared" si="205"/>
        <v/>
      </c>
      <c r="G965" s="61" t="str">
        <f>IF(F965=LISTAS!$D$15,"",F965)</f>
        <v/>
      </c>
      <c r="H965" s="49" t="str">
        <f t="shared" si="202"/>
        <v/>
      </c>
      <c r="I965" s="49" t="str">
        <f t="shared" si="202"/>
        <v/>
      </c>
      <c r="J965" s="11" t="str">
        <f t="shared" si="191"/>
        <v/>
      </c>
      <c r="K965" s="11" t="str">
        <f t="shared" si="203"/>
        <v/>
      </c>
      <c r="L965" s="66" t="str">
        <f t="shared" si="206"/>
        <v/>
      </c>
      <c r="M965" s="50">
        <f t="shared" si="204"/>
        <v>137</v>
      </c>
      <c r="N965" s="50"/>
      <c r="O965" s="17" t="str">
        <f t="shared" si="207"/>
        <v/>
      </c>
      <c r="P965" s="18" t="str">
        <f t="shared" si="208"/>
        <v/>
      </c>
      <c r="Q965" s="17" t="str">
        <f>IF(P965&lt;&gt;"",VLOOKUP(P965,LISTAS!$F$6:$G$1106,2,0),"")</f>
        <v/>
      </c>
      <c r="R965" s="72" t="str">
        <f t="shared" si="209"/>
        <v/>
      </c>
      <c r="S965" s="18" t="str">
        <f t="shared" si="210"/>
        <v/>
      </c>
      <c r="T965" s="18" t="str">
        <f t="shared" si="211"/>
        <v/>
      </c>
    </row>
    <row r="966" spans="2:20" ht="18.75" customHeight="1" x14ac:dyDescent="0.25">
      <c r="B966" s="54"/>
      <c r="C966" s="16" t="str">
        <f>IF(B966="","",VLOOKUP(B966,LISTAS!$F$6:$G$1106,2,0))</f>
        <v/>
      </c>
      <c r="D966" s="74"/>
      <c r="E966" s="4"/>
      <c r="F966" s="11" t="str">
        <f t="shared" si="205"/>
        <v/>
      </c>
      <c r="G966" s="61" t="str">
        <f>IF(F966=LISTAS!$D$15,"",F966)</f>
        <v/>
      </c>
      <c r="H966" s="49" t="str">
        <f t="shared" si="202"/>
        <v/>
      </c>
      <c r="I966" s="49" t="str">
        <f t="shared" si="202"/>
        <v/>
      </c>
      <c r="J966" s="11" t="str">
        <f t="shared" si="191"/>
        <v/>
      </c>
      <c r="K966" s="11" t="str">
        <f t="shared" si="203"/>
        <v/>
      </c>
      <c r="L966" s="66" t="str">
        <f t="shared" si="206"/>
        <v/>
      </c>
      <c r="M966" s="50">
        <f t="shared" si="204"/>
        <v>138</v>
      </c>
      <c r="N966" s="50"/>
      <c r="O966" s="17" t="str">
        <f t="shared" si="207"/>
        <v/>
      </c>
      <c r="P966" s="18" t="str">
        <f t="shared" si="208"/>
        <v/>
      </c>
      <c r="Q966" s="17" t="str">
        <f>IF(P966&lt;&gt;"",VLOOKUP(P966,LISTAS!$F$6:$G$1106,2,0),"")</f>
        <v/>
      </c>
      <c r="R966" s="72" t="str">
        <f t="shared" si="209"/>
        <v/>
      </c>
      <c r="S966" s="18" t="str">
        <f t="shared" si="210"/>
        <v/>
      </c>
      <c r="T966" s="18" t="str">
        <f t="shared" si="211"/>
        <v/>
      </c>
    </row>
    <row r="967" spans="2:20" ht="18.75" customHeight="1" x14ac:dyDescent="0.25">
      <c r="B967" s="54"/>
      <c r="C967" s="16" t="str">
        <f>IF(B967="","",VLOOKUP(B967,LISTAS!$F$6:$G$1106,2,0))</f>
        <v/>
      </c>
      <c r="D967" s="74"/>
      <c r="E967" s="4"/>
      <c r="F967" s="11" t="str">
        <f t="shared" si="205"/>
        <v/>
      </c>
      <c r="G967" s="61" t="str">
        <f>IF(F967=LISTAS!$D$15,"",F967)</f>
        <v/>
      </c>
      <c r="H967" s="49" t="str">
        <f t="shared" si="202"/>
        <v/>
      </c>
      <c r="I967" s="49" t="str">
        <f t="shared" si="202"/>
        <v/>
      </c>
      <c r="J967" s="11" t="str">
        <f t="shared" si="191"/>
        <v/>
      </c>
      <c r="K967" s="11" t="str">
        <f t="shared" si="203"/>
        <v/>
      </c>
      <c r="L967" s="66" t="str">
        <f t="shared" si="206"/>
        <v/>
      </c>
      <c r="M967" s="50">
        <f t="shared" si="204"/>
        <v>139</v>
      </c>
      <c r="N967" s="50"/>
      <c r="O967" s="17" t="str">
        <f t="shared" si="207"/>
        <v/>
      </c>
      <c r="P967" s="18" t="str">
        <f t="shared" si="208"/>
        <v/>
      </c>
      <c r="Q967" s="17" t="str">
        <f>IF(P967&lt;&gt;"",VLOOKUP(P967,LISTAS!$F$6:$G$1106,2,0),"")</f>
        <v/>
      </c>
      <c r="R967" s="72" t="str">
        <f t="shared" si="209"/>
        <v/>
      </c>
      <c r="S967" s="18" t="str">
        <f t="shared" si="210"/>
        <v/>
      </c>
      <c r="T967" s="18" t="str">
        <f t="shared" si="211"/>
        <v/>
      </c>
    </row>
    <row r="968" spans="2:20" ht="18.75" customHeight="1" x14ac:dyDescent="0.25">
      <c r="B968" s="54"/>
      <c r="C968" s="16" t="str">
        <f>IF(B968="","",VLOOKUP(B968,LISTAS!$F$6:$G$1106,2,0))</f>
        <v/>
      </c>
      <c r="D968" s="74"/>
      <c r="E968" s="4"/>
      <c r="F968" s="11" t="str">
        <f t="shared" si="205"/>
        <v/>
      </c>
      <c r="G968" s="61" t="str">
        <f>IF(F968=LISTAS!$D$15,"",F968)</f>
        <v/>
      </c>
      <c r="H968" s="49" t="str">
        <f t="shared" si="202"/>
        <v/>
      </c>
      <c r="I968" s="49" t="str">
        <f t="shared" si="202"/>
        <v/>
      </c>
      <c r="J968" s="11" t="str">
        <f t="shared" si="191"/>
        <v/>
      </c>
      <c r="K968" s="11" t="str">
        <f t="shared" si="203"/>
        <v/>
      </c>
      <c r="L968" s="66" t="str">
        <f t="shared" si="206"/>
        <v/>
      </c>
      <c r="M968" s="50">
        <f t="shared" si="204"/>
        <v>140</v>
      </c>
      <c r="O968" s="17" t="str">
        <f t="shared" si="207"/>
        <v/>
      </c>
      <c r="P968" s="18" t="str">
        <f t="shared" si="208"/>
        <v/>
      </c>
      <c r="Q968" s="17" t="str">
        <f>IF(P968&lt;&gt;"",VLOOKUP(P968,LISTAS!$F$6:$G$1106,2,0),"")</f>
        <v/>
      </c>
      <c r="R968" s="72" t="str">
        <f t="shared" si="209"/>
        <v/>
      </c>
      <c r="S968" s="18" t="str">
        <f t="shared" si="210"/>
        <v/>
      </c>
      <c r="T968" s="18" t="str">
        <f t="shared" si="211"/>
        <v/>
      </c>
    </row>
    <row r="969" spans="2:20" ht="18.75" customHeight="1" x14ac:dyDescent="0.25">
      <c r="B969" s="54"/>
      <c r="C969" s="16" t="str">
        <f>IF(B969="","",VLOOKUP(B969,LISTAS!$F$6:$G$1106,2,0))</f>
        <v/>
      </c>
      <c r="D969" s="74"/>
      <c r="E969" s="4"/>
      <c r="F969" s="11" t="str">
        <f t="shared" si="205"/>
        <v/>
      </c>
      <c r="G969" s="61" t="str">
        <f>IF(F969=LISTAS!$D$15,"",F969)</f>
        <v/>
      </c>
      <c r="H969" s="49" t="str">
        <f t="shared" si="202"/>
        <v/>
      </c>
      <c r="I969" s="49" t="str">
        <f t="shared" si="202"/>
        <v/>
      </c>
      <c r="J969" s="11" t="str">
        <f t="shared" si="191"/>
        <v/>
      </c>
      <c r="K969" s="11" t="str">
        <f t="shared" si="203"/>
        <v/>
      </c>
      <c r="L969" s="66" t="str">
        <f t="shared" si="206"/>
        <v/>
      </c>
      <c r="M969" s="50">
        <f t="shared" si="204"/>
        <v>141</v>
      </c>
      <c r="O969" s="17" t="str">
        <f t="shared" si="207"/>
        <v/>
      </c>
      <c r="P969" s="18" t="str">
        <f t="shared" si="208"/>
        <v/>
      </c>
      <c r="Q969" s="17" t="str">
        <f>IF(P969&lt;&gt;"",VLOOKUP(P969,LISTAS!$F$6:$G$1106,2,0),"")</f>
        <v/>
      </c>
      <c r="R969" s="72" t="str">
        <f t="shared" si="209"/>
        <v/>
      </c>
      <c r="S969" s="18" t="str">
        <f t="shared" si="210"/>
        <v/>
      </c>
      <c r="T969" s="18" t="str">
        <f t="shared" si="211"/>
        <v/>
      </c>
    </row>
    <row r="970" spans="2:20" ht="18.75" customHeight="1" x14ac:dyDescent="0.25">
      <c r="B970" s="54"/>
      <c r="C970" s="16" t="str">
        <f>IF(B970="","",VLOOKUP(B970,LISTAS!$F$6:$G$1106,2,0))</f>
        <v/>
      </c>
      <c r="D970" s="74"/>
      <c r="E970" s="4"/>
      <c r="F970" s="11" t="str">
        <f t="shared" si="205"/>
        <v/>
      </c>
      <c r="G970" s="61" t="str">
        <f>IF(F970=LISTAS!$D$15,"",F970)</f>
        <v/>
      </c>
      <c r="H970" s="49" t="str">
        <f t="shared" si="202"/>
        <v/>
      </c>
      <c r="I970" s="49" t="str">
        <f t="shared" si="202"/>
        <v/>
      </c>
      <c r="J970" s="11" t="str">
        <f t="shared" si="191"/>
        <v/>
      </c>
      <c r="K970" s="11" t="str">
        <f t="shared" si="203"/>
        <v/>
      </c>
      <c r="L970" s="66" t="str">
        <f t="shared" si="206"/>
        <v/>
      </c>
      <c r="M970" s="50">
        <f t="shared" si="204"/>
        <v>142</v>
      </c>
      <c r="O970" s="17" t="str">
        <f t="shared" si="207"/>
        <v/>
      </c>
      <c r="P970" s="18" t="str">
        <f t="shared" si="208"/>
        <v/>
      </c>
      <c r="Q970" s="17" t="str">
        <f>IF(P970&lt;&gt;"",VLOOKUP(P970,LISTAS!$F$6:$G$1106,2,0),"")</f>
        <v/>
      </c>
      <c r="R970" s="72" t="str">
        <f t="shared" si="209"/>
        <v/>
      </c>
      <c r="S970" s="18" t="str">
        <f t="shared" si="210"/>
        <v/>
      </c>
      <c r="T970" s="18" t="str">
        <f t="shared" si="211"/>
        <v/>
      </c>
    </row>
    <row r="971" spans="2:20" ht="18.75" customHeight="1" x14ac:dyDescent="0.25">
      <c r="B971" s="54"/>
      <c r="C971" s="16" t="str">
        <f>IF(B971="","",VLOOKUP(B971,LISTAS!$F$6:$G$1106,2,0))</f>
        <v/>
      </c>
      <c r="D971" s="74"/>
      <c r="E971" s="4"/>
      <c r="F971" s="11" t="str">
        <f t="shared" si="205"/>
        <v/>
      </c>
      <c r="G971" s="61" t="str">
        <f>IF(F971=LISTAS!$D$15,"",F971)</f>
        <v/>
      </c>
      <c r="H971" s="49" t="str">
        <f t="shared" si="202"/>
        <v/>
      </c>
      <c r="I971" s="49" t="str">
        <f t="shared" si="202"/>
        <v/>
      </c>
      <c r="J971" s="11" t="str">
        <f t="shared" si="191"/>
        <v/>
      </c>
      <c r="K971" s="11" t="str">
        <f t="shared" si="203"/>
        <v/>
      </c>
      <c r="L971" s="66" t="str">
        <f t="shared" si="206"/>
        <v/>
      </c>
      <c r="M971" s="50">
        <f t="shared" si="204"/>
        <v>143</v>
      </c>
      <c r="O971" s="17" t="str">
        <f t="shared" si="207"/>
        <v/>
      </c>
      <c r="P971" s="18" t="str">
        <f t="shared" si="208"/>
        <v/>
      </c>
      <c r="Q971" s="17" t="str">
        <f>IF(P971&lt;&gt;"",VLOOKUP(P971,LISTAS!$F$6:$G$1106,2,0),"")</f>
        <v/>
      </c>
      <c r="R971" s="72" t="str">
        <f t="shared" si="209"/>
        <v/>
      </c>
      <c r="S971" s="18" t="str">
        <f t="shared" si="210"/>
        <v/>
      </c>
      <c r="T971" s="18" t="str">
        <f t="shared" si="211"/>
        <v/>
      </c>
    </row>
    <row r="972" spans="2:20" ht="18.75" customHeight="1" x14ac:dyDescent="0.25">
      <c r="B972" s="54"/>
      <c r="C972" s="16" t="str">
        <f>IF(B972="","",VLOOKUP(B972,LISTAS!$F$6:$G$1106,2,0))</f>
        <v/>
      </c>
      <c r="D972" s="74"/>
      <c r="E972" s="4"/>
      <c r="F972" s="11" t="str">
        <f t="shared" si="205"/>
        <v/>
      </c>
      <c r="G972" s="61" t="str">
        <f>IF(F972=LISTAS!$D$15,"",F972)</f>
        <v/>
      </c>
      <c r="H972" s="49" t="str">
        <f t="shared" si="202"/>
        <v/>
      </c>
      <c r="I972" s="49" t="str">
        <f t="shared" si="202"/>
        <v/>
      </c>
      <c r="J972" s="11" t="str">
        <f t="shared" si="191"/>
        <v/>
      </c>
      <c r="K972" s="11" t="str">
        <f t="shared" si="203"/>
        <v/>
      </c>
      <c r="L972" s="66" t="str">
        <f t="shared" si="206"/>
        <v/>
      </c>
      <c r="M972" s="50">
        <f t="shared" si="204"/>
        <v>144</v>
      </c>
      <c r="O972" s="17" t="str">
        <f t="shared" si="207"/>
        <v/>
      </c>
      <c r="P972" s="18" t="str">
        <f t="shared" si="208"/>
        <v/>
      </c>
      <c r="Q972" s="17" t="str">
        <f>IF(P972&lt;&gt;"",VLOOKUP(P972,LISTAS!$F$6:$G$1106,2,0),"")</f>
        <v/>
      </c>
      <c r="R972" s="72" t="str">
        <f t="shared" si="209"/>
        <v/>
      </c>
      <c r="S972" s="18" t="str">
        <f t="shared" si="210"/>
        <v/>
      </c>
      <c r="T972" s="18" t="str">
        <f t="shared" si="211"/>
        <v/>
      </c>
    </row>
    <row r="973" spans="2:20" ht="18.75" customHeight="1" x14ac:dyDescent="0.25">
      <c r="B973" s="54"/>
      <c r="C973" s="16" t="str">
        <f>IF(B973="","",VLOOKUP(B973,LISTAS!$F$6:$G$1106,2,0))</f>
        <v/>
      </c>
      <c r="D973" s="74"/>
      <c r="E973" s="4"/>
      <c r="F973" s="11" t="str">
        <f t="shared" si="205"/>
        <v/>
      </c>
      <c r="G973" s="61" t="str">
        <f>IF(F973=LISTAS!$D$15,"",F973)</f>
        <v/>
      </c>
      <c r="H973" s="49" t="str">
        <f t="shared" si="202"/>
        <v/>
      </c>
      <c r="I973" s="49" t="str">
        <f t="shared" si="202"/>
        <v/>
      </c>
      <c r="J973" s="11" t="str">
        <f t="shared" si="191"/>
        <v/>
      </c>
      <c r="K973" s="11" t="str">
        <f t="shared" si="203"/>
        <v/>
      </c>
      <c r="L973" s="66" t="str">
        <f t="shared" si="206"/>
        <v/>
      </c>
      <c r="M973" s="50">
        <f t="shared" si="204"/>
        <v>145</v>
      </c>
      <c r="O973" s="17" t="str">
        <f t="shared" si="207"/>
        <v/>
      </c>
      <c r="P973" s="18" t="str">
        <f t="shared" si="208"/>
        <v/>
      </c>
      <c r="Q973" s="17" t="str">
        <f>IF(P973&lt;&gt;"",VLOOKUP(P973,LISTAS!$F$6:$G$1106,2,0),"")</f>
        <v/>
      </c>
      <c r="R973" s="72" t="str">
        <f t="shared" si="209"/>
        <v/>
      </c>
      <c r="S973" s="18" t="str">
        <f t="shared" si="210"/>
        <v/>
      </c>
      <c r="T973" s="18" t="str">
        <f t="shared" si="211"/>
        <v/>
      </c>
    </row>
    <row r="974" spans="2:20" ht="18.75" customHeight="1" x14ac:dyDescent="0.25">
      <c r="B974" s="54"/>
      <c r="C974" s="16" t="str">
        <f>IF(B974="","",VLOOKUP(B974,LISTAS!$F$6:$G$1106,2,0))</f>
        <v/>
      </c>
      <c r="D974" s="74"/>
      <c r="E974" s="4"/>
      <c r="F974" s="11" t="str">
        <f t="shared" si="205"/>
        <v/>
      </c>
      <c r="G974" s="61" t="str">
        <f>IF(F974=LISTAS!$D$15,"",F974)</f>
        <v/>
      </c>
      <c r="H974" s="49" t="str">
        <f t="shared" si="202"/>
        <v/>
      </c>
      <c r="I974" s="49" t="str">
        <f t="shared" si="202"/>
        <v/>
      </c>
      <c r="J974" s="11" t="str">
        <f t="shared" si="191"/>
        <v/>
      </c>
      <c r="K974" s="11" t="str">
        <f t="shared" si="203"/>
        <v/>
      </c>
      <c r="L974" s="66" t="str">
        <f t="shared" si="206"/>
        <v/>
      </c>
      <c r="M974" s="50">
        <f t="shared" si="204"/>
        <v>146</v>
      </c>
      <c r="O974" s="17" t="str">
        <f t="shared" si="207"/>
        <v/>
      </c>
      <c r="P974" s="18" t="str">
        <f t="shared" si="208"/>
        <v/>
      </c>
      <c r="Q974" s="17" t="str">
        <f>IF(P974&lt;&gt;"",VLOOKUP(P974,LISTAS!$F$6:$G$1106,2,0),"")</f>
        <v/>
      </c>
      <c r="R974" s="72" t="str">
        <f t="shared" si="209"/>
        <v/>
      </c>
      <c r="S974" s="18" t="str">
        <f t="shared" si="210"/>
        <v/>
      </c>
      <c r="T974" s="18" t="str">
        <f t="shared" si="211"/>
        <v/>
      </c>
    </row>
    <row r="975" spans="2:20" ht="18.75" customHeight="1" x14ac:dyDescent="0.25">
      <c r="B975" s="54"/>
      <c r="C975" s="16" t="str">
        <f>IF(B975="","",VLOOKUP(B975,LISTAS!$F$6:$G$1106,2,0))</f>
        <v/>
      </c>
      <c r="D975" s="74"/>
      <c r="E975" s="4"/>
      <c r="F975" s="11" t="str">
        <f t="shared" si="205"/>
        <v/>
      </c>
      <c r="G975" s="61" t="str">
        <f>IF(F975=LISTAS!$D$15,"",F975)</f>
        <v/>
      </c>
      <c r="H975" s="49" t="str">
        <f t="shared" si="202"/>
        <v/>
      </c>
      <c r="I975" s="49" t="str">
        <f t="shared" si="202"/>
        <v/>
      </c>
      <c r="J975" s="11" t="str">
        <f t="shared" si="191"/>
        <v/>
      </c>
      <c r="K975" s="11" t="str">
        <f t="shared" si="203"/>
        <v/>
      </c>
      <c r="L975" s="66" t="str">
        <f t="shared" si="206"/>
        <v/>
      </c>
      <c r="M975" s="50">
        <f t="shared" si="204"/>
        <v>147</v>
      </c>
      <c r="O975" s="17" t="str">
        <f t="shared" si="207"/>
        <v/>
      </c>
      <c r="P975" s="18" t="str">
        <f t="shared" si="208"/>
        <v/>
      </c>
      <c r="Q975" s="17" t="str">
        <f>IF(P975&lt;&gt;"",VLOOKUP(P975,LISTAS!$F$6:$G$1106,2,0),"")</f>
        <v/>
      </c>
      <c r="R975" s="72" t="str">
        <f t="shared" si="209"/>
        <v/>
      </c>
      <c r="S975" s="18" t="str">
        <f t="shared" si="210"/>
        <v/>
      </c>
      <c r="T975" s="18" t="str">
        <f t="shared" si="211"/>
        <v/>
      </c>
    </row>
    <row r="976" spans="2:20" ht="18.75" customHeight="1" x14ac:dyDescent="0.25">
      <c r="B976" s="54"/>
      <c r="C976" s="16" t="str">
        <f>IF(B976="","",VLOOKUP(B976,LISTAS!$F$6:$G$1106,2,0))</f>
        <v/>
      </c>
      <c r="D976" s="74"/>
      <c r="E976" s="4"/>
      <c r="F976" s="11" t="str">
        <f t="shared" si="205"/>
        <v/>
      </c>
      <c r="G976" s="61" t="str">
        <f>IF(F976=LISTAS!$D$15,"",F976)</f>
        <v/>
      </c>
      <c r="H976" s="49" t="str">
        <f t="shared" si="202"/>
        <v/>
      </c>
      <c r="I976" s="49" t="str">
        <f t="shared" si="202"/>
        <v/>
      </c>
      <c r="J976" s="11" t="str">
        <f t="shared" si="191"/>
        <v/>
      </c>
      <c r="K976" s="11" t="str">
        <f t="shared" si="203"/>
        <v/>
      </c>
      <c r="L976" s="66" t="str">
        <f t="shared" si="206"/>
        <v/>
      </c>
      <c r="M976" s="50">
        <f t="shared" si="204"/>
        <v>148</v>
      </c>
      <c r="O976" s="17" t="str">
        <f t="shared" si="207"/>
        <v/>
      </c>
      <c r="P976" s="18" t="str">
        <f t="shared" si="208"/>
        <v/>
      </c>
      <c r="Q976" s="17" t="str">
        <f>IF(P976&lt;&gt;"",VLOOKUP(P976,LISTAS!$F$6:$G$1106,2,0),"")</f>
        <v/>
      </c>
      <c r="R976" s="72" t="str">
        <f t="shared" si="209"/>
        <v/>
      </c>
      <c r="S976" s="18" t="str">
        <f t="shared" si="210"/>
        <v/>
      </c>
      <c r="T976" s="18" t="str">
        <f t="shared" si="211"/>
        <v/>
      </c>
    </row>
    <row r="977" spans="2:20" ht="18.75" customHeight="1" x14ac:dyDescent="0.25">
      <c r="B977" s="54"/>
      <c r="C977" s="16" t="str">
        <f>IF(B977="","",VLOOKUP(B977,LISTAS!$F$6:$G$1106,2,0))</f>
        <v/>
      </c>
      <c r="D977" s="74"/>
      <c r="E977" s="4"/>
      <c r="F977" s="11" t="str">
        <f t="shared" si="205"/>
        <v/>
      </c>
      <c r="G977" s="61" t="str">
        <f>IF(F977=LISTAS!$D$15,"",F977)</f>
        <v/>
      </c>
      <c r="H977" s="49" t="str">
        <f t="shared" si="202"/>
        <v/>
      </c>
      <c r="I977" s="49" t="str">
        <f t="shared" si="202"/>
        <v/>
      </c>
      <c r="J977" s="11" t="str">
        <f t="shared" si="191"/>
        <v/>
      </c>
      <c r="K977" s="11" t="str">
        <f t="shared" si="203"/>
        <v/>
      </c>
      <c r="L977" s="66" t="str">
        <f t="shared" si="206"/>
        <v/>
      </c>
      <c r="M977" s="50">
        <f t="shared" si="204"/>
        <v>149</v>
      </c>
      <c r="O977" s="17" t="str">
        <f t="shared" si="207"/>
        <v/>
      </c>
      <c r="P977" s="18" t="str">
        <f t="shared" si="208"/>
        <v/>
      </c>
      <c r="Q977" s="17" t="str">
        <f>IF(P977&lt;&gt;"",VLOOKUP(P977,LISTAS!$F$6:$G$1106,2,0),"")</f>
        <v/>
      </c>
      <c r="R977" s="72" t="str">
        <f t="shared" si="209"/>
        <v/>
      </c>
      <c r="S977" s="18" t="str">
        <f t="shared" si="210"/>
        <v/>
      </c>
      <c r="T977" s="18" t="str">
        <f t="shared" si="211"/>
        <v/>
      </c>
    </row>
    <row r="978" spans="2:20" ht="18.75" customHeight="1" x14ac:dyDescent="0.25">
      <c r="B978" s="54"/>
      <c r="C978" s="16" t="str">
        <f>IF(B978="","",VLOOKUP(B978,LISTAS!$F$6:$G$1106,2,0))</f>
        <v/>
      </c>
      <c r="D978" s="74"/>
      <c r="E978" s="4"/>
      <c r="F978" s="11" t="str">
        <f t="shared" si="205"/>
        <v/>
      </c>
      <c r="G978" s="61" t="str">
        <f>IF(F978=LISTAS!$D$15,"",F978)</f>
        <v/>
      </c>
      <c r="H978" s="49" t="str">
        <f t="shared" si="202"/>
        <v/>
      </c>
      <c r="I978" s="49" t="str">
        <f t="shared" si="202"/>
        <v/>
      </c>
      <c r="J978" s="11" t="str">
        <f t="shared" si="191"/>
        <v/>
      </c>
      <c r="K978" s="11" t="str">
        <f t="shared" si="203"/>
        <v/>
      </c>
      <c r="L978" s="66" t="str">
        <f t="shared" si="206"/>
        <v/>
      </c>
      <c r="M978" s="50">
        <f t="shared" si="204"/>
        <v>150</v>
      </c>
      <c r="O978" s="17" t="str">
        <f t="shared" si="207"/>
        <v/>
      </c>
      <c r="P978" s="18" t="str">
        <f t="shared" si="208"/>
        <v/>
      </c>
      <c r="Q978" s="17" t="str">
        <f>IF(P978&lt;&gt;"",VLOOKUP(P978,LISTAS!$F$6:$G$1106,2,0),"")</f>
        <v/>
      </c>
      <c r="R978" s="72" t="str">
        <f t="shared" si="209"/>
        <v/>
      </c>
      <c r="S978" s="18" t="str">
        <f t="shared" si="210"/>
        <v/>
      </c>
      <c r="T978" s="18" t="str">
        <f t="shared" si="211"/>
        <v/>
      </c>
    </row>
    <row r="979" spans="2:20" ht="18.75" customHeight="1" x14ac:dyDescent="0.25">
      <c r="B979" s="54"/>
      <c r="C979" s="16" t="str">
        <f>IF(B979="","",VLOOKUP(B979,LISTAS!$F$6:$G$1106,2,0))</f>
        <v/>
      </c>
      <c r="D979" s="74"/>
      <c r="E979" s="4"/>
      <c r="F979" s="11" t="str">
        <f t="shared" si="205"/>
        <v/>
      </c>
      <c r="G979" s="61" t="str">
        <f>IF(F979=LISTAS!$D$15,"",F979)</f>
        <v/>
      </c>
      <c r="H979" s="49" t="str">
        <f t="shared" si="202"/>
        <v/>
      </c>
      <c r="I979" s="49" t="str">
        <f t="shared" si="202"/>
        <v/>
      </c>
      <c r="J979" s="11" t="str">
        <f t="shared" si="191"/>
        <v/>
      </c>
      <c r="K979" s="11" t="str">
        <f t="shared" si="203"/>
        <v/>
      </c>
      <c r="L979" s="66" t="str">
        <f t="shared" si="206"/>
        <v/>
      </c>
      <c r="M979" s="50">
        <f t="shared" si="204"/>
        <v>151</v>
      </c>
      <c r="O979" s="17" t="str">
        <f t="shared" si="207"/>
        <v/>
      </c>
      <c r="P979" s="18" t="str">
        <f t="shared" si="208"/>
        <v/>
      </c>
      <c r="Q979" s="17" t="str">
        <f>IF(P979&lt;&gt;"",VLOOKUP(P979,LISTAS!$F$6:$G$1106,2,0),"")</f>
        <v/>
      </c>
      <c r="R979" s="72" t="str">
        <f t="shared" si="209"/>
        <v/>
      </c>
      <c r="S979" s="18" t="str">
        <f t="shared" si="210"/>
        <v/>
      </c>
      <c r="T979" s="18" t="str">
        <f t="shared" si="211"/>
        <v/>
      </c>
    </row>
    <row r="980" spans="2:20" ht="18.75" customHeight="1" x14ac:dyDescent="0.25">
      <c r="B980" s="54"/>
      <c r="C980" s="16" t="str">
        <f>IF(B980="","",VLOOKUP(B980,LISTAS!$F$6:$G$1106,2,0))</f>
        <v/>
      </c>
      <c r="D980" s="74"/>
      <c r="E980" s="4"/>
      <c r="F980" s="11" t="str">
        <f t="shared" si="205"/>
        <v/>
      </c>
      <c r="G980" s="61" t="str">
        <f>IF(F980=LISTAS!$D$15,"",F980)</f>
        <v/>
      </c>
      <c r="H980" s="49" t="str">
        <f t="shared" si="202"/>
        <v/>
      </c>
      <c r="I980" s="49" t="str">
        <f t="shared" si="202"/>
        <v/>
      </c>
      <c r="J980" s="11" t="str">
        <f t="shared" si="191"/>
        <v/>
      </c>
      <c r="K980" s="11" t="str">
        <f t="shared" si="203"/>
        <v/>
      </c>
      <c r="L980" s="66" t="str">
        <f t="shared" si="206"/>
        <v/>
      </c>
      <c r="M980" s="50">
        <f t="shared" si="204"/>
        <v>152</v>
      </c>
      <c r="O980" s="17" t="str">
        <f t="shared" si="207"/>
        <v/>
      </c>
      <c r="P980" s="18" t="str">
        <f t="shared" si="208"/>
        <v/>
      </c>
      <c r="Q980" s="17" t="str">
        <f>IF(P980&lt;&gt;"",VLOOKUP(P980,LISTAS!$F$6:$G$1106,2,0),"")</f>
        <v/>
      </c>
      <c r="R980" s="72" t="str">
        <f t="shared" si="209"/>
        <v/>
      </c>
      <c r="S980" s="18" t="str">
        <f t="shared" si="210"/>
        <v/>
      </c>
      <c r="T980" s="18" t="str">
        <f t="shared" si="211"/>
        <v/>
      </c>
    </row>
    <row r="981" spans="2:20" ht="18.75" customHeight="1" x14ac:dyDescent="0.25">
      <c r="B981" s="54"/>
      <c r="C981" s="16" t="str">
        <f>IF(B981="","",VLOOKUP(B981,LISTAS!$F$6:$G$1106,2,0))</f>
        <v/>
      </c>
      <c r="D981" s="74"/>
      <c r="E981" s="4"/>
      <c r="F981" s="11" t="str">
        <f t="shared" si="205"/>
        <v/>
      </c>
      <c r="G981" s="61" t="str">
        <f>IF(F981=LISTAS!$D$15,"",F981)</f>
        <v/>
      </c>
      <c r="H981" s="49" t="str">
        <f t="shared" si="202"/>
        <v/>
      </c>
      <c r="I981" s="49" t="str">
        <f t="shared" si="202"/>
        <v/>
      </c>
      <c r="J981" s="11" t="str">
        <f t="shared" si="191"/>
        <v/>
      </c>
      <c r="K981" s="11" t="str">
        <f t="shared" si="203"/>
        <v/>
      </c>
      <c r="L981" s="66" t="str">
        <f t="shared" si="206"/>
        <v/>
      </c>
      <c r="M981" s="50">
        <f t="shared" si="204"/>
        <v>153</v>
      </c>
      <c r="O981" s="17" t="str">
        <f t="shared" si="207"/>
        <v/>
      </c>
      <c r="P981" s="18" t="str">
        <f t="shared" si="208"/>
        <v/>
      </c>
      <c r="Q981" s="17" t="str">
        <f>IF(P981&lt;&gt;"",VLOOKUP(P981,LISTAS!$F$6:$G$1106,2,0),"")</f>
        <v/>
      </c>
      <c r="R981" s="72" t="str">
        <f t="shared" si="209"/>
        <v/>
      </c>
      <c r="S981" s="18" t="str">
        <f t="shared" si="210"/>
        <v/>
      </c>
      <c r="T981" s="18" t="str">
        <f t="shared" si="211"/>
        <v/>
      </c>
    </row>
    <row r="982" spans="2:20" ht="18.75" customHeight="1" x14ac:dyDescent="0.25">
      <c r="B982" s="54"/>
      <c r="C982" s="16" t="str">
        <f>IF(B982="","",VLOOKUP(B982,LISTAS!$F$6:$G$1106,2,0))</f>
        <v/>
      </c>
      <c r="D982" s="74"/>
      <c r="E982" s="4"/>
      <c r="F982" s="11" t="str">
        <f t="shared" si="205"/>
        <v/>
      </c>
      <c r="G982" s="61" t="str">
        <f>IF(F982=LISTAS!$D$15,"",F982)</f>
        <v/>
      </c>
      <c r="H982" s="49" t="str">
        <f t="shared" si="202"/>
        <v/>
      </c>
      <c r="I982" s="49" t="str">
        <f t="shared" si="202"/>
        <v/>
      </c>
      <c r="J982" s="11" t="str">
        <f t="shared" si="191"/>
        <v/>
      </c>
      <c r="K982" s="11" t="str">
        <f t="shared" si="203"/>
        <v/>
      </c>
      <c r="L982" s="66" t="str">
        <f t="shared" si="206"/>
        <v/>
      </c>
      <c r="M982" s="50">
        <f t="shared" si="204"/>
        <v>154</v>
      </c>
      <c r="O982" s="17" t="str">
        <f t="shared" si="207"/>
        <v/>
      </c>
      <c r="P982" s="18" t="str">
        <f t="shared" si="208"/>
        <v/>
      </c>
      <c r="Q982" s="17" t="str">
        <f>IF(P982&lt;&gt;"",VLOOKUP(P982,LISTAS!$F$6:$G$1106,2,0),"")</f>
        <v/>
      </c>
      <c r="R982" s="72" t="str">
        <f t="shared" si="209"/>
        <v/>
      </c>
      <c r="S982" s="18" t="str">
        <f t="shared" si="210"/>
        <v/>
      </c>
      <c r="T982" s="18" t="str">
        <f t="shared" si="211"/>
        <v/>
      </c>
    </row>
    <row r="983" spans="2:20" ht="18.75" customHeight="1" x14ac:dyDescent="0.25">
      <c r="B983" s="54"/>
      <c r="C983" s="16" t="str">
        <f>IF(B983="","",VLOOKUP(B983,LISTAS!$F$6:$G$1106,2,0))</f>
        <v/>
      </c>
      <c r="D983" s="74"/>
      <c r="E983" s="4"/>
      <c r="F983" s="11" t="str">
        <f t="shared" si="205"/>
        <v/>
      </c>
      <c r="G983" s="61" t="str">
        <f>IF(F983=LISTAS!$D$15,"",F983)</f>
        <v/>
      </c>
      <c r="H983" s="49" t="str">
        <f t="shared" si="202"/>
        <v/>
      </c>
      <c r="I983" s="49" t="str">
        <f t="shared" si="202"/>
        <v/>
      </c>
      <c r="J983" s="11" t="str">
        <f t="shared" si="191"/>
        <v/>
      </c>
      <c r="K983" s="11" t="str">
        <f t="shared" si="203"/>
        <v/>
      </c>
      <c r="L983" s="66" t="str">
        <f t="shared" si="206"/>
        <v/>
      </c>
      <c r="M983" s="50">
        <f t="shared" si="204"/>
        <v>155</v>
      </c>
      <c r="O983" s="17" t="str">
        <f t="shared" si="207"/>
        <v/>
      </c>
      <c r="P983" s="18" t="str">
        <f t="shared" si="208"/>
        <v/>
      </c>
      <c r="Q983" s="17" t="str">
        <f>IF(P983&lt;&gt;"",VLOOKUP(P983,LISTAS!$F$6:$G$1106,2,0),"")</f>
        <v/>
      </c>
      <c r="R983" s="72" t="str">
        <f t="shared" si="209"/>
        <v/>
      </c>
      <c r="S983" s="18" t="str">
        <f t="shared" si="210"/>
        <v/>
      </c>
      <c r="T983" s="18" t="str">
        <f t="shared" si="211"/>
        <v/>
      </c>
    </row>
    <row r="984" spans="2:20" ht="18.75" customHeight="1" x14ac:dyDescent="0.25">
      <c r="B984" s="54"/>
      <c r="C984" s="16" t="str">
        <f>IF(B984="","",VLOOKUP(B984,LISTAS!$F$6:$G$1106,2,0))</f>
        <v/>
      </c>
      <c r="D984" s="74"/>
      <c r="E984" s="4"/>
      <c r="F984" s="11" t="str">
        <f t="shared" si="205"/>
        <v/>
      </c>
      <c r="G984" s="61" t="str">
        <f>IF(F984=LISTAS!$D$15,"",F984)</f>
        <v/>
      </c>
      <c r="H984" s="49" t="str">
        <f t="shared" si="202"/>
        <v/>
      </c>
      <c r="I984" s="49" t="str">
        <f t="shared" si="202"/>
        <v/>
      </c>
      <c r="J984" s="11" t="str">
        <f t="shared" si="191"/>
        <v/>
      </c>
      <c r="K984" s="11" t="str">
        <f t="shared" si="203"/>
        <v/>
      </c>
      <c r="L984" s="66" t="str">
        <f t="shared" si="206"/>
        <v/>
      </c>
      <c r="M984" s="50">
        <f t="shared" si="204"/>
        <v>156</v>
      </c>
      <c r="O984" s="17" t="str">
        <f t="shared" si="207"/>
        <v/>
      </c>
      <c r="P984" s="18" t="str">
        <f t="shared" si="208"/>
        <v/>
      </c>
      <c r="Q984" s="17" t="str">
        <f>IF(P984&lt;&gt;"",VLOOKUP(P984,LISTAS!$F$6:$G$1106,2,0),"")</f>
        <v/>
      </c>
      <c r="R984" s="72" t="str">
        <f t="shared" si="209"/>
        <v/>
      </c>
      <c r="S984" s="18" t="str">
        <f t="shared" si="210"/>
        <v/>
      </c>
      <c r="T984" s="18" t="str">
        <f t="shared" si="211"/>
        <v/>
      </c>
    </row>
    <row r="985" spans="2:20" ht="18.75" customHeight="1" x14ac:dyDescent="0.25">
      <c r="B985" s="54"/>
      <c r="C985" s="16" t="str">
        <f>IF(B985="","",VLOOKUP(B985,LISTAS!$F$6:$G$1106,2,0))</f>
        <v/>
      </c>
      <c r="D985" s="74"/>
      <c r="E985" s="4"/>
      <c r="F985" s="11" t="str">
        <f t="shared" si="205"/>
        <v/>
      </c>
      <c r="G985" s="61" t="str">
        <f>IF(F985=LISTAS!$D$15,"",F985)</f>
        <v/>
      </c>
      <c r="H985" s="49" t="str">
        <f t="shared" si="202"/>
        <v/>
      </c>
      <c r="I985" s="49" t="str">
        <f t="shared" si="202"/>
        <v/>
      </c>
      <c r="J985" s="11" t="str">
        <f t="shared" si="191"/>
        <v/>
      </c>
      <c r="K985" s="11" t="str">
        <f t="shared" si="203"/>
        <v/>
      </c>
      <c r="L985" s="66" t="str">
        <f t="shared" si="206"/>
        <v/>
      </c>
      <c r="M985" s="50">
        <f t="shared" si="204"/>
        <v>157</v>
      </c>
      <c r="O985" s="17" t="str">
        <f t="shared" si="207"/>
        <v/>
      </c>
      <c r="P985" s="18" t="str">
        <f t="shared" si="208"/>
        <v/>
      </c>
      <c r="Q985" s="17" t="str">
        <f>IF(P985&lt;&gt;"",VLOOKUP(P985,LISTAS!$F$6:$G$1106,2,0),"")</f>
        <v/>
      </c>
      <c r="R985" s="72" t="str">
        <f t="shared" si="209"/>
        <v/>
      </c>
      <c r="S985" s="18" t="str">
        <f t="shared" si="210"/>
        <v/>
      </c>
      <c r="T985" s="18" t="str">
        <f t="shared" si="211"/>
        <v/>
      </c>
    </row>
    <row r="986" spans="2:20" ht="18.75" customHeight="1" x14ac:dyDescent="0.25">
      <c r="B986" s="54"/>
      <c r="C986" s="16" t="str">
        <f>IF(B986="","",VLOOKUP(B986,LISTAS!$F$6:$G$1106,2,0))</f>
        <v/>
      </c>
      <c r="D986" s="74"/>
      <c r="E986" s="4"/>
      <c r="F986" s="11" t="str">
        <f t="shared" si="205"/>
        <v/>
      </c>
      <c r="G986" s="61" t="str">
        <f>IF(F986=LISTAS!$D$15,"",F986)</f>
        <v/>
      </c>
      <c r="H986" s="49" t="str">
        <f t="shared" si="202"/>
        <v/>
      </c>
      <c r="I986" s="49" t="str">
        <f t="shared" si="202"/>
        <v/>
      </c>
      <c r="J986" s="11" t="str">
        <f t="shared" si="191"/>
        <v/>
      </c>
      <c r="K986" s="11" t="str">
        <f t="shared" si="203"/>
        <v/>
      </c>
      <c r="L986" s="66" t="str">
        <f t="shared" si="206"/>
        <v/>
      </c>
      <c r="M986" s="50">
        <f t="shared" si="204"/>
        <v>158</v>
      </c>
      <c r="O986" s="17" t="str">
        <f t="shared" si="207"/>
        <v/>
      </c>
      <c r="P986" s="18" t="str">
        <f t="shared" si="208"/>
        <v/>
      </c>
      <c r="Q986" s="17" t="str">
        <f>IF(P986&lt;&gt;"",VLOOKUP(P986,LISTAS!$F$6:$G$1106,2,0),"")</f>
        <v/>
      </c>
      <c r="R986" s="72" t="str">
        <f t="shared" si="209"/>
        <v/>
      </c>
      <c r="S986" s="18" t="str">
        <f t="shared" si="210"/>
        <v/>
      </c>
      <c r="T986" s="18" t="str">
        <f t="shared" si="211"/>
        <v/>
      </c>
    </row>
    <row r="987" spans="2:20" ht="18.75" customHeight="1" x14ac:dyDescent="0.25">
      <c r="B987" s="54"/>
      <c r="C987" s="16" t="str">
        <f>IF(B987="","",VLOOKUP(B987,LISTAS!$F$6:$G$1106,2,0))</f>
        <v/>
      </c>
      <c r="D987" s="74"/>
      <c r="E987" s="4"/>
      <c r="F987" s="11" t="str">
        <f t="shared" si="205"/>
        <v/>
      </c>
      <c r="G987" s="61" t="str">
        <f>IF(F987=LISTAS!$D$15,"",F987)</f>
        <v/>
      </c>
      <c r="H987" s="49" t="str">
        <f t="shared" si="202"/>
        <v/>
      </c>
      <c r="I987" s="49" t="str">
        <f t="shared" si="202"/>
        <v/>
      </c>
      <c r="J987" s="11" t="str">
        <f t="shared" si="191"/>
        <v/>
      </c>
      <c r="K987" s="11" t="str">
        <f t="shared" si="203"/>
        <v/>
      </c>
      <c r="L987" s="66" t="str">
        <f t="shared" si="206"/>
        <v/>
      </c>
      <c r="M987" s="50">
        <f t="shared" si="204"/>
        <v>159</v>
      </c>
      <c r="O987" s="17" t="str">
        <f t="shared" si="207"/>
        <v/>
      </c>
      <c r="P987" s="18" t="str">
        <f t="shared" si="208"/>
        <v/>
      </c>
      <c r="Q987" s="17" t="str">
        <f>IF(P987&lt;&gt;"",VLOOKUP(P987,LISTAS!$F$6:$G$1106,2,0),"")</f>
        <v/>
      </c>
      <c r="R987" s="72" t="str">
        <f t="shared" si="209"/>
        <v/>
      </c>
      <c r="S987" s="18" t="str">
        <f t="shared" si="210"/>
        <v/>
      </c>
      <c r="T987" s="18" t="str">
        <f t="shared" si="211"/>
        <v/>
      </c>
    </row>
    <row r="988" spans="2:20" ht="18.75" customHeight="1" x14ac:dyDescent="0.25">
      <c r="B988" s="54"/>
      <c r="C988" s="16" t="str">
        <f>IF(B988="","",VLOOKUP(B988,LISTAS!$F$6:$G$1106,2,0))</f>
        <v/>
      </c>
      <c r="D988" s="74"/>
      <c r="E988" s="4"/>
      <c r="F988" s="11" t="str">
        <f t="shared" si="205"/>
        <v/>
      </c>
      <c r="G988" s="61" t="str">
        <f>IF(F988=LISTAS!$D$15,"",F988)</f>
        <v/>
      </c>
      <c r="H988" s="49" t="str">
        <f t="shared" si="202"/>
        <v/>
      </c>
      <c r="I988" s="49" t="str">
        <f t="shared" si="202"/>
        <v/>
      </c>
      <c r="J988" s="11" t="str">
        <f t="shared" si="191"/>
        <v/>
      </c>
      <c r="K988" s="11" t="str">
        <f t="shared" si="203"/>
        <v/>
      </c>
      <c r="L988" s="66" t="str">
        <f t="shared" si="206"/>
        <v/>
      </c>
      <c r="M988" s="50">
        <f t="shared" si="204"/>
        <v>160</v>
      </c>
      <c r="O988" s="17" t="str">
        <f t="shared" si="207"/>
        <v/>
      </c>
      <c r="P988" s="18" t="str">
        <f t="shared" si="208"/>
        <v/>
      </c>
      <c r="Q988" s="17" t="str">
        <f>IF(P988&lt;&gt;"",VLOOKUP(P988,LISTAS!$F$6:$G$1106,2,0),"")</f>
        <v/>
      </c>
      <c r="R988" s="72" t="str">
        <f t="shared" si="209"/>
        <v/>
      </c>
      <c r="S988" s="18" t="str">
        <f t="shared" si="210"/>
        <v/>
      </c>
      <c r="T988" s="18" t="str">
        <f t="shared" si="211"/>
        <v/>
      </c>
    </row>
    <row r="989" spans="2:20" ht="18.75" customHeight="1" x14ac:dyDescent="0.25">
      <c r="B989" s="54"/>
      <c r="C989" s="16" t="str">
        <f>IF(B989="","",VLOOKUP(B989,LISTAS!$F$6:$G$1106,2,0))</f>
        <v/>
      </c>
      <c r="D989" s="74"/>
      <c r="E989" s="4"/>
      <c r="F989" s="11" t="str">
        <f t="shared" si="205"/>
        <v/>
      </c>
      <c r="G989" s="61" t="str">
        <f>IF(F989=LISTAS!$D$15,"",F989)</f>
        <v/>
      </c>
      <c r="H989" s="49" t="str">
        <f t="shared" si="202"/>
        <v/>
      </c>
      <c r="I989" s="49" t="str">
        <f t="shared" si="202"/>
        <v/>
      </c>
      <c r="J989" s="11" t="str">
        <f t="shared" si="191"/>
        <v/>
      </c>
      <c r="K989" s="11" t="str">
        <f t="shared" si="203"/>
        <v/>
      </c>
      <c r="L989" s="66" t="str">
        <f t="shared" si="206"/>
        <v/>
      </c>
      <c r="M989" s="50">
        <f t="shared" si="204"/>
        <v>161</v>
      </c>
      <c r="O989" s="17" t="str">
        <f t="shared" si="207"/>
        <v/>
      </c>
      <c r="P989" s="18" t="str">
        <f t="shared" si="208"/>
        <v/>
      </c>
      <c r="Q989" s="17" t="str">
        <f>IF(P989&lt;&gt;"",VLOOKUP(P989,LISTAS!$F$6:$G$1106,2,0),"")</f>
        <v/>
      </c>
      <c r="R989" s="72" t="str">
        <f t="shared" si="209"/>
        <v/>
      </c>
      <c r="S989" s="18" t="str">
        <f t="shared" si="210"/>
        <v/>
      </c>
      <c r="T989" s="18" t="str">
        <f t="shared" si="211"/>
        <v/>
      </c>
    </row>
    <row r="990" spans="2:20" ht="18.75" customHeight="1" x14ac:dyDescent="0.25">
      <c r="B990" s="54"/>
      <c r="C990" s="16" t="str">
        <f>IF(B990="","",VLOOKUP(B990,LISTAS!$F$6:$G$1106,2,0))</f>
        <v/>
      </c>
      <c r="D990" s="74"/>
      <c r="E990" s="4"/>
      <c r="F990" s="11" t="str">
        <f t="shared" si="205"/>
        <v/>
      </c>
      <c r="G990" s="61" t="str">
        <f>IF(F990=LISTAS!$D$15,"",F990)</f>
        <v/>
      </c>
      <c r="H990" s="49" t="str">
        <f t="shared" si="202"/>
        <v/>
      </c>
      <c r="I990" s="49" t="str">
        <f t="shared" si="202"/>
        <v/>
      </c>
      <c r="J990" s="11" t="str">
        <f t="shared" si="191"/>
        <v/>
      </c>
      <c r="K990" s="11" t="str">
        <f t="shared" si="203"/>
        <v/>
      </c>
      <c r="L990" s="66" t="str">
        <f t="shared" si="206"/>
        <v/>
      </c>
      <c r="M990" s="50">
        <f t="shared" si="204"/>
        <v>162</v>
      </c>
      <c r="O990" s="17" t="str">
        <f t="shared" si="207"/>
        <v/>
      </c>
      <c r="P990" s="18" t="str">
        <f t="shared" si="208"/>
        <v/>
      </c>
      <c r="Q990" s="17" t="str">
        <f>IF(P990&lt;&gt;"",VLOOKUP(P990,LISTAS!$F$6:$G$1106,2,0),"")</f>
        <v/>
      </c>
      <c r="R990" s="72" t="str">
        <f t="shared" si="209"/>
        <v/>
      </c>
      <c r="S990" s="18" t="str">
        <f t="shared" si="210"/>
        <v/>
      </c>
      <c r="T990" s="18" t="str">
        <f t="shared" si="211"/>
        <v/>
      </c>
    </row>
    <row r="991" spans="2:20" ht="18.75" customHeight="1" x14ac:dyDescent="0.25">
      <c r="B991" s="54"/>
      <c r="C991" s="16" t="str">
        <f>IF(B991="","",VLOOKUP(B991,LISTAS!$F$6:$G$1106,2,0))</f>
        <v/>
      </c>
      <c r="D991" s="74"/>
      <c r="E991" s="4"/>
      <c r="F991" s="11" t="str">
        <f t="shared" si="205"/>
        <v/>
      </c>
      <c r="G991" s="61" t="str">
        <f>IF(F991=LISTAS!$D$15,"",F991)</f>
        <v/>
      </c>
      <c r="H991" s="49" t="str">
        <f t="shared" si="202"/>
        <v/>
      </c>
      <c r="I991" s="49" t="str">
        <f t="shared" si="202"/>
        <v/>
      </c>
      <c r="J991" s="11" t="str">
        <f t="shared" si="191"/>
        <v/>
      </c>
      <c r="K991" s="11" t="str">
        <f t="shared" si="203"/>
        <v/>
      </c>
      <c r="L991" s="66" t="str">
        <f t="shared" si="206"/>
        <v/>
      </c>
      <c r="M991" s="50">
        <f t="shared" si="204"/>
        <v>163</v>
      </c>
      <c r="O991" s="17" t="str">
        <f t="shared" si="207"/>
        <v/>
      </c>
      <c r="P991" s="18" t="str">
        <f t="shared" si="208"/>
        <v/>
      </c>
      <c r="Q991" s="17" t="str">
        <f>IF(P991&lt;&gt;"",VLOOKUP(P991,LISTAS!$F$6:$G$1106,2,0),"")</f>
        <v/>
      </c>
      <c r="R991" s="72" t="str">
        <f t="shared" si="209"/>
        <v/>
      </c>
      <c r="S991" s="18" t="str">
        <f t="shared" si="210"/>
        <v/>
      </c>
      <c r="T991" s="18" t="str">
        <f t="shared" si="211"/>
        <v/>
      </c>
    </row>
    <row r="992" spans="2:20" ht="18.75" customHeight="1" x14ac:dyDescent="0.25">
      <c r="B992" s="54"/>
      <c r="C992" s="16" t="str">
        <f>IF(B992="","",VLOOKUP(B992,LISTAS!$F$6:$G$1106,2,0))</f>
        <v/>
      </c>
      <c r="D992" s="74"/>
      <c r="E992" s="4"/>
      <c r="F992" s="11" t="str">
        <f t="shared" si="205"/>
        <v/>
      </c>
      <c r="G992" s="61" t="str">
        <f>IF(F992=LISTAS!$D$15,"",F992)</f>
        <v/>
      </c>
      <c r="H992" s="49" t="str">
        <f t="shared" si="202"/>
        <v/>
      </c>
      <c r="I992" s="49" t="str">
        <f t="shared" si="202"/>
        <v/>
      </c>
      <c r="J992" s="11" t="str">
        <f t="shared" si="191"/>
        <v/>
      </c>
      <c r="K992" s="11" t="str">
        <f t="shared" si="203"/>
        <v/>
      </c>
      <c r="L992" s="66" t="str">
        <f t="shared" si="206"/>
        <v/>
      </c>
      <c r="M992" s="50">
        <f t="shared" si="204"/>
        <v>164</v>
      </c>
      <c r="O992" s="17" t="str">
        <f t="shared" si="207"/>
        <v/>
      </c>
      <c r="P992" s="18" t="str">
        <f t="shared" si="208"/>
        <v/>
      </c>
      <c r="Q992" s="17" t="str">
        <f>IF(P992&lt;&gt;"",VLOOKUP(P992,LISTAS!$F$6:$G$1106,2,0),"")</f>
        <v/>
      </c>
      <c r="R992" s="72" t="str">
        <f t="shared" si="209"/>
        <v/>
      </c>
      <c r="S992" s="18" t="str">
        <f t="shared" si="210"/>
        <v/>
      </c>
      <c r="T992" s="18" t="str">
        <f t="shared" si="211"/>
        <v/>
      </c>
    </row>
    <row r="993" spans="2:20" ht="18.75" customHeight="1" x14ac:dyDescent="0.25">
      <c r="B993" s="54"/>
      <c r="C993" s="16" t="str">
        <f>IF(B993="","",VLOOKUP(B993,LISTAS!$F$6:$G$1106,2,0))</f>
        <v/>
      </c>
      <c r="D993" s="74"/>
      <c r="E993" s="4"/>
      <c r="F993" s="11" t="str">
        <f t="shared" si="205"/>
        <v/>
      </c>
      <c r="G993" s="61" t="str">
        <f>IF(F993=LISTAS!$D$15,"",F993)</f>
        <v/>
      </c>
      <c r="H993" s="49" t="str">
        <f t="shared" ref="H993:I1028" si="212">IF($K993="","",IF(B993="","",B993))</f>
        <v/>
      </c>
      <c r="I993" s="49" t="str">
        <f t="shared" si="212"/>
        <v/>
      </c>
      <c r="J993" s="11" t="str">
        <f t="shared" si="191"/>
        <v/>
      </c>
      <c r="K993" s="11" t="str">
        <f t="shared" ref="K993:K1028" si="213">G993</f>
        <v/>
      </c>
      <c r="L993" s="66" t="str">
        <f t="shared" si="206"/>
        <v/>
      </c>
      <c r="M993" s="50">
        <f t="shared" ref="M993:M1028" si="214">IF(F992="FALTA",M992,M992+1)</f>
        <v>165</v>
      </c>
      <c r="O993" s="17" t="str">
        <f t="shared" si="207"/>
        <v/>
      </c>
      <c r="P993" s="18" t="str">
        <f t="shared" si="208"/>
        <v/>
      </c>
      <c r="Q993" s="17" t="str">
        <f>IF(P993&lt;&gt;"",VLOOKUP(P993,LISTAS!$F$6:$G$1106,2,0),"")</f>
        <v/>
      </c>
      <c r="R993" s="72" t="str">
        <f t="shared" si="209"/>
        <v/>
      </c>
      <c r="S993" s="18" t="str">
        <f t="shared" si="210"/>
        <v/>
      </c>
      <c r="T993" s="18" t="str">
        <f t="shared" si="211"/>
        <v/>
      </c>
    </row>
    <row r="994" spans="2:20" ht="18.75" customHeight="1" x14ac:dyDescent="0.25">
      <c r="B994" s="54"/>
      <c r="C994" s="16" t="str">
        <f>IF(B994="","",VLOOKUP(B994,LISTAS!$F$6:$G$1106,2,0))</f>
        <v/>
      </c>
      <c r="D994" s="74"/>
      <c r="E994" s="4"/>
      <c r="F994" s="11" t="str">
        <f t="shared" si="205"/>
        <v/>
      </c>
      <c r="G994" s="61" t="str">
        <f>IF(F994=LISTAS!$D$15,"",F994)</f>
        <v/>
      </c>
      <c r="H994" s="49" t="str">
        <f t="shared" si="212"/>
        <v/>
      </c>
      <c r="I994" s="49" t="str">
        <f t="shared" si="212"/>
        <v/>
      </c>
      <c r="J994" s="11" t="str">
        <f t="shared" si="191"/>
        <v/>
      </c>
      <c r="K994" s="11" t="str">
        <f t="shared" si="213"/>
        <v/>
      </c>
      <c r="L994" s="66" t="str">
        <f t="shared" si="206"/>
        <v/>
      </c>
      <c r="M994" s="50">
        <f t="shared" si="214"/>
        <v>166</v>
      </c>
      <c r="O994" s="17" t="str">
        <f t="shared" si="207"/>
        <v/>
      </c>
      <c r="P994" s="18" t="str">
        <f t="shared" si="208"/>
        <v/>
      </c>
      <c r="Q994" s="17" t="str">
        <f>IF(P994&lt;&gt;"",VLOOKUP(P994,LISTAS!$F$6:$G$1106,2,0),"")</f>
        <v/>
      </c>
      <c r="R994" s="72" t="str">
        <f t="shared" si="209"/>
        <v/>
      </c>
      <c r="S994" s="18" t="str">
        <f t="shared" si="210"/>
        <v/>
      </c>
      <c r="T994" s="18" t="str">
        <f t="shared" si="211"/>
        <v/>
      </c>
    </row>
    <row r="995" spans="2:20" ht="18.75" customHeight="1" x14ac:dyDescent="0.25">
      <c r="B995" s="54"/>
      <c r="C995" s="16" t="str">
        <f>IF(B995="","",VLOOKUP(B995,LISTAS!$F$6:$G$1106,2,0))</f>
        <v/>
      </c>
      <c r="D995" s="74"/>
      <c r="E995" s="4"/>
      <c r="F995" s="11" t="str">
        <f t="shared" si="205"/>
        <v/>
      </c>
      <c r="G995" s="61" t="str">
        <f>IF(F995=LISTAS!$D$15,"",F995)</f>
        <v/>
      </c>
      <c r="H995" s="49" t="str">
        <f t="shared" si="212"/>
        <v/>
      </c>
      <c r="I995" s="49" t="str">
        <f t="shared" si="212"/>
        <v/>
      </c>
      <c r="J995" s="11" t="str">
        <f t="shared" si="191"/>
        <v/>
      </c>
      <c r="K995" s="11" t="str">
        <f t="shared" si="213"/>
        <v/>
      </c>
      <c r="L995" s="66" t="str">
        <f t="shared" si="206"/>
        <v/>
      </c>
      <c r="M995" s="50">
        <f t="shared" si="214"/>
        <v>167</v>
      </c>
      <c r="O995" s="17" t="str">
        <f t="shared" si="207"/>
        <v/>
      </c>
      <c r="P995" s="18" t="str">
        <f t="shared" si="208"/>
        <v/>
      </c>
      <c r="Q995" s="17" t="str">
        <f>IF(P995&lt;&gt;"",VLOOKUP(P995,LISTAS!$F$6:$G$1106,2,0),"")</f>
        <v/>
      </c>
      <c r="R995" s="72" t="str">
        <f t="shared" si="209"/>
        <v/>
      </c>
      <c r="S995" s="18" t="str">
        <f t="shared" si="210"/>
        <v/>
      </c>
      <c r="T995" s="18" t="str">
        <f t="shared" si="211"/>
        <v/>
      </c>
    </row>
    <row r="996" spans="2:20" ht="18.75" customHeight="1" x14ac:dyDescent="0.25">
      <c r="B996" s="54"/>
      <c r="C996" s="16" t="str">
        <f>IF(B996="","",VLOOKUP(B996,LISTAS!$F$6:$G$1106,2,0))</f>
        <v/>
      </c>
      <c r="D996" s="74"/>
      <c r="E996" s="4"/>
      <c r="F996" s="11" t="str">
        <f t="shared" si="205"/>
        <v/>
      </c>
      <c r="G996" s="61" t="str">
        <f>IF(F996=LISTAS!$D$15,"",F996)</f>
        <v/>
      </c>
      <c r="H996" s="49" t="str">
        <f t="shared" si="212"/>
        <v/>
      </c>
      <c r="I996" s="49" t="str">
        <f t="shared" si="212"/>
        <v/>
      </c>
      <c r="J996" s="11" t="str">
        <f t="shared" si="191"/>
        <v/>
      </c>
      <c r="K996" s="11" t="str">
        <f t="shared" si="213"/>
        <v/>
      </c>
      <c r="L996" s="66" t="str">
        <f t="shared" si="206"/>
        <v/>
      </c>
      <c r="M996" s="50">
        <f t="shared" si="214"/>
        <v>168</v>
      </c>
      <c r="O996" s="17" t="str">
        <f t="shared" si="207"/>
        <v/>
      </c>
      <c r="P996" s="18" t="str">
        <f t="shared" si="208"/>
        <v/>
      </c>
      <c r="Q996" s="17" t="str">
        <f>IF(P996&lt;&gt;"",VLOOKUP(P996,LISTAS!$F$6:$G$1106,2,0),"")</f>
        <v/>
      </c>
      <c r="R996" s="72" t="str">
        <f t="shared" si="209"/>
        <v/>
      </c>
      <c r="S996" s="18" t="str">
        <f t="shared" si="210"/>
        <v/>
      </c>
      <c r="T996" s="18" t="str">
        <f t="shared" si="211"/>
        <v/>
      </c>
    </row>
    <row r="997" spans="2:20" ht="18.75" customHeight="1" x14ac:dyDescent="0.25">
      <c r="B997" s="54"/>
      <c r="C997" s="16" t="str">
        <f>IF(B997="","",VLOOKUP(B997,LISTAS!$F$6:$G$1106,2,0))</f>
        <v/>
      </c>
      <c r="D997" s="74"/>
      <c r="E997" s="4"/>
      <c r="F997" s="11" t="str">
        <f t="shared" si="205"/>
        <v/>
      </c>
      <c r="G997" s="61" t="str">
        <f>IF(F997=LISTAS!$D$15,"",F997)</f>
        <v/>
      </c>
      <c r="H997" s="49" t="str">
        <f t="shared" si="212"/>
        <v/>
      </c>
      <c r="I997" s="49" t="str">
        <f t="shared" si="212"/>
        <v/>
      </c>
      <c r="J997" s="11" t="str">
        <f t="shared" si="191"/>
        <v/>
      </c>
      <c r="K997" s="11" t="str">
        <f t="shared" si="213"/>
        <v/>
      </c>
      <c r="L997" s="66" t="str">
        <f t="shared" si="206"/>
        <v/>
      </c>
      <c r="M997" s="50">
        <f t="shared" si="214"/>
        <v>169</v>
      </c>
      <c r="O997" s="17" t="str">
        <f t="shared" si="207"/>
        <v/>
      </c>
      <c r="P997" s="18" t="str">
        <f t="shared" si="208"/>
        <v/>
      </c>
      <c r="Q997" s="17" t="str">
        <f>IF(P997&lt;&gt;"",VLOOKUP(P997,LISTAS!$F$6:$G$1106,2,0),"")</f>
        <v/>
      </c>
      <c r="R997" s="72" t="str">
        <f t="shared" si="209"/>
        <v/>
      </c>
      <c r="S997" s="18" t="str">
        <f t="shared" si="210"/>
        <v/>
      </c>
      <c r="T997" s="18" t="str">
        <f t="shared" si="211"/>
        <v/>
      </c>
    </row>
    <row r="998" spans="2:20" ht="18.75" customHeight="1" x14ac:dyDescent="0.25">
      <c r="B998" s="54"/>
      <c r="C998" s="16" t="str">
        <f>IF(B998="","",VLOOKUP(B998,LISTAS!$F$6:$G$1106,2,0))</f>
        <v/>
      </c>
      <c r="D998" s="74"/>
      <c r="E998" s="4"/>
      <c r="F998" s="11" t="str">
        <f t="shared" si="205"/>
        <v/>
      </c>
      <c r="G998" s="61" t="str">
        <f>IF(F998=LISTAS!$D$15,"",F998)</f>
        <v/>
      </c>
      <c r="H998" s="49" t="str">
        <f t="shared" si="212"/>
        <v/>
      </c>
      <c r="I998" s="49" t="str">
        <f t="shared" si="212"/>
        <v/>
      </c>
      <c r="J998" s="11" t="str">
        <f t="shared" si="191"/>
        <v/>
      </c>
      <c r="K998" s="11" t="str">
        <f t="shared" si="213"/>
        <v/>
      </c>
      <c r="L998" s="66" t="str">
        <f t="shared" si="206"/>
        <v/>
      </c>
      <c r="M998" s="50">
        <f t="shared" si="214"/>
        <v>170</v>
      </c>
      <c r="O998" s="17" t="str">
        <f t="shared" si="207"/>
        <v/>
      </c>
      <c r="P998" s="18" t="str">
        <f t="shared" si="208"/>
        <v/>
      </c>
      <c r="Q998" s="17" t="str">
        <f>IF(P998&lt;&gt;"",VLOOKUP(P998,LISTAS!$F$6:$G$1106,2,0),"")</f>
        <v/>
      </c>
      <c r="R998" s="72" t="str">
        <f t="shared" si="209"/>
        <v/>
      </c>
      <c r="S998" s="18" t="str">
        <f t="shared" si="210"/>
        <v/>
      </c>
      <c r="T998" s="18" t="str">
        <f t="shared" si="211"/>
        <v/>
      </c>
    </row>
    <row r="999" spans="2:20" ht="18.75" customHeight="1" x14ac:dyDescent="0.25">
      <c r="B999" s="54"/>
      <c r="C999" s="16" t="str">
        <f>IF(B999="","",VLOOKUP(B999,LISTAS!$F$6:$G$1106,2,0))</f>
        <v/>
      </c>
      <c r="D999" s="74"/>
      <c r="E999" s="4"/>
      <c r="F999" s="11" t="str">
        <f t="shared" si="205"/>
        <v/>
      </c>
      <c r="G999" s="61" t="str">
        <f>IF(F999=LISTAS!$D$15,"",F999)</f>
        <v/>
      </c>
      <c r="H999" s="49" t="str">
        <f t="shared" si="212"/>
        <v/>
      </c>
      <c r="I999" s="49" t="str">
        <f t="shared" si="212"/>
        <v/>
      </c>
      <c r="J999" s="11" t="str">
        <f t="shared" si="191"/>
        <v/>
      </c>
      <c r="K999" s="11" t="str">
        <f t="shared" si="213"/>
        <v/>
      </c>
      <c r="L999" s="66" t="str">
        <f t="shared" si="206"/>
        <v/>
      </c>
      <c r="M999" s="50">
        <f t="shared" si="214"/>
        <v>171</v>
      </c>
      <c r="O999" s="17" t="str">
        <f t="shared" si="207"/>
        <v/>
      </c>
      <c r="P999" s="18" t="str">
        <f t="shared" si="208"/>
        <v/>
      </c>
      <c r="Q999" s="17" t="str">
        <f>IF(P999&lt;&gt;"",VLOOKUP(P999,LISTAS!$F$6:$G$1106,2,0),"")</f>
        <v/>
      </c>
      <c r="R999" s="72" t="str">
        <f t="shared" si="209"/>
        <v/>
      </c>
      <c r="S999" s="18" t="str">
        <f t="shared" si="210"/>
        <v/>
      </c>
      <c r="T999" s="18" t="str">
        <f t="shared" si="211"/>
        <v/>
      </c>
    </row>
    <row r="1000" spans="2:20" ht="18.75" customHeight="1" x14ac:dyDescent="0.25">
      <c r="B1000" s="54"/>
      <c r="C1000" s="16" t="str">
        <f>IF(B1000="","",VLOOKUP(B1000,LISTAS!$F$6:$G$1106,2,0))</f>
        <v/>
      </c>
      <c r="D1000" s="74"/>
      <c r="E1000" s="4"/>
      <c r="F1000" s="11" t="str">
        <f t="shared" si="205"/>
        <v/>
      </c>
      <c r="G1000" s="61" t="str">
        <f>IF(F1000=LISTAS!$D$15,"",F1000)</f>
        <v/>
      </c>
      <c r="H1000" s="49" t="str">
        <f t="shared" si="212"/>
        <v/>
      </c>
      <c r="I1000" s="49" t="str">
        <f t="shared" si="212"/>
        <v/>
      </c>
      <c r="J1000" s="11" t="str">
        <f t="shared" si="191"/>
        <v/>
      </c>
      <c r="K1000" s="11" t="str">
        <f t="shared" si="213"/>
        <v/>
      </c>
      <c r="L1000" s="66" t="str">
        <f t="shared" si="206"/>
        <v/>
      </c>
      <c r="M1000" s="50">
        <f t="shared" si="214"/>
        <v>172</v>
      </c>
      <c r="O1000" s="17" t="str">
        <f t="shared" si="207"/>
        <v/>
      </c>
      <c r="P1000" s="18" t="str">
        <f t="shared" si="208"/>
        <v/>
      </c>
      <c r="Q1000" s="17" t="str">
        <f>IF(P1000&lt;&gt;"",VLOOKUP(P1000,LISTAS!$F$6:$G$1106,2,0),"")</f>
        <v/>
      </c>
      <c r="R1000" s="72" t="str">
        <f t="shared" si="209"/>
        <v/>
      </c>
      <c r="S1000" s="18" t="str">
        <f t="shared" si="210"/>
        <v/>
      </c>
      <c r="T1000" s="18" t="str">
        <f t="shared" si="211"/>
        <v/>
      </c>
    </row>
    <row r="1001" spans="2:20" ht="18.75" customHeight="1" x14ac:dyDescent="0.25">
      <c r="B1001" s="54"/>
      <c r="C1001" s="16" t="str">
        <f>IF(B1001="","",VLOOKUP(B1001,LISTAS!$F$6:$G$1106,2,0))</f>
        <v/>
      </c>
      <c r="D1001" s="74"/>
      <c r="E1001" s="4"/>
      <c r="F1001" s="11" t="str">
        <f t="shared" si="205"/>
        <v/>
      </c>
      <c r="G1001" s="61" t="str">
        <f>IF(F1001=LISTAS!$D$15,"",F1001)</f>
        <v/>
      </c>
      <c r="H1001" s="49" t="str">
        <f t="shared" si="212"/>
        <v/>
      </c>
      <c r="I1001" s="49" t="str">
        <f t="shared" si="212"/>
        <v/>
      </c>
      <c r="J1001" s="11" t="str">
        <f t="shared" si="191"/>
        <v/>
      </c>
      <c r="K1001" s="11" t="str">
        <f t="shared" si="213"/>
        <v/>
      </c>
      <c r="L1001" s="66" t="str">
        <f t="shared" si="206"/>
        <v/>
      </c>
      <c r="M1001" s="50">
        <f t="shared" si="214"/>
        <v>173</v>
      </c>
      <c r="O1001" s="17" t="str">
        <f t="shared" si="207"/>
        <v/>
      </c>
      <c r="P1001" s="18" t="str">
        <f t="shared" si="208"/>
        <v/>
      </c>
      <c r="Q1001" s="17" t="str">
        <f>IF(P1001&lt;&gt;"",VLOOKUP(P1001,LISTAS!$F$6:$G$1106,2,0),"")</f>
        <v/>
      </c>
      <c r="R1001" s="72" t="str">
        <f t="shared" si="209"/>
        <v/>
      </c>
      <c r="S1001" s="18" t="str">
        <f t="shared" si="210"/>
        <v/>
      </c>
      <c r="T1001" s="18" t="str">
        <f t="shared" si="211"/>
        <v/>
      </c>
    </row>
    <row r="1002" spans="2:20" ht="18.75" customHeight="1" x14ac:dyDescent="0.25">
      <c r="B1002" s="54"/>
      <c r="C1002" s="16" t="str">
        <f>IF(B1002="","",VLOOKUP(B1002,LISTAS!$F$6:$G$1106,2,0))</f>
        <v/>
      </c>
      <c r="D1002" s="74"/>
      <c r="E1002" s="4"/>
      <c r="F1002" s="11" t="str">
        <f t="shared" si="205"/>
        <v/>
      </c>
      <c r="G1002" s="61" t="str">
        <f>IF(F1002=LISTAS!$D$15,"",F1002)</f>
        <v/>
      </c>
      <c r="H1002" s="49" t="str">
        <f t="shared" si="212"/>
        <v/>
      </c>
      <c r="I1002" s="49" t="str">
        <f t="shared" si="212"/>
        <v/>
      </c>
      <c r="J1002" s="11" t="str">
        <f t="shared" si="191"/>
        <v/>
      </c>
      <c r="K1002" s="11" t="str">
        <f t="shared" si="213"/>
        <v/>
      </c>
      <c r="L1002" s="66" t="str">
        <f t="shared" si="206"/>
        <v/>
      </c>
      <c r="M1002" s="50">
        <f t="shared" si="214"/>
        <v>174</v>
      </c>
      <c r="O1002" s="17" t="str">
        <f t="shared" si="207"/>
        <v/>
      </c>
      <c r="P1002" s="18" t="str">
        <f t="shared" si="208"/>
        <v/>
      </c>
      <c r="Q1002" s="17" t="str">
        <f>IF(P1002&lt;&gt;"",VLOOKUP(P1002,LISTAS!$F$6:$G$1106,2,0),"")</f>
        <v/>
      </c>
      <c r="R1002" s="72" t="str">
        <f t="shared" si="209"/>
        <v/>
      </c>
      <c r="S1002" s="18" t="str">
        <f t="shared" si="210"/>
        <v/>
      </c>
      <c r="T1002" s="18" t="str">
        <f t="shared" si="211"/>
        <v/>
      </c>
    </row>
    <row r="1003" spans="2:20" ht="18.75" customHeight="1" x14ac:dyDescent="0.25">
      <c r="B1003" s="54"/>
      <c r="C1003" s="16" t="str">
        <f>IF(B1003="","",VLOOKUP(B1003,LISTAS!$F$6:$G$1106,2,0))</f>
        <v/>
      </c>
      <c r="D1003" s="74"/>
      <c r="E1003" s="4"/>
      <c r="F1003" s="11" t="str">
        <f t="shared" si="205"/>
        <v/>
      </c>
      <c r="G1003" s="61" t="str">
        <f>IF(F1003=LISTAS!$D$15,"",F1003)</f>
        <v/>
      </c>
      <c r="H1003" s="49" t="str">
        <f t="shared" si="212"/>
        <v/>
      </c>
      <c r="I1003" s="49" t="str">
        <f t="shared" si="212"/>
        <v/>
      </c>
      <c r="J1003" s="11" t="str">
        <f t="shared" si="191"/>
        <v/>
      </c>
      <c r="K1003" s="11" t="str">
        <f t="shared" si="213"/>
        <v/>
      </c>
      <c r="L1003" s="66" t="str">
        <f t="shared" si="206"/>
        <v/>
      </c>
      <c r="M1003" s="50">
        <f t="shared" si="214"/>
        <v>175</v>
      </c>
      <c r="O1003" s="17" t="str">
        <f t="shared" si="207"/>
        <v/>
      </c>
      <c r="P1003" s="18" t="str">
        <f t="shared" si="208"/>
        <v/>
      </c>
      <c r="Q1003" s="17" t="str">
        <f>IF(P1003&lt;&gt;"",VLOOKUP(P1003,LISTAS!$F$6:$G$1106,2,0),"")</f>
        <v/>
      </c>
      <c r="R1003" s="72" t="str">
        <f t="shared" si="209"/>
        <v/>
      </c>
      <c r="S1003" s="18" t="str">
        <f t="shared" si="210"/>
        <v/>
      </c>
      <c r="T1003" s="18" t="str">
        <f t="shared" si="211"/>
        <v/>
      </c>
    </row>
    <row r="1004" spans="2:20" ht="18.75" customHeight="1" x14ac:dyDescent="0.25">
      <c r="B1004" s="54"/>
      <c r="C1004" s="16" t="str">
        <f>IF(B1004="","",VLOOKUP(B1004,LISTAS!$F$6:$G$1106,2,0))</f>
        <v/>
      </c>
      <c r="D1004" s="74"/>
      <c r="E1004" s="4"/>
      <c r="F1004" s="11" t="str">
        <f t="shared" si="205"/>
        <v/>
      </c>
      <c r="G1004" s="61" t="str">
        <f>IF(F1004=LISTAS!$D$15,"",F1004)</f>
        <v/>
      </c>
      <c r="H1004" s="49" t="str">
        <f t="shared" si="212"/>
        <v/>
      </c>
      <c r="I1004" s="49" t="str">
        <f t="shared" si="212"/>
        <v/>
      </c>
      <c r="J1004" s="11" t="str">
        <f t="shared" si="191"/>
        <v/>
      </c>
      <c r="K1004" s="11" t="str">
        <f t="shared" si="213"/>
        <v/>
      </c>
      <c r="L1004" s="66" t="str">
        <f t="shared" si="206"/>
        <v/>
      </c>
      <c r="M1004" s="50">
        <f t="shared" si="214"/>
        <v>176</v>
      </c>
      <c r="O1004" s="17" t="str">
        <f t="shared" si="207"/>
        <v/>
      </c>
      <c r="P1004" s="18" t="str">
        <f t="shared" si="208"/>
        <v/>
      </c>
      <c r="Q1004" s="17" t="str">
        <f>IF(P1004&lt;&gt;"",VLOOKUP(P1004,LISTAS!$F$6:$G$1106,2,0),"")</f>
        <v/>
      </c>
      <c r="R1004" s="72" t="str">
        <f t="shared" si="209"/>
        <v/>
      </c>
      <c r="S1004" s="18" t="str">
        <f t="shared" si="210"/>
        <v/>
      </c>
      <c r="T1004" s="18" t="str">
        <f t="shared" si="211"/>
        <v/>
      </c>
    </row>
    <row r="1005" spans="2:20" ht="18.75" customHeight="1" x14ac:dyDescent="0.25">
      <c r="B1005" s="54"/>
      <c r="C1005" s="16" t="str">
        <f>IF(B1005="","",VLOOKUP(B1005,LISTAS!$F$6:$G$1106,2,0))</f>
        <v/>
      </c>
      <c r="D1005" s="74"/>
      <c r="E1005" s="4"/>
      <c r="F1005" s="11" t="str">
        <f t="shared" si="205"/>
        <v/>
      </c>
      <c r="G1005" s="61" t="str">
        <f>IF(F1005=LISTAS!$D$15,"",F1005)</f>
        <v/>
      </c>
      <c r="H1005" s="49" t="str">
        <f t="shared" si="212"/>
        <v/>
      </c>
      <c r="I1005" s="49" t="str">
        <f t="shared" si="212"/>
        <v/>
      </c>
      <c r="J1005" s="11" t="str">
        <f t="shared" si="191"/>
        <v/>
      </c>
      <c r="K1005" s="11" t="str">
        <f t="shared" si="213"/>
        <v/>
      </c>
      <c r="L1005" s="66" t="str">
        <f t="shared" si="206"/>
        <v/>
      </c>
      <c r="M1005" s="50">
        <f t="shared" si="214"/>
        <v>177</v>
      </c>
      <c r="O1005" s="17" t="str">
        <f t="shared" si="207"/>
        <v/>
      </c>
      <c r="P1005" s="18" t="str">
        <f t="shared" si="208"/>
        <v/>
      </c>
      <c r="Q1005" s="17" t="str">
        <f>IF(P1005&lt;&gt;"",VLOOKUP(P1005,LISTAS!$F$6:$G$1106,2,0),"")</f>
        <v/>
      </c>
      <c r="R1005" s="72" t="str">
        <f t="shared" si="209"/>
        <v/>
      </c>
      <c r="S1005" s="18" t="str">
        <f t="shared" si="210"/>
        <v/>
      </c>
      <c r="T1005" s="18" t="str">
        <f t="shared" si="211"/>
        <v/>
      </c>
    </row>
    <row r="1006" spans="2:20" ht="18.75" customHeight="1" x14ac:dyDescent="0.25">
      <c r="B1006" s="54"/>
      <c r="C1006" s="16" t="str">
        <f>IF(B1006="","",VLOOKUP(B1006,LISTAS!$F$6:$G$1106,2,0))</f>
        <v/>
      </c>
      <c r="D1006" s="74"/>
      <c r="E1006" s="4"/>
      <c r="F1006" s="11" t="str">
        <f t="shared" si="205"/>
        <v/>
      </c>
      <c r="G1006" s="61" t="str">
        <f>IF(F1006=LISTAS!$D$15,"",F1006)</f>
        <v/>
      </c>
      <c r="H1006" s="49" t="str">
        <f t="shared" si="212"/>
        <v/>
      </c>
      <c r="I1006" s="49" t="str">
        <f t="shared" si="212"/>
        <v/>
      </c>
      <c r="J1006" s="11" t="str">
        <f t="shared" si="191"/>
        <v/>
      </c>
      <c r="K1006" s="11" t="str">
        <f t="shared" si="213"/>
        <v/>
      </c>
      <c r="L1006" s="66" t="str">
        <f t="shared" si="206"/>
        <v/>
      </c>
      <c r="M1006" s="50">
        <f t="shared" si="214"/>
        <v>178</v>
      </c>
      <c r="O1006" s="17" t="str">
        <f t="shared" si="207"/>
        <v/>
      </c>
      <c r="P1006" s="18" t="str">
        <f t="shared" si="208"/>
        <v/>
      </c>
      <c r="Q1006" s="17" t="str">
        <f>IF(P1006&lt;&gt;"",VLOOKUP(P1006,LISTAS!$F$6:$G$1106,2,0),"")</f>
        <v/>
      </c>
      <c r="R1006" s="72" t="str">
        <f t="shared" si="209"/>
        <v/>
      </c>
      <c r="S1006" s="18" t="str">
        <f t="shared" si="210"/>
        <v/>
      </c>
      <c r="T1006" s="18" t="str">
        <f t="shared" si="211"/>
        <v/>
      </c>
    </row>
    <row r="1007" spans="2:20" ht="18.75" customHeight="1" x14ac:dyDescent="0.25">
      <c r="B1007" s="54"/>
      <c r="C1007" s="16" t="str">
        <f>IF(B1007="","",VLOOKUP(B1007,LISTAS!$F$6:$G$1106,2,0))</f>
        <v/>
      </c>
      <c r="D1007" s="74"/>
      <c r="E1007" s="4"/>
      <c r="F1007" s="11" t="str">
        <f t="shared" si="205"/>
        <v/>
      </c>
      <c r="G1007" s="61" t="str">
        <f>IF(F1007=LISTAS!$D$15,"",F1007)</f>
        <v/>
      </c>
      <c r="H1007" s="49" t="str">
        <f t="shared" si="212"/>
        <v/>
      </c>
      <c r="I1007" s="49" t="str">
        <f t="shared" si="212"/>
        <v/>
      </c>
      <c r="J1007" s="11" t="str">
        <f t="shared" si="191"/>
        <v/>
      </c>
      <c r="K1007" s="11" t="str">
        <f t="shared" si="213"/>
        <v/>
      </c>
      <c r="L1007" s="66" t="str">
        <f t="shared" si="206"/>
        <v/>
      </c>
      <c r="M1007" s="50">
        <f t="shared" si="214"/>
        <v>179</v>
      </c>
      <c r="O1007" s="17" t="str">
        <f t="shared" si="207"/>
        <v/>
      </c>
      <c r="P1007" s="18" t="str">
        <f t="shared" si="208"/>
        <v/>
      </c>
      <c r="Q1007" s="17" t="str">
        <f>IF(P1007&lt;&gt;"",VLOOKUP(P1007,LISTAS!$F$6:$G$1106,2,0),"")</f>
        <v/>
      </c>
      <c r="R1007" s="72" t="str">
        <f t="shared" si="209"/>
        <v/>
      </c>
      <c r="S1007" s="18" t="str">
        <f t="shared" si="210"/>
        <v/>
      </c>
      <c r="T1007" s="18" t="str">
        <f t="shared" si="211"/>
        <v/>
      </c>
    </row>
    <row r="1008" spans="2:20" ht="18.75" customHeight="1" x14ac:dyDescent="0.25">
      <c r="B1008" s="54"/>
      <c r="C1008" s="16" t="str">
        <f>IF(B1008="","",VLOOKUP(B1008,LISTAS!$F$6:$G$1106,2,0))</f>
        <v/>
      </c>
      <c r="D1008" s="74"/>
      <c r="E1008" s="4"/>
      <c r="F1008" s="11" t="str">
        <f t="shared" si="205"/>
        <v/>
      </c>
      <c r="G1008" s="61" t="str">
        <f>IF(F1008=LISTAS!$D$15,"",F1008)</f>
        <v/>
      </c>
      <c r="H1008" s="49" t="str">
        <f t="shared" si="212"/>
        <v/>
      </c>
      <c r="I1008" s="49" t="str">
        <f t="shared" si="212"/>
        <v/>
      </c>
      <c r="J1008" s="11" t="str">
        <f t="shared" si="191"/>
        <v/>
      </c>
      <c r="K1008" s="11" t="str">
        <f t="shared" si="213"/>
        <v/>
      </c>
      <c r="L1008" s="66" t="str">
        <f t="shared" si="206"/>
        <v/>
      </c>
      <c r="M1008" s="50">
        <f t="shared" si="214"/>
        <v>180</v>
      </c>
      <c r="O1008" s="17" t="str">
        <f t="shared" si="207"/>
        <v/>
      </c>
      <c r="P1008" s="18" t="str">
        <f t="shared" si="208"/>
        <v/>
      </c>
      <c r="Q1008" s="17" t="str">
        <f>IF(P1008&lt;&gt;"",VLOOKUP(P1008,LISTAS!$F$6:$G$1106,2,0),"")</f>
        <v/>
      </c>
      <c r="R1008" s="72" t="str">
        <f t="shared" si="209"/>
        <v/>
      </c>
      <c r="S1008" s="18" t="str">
        <f t="shared" si="210"/>
        <v/>
      </c>
      <c r="T1008" s="18" t="str">
        <f t="shared" si="211"/>
        <v/>
      </c>
    </row>
    <row r="1009" spans="2:20" ht="18.75" customHeight="1" x14ac:dyDescent="0.25">
      <c r="B1009" s="54"/>
      <c r="C1009" s="16" t="str">
        <f>IF(B1009="","",VLOOKUP(B1009,LISTAS!$F$6:$G$1106,2,0))</f>
        <v/>
      </c>
      <c r="D1009" s="74"/>
      <c r="E1009" s="4"/>
      <c r="F1009" s="11" t="str">
        <f t="shared" si="205"/>
        <v/>
      </c>
      <c r="G1009" s="61" t="str">
        <f>IF(F1009=LISTAS!$D$15,"",F1009)</f>
        <v/>
      </c>
      <c r="H1009" s="49" t="str">
        <f t="shared" si="212"/>
        <v/>
      </c>
      <c r="I1009" s="49" t="str">
        <f t="shared" si="212"/>
        <v/>
      </c>
      <c r="J1009" s="11" t="str">
        <f t="shared" si="191"/>
        <v/>
      </c>
      <c r="K1009" s="11" t="str">
        <f t="shared" si="213"/>
        <v/>
      </c>
      <c r="L1009" s="66" t="str">
        <f t="shared" si="206"/>
        <v/>
      </c>
      <c r="M1009" s="50">
        <f t="shared" si="214"/>
        <v>181</v>
      </c>
      <c r="O1009" s="17" t="str">
        <f t="shared" si="207"/>
        <v/>
      </c>
      <c r="P1009" s="18" t="str">
        <f t="shared" si="208"/>
        <v/>
      </c>
      <c r="Q1009" s="17" t="str">
        <f>IF(P1009&lt;&gt;"",VLOOKUP(P1009,LISTAS!$F$6:$G$1106,2,0),"")</f>
        <v/>
      </c>
      <c r="R1009" s="72" t="str">
        <f t="shared" si="209"/>
        <v/>
      </c>
      <c r="S1009" s="18" t="str">
        <f t="shared" si="210"/>
        <v/>
      </c>
      <c r="T1009" s="18" t="str">
        <f t="shared" si="211"/>
        <v/>
      </c>
    </row>
    <row r="1010" spans="2:20" ht="18.75" customHeight="1" x14ac:dyDescent="0.25">
      <c r="B1010" s="54"/>
      <c r="C1010" s="16" t="str">
        <f>IF(B1010="","",VLOOKUP(B1010,LISTAS!$F$6:$G$1106,2,0))</f>
        <v/>
      </c>
      <c r="D1010" s="74"/>
      <c r="E1010" s="4"/>
      <c r="F1010" s="11" t="str">
        <f t="shared" si="205"/>
        <v/>
      </c>
      <c r="G1010" s="61" t="str">
        <f>IF(F1010=LISTAS!$D$15,"",F1010)</f>
        <v/>
      </c>
      <c r="H1010" s="49" t="str">
        <f t="shared" si="212"/>
        <v/>
      </c>
      <c r="I1010" s="49" t="str">
        <f t="shared" si="212"/>
        <v/>
      </c>
      <c r="J1010" s="11" t="str">
        <f t="shared" si="191"/>
        <v/>
      </c>
      <c r="K1010" s="11" t="str">
        <f t="shared" si="213"/>
        <v/>
      </c>
      <c r="L1010" s="66" t="str">
        <f t="shared" si="206"/>
        <v/>
      </c>
      <c r="M1010" s="50">
        <f t="shared" si="214"/>
        <v>182</v>
      </c>
      <c r="O1010" s="17" t="str">
        <f t="shared" si="207"/>
        <v/>
      </c>
      <c r="P1010" s="18" t="str">
        <f t="shared" si="208"/>
        <v/>
      </c>
      <c r="Q1010" s="17" t="str">
        <f>IF(P1010&lt;&gt;"",VLOOKUP(P1010,LISTAS!$F$6:$G$1106,2,0),"")</f>
        <v/>
      </c>
      <c r="R1010" s="72" t="str">
        <f t="shared" si="209"/>
        <v/>
      </c>
      <c r="S1010" s="18" t="str">
        <f t="shared" si="210"/>
        <v/>
      </c>
      <c r="T1010" s="18" t="str">
        <f t="shared" si="211"/>
        <v/>
      </c>
    </row>
    <row r="1011" spans="2:20" ht="18.75" customHeight="1" x14ac:dyDescent="0.25">
      <c r="B1011" s="54"/>
      <c r="C1011" s="16" t="str">
        <f>IF(B1011="","",VLOOKUP(B1011,LISTAS!$F$6:$G$1106,2,0))</f>
        <v/>
      </c>
      <c r="D1011" s="74"/>
      <c r="E1011" s="4"/>
      <c r="F1011" s="11" t="str">
        <f t="shared" si="205"/>
        <v/>
      </c>
      <c r="G1011" s="61" t="str">
        <f>IF(F1011=LISTAS!$D$15,"",F1011)</f>
        <v/>
      </c>
      <c r="H1011" s="49" t="str">
        <f t="shared" si="212"/>
        <v/>
      </c>
      <c r="I1011" s="49" t="str">
        <f t="shared" si="212"/>
        <v/>
      </c>
      <c r="J1011" s="11" t="str">
        <f t="shared" si="191"/>
        <v/>
      </c>
      <c r="K1011" s="11" t="str">
        <f t="shared" si="213"/>
        <v/>
      </c>
      <c r="L1011" s="66" t="str">
        <f t="shared" si="206"/>
        <v/>
      </c>
      <c r="M1011" s="50">
        <f t="shared" si="214"/>
        <v>183</v>
      </c>
      <c r="O1011" s="17" t="str">
        <f t="shared" si="207"/>
        <v/>
      </c>
      <c r="P1011" s="18" t="str">
        <f t="shared" si="208"/>
        <v/>
      </c>
      <c r="Q1011" s="17" t="str">
        <f>IF(P1011&lt;&gt;"",VLOOKUP(P1011,LISTAS!$F$6:$G$1106,2,0),"")</f>
        <v/>
      </c>
      <c r="R1011" s="72" t="str">
        <f t="shared" si="209"/>
        <v/>
      </c>
      <c r="S1011" s="18" t="str">
        <f t="shared" si="210"/>
        <v/>
      </c>
      <c r="T1011" s="18" t="str">
        <f t="shared" si="211"/>
        <v/>
      </c>
    </row>
    <row r="1012" spans="2:20" ht="18.75" customHeight="1" x14ac:dyDescent="0.25">
      <c r="B1012" s="54"/>
      <c r="C1012" s="16" t="str">
        <f>IF(B1012="","",VLOOKUP(B1012,LISTAS!$F$6:$G$1106,2,0))</f>
        <v/>
      </c>
      <c r="D1012" s="74"/>
      <c r="E1012" s="4"/>
      <c r="F1012" s="11" t="str">
        <f t="shared" si="205"/>
        <v/>
      </c>
      <c r="G1012" s="61" t="str">
        <f>IF(F1012=LISTAS!$D$15,"",F1012)</f>
        <v/>
      </c>
      <c r="H1012" s="49" t="str">
        <f t="shared" si="212"/>
        <v/>
      </c>
      <c r="I1012" s="49" t="str">
        <f t="shared" si="212"/>
        <v/>
      </c>
      <c r="J1012" s="11" t="str">
        <f t="shared" si="191"/>
        <v/>
      </c>
      <c r="K1012" s="11" t="str">
        <f t="shared" si="213"/>
        <v/>
      </c>
      <c r="L1012" s="66" t="str">
        <f t="shared" si="206"/>
        <v/>
      </c>
      <c r="M1012" s="50">
        <f t="shared" si="214"/>
        <v>184</v>
      </c>
      <c r="O1012" s="17" t="str">
        <f t="shared" si="207"/>
        <v/>
      </c>
      <c r="P1012" s="18" t="str">
        <f t="shared" si="208"/>
        <v/>
      </c>
      <c r="Q1012" s="17" t="str">
        <f>IF(P1012&lt;&gt;"",VLOOKUP(P1012,LISTAS!$F$6:$G$1106,2,0),"")</f>
        <v/>
      </c>
      <c r="R1012" s="72" t="str">
        <f t="shared" si="209"/>
        <v/>
      </c>
      <c r="S1012" s="18" t="str">
        <f t="shared" si="210"/>
        <v/>
      </c>
      <c r="T1012" s="18" t="str">
        <f t="shared" si="211"/>
        <v/>
      </c>
    </row>
    <row r="1013" spans="2:20" ht="18.75" customHeight="1" x14ac:dyDescent="0.25">
      <c r="B1013" s="54"/>
      <c r="C1013" s="16" t="str">
        <f>IF(B1013="","",VLOOKUP(B1013,LISTAS!$F$6:$G$1106,2,0))</f>
        <v/>
      </c>
      <c r="D1013" s="74"/>
      <c r="E1013" s="4"/>
      <c r="F1013" s="11" t="str">
        <f t="shared" si="205"/>
        <v/>
      </c>
      <c r="G1013" s="61" t="str">
        <f>IF(F1013=LISTAS!$D$15,"",F1013)</f>
        <v/>
      </c>
      <c r="H1013" s="49" t="str">
        <f t="shared" si="212"/>
        <v/>
      </c>
      <c r="I1013" s="49" t="str">
        <f t="shared" si="212"/>
        <v/>
      </c>
      <c r="J1013" s="11" t="str">
        <f t="shared" si="191"/>
        <v/>
      </c>
      <c r="K1013" s="11" t="str">
        <f t="shared" si="213"/>
        <v/>
      </c>
      <c r="L1013" s="66" t="str">
        <f t="shared" si="206"/>
        <v/>
      </c>
      <c r="M1013" s="50">
        <f t="shared" si="214"/>
        <v>185</v>
      </c>
      <c r="O1013" s="17" t="str">
        <f t="shared" si="207"/>
        <v/>
      </c>
      <c r="P1013" s="18" t="str">
        <f t="shared" si="208"/>
        <v/>
      </c>
      <c r="Q1013" s="17" t="str">
        <f>IF(P1013&lt;&gt;"",VLOOKUP(P1013,LISTAS!$F$6:$G$1106,2,0),"")</f>
        <v/>
      </c>
      <c r="R1013" s="72" t="str">
        <f t="shared" si="209"/>
        <v/>
      </c>
      <c r="S1013" s="18" t="str">
        <f t="shared" si="210"/>
        <v/>
      </c>
      <c r="T1013" s="18" t="str">
        <f t="shared" si="211"/>
        <v/>
      </c>
    </row>
    <row r="1014" spans="2:20" ht="18.75" customHeight="1" x14ac:dyDescent="0.25">
      <c r="B1014" s="54"/>
      <c r="C1014" s="16" t="str">
        <f>IF(B1014="","",VLOOKUP(B1014,LISTAS!$F$6:$G$1106,2,0))</f>
        <v/>
      </c>
      <c r="D1014" s="74"/>
      <c r="E1014" s="4"/>
      <c r="F1014" s="11" t="str">
        <f t="shared" si="205"/>
        <v/>
      </c>
      <c r="G1014" s="61" t="str">
        <f>IF(F1014=LISTAS!$D$15,"",F1014)</f>
        <v/>
      </c>
      <c r="H1014" s="49" t="str">
        <f t="shared" si="212"/>
        <v/>
      </c>
      <c r="I1014" s="49" t="str">
        <f t="shared" si="212"/>
        <v/>
      </c>
      <c r="J1014" s="11" t="str">
        <f t="shared" si="191"/>
        <v/>
      </c>
      <c r="K1014" s="11" t="str">
        <f t="shared" si="213"/>
        <v/>
      </c>
      <c r="L1014" s="66" t="str">
        <f t="shared" si="206"/>
        <v/>
      </c>
      <c r="M1014" s="50">
        <f t="shared" si="214"/>
        <v>186</v>
      </c>
      <c r="O1014" s="17" t="str">
        <f t="shared" si="207"/>
        <v/>
      </c>
      <c r="P1014" s="18" t="str">
        <f t="shared" si="208"/>
        <v/>
      </c>
      <c r="Q1014" s="17" t="str">
        <f>IF(P1014&lt;&gt;"",VLOOKUP(P1014,LISTAS!$F$6:$G$1106,2,0),"")</f>
        <v/>
      </c>
      <c r="R1014" s="72" t="str">
        <f t="shared" si="209"/>
        <v/>
      </c>
      <c r="S1014" s="18" t="str">
        <f t="shared" si="210"/>
        <v/>
      </c>
      <c r="T1014" s="18" t="str">
        <f t="shared" si="211"/>
        <v/>
      </c>
    </row>
    <row r="1015" spans="2:20" ht="18.75" customHeight="1" x14ac:dyDescent="0.25">
      <c r="B1015" s="54"/>
      <c r="C1015" s="16" t="str">
        <f>IF(B1015="","",VLOOKUP(B1015,LISTAS!$F$6:$G$1106,2,0))</f>
        <v/>
      </c>
      <c r="D1015" s="74"/>
      <c r="E1015" s="4"/>
      <c r="F1015" s="11" t="str">
        <f t="shared" si="205"/>
        <v/>
      </c>
      <c r="G1015" s="61" t="str">
        <f>IF(F1015=LISTAS!$D$15,"",F1015)</f>
        <v/>
      </c>
      <c r="H1015" s="49" t="str">
        <f t="shared" si="212"/>
        <v/>
      </c>
      <c r="I1015" s="49" t="str">
        <f t="shared" si="212"/>
        <v/>
      </c>
      <c r="J1015" s="11" t="str">
        <f t="shared" si="191"/>
        <v/>
      </c>
      <c r="K1015" s="11" t="str">
        <f t="shared" si="213"/>
        <v/>
      </c>
      <c r="L1015" s="66" t="str">
        <f t="shared" si="206"/>
        <v/>
      </c>
      <c r="M1015" s="50">
        <f t="shared" si="214"/>
        <v>187</v>
      </c>
      <c r="O1015" s="17" t="str">
        <f t="shared" si="207"/>
        <v/>
      </c>
      <c r="P1015" s="18" t="str">
        <f t="shared" si="208"/>
        <v/>
      </c>
      <c r="Q1015" s="17" t="str">
        <f>IF(P1015&lt;&gt;"",VLOOKUP(P1015,LISTAS!$F$6:$G$1106,2,0),"")</f>
        <v/>
      </c>
      <c r="R1015" s="72" t="str">
        <f t="shared" si="209"/>
        <v/>
      </c>
      <c r="S1015" s="18" t="str">
        <f t="shared" si="210"/>
        <v/>
      </c>
      <c r="T1015" s="18" t="str">
        <f t="shared" si="211"/>
        <v/>
      </c>
    </row>
    <row r="1016" spans="2:20" ht="18.75" customHeight="1" x14ac:dyDescent="0.25">
      <c r="B1016" s="54"/>
      <c r="C1016" s="16" t="str">
        <f>IF(B1016="","",VLOOKUP(B1016,LISTAS!$F$6:$G$1106,2,0))</f>
        <v/>
      </c>
      <c r="D1016" s="74"/>
      <c r="E1016" s="4"/>
      <c r="F1016" s="11" t="str">
        <f t="shared" si="205"/>
        <v/>
      </c>
      <c r="G1016" s="61" t="str">
        <f>IF(F1016=LISTAS!$D$15,"",F1016)</f>
        <v/>
      </c>
      <c r="H1016" s="49" t="str">
        <f t="shared" si="212"/>
        <v/>
      </c>
      <c r="I1016" s="49" t="str">
        <f t="shared" si="212"/>
        <v/>
      </c>
      <c r="J1016" s="11" t="str">
        <f t="shared" si="191"/>
        <v/>
      </c>
      <c r="K1016" s="11" t="str">
        <f t="shared" si="213"/>
        <v/>
      </c>
      <c r="L1016" s="66" t="str">
        <f t="shared" si="206"/>
        <v/>
      </c>
      <c r="M1016" s="50">
        <f t="shared" si="214"/>
        <v>188</v>
      </c>
      <c r="O1016" s="17" t="str">
        <f t="shared" si="207"/>
        <v/>
      </c>
      <c r="P1016" s="18" t="str">
        <f t="shared" si="208"/>
        <v/>
      </c>
      <c r="Q1016" s="17" t="str">
        <f>IF(P1016&lt;&gt;"",VLOOKUP(P1016,LISTAS!$F$6:$G$1106,2,0),"")</f>
        <v/>
      </c>
      <c r="R1016" s="72" t="str">
        <f t="shared" si="209"/>
        <v/>
      </c>
      <c r="S1016" s="18" t="str">
        <f t="shared" si="210"/>
        <v/>
      </c>
      <c r="T1016" s="18" t="str">
        <f t="shared" si="211"/>
        <v/>
      </c>
    </row>
    <row r="1017" spans="2:20" ht="18.75" customHeight="1" x14ac:dyDescent="0.25">
      <c r="B1017" s="54"/>
      <c r="C1017" s="16" t="str">
        <f>IF(B1017="","",VLOOKUP(B1017,LISTAS!$F$6:$G$1106,2,0))</f>
        <v/>
      </c>
      <c r="D1017" s="74"/>
      <c r="E1017" s="4"/>
      <c r="F1017" s="11" t="str">
        <f t="shared" si="205"/>
        <v/>
      </c>
      <c r="G1017" s="61" t="str">
        <f>IF(F1017=LISTAS!$D$15,"",F1017)</f>
        <v/>
      </c>
      <c r="H1017" s="49" t="str">
        <f t="shared" si="212"/>
        <v/>
      </c>
      <c r="I1017" s="49" t="str">
        <f t="shared" si="212"/>
        <v/>
      </c>
      <c r="J1017" s="11" t="str">
        <f t="shared" si="191"/>
        <v/>
      </c>
      <c r="K1017" s="11" t="str">
        <f t="shared" si="213"/>
        <v/>
      </c>
      <c r="L1017" s="66" t="str">
        <f t="shared" si="206"/>
        <v/>
      </c>
      <c r="M1017" s="50">
        <f t="shared" si="214"/>
        <v>189</v>
      </c>
      <c r="O1017" s="17" t="str">
        <f t="shared" si="207"/>
        <v/>
      </c>
      <c r="P1017" s="18" t="str">
        <f t="shared" si="208"/>
        <v/>
      </c>
      <c r="Q1017" s="17" t="str">
        <f>IF(P1017&lt;&gt;"",VLOOKUP(P1017,LISTAS!$F$6:$G$1106,2,0),"")</f>
        <v/>
      </c>
      <c r="R1017" s="72" t="str">
        <f t="shared" si="209"/>
        <v/>
      </c>
      <c r="S1017" s="18" t="str">
        <f t="shared" si="210"/>
        <v/>
      </c>
      <c r="T1017" s="18" t="str">
        <f t="shared" si="211"/>
        <v/>
      </c>
    </row>
    <row r="1018" spans="2:20" ht="18.75" customHeight="1" x14ac:dyDescent="0.25">
      <c r="B1018" s="54"/>
      <c r="C1018" s="16" t="str">
        <f>IF(B1018="","",VLOOKUP(B1018,LISTAS!$F$6:$G$1106,2,0))</f>
        <v/>
      </c>
      <c r="D1018" s="74"/>
      <c r="E1018" s="4"/>
      <c r="F1018" s="11" t="str">
        <f t="shared" si="205"/>
        <v/>
      </c>
      <c r="G1018" s="61" t="str">
        <f>IF(F1018=LISTAS!$D$15,"",F1018)</f>
        <v/>
      </c>
      <c r="H1018" s="49" t="str">
        <f t="shared" si="212"/>
        <v/>
      </c>
      <c r="I1018" s="49" t="str">
        <f t="shared" si="212"/>
        <v/>
      </c>
      <c r="J1018" s="11" t="str">
        <f t="shared" si="191"/>
        <v/>
      </c>
      <c r="K1018" s="11" t="str">
        <f t="shared" si="213"/>
        <v/>
      </c>
      <c r="L1018" s="66" t="str">
        <f t="shared" si="206"/>
        <v/>
      </c>
      <c r="M1018" s="50">
        <f t="shared" si="214"/>
        <v>190</v>
      </c>
      <c r="O1018" s="17" t="str">
        <f t="shared" si="207"/>
        <v/>
      </c>
      <c r="P1018" s="18" t="str">
        <f t="shared" si="208"/>
        <v/>
      </c>
      <c r="Q1018" s="17" t="str">
        <f>IF(P1018&lt;&gt;"",VLOOKUP(P1018,LISTAS!$F$6:$G$1106,2,0),"")</f>
        <v/>
      </c>
      <c r="R1018" s="72" t="str">
        <f t="shared" si="209"/>
        <v/>
      </c>
      <c r="S1018" s="18" t="str">
        <f t="shared" si="210"/>
        <v/>
      </c>
      <c r="T1018" s="18" t="str">
        <f t="shared" si="211"/>
        <v/>
      </c>
    </row>
    <row r="1019" spans="2:20" ht="18.75" customHeight="1" x14ac:dyDescent="0.25">
      <c r="B1019" s="54"/>
      <c r="C1019" s="16" t="str">
        <f>IF(B1019="","",VLOOKUP(B1019,LISTAS!$F$6:$G$1106,2,0))</f>
        <v/>
      </c>
      <c r="D1019" s="74"/>
      <c r="E1019" s="4"/>
      <c r="F1019" s="11" t="str">
        <f t="shared" si="205"/>
        <v/>
      </c>
      <c r="G1019" s="61" t="str">
        <f>IF(F1019=LISTAS!$D$15,"",F1019)</f>
        <v/>
      </c>
      <c r="H1019" s="49" t="str">
        <f t="shared" si="212"/>
        <v/>
      </c>
      <c r="I1019" s="49" t="str">
        <f t="shared" si="212"/>
        <v/>
      </c>
      <c r="J1019" s="11" t="str">
        <f t="shared" si="191"/>
        <v/>
      </c>
      <c r="K1019" s="11" t="str">
        <f t="shared" si="213"/>
        <v/>
      </c>
      <c r="L1019" s="66" t="str">
        <f t="shared" si="206"/>
        <v/>
      </c>
      <c r="M1019" s="50">
        <f t="shared" si="214"/>
        <v>191</v>
      </c>
      <c r="O1019" s="17" t="str">
        <f t="shared" si="207"/>
        <v/>
      </c>
      <c r="P1019" s="18" t="str">
        <f t="shared" si="208"/>
        <v/>
      </c>
      <c r="Q1019" s="17" t="str">
        <f>IF(P1019&lt;&gt;"",VLOOKUP(P1019,LISTAS!$F$6:$G$1106,2,0),"")</f>
        <v/>
      </c>
      <c r="R1019" s="72" t="str">
        <f t="shared" si="209"/>
        <v/>
      </c>
      <c r="S1019" s="18" t="str">
        <f t="shared" si="210"/>
        <v/>
      </c>
      <c r="T1019" s="18" t="str">
        <f t="shared" si="211"/>
        <v/>
      </c>
    </row>
    <row r="1020" spans="2:20" ht="18.75" customHeight="1" x14ac:dyDescent="0.25">
      <c r="B1020" s="54"/>
      <c r="C1020" s="16" t="str">
        <f>IF(B1020="","",VLOOKUP(B1020,LISTAS!$F$6:$G$1106,2,0))</f>
        <v/>
      </c>
      <c r="D1020" s="74"/>
      <c r="E1020" s="4"/>
      <c r="F1020" s="11" t="str">
        <f t="shared" si="205"/>
        <v/>
      </c>
      <c r="G1020" s="61" t="str">
        <f>IF(F1020=LISTAS!$D$15,"",F1020)</f>
        <v/>
      </c>
      <c r="H1020" s="49" t="str">
        <f t="shared" si="212"/>
        <v/>
      </c>
      <c r="I1020" s="49" t="str">
        <f t="shared" si="212"/>
        <v/>
      </c>
      <c r="J1020" s="11" t="str">
        <f t="shared" si="191"/>
        <v/>
      </c>
      <c r="K1020" s="11" t="str">
        <f t="shared" si="213"/>
        <v/>
      </c>
      <c r="L1020" s="66" t="str">
        <f t="shared" si="206"/>
        <v/>
      </c>
      <c r="M1020" s="50">
        <f t="shared" si="214"/>
        <v>192</v>
      </c>
      <c r="O1020" s="17" t="str">
        <f t="shared" si="207"/>
        <v/>
      </c>
      <c r="P1020" s="18" t="str">
        <f t="shared" si="208"/>
        <v/>
      </c>
      <c r="Q1020" s="17" t="str">
        <f>IF(P1020&lt;&gt;"",VLOOKUP(P1020,LISTAS!$F$6:$G$1106,2,0),"")</f>
        <v/>
      </c>
      <c r="R1020" s="72" t="str">
        <f t="shared" si="209"/>
        <v/>
      </c>
      <c r="S1020" s="18" t="str">
        <f t="shared" si="210"/>
        <v/>
      </c>
      <c r="T1020" s="18" t="str">
        <f t="shared" si="211"/>
        <v/>
      </c>
    </row>
    <row r="1021" spans="2:20" ht="18.75" customHeight="1" x14ac:dyDescent="0.25">
      <c r="B1021" s="54"/>
      <c r="C1021" s="16" t="str">
        <f>IF(B1021="","",VLOOKUP(B1021,LISTAS!$F$6:$G$1106,2,0))</f>
        <v/>
      </c>
      <c r="D1021" s="74"/>
      <c r="E1021" s="4"/>
      <c r="F1021" s="11" t="str">
        <f t="shared" si="205"/>
        <v/>
      </c>
      <c r="G1021" s="61" t="str">
        <f>IF(F1021=LISTAS!$D$15,"",F1021)</f>
        <v/>
      </c>
      <c r="H1021" s="49" t="str">
        <f t="shared" si="212"/>
        <v/>
      </c>
      <c r="I1021" s="49" t="str">
        <f t="shared" si="212"/>
        <v/>
      </c>
      <c r="J1021" s="11" t="str">
        <f t="shared" si="191"/>
        <v/>
      </c>
      <c r="K1021" s="11" t="str">
        <f t="shared" si="213"/>
        <v/>
      </c>
      <c r="L1021" s="66" t="str">
        <f t="shared" si="206"/>
        <v/>
      </c>
      <c r="M1021" s="50">
        <f t="shared" si="214"/>
        <v>193</v>
      </c>
      <c r="O1021" s="17" t="str">
        <f t="shared" si="207"/>
        <v/>
      </c>
      <c r="P1021" s="18" t="str">
        <f t="shared" si="208"/>
        <v/>
      </c>
      <c r="Q1021" s="17" t="str">
        <f>IF(P1021&lt;&gt;"",VLOOKUP(P1021,LISTAS!$F$6:$G$1106,2,0),"")</f>
        <v/>
      </c>
      <c r="R1021" s="72" t="str">
        <f t="shared" si="209"/>
        <v/>
      </c>
      <c r="S1021" s="18" t="str">
        <f t="shared" si="210"/>
        <v/>
      </c>
      <c r="T1021" s="18" t="str">
        <f t="shared" si="211"/>
        <v/>
      </c>
    </row>
    <row r="1022" spans="2:20" ht="18.75" customHeight="1" x14ac:dyDescent="0.25">
      <c r="B1022" s="54"/>
      <c r="C1022" s="16" t="str">
        <f>IF(B1022="","",VLOOKUP(B1022,LISTAS!$F$6:$G$1106,2,0))</f>
        <v/>
      </c>
      <c r="D1022" s="74"/>
      <c r="E1022" s="4"/>
      <c r="F1022" s="11" t="str">
        <f t="shared" ref="F1022:F1028" si="215">IF(D1022="","",D1022)</f>
        <v/>
      </c>
      <c r="G1022" s="61" t="str">
        <f>IF(F1022=LISTAS!$D$15,"",F1022)</f>
        <v/>
      </c>
      <c r="H1022" s="49" t="str">
        <f t="shared" si="212"/>
        <v/>
      </c>
      <c r="I1022" s="49" t="str">
        <f t="shared" si="212"/>
        <v/>
      </c>
      <c r="J1022" s="11" t="str">
        <f t="shared" si="191"/>
        <v/>
      </c>
      <c r="K1022" s="11" t="str">
        <f t="shared" si="213"/>
        <v/>
      </c>
      <c r="L1022" s="66" t="str">
        <f t="shared" ref="L1022:L1028" si="216">IF(K1022="","",SMALL($G$829:$G$1028,M1022))</f>
        <v/>
      </c>
      <c r="M1022" s="50">
        <f t="shared" si="214"/>
        <v>194</v>
      </c>
      <c r="O1022" s="17" t="str">
        <f t="shared" ref="O1022:O1028" si="217">IF(R1022&lt;&gt;"",_xlfn.RANK.EQ(R1022,$R$829:$R$1028,1),"")</f>
        <v/>
      </c>
      <c r="P1022" s="18" t="str">
        <f t="shared" ref="P1022:P1028" si="218">IF(K1022="","",VLOOKUP(L1022,$G$829:$J$1028,2,0))</f>
        <v/>
      </c>
      <c r="Q1022" s="17" t="str">
        <f>IF(P1022&lt;&gt;"",VLOOKUP(P1022,LISTAS!$F$6:$G$1106,2,0),"")</f>
        <v/>
      </c>
      <c r="R1022" s="72" t="str">
        <f t="shared" ref="R1022:R1028" si="219">IF(K1022="","",VLOOKUP(L1022,$G$829:$J$1028,4,0))</f>
        <v/>
      </c>
      <c r="S1022" s="18" t="str">
        <f t="shared" ref="S1022:S1028" si="220">IF($O1022="","",IF(R1022=$T$5,"0,00",IF($O1022=1,400,IF($O1022=2,340,IF($O1022=3,300,IF($O1022=4,280,IF($O1022=5,270,IF($O1022=6,260,IF($O1022=7,250,IF($O1022=8,240,IF($O1022=9,200,IF($O1022=10,200,IF($O1022=11,200,IF($O1022=12,200,IF($O1022=13,200,IF($O1022=14,200,IF($O1022=15,200,IF($O1022=16,200,IF($O1022&gt;16,"","")))))))))))))))))))</f>
        <v/>
      </c>
      <c r="T1022" s="18" t="str">
        <f t="shared" ref="T1022:T1028" si="221">IF(O1022="","",IF($R$5="NÃO","",IF(R1022=$T$5,"0,00",IF(O1022=1,400,IF(O1022=2,340,IF(O1022=3,300,IF(O1022=4,280,IF(O1022=5,270,IF(O1022=6,260,IF(O1022=7,250,IF(O1022=8,240,IF(O1022=9,200,IF(O1022=10,200,IF(O1022=11,200,IF(O1022=12,200,IF(O1022=13,200,IF(O1022=14,200,IF(O1022=15,200,IF(O1022=16,200,IF(O1022&gt;16,"",""))))))))))))))))))))</f>
        <v/>
      </c>
    </row>
    <row r="1023" spans="2:20" ht="18.75" customHeight="1" x14ac:dyDescent="0.25">
      <c r="B1023" s="54"/>
      <c r="C1023" s="16" t="str">
        <f>IF(B1023="","",VLOOKUP(B1023,LISTAS!$F$6:$G$1106,2,0))</f>
        <v/>
      </c>
      <c r="D1023" s="74"/>
      <c r="E1023" s="4"/>
      <c r="F1023" s="11" t="str">
        <f t="shared" si="215"/>
        <v/>
      </c>
      <c r="G1023" s="61" t="str">
        <f>IF(F1023=LISTAS!$D$15,"",F1023)</f>
        <v/>
      </c>
      <c r="H1023" s="49" t="str">
        <f t="shared" si="212"/>
        <v/>
      </c>
      <c r="I1023" s="49" t="str">
        <f t="shared" si="212"/>
        <v/>
      </c>
      <c r="J1023" s="11" t="str">
        <f t="shared" si="191"/>
        <v/>
      </c>
      <c r="K1023" s="11" t="str">
        <f t="shared" si="213"/>
        <v/>
      </c>
      <c r="L1023" s="66" t="str">
        <f t="shared" si="216"/>
        <v/>
      </c>
      <c r="M1023" s="50">
        <f t="shared" si="214"/>
        <v>195</v>
      </c>
      <c r="O1023" s="17" t="str">
        <f t="shared" si="217"/>
        <v/>
      </c>
      <c r="P1023" s="18" t="str">
        <f t="shared" si="218"/>
        <v/>
      </c>
      <c r="Q1023" s="17" t="str">
        <f>IF(P1023&lt;&gt;"",VLOOKUP(P1023,LISTAS!$F$6:$G$1106,2,0),"")</f>
        <v/>
      </c>
      <c r="R1023" s="72" t="str">
        <f t="shared" si="219"/>
        <v/>
      </c>
      <c r="S1023" s="18" t="str">
        <f t="shared" si="220"/>
        <v/>
      </c>
      <c r="T1023" s="18" t="str">
        <f t="shared" si="221"/>
        <v/>
      </c>
    </row>
    <row r="1024" spans="2:20" ht="18.75" customHeight="1" x14ac:dyDescent="0.25">
      <c r="B1024" s="54"/>
      <c r="C1024" s="16" t="str">
        <f>IF(B1024="","",VLOOKUP(B1024,LISTAS!$F$6:$G$1106,2,0))</f>
        <v/>
      </c>
      <c r="D1024" s="74"/>
      <c r="E1024" s="4"/>
      <c r="F1024" s="11" t="str">
        <f t="shared" si="215"/>
        <v/>
      </c>
      <c r="G1024" s="61" t="str">
        <f>IF(F1024=LISTAS!$D$15,"",F1024)</f>
        <v/>
      </c>
      <c r="H1024" s="49" t="str">
        <f t="shared" si="212"/>
        <v/>
      </c>
      <c r="I1024" s="49" t="str">
        <f t="shared" si="212"/>
        <v/>
      </c>
      <c r="J1024" s="11" t="str">
        <f t="shared" si="191"/>
        <v/>
      </c>
      <c r="K1024" s="11" t="str">
        <f t="shared" si="213"/>
        <v/>
      </c>
      <c r="L1024" s="66" t="str">
        <f t="shared" si="216"/>
        <v/>
      </c>
      <c r="M1024" s="50">
        <f t="shared" si="214"/>
        <v>196</v>
      </c>
      <c r="O1024" s="17" t="str">
        <f t="shared" si="217"/>
        <v/>
      </c>
      <c r="P1024" s="18" t="str">
        <f t="shared" si="218"/>
        <v/>
      </c>
      <c r="Q1024" s="17" t="str">
        <f>IF(P1024&lt;&gt;"",VLOOKUP(P1024,LISTAS!$F$6:$G$1106,2,0),"")</f>
        <v/>
      </c>
      <c r="R1024" s="72" t="str">
        <f t="shared" si="219"/>
        <v/>
      </c>
      <c r="S1024" s="18" t="str">
        <f t="shared" si="220"/>
        <v/>
      </c>
      <c r="T1024" s="18" t="str">
        <f t="shared" si="221"/>
        <v/>
      </c>
    </row>
    <row r="1025" spans="2:20" ht="18.75" customHeight="1" x14ac:dyDescent="0.25">
      <c r="B1025" s="54"/>
      <c r="C1025" s="16" t="str">
        <f>IF(B1025="","",VLOOKUP(B1025,LISTAS!$F$6:$G$1106,2,0))</f>
        <v/>
      </c>
      <c r="D1025" s="74"/>
      <c r="E1025" s="4"/>
      <c r="F1025" s="11" t="str">
        <f t="shared" si="215"/>
        <v/>
      </c>
      <c r="G1025" s="61" t="str">
        <f>IF(F1025=LISTAS!$D$15,"",F1025)</f>
        <v/>
      </c>
      <c r="H1025" s="49" t="str">
        <f t="shared" si="212"/>
        <v/>
      </c>
      <c r="I1025" s="49" t="str">
        <f t="shared" si="212"/>
        <v/>
      </c>
      <c r="J1025" s="11" t="str">
        <f t="shared" si="191"/>
        <v/>
      </c>
      <c r="K1025" s="11" t="str">
        <f t="shared" si="213"/>
        <v/>
      </c>
      <c r="L1025" s="66" t="str">
        <f t="shared" si="216"/>
        <v/>
      </c>
      <c r="M1025" s="50">
        <f t="shared" si="214"/>
        <v>197</v>
      </c>
      <c r="O1025" s="17" t="str">
        <f t="shared" si="217"/>
        <v/>
      </c>
      <c r="P1025" s="18" t="str">
        <f t="shared" si="218"/>
        <v/>
      </c>
      <c r="Q1025" s="17" t="str">
        <f>IF(P1025&lt;&gt;"",VLOOKUP(P1025,LISTAS!$F$6:$G$1106,2,0),"")</f>
        <v/>
      </c>
      <c r="R1025" s="72" t="str">
        <f t="shared" si="219"/>
        <v/>
      </c>
      <c r="S1025" s="18" t="str">
        <f t="shared" si="220"/>
        <v/>
      </c>
      <c r="T1025" s="18" t="str">
        <f t="shared" si="221"/>
        <v/>
      </c>
    </row>
    <row r="1026" spans="2:20" ht="18.75" customHeight="1" x14ac:dyDescent="0.25">
      <c r="B1026" s="54"/>
      <c r="C1026" s="16" t="str">
        <f>IF(B1026="","",VLOOKUP(B1026,LISTAS!$F$6:$G$1106,2,0))</f>
        <v/>
      </c>
      <c r="D1026" s="74"/>
      <c r="E1026" s="4"/>
      <c r="F1026" s="11" t="str">
        <f t="shared" si="215"/>
        <v/>
      </c>
      <c r="G1026" s="61" t="str">
        <f>IF(F1026=LISTAS!$D$15,"",F1026)</f>
        <v/>
      </c>
      <c r="H1026" s="49" t="str">
        <f t="shared" si="212"/>
        <v/>
      </c>
      <c r="I1026" s="49" t="str">
        <f t="shared" si="212"/>
        <v/>
      </c>
      <c r="J1026" s="11" t="str">
        <f t="shared" si="191"/>
        <v/>
      </c>
      <c r="K1026" s="11" t="str">
        <f t="shared" si="213"/>
        <v/>
      </c>
      <c r="L1026" s="66" t="str">
        <f t="shared" si="216"/>
        <v/>
      </c>
      <c r="M1026" s="50">
        <f t="shared" si="214"/>
        <v>198</v>
      </c>
      <c r="O1026" s="17" t="str">
        <f t="shared" si="217"/>
        <v/>
      </c>
      <c r="P1026" s="18" t="str">
        <f t="shared" si="218"/>
        <v/>
      </c>
      <c r="Q1026" s="17" t="str">
        <f>IF(P1026&lt;&gt;"",VLOOKUP(P1026,LISTAS!$F$6:$G$1106,2,0),"")</f>
        <v/>
      </c>
      <c r="R1026" s="72" t="str">
        <f t="shared" si="219"/>
        <v/>
      </c>
      <c r="S1026" s="18" t="str">
        <f t="shared" si="220"/>
        <v/>
      </c>
      <c r="T1026" s="18" t="str">
        <f t="shared" si="221"/>
        <v/>
      </c>
    </row>
    <row r="1027" spans="2:20" ht="18.75" customHeight="1" x14ac:dyDescent="0.25">
      <c r="B1027" s="54"/>
      <c r="C1027" s="16" t="str">
        <f>IF(B1027="","",VLOOKUP(B1027,LISTAS!$F$6:$G$1106,2,0))</f>
        <v/>
      </c>
      <c r="D1027" s="74"/>
      <c r="E1027" s="4"/>
      <c r="F1027" s="11" t="str">
        <f t="shared" si="215"/>
        <v/>
      </c>
      <c r="G1027" s="61" t="str">
        <f>IF(F1027=LISTAS!$D$15,"",F1027)</f>
        <v/>
      </c>
      <c r="H1027" s="49" t="str">
        <f t="shared" si="212"/>
        <v/>
      </c>
      <c r="I1027" s="49" t="str">
        <f t="shared" si="212"/>
        <v/>
      </c>
      <c r="J1027" s="11" t="str">
        <f t="shared" si="191"/>
        <v/>
      </c>
      <c r="K1027" s="11" t="str">
        <f t="shared" si="213"/>
        <v/>
      </c>
      <c r="L1027" s="66" t="str">
        <f t="shared" si="216"/>
        <v/>
      </c>
      <c r="M1027" s="50">
        <f t="shared" si="214"/>
        <v>199</v>
      </c>
      <c r="O1027" s="17" t="str">
        <f t="shared" si="217"/>
        <v/>
      </c>
      <c r="P1027" s="18" t="str">
        <f t="shared" si="218"/>
        <v/>
      </c>
      <c r="Q1027" s="17" t="str">
        <f>IF(P1027&lt;&gt;"",VLOOKUP(P1027,LISTAS!$F$6:$G$1106,2,0),"")</f>
        <v/>
      </c>
      <c r="R1027" s="72" t="str">
        <f t="shared" si="219"/>
        <v/>
      </c>
      <c r="S1027" s="18" t="str">
        <f t="shared" si="220"/>
        <v/>
      </c>
      <c r="T1027" s="18" t="str">
        <f t="shared" si="221"/>
        <v/>
      </c>
    </row>
    <row r="1028" spans="2:20" ht="18.75" customHeight="1" x14ac:dyDescent="0.25">
      <c r="B1028" s="54"/>
      <c r="C1028" s="16" t="str">
        <f>IF(B1028="","",VLOOKUP(B1028,LISTAS!$F$6:$G$1106,2,0))</f>
        <v/>
      </c>
      <c r="D1028" s="74"/>
      <c r="E1028" s="4"/>
      <c r="F1028" s="11" t="str">
        <f t="shared" si="215"/>
        <v/>
      </c>
      <c r="G1028" s="61" t="str">
        <f>IF(F1028=LISTAS!$D$15,"",F1028)</f>
        <v/>
      </c>
      <c r="H1028" s="49" t="str">
        <f t="shared" si="212"/>
        <v/>
      </c>
      <c r="I1028" s="49" t="str">
        <f t="shared" si="212"/>
        <v/>
      </c>
      <c r="J1028" s="11" t="str">
        <f t="shared" si="191"/>
        <v/>
      </c>
      <c r="K1028" s="11" t="str">
        <f t="shared" si="213"/>
        <v/>
      </c>
      <c r="L1028" s="66" t="str">
        <f t="shared" si="216"/>
        <v/>
      </c>
      <c r="M1028" s="50">
        <f t="shared" si="214"/>
        <v>200</v>
      </c>
      <c r="O1028" s="17" t="str">
        <f t="shared" si="217"/>
        <v/>
      </c>
      <c r="P1028" s="18" t="str">
        <f t="shared" si="218"/>
        <v/>
      </c>
      <c r="Q1028" s="17" t="str">
        <f>IF(P1028&lt;&gt;"",VLOOKUP(P1028,LISTAS!$F$6:$G$1106,2,0),"")</f>
        <v/>
      </c>
      <c r="R1028" s="72" t="str">
        <f t="shared" si="219"/>
        <v/>
      </c>
      <c r="S1028" s="18" t="str">
        <f t="shared" si="220"/>
        <v/>
      </c>
      <c r="T1028" s="18" t="str">
        <f t="shared" si="221"/>
        <v/>
      </c>
    </row>
  </sheetData>
  <sortState xmlns:xlrd2="http://schemas.microsoft.com/office/spreadsheetml/2017/richdata2" ref="B419:D423">
    <sortCondition descending="1" ref="D419:D423"/>
  </sortState>
  <mergeCells count="16">
    <mergeCell ref="B2:T3"/>
    <mergeCell ref="O7:T7"/>
    <mergeCell ref="B6:T6"/>
    <mergeCell ref="B7:D7"/>
    <mergeCell ref="B211:T211"/>
    <mergeCell ref="B212:D212"/>
    <mergeCell ref="O212:T212"/>
    <mergeCell ref="B416:T416"/>
    <mergeCell ref="B417:D417"/>
    <mergeCell ref="O417:T417"/>
    <mergeCell ref="B621:T621"/>
    <mergeCell ref="B622:D622"/>
    <mergeCell ref="O622:T622"/>
    <mergeCell ref="B826:T826"/>
    <mergeCell ref="B827:D827"/>
    <mergeCell ref="O827:T827"/>
  </mergeCells>
  <phoneticPr fontId="1" type="noConversion"/>
  <dataValidations count="1">
    <dataValidation type="list" allowBlank="1" showInputMessage="1" showErrorMessage="1" sqref="C21 C224 C632 C423 C829:C830" xr:uid="{D0DB0762-75A5-4082-A0A0-FB76F1071C39}">
      <formula1>$B$6:$B$35</formula1>
    </dataValidation>
  </dataValidations>
  <printOptions horizontalCentered="1"/>
  <pageMargins left="0.19685039370078741" right="0.19685039370078741" top="0.19685039370078741" bottom="0.19685039370078741" header="0" footer="0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LISTAS!$F$6:$F$1106</xm:f>
          </x14:formula1>
          <xm:sqref>B225:B413 B424:B618 B22:B208 B633:B823 B831:B1028</xm:sqref>
        </x14:dataValidation>
        <x14:dataValidation type="list" allowBlank="1" showInputMessage="1" showErrorMessage="1" xr:uid="{00000000-0002-0000-0800-000001000000}">
          <x14:formula1>
            <xm:f>LISTAS!$D$6:$D$7</xm:f>
          </x14:formula1>
          <xm:sqref>R5</xm:sqref>
        </x14:dataValidation>
        <x14:dataValidation type="list" allowBlank="1" showInputMessage="1" showErrorMessage="1" xr:uid="{00000000-0002-0000-0800-000002000000}">
          <x14:formula1>
            <xm:f>LISTAS!$B$5:$B$101</xm:f>
          </x14:formula1>
          <xm:sqref>C619:C621 C824:C826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9M</vt:lpstr>
      <vt:lpstr>9F</vt:lpstr>
      <vt:lpstr>11M</vt:lpstr>
      <vt:lpstr>11F</vt:lpstr>
      <vt:lpstr>13M</vt:lpstr>
      <vt:lpstr>13F</vt:lpstr>
      <vt:lpstr>15M</vt:lpstr>
      <vt:lpstr>15F</vt:lpstr>
      <vt:lpstr>18M</vt:lpstr>
      <vt:lpstr>18F</vt:lpstr>
      <vt:lpstr>CLASSIF GERAL</vt:lpstr>
      <vt:lpstr>LISTAS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</dc:creator>
  <cp:lastModifiedBy>Ricardo Smolarek</cp:lastModifiedBy>
  <cp:lastPrinted>2024-04-21T18:03:52Z</cp:lastPrinted>
  <dcterms:created xsi:type="dcterms:W3CDTF">2022-04-27T18:43:56Z</dcterms:created>
  <dcterms:modified xsi:type="dcterms:W3CDTF">2024-09-11T04:25:51Z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ffa9833-e735-44bd-b745-0e79d7c2d5cb_Enabled">
    <vt:lpwstr>true</vt:lpwstr>
  </property>
  <property fmtid="{D5CDD505-2E9C-101B-9397-08002B2CF9AE}" pid="3" name="MSIP_Label_8ffa9833-e735-44bd-b745-0e79d7c2d5cb_SetDate">
    <vt:lpwstr>2023-09-22T20:59:55Z</vt:lpwstr>
  </property>
  <property fmtid="{D5CDD505-2E9C-101B-9397-08002B2CF9AE}" pid="4" name="MSIP_Label_8ffa9833-e735-44bd-b745-0e79d7c2d5cb_Method">
    <vt:lpwstr>Standard</vt:lpwstr>
  </property>
  <property fmtid="{D5CDD505-2E9C-101B-9397-08002B2CF9AE}" pid="5" name="MSIP_Label_8ffa9833-e735-44bd-b745-0e79d7c2d5cb_Name">
    <vt:lpwstr>Pública</vt:lpwstr>
  </property>
  <property fmtid="{D5CDD505-2E9C-101B-9397-08002B2CF9AE}" pid="6" name="MSIP_Label_8ffa9833-e735-44bd-b745-0e79d7c2d5cb_SiteId">
    <vt:lpwstr>2676c77b-5d75-4293-a4fc-3b5fa84d3e1a</vt:lpwstr>
  </property>
  <property fmtid="{D5CDD505-2E9C-101B-9397-08002B2CF9AE}" pid="7" name="MSIP_Label_8ffa9833-e735-44bd-b745-0e79d7c2d5cb_ActionId">
    <vt:lpwstr>75f37d14-22cf-4ffa-95a2-7e0923b23f31</vt:lpwstr>
  </property>
  <property fmtid="{D5CDD505-2E9C-101B-9397-08002B2CF9AE}" pid="8" name="MSIP_Label_8ffa9833-e735-44bd-b745-0e79d7c2d5cb_ContentBits">
    <vt:lpwstr>0</vt:lpwstr>
  </property>
</Properties>
</file>